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66925"/>
  <mc:AlternateContent xmlns:mc="http://schemas.openxmlformats.org/markup-compatibility/2006">
    <mc:Choice Requires="x15">
      <x15ac:absPath xmlns:x15ac="http://schemas.microsoft.com/office/spreadsheetml/2010/11/ac" url="/Users/abhinash.kumar/Documents/local-projects/ema-trade-calculation/src/main/resources/"/>
    </mc:Choice>
  </mc:AlternateContent>
  <xr:revisionPtr revIDLastSave="0" documentId="13_ncr:1_{57181B1B-AEF1-A243-B2EA-862ACFACF288}" xr6:coauthVersionLast="47" xr6:coauthVersionMax="47" xr10:uidLastSave="{00000000-0000-0000-0000-000000000000}"/>
  <bookViews>
    <workbookView xWindow="0" yWindow="760" windowWidth="32560" windowHeight="20120" activeTab="4" xr2:uid="{00000000-000D-0000-FFFF-FFFF00000000}"/>
  </bookViews>
  <sheets>
    <sheet name="IXIC" sheetId="26" r:id="rId1"/>
    <sheet name="IXIC 21'22" sheetId="27" r:id="rId2"/>
    <sheet name="IXIC 20'21" sheetId="28" r:id="rId3"/>
    <sheet name="IXIC 18'19" sheetId="29" r:id="rId4"/>
    <sheet name="IXIC 16'17" sheetId="30" r:id="rId5"/>
    <sheet name="IXIC - uptrends" sheetId="31" r:id="rId6"/>
    <sheet name="Roku" sheetId="7" r:id="rId7"/>
    <sheet name="Roku 21'22" sheetId="25" r:id="rId8"/>
    <sheet name="AMD" sheetId="1" r:id="rId9"/>
    <sheet name="AMD 21'22" sheetId="11" r:id="rId10"/>
    <sheet name="AMD 18'19" sheetId="12" r:id="rId11"/>
    <sheet name="NFLX" sheetId="2" r:id="rId12"/>
    <sheet name="NVDA" sheetId="5" r:id="rId13"/>
    <sheet name="TSLA" sheetId="9" r:id="rId14"/>
    <sheet name="TSLA 21'22" sheetId="10" r:id="rId15"/>
    <sheet name="TSLA 18'19" sheetId="15" r:id="rId16"/>
    <sheet name="Canbk" sheetId="3" r:id="rId17"/>
    <sheet name="CRWD" sheetId="8" r:id="rId18"/>
    <sheet name="CRWD 21'22" sheetId="19" r:id="rId19"/>
    <sheet name="AAPL" sheetId="13" r:id="rId20"/>
    <sheet name="AAPL 18'19" sheetId="14" r:id="rId21"/>
    <sheet name="AAPL 21'22" sheetId="17" r:id="rId22"/>
    <sheet name="AAPL 16'17" sheetId="23" r:id="rId23"/>
    <sheet name="CRM" sheetId="16" r:id="rId24"/>
    <sheet name="MU" sheetId="18" r:id="rId25"/>
    <sheet name="Zoom" sheetId="20" r:id="rId26"/>
    <sheet name="SQ" sheetId="22" r:id="rId27"/>
    <sheet name="Net" sheetId="24" r:id="rId28"/>
    <sheet name="daily position" sheetId="4" r:id="rId29"/>
    <sheet name="notes" sheetId="6" r:id="rId30"/>
  </sheets>
  <definedNames>
    <definedName name="_xlnm._FilterDatabase" localSheetId="0" hidden="1">IXIC!$S$1:$S$256</definedName>
    <definedName name="_xlnm._FilterDatabase" localSheetId="4" hidden="1">'IXIC 16''17'!$T$1:$T$256</definedName>
    <definedName name="_xlnm._FilterDatabase" localSheetId="3" hidden="1">'IXIC 18''19'!$S$1:$S$256</definedName>
    <definedName name="_xlnm._FilterDatabase" localSheetId="2" hidden="1">'IXIC 20''21'!$S$1:$S$256</definedName>
    <definedName name="_xlnm._FilterDatabase" localSheetId="1" hidden="1">'IXIC 21''22'!$S$1:$S$256</definedName>
    <definedName name="_xlnm._FilterDatabase" localSheetId="11" hidden="1">NFLX!$S$1:$S$252</definedName>
    <definedName name="_xlnm._FilterDatabase" localSheetId="12" hidden="1">NVDA!$R$1:$R$256</definedName>
    <definedName name="_xlnm._FilterDatabase" localSheetId="6" hidden="1">Roku!$S$1:$S$256</definedName>
    <definedName name="_xlnm._FilterDatabase" localSheetId="7" hidden="1">'Roku 21''22'!$S$1:$S$256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3" i="31" l="1" a="1"/>
  <c r="G13" i="31" s="1"/>
  <c r="F13" i="31" a="1"/>
  <c r="F13" i="31" s="1"/>
  <c r="E13" i="31" a="1"/>
  <c r="E13" i="31" s="1"/>
  <c r="D13" i="31" a="1"/>
  <c r="D13" i="31" s="1"/>
  <c r="C13" i="31" a="1"/>
  <c r="C13" i="31" s="1"/>
  <c r="B13" i="31" a="1"/>
  <c r="B13" i="31" s="1"/>
  <c r="A13" i="31" a="1"/>
  <c r="A13" i="31" s="1"/>
  <c r="G3" i="31" a="1"/>
  <c r="G3" i="31" s="1"/>
  <c r="G2" i="31"/>
  <c r="F3" i="31" a="1"/>
  <c r="F3" i="31" s="1"/>
  <c r="E3" i="31" a="1"/>
  <c r="E3" i="31" s="1"/>
  <c r="D3" i="31" a="1"/>
  <c r="D3" i="31" s="1"/>
  <c r="C3" i="31" a="1"/>
  <c r="C3" i="31" s="1"/>
  <c r="B3" i="31" a="1"/>
  <c r="B3" i="31" s="1"/>
  <c r="Q4" i="30"/>
  <c r="A3" i="31" a="1"/>
  <c r="A3" i="31" s="1"/>
  <c r="F2" i="31"/>
  <c r="E2" i="31"/>
  <c r="D2" i="31"/>
  <c r="C2" i="31"/>
  <c r="B2" i="31"/>
  <c r="A2" i="31"/>
  <c r="Q19" i="30"/>
  <c r="I3" i="30"/>
  <c r="I4" i="30"/>
  <c r="I5" i="30"/>
  <c r="I6" i="30"/>
  <c r="I7" i="30"/>
  <c r="I8" i="30"/>
  <c r="I9" i="30"/>
  <c r="I10" i="30"/>
  <c r="I11" i="30"/>
  <c r="I12" i="30"/>
  <c r="I13" i="30"/>
  <c r="I14" i="30"/>
  <c r="I15" i="30"/>
  <c r="I16" i="30"/>
  <c r="I17" i="30"/>
  <c r="I18" i="30"/>
  <c r="I19" i="30"/>
  <c r="I20" i="30"/>
  <c r="I21" i="30"/>
  <c r="I22" i="30"/>
  <c r="I23" i="30"/>
  <c r="I24" i="30"/>
  <c r="I25" i="30"/>
  <c r="I26" i="30"/>
  <c r="I27" i="30"/>
  <c r="I28" i="30"/>
  <c r="I29" i="30"/>
  <c r="I30" i="30"/>
  <c r="I31" i="30"/>
  <c r="I32" i="30"/>
  <c r="I33" i="30"/>
  <c r="I34" i="30"/>
  <c r="I35" i="30"/>
  <c r="I36" i="30"/>
  <c r="I37" i="30"/>
  <c r="I38" i="30"/>
  <c r="I39" i="30"/>
  <c r="I40" i="30"/>
  <c r="I41" i="30"/>
  <c r="I42" i="30"/>
  <c r="I43" i="30"/>
  <c r="I44" i="30"/>
  <c r="I45" i="30"/>
  <c r="I46" i="30"/>
  <c r="I47" i="30"/>
  <c r="I48" i="30"/>
  <c r="I49" i="30"/>
  <c r="I50" i="30"/>
  <c r="I51" i="30"/>
  <c r="I52" i="30"/>
  <c r="I53" i="30"/>
  <c r="I54" i="30"/>
  <c r="I55" i="30"/>
  <c r="I56" i="30"/>
  <c r="I57" i="30"/>
  <c r="I58" i="30"/>
  <c r="I59" i="30"/>
  <c r="I60" i="30"/>
  <c r="I61" i="30"/>
  <c r="I62" i="30"/>
  <c r="I63" i="30"/>
  <c r="I64" i="30"/>
  <c r="I65" i="30"/>
  <c r="I66" i="30"/>
  <c r="I67" i="30"/>
  <c r="I68" i="30"/>
  <c r="I69" i="30"/>
  <c r="I70" i="30"/>
  <c r="I71" i="30"/>
  <c r="I72" i="30"/>
  <c r="I73" i="30"/>
  <c r="I74" i="30"/>
  <c r="I75" i="30"/>
  <c r="I76" i="30"/>
  <c r="I77" i="30"/>
  <c r="I78" i="30"/>
  <c r="I79" i="30"/>
  <c r="I80" i="30"/>
  <c r="I81" i="30"/>
  <c r="I82" i="30"/>
  <c r="I83" i="30"/>
  <c r="I84" i="30"/>
  <c r="I85" i="30"/>
  <c r="I86" i="30"/>
  <c r="I87" i="30"/>
  <c r="I88" i="30"/>
  <c r="I89" i="30"/>
  <c r="I90" i="30"/>
  <c r="I91" i="30"/>
  <c r="I92" i="30"/>
  <c r="I93" i="30"/>
  <c r="I94" i="30"/>
  <c r="I95" i="30"/>
  <c r="I96" i="30"/>
  <c r="I97" i="30"/>
  <c r="I98" i="30"/>
  <c r="I99" i="30"/>
  <c r="I100" i="30"/>
  <c r="I101" i="30"/>
  <c r="I102" i="30"/>
  <c r="I103" i="30"/>
  <c r="I104" i="30"/>
  <c r="I105" i="30"/>
  <c r="I106" i="30"/>
  <c r="I107" i="30"/>
  <c r="I108" i="30"/>
  <c r="I109" i="30"/>
  <c r="I110" i="30"/>
  <c r="I111" i="30"/>
  <c r="I112" i="30"/>
  <c r="I113" i="30"/>
  <c r="I114" i="30"/>
  <c r="I115" i="30"/>
  <c r="I116" i="30"/>
  <c r="I117" i="30"/>
  <c r="I118" i="30"/>
  <c r="I119" i="30"/>
  <c r="I120" i="30"/>
  <c r="I121" i="30"/>
  <c r="I122" i="30"/>
  <c r="I123" i="30"/>
  <c r="I124" i="30"/>
  <c r="I125" i="30"/>
  <c r="I126" i="30"/>
  <c r="I127" i="30"/>
  <c r="I128" i="30"/>
  <c r="I129" i="30"/>
  <c r="I130" i="30"/>
  <c r="I131" i="30"/>
  <c r="I132" i="30"/>
  <c r="I133" i="30"/>
  <c r="I134" i="30"/>
  <c r="I135" i="30"/>
  <c r="I136" i="30"/>
  <c r="I137" i="30"/>
  <c r="I138" i="30"/>
  <c r="I139" i="30"/>
  <c r="I140" i="30"/>
  <c r="I141" i="30"/>
  <c r="I142" i="30"/>
  <c r="I143" i="30"/>
  <c r="I144" i="30"/>
  <c r="I145" i="30"/>
  <c r="I146" i="30"/>
  <c r="I147" i="30"/>
  <c r="I148" i="30"/>
  <c r="I149" i="30"/>
  <c r="I150" i="30"/>
  <c r="I151" i="30"/>
  <c r="I152" i="30"/>
  <c r="I153" i="30"/>
  <c r="I154" i="30"/>
  <c r="I155" i="30"/>
  <c r="I156" i="30"/>
  <c r="I157" i="30"/>
  <c r="I158" i="30"/>
  <c r="I159" i="30"/>
  <c r="I160" i="30"/>
  <c r="I161" i="30"/>
  <c r="I162" i="30"/>
  <c r="I163" i="30"/>
  <c r="I164" i="30"/>
  <c r="I165" i="30"/>
  <c r="I166" i="30"/>
  <c r="I167" i="30"/>
  <c r="I168" i="30"/>
  <c r="I169" i="30"/>
  <c r="I170" i="30"/>
  <c r="I171" i="30"/>
  <c r="I172" i="30"/>
  <c r="I173" i="30"/>
  <c r="I174" i="30"/>
  <c r="I175" i="30"/>
  <c r="I176" i="30"/>
  <c r="I177" i="30"/>
  <c r="I178" i="30"/>
  <c r="I179" i="30"/>
  <c r="I180" i="30"/>
  <c r="I181" i="30"/>
  <c r="I182" i="30"/>
  <c r="I183" i="30"/>
  <c r="I184" i="30"/>
  <c r="I185" i="30"/>
  <c r="I186" i="30"/>
  <c r="I187" i="30"/>
  <c r="I188" i="30"/>
  <c r="I189" i="30"/>
  <c r="I190" i="30"/>
  <c r="I191" i="30"/>
  <c r="I192" i="30"/>
  <c r="I193" i="30"/>
  <c r="I194" i="30"/>
  <c r="I195" i="30"/>
  <c r="I196" i="30"/>
  <c r="I197" i="30"/>
  <c r="I198" i="30"/>
  <c r="I199" i="30"/>
  <c r="I200" i="30"/>
  <c r="I201" i="30"/>
  <c r="I202" i="30"/>
  <c r="I203" i="30"/>
  <c r="I204" i="30"/>
  <c r="I205" i="30"/>
  <c r="I206" i="30"/>
  <c r="I207" i="30"/>
  <c r="I208" i="30"/>
  <c r="I209" i="30"/>
  <c r="I210" i="30"/>
  <c r="I211" i="30"/>
  <c r="I212" i="30"/>
  <c r="I213" i="30"/>
  <c r="I214" i="30"/>
  <c r="I215" i="30"/>
  <c r="I216" i="30"/>
  <c r="I217" i="30"/>
  <c r="I218" i="30"/>
  <c r="I219" i="30"/>
  <c r="I220" i="30"/>
  <c r="I221" i="30"/>
  <c r="I222" i="30"/>
  <c r="I223" i="30"/>
  <c r="I224" i="30"/>
  <c r="I225" i="30"/>
  <c r="I226" i="30"/>
  <c r="I227" i="30"/>
  <c r="I228" i="30"/>
  <c r="I229" i="30"/>
  <c r="I230" i="30"/>
  <c r="I231" i="30"/>
  <c r="I232" i="30"/>
  <c r="I233" i="30"/>
  <c r="I234" i="30"/>
  <c r="I235" i="30"/>
  <c r="I236" i="30"/>
  <c r="I237" i="30"/>
  <c r="I238" i="30"/>
  <c r="I239" i="30"/>
  <c r="I240" i="30"/>
  <c r="I241" i="30"/>
  <c r="I242" i="30"/>
  <c r="I243" i="30"/>
  <c r="I244" i="30"/>
  <c r="I245" i="30"/>
  <c r="I246" i="30"/>
  <c r="I247" i="30"/>
  <c r="I248" i="30"/>
  <c r="I249" i="30"/>
  <c r="I250" i="30"/>
  <c r="I251" i="30"/>
  <c r="I252" i="30"/>
  <c r="I253" i="30"/>
  <c r="I254" i="30"/>
  <c r="I255" i="30"/>
  <c r="I256" i="30"/>
  <c r="I257" i="30"/>
  <c r="I258" i="30"/>
  <c r="I259" i="30"/>
  <c r="I260" i="30"/>
  <c r="I261" i="30"/>
  <c r="I2" i="30"/>
  <c r="U254" i="30"/>
  <c r="U255" i="30"/>
  <c r="U256" i="30"/>
  <c r="U257" i="30"/>
  <c r="U258" i="30"/>
  <c r="U259" i="30"/>
  <c r="U260" i="30"/>
  <c r="U261" i="30"/>
  <c r="T254" i="30"/>
  <c r="T255" i="30"/>
  <c r="T256" i="30"/>
  <c r="T257" i="30"/>
  <c r="T258" i="30"/>
  <c r="T259" i="30"/>
  <c r="T260" i="30"/>
  <c r="T261" i="30"/>
  <c r="N254" i="30"/>
  <c r="N255" i="30" s="1"/>
  <c r="N256" i="30" s="1"/>
  <c r="N257" i="30" s="1"/>
  <c r="N258" i="30" s="1"/>
  <c r="N259" i="30" s="1"/>
  <c r="N260" i="30" s="1"/>
  <c r="N261" i="30" s="1"/>
  <c r="L254" i="30"/>
  <c r="L255" i="30"/>
  <c r="L256" i="30"/>
  <c r="L257" i="30"/>
  <c r="L258" i="30"/>
  <c r="L259" i="30"/>
  <c r="L260" i="30"/>
  <c r="L261" i="30"/>
  <c r="K254" i="30"/>
  <c r="K255" i="30"/>
  <c r="K256" i="30"/>
  <c r="K257" i="30"/>
  <c r="K258" i="30"/>
  <c r="K259" i="30"/>
  <c r="K260" i="30"/>
  <c r="K261" i="30"/>
  <c r="K262" i="30"/>
  <c r="J254" i="30"/>
  <c r="J255" i="30"/>
  <c r="J256" i="30"/>
  <c r="J257" i="30"/>
  <c r="J258" i="30"/>
  <c r="J259" i="30"/>
  <c r="J260" i="30"/>
  <c r="J261" i="30"/>
  <c r="H254" i="30"/>
  <c r="H255" i="30"/>
  <c r="H256" i="30"/>
  <c r="H257" i="30"/>
  <c r="H258" i="30"/>
  <c r="H259" i="30"/>
  <c r="H260" i="30"/>
  <c r="H261" i="30"/>
  <c r="U253" i="30"/>
  <c r="T253" i="30"/>
  <c r="L253" i="30"/>
  <c r="K253" i="30"/>
  <c r="J253" i="30"/>
  <c r="H253" i="30"/>
  <c r="V252" i="30"/>
  <c r="U252" i="30"/>
  <c r="T252" i="30"/>
  <c r="L252" i="30"/>
  <c r="K252" i="30"/>
  <c r="J252" i="30"/>
  <c r="H252" i="30"/>
  <c r="U251" i="30"/>
  <c r="T251" i="30"/>
  <c r="L251" i="30"/>
  <c r="K251" i="30"/>
  <c r="J251" i="30"/>
  <c r="H251" i="30"/>
  <c r="U250" i="30"/>
  <c r="T250" i="30"/>
  <c r="L250" i="30"/>
  <c r="K250" i="30"/>
  <c r="J250" i="30"/>
  <c r="H250" i="30"/>
  <c r="U249" i="30"/>
  <c r="T249" i="30"/>
  <c r="L249" i="30"/>
  <c r="K249" i="30"/>
  <c r="J249" i="30"/>
  <c r="H249" i="30"/>
  <c r="U248" i="30"/>
  <c r="T248" i="30"/>
  <c r="L248" i="30"/>
  <c r="K248" i="30"/>
  <c r="J248" i="30"/>
  <c r="H248" i="30"/>
  <c r="T247" i="30"/>
  <c r="L247" i="30"/>
  <c r="K247" i="30"/>
  <c r="J247" i="30"/>
  <c r="H247" i="30"/>
  <c r="T246" i="30"/>
  <c r="L246" i="30"/>
  <c r="K246" i="30"/>
  <c r="J246" i="30"/>
  <c r="H246" i="30"/>
  <c r="T245" i="30"/>
  <c r="L245" i="30"/>
  <c r="K245" i="30"/>
  <c r="J245" i="30"/>
  <c r="H245" i="30"/>
  <c r="T244" i="30"/>
  <c r="L244" i="30"/>
  <c r="K244" i="30"/>
  <c r="J244" i="30"/>
  <c r="H244" i="30"/>
  <c r="T243" i="30"/>
  <c r="L243" i="30"/>
  <c r="K243" i="30"/>
  <c r="J243" i="30"/>
  <c r="H243" i="30"/>
  <c r="T242" i="30"/>
  <c r="L242" i="30"/>
  <c r="K242" i="30"/>
  <c r="J242" i="30"/>
  <c r="H242" i="30"/>
  <c r="T241" i="30"/>
  <c r="L241" i="30"/>
  <c r="K241" i="30"/>
  <c r="J241" i="30"/>
  <c r="H241" i="30"/>
  <c r="T240" i="30"/>
  <c r="L240" i="30"/>
  <c r="K240" i="30"/>
  <c r="J240" i="30"/>
  <c r="H240" i="30"/>
  <c r="T239" i="30"/>
  <c r="L239" i="30"/>
  <c r="K239" i="30"/>
  <c r="J239" i="30"/>
  <c r="H239" i="30"/>
  <c r="T238" i="30"/>
  <c r="L238" i="30"/>
  <c r="K238" i="30"/>
  <c r="J238" i="30"/>
  <c r="H238" i="30"/>
  <c r="T237" i="30"/>
  <c r="L237" i="30"/>
  <c r="K237" i="30"/>
  <c r="J237" i="30"/>
  <c r="H237" i="30"/>
  <c r="T236" i="30"/>
  <c r="L236" i="30"/>
  <c r="K236" i="30"/>
  <c r="J236" i="30"/>
  <c r="H236" i="30"/>
  <c r="T235" i="30"/>
  <c r="L235" i="30"/>
  <c r="K235" i="30"/>
  <c r="J235" i="30"/>
  <c r="H235" i="30"/>
  <c r="T234" i="30"/>
  <c r="L234" i="30"/>
  <c r="K234" i="30"/>
  <c r="J234" i="30"/>
  <c r="H234" i="30"/>
  <c r="T233" i="30"/>
  <c r="L233" i="30"/>
  <c r="K233" i="30"/>
  <c r="J233" i="30"/>
  <c r="H233" i="30"/>
  <c r="T232" i="30"/>
  <c r="L232" i="30"/>
  <c r="K232" i="30"/>
  <c r="J232" i="30"/>
  <c r="H232" i="30"/>
  <c r="T231" i="30"/>
  <c r="L231" i="30"/>
  <c r="K231" i="30"/>
  <c r="J231" i="30"/>
  <c r="H231" i="30"/>
  <c r="T230" i="30"/>
  <c r="L230" i="30"/>
  <c r="K230" i="30"/>
  <c r="J230" i="30"/>
  <c r="H230" i="30"/>
  <c r="T229" i="30"/>
  <c r="L229" i="30"/>
  <c r="K229" i="30"/>
  <c r="J229" i="30"/>
  <c r="H229" i="30"/>
  <c r="T228" i="30"/>
  <c r="L228" i="30"/>
  <c r="K228" i="30"/>
  <c r="J228" i="30"/>
  <c r="H228" i="30"/>
  <c r="T227" i="30"/>
  <c r="L227" i="30"/>
  <c r="K227" i="30"/>
  <c r="J227" i="30"/>
  <c r="H227" i="30"/>
  <c r="T226" i="30"/>
  <c r="L226" i="30"/>
  <c r="K226" i="30"/>
  <c r="J226" i="30"/>
  <c r="H226" i="30"/>
  <c r="T225" i="30"/>
  <c r="L225" i="30"/>
  <c r="K225" i="30"/>
  <c r="J225" i="30"/>
  <c r="H225" i="30"/>
  <c r="T224" i="30"/>
  <c r="L224" i="30"/>
  <c r="K224" i="30"/>
  <c r="J224" i="30"/>
  <c r="H224" i="30"/>
  <c r="T223" i="30"/>
  <c r="L223" i="30"/>
  <c r="K223" i="30"/>
  <c r="J223" i="30"/>
  <c r="H223" i="30"/>
  <c r="T222" i="30"/>
  <c r="L222" i="30"/>
  <c r="K222" i="30"/>
  <c r="J222" i="30"/>
  <c r="H222" i="30"/>
  <c r="T221" i="30"/>
  <c r="L221" i="30"/>
  <c r="K221" i="30"/>
  <c r="J221" i="30"/>
  <c r="H221" i="30"/>
  <c r="T220" i="30"/>
  <c r="L220" i="30"/>
  <c r="K220" i="30"/>
  <c r="J220" i="30"/>
  <c r="H220" i="30"/>
  <c r="T219" i="30"/>
  <c r="L219" i="30"/>
  <c r="K219" i="30"/>
  <c r="J219" i="30"/>
  <c r="H219" i="30"/>
  <c r="T218" i="30"/>
  <c r="L218" i="30"/>
  <c r="K218" i="30"/>
  <c r="J218" i="30"/>
  <c r="H218" i="30"/>
  <c r="T217" i="30"/>
  <c r="L217" i="30"/>
  <c r="K217" i="30"/>
  <c r="J217" i="30"/>
  <c r="H217" i="30"/>
  <c r="T216" i="30"/>
  <c r="L216" i="30"/>
  <c r="K216" i="30"/>
  <c r="J216" i="30"/>
  <c r="H216" i="30"/>
  <c r="T215" i="30"/>
  <c r="L215" i="30"/>
  <c r="K215" i="30"/>
  <c r="J215" i="30"/>
  <c r="H215" i="30"/>
  <c r="T214" i="30"/>
  <c r="L214" i="30"/>
  <c r="K214" i="30"/>
  <c r="J214" i="30"/>
  <c r="H214" i="30"/>
  <c r="T213" i="30"/>
  <c r="L213" i="30"/>
  <c r="K213" i="30"/>
  <c r="J213" i="30"/>
  <c r="H213" i="30"/>
  <c r="T212" i="30"/>
  <c r="L212" i="30"/>
  <c r="K212" i="30"/>
  <c r="J212" i="30"/>
  <c r="H212" i="30"/>
  <c r="T211" i="30"/>
  <c r="L211" i="30"/>
  <c r="K211" i="30"/>
  <c r="J211" i="30"/>
  <c r="H211" i="30"/>
  <c r="T210" i="30"/>
  <c r="L210" i="30"/>
  <c r="K210" i="30"/>
  <c r="J210" i="30"/>
  <c r="H210" i="30"/>
  <c r="T209" i="30"/>
  <c r="L209" i="30"/>
  <c r="K209" i="30"/>
  <c r="J209" i="30"/>
  <c r="H209" i="30"/>
  <c r="T208" i="30"/>
  <c r="L208" i="30"/>
  <c r="K208" i="30"/>
  <c r="J208" i="30"/>
  <c r="H208" i="30"/>
  <c r="T207" i="30"/>
  <c r="L207" i="30"/>
  <c r="K207" i="30"/>
  <c r="J207" i="30"/>
  <c r="H207" i="30"/>
  <c r="V206" i="30"/>
  <c r="U206" i="30"/>
  <c r="T206" i="30"/>
  <c r="L206" i="30"/>
  <c r="K206" i="30"/>
  <c r="J206" i="30"/>
  <c r="H206" i="30"/>
  <c r="U205" i="30"/>
  <c r="T205" i="30"/>
  <c r="L205" i="30"/>
  <c r="K205" i="30"/>
  <c r="J205" i="30"/>
  <c r="H205" i="30"/>
  <c r="U204" i="30"/>
  <c r="T204" i="30"/>
  <c r="L204" i="30"/>
  <c r="K204" i="30"/>
  <c r="J204" i="30"/>
  <c r="H204" i="30"/>
  <c r="U203" i="30"/>
  <c r="T203" i="30"/>
  <c r="L203" i="30"/>
  <c r="K203" i="30"/>
  <c r="J203" i="30"/>
  <c r="H203" i="30"/>
  <c r="T202" i="30"/>
  <c r="L202" i="30"/>
  <c r="K202" i="30"/>
  <c r="J202" i="30"/>
  <c r="H202" i="30"/>
  <c r="V201" i="30"/>
  <c r="U201" i="30"/>
  <c r="T201" i="30"/>
  <c r="L201" i="30"/>
  <c r="K201" i="30"/>
  <c r="J201" i="30"/>
  <c r="H201" i="30"/>
  <c r="U200" i="30"/>
  <c r="T200" i="30"/>
  <c r="L200" i="30"/>
  <c r="K200" i="30"/>
  <c r="J200" i="30"/>
  <c r="H200" i="30"/>
  <c r="U199" i="30"/>
  <c r="T199" i="30"/>
  <c r="L199" i="30"/>
  <c r="K199" i="30"/>
  <c r="J199" i="30"/>
  <c r="H199" i="30"/>
  <c r="U198" i="30"/>
  <c r="T198" i="30"/>
  <c r="L198" i="30"/>
  <c r="K198" i="30"/>
  <c r="J198" i="30"/>
  <c r="H198" i="30"/>
  <c r="T197" i="30"/>
  <c r="L197" i="30"/>
  <c r="K197" i="30"/>
  <c r="J197" i="30"/>
  <c r="H197" i="30"/>
  <c r="T196" i="30"/>
  <c r="L196" i="30"/>
  <c r="K196" i="30"/>
  <c r="J196" i="30"/>
  <c r="H196" i="30"/>
  <c r="T195" i="30"/>
  <c r="L195" i="30"/>
  <c r="K195" i="30"/>
  <c r="J195" i="30"/>
  <c r="H195" i="30"/>
  <c r="T194" i="30"/>
  <c r="L194" i="30"/>
  <c r="K194" i="30"/>
  <c r="J194" i="30"/>
  <c r="H194" i="30"/>
  <c r="T193" i="30"/>
  <c r="L193" i="30"/>
  <c r="K193" i="30"/>
  <c r="J193" i="30"/>
  <c r="H193" i="30"/>
  <c r="T192" i="30"/>
  <c r="L192" i="30"/>
  <c r="K192" i="30"/>
  <c r="J192" i="30"/>
  <c r="H192" i="30"/>
  <c r="T191" i="30"/>
  <c r="L191" i="30"/>
  <c r="K191" i="30"/>
  <c r="J191" i="30"/>
  <c r="H191" i="30"/>
  <c r="T190" i="30"/>
  <c r="L190" i="30"/>
  <c r="K190" i="30"/>
  <c r="J190" i="30"/>
  <c r="H190" i="30"/>
  <c r="U189" i="30"/>
  <c r="T189" i="30"/>
  <c r="L189" i="30"/>
  <c r="K189" i="30"/>
  <c r="J189" i="30"/>
  <c r="H189" i="30"/>
  <c r="U188" i="30"/>
  <c r="T188" i="30"/>
  <c r="L188" i="30"/>
  <c r="K188" i="30"/>
  <c r="J188" i="30"/>
  <c r="H188" i="30"/>
  <c r="U187" i="30"/>
  <c r="T187" i="30"/>
  <c r="L187" i="30"/>
  <c r="K187" i="30"/>
  <c r="J187" i="30"/>
  <c r="H187" i="30"/>
  <c r="T186" i="30"/>
  <c r="L186" i="30"/>
  <c r="K186" i="30"/>
  <c r="J186" i="30"/>
  <c r="H186" i="30"/>
  <c r="T185" i="30"/>
  <c r="L185" i="30"/>
  <c r="K185" i="30"/>
  <c r="J185" i="30"/>
  <c r="H185" i="30"/>
  <c r="T184" i="30"/>
  <c r="L184" i="30"/>
  <c r="K184" i="30"/>
  <c r="J184" i="30"/>
  <c r="H184" i="30"/>
  <c r="T183" i="30"/>
  <c r="L183" i="30"/>
  <c r="K183" i="30"/>
  <c r="J183" i="30"/>
  <c r="H183" i="30"/>
  <c r="T182" i="30"/>
  <c r="L182" i="30"/>
  <c r="K182" i="30"/>
  <c r="J182" i="30"/>
  <c r="H182" i="30"/>
  <c r="T181" i="30"/>
  <c r="L181" i="30"/>
  <c r="K181" i="30"/>
  <c r="J181" i="30"/>
  <c r="H181" i="30"/>
  <c r="T180" i="30"/>
  <c r="L180" i="30"/>
  <c r="K180" i="30"/>
  <c r="J180" i="30"/>
  <c r="H180" i="30"/>
  <c r="T179" i="30"/>
  <c r="L179" i="30"/>
  <c r="K179" i="30"/>
  <c r="J179" i="30"/>
  <c r="H179" i="30"/>
  <c r="T178" i="30"/>
  <c r="L178" i="30"/>
  <c r="K178" i="30"/>
  <c r="J178" i="30"/>
  <c r="H178" i="30"/>
  <c r="T177" i="30"/>
  <c r="L177" i="30"/>
  <c r="K177" i="30"/>
  <c r="J177" i="30"/>
  <c r="H177" i="30"/>
  <c r="V176" i="30"/>
  <c r="U176" i="30"/>
  <c r="T176" i="30"/>
  <c r="L176" i="30"/>
  <c r="K176" i="30"/>
  <c r="J176" i="30"/>
  <c r="H176" i="30"/>
  <c r="U175" i="30"/>
  <c r="T175" i="30"/>
  <c r="L175" i="30"/>
  <c r="K175" i="30"/>
  <c r="J175" i="30"/>
  <c r="H175" i="30"/>
  <c r="U174" i="30"/>
  <c r="T174" i="30"/>
  <c r="L174" i="30"/>
  <c r="K174" i="30"/>
  <c r="J174" i="30"/>
  <c r="H174" i="30"/>
  <c r="T173" i="30"/>
  <c r="L173" i="30"/>
  <c r="K173" i="30"/>
  <c r="J173" i="30"/>
  <c r="H173" i="30"/>
  <c r="T172" i="30"/>
  <c r="L172" i="30"/>
  <c r="K172" i="30"/>
  <c r="J172" i="30"/>
  <c r="H172" i="30"/>
  <c r="T171" i="30"/>
  <c r="L171" i="30"/>
  <c r="K171" i="30"/>
  <c r="J171" i="30"/>
  <c r="H171" i="30"/>
  <c r="T170" i="30"/>
  <c r="L170" i="30"/>
  <c r="K170" i="30"/>
  <c r="J170" i="30"/>
  <c r="H170" i="30"/>
  <c r="T169" i="30"/>
  <c r="L169" i="30"/>
  <c r="K169" i="30"/>
  <c r="J169" i="30"/>
  <c r="H169" i="30"/>
  <c r="T168" i="30"/>
  <c r="L168" i="30"/>
  <c r="K168" i="30"/>
  <c r="J168" i="30"/>
  <c r="H168" i="30"/>
  <c r="T167" i="30"/>
  <c r="L167" i="30"/>
  <c r="K167" i="30"/>
  <c r="J167" i="30"/>
  <c r="H167" i="30"/>
  <c r="V166" i="30"/>
  <c r="U166" i="30"/>
  <c r="T166" i="30"/>
  <c r="L166" i="30"/>
  <c r="K166" i="30"/>
  <c r="J166" i="30"/>
  <c r="H166" i="30"/>
  <c r="U165" i="30"/>
  <c r="T165" i="30"/>
  <c r="L165" i="30"/>
  <c r="K165" i="30"/>
  <c r="J165" i="30"/>
  <c r="H165" i="30"/>
  <c r="U164" i="30"/>
  <c r="T164" i="30"/>
  <c r="L164" i="30"/>
  <c r="K164" i="30"/>
  <c r="J164" i="30"/>
  <c r="H164" i="30"/>
  <c r="T163" i="30"/>
  <c r="L163" i="30"/>
  <c r="K163" i="30"/>
  <c r="J163" i="30"/>
  <c r="H163" i="30"/>
  <c r="T162" i="30"/>
  <c r="L162" i="30"/>
  <c r="K162" i="30"/>
  <c r="J162" i="30"/>
  <c r="H162" i="30"/>
  <c r="T161" i="30"/>
  <c r="L161" i="30"/>
  <c r="K161" i="30"/>
  <c r="J161" i="30"/>
  <c r="H161" i="30"/>
  <c r="T160" i="30"/>
  <c r="L160" i="30"/>
  <c r="K160" i="30"/>
  <c r="J160" i="30"/>
  <c r="H160" i="30"/>
  <c r="T159" i="30"/>
  <c r="L159" i="30"/>
  <c r="K159" i="30"/>
  <c r="J159" i="30"/>
  <c r="H159" i="30"/>
  <c r="T158" i="30"/>
  <c r="L158" i="30"/>
  <c r="K158" i="30"/>
  <c r="J158" i="30"/>
  <c r="H158" i="30"/>
  <c r="T157" i="30"/>
  <c r="L157" i="30"/>
  <c r="K157" i="30"/>
  <c r="J157" i="30"/>
  <c r="H157" i="30"/>
  <c r="T156" i="30"/>
  <c r="L156" i="30"/>
  <c r="K156" i="30"/>
  <c r="J156" i="30"/>
  <c r="H156" i="30"/>
  <c r="T155" i="30"/>
  <c r="L155" i="30"/>
  <c r="K155" i="30"/>
  <c r="J155" i="30"/>
  <c r="H155" i="30"/>
  <c r="V154" i="30"/>
  <c r="U154" i="30"/>
  <c r="T154" i="30"/>
  <c r="L154" i="30"/>
  <c r="K154" i="30"/>
  <c r="J154" i="30"/>
  <c r="H154" i="30"/>
  <c r="U153" i="30"/>
  <c r="T153" i="30"/>
  <c r="L153" i="30"/>
  <c r="K153" i="30"/>
  <c r="J153" i="30"/>
  <c r="H153" i="30"/>
  <c r="U152" i="30"/>
  <c r="T152" i="30"/>
  <c r="L152" i="30"/>
  <c r="K152" i="30"/>
  <c r="J152" i="30"/>
  <c r="H152" i="30"/>
  <c r="U151" i="30"/>
  <c r="T151" i="30"/>
  <c r="L151" i="30"/>
  <c r="K151" i="30"/>
  <c r="J151" i="30"/>
  <c r="H151" i="30"/>
  <c r="U150" i="30"/>
  <c r="T150" i="30"/>
  <c r="L150" i="30"/>
  <c r="K150" i="30"/>
  <c r="J150" i="30"/>
  <c r="H150" i="30"/>
  <c r="U149" i="30"/>
  <c r="T149" i="30"/>
  <c r="L149" i="30"/>
  <c r="K149" i="30"/>
  <c r="J149" i="30"/>
  <c r="H149" i="30"/>
  <c r="U148" i="30"/>
  <c r="T148" i="30"/>
  <c r="L148" i="30"/>
  <c r="K148" i="30"/>
  <c r="J148" i="30"/>
  <c r="H148" i="30"/>
  <c r="T147" i="30"/>
  <c r="L147" i="30"/>
  <c r="K147" i="30"/>
  <c r="J147" i="30"/>
  <c r="H147" i="30"/>
  <c r="T146" i="30"/>
  <c r="L146" i="30"/>
  <c r="K146" i="30"/>
  <c r="J146" i="30"/>
  <c r="H146" i="30"/>
  <c r="T145" i="30"/>
  <c r="L145" i="30"/>
  <c r="K145" i="30"/>
  <c r="J145" i="30"/>
  <c r="H145" i="30"/>
  <c r="V144" i="30"/>
  <c r="U144" i="30"/>
  <c r="T144" i="30"/>
  <c r="L144" i="30"/>
  <c r="K144" i="30"/>
  <c r="J144" i="30"/>
  <c r="H144" i="30"/>
  <c r="U143" i="30"/>
  <c r="T143" i="30"/>
  <c r="L143" i="30"/>
  <c r="K143" i="30"/>
  <c r="J143" i="30"/>
  <c r="H143" i="30"/>
  <c r="U142" i="30"/>
  <c r="T142" i="30"/>
  <c r="L142" i="30"/>
  <c r="K142" i="30"/>
  <c r="J142" i="30"/>
  <c r="H142" i="30"/>
  <c r="U141" i="30"/>
  <c r="T141" i="30"/>
  <c r="L141" i="30"/>
  <c r="K141" i="30"/>
  <c r="J141" i="30"/>
  <c r="H141" i="30"/>
  <c r="T140" i="30"/>
  <c r="L140" i="30"/>
  <c r="K140" i="30"/>
  <c r="J140" i="30"/>
  <c r="H140" i="30"/>
  <c r="T139" i="30"/>
  <c r="L139" i="30"/>
  <c r="K139" i="30"/>
  <c r="J139" i="30"/>
  <c r="H139" i="30"/>
  <c r="T138" i="30"/>
  <c r="L138" i="30"/>
  <c r="K138" i="30"/>
  <c r="J138" i="30"/>
  <c r="H138" i="30"/>
  <c r="T137" i="30"/>
  <c r="L137" i="30"/>
  <c r="K137" i="30"/>
  <c r="J137" i="30"/>
  <c r="H137" i="30"/>
  <c r="T136" i="30"/>
  <c r="L136" i="30"/>
  <c r="K136" i="30"/>
  <c r="J136" i="30"/>
  <c r="H136" i="30"/>
  <c r="T135" i="30"/>
  <c r="L135" i="30"/>
  <c r="K135" i="30"/>
  <c r="J135" i="30"/>
  <c r="H135" i="30"/>
  <c r="T134" i="30"/>
  <c r="L134" i="30"/>
  <c r="K134" i="30"/>
  <c r="J134" i="30"/>
  <c r="H134" i="30"/>
  <c r="T133" i="30"/>
  <c r="L133" i="30"/>
  <c r="K133" i="30"/>
  <c r="J133" i="30"/>
  <c r="H133" i="30"/>
  <c r="T132" i="30"/>
  <c r="L132" i="30"/>
  <c r="K132" i="30"/>
  <c r="J132" i="30"/>
  <c r="H132" i="30"/>
  <c r="T131" i="30"/>
  <c r="L131" i="30"/>
  <c r="K131" i="30"/>
  <c r="J131" i="30"/>
  <c r="H131" i="30"/>
  <c r="V130" i="30"/>
  <c r="U130" i="30"/>
  <c r="T130" i="30"/>
  <c r="L130" i="30"/>
  <c r="K130" i="30"/>
  <c r="J130" i="30"/>
  <c r="H130" i="30"/>
  <c r="U129" i="30"/>
  <c r="T129" i="30"/>
  <c r="L129" i="30"/>
  <c r="K129" i="30"/>
  <c r="J129" i="30"/>
  <c r="H129" i="30"/>
  <c r="U128" i="30"/>
  <c r="T128" i="30"/>
  <c r="L128" i="30"/>
  <c r="K128" i="30"/>
  <c r="J128" i="30"/>
  <c r="H128" i="30"/>
  <c r="U127" i="30"/>
  <c r="T127" i="30"/>
  <c r="L127" i="30"/>
  <c r="K127" i="30"/>
  <c r="J127" i="30"/>
  <c r="H127" i="30"/>
  <c r="U126" i="30"/>
  <c r="T126" i="30"/>
  <c r="L126" i="30"/>
  <c r="K126" i="30"/>
  <c r="J126" i="30"/>
  <c r="H126" i="30"/>
  <c r="U125" i="30"/>
  <c r="T125" i="30"/>
  <c r="L125" i="30"/>
  <c r="K125" i="30"/>
  <c r="J125" i="30"/>
  <c r="H125" i="30"/>
  <c r="U124" i="30"/>
  <c r="T124" i="30"/>
  <c r="L124" i="30"/>
  <c r="K124" i="30"/>
  <c r="J124" i="30"/>
  <c r="H124" i="30"/>
  <c r="T123" i="30"/>
  <c r="L123" i="30"/>
  <c r="K123" i="30"/>
  <c r="J123" i="30"/>
  <c r="H123" i="30"/>
  <c r="T122" i="30"/>
  <c r="L122" i="30"/>
  <c r="K122" i="30"/>
  <c r="J122" i="30"/>
  <c r="H122" i="30"/>
  <c r="T121" i="30"/>
  <c r="L121" i="30"/>
  <c r="K121" i="30"/>
  <c r="J121" i="30"/>
  <c r="H121" i="30"/>
  <c r="T120" i="30"/>
  <c r="L120" i="30"/>
  <c r="K120" i="30"/>
  <c r="J120" i="30"/>
  <c r="H120" i="30"/>
  <c r="T119" i="30"/>
  <c r="L119" i="30"/>
  <c r="K119" i="30"/>
  <c r="J119" i="30"/>
  <c r="H119" i="30"/>
  <c r="T118" i="30"/>
  <c r="L118" i="30"/>
  <c r="K118" i="30"/>
  <c r="J118" i="30"/>
  <c r="H118" i="30"/>
  <c r="T117" i="30"/>
  <c r="L117" i="30"/>
  <c r="K117" i="30"/>
  <c r="J117" i="30"/>
  <c r="H117" i="30"/>
  <c r="T116" i="30"/>
  <c r="L116" i="30"/>
  <c r="K116" i="30"/>
  <c r="J116" i="30"/>
  <c r="H116" i="30"/>
  <c r="T115" i="30"/>
  <c r="L115" i="30"/>
  <c r="K115" i="30"/>
  <c r="J115" i="30"/>
  <c r="H115" i="30"/>
  <c r="T114" i="30"/>
  <c r="L114" i="30"/>
  <c r="K114" i="30"/>
  <c r="J114" i="30"/>
  <c r="H114" i="30"/>
  <c r="T113" i="30"/>
  <c r="L113" i="30"/>
  <c r="K113" i="30"/>
  <c r="J113" i="30"/>
  <c r="H113" i="30"/>
  <c r="T112" i="30"/>
  <c r="L112" i="30"/>
  <c r="K112" i="30"/>
  <c r="J112" i="30"/>
  <c r="H112" i="30"/>
  <c r="T111" i="30"/>
  <c r="L111" i="30"/>
  <c r="K111" i="30"/>
  <c r="J111" i="30"/>
  <c r="H111" i="30"/>
  <c r="T110" i="30"/>
  <c r="L110" i="30"/>
  <c r="K110" i="30"/>
  <c r="J110" i="30"/>
  <c r="H110" i="30"/>
  <c r="T109" i="30"/>
  <c r="L109" i="30"/>
  <c r="K109" i="30"/>
  <c r="J109" i="30"/>
  <c r="H109" i="30"/>
  <c r="T108" i="30"/>
  <c r="L108" i="30"/>
  <c r="K108" i="30"/>
  <c r="J108" i="30"/>
  <c r="H108" i="30"/>
  <c r="T107" i="30"/>
  <c r="L107" i="30"/>
  <c r="K107" i="30"/>
  <c r="J107" i="30"/>
  <c r="H107" i="30"/>
  <c r="T106" i="30"/>
  <c r="L106" i="30"/>
  <c r="K106" i="30"/>
  <c r="J106" i="30"/>
  <c r="H106" i="30"/>
  <c r="T105" i="30"/>
  <c r="L105" i="30"/>
  <c r="K105" i="30"/>
  <c r="J105" i="30"/>
  <c r="H105" i="30"/>
  <c r="T104" i="30"/>
  <c r="L104" i="30"/>
  <c r="K104" i="30"/>
  <c r="J104" i="30"/>
  <c r="H104" i="30"/>
  <c r="V103" i="30"/>
  <c r="U103" i="30"/>
  <c r="T103" i="30"/>
  <c r="L103" i="30"/>
  <c r="K103" i="30"/>
  <c r="J103" i="30"/>
  <c r="H103" i="30"/>
  <c r="U102" i="30"/>
  <c r="T102" i="30"/>
  <c r="L102" i="30"/>
  <c r="K102" i="30"/>
  <c r="J102" i="30"/>
  <c r="H102" i="30"/>
  <c r="U101" i="30"/>
  <c r="T101" i="30"/>
  <c r="L101" i="30"/>
  <c r="K101" i="30"/>
  <c r="J101" i="30"/>
  <c r="H101" i="30"/>
  <c r="U100" i="30"/>
  <c r="T100" i="30"/>
  <c r="L100" i="30"/>
  <c r="K100" i="30"/>
  <c r="J100" i="30"/>
  <c r="H100" i="30"/>
  <c r="T99" i="30"/>
  <c r="L99" i="30"/>
  <c r="K99" i="30"/>
  <c r="J99" i="30"/>
  <c r="H99" i="30"/>
  <c r="T98" i="30"/>
  <c r="L98" i="30"/>
  <c r="K98" i="30"/>
  <c r="J98" i="30"/>
  <c r="H98" i="30"/>
  <c r="T97" i="30"/>
  <c r="L97" i="30"/>
  <c r="K97" i="30"/>
  <c r="J97" i="30"/>
  <c r="H97" i="30"/>
  <c r="T96" i="30"/>
  <c r="L96" i="30"/>
  <c r="K96" i="30"/>
  <c r="J96" i="30"/>
  <c r="H96" i="30"/>
  <c r="T95" i="30"/>
  <c r="L95" i="30"/>
  <c r="K95" i="30"/>
  <c r="J95" i="30"/>
  <c r="H95" i="30"/>
  <c r="T94" i="30"/>
  <c r="L94" i="30"/>
  <c r="K94" i="30"/>
  <c r="J94" i="30"/>
  <c r="H94" i="30"/>
  <c r="T93" i="30"/>
  <c r="L93" i="30"/>
  <c r="K93" i="30"/>
  <c r="J93" i="30"/>
  <c r="H93" i="30"/>
  <c r="T92" i="30"/>
  <c r="L92" i="30"/>
  <c r="K92" i="30"/>
  <c r="J92" i="30"/>
  <c r="H92" i="30"/>
  <c r="V91" i="30"/>
  <c r="U91" i="30"/>
  <c r="T91" i="30"/>
  <c r="L91" i="30"/>
  <c r="K91" i="30"/>
  <c r="J91" i="30"/>
  <c r="H91" i="30"/>
  <c r="U90" i="30"/>
  <c r="T90" i="30"/>
  <c r="L90" i="30"/>
  <c r="K90" i="30"/>
  <c r="J90" i="30"/>
  <c r="H90" i="30"/>
  <c r="U89" i="30"/>
  <c r="T89" i="30"/>
  <c r="L89" i="30"/>
  <c r="K89" i="30"/>
  <c r="J89" i="30"/>
  <c r="H89" i="30"/>
  <c r="U88" i="30"/>
  <c r="T88" i="30"/>
  <c r="L88" i="30"/>
  <c r="K88" i="30"/>
  <c r="J88" i="30"/>
  <c r="H88" i="30"/>
  <c r="T87" i="30"/>
  <c r="L87" i="30"/>
  <c r="K87" i="30"/>
  <c r="J87" i="30"/>
  <c r="H87" i="30"/>
  <c r="T86" i="30"/>
  <c r="L86" i="30"/>
  <c r="K86" i="30"/>
  <c r="J86" i="30"/>
  <c r="H86" i="30"/>
  <c r="T85" i="30"/>
  <c r="L85" i="30"/>
  <c r="K85" i="30"/>
  <c r="J85" i="30"/>
  <c r="H85" i="30"/>
  <c r="T84" i="30"/>
  <c r="L84" i="30"/>
  <c r="K84" i="30"/>
  <c r="J84" i="30"/>
  <c r="H84" i="30"/>
  <c r="T83" i="30"/>
  <c r="L83" i="30"/>
  <c r="K83" i="30"/>
  <c r="J83" i="30"/>
  <c r="H83" i="30"/>
  <c r="T82" i="30"/>
  <c r="L82" i="30"/>
  <c r="K82" i="30"/>
  <c r="J82" i="30"/>
  <c r="H82" i="30"/>
  <c r="T81" i="30"/>
  <c r="L81" i="30"/>
  <c r="K81" i="30"/>
  <c r="J81" i="30"/>
  <c r="H81" i="30"/>
  <c r="T80" i="30"/>
  <c r="L80" i="30"/>
  <c r="K80" i="30"/>
  <c r="J80" i="30"/>
  <c r="H80" i="30"/>
  <c r="T79" i="30"/>
  <c r="L79" i="30"/>
  <c r="K79" i="30"/>
  <c r="J79" i="30"/>
  <c r="H79" i="30"/>
  <c r="T78" i="30"/>
  <c r="L78" i="30"/>
  <c r="K78" i="30"/>
  <c r="J78" i="30"/>
  <c r="H78" i="30"/>
  <c r="T77" i="30"/>
  <c r="L77" i="30"/>
  <c r="K77" i="30"/>
  <c r="J77" i="30"/>
  <c r="H77" i="30"/>
  <c r="T76" i="30"/>
  <c r="L76" i="30"/>
  <c r="K76" i="30"/>
  <c r="J76" i="30"/>
  <c r="H76" i="30"/>
  <c r="T75" i="30"/>
  <c r="L75" i="30"/>
  <c r="K75" i="30"/>
  <c r="J75" i="30"/>
  <c r="H75" i="30"/>
  <c r="T74" i="30"/>
  <c r="L74" i="30"/>
  <c r="K74" i="30"/>
  <c r="J74" i="30"/>
  <c r="H74" i="30"/>
  <c r="T73" i="30"/>
  <c r="L73" i="30"/>
  <c r="K73" i="30"/>
  <c r="J73" i="30"/>
  <c r="H73" i="30"/>
  <c r="T72" i="30"/>
  <c r="L72" i="30"/>
  <c r="K72" i="30"/>
  <c r="J72" i="30"/>
  <c r="H72" i="30"/>
  <c r="U71" i="30"/>
  <c r="T71" i="30"/>
  <c r="L71" i="30"/>
  <c r="K71" i="30"/>
  <c r="J71" i="30"/>
  <c r="H71" i="30"/>
  <c r="U70" i="30"/>
  <c r="T70" i="30"/>
  <c r="L70" i="30"/>
  <c r="K70" i="30"/>
  <c r="J70" i="30"/>
  <c r="H70" i="30"/>
  <c r="U69" i="30"/>
  <c r="T69" i="30"/>
  <c r="L69" i="30"/>
  <c r="K69" i="30"/>
  <c r="J69" i="30"/>
  <c r="H69" i="30"/>
  <c r="T68" i="30"/>
  <c r="L68" i="30"/>
  <c r="K68" i="30"/>
  <c r="J68" i="30"/>
  <c r="H68" i="30"/>
  <c r="T67" i="30"/>
  <c r="L67" i="30"/>
  <c r="K67" i="30"/>
  <c r="J67" i="30"/>
  <c r="H67" i="30"/>
  <c r="T66" i="30"/>
  <c r="L66" i="30"/>
  <c r="K66" i="30"/>
  <c r="J66" i="30"/>
  <c r="H66" i="30"/>
  <c r="T65" i="30"/>
  <c r="L65" i="30"/>
  <c r="K65" i="30"/>
  <c r="J65" i="30"/>
  <c r="H65" i="30"/>
  <c r="T64" i="30"/>
  <c r="L64" i="30"/>
  <c r="K64" i="30"/>
  <c r="J64" i="30"/>
  <c r="H64" i="30"/>
  <c r="T63" i="30"/>
  <c r="L63" i="30"/>
  <c r="K63" i="30"/>
  <c r="J63" i="30"/>
  <c r="H63" i="30"/>
  <c r="U62" i="30"/>
  <c r="T62" i="30"/>
  <c r="L62" i="30"/>
  <c r="K62" i="30"/>
  <c r="J62" i="30"/>
  <c r="H62" i="30"/>
  <c r="U61" i="30"/>
  <c r="T61" i="30"/>
  <c r="L61" i="30"/>
  <c r="K61" i="30"/>
  <c r="J61" i="30"/>
  <c r="H61" i="30"/>
  <c r="U60" i="30"/>
  <c r="T60" i="30"/>
  <c r="L60" i="30"/>
  <c r="K60" i="30"/>
  <c r="J60" i="30"/>
  <c r="H60" i="30"/>
  <c r="T59" i="30"/>
  <c r="L59" i="30"/>
  <c r="K59" i="30"/>
  <c r="J59" i="30"/>
  <c r="H59" i="30"/>
  <c r="T58" i="30"/>
  <c r="L58" i="30"/>
  <c r="K58" i="30"/>
  <c r="J58" i="30"/>
  <c r="H58" i="30"/>
  <c r="T57" i="30"/>
  <c r="L57" i="30"/>
  <c r="K57" i="30"/>
  <c r="J57" i="30"/>
  <c r="H57" i="30"/>
  <c r="V56" i="30"/>
  <c r="U56" i="30"/>
  <c r="T56" i="30"/>
  <c r="L56" i="30"/>
  <c r="K56" i="30"/>
  <c r="J56" i="30"/>
  <c r="H56" i="30"/>
  <c r="U55" i="30"/>
  <c r="T55" i="30"/>
  <c r="L55" i="30"/>
  <c r="K55" i="30"/>
  <c r="J55" i="30"/>
  <c r="H55" i="30"/>
  <c r="U54" i="30"/>
  <c r="T54" i="30"/>
  <c r="L54" i="30"/>
  <c r="K54" i="30"/>
  <c r="J54" i="30"/>
  <c r="H54" i="30"/>
  <c r="U53" i="30"/>
  <c r="T53" i="30"/>
  <c r="L53" i="30"/>
  <c r="K53" i="30"/>
  <c r="J53" i="30"/>
  <c r="H53" i="30"/>
  <c r="T52" i="30"/>
  <c r="L52" i="30"/>
  <c r="K52" i="30"/>
  <c r="J52" i="30"/>
  <c r="H52" i="30"/>
  <c r="T51" i="30"/>
  <c r="L51" i="30"/>
  <c r="K51" i="30"/>
  <c r="J51" i="30"/>
  <c r="H51" i="30"/>
  <c r="T50" i="30"/>
  <c r="L50" i="30"/>
  <c r="K50" i="30"/>
  <c r="J50" i="30"/>
  <c r="H50" i="30"/>
  <c r="T49" i="30"/>
  <c r="L49" i="30"/>
  <c r="K49" i="30"/>
  <c r="J49" i="30"/>
  <c r="H49" i="30"/>
  <c r="T48" i="30"/>
  <c r="L48" i="30"/>
  <c r="K48" i="30"/>
  <c r="J48" i="30"/>
  <c r="H48" i="30"/>
  <c r="T47" i="30"/>
  <c r="L47" i="30"/>
  <c r="K47" i="30"/>
  <c r="J47" i="30"/>
  <c r="H47" i="30"/>
  <c r="T46" i="30"/>
  <c r="L46" i="30"/>
  <c r="K46" i="30"/>
  <c r="J46" i="30"/>
  <c r="H46" i="30"/>
  <c r="T45" i="30"/>
  <c r="L45" i="30"/>
  <c r="K45" i="30"/>
  <c r="J45" i="30"/>
  <c r="H45" i="30"/>
  <c r="V44" i="30"/>
  <c r="U44" i="30"/>
  <c r="T44" i="30"/>
  <c r="L44" i="30"/>
  <c r="K44" i="30"/>
  <c r="J44" i="30"/>
  <c r="H44" i="30"/>
  <c r="U43" i="30"/>
  <c r="T43" i="30"/>
  <c r="L43" i="30"/>
  <c r="K43" i="30"/>
  <c r="J43" i="30"/>
  <c r="H43" i="30"/>
  <c r="U42" i="30"/>
  <c r="T42" i="30"/>
  <c r="L42" i="30"/>
  <c r="K42" i="30"/>
  <c r="J42" i="30"/>
  <c r="H42" i="30"/>
  <c r="U41" i="30"/>
  <c r="T41" i="30"/>
  <c r="L41" i="30"/>
  <c r="K41" i="30"/>
  <c r="J41" i="30"/>
  <c r="H41" i="30"/>
  <c r="U40" i="30"/>
  <c r="T40" i="30"/>
  <c r="L40" i="30"/>
  <c r="K40" i="30"/>
  <c r="J40" i="30"/>
  <c r="H40" i="30"/>
  <c r="U39" i="30"/>
  <c r="T39" i="30"/>
  <c r="L39" i="30"/>
  <c r="K39" i="30"/>
  <c r="J39" i="30"/>
  <c r="H39" i="30"/>
  <c r="T38" i="30"/>
  <c r="L38" i="30"/>
  <c r="K38" i="30"/>
  <c r="J38" i="30"/>
  <c r="H38" i="30"/>
  <c r="T37" i="30"/>
  <c r="L37" i="30"/>
  <c r="K37" i="30"/>
  <c r="J37" i="30"/>
  <c r="H37" i="30"/>
  <c r="T36" i="30"/>
  <c r="L36" i="30"/>
  <c r="K36" i="30"/>
  <c r="J36" i="30"/>
  <c r="H36" i="30"/>
  <c r="T35" i="30"/>
  <c r="L35" i="30"/>
  <c r="K35" i="30"/>
  <c r="J35" i="30"/>
  <c r="H35" i="30"/>
  <c r="T34" i="30"/>
  <c r="L34" i="30"/>
  <c r="K34" i="30"/>
  <c r="J34" i="30"/>
  <c r="H34" i="30"/>
  <c r="T33" i="30"/>
  <c r="L33" i="30"/>
  <c r="K33" i="30"/>
  <c r="J33" i="30"/>
  <c r="H33" i="30"/>
  <c r="T32" i="30"/>
  <c r="L32" i="30"/>
  <c r="K32" i="30"/>
  <c r="J32" i="30"/>
  <c r="H32" i="30"/>
  <c r="T31" i="30"/>
  <c r="L31" i="30"/>
  <c r="K31" i="30"/>
  <c r="J31" i="30"/>
  <c r="H31" i="30"/>
  <c r="T30" i="30"/>
  <c r="L30" i="30"/>
  <c r="K30" i="30"/>
  <c r="J30" i="30"/>
  <c r="H30" i="30"/>
  <c r="T29" i="30"/>
  <c r="L29" i="30"/>
  <c r="K29" i="30"/>
  <c r="J29" i="30"/>
  <c r="H29" i="30"/>
  <c r="T28" i="30"/>
  <c r="L28" i="30"/>
  <c r="K28" i="30"/>
  <c r="J28" i="30"/>
  <c r="H28" i="30"/>
  <c r="T27" i="30"/>
  <c r="L27" i="30"/>
  <c r="K27" i="30"/>
  <c r="J27" i="30"/>
  <c r="H27" i="30"/>
  <c r="V26" i="30"/>
  <c r="U26" i="30"/>
  <c r="T26" i="30"/>
  <c r="L26" i="30"/>
  <c r="K26" i="30"/>
  <c r="J26" i="30"/>
  <c r="H26" i="30"/>
  <c r="U25" i="30"/>
  <c r="T25" i="30"/>
  <c r="L25" i="30"/>
  <c r="K25" i="30"/>
  <c r="J25" i="30"/>
  <c r="H25" i="30"/>
  <c r="U24" i="30"/>
  <c r="T24" i="30"/>
  <c r="L24" i="30"/>
  <c r="K24" i="30"/>
  <c r="J24" i="30"/>
  <c r="H24" i="30"/>
  <c r="T23" i="30"/>
  <c r="L23" i="30"/>
  <c r="K23" i="30"/>
  <c r="J23" i="30"/>
  <c r="H23" i="30"/>
  <c r="T22" i="30"/>
  <c r="L22" i="30"/>
  <c r="K22" i="30"/>
  <c r="J22" i="30"/>
  <c r="H22" i="30"/>
  <c r="V21" i="30"/>
  <c r="U21" i="30"/>
  <c r="T21" i="30"/>
  <c r="L21" i="30"/>
  <c r="K21" i="30"/>
  <c r="J21" i="30"/>
  <c r="H21" i="30"/>
  <c r="U20" i="30"/>
  <c r="T20" i="30"/>
  <c r="L20" i="30"/>
  <c r="K20" i="30"/>
  <c r="J20" i="30"/>
  <c r="H20" i="30"/>
  <c r="U19" i="30"/>
  <c r="T19" i="30"/>
  <c r="L19" i="30"/>
  <c r="K19" i="30"/>
  <c r="J19" i="30"/>
  <c r="H19" i="30"/>
  <c r="AB18" i="30"/>
  <c r="T18" i="30"/>
  <c r="L18" i="30"/>
  <c r="K18" i="30"/>
  <c r="J18" i="30"/>
  <c r="H18" i="30"/>
  <c r="AB17" i="30"/>
  <c r="T17" i="30"/>
  <c r="L17" i="30"/>
  <c r="K17" i="30"/>
  <c r="J17" i="30"/>
  <c r="H17" i="30"/>
  <c r="AB16" i="30"/>
  <c r="T16" i="30"/>
  <c r="L16" i="30"/>
  <c r="K16" i="30"/>
  <c r="J16" i="30"/>
  <c r="H16" i="30"/>
  <c r="AB15" i="30"/>
  <c r="U15" i="30"/>
  <c r="T15" i="30"/>
  <c r="L15" i="30"/>
  <c r="K15" i="30"/>
  <c r="J15" i="30"/>
  <c r="H15" i="30"/>
  <c r="U14" i="30"/>
  <c r="T14" i="30"/>
  <c r="L14" i="30"/>
  <c r="K14" i="30"/>
  <c r="J14" i="30"/>
  <c r="H14" i="30"/>
  <c r="T13" i="30"/>
  <c r="L13" i="30"/>
  <c r="K13" i="30"/>
  <c r="J13" i="30"/>
  <c r="H13" i="30"/>
  <c r="AB12" i="30"/>
  <c r="T12" i="30"/>
  <c r="L12" i="30"/>
  <c r="K12" i="30"/>
  <c r="J12" i="30"/>
  <c r="H12" i="30"/>
  <c r="AB11" i="30"/>
  <c r="T11" i="30"/>
  <c r="L11" i="30"/>
  <c r="K11" i="30"/>
  <c r="J11" i="30"/>
  <c r="H11" i="30"/>
  <c r="T10" i="30"/>
  <c r="L10" i="30"/>
  <c r="K10" i="30"/>
  <c r="J10" i="30"/>
  <c r="H10" i="30"/>
  <c r="AB9" i="30"/>
  <c r="V9" i="30"/>
  <c r="U9" i="30"/>
  <c r="T9" i="30"/>
  <c r="L9" i="30"/>
  <c r="K9" i="30"/>
  <c r="J9" i="30"/>
  <c r="H9" i="30"/>
  <c r="AB8" i="30"/>
  <c r="U8" i="30"/>
  <c r="T8" i="30"/>
  <c r="L8" i="30"/>
  <c r="K8" i="30"/>
  <c r="J8" i="30"/>
  <c r="H8" i="30"/>
  <c r="AB7" i="30"/>
  <c r="U7" i="30"/>
  <c r="T7" i="30"/>
  <c r="L7" i="30"/>
  <c r="K7" i="30"/>
  <c r="J7" i="30"/>
  <c r="H7" i="30"/>
  <c r="AB6" i="30"/>
  <c r="U6" i="30"/>
  <c r="T6" i="30"/>
  <c r="L6" i="30"/>
  <c r="K6" i="30"/>
  <c r="J6" i="30"/>
  <c r="H6" i="30"/>
  <c r="AB5" i="30"/>
  <c r="T5" i="30"/>
  <c r="L5" i="30"/>
  <c r="K5" i="30"/>
  <c r="J5" i="30"/>
  <c r="H5" i="30"/>
  <c r="T4" i="30"/>
  <c r="L4" i="30"/>
  <c r="K4" i="30"/>
  <c r="J4" i="30"/>
  <c r="H4" i="30"/>
  <c r="AB3" i="30"/>
  <c r="T3" i="30"/>
  <c r="N3" i="30"/>
  <c r="N4" i="30" s="1"/>
  <c r="N5" i="30" s="1"/>
  <c r="N6" i="30" s="1"/>
  <c r="N7" i="30" s="1"/>
  <c r="N8" i="30" s="1"/>
  <c r="N9" i="30" s="1"/>
  <c r="N10" i="30" s="1"/>
  <c r="N11" i="30" s="1"/>
  <c r="N12" i="30" s="1"/>
  <c r="N13" i="30" s="1"/>
  <c r="N14" i="30" s="1"/>
  <c r="N15" i="30" s="1"/>
  <c r="N16" i="30" s="1"/>
  <c r="N17" i="30" s="1"/>
  <c r="N18" i="30" s="1"/>
  <c r="N19" i="30" s="1"/>
  <c r="N20" i="30" s="1"/>
  <c r="N21" i="30" s="1"/>
  <c r="N22" i="30" s="1"/>
  <c r="N23" i="30" s="1"/>
  <c r="N24" i="30" s="1"/>
  <c r="N25" i="30" s="1"/>
  <c r="N26" i="30" s="1"/>
  <c r="N27" i="30" s="1"/>
  <c r="N28" i="30" s="1"/>
  <c r="N29" i="30" s="1"/>
  <c r="N30" i="30" s="1"/>
  <c r="N31" i="30" s="1"/>
  <c r="N32" i="30" s="1"/>
  <c r="N33" i="30" s="1"/>
  <c r="N34" i="30" s="1"/>
  <c r="N35" i="30" s="1"/>
  <c r="N36" i="30" s="1"/>
  <c r="N37" i="30" s="1"/>
  <c r="N38" i="30" s="1"/>
  <c r="N39" i="30" s="1"/>
  <c r="N40" i="30" s="1"/>
  <c r="N41" i="30" s="1"/>
  <c r="N42" i="30" s="1"/>
  <c r="N43" i="30" s="1"/>
  <c r="N44" i="30" s="1"/>
  <c r="N45" i="30" s="1"/>
  <c r="N46" i="30" s="1"/>
  <c r="N47" i="30" s="1"/>
  <c r="N48" i="30" s="1"/>
  <c r="N49" i="30" s="1"/>
  <c r="N50" i="30" s="1"/>
  <c r="N51" i="30" s="1"/>
  <c r="N52" i="30" s="1"/>
  <c r="N53" i="30" s="1"/>
  <c r="N54" i="30" s="1"/>
  <c r="N55" i="30" s="1"/>
  <c r="N56" i="30" s="1"/>
  <c r="N57" i="30" s="1"/>
  <c r="N58" i="30" s="1"/>
  <c r="N59" i="30" s="1"/>
  <c r="N60" i="30" s="1"/>
  <c r="N61" i="30" s="1"/>
  <c r="N62" i="30" s="1"/>
  <c r="N63" i="30" s="1"/>
  <c r="N64" i="30" s="1"/>
  <c r="N65" i="30" s="1"/>
  <c r="N66" i="30" s="1"/>
  <c r="N67" i="30" s="1"/>
  <c r="N68" i="30" s="1"/>
  <c r="N69" i="30" s="1"/>
  <c r="N70" i="30" s="1"/>
  <c r="N71" i="30" s="1"/>
  <c r="N72" i="30" s="1"/>
  <c r="N73" i="30" s="1"/>
  <c r="N74" i="30" s="1"/>
  <c r="N75" i="30" s="1"/>
  <c r="N76" i="30" s="1"/>
  <c r="N77" i="30" s="1"/>
  <c r="N78" i="30" s="1"/>
  <c r="N79" i="30" s="1"/>
  <c r="N80" i="30" s="1"/>
  <c r="N81" i="30" s="1"/>
  <c r="N82" i="30" s="1"/>
  <c r="N83" i="30" s="1"/>
  <c r="N84" i="30" s="1"/>
  <c r="N85" i="30" s="1"/>
  <c r="N86" i="30" s="1"/>
  <c r="N87" i="30" s="1"/>
  <c r="N88" i="30" s="1"/>
  <c r="N89" i="30" s="1"/>
  <c r="N90" i="30" s="1"/>
  <c r="N91" i="30" s="1"/>
  <c r="N92" i="30" s="1"/>
  <c r="N93" i="30" s="1"/>
  <c r="N94" i="30" s="1"/>
  <c r="N95" i="30" s="1"/>
  <c r="N96" i="30" s="1"/>
  <c r="N97" i="30" s="1"/>
  <c r="N98" i="30" s="1"/>
  <c r="N99" i="30" s="1"/>
  <c r="N100" i="30" s="1"/>
  <c r="N101" i="30" s="1"/>
  <c r="N102" i="30" s="1"/>
  <c r="N103" i="30" s="1"/>
  <c r="N104" i="30" s="1"/>
  <c r="N105" i="30" s="1"/>
  <c r="N106" i="30" s="1"/>
  <c r="N107" i="30" s="1"/>
  <c r="N108" i="30" s="1"/>
  <c r="N109" i="30" s="1"/>
  <c r="N110" i="30" s="1"/>
  <c r="N111" i="30" s="1"/>
  <c r="N112" i="30" s="1"/>
  <c r="N113" i="30" s="1"/>
  <c r="N114" i="30" s="1"/>
  <c r="N115" i="30" s="1"/>
  <c r="N116" i="30" s="1"/>
  <c r="N117" i="30" s="1"/>
  <c r="N118" i="30" s="1"/>
  <c r="N119" i="30" s="1"/>
  <c r="N120" i="30" s="1"/>
  <c r="N121" i="30" s="1"/>
  <c r="N122" i="30" s="1"/>
  <c r="N123" i="30" s="1"/>
  <c r="N124" i="30" s="1"/>
  <c r="N125" i="30" s="1"/>
  <c r="N126" i="30" s="1"/>
  <c r="N127" i="30" s="1"/>
  <c r="N128" i="30" s="1"/>
  <c r="N129" i="30" s="1"/>
  <c r="N130" i="30" s="1"/>
  <c r="N131" i="30" s="1"/>
  <c r="N132" i="30" s="1"/>
  <c r="N133" i="30" s="1"/>
  <c r="N134" i="30" s="1"/>
  <c r="N135" i="30" s="1"/>
  <c r="N136" i="30" s="1"/>
  <c r="N137" i="30" s="1"/>
  <c r="N138" i="30" s="1"/>
  <c r="N139" i="30" s="1"/>
  <c r="N140" i="30" s="1"/>
  <c r="N141" i="30" s="1"/>
  <c r="N142" i="30" s="1"/>
  <c r="N143" i="30" s="1"/>
  <c r="N144" i="30" s="1"/>
  <c r="N145" i="30" s="1"/>
  <c r="N146" i="30" s="1"/>
  <c r="N147" i="30" s="1"/>
  <c r="N148" i="30" s="1"/>
  <c r="N149" i="30" s="1"/>
  <c r="N150" i="30" s="1"/>
  <c r="N151" i="30" s="1"/>
  <c r="N152" i="30" s="1"/>
  <c r="N153" i="30" s="1"/>
  <c r="N154" i="30" s="1"/>
  <c r="N155" i="30" s="1"/>
  <c r="N156" i="30" s="1"/>
  <c r="N157" i="30" s="1"/>
  <c r="N158" i="30" s="1"/>
  <c r="N159" i="30" s="1"/>
  <c r="N160" i="30" s="1"/>
  <c r="N161" i="30" s="1"/>
  <c r="N162" i="30" s="1"/>
  <c r="N163" i="30" s="1"/>
  <c r="N164" i="30" s="1"/>
  <c r="N165" i="30" s="1"/>
  <c r="N166" i="30" s="1"/>
  <c r="N167" i="30" s="1"/>
  <c r="N168" i="30" s="1"/>
  <c r="N169" i="30" s="1"/>
  <c r="N170" i="30" s="1"/>
  <c r="N171" i="30" s="1"/>
  <c r="N172" i="30" s="1"/>
  <c r="N173" i="30" s="1"/>
  <c r="N174" i="30" s="1"/>
  <c r="N175" i="30" s="1"/>
  <c r="N176" i="30" s="1"/>
  <c r="N177" i="30" s="1"/>
  <c r="N178" i="30" s="1"/>
  <c r="N179" i="30" s="1"/>
  <c r="N180" i="30" s="1"/>
  <c r="N181" i="30" s="1"/>
  <c r="N182" i="30" s="1"/>
  <c r="N183" i="30" s="1"/>
  <c r="N184" i="30" s="1"/>
  <c r="N185" i="30" s="1"/>
  <c r="N186" i="30" s="1"/>
  <c r="N187" i="30" s="1"/>
  <c r="N188" i="30" s="1"/>
  <c r="N189" i="30" s="1"/>
  <c r="N190" i="30" s="1"/>
  <c r="N191" i="30" s="1"/>
  <c r="N192" i="30" s="1"/>
  <c r="N193" i="30" s="1"/>
  <c r="N194" i="30" s="1"/>
  <c r="N195" i="30" s="1"/>
  <c r="N196" i="30" s="1"/>
  <c r="N197" i="30" s="1"/>
  <c r="N198" i="30" s="1"/>
  <c r="N199" i="30" s="1"/>
  <c r="N200" i="30" s="1"/>
  <c r="N201" i="30" s="1"/>
  <c r="N202" i="30" s="1"/>
  <c r="N203" i="30" s="1"/>
  <c r="N204" i="30" s="1"/>
  <c r="N205" i="30" s="1"/>
  <c r="N206" i="30" s="1"/>
  <c r="N207" i="30" s="1"/>
  <c r="N208" i="30" s="1"/>
  <c r="N209" i="30" s="1"/>
  <c r="N210" i="30" s="1"/>
  <c r="N211" i="30" s="1"/>
  <c r="N212" i="30" s="1"/>
  <c r="N213" i="30" s="1"/>
  <c r="N214" i="30" s="1"/>
  <c r="N215" i="30" s="1"/>
  <c r="N216" i="30" s="1"/>
  <c r="N217" i="30" s="1"/>
  <c r="N218" i="30" s="1"/>
  <c r="N219" i="30" s="1"/>
  <c r="N220" i="30" s="1"/>
  <c r="N221" i="30" s="1"/>
  <c r="N222" i="30" s="1"/>
  <c r="N223" i="30" s="1"/>
  <c r="N224" i="30" s="1"/>
  <c r="N225" i="30" s="1"/>
  <c r="N226" i="30" s="1"/>
  <c r="N227" i="30" s="1"/>
  <c r="N228" i="30" s="1"/>
  <c r="N229" i="30" s="1"/>
  <c r="N230" i="30" s="1"/>
  <c r="N231" i="30" s="1"/>
  <c r="N232" i="30" s="1"/>
  <c r="N233" i="30" s="1"/>
  <c r="N234" i="30" s="1"/>
  <c r="N235" i="30" s="1"/>
  <c r="N236" i="30" s="1"/>
  <c r="N237" i="30" s="1"/>
  <c r="N238" i="30" s="1"/>
  <c r="N239" i="30" s="1"/>
  <c r="N240" i="30" s="1"/>
  <c r="N241" i="30" s="1"/>
  <c r="N242" i="30" s="1"/>
  <c r="N243" i="30" s="1"/>
  <c r="N244" i="30" s="1"/>
  <c r="N245" i="30" s="1"/>
  <c r="N246" i="30" s="1"/>
  <c r="N247" i="30" s="1"/>
  <c r="N248" i="30" s="1"/>
  <c r="N249" i="30" s="1"/>
  <c r="N250" i="30" s="1"/>
  <c r="N251" i="30" s="1"/>
  <c r="N252" i="30" s="1"/>
  <c r="N253" i="30" s="1"/>
  <c r="M3" i="30"/>
  <c r="L3" i="30"/>
  <c r="K3" i="30"/>
  <c r="J3" i="30"/>
  <c r="H3" i="30"/>
  <c r="AB2" i="30"/>
  <c r="S2" i="30"/>
  <c r="P2" i="30"/>
  <c r="O2" i="30"/>
  <c r="L2" i="30"/>
  <c r="K2" i="30"/>
  <c r="J2" i="30"/>
  <c r="H2" i="30"/>
  <c r="T253" i="29"/>
  <c r="S253" i="29"/>
  <c r="L253" i="29"/>
  <c r="K253" i="29"/>
  <c r="J253" i="29"/>
  <c r="I253" i="29"/>
  <c r="H253" i="29"/>
  <c r="U252" i="29"/>
  <c r="T252" i="29"/>
  <c r="S252" i="29"/>
  <c r="L252" i="29"/>
  <c r="K252" i="29"/>
  <c r="J252" i="29"/>
  <c r="I252" i="29"/>
  <c r="H252" i="29"/>
  <c r="T251" i="29"/>
  <c r="S251" i="29"/>
  <c r="L251" i="29"/>
  <c r="K251" i="29"/>
  <c r="J251" i="29"/>
  <c r="I251" i="29"/>
  <c r="H251" i="29"/>
  <c r="T250" i="29"/>
  <c r="S250" i="29"/>
  <c r="L250" i="29"/>
  <c r="K250" i="29"/>
  <c r="J250" i="29"/>
  <c r="I250" i="29"/>
  <c r="H250" i="29"/>
  <c r="T249" i="29"/>
  <c r="S249" i="29"/>
  <c r="L249" i="29"/>
  <c r="K249" i="29"/>
  <c r="J249" i="29"/>
  <c r="I249" i="29"/>
  <c r="H249" i="29"/>
  <c r="T248" i="29"/>
  <c r="S248" i="29"/>
  <c r="L248" i="29"/>
  <c r="K248" i="29"/>
  <c r="J248" i="29"/>
  <c r="I248" i="29"/>
  <c r="H248" i="29"/>
  <c r="S247" i="29"/>
  <c r="L247" i="29"/>
  <c r="K247" i="29"/>
  <c r="J247" i="29"/>
  <c r="I247" i="29"/>
  <c r="H247" i="29"/>
  <c r="S246" i="29"/>
  <c r="L246" i="29"/>
  <c r="K246" i="29"/>
  <c r="J246" i="29"/>
  <c r="I246" i="29"/>
  <c r="H246" i="29"/>
  <c r="S245" i="29"/>
  <c r="L245" i="29"/>
  <c r="K245" i="29"/>
  <c r="J245" i="29"/>
  <c r="I245" i="29"/>
  <c r="H245" i="29"/>
  <c r="S244" i="29"/>
  <c r="L244" i="29"/>
  <c r="K244" i="29"/>
  <c r="J244" i="29"/>
  <c r="I244" i="29"/>
  <c r="H244" i="29"/>
  <c r="S243" i="29"/>
  <c r="L243" i="29"/>
  <c r="K243" i="29"/>
  <c r="J243" i="29"/>
  <c r="I243" i="29"/>
  <c r="H243" i="29"/>
  <c r="S242" i="29"/>
  <c r="L242" i="29"/>
  <c r="K242" i="29"/>
  <c r="J242" i="29"/>
  <c r="I242" i="29"/>
  <c r="H242" i="29"/>
  <c r="S241" i="29"/>
  <c r="L241" i="29"/>
  <c r="K241" i="29"/>
  <c r="J241" i="29"/>
  <c r="I241" i="29"/>
  <c r="H241" i="29"/>
  <c r="S240" i="29"/>
  <c r="L240" i="29"/>
  <c r="K240" i="29"/>
  <c r="J240" i="29"/>
  <c r="I240" i="29"/>
  <c r="H240" i="29"/>
  <c r="S239" i="29"/>
  <c r="L239" i="29"/>
  <c r="K239" i="29"/>
  <c r="J239" i="29"/>
  <c r="I239" i="29"/>
  <c r="H239" i="29"/>
  <c r="S238" i="29"/>
  <c r="L238" i="29"/>
  <c r="K238" i="29"/>
  <c r="J238" i="29"/>
  <c r="I238" i="29"/>
  <c r="H238" i="29"/>
  <c r="S237" i="29"/>
  <c r="L237" i="29"/>
  <c r="K237" i="29"/>
  <c r="J237" i="29"/>
  <c r="I237" i="29"/>
  <c r="H237" i="29"/>
  <c r="S236" i="29"/>
  <c r="L236" i="29"/>
  <c r="K236" i="29"/>
  <c r="J236" i="29"/>
  <c r="I236" i="29"/>
  <c r="H236" i="29"/>
  <c r="S235" i="29"/>
  <c r="L235" i="29"/>
  <c r="K235" i="29"/>
  <c r="J235" i="29"/>
  <c r="I235" i="29"/>
  <c r="H235" i="29"/>
  <c r="S234" i="29"/>
  <c r="L234" i="29"/>
  <c r="K234" i="29"/>
  <c r="J234" i="29"/>
  <c r="I234" i="29"/>
  <c r="H234" i="29"/>
  <c r="S233" i="29"/>
  <c r="L233" i="29"/>
  <c r="K233" i="29"/>
  <c r="J233" i="29"/>
  <c r="I233" i="29"/>
  <c r="H233" i="29"/>
  <c r="S232" i="29"/>
  <c r="L232" i="29"/>
  <c r="K232" i="29"/>
  <c r="J232" i="29"/>
  <c r="I232" i="29"/>
  <c r="H232" i="29"/>
  <c r="S231" i="29"/>
  <c r="L231" i="29"/>
  <c r="K231" i="29"/>
  <c r="J231" i="29"/>
  <c r="I231" i="29"/>
  <c r="H231" i="29"/>
  <c r="S230" i="29"/>
  <c r="L230" i="29"/>
  <c r="K230" i="29"/>
  <c r="J230" i="29"/>
  <c r="I230" i="29"/>
  <c r="H230" i="29"/>
  <c r="S229" i="29"/>
  <c r="L229" i="29"/>
  <c r="K229" i="29"/>
  <c r="J229" i="29"/>
  <c r="I229" i="29"/>
  <c r="H229" i="29"/>
  <c r="S228" i="29"/>
  <c r="L228" i="29"/>
  <c r="K228" i="29"/>
  <c r="J228" i="29"/>
  <c r="I228" i="29"/>
  <c r="H228" i="29"/>
  <c r="S227" i="29"/>
  <c r="L227" i="29"/>
  <c r="K227" i="29"/>
  <c r="J227" i="29"/>
  <c r="I227" i="29"/>
  <c r="H227" i="29"/>
  <c r="S226" i="29"/>
  <c r="L226" i="29"/>
  <c r="K226" i="29"/>
  <c r="J226" i="29"/>
  <c r="I226" i="29"/>
  <c r="H226" i="29"/>
  <c r="S225" i="29"/>
  <c r="L225" i="29"/>
  <c r="K225" i="29"/>
  <c r="J225" i="29"/>
  <c r="I225" i="29"/>
  <c r="H225" i="29"/>
  <c r="S224" i="29"/>
  <c r="L224" i="29"/>
  <c r="K224" i="29"/>
  <c r="J224" i="29"/>
  <c r="I224" i="29"/>
  <c r="H224" i="29"/>
  <c r="S223" i="29"/>
  <c r="L223" i="29"/>
  <c r="K223" i="29"/>
  <c r="J223" i="29"/>
  <c r="I223" i="29"/>
  <c r="H223" i="29"/>
  <c r="S222" i="29"/>
  <c r="L222" i="29"/>
  <c r="K222" i="29"/>
  <c r="J222" i="29"/>
  <c r="I222" i="29"/>
  <c r="H222" i="29"/>
  <c r="S221" i="29"/>
  <c r="L221" i="29"/>
  <c r="K221" i="29"/>
  <c r="J221" i="29"/>
  <c r="I221" i="29"/>
  <c r="H221" i="29"/>
  <c r="S220" i="29"/>
  <c r="L220" i="29"/>
  <c r="K220" i="29"/>
  <c r="J220" i="29"/>
  <c r="I220" i="29"/>
  <c r="H220" i="29"/>
  <c r="S219" i="29"/>
  <c r="L219" i="29"/>
  <c r="K219" i="29"/>
  <c r="J219" i="29"/>
  <c r="I219" i="29"/>
  <c r="H219" i="29"/>
  <c r="S218" i="29"/>
  <c r="L218" i="29"/>
  <c r="K218" i="29"/>
  <c r="J218" i="29"/>
  <c r="I218" i="29"/>
  <c r="H218" i="29"/>
  <c r="S217" i="29"/>
  <c r="L217" i="29"/>
  <c r="K217" i="29"/>
  <c r="J217" i="29"/>
  <c r="I217" i="29"/>
  <c r="H217" i="29"/>
  <c r="S216" i="29"/>
  <c r="L216" i="29"/>
  <c r="K216" i="29"/>
  <c r="J216" i="29"/>
  <c r="I216" i="29"/>
  <c r="H216" i="29"/>
  <c r="S215" i="29"/>
  <c r="L215" i="29"/>
  <c r="K215" i="29"/>
  <c r="J215" i="29"/>
  <c r="I215" i="29"/>
  <c r="H215" i="29"/>
  <c r="S214" i="29"/>
  <c r="L214" i="29"/>
  <c r="K214" i="29"/>
  <c r="J214" i="29"/>
  <c r="I214" i="29"/>
  <c r="H214" i="29"/>
  <c r="S213" i="29"/>
  <c r="L213" i="29"/>
  <c r="K213" i="29"/>
  <c r="J213" i="29"/>
  <c r="I213" i="29"/>
  <c r="H213" i="29"/>
  <c r="S212" i="29"/>
  <c r="L212" i="29"/>
  <c r="K212" i="29"/>
  <c r="J212" i="29"/>
  <c r="I212" i="29"/>
  <c r="H212" i="29"/>
  <c r="S211" i="29"/>
  <c r="L211" i="29"/>
  <c r="K211" i="29"/>
  <c r="J211" i="29"/>
  <c r="I211" i="29"/>
  <c r="H211" i="29"/>
  <c r="S210" i="29"/>
  <c r="L210" i="29"/>
  <c r="K210" i="29"/>
  <c r="J210" i="29"/>
  <c r="I210" i="29"/>
  <c r="H210" i="29"/>
  <c r="S209" i="29"/>
  <c r="L209" i="29"/>
  <c r="K209" i="29"/>
  <c r="J209" i="29"/>
  <c r="I209" i="29"/>
  <c r="H209" i="29"/>
  <c r="S208" i="29"/>
  <c r="L208" i="29"/>
  <c r="K208" i="29"/>
  <c r="J208" i="29"/>
  <c r="I208" i="29"/>
  <c r="H208" i="29"/>
  <c r="S207" i="29"/>
  <c r="L207" i="29"/>
  <c r="K207" i="29"/>
  <c r="J207" i="29"/>
  <c r="I207" i="29"/>
  <c r="H207" i="29"/>
  <c r="U206" i="29"/>
  <c r="T206" i="29"/>
  <c r="S206" i="29"/>
  <c r="L206" i="29"/>
  <c r="K206" i="29"/>
  <c r="J206" i="29"/>
  <c r="I206" i="29"/>
  <c r="H206" i="29"/>
  <c r="T205" i="29"/>
  <c r="S205" i="29"/>
  <c r="L205" i="29"/>
  <c r="K205" i="29"/>
  <c r="J205" i="29"/>
  <c r="I205" i="29"/>
  <c r="H205" i="29"/>
  <c r="T204" i="29"/>
  <c r="S204" i="29"/>
  <c r="L204" i="29"/>
  <c r="K204" i="29"/>
  <c r="J204" i="29"/>
  <c r="I204" i="29"/>
  <c r="H204" i="29"/>
  <c r="T203" i="29"/>
  <c r="S203" i="29"/>
  <c r="L203" i="29"/>
  <c r="K203" i="29"/>
  <c r="J203" i="29"/>
  <c r="I203" i="29"/>
  <c r="H203" i="29"/>
  <c r="S202" i="29"/>
  <c r="L202" i="29"/>
  <c r="K202" i="29"/>
  <c r="J202" i="29"/>
  <c r="I202" i="29"/>
  <c r="H202" i="29"/>
  <c r="U201" i="29"/>
  <c r="T201" i="29"/>
  <c r="S201" i="29"/>
  <c r="L201" i="29"/>
  <c r="K201" i="29"/>
  <c r="J201" i="29"/>
  <c r="I201" i="29"/>
  <c r="H201" i="29"/>
  <c r="T200" i="29"/>
  <c r="S200" i="29"/>
  <c r="L200" i="29"/>
  <c r="K200" i="29"/>
  <c r="J200" i="29"/>
  <c r="I200" i="29"/>
  <c r="H200" i="29"/>
  <c r="T199" i="29"/>
  <c r="S199" i="29"/>
  <c r="L199" i="29"/>
  <c r="K199" i="29"/>
  <c r="J199" i="29"/>
  <c r="I199" i="29"/>
  <c r="H199" i="29"/>
  <c r="T198" i="29"/>
  <c r="S198" i="29"/>
  <c r="L198" i="29"/>
  <c r="K198" i="29"/>
  <c r="J198" i="29"/>
  <c r="I198" i="29"/>
  <c r="H198" i="29"/>
  <c r="S197" i="29"/>
  <c r="L197" i="29"/>
  <c r="K197" i="29"/>
  <c r="J197" i="29"/>
  <c r="I197" i="29"/>
  <c r="H197" i="29"/>
  <c r="S196" i="29"/>
  <c r="L196" i="29"/>
  <c r="K196" i="29"/>
  <c r="J196" i="29"/>
  <c r="I196" i="29"/>
  <c r="H196" i="29"/>
  <c r="S195" i="29"/>
  <c r="L195" i="29"/>
  <c r="K195" i="29"/>
  <c r="J195" i="29"/>
  <c r="I195" i="29"/>
  <c r="H195" i="29"/>
  <c r="S194" i="29"/>
  <c r="L194" i="29"/>
  <c r="K194" i="29"/>
  <c r="J194" i="29"/>
  <c r="I194" i="29"/>
  <c r="H194" i="29"/>
  <c r="S193" i="29"/>
  <c r="L193" i="29"/>
  <c r="K193" i="29"/>
  <c r="J193" i="29"/>
  <c r="I193" i="29"/>
  <c r="H193" i="29"/>
  <c r="S192" i="29"/>
  <c r="L192" i="29"/>
  <c r="K192" i="29"/>
  <c r="J192" i="29"/>
  <c r="I192" i="29"/>
  <c r="H192" i="29"/>
  <c r="S191" i="29"/>
  <c r="L191" i="29"/>
  <c r="K191" i="29"/>
  <c r="J191" i="29"/>
  <c r="I191" i="29"/>
  <c r="H191" i="29"/>
  <c r="S190" i="29"/>
  <c r="L190" i="29"/>
  <c r="K190" i="29"/>
  <c r="J190" i="29"/>
  <c r="I190" i="29"/>
  <c r="H190" i="29"/>
  <c r="T189" i="29"/>
  <c r="S189" i="29"/>
  <c r="L189" i="29"/>
  <c r="K189" i="29"/>
  <c r="J189" i="29"/>
  <c r="I189" i="29"/>
  <c r="H189" i="29"/>
  <c r="T188" i="29"/>
  <c r="S188" i="29"/>
  <c r="L188" i="29"/>
  <c r="K188" i="29"/>
  <c r="J188" i="29"/>
  <c r="I188" i="29"/>
  <c r="H188" i="29"/>
  <c r="T187" i="29"/>
  <c r="S187" i="29"/>
  <c r="L187" i="29"/>
  <c r="K187" i="29"/>
  <c r="J187" i="29"/>
  <c r="I187" i="29"/>
  <c r="H187" i="29"/>
  <c r="S186" i="29"/>
  <c r="L186" i="29"/>
  <c r="K186" i="29"/>
  <c r="J186" i="29"/>
  <c r="I186" i="29"/>
  <c r="H186" i="29"/>
  <c r="S185" i="29"/>
  <c r="L185" i="29"/>
  <c r="K185" i="29"/>
  <c r="J185" i="29"/>
  <c r="I185" i="29"/>
  <c r="H185" i="29"/>
  <c r="S184" i="29"/>
  <c r="L184" i="29"/>
  <c r="K184" i="29"/>
  <c r="J184" i="29"/>
  <c r="I184" i="29"/>
  <c r="H184" i="29"/>
  <c r="S183" i="29"/>
  <c r="L183" i="29"/>
  <c r="K183" i="29"/>
  <c r="J183" i="29"/>
  <c r="I183" i="29"/>
  <c r="H183" i="29"/>
  <c r="S182" i="29"/>
  <c r="L182" i="29"/>
  <c r="K182" i="29"/>
  <c r="J182" i="29"/>
  <c r="I182" i="29"/>
  <c r="H182" i="29"/>
  <c r="S181" i="29"/>
  <c r="L181" i="29"/>
  <c r="K181" i="29"/>
  <c r="J181" i="29"/>
  <c r="I181" i="29"/>
  <c r="H181" i="29"/>
  <c r="S180" i="29"/>
  <c r="L180" i="29"/>
  <c r="K180" i="29"/>
  <c r="J180" i="29"/>
  <c r="I180" i="29"/>
  <c r="H180" i="29"/>
  <c r="S179" i="29"/>
  <c r="L179" i="29"/>
  <c r="K179" i="29"/>
  <c r="J179" i="29"/>
  <c r="I179" i="29"/>
  <c r="H179" i="29"/>
  <c r="S178" i="29"/>
  <c r="L178" i="29"/>
  <c r="K178" i="29"/>
  <c r="J178" i="29"/>
  <c r="I178" i="29"/>
  <c r="H178" i="29"/>
  <c r="S177" i="29"/>
  <c r="L177" i="29"/>
  <c r="K177" i="29"/>
  <c r="J177" i="29"/>
  <c r="I177" i="29"/>
  <c r="H177" i="29"/>
  <c r="U176" i="29"/>
  <c r="T176" i="29"/>
  <c r="S176" i="29"/>
  <c r="L176" i="29"/>
  <c r="K176" i="29"/>
  <c r="J176" i="29"/>
  <c r="I176" i="29"/>
  <c r="H176" i="29"/>
  <c r="T175" i="29"/>
  <c r="S175" i="29"/>
  <c r="L175" i="29"/>
  <c r="K175" i="29"/>
  <c r="J175" i="29"/>
  <c r="I175" i="29"/>
  <c r="H175" i="29"/>
  <c r="T174" i="29"/>
  <c r="S174" i="29"/>
  <c r="L174" i="29"/>
  <c r="K174" i="29"/>
  <c r="J174" i="29"/>
  <c r="I174" i="29"/>
  <c r="H174" i="29"/>
  <c r="S173" i="29"/>
  <c r="L173" i="29"/>
  <c r="K173" i="29"/>
  <c r="J173" i="29"/>
  <c r="I173" i="29"/>
  <c r="H173" i="29"/>
  <c r="S172" i="29"/>
  <c r="L172" i="29"/>
  <c r="K172" i="29"/>
  <c r="J172" i="29"/>
  <c r="I172" i="29"/>
  <c r="H172" i="29"/>
  <c r="S171" i="29"/>
  <c r="L171" i="29"/>
  <c r="K171" i="29"/>
  <c r="J171" i="29"/>
  <c r="I171" i="29"/>
  <c r="H171" i="29"/>
  <c r="S170" i="29"/>
  <c r="L170" i="29"/>
  <c r="K170" i="29"/>
  <c r="J170" i="29"/>
  <c r="I170" i="29"/>
  <c r="H170" i="29"/>
  <c r="S169" i="29"/>
  <c r="L169" i="29"/>
  <c r="K169" i="29"/>
  <c r="J169" i="29"/>
  <c r="I169" i="29"/>
  <c r="H169" i="29"/>
  <c r="S168" i="29"/>
  <c r="L168" i="29"/>
  <c r="K168" i="29"/>
  <c r="J168" i="29"/>
  <c r="I168" i="29"/>
  <c r="H168" i="29"/>
  <c r="S167" i="29"/>
  <c r="L167" i="29"/>
  <c r="K167" i="29"/>
  <c r="J167" i="29"/>
  <c r="I167" i="29"/>
  <c r="H167" i="29"/>
  <c r="U166" i="29"/>
  <c r="T166" i="29"/>
  <c r="S166" i="29"/>
  <c r="L166" i="29"/>
  <c r="K166" i="29"/>
  <c r="J166" i="29"/>
  <c r="I166" i="29"/>
  <c r="H166" i="29"/>
  <c r="T165" i="29"/>
  <c r="S165" i="29"/>
  <c r="L165" i="29"/>
  <c r="K165" i="29"/>
  <c r="J165" i="29"/>
  <c r="I165" i="29"/>
  <c r="H165" i="29"/>
  <c r="T164" i="29"/>
  <c r="S164" i="29"/>
  <c r="L164" i="29"/>
  <c r="K164" i="29"/>
  <c r="J164" i="29"/>
  <c r="I164" i="29"/>
  <c r="H164" i="29"/>
  <c r="S163" i="29"/>
  <c r="L163" i="29"/>
  <c r="K163" i="29"/>
  <c r="J163" i="29"/>
  <c r="I163" i="29"/>
  <c r="H163" i="29"/>
  <c r="S162" i="29"/>
  <c r="L162" i="29"/>
  <c r="K162" i="29"/>
  <c r="J162" i="29"/>
  <c r="I162" i="29"/>
  <c r="H162" i="29"/>
  <c r="S161" i="29"/>
  <c r="L161" i="29"/>
  <c r="K161" i="29"/>
  <c r="J161" i="29"/>
  <c r="I161" i="29"/>
  <c r="H161" i="29"/>
  <c r="S160" i="29"/>
  <c r="L160" i="29"/>
  <c r="K160" i="29"/>
  <c r="J160" i="29"/>
  <c r="I160" i="29"/>
  <c r="H160" i="29"/>
  <c r="S159" i="29"/>
  <c r="L159" i="29"/>
  <c r="K159" i="29"/>
  <c r="J159" i="29"/>
  <c r="I159" i="29"/>
  <c r="H159" i="29"/>
  <c r="S158" i="29"/>
  <c r="L158" i="29"/>
  <c r="K158" i="29"/>
  <c r="J158" i="29"/>
  <c r="I158" i="29"/>
  <c r="H158" i="29"/>
  <c r="S157" i="29"/>
  <c r="L157" i="29"/>
  <c r="K157" i="29"/>
  <c r="J157" i="29"/>
  <c r="I157" i="29"/>
  <c r="H157" i="29"/>
  <c r="S156" i="29"/>
  <c r="L156" i="29"/>
  <c r="K156" i="29"/>
  <c r="J156" i="29"/>
  <c r="I156" i="29"/>
  <c r="H156" i="29"/>
  <c r="S155" i="29"/>
  <c r="L155" i="29"/>
  <c r="K155" i="29"/>
  <c r="J155" i="29"/>
  <c r="I155" i="29"/>
  <c r="H155" i="29"/>
  <c r="U154" i="29"/>
  <c r="T154" i="29"/>
  <c r="S154" i="29"/>
  <c r="L154" i="29"/>
  <c r="K154" i="29"/>
  <c r="J154" i="29"/>
  <c r="I154" i="29"/>
  <c r="H154" i="29"/>
  <c r="T153" i="29"/>
  <c r="S153" i="29"/>
  <c r="L153" i="29"/>
  <c r="K153" i="29"/>
  <c r="J153" i="29"/>
  <c r="I153" i="29"/>
  <c r="H153" i="29"/>
  <c r="T152" i="29"/>
  <c r="S152" i="29"/>
  <c r="L152" i="29"/>
  <c r="K152" i="29"/>
  <c r="J152" i="29"/>
  <c r="I152" i="29"/>
  <c r="H152" i="29"/>
  <c r="T151" i="29"/>
  <c r="S151" i="29"/>
  <c r="L151" i="29"/>
  <c r="K151" i="29"/>
  <c r="J151" i="29"/>
  <c r="I151" i="29"/>
  <c r="H151" i="29"/>
  <c r="T150" i="29"/>
  <c r="S150" i="29"/>
  <c r="L150" i="29"/>
  <c r="K150" i="29"/>
  <c r="J150" i="29"/>
  <c r="I150" i="29"/>
  <c r="H150" i="29"/>
  <c r="T149" i="29"/>
  <c r="S149" i="29"/>
  <c r="L149" i="29"/>
  <c r="K149" i="29"/>
  <c r="J149" i="29"/>
  <c r="I149" i="29"/>
  <c r="H149" i="29"/>
  <c r="T148" i="29"/>
  <c r="S148" i="29"/>
  <c r="L148" i="29"/>
  <c r="K148" i="29"/>
  <c r="J148" i="29"/>
  <c r="I148" i="29"/>
  <c r="H148" i="29"/>
  <c r="S147" i="29"/>
  <c r="L147" i="29"/>
  <c r="K147" i="29"/>
  <c r="J147" i="29"/>
  <c r="I147" i="29"/>
  <c r="H147" i="29"/>
  <c r="S146" i="29"/>
  <c r="L146" i="29"/>
  <c r="K146" i="29"/>
  <c r="J146" i="29"/>
  <c r="I146" i="29"/>
  <c r="H146" i="29"/>
  <c r="S145" i="29"/>
  <c r="L145" i="29"/>
  <c r="K145" i="29"/>
  <c r="J145" i="29"/>
  <c r="I145" i="29"/>
  <c r="H145" i="29"/>
  <c r="U144" i="29"/>
  <c r="T144" i="29"/>
  <c r="S144" i="29"/>
  <c r="L144" i="29"/>
  <c r="K144" i="29"/>
  <c r="J144" i="29"/>
  <c r="I144" i="29"/>
  <c r="H144" i="29"/>
  <c r="T143" i="29"/>
  <c r="S143" i="29"/>
  <c r="L143" i="29"/>
  <c r="K143" i="29"/>
  <c r="J143" i="29"/>
  <c r="I143" i="29"/>
  <c r="H143" i="29"/>
  <c r="T142" i="29"/>
  <c r="S142" i="29"/>
  <c r="L142" i="29"/>
  <c r="K142" i="29"/>
  <c r="J142" i="29"/>
  <c r="I142" i="29"/>
  <c r="H142" i="29"/>
  <c r="T141" i="29"/>
  <c r="S141" i="29"/>
  <c r="L141" i="29"/>
  <c r="K141" i="29"/>
  <c r="J141" i="29"/>
  <c r="I141" i="29"/>
  <c r="H141" i="29"/>
  <c r="S140" i="29"/>
  <c r="L140" i="29"/>
  <c r="K140" i="29"/>
  <c r="J140" i="29"/>
  <c r="I140" i="29"/>
  <c r="H140" i="29"/>
  <c r="S139" i="29"/>
  <c r="L139" i="29"/>
  <c r="K139" i="29"/>
  <c r="J139" i="29"/>
  <c r="I139" i="29"/>
  <c r="H139" i="29"/>
  <c r="S138" i="29"/>
  <c r="L138" i="29"/>
  <c r="K138" i="29"/>
  <c r="J138" i="29"/>
  <c r="I138" i="29"/>
  <c r="H138" i="29"/>
  <c r="S137" i="29"/>
  <c r="L137" i="29"/>
  <c r="K137" i="29"/>
  <c r="J137" i="29"/>
  <c r="I137" i="29"/>
  <c r="H137" i="29"/>
  <c r="S136" i="29"/>
  <c r="L136" i="29"/>
  <c r="K136" i="29"/>
  <c r="J136" i="29"/>
  <c r="I136" i="29"/>
  <c r="H136" i="29"/>
  <c r="S135" i="29"/>
  <c r="L135" i="29"/>
  <c r="K135" i="29"/>
  <c r="J135" i="29"/>
  <c r="I135" i="29"/>
  <c r="H135" i="29"/>
  <c r="S134" i="29"/>
  <c r="L134" i="29"/>
  <c r="K134" i="29"/>
  <c r="J134" i="29"/>
  <c r="I134" i="29"/>
  <c r="H134" i="29"/>
  <c r="S133" i="29"/>
  <c r="L133" i="29"/>
  <c r="K133" i="29"/>
  <c r="J133" i="29"/>
  <c r="I133" i="29"/>
  <c r="H133" i="29"/>
  <c r="S132" i="29"/>
  <c r="L132" i="29"/>
  <c r="K132" i="29"/>
  <c r="J132" i="29"/>
  <c r="I132" i="29"/>
  <c r="H132" i="29"/>
  <c r="S131" i="29"/>
  <c r="L131" i="29"/>
  <c r="K131" i="29"/>
  <c r="J131" i="29"/>
  <c r="I131" i="29"/>
  <c r="H131" i="29"/>
  <c r="U130" i="29"/>
  <c r="T130" i="29"/>
  <c r="S130" i="29"/>
  <c r="L130" i="29"/>
  <c r="K130" i="29"/>
  <c r="J130" i="29"/>
  <c r="I130" i="29"/>
  <c r="H130" i="29"/>
  <c r="T129" i="29"/>
  <c r="S129" i="29"/>
  <c r="L129" i="29"/>
  <c r="K129" i="29"/>
  <c r="J129" i="29"/>
  <c r="I129" i="29"/>
  <c r="H129" i="29"/>
  <c r="T128" i="29"/>
  <c r="S128" i="29"/>
  <c r="L128" i="29"/>
  <c r="K128" i="29"/>
  <c r="J128" i="29"/>
  <c r="I128" i="29"/>
  <c r="H128" i="29"/>
  <c r="T127" i="29"/>
  <c r="S127" i="29"/>
  <c r="L127" i="29"/>
  <c r="K127" i="29"/>
  <c r="J127" i="29"/>
  <c r="I127" i="29"/>
  <c r="H127" i="29"/>
  <c r="T126" i="29"/>
  <c r="S126" i="29"/>
  <c r="L126" i="29"/>
  <c r="K126" i="29"/>
  <c r="J126" i="29"/>
  <c r="I126" i="29"/>
  <c r="H126" i="29"/>
  <c r="T125" i="29"/>
  <c r="S125" i="29"/>
  <c r="L125" i="29"/>
  <c r="K125" i="29"/>
  <c r="J125" i="29"/>
  <c r="I125" i="29"/>
  <c r="H125" i="29"/>
  <c r="T124" i="29"/>
  <c r="S124" i="29"/>
  <c r="L124" i="29"/>
  <c r="K124" i="29"/>
  <c r="J124" i="29"/>
  <c r="I124" i="29"/>
  <c r="H124" i="29"/>
  <c r="S123" i="29"/>
  <c r="L123" i="29"/>
  <c r="K123" i="29"/>
  <c r="J123" i="29"/>
  <c r="I123" i="29"/>
  <c r="H123" i="29"/>
  <c r="S122" i="29"/>
  <c r="L122" i="29"/>
  <c r="K122" i="29"/>
  <c r="J122" i="29"/>
  <c r="I122" i="29"/>
  <c r="H122" i="29"/>
  <c r="S121" i="29"/>
  <c r="L121" i="29"/>
  <c r="K121" i="29"/>
  <c r="J121" i="29"/>
  <c r="I121" i="29"/>
  <c r="H121" i="29"/>
  <c r="S120" i="29"/>
  <c r="L120" i="29"/>
  <c r="K120" i="29"/>
  <c r="J120" i="29"/>
  <c r="I120" i="29"/>
  <c r="H120" i="29"/>
  <c r="S119" i="29"/>
  <c r="L119" i="29"/>
  <c r="K119" i="29"/>
  <c r="J119" i="29"/>
  <c r="I119" i="29"/>
  <c r="H119" i="29"/>
  <c r="S118" i="29"/>
  <c r="L118" i="29"/>
  <c r="K118" i="29"/>
  <c r="J118" i="29"/>
  <c r="I118" i="29"/>
  <c r="H118" i="29"/>
  <c r="S117" i="29"/>
  <c r="L117" i="29"/>
  <c r="K117" i="29"/>
  <c r="J117" i="29"/>
  <c r="I117" i="29"/>
  <c r="H117" i="29"/>
  <c r="S116" i="29"/>
  <c r="L116" i="29"/>
  <c r="K116" i="29"/>
  <c r="J116" i="29"/>
  <c r="I116" i="29"/>
  <c r="H116" i="29"/>
  <c r="S115" i="29"/>
  <c r="L115" i="29"/>
  <c r="K115" i="29"/>
  <c r="J115" i="29"/>
  <c r="I115" i="29"/>
  <c r="H115" i="29"/>
  <c r="S114" i="29"/>
  <c r="L114" i="29"/>
  <c r="K114" i="29"/>
  <c r="J114" i="29"/>
  <c r="I114" i="29"/>
  <c r="H114" i="29"/>
  <c r="S113" i="29"/>
  <c r="L113" i="29"/>
  <c r="K113" i="29"/>
  <c r="J113" i="29"/>
  <c r="I113" i="29"/>
  <c r="H113" i="29"/>
  <c r="S112" i="29"/>
  <c r="L112" i="29"/>
  <c r="K112" i="29"/>
  <c r="J112" i="29"/>
  <c r="I112" i="29"/>
  <c r="H112" i="29"/>
  <c r="S111" i="29"/>
  <c r="L111" i="29"/>
  <c r="K111" i="29"/>
  <c r="J111" i="29"/>
  <c r="I111" i="29"/>
  <c r="H111" i="29"/>
  <c r="S110" i="29"/>
  <c r="L110" i="29"/>
  <c r="K110" i="29"/>
  <c r="J110" i="29"/>
  <c r="I110" i="29"/>
  <c r="H110" i="29"/>
  <c r="S109" i="29"/>
  <c r="L109" i="29"/>
  <c r="K109" i="29"/>
  <c r="J109" i="29"/>
  <c r="I109" i="29"/>
  <c r="H109" i="29"/>
  <c r="S108" i="29"/>
  <c r="L108" i="29"/>
  <c r="K108" i="29"/>
  <c r="J108" i="29"/>
  <c r="I108" i="29"/>
  <c r="H108" i="29"/>
  <c r="S107" i="29"/>
  <c r="L107" i="29"/>
  <c r="K107" i="29"/>
  <c r="J107" i="29"/>
  <c r="I107" i="29"/>
  <c r="H107" i="29"/>
  <c r="S106" i="29"/>
  <c r="L106" i="29"/>
  <c r="K106" i="29"/>
  <c r="J106" i="29"/>
  <c r="I106" i="29"/>
  <c r="H106" i="29"/>
  <c r="S105" i="29"/>
  <c r="L105" i="29"/>
  <c r="K105" i="29"/>
  <c r="J105" i="29"/>
  <c r="I105" i="29"/>
  <c r="H105" i="29"/>
  <c r="S104" i="29"/>
  <c r="L104" i="29"/>
  <c r="K104" i="29"/>
  <c r="J104" i="29"/>
  <c r="I104" i="29"/>
  <c r="H104" i="29"/>
  <c r="U103" i="29"/>
  <c r="T103" i="29"/>
  <c r="S103" i="29"/>
  <c r="L103" i="29"/>
  <c r="K103" i="29"/>
  <c r="J103" i="29"/>
  <c r="I103" i="29"/>
  <c r="H103" i="29"/>
  <c r="T102" i="29"/>
  <c r="S102" i="29"/>
  <c r="L102" i="29"/>
  <c r="K102" i="29"/>
  <c r="J102" i="29"/>
  <c r="I102" i="29"/>
  <c r="H102" i="29"/>
  <c r="T101" i="29"/>
  <c r="S101" i="29"/>
  <c r="L101" i="29"/>
  <c r="K101" i="29"/>
  <c r="J101" i="29"/>
  <c r="I101" i="29"/>
  <c r="H101" i="29"/>
  <c r="T100" i="29"/>
  <c r="S100" i="29"/>
  <c r="L100" i="29"/>
  <c r="K100" i="29"/>
  <c r="J100" i="29"/>
  <c r="I100" i="29"/>
  <c r="H100" i="29"/>
  <c r="S99" i="29"/>
  <c r="L99" i="29"/>
  <c r="K99" i="29"/>
  <c r="J99" i="29"/>
  <c r="I99" i="29"/>
  <c r="H99" i="29"/>
  <c r="S98" i="29"/>
  <c r="L98" i="29"/>
  <c r="K98" i="29"/>
  <c r="J98" i="29"/>
  <c r="I98" i="29"/>
  <c r="H98" i="29"/>
  <c r="S97" i="29"/>
  <c r="L97" i="29"/>
  <c r="K97" i="29"/>
  <c r="J97" i="29"/>
  <c r="I97" i="29"/>
  <c r="H97" i="29"/>
  <c r="S96" i="29"/>
  <c r="L96" i="29"/>
  <c r="K96" i="29"/>
  <c r="J96" i="29"/>
  <c r="I96" i="29"/>
  <c r="H96" i="29"/>
  <c r="S95" i="29"/>
  <c r="L95" i="29"/>
  <c r="K95" i="29"/>
  <c r="J95" i="29"/>
  <c r="I95" i="29"/>
  <c r="H95" i="29"/>
  <c r="S94" i="29"/>
  <c r="L94" i="29"/>
  <c r="K94" i="29"/>
  <c r="J94" i="29"/>
  <c r="I94" i="29"/>
  <c r="H94" i="29"/>
  <c r="S93" i="29"/>
  <c r="L93" i="29"/>
  <c r="K93" i="29"/>
  <c r="J93" i="29"/>
  <c r="I93" i="29"/>
  <c r="H93" i="29"/>
  <c r="S92" i="29"/>
  <c r="L92" i="29"/>
  <c r="K92" i="29"/>
  <c r="J92" i="29"/>
  <c r="I92" i="29"/>
  <c r="H92" i="29"/>
  <c r="U91" i="29"/>
  <c r="T91" i="29"/>
  <c r="S91" i="29"/>
  <c r="L91" i="29"/>
  <c r="K91" i="29"/>
  <c r="J91" i="29"/>
  <c r="I91" i="29"/>
  <c r="H91" i="29"/>
  <c r="T90" i="29"/>
  <c r="S90" i="29"/>
  <c r="L90" i="29"/>
  <c r="K90" i="29"/>
  <c r="J90" i="29"/>
  <c r="I90" i="29"/>
  <c r="H90" i="29"/>
  <c r="T89" i="29"/>
  <c r="S89" i="29"/>
  <c r="L89" i="29"/>
  <c r="K89" i="29"/>
  <c r="J89" i="29"/>
  <c r="I89" i="29"/>
  <c r="H89" i="29"/>
  <c r="T88" i="29"/>
  <c r="S88" i="29"/>
  <c r="L88" i="29"/>
  <c r="K88" i="29"/>
  <c r="J88" i="29"/>
  <c r="I88" i="29"/>
  <c r="H88" i="29"/>
  <c r="S87" i="29"/>
  <c r="L87" i="29"/>
  <c r="K87" i="29"/>
  <c r="J87" i="29"/>
  <c r="I87" i="29"/>
  <c r="H87" i="29"/>
  <c r="S86" i="29"/>
  <c r="L86" i="29"/>
  <c r="K86" i="29"/>
  <c r="J86" i="29"/>
  <c r="I86" i="29"/>
  <c r="H86" i="29"/>
  <c r="S85" i="29"/>
  <c r="L85" i="29"/>
  <c r="K85" i="29"/>
  <c r="J85" i="29"/>
  <c r="I85" i="29"/>
  <c r="H85" i="29"/>
  <c r="S84" i="29"/>
  <c r="L84" i="29"/>
  <c r="K84" i="29"/>
  <c r="J84" i="29"/>
  <c r="I84" i="29"/>
  <c r="H84" i="29"/>
  <c r="S83" i="29"/>
  <c r="L83" i="29"/>
  <c r="K83" i="29"/>
  <c r="J83" i="29"/>
  <c r="I83" i="29"/>
  <c r="H83" i="29"/>
  <c r="S82" i="29"/>
  <c r="L82" i="29"/>
  <c r="K82" i="29"/>
  <c r="J82" i="29"/>
  <c r="I82" i="29"/>
  <c r="H82" i="29"/>
  <c r="S81" i="29"/>
  <c r="L81" i="29"/>
  <c r="K81" i="29"/>
  <c r="J81" i="29"/>
  <c r="I81" i="29"/>
  <c r="H81" i="29"/>
  <c r="S80" i="29"/>
  <c r="L80" i="29"/>
  <c r="K80" i="29"/>
  <c r="J80" i="29"/>
  <c r="I80" i="29"/>
  <c r="H80" i="29"/>
  <c r="S79" i="29"/>
  <c r="L79" i="29"/>
  <c r="K79" i="29"/>
  <c r="J79" i="29"/>
  <c r="I79" i="29"/>
  <c r="H79" i="29"/>
  <c r="S78" i="29"/>
  <c r="L78" i="29"/>
  <c r="K78" i="29"/>
  <c r="J78" i="29"/>
  <c r="I78" i="29"/>
  <c r="H78" i="29"/>
  <c r="S77" i="29"/>
  <c r="L77" i="29"/>
  <c r="K77" i="29"/>
  <c r="J77" i="29"/>
  <c r="I77" i="29"/>
  <c r="H77" i="29"/>
  <c r="S76" i="29"/>
  <c r="L76" i="29"/>
  <c r="K76" i="29"/>
  <c r="J76" i="29"/>
  <c r="I76" i="29"/>
  <c r="H76" i="29"/>
  <c r="S75" i="29"/>
  <c r="L75" i="29"/>
  <c r="K75" i="29"/>
  <c r="J75" i="29"/>
  <c r="I75" i="29"/>
  <c r="H75" i="29"/>
  <c r="S74" i="29"/>
  <c r="L74" i="29"/>
  <c r="K74" i="29"/>
  <c r="J74" i="29"/>
  <c r="I74" i="29"/>
  <c r="H74" i="29"/>
  <c r="S73" i="29"/>
  <c r="L73" i="29"/>
  <c r="K73" i="29"/>
  <c r="J73" i="29"/>
  <c r="I73" i="29"/>
  <c r="H73" i="29"/>
  <c r="S72" i="29"/>
  <c r="L72" i="29"/>
  <c r="K72" i="29"/>
  <c r="J72" i="29"/>
  <c r="I72" i="29"/>
  <c r="H72" i="29"/>
  <c r="T71" i="29"/>
  <c r="S71" i="29"/>
  <c r="L71" i="29"/>
  <c r="K71" i="29"/>
  <c r="J71" i="29"/>
  <c r="I71" i="29"/>
  <c r="H71" i="29"/>
  <c r="T70" i="29"/>
  <c r="S70" i="29"/>
  <c r="L70" i="29"/>
  <c r="K70" i="29"/>
  <c r="J70" i="29"/>
  <c r="I70" i="29"/>
  <c r="H70" i="29"/>
  <c r="T69" i="29"/>
  <c r="S69" i="29"/>
  <c r="L69" i="29"/>
  <c r="K69" i="29"/>
  <c r="J69" i="29"/>
  <c r="I69" i="29"/>
  <c r="H69" i="29"/>
  <c r="S68" i="29"/>
  <c r="L68" i="29"/>
  <c r="K68" i="29"/>
  <c r="J68" i="29"/>
  <c r="I68" i="29"/>
  <c r="H68" i="29"/>
  <c r="S67" i="29"/>
  <c r="L67" i="29"/>
  <c r="K67" i="29"/>
  <c r="J67" i="29"/>
  <c r="I67" i="29"/>
  <c r="H67" i="29"/>
  <c r="S66" i="29"/>
  <c r="L66" i="29"/>
  <c r="K66" i="29"/>
  <c r="J66" i="29"/>
  <c r="I66" i="29"/>
  <c r="H66" i="29"/>
  <c r="S65" i="29"/>
  <c r="L65" i="29"/>
  <c r="K65" i="29"/>
  <c r="J65" i="29"/>
  <c r="I65" i="29"/>
  <c r="H65" i="29"/>
  <c r="S64" i="29"/>
  <c r="L64" i="29"/>
  <c r="K64" i="29"/>
  <c r="J64" i="29"/>
  <c r="I64" i="29"/>
  <c r="H64" i="29"/>
  <c r="S63" i="29"/>
  <c r="L63" i="29"/>
  <c r="K63" i="29"/>
  <c r="J63" i="29"/>
  <c r="I63" i="29"/>
  <c r="H63" i="29"/>
  <c r="T62" i="29"/>
  <c r="S62" i="29"/>
  <c r="L62" i="29"/>
  <c r="K62" i="29"/>
  <c r="J62" i="29"/>
  <c r="I62" i="29"/>
  <c r="H62" i="29"/>
  <c r="T61" i="29"/>
  <c r="S61" i="29"/>
  <c r="L61" i="29"/>
  <c r="K61" i="29"/>
  <c r="J61" i="29"/>
  <c r="I61" i="29"/>
  <c r="H61" i="29"/>
  <c r="T60" i="29"/>
  <c r="S60" i="29"/>
  <c r="L60" i="29"/>
  <c r="K60" i="29"/>
  <c r="J60" i="29"/>
  <c r="I60" i="29"/>
  <c r="H60" i="29"/>
  <c r="S59" i="29"/>
  <c r="L59" i="29"/>
  <c r="K59" i="29"/>
  <c r="J59" i="29"/>
  <c r="I59" i="29"/>
  <c r="H59" i="29"/>
  <c r="S58" i="29"/>
  <c r="L58" i="29"/>
  <c r="K58" i="29"/>
  <c r="J58" i="29"/>
  <c r="I58" i="29"/>
  <c r="H58" i="29"/>
  <c r="S57" i="29"/>
  <c r="L57" i="29"/>
  <c r="K57" i="29"/>
  <c r="J57" i="29"/>
  <c r="I57" i="29"/>
  <c r="H57" i="29"/>
  <c r="U56" i="29"/>
  <c r="T56" i="29"/>
  <c r="S56" i="29"/>
  <c r="L56" i="29"/>
  <c r="K56" i="29"/>
  <c r="J56" i="29"/>
  <c r="I56" i="29"/>
  <c r="H56" i="29"/>
  <c r="T55" i="29"/>
  <c r="S55" i="29"/>
  <c r="L55" i="29"/>
  <c r="K55" i="29"/>
  <c r="J55" i="29"/>
  <c r="I55" i="29"/>
  <c r="H55" i="29"/>
  <c r="T54" i="29"/>
  <c r="S54" i="29"/>
  <c r="L54" i="29"/>
  <c r="K54" i="29"/>
  <c r="J54" i="29"/>
  <c r="I54" i="29"/>
  <c r="H54" i="29"/>
  <c r="T53" i="29"/>
  <c r="S53" i="29"/>
  <c r="L53" i="29"/>
  <c r="K53" i="29"/>
  <c r="J53" i="29"/>
  <c r="I53" i="29"/>
  <c r="H53" i="29"/>
  <c r="S52" i="29"/>
  <c r="L52" i="29"/>
  <c r="K52" i="29"/>
  <c r="J52" i="29"/>
  <c r="I52" i="29"/>
  <c r="H52" i="29"/>
  <c r="S51" i="29"/>
  <c r="L51" i="29"/>
  <c r="K51" i="29"/>
  <c r="J51" i="29"/>
  <c r="I51" i="29"/>
  <c r="H51" i="29"/>
  <c r="S50" i="29"/>
  <c r="L50" i="29"/>
  <c r="K50" i="29"/>
  <c r="J50" i="29"/>
  <c r="I50" i="29"/>
  <c r="H50" i="29"/>
  <c r="S49" i="29"/>
  <c r="L49" i="29"/>
  <c r="K49" i="29"/>
  <c r="J49" i="29"/>
  <c r="I49" i="29"/>
  <c r="H49" i="29"/>
  <c r="S48" i="29"/>
  <c r="L48" i="29"/>
  <c r="K48" i="29"/>
  <c r="J48" i="29"/>
  <c r="I48" i="29"/>
  <c r="H48" i="29"/>
  <c r="S47" i="29"/>
  <c r="L47" i="29"/>
  <c r="K47" i="29"/>
  <c r="J47" i="29"/>
  <c r="I47" i="29"/>
  <c r="H47" i="29"/>
  <c r="S46" i="29"/>
  <c r="L46" i="29"/>
  <c r="K46" i="29"/>
  <c r="J46" i="29"/>
  <c r="I46" i="29"/>
  <c r="H46" i="29"/>
  <c r="S45" i="29"/>
  <c r="L45" i="29"/>
  <c r="K45" i="29"/>
  <c r="J45" i="29"/>
  <c r="I45" i="29"/>
  <c r="H45" i="29"/>
  <c r="U44" i="29"/>
  <c r="T44" i="29"/>
  <c r="S44" i="29"/>
  <c r="L44" i="29"/>
  <c r="K44" i="29"/>
  <c r="J44" i="29"/>
  <c r="I44" i="29"/>
  <c r="H44" i="29"/>
  <c r="T43" i="29"/>
  <c r="S43" i="29"/>
  <c r="L43" i="29"/>
  <c r="K43" i="29"/>
  <c r="J43" i="29"/>
  <c r="I43" i="29"/>
  <c r="H43" i="29"/>
  <c r="T42" i="29"/>
  <c r="S42" i="29"/>
  <c r="L42" i="29"/>
  <c r="K42" i="29"/>
  <c r="J42" i="29"/>
  <c r="I42" i="29"/>
  <c r="H42" i="29"/>
  <c r="T41" i="29"/>
  <c r="S41" i="29"/>
  <c r="L41" i="29"/>
  <c r="K41" i="29"/>
  <c r="J41" i="29"/>
  <c r="I41" i="29"/>
  <c r="H41" i="29"/>
  <c r="T40" i="29"/>
  <c r="S40" i="29"/>
  <c r="L40" i="29"/>
  <c r="K40" i="29"/>
  <c r="J40" i="29"/>
  <c r="I40" i="29"/>
  <c r="H40" i="29"/>
  <c r="T39" i="29"/>
  <c r="S39" i="29"/>
  <c r="L39" i="29"/>
  <c r="K39" i="29"/>
  <c r="J39" i="29"/>
  <c r="I39" i="29"/>
  <c r="H39" i="29"/>
  <c r="S38" i="29"/>
  <c r="L38" i="29"/>
  <c r="K38" i="29"/>
  <c r="J38" i="29"/>
  <c r="I38" i="29"/>
  <c r="H38" i="29"/>
  <c r="S37" i="29"/>
  <c r="L37" i="29"/>
  <c r="K37" i="29"/>
  <c r="J37" i="29"/>
  <c r="I37" i="29"/>
  <c r="H37" i="29"/>
  <c r="S36" i="29"/>
  <c r="L36" i="29"/>
  <c r="K36" i="29"/>
  <c r="J36" i="29"/>
  <c r="I36" i="29"/>
  <c r="H36" i="29"/>
  <c r="S35" i="29"/>
  <c r="L35" i="29"/>
  <c r="K35" i="29"/>
  <c r="J35" i="29"/>
  <c r="I35" i="29"/>
  <c r="H35" i="29"/>
  <c r="S34" i="29"/>
  <c r="L34" i="29"/>
  <c r="K34" i="29"/>
  <c r="J34" i="29"/>
  <c r="I34" i="29"/>
  <c r="H34" i="29"/>
  <c r="S33" i="29"/>
  <c r="L33" i="29"/>
  <c r="K33" i="29"/>
  <c r="J33" i="29"/>
  <c r="I33" i="29"/>
  <c r="H33" i="29"/>
  <c r="S32" i="29"/>
  <c r="L32" i="29"/>
  <c r="K32" i="29"/>
  <c r="J32" i="29"/>
  <c r="I32" i="29"/>
  <c r="H32" i="29"/>
  <c r="S31" i="29"/>
  <c r="L31" i="29"/>
  <c r="K31" i="29"/>
  <c r="J31" i="29"/>
  <c r="I31" i="29"/>
  <c r="H31" i="29"/>
  <c r="S30" i="29"/>
  <c r="L30" i="29"/>
  <c r="K30" i="29"/>
  <c r="J30" i="29"/>
  <c r="I30" i="29"/>
  <c r="H30" i="29"/>
  <c r="S29" i="29"/>
  <c r="L29" i="29"/>
  <c r="K29" i="29"/>
  <c r="J29" i="29"/>
  <c r="I29" i="29"/>
  <c r="H29" i="29"/>
  <c r="S28" i="29"/>
  <c r="L28" i="29"/>
  <c r="K28" i="29"/>
  <c r="J28" i="29"/>
  <c r="I28" i="29"/>
  <c r="H28" i="29"/>
  <c r="S27" i="29"/>
  <c r="L27" i="29"/>
  <c r="K27" i="29"/>
  <c r="J27" i="29"/>
  <c r="I27" i="29"/>
  <c r="H27" i="29"/>
  <c r="U26" i="29"/>
  <c r="T26" i="29"/>
  <c r="S26" i="29"/>
  <c r="L26" i="29"/>
  <c r="K26" i="29"/>
  <c r="J26" i="29"/>
  <c r="I26" i="29"/>
  <c r="H26" i="29"/>
  <c r="T25" i="29"/>
  <c r="S25" i="29"/>
  <c r="L25" i="29"/>
  <c r="K25" i="29"/>
  <c r="J25" i="29"/>
  <c r="I25" i="29"/>
  <c r="H25" i="29"/>
  <c r="T24" i="29"/>
  <c r="S24" i="29"/>
  <c r="L24" i="29"/>
  <c r="K24" i="29"/>
  <c r="J24" i="29"/>
  <c r="I24" i="29"/>
  <c r="H24" i="29"/>
  <c r="S23" i="29"/>
  <c r="L23" i="29"/>
  <c r="K23" i="29"/>
  <c r="J23" i="29"/>
  <c r="I23" i="29"/>
  <c r="H23" i="29"/>
  <c r="S22" i="29"/>
  <c r="L22" i="29"/>
  <c r="K22" i="29"/>
  <c r="J22" i="29"/>
  <c r="I22" i="29"/>
  <c r="H22" i="29"/>
  <c r="U21" i="29"/>
  <c r="T21" i="29"/>
  <c r="S21" i="29"/>
  <c r="L21" i="29"/>
  <c r="K21" i="29"/>
  <c r="J21" i="29"/>
  <c r="I21" i="29"/>
  <c r="H21" i="29"/>
  <c r="T20" i="29"/>
  <c r="S20" i="29"/>
  <c r="L20" i="29"/>
  <c r="K20" i="29"/>
  <c r="J20" i="29"/>
  <c r="I20" i="29"/>
  <c r="H20" i="29"/>
  <c r="T19" i="29"/>
  <c r="S19" i="29"/>
  <c r="L19" i="29"/>
  <c r="K19" i="29"/>
  <c r="J19" i="29"/>
  <c r="I19" i="29"/>
  <c r="H19" i="29"/>
  <c r="AA18" i="29"/>
  <c r="S18" i="29"/>
  <c r="L18" i="29"/>
  <c r="K18" i="29"/>
  <c r="J18" i="29"/>
  <c r="I18" i="29"/>
  <c r="H18" i="29"/>
  <c r="AA17" i="29"/>
  <c r="S17" i="29"/>
  <c r="L17" i="29"/>
  <c r="K17" i="29"/>
  <c r="J17" i="29"/>
  <c r="I17" i="29"/>
  <c r="H17" i="29"/>
  <c r="AA16" i="29"/>
  <c r="S16" i="29"/>
  <c r="L16" i="29"/>
  <c r="K16" i="29"/>
  <c r="J16" i="29"/>
  <c r="I16" i="29"/>
  <c r="H16" i="29"/>
  <c r="AA15" i="29"/>
  <c r="T15" i="29"/>
  <c r="S15" i="29"/>
  <c r="L15" i="29"/>
  <c r="K15" i="29"/>
  <c r="J15" i="29"/>
  <c r="I15" i="29"/>
  <c r="H15" i="29"/>
  <c r="T14" i="29"/>
  <c r="S14" i="29"/>
  <c r="L14" i="29"/>
  <c r="K14" i="29"/>
  <c r="J14" i="29"/>
  <c r="I14" i="29"/>
  <c r="H14" i="29"/>
  <c r="S13" i="29"/>
  <c r="L13" i="29"/>
  <c r="K13" i="29"/>
  <c r="J13" i="29"/>
  <c r="I13" i="29"/>
  <c r="H13" i="29"/>
  <c r="AA12" i="29"/>
  <c r="S12" i="29"/>
  <c r="L12" i="29"/>
  <c r="K12" i="29"/>
  <c r="J12" i="29"/>
  <c r="I12" i="29"/>
  <c r="H12" i="29"/>
  <c r="AA11" i="29"/>
  <c r="S11" i="29"/>
  <c r="L11" i="29"/>
  <c r="K11" i="29"/>
  <c r="J11" i="29"/>
  <c r="I11" i="29"/>
  <c r="H11" i="29"/>
  <c r="S10" i="29"/>
  <c r="L10" i="29"/>
  <c r="K10" i="29"/>
  <c r="J10" i="29"/>
  <c r="I10" i="29"/>
  <c r="H10" i="29"/>
  <c r="AA9" i="29"/>
  <c r="U9" i="29"/>
  <c r="T9" i="29"/>
  <c r="S9" i="29"/>
  <c r="L9" i="29"/>
  <c r="K9" i="29"/>
  <c r="J9" i="29"/>
  <c r="I9" i="29"/>
  <c r="H9" i="29"/>
  <c r="AA8" i="29"/>
  <c r="T8" i="29"/>
  <c r="S8" i="29"/>
  <c r="L8" i="29"/>
  <c r="K8" i="29"/>
  <c r="J8" i="29"/>
  <c r="I8" i="29"/>
  <c r="H8" i="29"/>
  <c r="AA7" i="29"/>
  <c r="T7" i="29"/>
  <c r="S7" i="29"/>
  <c r="L7" i="29"/>
  <c r="K7" i="29"/>
  <c r="J7" i="29"/>
  <c r="I7" i="29"/>
  <c r="H7" i="29"/>
  <c r="AA6" i="29"/>
  <c r="T6" i="29"/>
  <c r="S6" i="29"/>
  <c r="L6" i="29"/>
  <c r="K6" i="29"/>
  <c r="J6" i="29"/>
  <c r="I6" i="29"/>
  <c r="H6" i="29"/>
  <c r="AA5" i="29"/>
  <c r="S5" i="29"/>
  <c r="L5" i="29"/>
  <c r="K5" i="29"/>
  <c r="J5" i="29"/>
  <c r="I5" i="29"/>
  <c r="H5" i="29"/>
  <c r="S4" i="29"/>
  <c r="L4" i="29"/>
  <c r="K4" i="29"/>
  <c r="J4" i="29"/>
  <c r="I4" i="29"/>
  <c r="H4" i="29"/>
  <c r="AA3" i="29"/>
  <c r="S3" i="29"/>
  <c r="N3" i="29"/>
  <c r="N4" i="29" s="1"/>
  <c r="N5" i="29" s="1"/>
  <c r="N6" i="29" s="1"/>
  <c r="N7" i="29" s="1"/>
  <c r="N8" i="29" s="1"/>
  <c r="N9" i="29" s="1"/>
  <c r="N10" i="29" s="1"/>
  <c r="N11" i="29" s="1"/>
  <c r="N12" i="29" s="1"/>
  <c r="N13" i="29" s="1"/>
  <c r="N14" i="29" s="1"/>
  <c r="N15" i="29" s="1"/>
  <c r="N16" i="29" s="1"/>
  <c r="N17" i="29" s="1"/>
  <c r="N18" i="29" s="1"/>
  <c r="N19" i="29" s="1"/>
  <c r="N20" i="29" s="1"/>
  <c r="N21" i="29" s="1"/>
  <c r="N22" i="29" s="1"/>
  <c r="N23" i="29" s="1"/>
  <c r="N24" i="29" s="1"/>
  <c r="N25" i="29" s="1"/>
  <c r="N26" i="29" s="1"/>
  <c r="N27" i="29" s="1"/>
  <c r="N28" i="29" s="1"/>
  <c r="N29" i="29" s="1"/>
  <c r="N30" i="29" s="1"/>
  <c r="N31" i="29" s="1"/>
  <c r="N32" i="29" s="1"/>
  <c r="N33" i="29" s="1"/>
  <c r="N34" i="29" s="1"/>
  <c r="N35" i="29" s="1"/>
  <c r="N36" i="29" s="1"/>
  <c r="N37" i="29" s="1"/>
  <c r="N38" i="29" s="1"/>
  <c r="N39" i="29" s="1"/>
  <c r="N40" i="29" s="1"/>
  <c r="N41" i="29" s="1"/>
  <c r="N42" i="29" s="1"/>
  <c r="N43" i="29" s="1"/>
  <c r="N44" i="29" s="1"/>
  <c r="N45" i="29" s="1"/>
  <c r="N46" i="29" s="1"/>
  <c r="N47" i="29" s="1"/>
  <c r="N48" i="29" s="1"/>
  <c r="N49" i="29" s="1"/>
  <c r="N50" i="29" s="1"/>
  <c r="N51" i="29" s="1"/>
  <c r="N52" i="29" s="1"/>
  <c r="N53" i="29" s="1"/>
  <c r="N54" i="29" s="1"/>
  <c r="N55" i="29" s="1"/>
  <c r="N56" i="29" s="1"/>
  <c r="N57" i="29" s="1"/>
  <c r="N58" i="29" s="1"/>
  <c r="N59" i="29" s="1"/>
  <c r="N60" i="29" s="1"/>
  <c r="N61" i="29" s="1"/>
  <c r="N62" i="29" s="1"/>
  <c r="N63" i="29" s="1"/>
  <c r="N64" i="29" s="1"/>
  <c r="N65" i="29" s="1"/>
  <c r="N66" i="29" s="1"/>
  <c r="N67" i="29" s="1"/>
  <c r="N68" i="29" s="1"/>
  <c r="N69" i="29" s="1"/>
  <c r="N70" i="29" s="1"/>
  <c r="N71" i="29" s="1"/>
  <c r="N72" i="29" s="1"/>
  <c r="N73" i="29" s="1"/>
  <c r="N74" i="29" s="1"/>
  <c r="N75" i="29" s="1"/>
  <c r="N76" i="29" s="1"/>
  <c r="N77" i="29" s="1"/>
  <c r="N78" i="29" s="1"/>
  <c r="N79" i="29" s="1"/>
  <c r="N80" i="29" s="1"/>
  <c r="N81" i="29" s="1"/>
  <c r="N82" i="29" s="1"/>
  <c r="N83" i="29" s="1"/>
  <c r="N84" i="29" s="1"/>
  <c r="N85" i="29" s="1"/>
  <c r="N86" i="29" s="1"/>
  <c r="N87" i="29" s="1"/>
  <c r="N88" i="29" s="1"/>
  <c r="N89" i="29" s="1"/>
  <c r="N90" i="29" s="1"/>
  <c r="N91" i="29" s="1"/>
  <c r="N92" i="29" s="1"/>
  <c r="N93" i="29" s="1"/>
  <c r="N94" i="29" s="1"/>
  <c r="N95" i="29" s="1"/>
  <c r="N96" i="29" s="1"/>
  <c r="N97" i="29" s="1"/>
  <c r="N98" i="29" s="1"/>
  <c r="N99" i="29" s="1"/>
  <c r="N100" i="29" s="1"/>
  <c r="N101" i="29" s="1"/>
  <c r="N102" i="29" s="1"/>
  <c r="N103" i="29" s="1"/>
  <c r="N104" i="29" s="1"/>
  <c r="N105" i="29" s="1"/>
  <c r="N106" i="29" s="1"/>
  <c r="N107" i="29" s="1"/>
  <c r="N108" i="29" s="1"/>
  <c r="N109" i="29" s="1"/>
  <c r="N110" i="29" s="1"/>
  <c r="N111" i="29" s="1"/>
  <c r="N112" i="29" s="1"/>
  <c r="N113" i="29" s="1"/>
  <c r="N114" i="29" s="1"/>
  <c r="N115" i="29" s="1"/>
  <c r="N116" i="29" s="1"/>
  <c r="N117" i="29" s="1"/>
  <c r="N118" i="29" s="1"/>
  <c r="N119" i="29" s="1"/>
  <c r="N120" i="29" s="1"/>
  <c r="N121" i="29" s="1"/>
  <c r="N122" i="29" s="1"/>
  <c r="N123" i="29" s="1"/>
  <c r="N124" i="29" s="1"/>
  <c r="N125" i="29" s="1"/>
  <c r="N126" i="29" s="1"/>
  <c r="N127" i="29" s="1"/>
  <c r="N128" i="29" s="1"/>
  <c r="N129" i="29" s="1"/>
  <c r="N130" i="29" s="1"/>
  <c r="N131" i="29" s="1"/>
  <c r="N132" i="29" s="1"/>
  <c r="N133" i="29" s="1"/>
  <c r="N134" i="29" s="1"/>
  <c r="N135" i="29" s="1"/>
  <c r="N136" i="29" s="1"/>
  <c r="N137" i="29" s="1"/>
  <c r="N138" i="29" s="1"/>
  <c r="N139" i="29" s="1"/>
  <c r="N140" i="29" s="1"/>
  <c r="N141" i="29" s="1"/>
  <c r="N142" i="29" s="1"/>
  <c r="N143" i="29" s="1"/>
  <c r="N144" i="29" s="1"/>
  <c r="N145" i="29" s="1"/>
  <c r="N146" i="29" s="1"/>
  <c r="N147" i="29" s="1"/>
  <c r="N148" i="29" s="1"/>
  <c r="N149" i="29" s="1"/>
  <c r="N150" i="29" s="1"/>
  <c r="N151" i="29" s="1"/>
  <c r="N152" i="29" s="1"/>
  <c r="N153" i="29" s="1"/>
  <c r="N154" i="29" s="1"/>
  <c r="N155" i="29" s="1"/>
  <c r="N156" i="29" s="1"/>
  <c r="N157" i="29" s="1"/>
  <c r="N158" i="29" s="1"/>
  <c r="N159" i="29" s="1"/>
  <c r="N160" i="29" s="1"/>
  <c r="N161" i="29" s="1"/>
  <c r="N162" i="29" s="1"/>
  <c r="N163" i="29" s="1"/>
  <c r="N164" i="29" s="1"/>
  <c r="N165" i="29" s="1"/>
  <c r="N166" i="29" s="1"/>
  <c r="N167" i="29" s="1"/>
  <c r="N168" i="29" s="1"/>
  <c r="N169" i="29" s="1"/>
  <c r="N170" i="29" s="1"/>
  <c r="N171" i="29" s="1"/>
  <c r="N172" i="29" s="1"/>
  <c r="N173" i="29" s="1"/>
  <c r="N174" i="29" s="1"/>
  <c r="N175" i="29" s="1"/>
  <c r="N176" i="29" s="1"/>
  <c r="N177" i="29" s="1"/>
  <c r="N178" i="29" s="1"/>
  <c r="N179" i="29" s="1"/>
  <c r="N180" i="29" s="1"/>
  <c r="N181" i="29" s="1"/>
  <c r="N182" i="29" s="1"/>
  <c r="N183" i="29" s="1"/>
  <c r="N184" i="29" s="1"/>
  <c r="N185" i="29" s="1"/>
  <c r="N186" i="29" s="1"/>
  <c r="N187" i="29" s="1"/>
  <c r="N188" i="29" s="1"/>
  <c r="N189" i="29" s="1"/>
  <c r="N190" i="29" s="1"/>
  <c r="N191" i="29" s="1"/>
  <c r="N192" i="29" s="1"/>
  <c r="N193" i="29" s="1"/>
  <c r="N194" i="29" s="1"/>
  <c r="N195" i="29" s="1"/>
  <c r="N196" i="29" s="1"/>
  <c r="N197" i="29" s="1"/>
  <c r="N198" i="29" s="1"/>
  <c r="N199" i="29" s="1"/>
  <c r="N200" i="29" s="1"/>
  <c r="N201" i="29" s="1"/>
  <c r="N202" i="29" s="1"/>
  <c r="N203" i="29" s="1"/>
  <c r="N204" i="29" s="1"/>
  <c r="N205" i="29" s="1"/>
  <c r="N206" i="29" s="1"/>
  <c r="N207" i="29" s="1"/>
  <c r="N208" i="29" s="1"/>
  <c r="N209" i="29" s="1"/>
  <c r="N210" i="29" s="1"/>
  <c r="N211" i="29" s="1"/>
  <c r="N212" i="29" s="1"/>
  <c r="N213" i="29" s="1"/>
  <c r="N214" i="29" s="1"/>
  <c r="N215" i="29" s="1"/>
  <c r="N216" i="29" s="1"/>
  <c r="N217" i="29" s="1"/>
  <c r="N218" i="29" s="1"/>
  <c r="N219" i="29" s="1"/>
  <c r="N220" i="29" s="1"/>
  <c r="N221" i="29" s="1"/>
  <c r="N222" i="29" s="1"/>
  <c r="N223" i="29" s="1"/>
  <c r="N224" i="29" s="1"/>
  <c r="N225" i="29" s="1"/>
  <c r="N226" i="29" s="1"/>
  <c r="N227" i="29" s="1"/>
  <c r="N228" i="29" s="1"/>
  <c r="N229" i="29" s="1"/>
  <c r="N230" i="29" s="1"/>
  <c r="N231" i="29" s="1"/>
  <c r="N232" i="29" s="1"/>
  <c r="N233" i="29" s="1"/>
  <c r="N234" i="29" s="1"/>
  <c r="N235" i="29" s="1"/>
  <c r="N236" i="29" s="1"/>
  <c r="N237" i="29" s="1"/>
  <c r="N238" i="29" s="1"/>
  <c r="N239" i="29" s="1"/>
  <c r="N240" i="29" s="1"/>
  <c r="N241" i="29" s="1"/>
  <c r="N242" i="29" s="1"/>
  <c r="N243" i="29" s="1"/>
  <c r="N244" i="29" s="1"/>
  <c r="N245" i="29" s="1"/>
  <c r="N246" i="29" s="1"/>
  <c r="N247" i="29" s="1"/>
  <c r="N248" i="29" s="1"/>
  <c r="N249" i="29" s="1"/>
  <c r="N250" i="29" s="1"/>
  <c r="N251" i="29" s="1"/>
  <c r="N252" i="29" s="1"/>
  <c r="N253" i="29" s="1"/>
  <c r="M3" i="29"/>
  <c r="M4" i="29" s="1"/>
  <c r="L3" i="29"/>
  <c r="K3" i="29"/>
  <c r="J3" i="29"/>
  <c r="I3" i="29"/>
  <c r="H3" i="29"/>
  <c r="AA2" i="29"/>
  <c r="R2" i="29"/>
  <c r="P2" i="29"/>
  <c r="O2" i="29"/>
  <c r="L2" i="29"/>
  <c r="K2" i="29"/>
  <c r="J2" i="29"/>
  <c r="H2" i="29"/>
  <c r="V266" i="7"/>
  <c r="S266" i="7"/>
  <c r="S267" i="7"/>
  <c r="R266" i="7"/>
  <c r="P266" i="7"/>
  <c r="O266" i="7"/>
  <c r="N266" i="7"/>
  <c r="M266" i="7"/>
  <c r="L266" i="7"/>
  <c r="K266" i="7"/>
  <c r="J266" i="7"/>
  <c r="I266" i="7"/>
  <c r="H266" i="7"/>
  <c r="T253" i="28"/>
  <c r="S253" i="28"/>
  <c r="L253" i="28"/>
  <c r="K253" i="28"/>
  <c r="J253" i="28"/>
  <c r="I253" i="28"/>
  <c r="H253" i="28"/>
  <c r="U252" i="28"/>
  <c r="T252" i="28"/>
  <c r="S252" i="28"/>
  <c r="L252" i="28"/>
  <c r="K252" i="28"/>
  <c r="J252" i="28"/>
  <c r="I252" i="28"/>
  <c r="H252" i="28"/>
  <c r="T251" i="28"/>
  <c r="S251" i="28"/>
  <c r="L251" i="28"/>
  <c r="K251" i="28"/>
  <c r="J251" i="28"/>
  <c r="I251" i="28"/>
  <c r="H251" i="28"/>
  <c r="T250" i="28"/>
  <c r="S250" i="28"/>
  <c r="L250" i="28"/>
  <c r="K250" i="28"/>
  <c r="J250" i="28"/>
  <c r="I250" i="28"/>
  <c r="H250" i="28"/>
  <c r="T249" i="28"/>
  <c r="S249" i="28"/>
  <c r="L249" i="28"/>
  <c r="K249" i="28"/>
  <c r="J249" i="28"/>
  <c r="I249" i="28"/>
  <c r="H249" i="28"/>
  <c r="T248" i="28"/>
  <c r="S248" i="28"/>
  <c r="L248" i="28"/>
  <c r="K248" i="28"/>
  <c r="J248" i="28"/>
  <c r="I248" i="28"/>
  <c r="H248" i="28"/>
  <c r="S247" i="28"/>
  <c r="L247" i="28"/>
  <c r="K247" i="28"/>
  <c r="J247" i="28"/>
  <c r="I247" i="28"/>
  <c r="H247" i="28"/>
  <c r="S246" i="28"/>
  <c r="L246" i="28"/>
  <c r="K246" i="28"/>
  <c r="J246" i="28"/>
  <c r="I246" i="28"/>
  <c r="H246" i="28"/>
  <c r="S245" i="28"/>
  <c r="L245" i="28"/>
  <c r="K245" i="28"/>
  <c r="J245" i="28"/>
  <c r="I245" i="28"/>
  <c r="H245" i="28"/>
  <c r="S244" i="28"/>
  <c r="L244" i="28"/>
  <c r="K244" i="28"/>
  <c r="J244" i="28"/>
  <c r="I244" i="28"/>
  <c r="H244" i="28"/>
  <c r="S243" i="28"/>
  <c r="L243" i="28"/>
  <c r="K243" i="28"/>
  <c r="J243" i="28"/>
  <c r="I243" i="28"/>
  <c r="H243" i="28"/>
  <c r="S242" i="28"/>
  <c r="L242" i="28"/>
  <c r="K242" i="28"/>
  <c r="J242" i="28"/>
  <c r="I242" i="28"/>
  <c r="H242" i="28"/>
  <c r="S241" i="28"/>
  <c r="L241" i="28"/>
  <c r="K241" i="28"/>
  <c r="J241" i="28"/>
  <c r="I241" i="28"/>
  <c r="H241" i="28"/>
  <c r="S240" i="28"/>
  <c r="L240" i="28"/>
  <c r="K240" i="28"/>
  <c r="J240" i="28"/>
  <c r="I240" i="28"/>
  <c r="H240" i="28"/>
  <c r="S239" i="28"/>
  <c r="L239" i="28"/>
  <c r="K239" i="28"/>
  <c r="J239" i="28"/>
  <c r="I239" i="28"/>
  <c r="H239" i="28"/>
  <c r="S238" i="28"/>
  <c r="L238" i="28"/>
  <c r="K238" i="28"/>
  <c r="J238" i="28"/>
  <c r="I238" i="28"/>
  <c r="H238" i="28"/>
  <c r="S237" i="28"/>
  <c r="L237" i="28"/>
  <c r="K237" i="28"/>
  <c r="J237" i="28"/>
  <c r="I237" i="28"/>
  <c r="H237" i="28"/>
  <c r="S236" i="28"/>
  <c r="L236" i="28"/>
  <c r="K236" i="28"/>
  <c r="J236" i="28"/>
  <c r="I236" i="28"/>
  <c r="H236" i="28"/>
  <c r="S235" i="28"/>
  <c r="L235" i="28"/>
  <c r="K235" i="28"/>
  <c r="J235" i="28"/>
  <c r="I235" i="28"/>
  <c r="H235" i="28"/>
  <c r="S234" i="28"/>
  <c r="L234" i="28"/>
  <c r="K234" i="28"/>
  <c r="J234" i="28"/>
  <c r="I234" i="28"/>
  <c r="H234" i="28"/>
  <c r="S233" i="28"/>
  <c r="L233" i="28"/>
  <c r="K233" i="28"/>
  <c r="J233" i="28"/>
  <c r="I233" i="28"/>
  <c r="H233" i="28"/>
  <c r="S232" i="28"/>
  <c r="L232" i="28"/>
  <c r="K232" i="28"/>
  <c r="J232" i="28"/>
  <c r="I232" i="28"/>
  <c r="H232" i="28"/>
  <c r="S231" i="28"/>
  <c r="L231" i="28"/>
  <c r="K231" i="28"/>
  <c r="J231" i="28"/>
  <c r="I231" i="28"/>
  <c r="H231" i="28"/>
  <c r="S230" i="28"/>
  <c r="L230" i="28"/>
  <c r="K230" i="28"/>
  <c r="J230" i="28"/>
  <c r="I230" i="28"/>
  <c r="H230" i="28"/>
  <c r="S229" i="28"/>
  <c r="L229" i="28"/>
  <c r="K229" i="28"/>
  <c r="J229" i="28"/>
  <c r="I229" i="28"/>
  <c r="H229" i="28"/>
  <c r="S228" i="28"/>
  <c r="L228" i="28"/>
  <c r="K228" i="28"/>
  <c r="J228" i="28"/>
  <c r="I228" i="28"/>
  <c r="H228" i="28"/>
  <c r="S227" i="28"/>
  <c r="L227" i="28"/>
  <c r="K227" i="28"/>
  <c r="J227" i="28"/>
  <c r="I227" i="28"/>
  <c r="H227" i="28"/>
  <c r="S226" i="28"/>
  <c r="L226" i="28"/>
  <c r="K226" i="28"/>
  <c r="J226" i="28"/>
  <c r="I226" i="28"/>
  <c r="H226" i="28"/>
  <c r="S225" i="28"/>
  <c r="L225" i="28"/>
  <c r="K225" i="28"/>
  <c r="J225" i="28"/>
  <c r="I225" i="28"/>
  <c r="H225" i="28"/>
  <c r="S224" i="28"/>
  <c r="L224" i="28"/>
  <c r="K224" i="28"/>
  <c r="J224" i="28"/>
  <c r="I224" i="28"/>
  <c r="H224" i="28"/>
  <c r="S223" i="28"/>
  <c r="L223" i="28"/>
  <c r="K223" i="28"/>
  <c r="J223" i="28"/>
  <c r="I223" i="28"/>
  <c r="H223" i="28"/>
  <c r="S222" i="28"/>
  <c r="L222" i="28"/>
  <c r="K222" i="28"/>
  <c r="J222" i="28"/>
  <c r="I222" i="28"/>
  <c r="H222" i="28"/>
  <c r="S221" i="28"/>
  <c r="L221" i="28"/>
  <c r="K221" i="28"/>
  <c r="J221" i="28"/>
  <c r="I221" i="28"/>
  <c r="H221" i="28"/>
  <c r="S220" i="28"/>
  <c r="L220" i="28"/>
  <c r="K220" i="28"/>
  <c r="J220" i="28"/>
  <c r="I220" i="28"/>
  <c r="H220" i="28"/>
  <c r="S219" i="28"/>
  <c r="L219" i="28"/>
  <c r="K219" i="28"/>
  <c r="J219" i="28"/>
  <c r="I219" i="28"/>
  <c r="H219" i="28"/>
  <c r="S218" i="28"/>
  <c r="L218" i="28"/>
  <c r="K218" i="28"/>
  <c r="J218" i="28"/>
  <c r="I218" i="28"/>
  <c r="H218" i="28"/>
  <c r="S217" i="28"/>
  <c r="L217" i="28"/>
  <c r="K217" i="28"/>
  <c r="J217" i="28"/>
  <c r="I217" i="28"/>
  <c r="H217" i="28"/>
  <c r="S216" i="28"/>
  <c r="L216" i="28"/>
  <c r="K216" i="28"/>
  <c r="J216" i="28"/>
  <c r="I216" i="28"/>
  <c r="H216" i="28"/>
  <c r="S215" i="28"/>
  <c r="L215" i="28"/>
  <c r="K215" i="28"/>
  <c r="J215" i="28"/>
  <c r="I215" i="28"/>
  <c r="H215" i="28"/>
  <c r="S214" i="28"/>
  <c r="L214" i="28"/>
  <c r="K214" i="28"/>
  <c r="J214" i="28"/>
  <c r="I214" i="28"/>
  <c r="H214" i="28"/>
  <c r="S213" i="28"/>
  <c r="L213" i="28"/>
  <c r="K213" i="28"/>
  <c r="J213" i="28"/>
  <c r="I213" i="28"/>
  <c r="H213" i="28"/>
  <c r="S212" i="28"/>
  <c r="L212" i="28"/>
  <c r="K212" i="28"/>
  <c r="J212" i="28"/>
  <c r="I212" i="28"/>
  <c r="H212" i="28"/>
  <c r="S211" i="28"/>
  <c r="L211" i="28"/>
  <c r="K211" i="28"/>
  <c r="J211" i="28"/>
  <c r="I211" i="28"/>
  <c r="H211" i="28"/>
  <c r="S210" i="28"/>
  <c r="L210" i="28"/>
  <c r="K210" i="28"/>
  <c r="J210" i="28"/>
  <c r="I210" i="28"/>
  <c r="H210" i="28"/>
  <c r="S209" i="28"/>
  <c r="L209" i="28"/>
  <c r="K209" i="28"/>
  <c r="J209" i="28"/>
  <c r="I209" i="28"/>
  <c r="H209" i="28"/>
  <c r="S208" i="28"/>
  <c r="L208" i="28"/>
  <c r="K208" i="28"/>
  <c r="J208" i="28"/>
  <c r="I208" i="28"/>
  <c r="H208" i="28"/>
  <c r="S207" i="28"/>
  <c r="L207" i="28"/>
  <c r="K207" i="28"/>
  <c r="J207" i="28"/>
  <c r="I207" i="28"/>
  <c r="H207" i="28"/>
  <c r="U206" i="28"/>
  <c r="T206" i="28"/>
  <c r="S206" i="28"/>
  <c r="L206" i="28"/>
  <c r="K206" i="28"/>
  <c r="J206" i="28"/>
  <c r="I206" i="28"/>
  <c r="H206" i="28"/>
  <c r="T205" i="28"/>
  <c r="S205" i="28"/>
  <c r="L205" i="28"/>
  <c r="K205" i="28"/>
  <c r="J205" i="28"/>
  <c r="I205" i="28"/>
  <c r="H205" i="28"/>
  <c r="T204" i="28"/>
  <c r="S204" i="28"/>
  <c r="L204" i="28"/>
  <c r="K204" i="28"/>
  <c r="J204" i="28"/>
  <c r="I204" i="28"/>
  <c r="H204" i="28"/>
  <c r="T203" i="28"/>
  <c r="S203" i="28"/>
  <c r="L203" i="28"/>
  <c r="K203" i="28"/>
  <c r="J203" i="28"/>
  <c r="I203" i="28"/>
  <c r="H203" i="28"/>
  <c r="S202" i="28"/>
  <c r="L202" i="28"/>
  <c r="K202" i="28"/>
  <c r="J202" i="28"/>
  <c r="I202" i="28"/>
  <c r="H202" i="28"/>
  <c r="U201" i="28"/>
  <c r="T201" i="28"/>
  <c r="S201" i="28"/>
  <c r="L201" i="28"/>
  <c r="K201" i="28"/>
  <c r="J201" i="28"/>
  <c r="I201" i="28"/>
  <c r="H201" i="28"/>
  <c r="T200" i="28"/>
  <c r="S200" i="28"/>
  <c r="L200" i="28"/>
  <c r="K200" i="28"/>
  <c r="J200" i="28"/>
  <c r="I200" i="28"/>
  <c r="H200" i="28"/>
  <c r="T199" i="28"/>
  <c r="S199" i="28"/>
  <c r="L199" i="28"/>
  <c r="K199" i="28"/>
  <c r="J199" i="28"/>
  <c r="I199" i="28"/>
  <c r="H199" i="28"/>
  <c r="T198" i="28"/>
  <c r="S198" i="28"/>
  <c r="L198" i="28"/>
  <c r="K198" i="28"/>
  <c r="J198" i="28"/>
  <c r="I198" i="28"/>
  <c r="H198" i="28"/>
  <c r="S197" i="28"/>
  <c r="L197" i="28"/>
  <c r="K197" i="28"/>
  <c r="J197" i="28"/>
  <c r="I197" i="28"/>
  <c r="H197" i="28"/>
  <c r="S196" i="28"/>
  <c r="L196" i="28"/>
  <c r="K196" i="28"/>
  <c r="J196" i="28"/>
  <c r="I196" i="28"/>
  <c r="H196" i="28"/>
  <c r="S195" i="28"/>
  <c r="L195" i="28"/>
  <c r="K195" i="28"/>
  <c r="J195" i="28"/>
  <c r="I195" i="28"/>
  <c r="H195" i="28"/>
  <c r="S194" i="28"/>
  <c r="L194" i="28"/>
  <c r="K194" i="28"/>
  <c r="J194" i="28"/>
  <c r="I194" i="28"/>
  <c r="H194" i="28"/>
  <c r="S193" i="28"/>
  <c r="L193" i="28"/>
  <c r="K193" i="28"/>
  <c r="J193" i="28"/>
  <c r="I193" i="28"/>
  <c r="H193" i="28"/>
  <c r="S192" i="28"/>
  <c r="L192" i="28"/>
  <c r="K192" i="28"/>
  <c r="J192" i="28"/>
  <c r="I192" i="28"/>
  <c r="H192" i="28"/>
  <c r="S191" i="28"/>
  <c r="L191" i="28"/>
  <c r="K191" i="28"/>
  <c r="J191" i="28"/>
  <c r="I191" i="28"/>
  <c r="H191" i="28"/>
  <c r="S190" i="28"/>
  <c r="L190" i="28"/>
  <c r="K190" i="28"/>
  <c r="J190" i="28"/>
  <c r="I190" i="28"/>
  <c r="H190" i="28"/>
  <c r="T189" i="28"/>
  <c r="S189" i="28"/>
  <c r="L189" i="28"/>
  <c r="K189" i="28"/>
  <c r="J189" i="28"/>
  <c r="I189" i="28"/>
  <c r="H189" i="28"/>
  <c r="T188" i="28"/>
  <c r="S188" i="28"/>
  <c r="L188" i="28"/>
  <c r="K188" i="28"/>
  <c r="J188" i="28"/>
  <c r="I188" i="28"/>
  <c r="H188" i="28"/>
  <c r="T187" i="28"/>
  <c r="S187" i="28"/>
  <c r="L187" i="28"/>
  <c r="K187" i="28"/>
  <c r="J187" i="28"/>
  <c r="I187" i="28"/>
  <c r="H187" i="28"/>
  <c r="S186" i="28"/>
  <c r="L186" i="28"/>
  <c r="K186" i="28"/>
  <c r="J186" i="28"/>
  <c r="I186" i="28"/>
  <c r="H186" i="28"/>
  <c r="S185" i="28"/>
  <c r="L185" i="28"/>
  <c r="K185" i="28"/>
  <c r="J185" i="28"/>
  <c r="I185" i="28"/>
  <c r="H185" i="28"/>
  <c r="S184" i="28"/>
  <c r="L184" i="28"/>
  <c r="K184" i="28"/>
  <c r="J184" i="28"/>
  <c r="I184" i="28"/>
  <c r="H184" i="28"/>
  <c r="S183" i="28"/>
  <c r="L183" i="28"/>
  <c r="K183" i="28"/>
  <c r="J183" i="28"/>
  <c r="I183" i="28"/>
  <c r="H183" i="28"/>
  <c r="S182" i="28"/>
  <c r="L182" i="28"/>
  <c r="K182" i="28"/>
  <c r="J182" i="28"/>
  <c r="I182" i="28"/>
  <c r="H182" i="28"/>
  <c r="S181" i="28"/>
  <c r="L181" i="28"/>
  <c r="K181" i="28"/>
  <c r="J181" i="28"/>
  <c r="I181" i="28"/>
  <c r="H181" i="28"/>
  <c r="S180" i="28"/>
  <c r="L180" i="28"/>
  <c r="K180" i="28"/>
  <c r="J180" i="28"/>
  <c r="I180" i="28"/>
  <c r="H180" i="28"/>
  <c r="S179" i="28"/>
  <c r="L179" i="28"/>
  <c r="K179" i="28"/>
  <c r="J179" i="28"/>
  <c r="I179" i="28"/>
  <c r="H179" i="28"/>
  <c r="S178" i="28"/>
  <c r="L178" i="28"/>
  <c r="K178" i="28"/>
  <c r="J178" i="28"/>
  <c r="I178" i="28"/>
  <c r="H178" i="28"/>
  <c r="S177" i="28"/>
  <c r="L177" i="28"/>
  <c r="K177" i="28"/>
  <c r="J177" i="28"/>
  <c r="I177" i="28"/>
  <c r="H177" i="28"/>
  <c r="U176" i="28"/>
  <c r="T176" i="28"/>
  <c r="S176" i="28"/>
  <c r="L176" i="28"/>
  <c r="K176" i="28"/>
  <c r="J176" i="28"/>
  <c r="I176" i="28"/>
  <c r="H176" i="28"/>
  <c r="T175" i="28"/>
  <c r="S175" i="28"/>
  <c r="L175" i="28"/>
  <c r="K175" i="28"/>
  <c r="J175" i="28"/>
  <c r="I175" i="28"/>
  <c r="H175" i="28"/>
  <c r="T174" i="28"/>
  <c r="S174" i="28"/>
  <c r="L174" i="28"/>
  <c r="K174" i="28"/>
  <c r="J174" i="28"/>
  <c r="I174" i="28"/>
  <c r="H174" i="28"/>
  <c r="S173" i="28"/>
  <c r="L173" i="28"/>
  <c r="K173" i="28"/>
  <c r="J173" i="28"/>
  <c r="I173" i="28"/>
  <c r="H173" i="28"/>
  <c r="S172" i="28"/>
  <c r="L172" i="28"/>
  <c r="K172" i="28"/>
  <c r="J172" i="28"/>
  <c r="I172" i="28"/>
  <c r="H172" i="28"/>
  <c r="S171" i="28"/>
  <c r="L171" i="28"/>
  <c r="K171" i="28"/>
  <c r="J171" i="28"/>
  <c r="I171" i="28"/>
  <c r="H171" i="28"/>
  <c r="S170" i="28"/>
  <c r="L170" i="28"/>
  <c r="K170" i="28"/>
  <c r="J170" i="28"/>
  <c r="I170" i="28"/>
  <c r="H170" i="28"/>
  <c r="S169" i="28"/>
  <c r="L169" i="28"/>
  <c r="K169" i="28"/>
  <c r="J169" i="28"/>
  <c r="I169" i="28"/>
  <c r="H169" i="28"/>
  <c r="S168" i="28"/>
  <c r="L168" i="28"/>
  <c r="K168" i="28"/>
  <c r="J168" i="28"/>
  <c r="I168" i="28"/>
  <c r="H168" i="28"/>
  <c r="S167" i="28"/>
  <c r="L167" i="28"/>
  <c r="K167" i="28"/>
  <c r="J167" i="28"/>
  <c r="I167" i="28"/>
  <c r="H167" i="28"/>
  <c r="U166" i="28"/>
  <c r="T166" i="28"/>
  <c r="S166" i="28"/>
  <c r="L166" i="28"/>
  <c r="K166" i="28"/>
  <c r="J166" i="28"/>
  <c r="I166" i="28"/>
  <c r="H166" i="28"/>
  <c r="T165" i="28"/>
  <c r="S165" i="28"/>
  <c r="L165" i="28"/>
  <c r="K165" i="28"/>
  <c r="J165" i="28"/>
  <c r="I165" i="28"/>
  <c r="H165" i="28"/>
  <c r="T164" i="28"/>
  <c r="S164" i="28"/>
  <c r="L164" i="28"/>
  <c r="K164" i="28"/>
  <c r="J164" i="28"/>
  <c r="I164" i="28"/>
  <c r="H164" i="28"/>
  <c r="S163" i="28"/>
  <c r="L163" i="28"/>
  <c r="K163" i="28"/>
  <c r="J163" i="28"/>
  <c r="I163" i="28"/>
  <c r="H163" i="28"/>
  <c r="S162" i="28"/>
  <c r="L162" i="28"/>
  <c r="K162" i="28"/>
  <c r="J162" i="28"/>
  <c r="I162" i="28"/>
  <c r="H162" i="28"/>
  <c r="S161" i="28"/>
  <c r="L161" i="28"/>
  <c r="K161" i="28"/>
  <c r="J161" i="28"/>
  <c r="I161" i="28"/>
  <c r="H161" i="28"/>
  <c r="S160" i="28"/>
  <c r="L160" i="28"/>
  <c r="K160" i="28"/>
  <c r="J160" i="28"/>
  <c r="I160" i="28"/>
  <c r="H160" i="28"/>
  <c r="S159" i="28"/>
  <c r="L159" i="28"/>
  <c r="K159" i="28"/>
  <c r="J159" i="28"/>
  <c r="I159" i="28"/>
  <c r="H159" i="28"/>
  <c r="S158" i="28"/>
  <c r="L158" i="28"/>
  <c r="K158" i="28"/>
  <c r="J158" i="28"/>
  <c r="I158" i="28"/>
  <c r="H158" i="28"/>
  <c r="S157" i="28"/>
  <c r="L157" i="28"/>
  <c r="K157" i="28"/>
  <c r="J157" i="28"/>
  <c r="I157" i="28"/>
  <c r="H157" i="28"/>
  <c r="S156" i="28"/>
  <c r="L156" i="28"/>
  <c r="K156" i="28"/>
  <c r="J156" i="28"/>
  <c r="I156" i="28"/>
  <c r="H156" i="28"/>
  <c r="S155" i="28"/>
  <c r="L155" i="28"/>
  <c r="K155" i="28"/>
  <c r="J155" i="28"/>
  <c r="I155" i="28"/>
  <c r="H155" i="28"/>
  <c r="U154" i="28"/>
  <c r="T154" i="28"/>
  <c r="S154" i="28"/>
  <c r="L154" i="28"/>
  <c r="K154" i="28"/>
  <c r="J154" i="28"/>
  <c r="I154" i="28"/>
  <c r="H154" i="28"/>
  <c r="T153" i="28"/>
  <c r="S153" i="28"/>
  <c r="L153" i="28"/>
  <c r="K153" i="28"/>
  <c r="J153" i="28"/>
  <c r="I153" i="28"/>
  <c r="H153" i="28"/>
  <c r="T152" i="28"/>
  <c r="S152" i="28"/>
  <c r="L152" i="28"/>
  <c r="K152" i="28"/>
  <c r="J152" i="28"/>
  <c r="I152" i="28"/>
  <c r="H152" i="28"/>
  <c r="T151" i="28"/>
  <c r="S151" i="28"/>
  <c r="L151" i="28"/>
  <c r="K151" i="28"/>
  <c r="J151" i="28"/>
  <c r="I151" i="28"/>
  <c r="H151" i="28"/>
  <c r="T150" i="28"/>
  <c r="S150" i="28"/>
  <c r="L150" i="28"/>
  <c r="K150" i="28"/>
  <c r="J150" i="28"/>
  <c r="I150" i="28"/>
  <c r="H150" i="28"/>
  <c r="T149" i="28"/>
  <c r="S149" i="28"/>
  <c r="L149" i="28"/>
  <c r="K149" i="28"/>
  <c r="J149" i="28"/>
  <c r="I149" i="28"/>
  <c r="H149" i="28"/>
  <c r="T148" i="28"/>
  <c r="S148" i="28"/>
  <c r="L148" i="28"/>
  <c r="K148" i="28"/>
  <c r="J148" i="28"/>
  <c r="I148" i="28"/>
  <c r="H148" i="28"/>
  <c r="S147" i="28"/>
  <c r="L147" i="28"/>
  <c r="K147" i="28"/>
  <c r="J147" i="28"/>
  <c r="I147" i="28"/>
  <c r="H147" i="28"/>
  <c r="S146" i="28"/>
  <c r="L146" i="28"/>
  <c r="K146" i="28"/>
  <c r="J146" i="28"/>
  <c r="I146" i="28"/>
  <c r="H146" i="28"/>
  <c r="S145" i="28"/>
  <c r="L145" i="28"/>
  <c r="K145" i="28"/>
  <c r="J145" i="28"/>
  <c r="I145" i="28"/>
  <c r="H145" i="28"/>
  <c r="U144" i="28"/>
  <c r="T144" i="28"/>
  <c r="S144" i="28"/>
  <c r="L144" i="28"/>
  <c r="K144" i="28"/>
  <c r="J144" i="28"/>
  <c r="I144" i="28"/>
  <c r="H144" i="28"/>
  <c r="T143" i="28"/>
  <c r="S143" i="28"/>
  <c r="L143" i="28"/>
  <c r="K143" i="28"/>
  <c r="J143" i="28"/>
  <c r="I143" i="28"/>
  <c r="H143" i="28"/>
  <c r="T142" i="28"/>
  <c r="S142" i="28"/>
  <c r="L142" i="28"/>
  <c r="K142" i="28"/>
  <c r="J142" i="28"/>
  <c r="I142" i="28"/>
  <c r="H142" i="28"/>
  <c r="T141" i="28"/>
  <c r="S141" i="28"/>
  <c r="L141" i="28"/>
  <c r="K141" i="28"/>
  <c r="J141" i="28"/>
  <c r="I141" i="28"/>
  <c r="H141" i="28"/>
  <c r="S140" i="28"/>
  <c r="L140" i="28"/>
  <c r="K140" i="28"/>
  <c r="J140" i="28"/>
  <c r="I140" i="28"/>
  <c r="H140" i="28"/>
  <c r="S139" i="28"/>
  <c r="L139" i="28"/>
  <c r="K139" i="28"/>
  <c r="J139" i="28"/>
  <c r="I139" i="28"/>
  <c r="H139" i="28"/>
  <c r="S138" i="28"/>
  <c r="L138" i="28"/>
  <c r="K138" i="28"/>
  <c r="J138" i="28"/>
  <c r="I138" i="28"/>
  <c r="H138" i="28"/>
  <c r="S137" i="28"/>
  <c r="L137" i="28"/>
  <c r="K137" i="28"/>
  <c r="J137" i="28"/>
  <c r="I137" i="28"/>
  <c r="H137" i="28"/>
  <c r="S136" i="28"/>
  <c r="L136" i="28"/>
  <c r="K136" i="28"/>
  <c r="J136" i="28"/>
  <c r="I136" i="28"/>
  <c r="H136" i="28"/>
  <c r="S135" i="28"/>
  <c r="L135" i="28"/>
  <c r="K135" i="28"/>
  <c r="J135" i="28"/>
  <c r="I135" i="28"/>
  <c r="H135" i="28"/>
  <c r="S134" i="28"/>
  <c r="L134" i="28"/>
  <c r="K134" i="28"/>
  <c r="J134" i="28"/>
  <c r="I134" i="28"/>
  <c r="H134" i="28"/>
  <c r="S133" i="28"/>
  <c r="L133" i="28"/>
  <c r="K133" i="28"/>
  <c r="J133" i="28"/>
  <c r="I133" i="28"/>
  <c r="H133" i="28"/>
  <c r="S132" i="28"/>
  <c r="L132" i="28"/>
  <c r="K132" i="28"/>
  <c r="J132" i="28"/>
  <c r="I132" i="28"/>
  <c r="H132" i="28"/>
  <c r="S131" i="28"/>
  <c r="L131" i="28"/>
  <c r="K131" i="28"/>
  <c r="J131" i="28"/>
  <c r="I131" i="28"/>
  <c r="H131" i="28"/>
  <c r="U130" i="28"/>
  <c r="T130" i="28"/>
  <c r="S130" i="28"/>
  <c r="L130" i="28"/>
  <c r="K130" i="28"/>
  <c r="J130" i="28"/>
  <c r="I130" i="28"/>
  <c r="H130" i="28"/>
  <c r="T129" i="28"/>
  <c r="S129" i="28"/>
  <c r="L129" i="28"/>
  <c r="K129" i="28"/>
  <c r="J129" i="28"/>
  <c r="I129" i="28"/>
  <c r="H129" i="28"/>
  <c r="T128" i="28"/>
  <c r="S128" i="28"/>
  <c r="L128" i="28"/>
  <c r="K128" i="28"/>
  <c r="J128" i="28"/>
  <c r="I128" i="28"/>
  <c r="H128" i="28"/>
  <c r="T127" i="28"/>
  <c r="S127" i="28"/>
  <c r="L127" i="28"/>
  <c r="K127" i="28"/>
  <c r="J127" i="28"/>
  <c r="I127" i="28"/>
  <c r="H127" i="28"/>
  <c r="T126" i="28"/>
  <c r="S126" i="28"/>
  <c r="L126" i="28"/>
  <c r="K126" i="28"/>
  <c r="J126" i="28"/>
  <c r="I126" i="28"/>
  <c r="H126" i="28"/>
  <c r="T125" i="28"/>
  <c r="S125" i="28"/>
  <c r="L125" i="28"/>
  <c r="K125" i="28"/>
  <c r="J125" i="28"/>
  <c r="I125" i="28"/>
  <c r="H125" i="28"/>
  <c r="T124" i="28"/>
  <c r="S124" i="28"/>
  <c r="L124" i="28"/>
  <c r="K124" i="28"/>
  <c r="J124" i="28"/>
  <c r="I124" i="28"/>
  <c r="H124" i="28"/>
  <c r="S123" i="28"/>
  <c r="L123" i="28"/>
  <c r="K123" i="28"/>
  <c r="J123" i="28"/>
  <c r="I123" i="28"/>
  <c r="H123" i="28"/>
  <c r="S122" i="28"/>
  <c r="L122" i="28"/>
  <c r="K122" i="28"/>
  <c r="J122" i="28"/>
  <c r="I122" i="28"/>
  <c r="H122" i="28"/>
  <c r="S121" i="28"/>
  <c r="L121" i="28"/>
  <c r="K121" i="28"/>
  <c r="J121" i="28"/>
  <c r="I121" i="28"/>
  <c r="H121" i="28"/>
  <c r="S120" i="28"/>
  <c r="L120" i="28"/>
  <c r="K120" i="28"/>
  <c r="J120" i="28"/>
  <c r="I120" i="28"/>
  <c r="H120" i="28"/>
  <c r="S119" i="28"/>
  <c r="L119" i="28"/>
  <c r="K119" i="28"/>
  <c r="J119" i="28"/>
  <c r="I119" i="28"/>
  <c r="H119" i="28"/>
  <c r="S118" i="28"/>
  <c r="L118" i="28"/>
  <c r="K118" i="28"/>
  <c r="J118" i="28"/>
  <c r="I118" i="28"/>
  <c r="H118" i="28"/>
  <c r="S117" i="28"/>
  <c r="L117" i="28"/>
  <c r="K117" i="28"/>
  <c r="J117" i="28"/>
  <c r="I117" i="28"/>
  <c r="H117" i="28"/>
  <c r="S116" i="28"/>
  <c r="L116" i="28"/>
  <c r="K116" i="28"/>
  <c r="J116" i="28"/>
  <c r="I116" i="28"/>
  <c r="H116" i="28"/>
  <c r="S115" i="28"/>
  <c r="L115" i="28"/>
  <c r="K115" i="28"/>
  <c r="J115" i="28"/>
  <c r="I115" i="28"/>
  <c r="H115" i="28"/>
  <c r="S114" i="28"/>
  <c r="L114" i="28"/>
  <c r="K114" i="28"/>
  <c r="J114" i="28"/>
  <c r="I114" i="28"/>
  <c r="H114" i="28"/>
  <c r="S113" i="28"/>
  <c r="L113" i="28"/>
  <c r="K113" i="28"/>
  <c r="J113" i="28"/>
  <c r="I113" i="28"/>
  <c r="H113" i="28"/>
  <c r="S112" i="28"/>
  <c r="L112" i="28"/>
  <c r="K112" i="28"/>
  <c r="J112" i="28"/>
  <c r="I112" i="28"/>
  <c r="H112" i="28"/>
  <c r="S111" i="28"/>
  <c r="L111" i="28"/>
  <c r="K111" i="28"/>
  <c r="J111" i="28"/>
  <c r="I111" i="28"/>
  <c r="H111" i="28"/>
  <c r="S110" i="28"/>
  <c r="L110" i="28"/>
  <c r="K110" i="28"/>
  <c r="J110" i="28"/>
  <c r="I110" i="28"/>
  <c r="H110" i="28"/>
  <c r="S109" i="28"/>
  <c r="L109" i="28"/>
  <c r="K109" i="28"/>
  <c r="J109" i="28"/>
  <c r="I109" i="28"/>
  <c r="H109" i="28"/>
  <c r="S108" i="28"/>
  <c r="L108" i="28"/>
  <c r="K108" i="28"/>
  <c r="J108" i="28"/>
  <c r="I108" i="28"/>
  <c r="H108" i="28"/>
  <c r="S107" i="28"/>
  <c r="L107" i="28"/>
  <c r="K107" i="28"/>
  <c r="J107" i="28"/>
  <c r="I107" i="28"/>
  <c r="H107" i="28"/>
  <c r="S106" i="28"/>
  <c r="L106" i="28"/>
  <c r="K106" i="28"/>
  <c r="J106" i="28"/>
  <c r="I106" i="28"/>
  <c r="H106" i="28"/>
  <c r="S105" i="28"/>
  <c r="L105" i="28"/>
  <c r="K105" i="28"/>
  <c r="J105" i="28"/>
  <c r="I105" i="28"/>
  <c r="H105" i="28"/>
  <c r="S104" i="28"/>
  <c r="L104" i="28"/>
  <c r="K104" i="28"/>
  <c r="J104" i="28"/>
  <c r="I104" i="28"/>
  <c r="H104" i="28"/>
  <c r="U103" i="28"/>
  <c r="T103" i="28"/>
  <c r="S103" i="28"/>
  <c r="L103" i="28"/>
  <c r="K103" i="28"/>
  <c r="J103" i="28"/>
  <c r="I103" i="28"/>
  <c r="H103" i="28"/>
  <c r="T102" i="28"/>
  <c r="S102" i="28"/>
  <c r="L102" i="28"/>
  <c r="K102" i="28"/>
  <c r="J102" i="28"/>
  <c r="I102" i="28"/>
  <c r="H102" i="28"/>
  <c r="T101" i="28"/>
  <c r="S101" i="28"/>
  <c r="L101" i="28"/>
  <c r="K101" i="28"/>
  <c r="J101" i="28"/>
  <c r="I101" i="28"/>
  <c r="H101" i="28"/>
  <c r="T100" i="28"/>
  <c r="S100" i="28"/>
  <c r="L100" i="28"/>
  <c r="K100" i="28"/>
  <c r="J100" i="28"/>
  <c r="I100" i="28"/>
  <c r="H100" i="28"/>
  <c r="S99" i="28"/>
  <c r="L99" i="28"/>
  <c r="K99" i="28"/>
  <c r="J99" i="28"/>
  <c r="I99" i="28"/>
  <c r="H99" i="28"/>
  <c r="S98" i="28"/>
  <c r="L98" i="28"/>
  <c r="K98" i="28"/>
  <c r="J98" i="28"/>
  <c r="I98" i="28"/>
  <c r="H98" i="28"/>
  <c r="S97" i="28"/>
  <c r="L97" i="28"/>
  <c r="K97" i="28"/>
  <c r="J97" i="28"/>
  <c r="I97" i="28"/>
  <c r="H97" i="28"/>
  <c r="S96" i="28"/>
  <c r="L96" i="28"/>
  <c r="K96" i="28"/>
  <c r="J96" i="28"/>
  <c r="I96" i="28"/>
  <c r="H96" i="28"/>
  <c r="S95" i="28"/>
  <c r="L95" i="28"/>
  <c r="K95" i="28"/>
  <c r="J95" i="28"/>
  <c r="I95" i="28"/>
  <c r="H95" i="28"/>
  <c r="S94" i="28"/>
  <c r="L94" i="28"/>
  <c r="K94" i="28"/>
  <c r="J94" i="28"/>
  <c r="I94" i="28"/>
  <c r="H94" i="28"/>
  <c r="S93" i="28"/>
  <c r="L93" i="28"/>
  <c r="K93" i="28"/>
  <c r="J93" i="28"/>
  <c r="I93" i="28"/>
  <c r="H93" i="28"/>
  <c r="S92" i="28"/>
  <c r="L92" i="28"/>
  <c r="K92" i="28"/>
  <c r="J92" i="28"/>
  <c r="I92" i="28"/>
  <c r="H92" i="28"/>
  <c r="U91" i="28"/>
  <c r="T91" i="28"/>
  <c r="S91" i="28"/>
  <c r="L91" i="28"/>
  <c r="K91" i="28"/>
  <c r="J91" i="28"/>
  <c r="I91" i="28"/>
  <c r="H91" i="28"/>
  <c r="T90" i="28"/>
  <c r="S90" i="28"/>
  <c r="L90" i="28"/>
  <c r="K90" i="28"/>
  <c r="J90" i="28"/>
  <c r="I90" i="28"/>
  <c r="H90" i="28"/>
  <c r="T89" i="28"/>
  <c r="S89" i="28"/>
  <c r="L89" i="28"/>
  <c r="K89" i="28"/>
  <c r="J89" i="28"/>
  <c r="I89" i="28"/>
  <c r="H89" i="28"/>
  <c r="T88" i="28"/>
  <c r="S88" i="28"/>
  <c r="L88" i="28"/>
  <c r="K88" i="28"/>
  <c r="J88" i="28"/>
  <c r="I88" i="28"/>
  <c r="H88" i="28"/>
  <c r="S87" i="28"/>
  <c r="L87" i="28"/>
  <c r="K87" i="28"/>
  <c r="J87" i="28"/>
  <c r="I87" i="28"/>
  <c r="H87" i="28"/>
  <c r="S86" i="28"/>
  <c r="L86" i="28"/>
  <c r="K86" i="28"/>
  <c r="J86" i="28"/>
  <c r="I86" i="28"/>
  <c r="H86" i="28"/>
  <c r="S85" i="28"/>
  <c r="L85" i="28"/>
  <c r="K85" i="28"/>
  <c r="J85" i="28"/>
  <c r="I85" i="28"/>
  <c r="H85" i="28"/>
  <c r="S84" i="28"/>
  <c r="L84" i="28"/>
  <c r="K84" i="28"/>
  <c r="J84" i="28"/>
  <c r="I84" i="28"/>
  <c r="H84" i="28"/>
  <c r="S83" i="28"/>
  <c r="L83" i="28"/>
  <c r="K83" i="28"/>
  <c r="J83" i="28"/>
  <c r="I83" i="28"/>
  <c r="H83" i="28"/>
  <c r="S82" i="28"/>
  <c r="L82" i="28"/>
  <c r="K82" i="28"/>
  <c r="J82" i="28"/>
  <c r="I82" i="28"/>
  <c r="H82" i="28"/>
  <c r="S81" i="28"/>
  <c r="L81" i="28"/>
  <c r="K81" i="28"/>
  <c r="J81" i="28"/>
  <c r="I81" i="28"/>
  <c r="H81" i="28"/>
  <c r="S80" i="28"/>
  <c r="L80" i="28"/>
  <c r="K80" i="28"/>
  <c r="J80" i="28"/>
  <c r="I80" i="28"/>
  <c r="H80" i="28"/>
  <c r="S79" i="28"/>
  <c r="L79" i="28"/>
  <c r="K79" i="28"/>
  <c r="J79" i="28"/>
  <c r="I79" i="28"/>
  <c r="H79" i="28"/>
  <c r="S78" i="28"/>
  <c r="L78" i="28"/>
  <c r="K78" i="28"/>
  <c r="J78" i="28"/>
  <c r="I78" i="28"/>
  <c r="H78" i="28"/>
  <c r="S77" i="28"/>
  <c r="L77" i="28"/>
  <c r="K77" i="28"/>
  <c r="J77" i="28"/>
  <c r="I77" i="28"/>
  <c r="H77" i="28"/>
  <c r="S76" i="28"/>
  <c r="L76" i="28"/>
  <c r="K76" i="28"/>
  <c r="J76" i="28"/>
  <c r="I76" i="28"/>
  <c r="H76" i="28"/>
  <c r="S75" i="28"/>
  <c r="L75" i="28"/>
  <c r="K75" i="28"/>
  <c r="J75" i="28"/>
  <c r="I75" i="28"/>
  <c r="H75" i="28"/>
  <c r="S74" i="28"/>
  <c r="L74" i="28"/>
  <c r="K74" i="28"/>
  <c r="J74" i="28"/>
  <c r="I74" i="28"/>
  <c r="H74" i="28"/>
  <c r="S73" i="28"/>
  <c r="L73" i="28"/>
  <c r="K73" i="28"/>
  <c r="J73" i="28"/>
  <c r="I73" i="28"/>
  <c r="H73" i="28"/>
  <c r="S72" i="28"/>
  <c r="L72" i="28"/>
  <c r="K72" i="28"/>
  <c r="J72" i="28"/>
  <c r="I72" i="28"/>
  <c r="H72" i="28"/>
  <c r="T71" i="28"/>
  <c r="S71" i="28"/>
  <c r="L71" i="28"/>
  <c r="K71" i="28"/>
  <c r="J71" i="28"/>
  <c r="I71" i="28"/>
  <c r="H71" i="28"/>
  <c r="T70" i="28"/>
  <c r="S70" i="28"/>
  <c r="L70" i="28"/>
  <c r="K70" i="28"/>
  <c r="J70" i="28"/>
  <c r="I70" i="28"/>
  <c r="H70" i="28"/>
  <c r="T69" i="28"/>
  <c r="S69" i="28"/>
  <c r="L69" i="28"/>
  <c r="K69" i="28"/>
  <c r="J69" i="28"/>
  <c r="I69" i="28"/>
  <c r="H69" i="28"/>
  <c r="S68" i="28"/>
  <c r="L68" i="28"/>
  <c r="K68" i="28"/>
  <c r="J68" i="28"/>
  <c r="I68" i="28"/>
  <c r="H68" i="28"/>
  <c r="S67" i="28"/>
  <c r="L67" i="28"/>
  <c r="K67" i="28"/>
  <c r="J67" i="28"/>
  <c r="I67" i="28"/>
  <c r="H67" i="28"/>
  <c r="S66" i="28"/>
  <c r="L66" i="28"/>
  <c r="K66" i="28"/>
  <c r="J66" i="28"/>
  <c r="I66" i="28"/>
  <c r="H66" i="28"/>
  <c r="S65" i="28"/>
  <c r="L65" i="28"/>
  <c r="K65" i="28"/>
  <c r="J65" i="28"/>
  <c r="I65" i="28"/>
  <c r="H65" i="28"/>
  <c r="S64" i="28"/>
  <c r="L64" i="28"/>
  <c r="K64" i="28"/>
  <c r="J64" i="28"/>
  <c r="I64" i="28"/>
  <c r="H64" i="28"/>
  <c r="S63" i="28"/>
  <c r="L63" i="28"/>
  <c r="K63" i="28"/>
  <c r="J63" i="28"/>
  <c r="I63" i="28"/>
  <c r="H63" i="28"/>
  <c r="T62" i="28"/>
  <c r="S62" i="28"/>
  <c r="L62" i="28"/>
  <c r="K62" i="28"/>
  <c r="J62" i="28"/>
  <c r="I62" i="28"/>
  <c r="H62" i="28"/>
  <c r="T61" i="28"/>
  <c r="S61" i="28"/>
  <c r="L61" i="28"/>
  <c r="K61" i="28"/>
  <c r="J61" i="28"/>
  <c r="I61" i="28"/>
  <c r="H61" i="28"/>
  <c r="T60" i="28"/>
  <c r="S60" i="28"/>
  <c r="L60" i="28"/>
  <c r="K60" i="28"/>
  <c r="J60" i="28"/>
  <c r="I60" i="28"/>
  <c r="H60" i="28"/>
  <c r="S59" i="28"/>
  <c r="L59" i="28"/>
  <c r="K59" i="28"/>
  <c r="J59" i="28"/>
  <c r="I59" i="28"/>
  <c r="H59" i="28"/>
  <c r="S58" i="28"/>
  <c r="L58" i="28"/>
  <c r="K58" i="28"/>
  <c r="J58" i="28"/>
  <c r="I58" i="28"/>
  <c r="H58" i="28"/>
  <c r="S57" i="28"/>
  <c r="L57" i="28"/>
  <c r="K57" i="28"/>
  <c r="J57" i="28"/>
  <c r="I57" i="28"/>
  <c r="H57" i="28"/>
  <c r="U56" i="28"/>
  <c r="T56" i="28"/>
  <c r="S56" i="28"/>
  <c r="L56" i="28"/>
  <c r="K56" i="28"/>
  <c r="J56" i="28"/>
  <c r="I56" i="28"/>
  <c r="H56" i="28"/>
  <c r="T55" i="28"/>
  <c r="S55" i="28"/>
  <c r="L55" i="28"/>
  <c r="K55" i="28"/>
  <c r="J55" i="28"/>
  <c r="I55" i="28"/>
  <c r="H55" i="28"/>
  <c r="T54" i="28"/>
  <c r="S54" i="28"/>
  <c r="L54" i="28"/>
  <c r="K54" i="28"/>
  <c r="J54" i="28"/>
  <c r="I54" i="28"/>
  <c r="H54" i="28"/>
  <c r="T53" i="28"/>
  <c r="S53" i="28"/>
  <c r="L53" i="28"/>
  <c r="K53" i="28"/>
  <c r="J53" i="28"/>
  <c r="I53" i="28"/>
  <c r="H53" i="28"/>
  <c r="S52" i="28"/>
  <c r="L52" i="28"/>
  <c r="K52" i="28"/>
  <c r="J52" i="28"/>
  <c r="I52" i="28"/>
  <c r="H52" i="28"/>
  <c r="S51" i="28"/>
  <c r="L51" i="28"/>
  <c r="K51" i="28"/>
  <c r="J51" i="28"/>
  <c r="I51" i="28"/>
  <c r="H51" i="28"/>
  <c r="S50" i="28"/>
  <c r="L50" i="28"/>
  <c r="K50" i="28"/>
  <c r="J50" i="28"/>
  <c r="I50" i="28"/>
  <c r="H50" i="28"/>
  <c r="S49" i="28"/>
  <c r="L49" i="28"/>
  <c r="K49" i="28"/>
  <c r="J49" i="28"/>
  <c r="I49" i="28"/>
  <c r="H49" i="28"/>
  <c r="S48" i="28"/>
  <c r="L48" i="28"/>
  <c r="K48" i="28"/>
  <c r="J48" i="28"/>
  <c r="I48" i="28"/>
  <c r="H48" i="28"/>
  <c r="S47" i="28"/>
  <c r="L47" i="28"/>
  <c r="K47" i="28"/>
  <c r="J47" i="28"/>
  <c r="I47" i="28"/>
  <c r="H47" i="28"/>
  <c r="S46" i="28"/>
  <c r="L46" i="28"/>
  <c r="K46" i="28"/>
  <c r="J46" i="28"/>
  <c r="I46" i="28"/>
  <c r="H46" i="28"/>
  <c r="S45" i="28"/>
  <c r="L45" i="28"/>
  <c r="K45" i="28"/>
  <c r="J45" i="28"/>
  <c r="I45" i="28"/>
  <c r="H45" i="28"/>
  <c r="U44" i="28"/>
  <c r="T44" i="28"/>
  <c r="S44" i="28"/>
  <c r="L44" i="28"/>
  <c r="K44" i="28"/>
  <c r="J44" i="28"/>
  <c r="I44" i="28"/>
  <c r="H44" i="28"/>
  <c r="T43" i="28"/>
  <c r="S43" i="28"/>
  <c r="L43" i="28"/>
  <c r="K43" i="28"/>
  <c r="J43" i="28"/>
  <c r="I43" i="28"/>
  <c r="H43" i="28"/>
  <c r="T42" i="28"/>
  <c r="S42" i="28"/>
  <c r="L42" i="28"/>
  <c r="K42" i="28"/>
  <c r="J42" i="28"/>
  <c r="I42" i="28"/>
  <c r="H42" i="28"/>
  <c r="T41" i="28"/>
  <c r="S41" i="28"/>
  <c r="L41" i="28"/>
  <c r="K41" i="28"/>
  <c r="J41" i="28"/>
  <c r="I41" i="28"/>
  <c r="H41" i="28"/>
  <c r="T40" i="28"/>
  <c r="S40" i="28"/>
  <c r="L40" i="28"/>
  <c r="K40" i="28"/>
  <c r="J40" i="28"/>
  <c r="I40" i="28"/>
  <c r="H40" i="28"/>
  <c r="T39" i="28"/>
  <c r="S39" i="28"/>
  <c r="L39" i="28"/>
  <c r="K39" i="28"/>
  <c r="J39" i="28"/>
  <c r="I39" i="28"/>
  <c r="H39" i="28"/>
  <c r="S38" i="28"/>
  <c r="L38" i="28"/>
  <c r="K38" i="28"/>
  <c r="J38" i="28"/>
  <c r="I38" i="28"/>
  <c r="H38" i="28"/>
  <c r="S37" i="28"/>
  <c r="L37" i="28"/>
  <c r="K37" i="28"/>
  <c r="J37" i="28"/>
  <c r="I37" i="28"/>
  <c r="H37" i="28"/>
  <c r="S36" i="28"/>
  <c r="L36" i="28"/>
  <c r="K36" i="28"/>
  <c r="J36" i="28"/>
  <c r="I36" i="28"/>
  <c r="H36" i="28"/>
  <c r="S35" i="28"/>
  <c r="L35" i="28"/>
  <c r="K35" i="28"/>
  <c r="J35" i="28"/>
  <c r="I35" i="28"/>
  <c r="H35" i="28"/>
  <c r="S34" i="28"/>
  <c r="L34" i="28"/>
  <c r="K34" i="28"/>
  <c r="J34" i="28"/>
  <c r="I34" i="28"/>
  <c r="H34" i="28"/>
  <c r="S33" i="28"/>
  <c r="L33" i="28"/>
  <c r="K33" i="28"/>
  <c r="J33" i="28"/>
  <c r="I33" i="28"/>
  <c r="H33" i="28"/>
  <c r="S32" i="28"/>
  <c r="L32" i="28"/>
  <c r="K32" i="28"/>
  <c r="J32" i="28"/>
  <c r="I32" i="28"/>
  <c r="H32" i="28"/>
  <c r="S31" i="28"/>
  <c r="L31" i="28"/>
  <c r="K31" i="28"/>
  <c r="J31" i="28"/>
  <c r="I31" i="28"/>
  <c r="H31" i="28"/>
  <c r="S30" i="28"/>
  <c r="L30" i="28"/>
  <c r="K30" i="28"/>
  <c r="J30" i="28"/>
  <c r="I30" i="28"/>
  <c r="H30" i="28"/>
  <c r="S29" i="28"/>
  <c r="L29" i="28"/>
  <c r="K29" i="28"/>
  <c r="J29" i="28"/>
  <c r="I29" i="28"/>
  <c r="H29" i="28"/>
  <c r="S28" i="28"/>
  <c r="L28" i="28"/>
  <c r="K28" i="28"/>
  <c r="J28" i="28"/>
  <c r="I28" i="28"/>
  <c r="H28" i="28"/>
  <c r="S27" i="28"/>
  <c r="L27" i="28"/>
  <c r="K27" i="28"/>
  <c r="J27" i="28"/>
  <c r="I27" i="28"/>
  <c r="H27" i="28"/>
  <c r="U26" i="28"/>
  <c r="T26" i="28"/>
  <c r="S26" i="28"/>
  <c r="L26" i="28"/>
  <c r="K26" i="28"/>
  <c r="J26" i="28"/>
  <c r="I26" i="28"/>
  <c r="H26" i="28"/>
  <c r="T25" i="28"/>
  <c r="S25" i="28"/>
  <c r="L25" i="28"/>
  <c r="K25" i="28"/>
  <c r="J25" i="28"/>
  <c r="I25" i="28"/>
  <c r="H25" i="28"/>
  <c r="T24" i="28"/>
  <c r="S24" i="28"/>
  <c r="L24" i="28"/>
  <c r="K24" i="28"/>
  <c r="J24" i="28"/>
  <c r="I24" i="28"/>
  <c r="H24" i="28"/>
  <c r="S23" i="28"/>
  <c r="L23" i="28"/>
  <c r="K23" i="28"/>
  <c r="J23" i="28"/>
  <c r="I23" i="28"/>
  <c r="H23" i="28"/>
  <c r="S22" i="28"/>
  <c r="L22" i="28"/>
  <c r="K22" i="28"/>
  <c r="J22" i="28"/>
  <c r="I22" i="28"/>
  <c r="H22" i="28"/>
  <c r="U21" i="28"/>
  <c r="T21" i="28"/>
  <c r="S21" i="28"/>
  <c r="L21" i="28"/>
  <c r="K21" i="28"/>
  <c r="J21" i="28"/>
  <c r="I21" i="28"/>
  <c r="H21" i="28"/>
  <c r="T20" i="28"/>
  <c r="S20" i="28"/>
  <c r="L20" i="28"/>
  <c r="K20" i="28"/>
  <c r="J20" i="28"/>
  <c r="I20" i="28"/>
  <c r="H20" i="28"/>
  <c r="T19" i="28"/>
  <c r="S19" i="28"/>
  <c r="L19" i="28"/>
  <c r="K19" i="28"/>
  <c r="J19" i="28"/>
  <c r="I19" i="28"/>
  <c r="H19" i="28"/>
  <c r="AA18" i="28"/>
  <c r="S18" i="28"/>
  <c r="L18" i="28"/>
  <c r="K18" i="28"/>
  <c r="J18" i="28"/>
  <c r="I18" i="28"/>
  <c r="H18" i="28"/>
  <c r="AA17" i="28"/>
  <c r="S17" i="28"/>
  <c r="L17" i="28"/>
  <c r="K17" i="28"/>
  <c r="J17" i="28"/>
  <c r="I17" i="28"/>
  <c r="H17" i="28"/>
  <c r="AA16" i="28"/>
  <c r="S16" i="28"/>
  <c r="L16" i="28"/>
  <c r="K16" i="28"/>
  <c r="J16" i="28"/>
  <c r="I16" i="28"/>
  <c r="H16" i="28"/>
  <c r="AA15" i="28"/>
  <c r="T15" i="28"/>
  <c r="S15" i="28"/>
  <c r="L15" i="28"/>
  <c r="K15" i="28"/>
  <c r="J15" i="28"/>
  <c r="I15" i="28"/>
  <c r="H15" i="28"/>
  <c r="T14" i="28"/>
  <c r="S14" i="28"/>
  <c r="L14" i="28"/>
  <c r="K14" i="28"/>
  <c r="J14" i="28"/>
  <c r="I14" i="28"/>
  <c r="H14" i="28"/>
  <c r="S13" i="28"/>
  <c r="L13" i="28"/>
  <c r="K13" i="28"/>
  <c r="J13" i="28"/>
  <c r="I13" i="28"/>
  <c r="H13" i="28"/>
  <c r="AA12" i="28"/>
  <c r="S12" i="28"/>
  <c r="L12" i="28"/>
  <c r="K12" i="28"/>
  <c r="J12" i="28"/>
  <c r="I12" i="28"/>
  <c r="H12" i="28"/>
  <c r="AA11" i="28"/>
  <c r="S11" i="28"/>
  <c r="L11" i="28"/>
  <c r="K11" i="28"/>
  <c r="J11" i="28"/>
  <c r="I11" i="28"/>
  <c r="H11" i="28"/>
  <c r="S10" i="28"/>
  <c r="L10" i="28"/>
  <c r="K10" i="28"/>
  <c r="J10" i="28"/>
  <c r="I10" i="28"/>
  <c r="H10" i="28"/>
  <c r="AA9" i="28"/>
  <c r="U9" i="28"/>
  <c r="T9" i="28"/>
  <c r="S9" i="28"/>
  <c r="L9" i="28"/>
  <c r="K9" i="28"/>
  <c r="J9" i="28"/>
  <c r="I9" i="28"/>
  <c r="H9" i="28"/>
  <c r="AA8" i="28"/>
  <c r="T8" i="28"/>
  <c r="S8" i="28"/>
  <c r="L8" i="28"/>
  <c r="K8" i="28"/>
  <c r="J8" i="28"/>
  <c r="I8" i="28"/>
  <c r="H8" i="28"/>
  <c r="AA7" i="28"/>
  <c r="T7" i="28"/>
  <c r="S7" i="28"/>
  <c r="L7" i="28"/>
  <c r="K7" i="28"/>
  <c r="J7" i="28"/>
  <c r="I7" i="28"/>
  <c r="H7" i="28"/>
  <c r="AA6" i="28"/>
  <c r="T6" i="28"/>
  <c r="S6" i="28"/>
  <c r="L6" i="28"/>
  <c r="K6" i="28"/>
  <c r="J6" i="28"/>
  <c r="I6" i="28"/>
  <c r="H6" i="28"/>
  <c r="AA5" i="28"/>
  <c r="S5" i="28"/>
  <c r="L5" i="28"/>
  <c r="K5" i="28"/>
  <c r="J5" i="28"/>
  <c r="I5" i="28"/>
  <c r="H5" i="28"/>
  <c r="S4" i="28"/>
  <c r="L4" i="28"/>
  <c r="K4" i="28"/>
  <c r="J4" i="28"/>
  <c r="I4" i="28"/>
  <c r="H4" i="28"/>
  <c r="AA3" i="28"/>
  <c r="S3" i="28"/>
  <c r="P3" i="28"/>
  <c r="N3" i="28"/>
  <c r="N4" i="28" s="1"/>
  <c r="N5" i="28" s="1"/>
  <c r="N6" i="28" s="1"/>
  <c r="N7" i="28" s="1"/>
  <c r="N8" i="28" s="1"/>
  <c r="N9" i="28" s="1"/>
  <c r="N10" i="28" s="1"/>
  <c r="N11" i="28" s="1"/>
  <c r="N12" i="28" s="1"/>
  <c r="N13" i="28" s="1"/>
  <c r="N14" i="28" s="1"/>
  <c r="N15" i="28" s="1"/>
  <c r="N16" i="28" s="1"/>
  <c r="N17" i="28" s="1"/>
  <c r="N18" i="28" s="1"/>
  <c r="N19" i="28" s="1"/>
  <c r="N20" i="28" s="1"/>
  <c r="N21" i="28" s="1"/>
  <c r="N22" i="28" s="1"/>
  <c r="N23" i="28" s="1"/>
  <c r="N24" i="28" s="1"/>
  <c r="N25" i="28" s="1"/>
  <c r="N26" i="28" s="1"/>
  <c r="N27" i="28" s="1"/>
  <c r="N28" i="28" s="1"/>
  <c r="N29" i="28" s="1"/>
  <c r="N30" i="28" s="1"/>
  <c r="N31" i="28" s="1"/>
  <c r="N32" i="28" s="1"/>
  <c r="N33" i="28" s="1"/>
  <c r="N34" i="28" s="1"/>
  <c r="N35" i="28" s="1"/>
  <c r="N36" i="28" s="1"/>
  <c r="N37" i="28" s="1"/>
  <c r="N38" i="28" s="1"/>
  <c r="N39" i="28" s="1"/>
  <c r="N40" i="28" s="1"/>
  <c r="N41" i="28" s="1"/>
  <c r="N42" i="28" s="1"/>
  <c r="N43" i="28" s="1"/>
  <c r="N44" i="28" s="1"/>
  <c r="N45" i="28" s="1"/>
  <c r="N46" i="28" s="1"/>
  <c r="N47" i="28" s="1"/>
  <c r="N48" i="28" s="1"/>
  <c r="N49" i="28" s="1"/>
  <c r="N50" i="28" s="1"/>
  <c r="N51" i="28" s="1"/>
  <c r="N52" i="28" s="1"/>
  <c r="N53" i="28" s="1"/>
  <c r="N54" i="28" s="1"/>
  <c r="N55" i="28" s="1"/>
  <c r="N56" i="28" s="1"/>
  <c r="N57" i="28" s="1"/>
  <c r="N58" i="28" s="1"/>
  <c r="N59" i="28" s="1"/>
  <c r="N60" i="28" s="1"/>
  <c r="N61" i="28" s="1"/>
  <c r="N62" i="28" s="1"/>
  <c r="N63" i="28" s="1"/>
  <c r="N64" i="28" s="1"/>
  <c r="N65" i="28" s="1"/>
  <c r="N66" i="28" s="1"/>
  <c r="N67" i="28" s="1"/>
  <c r="N68" i="28" s="1"/>
  <c r="N69" i="28" s="1"/>
  <c r="N70" i="28" s="1"/>
  <c r="N71" i="28" s="1"/>
  <c r="N72" i="28" s="1"/>
  <c r="N73" i="28" s="1"/>
  <c r="N74" i="28" s="1"/>
  <c r="N75" i="28" s="1"/>
  <c r="N76" i="28" s="1"/>
  <c r="N77" i="28" s="1"/>
  <c r="N78" i="28" s="1"/>
  <c r="N79" i="28" s="1"/>
  <c r="N80" i="28" s="1"/>
  <c r="N81" i="28" s="1"/>
  <c r="N82" i="28" s="1"/>
  <c r="N83" i="28" s="1"/>
  <c r="N84" i="28" s="1"/>
  <c r="N85" i="28" s="1"/>
  <c r="N86" i="28" s="1"/>
  <c r="N87" i="28" s="1"/>
  <c r="N88" i="28" s="1"/>
  <c r="N89" i="28" s="1"/>
  <c r="N90" i="28" s="1"/>
  <c r="N91" i="28" s="1"/>
  <c r="N92" i="28" s="1"/>
  <c r="N93" i="28" s="1"/>
  <c r="N94" i="28" s="1"/>
  <c r="N95" i="28" s="1"/>
  <c r="N96" i="28" s="1"/>
  <c r="N97" i="28" s="1"/>
  <c r="N98" i="28" s="1"/>
  <c r="N99" i="28" s="1"/>
  <c r="N100" i="28" s="1"/>
  <c r="N101" i="28" s="1"/>
  <c r="N102" i="28" s="1"/>
  <c r="N103" i="28" s="1"/>
  <c r="N104" i="28" s="1"/>
  <c r="N105" i="28" s="1"/>
  <c r="N106" i="28" s="1"/>
  <c r="N107" i="28" s="1"/>
  <c r="N108" i="28" s="1"/>
  <c r="N109" i="28" s="1"/>
  <c r="N110" i="28" s="1"/>
  <c r="N111" i="28" s="1"/>
  <c r="N112" i="28" s="1"/>
  <c r="N113" i="28" s="1"/>
  <c r="N114" i="28" s="1"/>
  <c r="N115" i="28" s="1"/>
  <c r="N116" i="28" s="1"/>
  <c r="N117" i="28" s="1"/>
  <c r="N118" i="28" s="1"/>
  <c r="N119" i="28" s="1"/>
  <c r="N120" i="28" s="1"/>
  <c r="N121" i="28" s="1"/>
  <c r="N122" i="28" s="1"/>
  <c r="N123" i="28" s="1"/>
  <c r="N124" i="28" s="1"/>
  <c r="N125" i="28" s="1"/>
  <c r="N126" i="28" s="1"/>
  <c r="N127" i="28" s="1"/>
  <c r="N128" i="28" s="1"/>
  <c r="N129" i="28" s="1"/>
  <c r="N130" i="28" s="1"/>
  <c r="N131" i="28" s="1"/>
  <c r="N132" i="28" s="1"/>
  <c r="N133" i="28" s="1"/>
  <c r="N134" i="28" s="1"/>
  <c r="N135" i="28" s="1"/>
  <c r="N136" i="28" s="1"/>
  <c r="N137" i="28" s="1"/>
  <c r="N138" i="28" s="1"/>
  <c r="N139" i="28" s="1"/>
  <c r="N140" i="28" s="1"/>
  <c r="N141" i="28" s="1"/>
  <c r="N142" i="28" s="1"/>
  <c r="N143" i="28" s="1"/>
  <c r="N144" i="28" s="1"/>
  <c r="N145" i="28" s="1"/>
  <c r="N146" i="28" s="1"/>
  <c r="N147" i="28" s="1"/>
  <c r="N148" i="28" s="1"/>
  <c r="N149" i="28" s="1"/>
  <c r="N150" i="28" s="1"/>
  <c r="N151" i="28" s="1"/>
  <c r="N152" i="28" s="1"/>
  <c r="N153" i="28" s="1"/>
  <c r="N154" i="28" s="1"/>
  <c r="N155" i="28" s="1"/>
  <c r="N156" i="28" s="1"/>
  <c r="N157" i="28" s="1"/>
  <c r="N158" i="28" s="1"/>
  <c r="N159" i="28" s="1"/>
  <c r="N160" i="28" s="1"/>
  <c r="N161" i="28" s="1"/>
  <c r="N162" i="28" s="1"/>
  <c r="N163" i="28" s="1"/>
  <c r="N164" i="28" s="1"/>
  <c r="N165" i="28" s="1"/>
  <c r="N166" i="28" s="1"/>
  <c r="N167" i="28" s="1"/>
  <c r="N168" i="28" s="1"/>
  <c r="N169" i="28" s="1"/>
  <c r="N170" i="28" s="1"/>
  <c r="N171" i="28" s="1"/>
  <c r="N172" i="28" s="1"/>
  <c r="N173" i="28" s="1"/>
  <c r="N174" i="28" s="1"/>
  <c r="N175" i="28" s="1"/>
  <c r="N176" i="28" s="1"/>
  <c r="N177" i="28" s="1"/>
  <c r="N178" i="28" s="1"/>
  <c r="N179" i="28" s="1"/>
  <c r="N180" i="28" s="1"/>
  <c r="N181" i="28" s="1"/>
  <c r="N182" i="28" s="1"/>
  <c r="N183" i="28" s="1"/>
  <c r="N184" i="28" s="1"/>
  <c r="N185" i="28" s="1"/>
  <c r="N186" i="28" s="1"/>
  <c r="N187" i="28" s="1"/>
  <c r="N188" i="28" s="1"/>
  <c r="N189" i="28" s="1"/>
  <c r="N190" i="28" s="1"/>
  <c r="N191" i="28" s="1"/>
  <c r="N192" i="28" s="1"/>
  <c r="N193" i="28" s="1"/>
  <c r="N194" i="28" s="1"/>
  <c r="N195" i="28" s="1"/>
  <c r="N196" i="28" s="1"/>
  <c r="N197" i="28" s="1"/>
  <c r="N198" i="28" s="1"/>
  <c r="N199" i="28" s="1"/>
  <c r="N200" i="28" s="1"/>
  <c r="N201" i="28" s="1"/>
  <c r="N202" i="28" s="1"/>
  <c r="N203" i="28" s="1"/>
  <c r="N204" i="28" s="1"/>
  <c r="N205" i="28" s="1"/>
  <c r="N206" i="28" s="1"/>
  <c r="N207" i="28" s="1"/>
  <c r="N208" i="28" s="1"/>
  <c r="N209" i="28" s="1"/>
  <c r="N210" i="28" s="1"/>
  <c r="N211" i="28" s="1"/>
  <c r="N212" i="28" s="1"/>
  <c r="N213" i="28" s="1"/>
  <c r="N214" i="28" s="1"/>
  <c r="N215" i="28" s="1"/>
  <c r="N216" i="28" s="1"/>
  <c r="N217" i="28" s="1"/>
  <c r="N218" i="28" s="1"/>
  <c r="N219" i="28" s="1"/>
  <c r="N220" i="28" s="1"/>
  <c r="N221" i="28" s="1"/>
  <c r="N222" i="28" s="1"/>
  <c r="N223" i="28" s="1"/>
  <c r="N224" i="28" s="1"/>
  <c r="N225" i="28" s="1"/>
  <c r="N226" i="28" s="1"/>
  <c r="N227" i="28" s="1"/>
  <c r="N228" i="28" s="1"/>
  <c r="N229" i="28" s="1"/>
  <c r="N230" i="28" s="1"/>
  <c r="N231" i="28" s="1"/>
  <c r="N232" i="28" s="1"/>
  <c r="N233" i="28" s="1"/>
  <c r="N234" i="28" s="1"/>
  <c r="N235" i="28" s="1"/>
  <c r="N236" i="28" s="1"/>
  <c r="N237" i="28" s="1"/>
  <c r="N238" i="28" s="1"/>
  <c r="N239" i="28" s="1"/>
  <c r="N240" i="28" s="1"/>
  <c r="N241" i="28" s="1"/>
  <c r="N242" i="28" s="1"/>
  <c r="N243" i="28" s="1"/>
  <c r="N244" i="28" s="1"/>
  <c r="N245" i="28" s="1"/>
  <c r="N246" i="28" s="1"/>
  <c r="N247" i="28" s="1"/>
  <c r="N248" i="28" s="1"/>
  <c r="N249" i="28" s="1"/>
  <c r="N250" i="28" s="1"/>
  <c r="N251" i="28" s="1"/>
  <c r="N252" i="28" s="1"/>
  <c r="N253" i="28" s="1"/>
  <c r="M3" i="28"/>
  <c r="R3" i="28" s="1"/>
  <c r="L3" i="28"/>
  <c r="K3" i="28"/>
  <c r="J3" i="28"/>
  <c r="I3" i="28"/>
  <c r="H3" i="28"/>
  <c r="AA2" i="28"/>
  <c r="R2" i="28"/>
  <c r="P2" i="28"/>
  <c r="O2" i="28"/>
  <c r="L2" i="28"/>
  <c r="K2" i="28"/>
  <c r="J2" i="28"/>
  <c r="H2" i="28"/>
  <c r="T253" i="27"/>
  <c r="S253" i="27"/>
  <c r="L253" i="27"/>
  <c r="K253" i="27"/>
  <c r="J253" i="27"/>
  <c r="I253" i="27"/>
  <c r="H253" i="27"/>
  <c r="U252" i="27"/>
  <c r="T252" i="27"/>
  <c r="S252" i="27"/>
  <c r="L252" i="27"/>
  <c r="K252" i="27"/>
  <c r="J252" i="27"/>
  <c r="I252" i="27"/>
  <c r="H252" i="27"/>
  <c r="T251" i="27"/>
  <c r="S251" i="27"/>
  <c r="L251" i="27"/>
  <c r="K251" i="27"/>
  <c r="J251" i="27"/>
  <c r="I251" i="27"/>
  <c r="H251" i="27"/>
  <c r="T250" i="27"/>
  <c r="S250" i="27"/>
  <c r="L250" i="27"/>
  <c r="K250" i="27"/>
  <c r="J250" i="27"/>
  <c r="I250" i="27"/>
  <c r="H250" i="27"/>
  <c r="T249" i="27"/>
  <c r="S249" i="27"/>
  <c r="L249" i="27"/>
  <c r="K249" i="27"/>
  <c r="J249" i="27"/>
  <c r="I249" i="27"/>
  <c r="H249" i="27"/>
  <c r="T248" i="27"/>
  <c r="S248" i="27"/>
  <c r="L248" i="27"/>
  <c r="K248" i="27"/>
  <c r="J248" i="27"/>
  <c r="I248" i="27"/>
  <c r="H248" i="27"/>
  <c r="S247" i="27"/>
  <c r="L247" i="27"/>
  <c r="K247" i="27"/>
  <c r="J247" i="27"/>
  <c r="I247" i="27"/>
  <c r="H247" i="27"/>
  <c r="S246" i="27"/>
  <c r="L246" i="27"/>
  <c r="K246" i="27"/>
  <c r="J246" i="27"/>
  <c r="I246" i="27"/>
  <c r="H246" i="27"/>
  <c r="S245" i="27"/>
  <c r="L245" i="27"/>
  <c r="K245" i="27"/>
  <c r="J245" i="27"/>
  <c r="I245" i="27"/>
  <c r="H245" i="27"/>
  <c r="S244" i="27"/>
  <c r="L244" i="27"/>
  <c r="K244" i="27"/>
  <c r="J244" i="27"/>
  <c r="I244" i="27"/>
  <c r="H244" i="27"/>
  <c r="S243" i="27"/>
  <c r="L243" i="27"/>
  <c r="K243" i="27"/>
  <c r="J243" i="27"/>
  <c r="I243" i="27"/>
  <c r="H243" i="27"/>
  <c r="S242" i="27"/>
  <c r="L242" i="27"/>
  <c r="K242" i="27"/>
  <c r="J242" i="27"/>
  <c r="I242" i="27"/>
  <c r="H242" i="27"/>
  <c r="S241" i="27"/>
  <c r="L241" i="27"/>
  <c r="K241" i="27"/>
  <c r="J241" i="27"/>
  <c r="I241" i="27"/>
  <c r="H241" i="27"/>
  <c r="S240" i="27"/>
  <c r="L240" i="27"/>
  <c r="K240" i="27"/>
  <c r="J240" i="27"/>
  <c r="I240" i="27"/>
  <c r="H240" i="27"/>
  <c r="S239" i="27"/>
  <c r="L239" i="27"/>
  <c r="K239" i="27"/>
  <c r="J239" i="27"/>
  <c r="I239" i="27"/>
  <c r="H239" i="27"/>
  <c r="S238" i="27"/>
  <c r="L238" i="27"/>
  <c r="K238" i="27"/>
  <c r="J238" i="27"/>
  <c r="I238" i="27"/>
  <c r="H238" i="27"/>
  <c r="S237" i="27"/>
  <c r="L237" i="27"/>
  <c r="K237" i="27"/>
  <c r="J237" i="27"/>
  <c r="I237" i="27"/>
  <c r="H237" i="27"/>
  <c r="S236" i="27"/>
  <c r="L236" i="27"/>
  <c r="K236" i="27"/>
  <c r="J236" i="27"/>
  <c r="I236" i="27"/>
  <c r="H236" i="27"/>
  <c r="S235" i="27"/>
  <c r="L235" i="27"/>
  <c r="K235" i="27"/>
  <c r="J235" i="27"/>
  <c r="I235" i="27"/>
  <c r="H235" i="27"/>
  <c r="S234" i="27"/>
  <c r="L234" i="27"/>
  <c r="K234" i="27"/>
  <c r="J234" i="27"/>
  <c r="I234" i="27"/>
  <c r="H234" i="27"/>
  <c r="S233" i="27"/>
  <c r="L233" i="27"/>
  <c r="K233" i="27"/>
  <c r="J233" i="27"/>
  <c r="I233" i="27"/>
  <c r="H233" i="27"/>
  <c r="S232" i="27"/>
  <c r="L232" i="27"/>
  <c r="K232" i="27"/>
  <c r="J232" i="27"/>
  <c r="I232" i="27"/>
  <c r="H232" i="27"/>
  <c r="S231" i="27"/>
  <c r="L231" i="27"/>
  <c r="K231" i="27"/>
  <c r="J231" i="27"/>
  <c r="I231" i="27"/>
  <c r="H231" i="27"/>
  <c r="S230" i="27"/>
  <c r="L230" i="27"/>
  <c r="K230" i="27"/>
  <c r="J230" i="27"/>
  <c r="I230" i="27"/>
  <c r="H230" i="27"/>
  <c r="S229" i="27"/>
  <c r="L229" i="27"/>
  <c r="K229" i="27"/>
  <c r="J229" i="27"/>
  <c r="I229" i="27"/>
  <c r="H229" i="27"/>
  <c r="S228" i="27"/>
  <c r="L228" i="27"/>
  <c r="K228" i="27"/>
  <c r="J228" i="27"/>
  <c r="I228" i="27"/>
  <c r="H228" i="27"/>
  <c r="S227" i="27"/>
  <c r="L227" i="27"/>
  <c r="K227" i="27"/>
  <c r="J227" i="27"/>
  <c r="I227" i="27"/>
  <c r="H227" i="27"/>
  <c r="S226" i="27"/>
  <c r="L226" i="27"/>
  <c r="K226" i="27"/>
  <c r="J226" i="27"/>
  <c r="I226" i="27"/>
  <c r="H226" i="27"/>
  <c r="S225" i="27"/>
  <c r="L225" i="27"/>
  <c r="K225" i="27"/>
  <c r="J225" i="27"/>
  <c r="I225" i="27"/>
  <c r="H225" i="27"/>
  <c r="S224" i="27"/>
  <c r="L224" i="27"/>
  <c r="K224" i="27"/>
  <c r="J224" i="27"/>
  <c r="I224" i="27"/>
  <c r="H224" i="27"/>
  <c r="S223" i="27"/>
  <c r="L223" i="27"/>
  <c r="K223" i="27"/>
  <c r="J223" i="27"/>
  <c r="I223" i="27"/>
  <c r="H223" i="27"/>
  <c r="S222" i="27"/>
  <c r="L222" i="27"/>
  <c r="K222" i="27"/>
  <c r="J222" i="27"/>
  <c r="I222" i="27"/>
  <c r="H222" i="27"/>
  <c r="S221" i="27"/>
  <c r="L221" i="27"/>
  <c r="K221" i="27"/>
  <c r="J221" i="27"/>
  <c r="I221" i="27"/>
  <c r="H221" i="27"/>
  <c r="S220" i="27"/>
  <c r="L220" i="27"/>
  <c r="K220" i="27"/>
  <c r="J220" i="27"/>
  <c r="I220" i="27"/>
  <c r="H220" i="27"/>
  <c r="S219" i="27"/>
  <c r="L219" i="27"/>
  <c r="K219" i="27"/>
  <c r="J219" i="27"/>
  <c r="I219" i="27"/>
  <c r="H219" i="27"/>
  <c r="S218" i="27"/>
  <c r="L218" i="27"/>
  <c r="K218" i="27"/>
  <c r="J218" i="27"/>
  <c r="I218" i="27"/>
  <c r="H218" i="27"/>
  <c r="S217" i="27"/>
  <c r="L217" i="27"/>
  <c r="K217" i="27"/>
  <c r="J217" i="27"/>
  <c r="I217" i="27"/>
  <c r="H217" i="27"/>
  <c r="S216" i="27"/>
  <c r="L216" i="27"/>
  <c r="K216" i="27"/>
  <c r="J216" i="27"/>
  <c r="I216" i="27"/>
  <c r="H216" i="27"/>
  <c r="S215" i="27"/>
  <c r="L215" i="27"/>
  <c r="K215" i="27"/>
  <c r="J215" i="27"/>
  <c r="I215" i="27"/>
  <c r="H215" i="27"/>
  <c r="S214" i="27"/>
  <c r="L214" i="27"/>
  <c r="K214" i="27"/>
  <c r="J214" i="27"/>
  <c r="I214" i="27"/>
  <c r="H214" i="27"/>
  <c r="S213" i="27"/>
  <c r="L213" i="27"/>
  <c r="K213" i="27"/>
  <c r="J213" i="27"/>
  <c r="I213" i="27"/>
  <c r="H213" i="27"/>
  <c r="S212" i="27"/>
  <c r="L212" i="27"/>
  <c r="K212" i="27"/>
  <c r="J212" i="27"/>
  <c r="I212" i="27"/>
  <c r="H212" i="27"/>
  <c r="S211" i="27"/>
  <c r="L211" i="27"/>
  <c r="K211" i="27"/>
  <c r="J211" i="27"/>
  <c r="I211" i="27"/>
  <c r="H211" i="27"/>
  <c r="S210" i="27"/>
  <c r="L210" i="27"/>
  <c r="K210" i="27"/>
  <c r="J210" i="27"/>
  <c r="I210" i="27"/>
  <c r="H210" i="27"/>
  <c r="S209" i="27"/>
  <c r="L209" i="27"/>
  <c r="K209" i="27"/>
  <c r="J209" i="27"/>
  <c r="I209" i="27"/>
  <c r="H209" i="27"/>
  <c r="S208" i="27"/>
  <c r="L208" i="27"/>
  <c r="K208" i="27"/>
  <c r="J208" i="27"/>
  <c r="I208" i="27"/>
  <c r="H208" i="27"/>
  <c r="S207" i="27"/>
  <c r="L207" i="27"/>
  <c r="K207" i="27"/>
  <c r="J207" i="27"/>
  <c r="I207" i="27"/>
  <c r="H207" i="27"/>
  <c r="U206" i="27"/>
  <c r="T206" i="27"/>
  <c r="S206" i="27"/>
  <c r="L206" i="27"/>
  <c r="K206" i="27"/>
  <c r="J206" i="27"/>
  <c r="I206" i="27"/>
  <c r="H206" i="27"/>
  <c r="T205" i="27"/>
  <c r="S205" i="27"/>
  <c r="L205" i="27"/>
  <c r="K205" i="27"/>
  <c r="J205" i="27"/>
  <c r="I205" i="27"/>
  <c r="H205" i="27"/>
  <c r="T204" i="27"/>
  <c r="S204" i="27"/>
  <c r="L204" i="27"/>
  <c r="K204" i="27"/>
  <c r="J204" i="27"/>
  <c r="I204" i="27"/>
  <c r="H204" i="27"/>
  <c r="T203" i="27"/>
  <c r="S203" i="27"/>
  <c r="L203" i="27"/>
  <c r="K203" i="27"/>
  <c r="J203" i="27"/>
  <c r="I203" i="27"/>
  <c r="H203" i="27"/>
  <c r="S202" i="27"/>
  <c r="L202" i="27"/>
  <c r="K202" i="27"/>
  <c r="J202" i="27"/>
  <c r="I202" i="27"/>
  <c r="H202" i="27"/>
  <c r="U201" i="27"/>
  <c r="T201" i="27"/>
  <c r="S201" i="27"/>
  <c r="L201" i="27"/>
  <c r="K201" i="27"/>
  <c r="J201" i="27"/>
  <c r="I201" i="27"/>
  <c r="H201" i="27"/>
  <c r="T200" i="27"/>
  <c r="S200" i="27"/>
  <c r="L200" i="27"/>
  <c r="K200" i="27"/>
  <c r="J200" i="27"/>
  <c r="I200" i="27"/>
  <c r="H200" i="27"/>
  <c r="T199" i="27"/>
  <c r="S199" i="27"/>
  <c r="L199" i="27"/>
  <c r="K199" i="27"/>
  <c r="J199" i="27"/>
  <c r="I199" i="27"/>
  <c r="H199" i="27"/>
  <c r="T198" i="27"/>
  <c r="S198" i="27"/>
  <c r="L198" i="27"/>
  <c r="K198" i="27"/>
  <c r="J198" i="27"/>
  <c r="I198" i="27"/>
  <c r="H198" i="27"/>
  <c r="S197" i="27"/>
  <c r="L197" i="27"/>
  <c r="K197" i="27"/>
  <c r="J197" i="27"/>
  <c r="I197" i="27"/>
  <c r="H197" i="27"/>
  <c r="S196" i="27"/>
  <c r="L196" i="27"/>
  <c r="K196" i="27"/>
  <c r="J196" i="27"/>
  <c r="I196" i="27"/>
  <c r="H196" i="27"/>
  <c r="S195" i="27"/>
  <c r="L195" i="27"/>
  <c r="K195" i="27"/>
  <c r="J195" i="27"/>
  <c r="I195" i="27"/>
  <c r="H195" i="27"/>
  <c r="S194" i="27"/>
  <c r="L194" i="27"/>
  <c r="K194" i="27"/>
  <c r="J194" i="27"/>
  <c r="I194" i="27"/>
  <c r="H194" i="27"/>
  <c r="S193" i="27"/>
  <c r="L193" i="27"/>
  <c r="K193" i="27"/>
  <c r="J193" i="27"/>
  <c r="I193" i="27"/>
  <c r="H193" i="27"/>
  <c r="S192" i="27"/>
  <c r="L192" i="27"/>
  <c r="K192" i="27"/>
  <c r="J192" i="27"/>
  <c r="I192" i="27"/>
  <c r="H192" i="27"/>
  <c r="S191" i="27"/>
  <c r="L191" i="27"/>
  <c r="K191" i="27"/>
  <c r="J191" i="27"/>
  <c r="I191" i="27"/>
  <c r="H191" i="27"/>
  <c r="S190" i="27"/>
  <c r="L190" i="27"/>
  <c r="K190" i="27"/>
  <c r="J190" i="27"/>
  <c r="I190" i="27"/>
  <c r="H190" i="27"/>
  <c r="T189" i="27"/>
  <c r="S189" i="27"/>
  <c r="L189" i="27"/>
  <c r="K189" i="27"/>
  <c r="J189" i="27"/>
  <c r="I189" i="27"/>
  <c r="H189" i="27"/>
  <c r="T188" i="27"/>
  <c r="S188" i="27"/>
  <c r="L188" i="27"/>
  <c r="K188" i="27"/>
  <c r="J188" i="27"/>
  <c r="I188" i="27"/>
  <c r="H188" i="27"/>
  <c r="T187" i="27"/>
  <c r="S187" i="27"/>
  <c r="L187" i="27"/>
  <c r="K187" i="27"/>
  <c r="J187" i="27"/>
  <c r="I187" i="27"/>
  <c r="H187" i="27"/>
  <c r="S186" i="27"/>
  <c r="L186" i="27"/>
  <c r="K186" i="27"/>
  <c r="J186" i="27"/>
  <c r="I186" i="27"/>
  <c r="H186" i="27"/>
  <c r="S185" i="27"/>
  <c r="L185" i="27"/>
  <c r="K185" i="27"/>
  <c r="J185" i="27"/>
  <c r="I185" i="27"/>
  <c r="H185" i="27"/>
  <c r="S184" i="27"/>
  <c r="L184" i="27"/>
  <c r="K184" i="27"/>
  <c r="J184" i="27"/>
  <c r="I184" i="27"/>
  <c r="H184" i="27"/>
  <c r="S183" i="27"/>
  <c r="L183" i="27"/>
  <c r="K183" i="27"/>
  <c r="J183" i="27"/>
  <c r="I183" i="27"/>
  <c r="H183" i="27"/>
  <c r="S182" i="27"/>
  <c r="L182" i="27"/>
  <c r="K182" i="27"/>
  <c r="J182" i="27"/>
  <c r="I182" i="27"/>
  <c r="H182" i="27"/>
  <c r="S181" i="27"/>
  <c r="L181" i="27"/>
  <c r="K181" i="27"/>
  <c r="J181" i="27"/>
  <c r="I181" i="27"/>
  <c r="H181" i="27"/>
  <c r="S180" i="27"/>
  <c r="L180" i="27"/>
  <c r="K180" i="27"/>
  <c r="J180" i="27"/>
  <c r="I180" i="27"/>
  <c r="H180" i="27"/>
  <c r="S179" i="27"/>
  <c r="L179" i="27"/>
  <c r="K179" i="27"/>
  <c r="J179" i="27"/>
  <c r="I179" i="27"/>
  <c r="H179" i="27"/>
  <c r="S178" i="27"/>
  <c r="L178" i="27"/>
  <c r="K178" i="27"/>
  <c r="J178" i="27"/>
  <c r="I178" i="27"/>
  <c r="H178" i="27"/>
  <c r="S177" i="27"/>
  <c r="L177" i="27"/>
  <c r="K177" i="27"/>
  <c r="J177" i="27"/>
  <c r="I177" i="27"/>
  <c r="H177" i="27"/>
  <c r="U176" i="27"/>
  <c r="T176" i="27"/>
  <c r="S176" i="27"/>
  <c r="L176" i="27"/>
  <c r="K176" i="27"/>
  <c r="J176" i="27"/>
  <c r="I176" i="27"/>
  <c r="H176" i="27"/>
  <c r="T175" i="27"/>
  <c r="S175" i="27"/>
  <c r="L175" i="27"/>
  <c r="K175" i="27"/>
  <c r="J175" i="27"/>
  <c r="I175" i="27"/>
  <c r="H175" i="27"/>
  <c r="T174" i="27"/>
  <c r="S174" i="27"/>
  <c r="L174" i="27"/>
  <c r="K174" i="27"/>
  <c r="J174" i="27"/>
  <c r="I174" i="27"/>
  <c r="H174" i="27"/>
  <c r="S173" i="27"/>
  <c r="L173" i="27"/>
  <c r="K173" i="27"/>
  <c r="J173" i="27"/>
  <c r="I173" i="27"/>
  <c r="H173" i="27"/>
  <c r="S172" i="27"/>
  <c r="L172" i="27"/>
  <c r="K172" i="27"/>
  <c r="J172" i="27"/>
  <c r="I172" i="27"/>
  <c r="H172" i="27"/>
  <c r="S171" i="27"/>
  <c r="L171" i="27"/>
  <c r="K171" i="27"/>
  <c r="J171" i="27"/>
  <c r="I171" i="27"/>
  <c r="H171" i="27"/>
  <c r="S170" i="27"/>
  <c r="L170" i="27"/>
  <c r="K170" i="27"/>
  <c r="J170" i="27"/>
  <c r="I170" i="27"/>
  <c r="H170" i="27"/>
  <c r="S169" i="27"/>
  <c r="L169" i="27"/>
  <c r="K169" i="27"/>
  <c r="J169" i="27"/>
  <c r="I169" i="27"/>
  <c r="H169" i="27"/>
  <c r="S168" i="27"/>
  <c r="L168" i="27"/>
  <c r="K168" i="27"/>
  <c r="J168" i="27"/>
  <c r="I168" i="27"/>
  <c r="H168" i="27"/>
  <c r="S167" i="27"/>
  <c r="L167" i="27"/>
  <c r="K167" i="27"/>
  <c r="J167" i="27"/>
  <c r="I167" i="27"/>
  <c r="H167" i="27"/>
  <c r="U166" i="27"/>
  <c r="T166" i="27"/>
  <c r="S166" i="27"/>
  <c r="L166" i="27"/>
  <c r="K166" i="27"/>
  <c r="J166" i="27"/>
  <c r="I166" i="27"/>
  <c r="H166" i="27"/>
  <c r="T165" i="27"/>
  <c r="S165" i="27"/>
  <c r="L165" i="27"/>
  <c r="K165" i="27"/>
  <c r="J165" i="27"/>
  <c r="I165" i="27"/>
  <c r="H165" i="27"/>
  <c r="T164" i="27"/>
  <c r="S164" i="27"/>
  <c r="L164" i="27"/>
  <c r="K164" i="27"/>
  <c r="J164" i="27"/>
  <c r="I164" i="27"/>
  <c r="H164" i="27"/>
  <c r="S163" i="27"/>
  <c r="L163" i="27"/>
  <c r="K163" i="27"/>
  <c r="J163" i="27"/>
  <c r="I163" i="27"/>
  <c r="H163" i="27"/>
  <c r="S162" i="27"/>
  <c r="L162" i="27"/>
  <c r="K162" i="27"/>
  <c r="J162" i="27"/>
  <c r="I162" i="27"/>
  <c r="H162" i="27"/>
  <c r="S161" i="27"/>
  <c r="L161" i="27"/>
  <c r="K161" i="27"/>
  <c r="J161" i="27"/>
  <c r="I161" i="27"/>
  <c r="H161" i="27"/>
  <c r="S160" i="27"/>
  <c r="L160" i="27"/>
  <c r="K160" i="27"/>
  <c r="J160" i="27"/>
  <c r="I160" i="27"/>
  <c r="H160" i="27"/>
  <c r="S159" i="27"/>
  <c r="L159" i="27"/>
  <c r="K159" i="27"/>
  <c r="J159" i="27"/>
  <c r="I159" i="27"/>
  <c r="H159" i="27"/>
  <c r="S158" i="27"/>
  <c r="L158" i="27"/>
  <c r="K158" i="27"/>
  <c r="J158" i="27"/>
  <c r="I158" i="27"/>
  <c r="H158" i="27"/>
  <c r="S157" i="27"/>
  <c r="L157" i="27"/>
  <c r="K157" i="27"/>
  <c r="J157" i="27"/>
  <c r="I157" i="27"/>
  <c r="H157" i="27"/>
  <c r="S156" i="27"/>
  <c r="L156" i="27"/>
  <c r="K156" i="27"/>
  <c r="J156" i="27"/>
  <c r="I156" i="27"/>
  <c r="H156" i="27"/>
  <c r="S155" i="27"/>
  <c r="L155" i="27"/>
  <c r="K155" i="27"/>
  <c r="J155" i="27"/>
  <c r="I155" i="27"/>
  <c r="H155" i="27"/>
  <c r="U154" i="27"/>
  <c r="T154" i="27"/>
  <c r="S154" i="27"/>
  <c r="L154" i="27"/>
  <c r="K154" i="27"/>
  <c r="J154" i="27"/>
  <c r="I154" i="27"/>
  <c r="H154" i="27"/>
  <c r="T153" i="27"/>
  <c r="S153" i="27"/>
  <c r="L153" i="27"/>
  <c r="K153" i="27"/>
  <c r="J153" i="27"/>
  <c r="I153" i="27"/>
  <c r="H153" i="27"/>
  <c r="T152" i="27"/>
  <c r="S152" i="27"/>
  <c r="L152" i="27"/>
  <c r="K152" i="27"/>
  <c r="J152" i="27"/>
  <c r="I152" i="27"/>
  <c r="H152" i="27"/>
  <c r="T151" i="27"/>
  <c r="S151" i="27"/>
  <c r="L151" i="27"/>
  <c r="K151" i="27"/>
  <c r="J151" i="27"/>
  <c r="I151" i="27"/>
  <c r="H151" i="27"/>
  <c r="T150" i="27"/>
  <c r="S150" i="27"/>
  <c r="L150" i="27"/>
  <c r="K150" i="27"/>
  <c r="J150" i="27"/>
  <c r="I150" i="27"/>
  <c r="H150" i="27"/>
  <c r="T149" i="27"/>
  <c r="S149" i="27"/>
  <c r="L149" i="27"/>
  <c r="K149" i="27"/>
  <c r="J149" i="27"/>
  <c r="I149" i="27"/>
  <c r="H149" i="27"/>
  <c r="T148" i="27"/>
  <c r="S148" i="27"/>
  <c r="L148" i="27"/>
  <c r="K148" i="27"/>
  <c r="J148" i="27"/>
  <c r="I148" i="27"/>
  <c r="H148" i="27"/>
  <c r="S147" i="27"/>
  <c r="L147" i="27"/>
  <c r="K147" i="27"/>
  <c r="J147" i="27"/>
  <c r="I147" i="27"/>
  <c r="H147" i="27"/>
  <c r="S146" i="27"/>
  <c r="L146" i="27"/>
  <c r="K146" i="27"/>
  <c r="J146" i="27"/>
  <c r="I146" i="27"/>
  <c r="H146" i="27"/>
  <c r="S145" i="27"/>
  <c r="L145" i="27"/>
  <c r="K145" i="27"/>
  <c r="J145" i="27"/>
  <c r="I145" i="27"/>
  <c r="H145" i="27"/>
  <c r="U144" i="27"/>
  <c r="T144" i="27"/>
  <c r="S144" i="27"/>
  <c r="L144" i="27"/>
  <c r="K144" i="27"/>
  <c r="J144" i="27"/>
  <c r="I144" i="27"/>
  <c r="H144" i="27"/>
  <c r="T143" i="27"/>
  <c r="S143" i="27"/>
  <c r="L143" i="27"/>
  <c r="K143" i="27"/>
  <c r="J143" i="27"/>
  <c r="I143" i="27"/>
  <c r="H143" i="27"/>
  <c r="T142" i="27"/>
  <c r="S142" i="27"/>
  <c r="L142" i="27"/>
  <c r="K142" i="27"/>
  <c r="J142" i="27"/>
  <c r="I142" i="27"/>
  <c r="H142" i="27"/>
  <c r="T141" i="27"/>
  <c r="S141" i="27"/>
  <c r="L141" i="27"/>
  <c r="K141" i="27"/>
  <c r="J141" i="27"/>
  <c r="I141" i="27"/>
  <c r="H141" i="27"/>
  <c r="S140" i="27"/>
  <c r="L140" i="27"/>
  <c r="K140" i="27"/>
  <c r="J140" i="27"/>
  <c r="I140" i="27"/>
  <c r="H140" i="27"/>
  <c r="S139" i="27"/>
  <c r="L139" i="27"/>
  <c r="K139" i="27"/>
  <c r="J139" i="27"/>
  <c r="I139" i="27"/>
  <c r="H139" i="27"/>
  <c r="S138" i="27"/>
  <c r="L138" i="27"/>
  <c r="K138" i="27"/>
  <c r="J138" i="27"/>
  <c r="I138" i="27"/>
  <c r="H138" i="27"/>
  <c r="S137" i="27"/>
  <c r="L137" i="27"/>
  <c r="K137" i="27"/>
  <c r="J137" i="27"/>
  <c r="I137" i="27"/>
  <c r="H137" i="27"/>
  <c r="S136" i="27"/>
  <c r="L136" i="27"/>
  <c r="K136" i="27"/>
  <c r="J136" i="27"/>
  <c r="I136" i="27"/>
  <c r="H136" i="27"/>
  <c r="S135" i="27"/>
  <c r="L135" i="27"/>
  <c r="K135" i="27"/>
  <c r="J135" i="27"/>
  <c r="I135" i="27"/>
  <c r="H135" i="27"/>
  <c r="S134" i="27"/>
  <c r="L134" i="27"/>
  <c r="K134" i="27"/>
  <c r="J134" i="27"/>
  <c r="I134" i="27"/>
  <c r="H134" i="27"/>
  <c r="S133" i="27"/>
  <c r="L133" i="27"/>
  <c r="K133" i="27"/>
  <c r="J133" i="27"/>
  <c r="I133" i="27"/>
  <c r="H133" i="27"/>
  <c r="S132" i="27"/>
  <c r="L132" i="27"/>
  <c r="K132" i="27"/>
  <c r="J132" i="27"/>
  <c r="I132" i="27"/>
  <c r="H132" i="27"/>
  <c r="S131" i="27"/>
  <c r="L131" i="27"/>
  <c r="K131" i="27"/>
  <c r="J131" i="27"/>
  <c r="I131" i="27"/>
  <c r="H131" i="27"/>
  <c r="U130" i="27"/>
  <c r="T130" i="27"/>
  <c r="S130" i="27"/>
  <c r="L130" i="27"/>
  <c r="K130" i="27"/>
  <c r="J130" i="27"/>
  <c r="I130" i="27"/>
  <c r="H130" i="27"/>
  <c r="T129" i="27"/>
  <c r="S129" i="27"/>
  <c r="L129" i="27"/>
  <c r="K129" i="27"/>
  <c r="J129" i="27"/>
  <c r="I129" i="27"/>
  <c r="H129" i="27"/>
  <c r="T128" i="27"/>
  <c r="S128" i="27"/>
  <c r="L128" i="27"/>
  <c r="K128" i="27"/>
  <c r="J128" i="27"/>
  <c r="I128" i="27"/>
  <c r="H128" i="27"/>
  <c r="T127" i="27"/>
  <c r="S127" i="27"/>
  <c r="L127" i="27"/>
  <c r="K127" i="27"/>
  <c r="J127" i="27"/>
  <c r="I127" i="27"/>
  <c r="H127" i="27"/>
  <c r="T126" i="27"/>
  <c r="S126" i="27"/>
  <c r="L126" i="27"/>
  <c r="K126" i="27"/>
  <c r="J126" i="27"/>
  <c r="I126" i="27"/>
  <c r="H126" i="27"/>
  <c r="T125" i="27"/>
  <c r="S125" i="27"/>
  <c r="L125" i="27"/>
  <c r="K125" i="27"/>
  <c r="J125" i="27"/>
  <c r="I125" i="27"/>
  <c r="H125" i="27"/>
  <c r="T124" i="27"/>
  <c r="S124" i="27"/>
  <c r="L124" i="27"/>
  <c r="K124" i="27"/>
  <c r="J124" i="27"/>
  <c r="I124" i="27"/>
  <c r="H124" i="27"/>
  <c r="S123" i="27"/>
  <c r="L123" i="27"/>
  <c r="K123" i="27"/>
  <c r="J123" i="27"/>
  <c r="I123" i="27"/>
  <c r="H123" i="27"/>
  <c r="S122" i="27"/>
  <c r="L122" i="27"/>
  <c r="K122" i="27"/>
  <c r="J122" i="27"/>
  <c r="I122" i="27"/>
  <c r="H122" i="27"/>
  <c r="S121" i="27"/>
  <c r="L121" i="27"/>
  <c r="K121" i="27"/>
  <c r="J121" i="27"/>
  <c r="I121" i="27"/>
  <c r="H121" i="27"/>
  <c r="S120" i="27"/>
  <c r="L120" i="27"/>
  <c r="K120" i="27"/>
  <c r="J120" i="27"/>
  <c r="I120" i="27"/>
  <c r="H120" i="27"/>
  <c r="S119" i="27"/>
  <c r="L119" i="27"/>
  <c r="K119" i="27"/>
  <c r="J119" i="27"/>
  <c r="I119" i="27"/>
  <c r="H119" i="27"/>
  <c r="S118" i="27"/>
  <c r="L118" i="27"/>
  <c r="K118" i="27"/>
  <c r="J118" i="27"/>
  <c r="I118" i="27"/>
  <c r="H118" i="27"/>
  <c r="S117" i="27"/>
  <c r="L117" i="27"/>
  <c r="K117" i="27"/>
  <c r="J117" i="27"/>
  <c r="I117" i="27"/>
  <c r="H117" i="27"/>
  <c r="S116" i="27"/>
  <c r="L116" i="27"/>
  <c r="K116" i="27"/>
  <c r="J116" i="27"/>
  <c r="I116" i="27"/>
  <c r="H116" i="27"/>
  <c r="S115" i="27"/>
  <c r="L115" i="27"/>
  <c r="K115" i="27"/>
  <c r="J115" i="27"/>
  <c r="I115" i="27"/>
  <c r="H115" i="27"/>
  <c r="S114" i="27"/>
  <c r="L114" i="27"/>
  <c r="K114" i="27"/>
  <c r="J114" i="27"/>
  <c r="I114" i="27"/>
  <c r="H114" i="27"/>
  <c r="S113" i="27"/>
  <c r="L113" i="27"/>
  <c r="K113" i="27"/>
  <c r="J113" i="27"/>
  <c r="I113" i="27"/>
  <c r="H113" i="27"/>
  <c r="S112" i="27"/>
  <c r="L112" i="27"/>
  <c r="K112" i="27"/>
  <c r="J112" i="27"/>
  <c r="I112" i="27"/>
  <c r="H112" i="27"/>
  <c r="S111" i="27"/>
  <c r="L111" i="27"/>
  <c r="K111" i="27"/>
  <c r="J111" i="27"/>
  <c r="I111" i="27"/>
  <c r="H111" i="27"/>
  <c r="S110" i="27"/>
  <c r="L110" i="27"/>
  <c r="K110" i="27"/>
  <c r="J110" i="27"/>
  <c r="I110" i="27"/>
  <c r="H110" i="27"/>
  <c r="S109" i="27"/>
  <c r="L109" i="27"/>
  <c r="K109" i="27"/>
  <c r="J109" i="27"/>
  <c r="I109" i="27"/>
  <c r="H109" i="27"/>
  <c r="S108" i="27"/>
  <c r="L108" i="27"/>
  <c r="K108" i="27"/>
  <c r="J108" i="27"/>
  <c r="I108" i="27"/>
  <c r="H108" i="27"/>
  <c r="S107" i="27"/>
  <c r="L107" i="27"/>
  <c r="K107" i="27"/>
  <c r="J107" i="27"/>
  <c r="I107" i="27"/>
  <c r="H107" i="27"/>
  <c r="S106" i="27"/>
  <c r="L106" i="27"/>
  <c r="K106" i="27"/>
  <c r="J106" i="27"/>
  <c r="I106" i="27"/>
  <c r="H106" i="27"/>
  <c r="S105" i="27"/>
  <c r="L105" i="27"/>
  <c r="K105" i="27"/>
  <c r="J105" i="27"/>
  <c r="I105" i="27"/>
  <c r="H105" i="27"/>
  <c r="S104" i="27"/>
  <c r="L104" i="27"/>
  <c r="K104" i="27"/>
  <c r="J104" i="27"/>
  <c r="I104" i="27"/>
  <c r="H104" i="27"/>
  <c r="U103" i="27"/>
  <c r="T103" i="27"/>
  <c r="S103" i="27"/>
  <c r="L103" i="27"/>
  <c r="K103" i="27"/>
  <c r="J103" i="27"/>
  <c r="I103" i="27"/>
  <c r="H103" i="27"/>
  <c r="T102" i="27"/>
  <c r="S102" i="27"/>
  <c r="L102" i="27"/>
  <c r="K102" i="27"/>
  <c r="J102" i="27"/>
  <c r="I102" i="27"/>
  <c r="H102" i="27"/>
  <c r="T101" i="27"/>
  <c r="S101" i="27"/>
  <c r="L101" i="27"/>
  <c r="K101" i="27"/>
  <c r="J101" i="27"/>
  <c r="I101" i="27"/>
  <c r="H101" i="27"/>
  <c r="T100" i="27"/>
  <c r="S100" i="27"/>
  <c r="L100" i="27"/>
  <c r="K100" i="27"/>
  <c r="J100" i="27"/>
  <c r="I100" i="27"/>
  <c r="H100" i="27"/>
  <c r="S99" i="27"/>
  <c r="L99" i="27"/>
  <c r="K99" i="27"/>
  <c r="J99" i="27"/>
  <c r="I99" i="27"/>
  <c r="H99" i="27"/>
  <c r="S98" i="27"/>
  <c r="L98" i="27"/>
  <c r="K98" i="27"/>
  <c r="J98" i="27"/>
  <c r="I98" i="27"/>
  <c r="H98" i="27"/>
  <c r="S97" i="27"/>
  <c r="L97" i="27"/>
  <c r="K97" i="27"/>
  <c r="J97" i="27"/>
  <c r="I97" i="27"/>
  <c r="H97" i="27"/>
  <c r="S96" i="27"/>
  <c r="L96" i="27"/>
  <c r="K96" i="27"/>
  <c r="J96" i="27"/>
  <c r="I96" i="27"/>
  <c r="H96" i="27"/>
  <c r="S95" i="27"/>
  <c r="L95" i="27"/>
  <c r="K95" i="27"/>
  <c r="J95" i="27"/>
  <c r="I95" i="27"/>
  <c r="H95" i="27"/>
  <c r="S94" i="27"/>
  <c r="L94" i="27"/>
  <c r="K94" i="27"/>
  <c r="J94" i="27"/>
  <c r="I94" i="27"/>
  <c r="H94" i="27"/>
  <c r="S93" i="27"/>
  <c r="L93" i="27"/>
  <c r="K93" i="27"/>
  <c r="J93" i="27"/>
  <c r="I93" i="27"/>
  <c r="H93" i="27"/>
  <c r="S92" i="27"/>
  <c r="L92" i="27"/>
  <c r="K92" i="27"/>
  <c r="J92" i="27"/>
  <c r="I92" i="27"/>
  <c r="H92" i="27"/>
  <c r="U91" i="27"/>
  <c r="T91" i="27"/>
  <c r="S91" i="27"/>
  <c r="L91" i="27"/>
  <c r="K91" i="27"/>
  <c r="J91" i="27"/>
  <c r="I91" i="27"/>
  <c r="H91" i="27"/>
  <c r="T90" i="27"/>
  <c r="S90" i="27"/>
  <c r="L90" i="27"/>
  <c r="K90" i="27"/>
  <c r="J90" i="27"/>
  <c r="I90" i="27"/>
  <c r="H90" i="27"/>
  <c r="T89" i="27"/>
  <c r="S89" i="27"/>
  <c r="L89" i="27"/>
  <c r="K89" i="27"/>
  <c r="J89" i="27"/>
  <c r="I89" i="27"/>
  <c r="H89" i="27"/>
  <c r="T88" i="27"/>
  <c r="S88" i="27"/>
  <c r="L88" i="27"/>
  <c r="K88" i="27"/>
  <c r="J88" i="27"/>
  <c r="I88" i="27"/>
  <c r="H88" i="27"/>
  <c r="S87" i="27"/>
  <c r="L87" i="27"/>
  <c r="K87" i="27"/>
  <c r="J87" i="27"/>
  <c r="I87" i="27"/>
  <c r="H87" i="27"/>
  <c r="S86" i="27"/>
  <c r="L86" i="27"/>
  <c r="K86" i="27"/>
  <c r="J86" i="27"/>
  <c r="I86" i="27"/>
  <c r="H86" i="27"/>
  <c r="S85" i="27"/>
  <c r="L85" i="27"/>
  <c r="K85" i="27"/>
  <c r="J85" i="27"/>
  <c r="I85" i="27"/>
  <c r="H85" i="27"/>
  <c r="S84" i="27"/>
  <c r="L84" i="27"/>
  <c r="K84" i="27"/>
  <c r="J84" i="27"/>
  <c r="I84" i="27"/>
  <c r="H84" i="27"/>
  <c r="S83" i="27"/>
  <c r="L83" i="27"/>
  <c r="K83" i="27"/>
  <c r="J83" i="27"/>
  <c r="I83" i="27"/>
  <c r="H83" i="27"/>
  <c r="S82" i="27"/>
  <c r="L82" i="27"/>
  <c r="K82" i="27"/>
  <c r="J82" i="27"/>
  <c r="I82" i="27"/>
  <c r="H82" i="27"/>
  <c r="S81" i="27"/>
  <c r="L81" i="27"/>
  <c r="K81" i="27"/>
  <c r="J81" i="27"/>
  <c r="I81" i="27"/>
  <c r="H81" i="27"/>
  <c r="S80" i="27"/>
  <c r="L80" i="27"/>
  <c r="K80" i="27"/>
  <c r="J80" i="27"/>
  <c r="I80" i="27"/>
  <c r="H80" i="27"/>
  <c r="S79" i="27"/>
  <c r="L79" i="27"/>
  <c r="K79" i="27"/>
  <c r="J79" i="27"/>
  <c r="I79" i="27"/>
  <c r="H79" i="27"/>
  <c r="S78" i="27"/>
  <c r="L78" i="27"/>
  <c r="K78" i="27"/>
  <c r="J78" i="27"/>
  <c r="I78" i="27"/>
  <c r="H78" i="27"/>
  <c r="S77" i="27"/>
  <c r="L77" i="27"/>
  <c r="K77" i="27"/>
  <c r="J77" i="27"/>
  <c r="I77" i="27"/>
  <c r="H77" i="27"/>
  <c r="S76" i="27"/>
  <c r="L76" i="27"/>
  <c r="K76" i="27"/>
  <c r="J76" i="27"/>
  <c r="I76" i="27"/>
  <c r="H76" i="27"/>
  <c r="S75" i="27"/>
  <c r="L75" i="27"/>
  <c r="K75" i="27"/>
  <c r="J75" i="27"/>
  <c r="I75" i="27"/>
  <c r="H75" i="27"/>
  <c r="S74" i="27"/>
  <c r="L74" i="27"/>
  <c r="K74" i="27"/>
  <c r="J74" i="27"/>
  <c r="I74" i="27"/>
  <c r="H74" i="27"/>
  <c r="S73" i="27"/>
  <c r="L73" i="27"/>
  <c r="K73" i="27"/>
  <c r="J73" i="27"/>
  <c r="I73" i="27"/>
  <c r="H73" i="27"/>
  <c r="S72" i="27"/>
  <c r="L72" i="27"/>
  <c r="K72" i="27"/>
  <c r="J72" i="27"/>
  <c r="I72" i="27"/>
  <c r="H72" i="27"/>
  <c r="T71" i="27"/>
  <c r="S71" i="27"/>
  <c r="L71" i="27"/>
  <c r="K71" i="27"/>
  <c r="J71" i="27"/>
  <c r="I71" i="27"/>
  <c r="H71" i="27"/>
  <c r="T70" i="27"/>
  <c r="S70" i="27"/>
  <c r="L70" i="27"/>
  <c r="K70" i="27"/>
  <c r="J70" i="27"/>
  <c r="I70" i="27"/>
  <c r="H70" i="27"/>
  <c r="T69" i="27"/>
  <c r="S69" i="27"/>
  <c r="L69" i="27"/>
  <c r="K69" i="27"/>
  <c r="J69" i="27"/>
  <c r="I69" i="27"/>
  <c r="H69" i="27"/>
  <c r="S68" i="27"/>
  <c r="L68" i="27"/>
  <c r="K68" i="27"/>
  <c r="J68" i="27"/>
  <c r="I68" i="27"/>
  <c r="H68" i="27"/>
  <c r="S67" i="27"/>
  <c r="L67" i="27"/>
  <c r="K67" i="27"/>
  <c r="J67" i="27"/>
  <c r="I67" i="27"/>
  <c r="H67" i="27"/>
  <c r="S66" i="27"/>
  <c r="L66" i="27"/>
  <c r="K66" i="27"/>
  <c r="J66" i="27"/>
  <c r="I66" i="27"/>
  <c r="H66" i="27"/>
  <c r="S65" i="27"/>
  <c r="L65" i="27"/>
  <c r="K65" i="27"/>
  <c r="J65" i="27"/>
  <c r="I65" i="27"/>
  <c r="H65" i="27"/>
  <c r="S64" i="27"/>
  <c r="L64" i="27"/>
  <c r="K64" i="27"/>
  <c r="J64" i="27"/>
  <c r="I64" i="27"/>
  <c r="H64" i="27"/>
  <c r="S63" i="27"/>
  <c r="L63" i="27"/>
  <c r="K63" i="27"/>
  <c r="J63" i="27"/>
  <c r="I63" i="27"/>
  <c r="H63" i="27"/>
  <c r="T62" i="27"/>
  <c r="S62" i="27"/>
  <c r="L62" i="27"/>
  <c r="K62" i="27"/>
  <c r="J62" i="27"/>
  <c r="I62" i="27"/>
  <c r="H62" i="27"/>
  <c r="T61" i="27"/>
  <c r="S61" i="27"/>
  <c r="L61" i="27"/>
  <c r="K61" i="27"/>
  <c r="J61" i="27"/>
  <c r="I61" i="27"/>
  <c r="H61" i="27"/>
  <c r="T60" i="27"/>
  <c r="S60" i="27"/>
  <c r="L60" i="27"/>
  <c r="K60" i="27"/>
  <c r="J60" i="27"/>
  <c r="I60" i="27"/>
  <c r="H60" i="27"/>
  <c r="S59" i="27"/>
  <c r="L59" i="27"/>
  <c r="K59" i="27"/>
  <c r="J59" i="27"/>
  <c r="I59" i="27"/>
  <c r="H59" i="27"/>
  <c r="S58" i="27"/>
  <c r="L58" i="27"/>
  <c r="K58" i="27"/>
  <c r="J58" i="27"/>
  <c r="I58" i="27"/>
  <c r="H58" i="27"/>
  <c r="S57" i="27"/>
  <c r="L57" i="27"/>
  <c r="K57" i="27"/>
  <c r="J57" i="27"/>
  <c r="I57" i="27"/>
  <c r="H57" i="27"/>
  <c r="U56" i="27"/>
  <c r="T56" i="27"/>
  <c r="S56" i="27"/>
  <c r="L56" i="27"/>
  <c r="K56" i="27"/>
  <c r="J56" i="27"/>
  <c r="I56" i="27"/>
  <c r="H56" i="27"/>
  <c r="T55" i="27"/>
  <c r="S55" i="27"/>
  <c r="L55" i="27"/>
  <c r="K55" i="27"/>
  <c r="J55" i="27"/>
  <c r="I55" i="27"/>
  <c r="H55" i="27"/>
  <c r="T54" i="27"/>
  <c r="S54" i="27"/>
  <c r="L54" i="27"/>
  <c r="K54" i="27"/>
  <c r="J54" i="27"/>
  <c r="I54" i="27"/>
  <c r="H54" i="27"/>
  <c r="T53" i="27"/>
  <c r="S53" i="27"/>
  <c r="L53" i="27"/>
  <c r="K53" i="27"/>
  <c r="J53" i="27"/>
  <c r="I53" i="27"/>
  <c r="H53" i="27"/>
  <c r="S52" i="27"/>
  <c r="L52" i="27"/>
  <c r="K52" i="27"/>
  <c r="J52" i="27"/>
  <c r="I52" i="27"/>
  <c r="H52" i="27"/>
  <c r="S51" i="27"/>
  <c r="L51" i="27"/>
  <c r="K51" i="27"/>
  <c r="J51" i="27"/>
  <c r="I51" i="27"/>
  <c r="H51" i="27"/>
  <c r="S50" i="27"/>
  <c r="L50" i="27"/>
  <c r="K50" i="27"/>
  <c r="J50" i="27"/>
  <c r="I50" i="27"/>
  <c r="H50" i="27"/>
  <c r="S49" i="27"/>
  <c r="L49" i="27"/>
  <c r="K49" i="27"/>
  <c r="J49" i="27"/>
  <c r="I49" i="27"/>
  <c r="H49" i="27"/>
  <c r="S48" i="27"/>
  <c r="L48" i="27"/>
  <c r="K48" i="27"/>
  <c r="J48" i="27"/>
  <c r="I48" i="27"/>
  <c r="H48" i="27"/>
  <c r="S47" i="27"/>
  <c r="L47" i="27"/>
  <c r="K47" i="27"/>
  <c r="J47" i="27"/>
  <c r="I47" i="27"/>
  <c r="H47" i="27"/>
  <c r="S46" i="27"/>
  <c r="L46" i="27"/>
  <c r="K46" i="27"/>
  <c r="J46" i="27"/>
  <c r="I46" i="27"/>
  <c r="H46" i="27"/>
  <c r="S45" i="27"/>
  <c r="L45" i="27"/>
  <c r="K45" i="27"/>
  <c r="J45" i="27"/>
  <c r="I45" i="27"/>
  <c r="H45" i="27"/>
  <c r="U44" i="27"/>
  <c r="T44" i="27"/>
  <c r="S44" i="27"/>
  <c r="L44" i="27"/>
  <c r="K44" i="27"/>
  <c r="J44" i="27"/>
  <c r="I44" i="27"/>
  <c r="H44" i="27"/>
  <c r="T43" i="27"/>
  <c r="S43" i="27"/>
  <c r="L43" i="27"/>
  <c r="K43" i="27"/>
  <c r="J43" i="27"/>
  <c r="I43" i="27"/>
  <c r="H43" i="27"/>
  <c r="T42" i="27"/>
  <c r="S42" i="27"/>
  <c r="L42" i="27"/>
  <c r="K42" i="27"/>
  <c r="J42" i="27"/>
  <c r="I42" i="27"/>
  <c r="H42" i="27"/>
  <c r="T41" i="27"/>
  <c r="S41" i="27"/>
  <c r="L41" i="27"/>
  <c r="K41" i="27"/>
  <c r="J41" i="27"/>
  <c r="I41" i="27"/>
  <c r="H41" i="27"/>
  <c r="T40" i="27"/>
  <c r="S40" i="27"/>
  <c r="L40" i="27"/>
  <c r="K40" i="27"/>
  <c r="J40" i="27"/>
  <c r="I40" i="27"/>
  <c r="H40" i="27"/>
  <c r="T39" i="27"/>
  <c r="S39" i="27"/>
  <c r="L39" i="27"/>
  <c r="K39" i="27"/>
  <c r="J39" i="27"/>
  <c r="I39" i="27"/>
  <c r="H39" i="27"/>
  <c r="S38" i="27"/>
  <c r="L38" i="27"/>
  <c r="K38" i="27"/>
  <c r="J38" i="27"/>
  <c r="I38" i="27"/>
  <c r="H38" i="27"/>
  <c r="S37" i="27"/>
  <c r="L37" i="27"/>
  <c r="K37" i="27"/>
  <c r="J37" i="27"/>
  <c r="I37" i="27"/>
  <c r="H37" i="27"/>
  <c r="S36" i="27"/>
  <c r="L36" i="27"/>
  <c r="K36" i="27"/>
  <c r="J36" i="27"/>
  <c r="I36" i="27"/>
  <c r="H36" i="27"/>
  <c r="S35" i="27"/>
  <c r="L35" i="27"/>
  <c r="K35" i="27"/>
  <c r="J35" i="27"/>
  <c r="I35" i="27"/>
  <c r="H35" i="27"/>
  <c r="S34" i="27"/>
  <c r="L34" i="27"/>
  <c r="K34" i="27"/>
  <c r="J34" i="27"/>
  <c r="I34" i="27"/>
  <c r="H34" i="27"/>
  <c r="S33" i="27"/>
  <c r="L33" i="27"/>
  <c r="K33" i="27"/>
  <c r="J33" i="27"/>
  <c r="I33" i="27"/>
  <c r="H33" i="27"/>
  <c r="S32" i="27"/>
  <c r="L32" i="27"/>
  <c r="K32" i="27"/>
  <c r="J32" i="27"/>
  <c r="I32" i="27"/>
  <c r="H32" i="27"/>
  <c r="S31" i="27"/>
  <c r="L31" i="27"/>
  <c r="K31" i="27"/>
  <c r="J31" i="27"/>
  <c r="I31" i="27"/>
  <c r="H31" i="27"/>
  <c r="S30" i="27"/>
  <c r="L30" i="27"/>
  <c r="K30" i="27"/>
  <c r="J30" i="27"/>
  <c r="I30" i="27"/>
  <c r="H30" i="27"/>
  <c r="S29" i="27"/>
  <c r="L29" i="27"/>
  <c r="K29" i="27"/>
  <c r="J29" i="27"/>
  <c r="I29" i="27"/>
  <c r="H29" i="27"/>
  <c r="S28" i="27"/>
  <c r="L28" i="27"/>
  <c r="K28" i="27"/>
  <c r="J28" i="27"/>
  <c r="I28" i="27"/>
  <c r="H28" i="27"/>
  <c r="S27" i="27"/>
  <c r="L27" i="27"/>
  <c r="K27" i="27"/>
  <c r="J27" i="27"/>
  <c r="I27" i="27"/>
  <c r="H27" i="27"/>
  <c r="U26" i="27"/>
  <c r="T26" i="27"/>
  <c r="S26" i="27"/>
  <c r="L26" i="27"/>
  <c r="K26" i="27"/>
  <c r="J26" i="27"/>
  <c r="I26" i="27"/>
  <c r="H26" i="27"/>
  <c r="T25" i="27"/>
  <c r="S25" i="27"/>
  <c r="L25" i="27"/>
  <c r="K25" i="27"/>
  <c r="J25" i="27"/>
  <c r="I25" i="27"/>
  <c r="H25" i="27"/>
  <c r="T24" i="27"/>
  <c r="S24" i="27"/>
  <c r="L24" i="27"/>
  <c r="K24" i="27"/>
  <c r="J24" i="27"/>
  <c r="I24" i="27"/>
  <c r="H24" i="27"/>
  <c r="S23" i="27"/>
  <c r="L23" i="27"/>
  <c r="K23" i="27"/>
  <c r="J23" i="27"/>
  <c r="I23" i="27"/>
  <c r="H23" i="27"/>
  <c r="S22" i="27"/>
  <c r="L22" i="27"/>
  <c r="K22" i="27"/>
  <c r="J22" i="27"/>
  <c r="I22" i="27"/>
  <c r="H22" i="27"/>
  <c r="U21" i="27"/>
  <c r="T21" i="27"/>
  <c r="S21" i="27"/>
  <c r="L21" i="27"/>
  <c r="K21" i="27"/>
  <c r="J21" i="27"/>
  <c r="I21" i="27"/>
  <c r="H21" i="27"/>
  <c r="T20" i="27"/>
  <c r="S20" i="27"/>
  <c r="L20" i="27"/>
  <c r="K20" i="27"/>
  <c r="J20" i="27"/>
  <c r="I20" i="27"/>
  <c r="H20" i="27"/>
  <c r="T19" i="27"/>
  <c r="S19" i="27"/>
  <c r="L19" i="27"/>
  <c r="K19" i="27"/>
  <c r="J19" i="27"/>
  <c r="I19" i="27"/>
  <c r="H19" i="27"/>
  <c r="AA18" i="27"/>
  <c r="S18" i="27"/>
  <c r="L18" i="27"/>
  <c r="K18" i="27"/>
  <c r="J18" i="27"/>
  <c r="I18" i="27"/>
  <c r="H18" i="27"/>
  <c r="AA17" i="27"/>
  <c r="S17" i="27"/>
  <c r="L17" i="27"/>
  <c r="K17" i="27"/>
  <c r="J17" i="27"/>
  <c r="I17" i="27"/>
  <c r="H17" i="27"/>
  <c r="AA16" i="27"/>
  <c r="S16" i="27"/>
  <c r="L16" i="27"/>
  <c r="K16" i="27"/>
  <c r="J16" i="27"/>
  <c r="I16" i="27"/>
  <c r="H16" i="27"/>
  <c r="AA15" i="27"/>
  <c r="T15" i="27"/>
  <c r="S15" i="27"/>
  <c r="L15" i="27"/>
  <c r="K15" i="27"/>
  <c r="J15" i="27"/>
  <c r="I15" i="27"/>
  <c r="H15" i="27"/>
  <c r="T14" i="27"/>
  <c r="S14" i="27"/>
  <c r="L14" i="27"/>
  <c r="K14" i="27"/>
  <c r="J14" i="27"/>
  <c r="I14" i="27"/>
  <c r="H14" i="27"/>
  <c r="S13" i="27"/>
  <c r="L13" i="27"/>
  <c r="K13" i="27"/>
  <c r="J13" i="27"/>
  <c r="I13" i="27"/>
  <c r="H13" i="27"/>
  <c r="AA12" i="27"/>
  <c r="S12" i="27"/>
  <c r="L12" i="27"/>
  <c r="K12" i="27"/>
  <c r="J12" i="27"/>
  <c r="I12" i="27"/>
  <c r="H12" i="27"/>
  <c r="AA11" i="27"/>
  <c r="S11" i="27"/>
  <c r="L11" i="27"/>
  <c r="K11" i="27"/>
  <c r="J11" i="27"/>
  <c r="I11" i="27"/>
  <c r="H11" i="27"/>
  <c r="S10" i="27"/>
  <c r="L10" i="27"/>
  <c r="K10" i="27"/>
  <c r="J10" i="27"/>
  <c r="I10" i="27"/>
  <c r="H10" i="27"/>
  <c r="AA9" i="27"/>
  <c r="U9" i="27"/>
  <c r="T9" i="27"/>
  <c r="S9" i="27"/>
  <c r="L9" i="27"/>
  <c r="K9" i="27"/>
  <c r="J9" i="27"/>
  <c r="I9" i="27"/>
  <c r="H9" i="27"/>
  <c r="AA8" i="27"/>
  <c r="T8" i="27"/>
  <c r="S8" i="27"/>
  <c r="L8" i="27"/>
  <c r="K8" i="27"/>
  <c r="J8" i="27"/>
  <c r="I8" i="27"/>
  <c r="H8" i="27"/>
  <c r="AA7" i="27"/>
  <c r="T7" i="27"/>
  <c r="S7" i="27"/>
  <c r="L7" i="27"/>
  <c r="K7" i="27"/>
  <c r="J7" i="27"/>
  <c r="I7" i="27"/>
  <c r="H7" i="27"/>
  <c r="AA6" i="27"/>
  <c r="T6" i="27"/>
  <c r="S6" i="27"/>
  <c r="L6" i="27"/>
  <c r="K6" i="27"/>
  <c r="J6" i="27"/>
  <c r="I6" i="27"/>
  <c r="H6" i="27"/>
  <c r="AA5" i="27"/>
  <c r="S5" i="27"/>
  <c r="L5" i="27"/>
  <c r="K5" i="27"/>
  <c r="J5" i="27"/>
  <c r="I5" i="27"/>
  <c r="H5" i="27"/>
  <c r="S4" i="27"/>
  <c r="L4" i="27"/>
  <c r="K4" i="27"/>
  <c r="J4" i="27"/>
  <c r="I4" i="27"/>
  <c r="H4" i="27"/>
  <c r="AA3" i="27"/>
  <c r="V3" i="27"/>
  <c r="S3" i="27"/>
  <c r="P3" i="27"/>
  <c r="N3" i="27"/>
  <c r="N4" i="27" s="1"/>
  <c r="N5" i="27" s="1"/>
  <c r="N6" i="27" s="1"/>
  <c r="N7" i="27" s="1"/>
  <c r="N8" i="27" s="1"/>
  <c r="N9" i="27" s="1"/>
  <c r="N10" i="27" s="1"/>
  <c r="N11" i="27" s="1"/>
  <c r="N12" i="27" s="1"/>
  <c r="N13" i="27" s="1"/>
  <c r="N14" i="27" s="1"/>
  <c r="N15" i="27" s="1"/>
  <c r="N16" i="27" s="1"/>
  <c r="N17" i="27" s="1"/>
  <c r="N18" i="27" s="1"/>
  <c r="N19" i="27" s="1"/>
  <c r="N20" i="27" s="1"/>
  <c r="N21" i="27" s="1"/>
  <c r="N22" i="27" s="1"/>
  <c r="N23" i="27" s="1"/>
  <c r="N24" i="27" s="1"/>
  <c r="N25" i="27" s="1"/>
  <c r="N26" i="27" s="1"/>
  <c r="N27" i="27" s="1"/>
  <c r="N28" i="27" s="1"/>
  <c r="N29" i="27" s="1"/>
  <c r="N30" i="27" s="1"/>
  <c r="N31" i="27" s="1"/>
  <c r="N32" i="27" s="1"/>
  <c r="N33" i="27" s="1"/>
  <c r="N34" i="27" s="1"/>
  <c r="N35" i="27" s="1"/>
  <c r="N36" i="27" s="1"/>
  <c r="N37" i="27" s="1"/>
  <c r="N38" i="27" s="1"/>
  <c r="N39" i="27" s="1"/>
  <c r="N40" i="27" s="1"/>
  <c r="N41" i="27" s="1"/>
  <c r="N42" i="27" s="1"/>
  <c r="N43" i="27" s="1"/>
  <c r="N44" i="27" s="1"/>
  <c r="N45" i="27" s="1"/>
  <c r="N46" i="27" s="1"/>
  <c r="N47" i="27" s="1"/>
  <c r="N48" i="27" s="1"/>
  <c r="N49" i="27" s="1"/>
  <c r="N50" i="27" s="1"/>
  <c r="N51" i="27" s="1"/>
  <c r="N52" i="27" s="1"/>
  <c r="N53" i="27" s="1"/>
  <c r="N54" i="27" s="1"/>
  <c r="N55" i="27" s="1"/>
  <c r="N56" i="27" s="1"/>
  <c r="N57" i="27" s="1"/>
  <c r="N58" i="27" s="1"/>
  <c r="N59" i="27" s="1"/>
  <c r="N60" i="27" s="1"/>
  <c r="N61" i="27" s="1"/>
  <c r="N62" i="27" s="1"/>
  <c r="N63" i="27" s="1"/>
  <c r="N64" i="27" s="1"/>
  <c r="N65" i="27" s="1"/>
  <c r="N66" i="27" s="1"/>
  <c r="N67" i="27" s="1"/>
  <c r="N68" i="27" s="1"/>
  <c r="N69" i="27" s="1"/>
  <c r="N70" i="27" s="1"/>
  <c r="N71" i="27" s="1"/>
  <c r="N72" i="27" s="1"/>
  <c r="N73" i="27" s="1"/>
  <c r="N74" i="27" s="1"/>
  <c r="N75" i="27" s="1"/>
  <c r="N76" i="27" s="1"/>
  <c r="N77" i="27" s="1"/>
  <c r="N78" i="27" s="1"/>
  <c r="N79" i="27" s="1"/>
  <c r="N80" i="27" s="1"/>
  <c r="N81" i="27" s="1"/>
  <c r="N82" i="27" s="1"/>
  <c r="N83" i="27" s="1"/>
  <c r="N84" i="27" s="1"/>
  <c r="N85" i="27" s="1"/>
  <c r="N86" i="27" s="1"/>
  <c r="N87" i="27" s="1"/>
  <c r="N88" i="27" s="1"/>
  <c r="N89" i="27" s="1"/>
  <c r="N90" i="27" s="1"/>
  <c r="N91" i="27" s="1"/>
  <c r="N92" i="27" s="1"/>
  <c r="N93" i="27" s="1"/>
  <c r="N94" i="27" s="1"/>
  <c r="N95" i="27" s="1"/>
  <c r="N96" i="27" s="1"/>
  <c r="N97" i="27" s="1"/>
  <c r="N98" i="27" s="1"/>
  <c r="N99" i="27" s="1"/>
  <c r="N100" i="27" s="1"/>
  <c r="N101" i="27" s="1"/>
  <c r="N102" i="27" s="1"/>
  <c r="N103" i="27" s="1"/>
  <c r="N104" i="27" s="1"/>
  <c r="N105" i="27" s="1"/>
  <c r="N106" i="27" s="1"/>
  <c r="N107" i="27" s="1"/>
  <c r="N108" i="27" s="1"/>
  <c r="N109" i="27" s="1"/>
  <c r="N110" i="27" s="1"/>
  <c r="N111" i="27" s="1"/>
  <c r="N112" i="27" s="1"/>
  <c r="N113" i="27" s="1"/>
  <c r="N114" i="27" s="1"/>
  <c r="N115" i="27" s="1"/>
  <c r="N116" i="27" s="1"/>
  <c r="N117" i="27" s="1"/>
  <c r="N118" i="27" s="1"/>
  <c r="N119" i="27" s="1"/>
  <c r="N120" i="27" s="1"/>
  <c r="N121" i="27" s="1"/>
  <c r="N122" i="27" s="1"/>
  <c r="N123" i="27" s="1"/>
  <c r="N124" i="27" s="1"/>
  <c r="N125" i="27" s="1"/>
  <c r="N126" i="27" s="1"/>
  <c r="N127" i="27" s="1"/>
  <c r="N128" i="27" s="1"/>
  <c r="N129" i="27" s="1"/>
  <c r="N130" i="27" s="1"/>
  <c r="N131" i="27" s="1"/>
  <c r="N132" i="27" s="1"/>
  <c r="N133" i="27" s="1"/>
  <c r="N134" i="27" s="1"/>
  <c r="N135" i="27" s="1"/>
  <c r="N136" i="27" s="1"/>
  <c r="N137" i="27" s="1"/>
  <c r="N138" i="27" s="1"/>
  <c r="N139" i="27" s="1"/>
  <c r="N140" i="27" s="1"/>
  <c r="N141" i="27" s="1"/>
  <c r="N142" i="27" s="1"/>
  <c r="N143" i="27" s="1"/>
  <c r="N144" i="27" s="1"/>
  <c r="N145" i="27" s="1"/>
  <c r="N146" i="27" s="1"/>
  <c r="N147" i="27" s="1"/>
  <c r="N148" i="27" s="1"/>
  <c r="N149" i="27" s="1"/>
  <c r="N150" i="27" s="1"/>
  <c r="N151" i="27" s="1"/>
  <c r="N152" i="27" s="1"/>
  <c r="N153" i="27" s="1"/>
  <c r="N154" i="27" s="1"/>
  <c r="N155" i="27" s="1"/>
  <c r="N156" i="27" s="1"/>
  <c r="N157" i="27" s="1"/>
  <c r="N158" i="27" s="1"/>
  <c r="N159" i="27" s="1"/>
  <c r="N160" i="27" s="1"/>
  <c r="N161" i="27" s="1"/>
  <c r="N162" i="27" s="1"/>
  <c r="N163" i="27" s="1"/>
  <c r="N164" i="27" s="1"/>
  <c r="N165" i="27" s="1"/>
  <c r="N166" i="27" s="1"/>
  <c r="N167" i="27" s="1"/>
  <c r="N168" i="27" s="1"/>
  <c r="N169" i="27" s="1"/>
  <c r="N170" i="27" s="1"/>
  <c r="N171" i="27" s="1"/>
  <c r="N172" i="27" s="1"/>
  <c r="N173" i="27" s="1"/>
  <c r="N174" i="27" s="1"/>
  <c r="N175" i="27" s="1"/>
  <c r="N176" i="27" s="1"/>
  <c r="N177" i="27" s="1"/>
  <c r="N178" i="27" s="1"/>
  <c r="N179" i="27" s="1"/>
  <c r="N180" i="27" s="1"/>
  <c r="N181" i="27" s="1"/>
  <c r="N182" i="27" s="1"/>
  <c r="N183" i="27" s="1"/>
  <c r="N184" i="27" s="1"/>
  <c r="N185" i="27" s="1"/>
  <c r="N186" i="27" s="1"/>
  <c r="N187" i="27" s="1"/>
  <c r="N188" i="27" s="1"/>
  <c r="N189" i="27" s="1"/>
  <c r="N190" i="27" s="1"/>
  <c r="N191" i="27" s="1"/>
  <c r="N192" i="27" s="1"/>
  <c r="N193" i="27" s="1"/>
  <c r="N194" i="27" s="1"/>
  <c r="N195" i="27" s="1"/>
  <c r="N196" i="27" s="1"/>
  <c r="N197" i="27" s="1"/>
  <c r="N198" i="27" s="1"/>
  <c r="N199" i="27" s="1"/>
  <c r="N200" i="27" s="1"/>
  <c r="N201" i="27" s="1"/>
  <c r="N202" i="27" s="1"/>
  <c r="N203" i="27" s="1"/>
  <c r="N204" i="27" s="1"/>
  <c r="N205" i="27" s="1"/>
  <c r="N206" i="27" s="1"/>
  <c r="N207" i="27" s="1"/>
  <c r="N208" i="27" s="1"/>
  <c r="N209" i="27" s="1"/>
  <c r="N210" i="27" s="1"/>
  <c r="N211" i="27" s="1"/>
  <c r="N212" i="27" s="1"/>
  <c r="N213" i="27" s="1"/>
  <c r="N214" i="27" s="1"/>
  <c r="N215" i="27" s="1"/>
  <c r="N216" i="27" s="1"/>
  <c r="N217" i="27" s="1"/>
  <c r="N218" i="27" s="1"/>
  <c r="N219" i="27" s="1"/>
  <c r="N220" i="27" s="1"/>
  <c r="N221" i="27" s="1"/>
  <c r="N222" i="27" s="1"/>
  <c r="N223" i="27" s="1"/>
  <c r="N224" i="27" s="1"/>
  <c r="N225" i="27" s="1"/>
  <c r="N226" i="27" s="1"/>
  <c r="N227" i="27" s="1"/>
  <c r="N228" i="27" s="1"/>
  <c r="N229" i="27" s="1"/>
  <c r="N230" i="27" s="1"/>
  <c r="N231" i="27" s="1"/>
  <c r="N232" i="27" s="1"/>
  <c r="N233" i="27" s="1"/>
  <c r="N234" i="27" s="1"/>
  <c r="N235" i="27" s="1"/>
  <c r="N236" i="27" s="1"/>
  <c r="N237" i="27" s="1"/>
  <c r="N238" i="27" s="1"/>
  <c r="N239" i="27" s="1"/>
  <c r="N240" i="27" s="1"/>
  <c r="N241" i="27" s="1"/>
  <c r="N242" i="27" s="1"/>
  <c r="N243" i="27" s="1"/>
  <c r="N244" i="27" s="1"/>
  <c r="N245" i="27" s="1"/>
  <c r="N246" i="27" s="1"/>
  <c r="N247" i="27" s="1"/>
  <c r="N248" i="27" s="1"/>
  <c r="N249" i="27" s="1"/>
  <c r="N250" i="27" s="1"/>
  <c r="N251" i="27" s="1"/>
  <c r="N252" i="27" s="1"/>
  <c r="N253" i="27" s="1"/>
  <c r="M3" i="27"/>
  <c r="R3" i="27" s="1"/>
  <c r="L3" i="27"/>
  <c r="K3" i="27"/>
  <c r="J3" i="27"/>
  <c r="I3" i="27"/>
  <c r="H3" i="27"/>
  <c r="AA2" i="27"/>
  <c r="R2" i="27"/>
  <c r="P2" i="27"/>
  <c r="O2" i="27"/>
  <c r="L2" i="27"/>
  <c r="K2" i="27"/>
  <c r="J2" i="27"/>
  <c r="H2" i="27"/>
  <c r="S265" i="26"/>
  <c r="L265" i="26"/>
  <c r="K265" i="26"/>
  <c r="J265" i="26"/>
  <c r="I265" i="26"/>
  <c r="H265" i="26"/>
  <c r="S264" i="26"/>
  <c r="L264" i="26"/>
  <c r="K264" i="26"/>
  <c r="J264" i="26"/>
  <c r="I264" i="26"/>
  <c r="H264" i="26"/>
  <c r="S263" i="26"/>
  <c r="L263" i="26"/>
  <c r="K263" i="26"/>
  <c r="J263" i="26"/>
  <c r="I263" i="26"/>
  <c r="H263" i="26"/>
  <c r="S262" i="26"/>
  <c r="L262" i="26"/>
  <c r="K262" i="26"/>
  <c r="J262" i="26"/>
  <c r="I262" i="26"/>
  <c r="H262" i="26"/>
  <c r="S261" i="26"/>
  <c r="L261" i="26"/>
  <c r="K261" i="26"/>
  <c r="J261" i="26"/>
  <c r="I261" i="26"/>
  <c r="H261" i="26"/>
  <c r="S260" i="26"/>
  <c r="L260" i="26"/>
  <c r="K260" i="26"/>
  <c r="J260" i="26"/>
  <c r="I260" i="26"/>
  <c r="H260" i="26"/>
  <c r="S259" i="26"/>
  <c r="L259" i="26"/>
  <c r="K259" i="26"/>
  <c r="J259" i="26"/>
  <c r="I259" i="26"/>
  <c r="H259" i="26"/>
  <c r="S258" i="26"/>
  <c r="L258" i="26"/>
  <c r="K258" i="26"/>
  <c r="J258" i="26"/>
  <c r="I258" i="26"/>
  <c r="H258" i="26"/>
  <c r="S257" i="26"/>
  <c r="L257" i="26"/>
  <c r="K257" i="26"/>
  <c r="J257" i="26"/>
  <c r="I257" i="26"/>
  <c r="S256" i="26"/>
  <c r="L256" i="26"/>
  <c r="K256" i="26"/>
  <c r="J256" i="26"/>
  <c r="I256" i="26"/>
  <c r="S255" i="26"/>
  <c r="L255" i="26"/>
  <c r="K255" i="26"/>
  <c r="J255" i="26"/>
  <c r="I255" i="26"/>
  <c r="H255" i="26"/>
  <c r="T254" i="26"/>
  <c r="S254" i="26"/>
  <c r="L254" i="26"/>
  <c r="K254" i="26"/>
  <c r="J254" i="26"/>
  <c r="I254" i="26"/>
  <c r="H254" i="26"/>
  <c r="T253" i="26"/>
  <c r="S253" i="26"/>
  <c r="L253" i="26"/>
  <c r="K253" i="26"/>
  <c r="J253" i="26"/>
  <c r="I253" i="26"/>
  <c r="H253" i="26"/>
  <c r="U252" i="26"/>
  <c r="T252" i="26"/>
  <c r="S252" i="26"/>
  <c r="L252" i="26"/>
  <c r="K252" i="26"/>
  <c r="J252" i="26"/>
  <c r="I252" i="26"/>
  <c r="H252" i="26"/>
  <c r="T251" i="26"/>
  <c r="S251" i="26"/>
  <c r="L251" i="26"/>
  <c r="K251" i="26"/>
  <c r="J251" i="26"/>
  <c r="I251" i="26"/>
  <c r="H251" i="26"/>
  <c r="T250" i="26"/>
  <c r="S250" i="26"/>
  <c r="L250" i="26"/>
  <c r="K250" i="26"/>
  <c r="J250" i="26"/>
  <c r="I250" i="26"/>
  <c r="H250" i="26"/>
  <c r="T249" i="26"/>
  <c r="S249" i="26"/>
  <c r="L249" i="26"/>
  <c r="K249" i="26"/>
  <c r="J249" i="26"/>
  <c r="I249" i="26"/>
  <c r="H249" i="26"/>
  <c r="T248" i="26"/>
  <c r="S248" i="26"/>
  <c r="L248" i="26"/>
  <c r="K248" i="26"/>
  <c r="J248" i="26"/>
  <c r="I248" i="26"/>
  <c r="H248" i="26"/>
  <c r="S247" i="26"/>
  <c r="L247" i="26"/>
  <c r="K247" i="26"/>
  <c r="J247" i="26"/>
  <c r="I247" i="26"/>
  <c r="H247" i="26"/>
  <c r="S246" i="26"/>
  <c r="L246" i="26"/>
  <c r="K246" i="26"/>
  <c r="J246" i="26"/>
  <c r="I246" i="26"/>
  <c r="H246" i="26"/>
  <c r="S245" i="26"/>
  <c r="L245" i="26"/>
  <c r="K245" i="26"/>
  <c r="J245" i="26"/>
  <c r="I245" i="26"/>
  <c r="H245" i="26"/>
  <c r="S244" i="26"/>
  <c r="L244" i="26"/>
  <c r="K244" i="26"/>
  <c r="J244" i="26"/>
  <c r="I244" i="26"/>
  <c r="H244" i="26"/>
  <c r="S243" i="26"/>
  <c r="L243" i="26"/>
  <c r="K243" i="26"/>
  <c r="J243" i="26"/>
  <c r="I243" i="26"/>
  <c r="H243" i="26"/>
  <c r="S242" i="26"/>
  <c r="L242" i="26"/>
  <c r="K242" i="26"/>
  <c r="J242" i="26"/>
  <c r="I242" i="26"/>
  <c r="H242" i="26"/>
  <c r="S241" i="26"/>
  <c r="L241" i="26"/>
  <c r="K241" i="26"/>
  <c r="J241" i="26"/>
  <c r="I241" i="26"/>
  <c r="H241" i="26"/>
  <c r="S240" i="26"/>
  <c r="L240" i="26"/>
  <c r="K240" i="26"/>
  <c r="J240" i="26"/>
  <c r="I240" i="26"/>
  <c r="H240" i="26"/>
  <c r="S239" i="26"/>
  <c r="L239" i="26"/>
  <c r="K239" i="26"/>
  <c r="J239" i="26"/>
  <c r="I239" i="26"/>
  <c r="H239" i="26"/>
  <c r="S238" i="26"/>
  <c r="L238" i="26"/>
  <c r="K238" i="26"/>
  <c r="J238" i="26"/>
  <c r="I238" i="26"/>
  <c r="H238" i="26"/>
  <c r="S237" i="26"/>
  <c r="L237" i="26"/>
  <c r="K237" i="26"/>
  <c r="J237" i="26"/>
  <c r="I237" i="26"/>
  <c r="H237" i="26"/>
  <c r="S236" i="26"/>
  <c r="L236" i="26"/>
  <c r="K236" i="26"/>
  <c r="J236" i="26"/>
  <c r="I236" i="26"/>
  <c r="H236" i="26"/>
  <c r="S235" i="26"/>
  <c r="L235" i="26"/>
  <c r="K235" i="26"/>
  <c r="J235" i="26"/>
  <c r="I235" i="26"/>
  <c r="H235" i="26"/>
  <c r="S234" i="26"/>
  <c r="L234" i="26"/>
  <c r="K234" i="26"/>
  <c r="J234" i="26"/>
  <c r="I234" i="26"/>
  <c r="H234" i="26"/>
  <c r="S233" i="26"/>
  <c r="L233" i="26"/>
  <c r="K233" i="26"/>
  <c r="J233" i="26"/>
  <c r="I233" i="26"/>
  <c r="H233" i="26"/>
  <c r="S232" i="26"/>
  <c r="L232" i="26"/>
  <c r="K232" i="26"/>
  <c r="J232" i="26"/>
  <c r="I232" i="26"/>
  <c r="H232" i="26"/>
  <c r="S231" i="26"/>
  <c r="L231" i="26"/>
  <c r="K231" i="26"/>
  <c r="J231" i="26"/>
  <c r="I231" i="26"/>
  <c r="H231" i="26"/>
  <c r="S230" i="26"/>
  <c r="L230" i="26"/>
  <c r="K230" i="26"/>
  <c r="J230" i="26"/>
  <c r="I230" i="26"/>
  <c r="H230" i="26"/>
  <c r="S229" i="26"/>
  <c r="L229" i="26"/>
  <c r="K229" i="26"/>
  <c r="J229" i="26"/>
  <c r="I229" i="26"/>
  <c r="H229" i="26"/>
  <c r="S228" i="26"/>
  <c r="L228" i="26"/>
  <c r="K228" i="26"/>
  <c r="J228" i="26"/>
  <c r="I228" i="26"/>
  <c r="H228" i="26"/>
  <c r="S227" i="26"/>
  <c r="L227" i="26"/>
  <c r="K227" i="26"/>
  <c r="J227" i="26"/>
  <c r="I227" i="26"/>
  <c r="H227" i="26"/>
  <c r="S226" i="26"/>
  <c r="L226" i="26"/>
  <c r="K226" i="26"/>
  <c r="J226" i="26"/>
  <c r="I226" i="26"/>
  <c r="H226" i="26"/>
  <c r="S225" i="26"/>
  <c r="L225" i="26"/>
  <c r="K225" i="26"/>
  <c r="J225" i="26"/>
  <c r="I225" i="26"/>
  <c r="H225" i="26"/>
  <c r="S224" i="26"/>
  <c r="L224" i="26"/>
  <c r="K224" i="26"/>
  <c r="J224" i="26"/>
  <c r="I224" i="26"/>
  <c r="H224" i="26"/>
  <c r="S223" i="26"/>
  <c r="L223" i="26"/>
  <c r="K223" i="26"/>
  <c r="J223" i="26"/>
  <c r="I223" i="26"/>
  <c r="H223" i="26"/>
  <c r="S222" i="26"/>
  <c r="L222" i="26"/>
  <c r="K222" i="26"/>
  <c r="J222" i="26"/>
  <c r="I222" i="26"/>
  <c r="H222" i="26"/>
  <c r="S221" i="26"/>
  <c r="L221" i="26"/>
  <c r="K221" i="26"/>
  <c r="J221" i="26"/>
  <c r="I221" i="26"/>
  <c r="H221" i="26"/>
  <c r="S220" i="26"/>
  <c r="L220" i="26"/>
  <c r="K220" i="26"/>
  <c r="J220" i="26"/>
  <c r="I220" i="26"/>
  <c r="H220" i="26"/>
  <c r="S219" i="26"/>
  <c r="L219" i="26"/>
  <c r="K219" i="26"/>
  <c r="J219" i="26"/>
  <c r="I219" i="26"/>
  <c r="H219" i="26"/>
  <c r="S218" i="26"/>
  <c r="L218" i="26"/>
  <c r="K218" i="26"/>
  <c r="J218" i="26"/>
  <c r="I218" i="26"/>
  <c r="H218" i="26"/>
  <c r="S217" i="26"/>
  <c r="L217" i="26"/>
  <c r="K217" i="26"/>
  <c r="J217" i="26"/>
  <c r="I217" i="26"/>
  <c r="H217" i="26"/>
  <c r="S216" i="26"/>
  <c r="L216" i="26"/>
  <c r="K216" i="26"/>
  <c r="J216" i="26"/>
  <c r="I216" i="26"/>
  <c r="H216" i="26"/>
  <c r="S215" i="26"/>
  <c r="L215" i="26"/>
  <c r="K215" i="26"/>
  <c r="J215" i="26"/>
  <c r="I215" i="26"/>
  <c r="H215" i="26"/>
  <c r="S214" i="26"/>
  <c r="L214" i="26"/>
  <c r="K214" i="26"/>
  <c r="J214" i="26"/>
  <c r="I214" i="26"/>
  <c r="H214" i="26"/>
  <c r="S213" i="26"/>
  <c r="L213" i="26"/>
  <c r="K213" i="26"/>
  <c r="J213" i="26"/>
  <c r="I213" i="26"/>
  <c r="H213" i="26"/>
  <c r="S212" i="26"/>
  <c r="L212" i="26"/>
  <c r="K212" i="26"/>
  <c r="J212" i="26"/>
  <c r="I212" i="26"/>
  <c r="H212" i="26"/>
  <c r="S211" i="26"/>
  <c r="L211" i="26"/>
  <c r="K211" i="26"/>
  <c r="J211" i="26"/>
  <c r="I211" i="26"/>
  <c r="H211" i="26"/>
  <c r="S210" i="26"/>
  <c r="L210" i="26"/>
  <c r="K210" i="26"/>
  <c r="J210" i="26"/>
  <c r="I210" i="26"/>
  <c r="H210" i="26"/>
  <c r="S209" i="26"/>
  <c r="L209" i="26"/>
  <c r="K209" i="26"/>
  <c r="J209" i="26"/>
  <c r="I209" i="26"/>
  <c r="H209" i="26"/>
  <c r="S208" i="26"/>
  <c r="L208" i="26"/>
  <c r="K208" i="26"/>
  <c r="J208" i="26"/>
  <c r="I208" i="26"/>
  <c r="H208" i="26"/>
  <c r="S207" i="26"/>
  <c r="L207" i="26"/>
  <c r="K207" i="26"/>
  <c r="J207" i="26"/>
  <c r="I207" i="26"/>
  <c r="H207" i="26"/>
  <c r="U206" i="26"/>
  <c r="T206" i="26"/>
  <c r="S206" i="26"/>
  <c r="L206" i="26"/>
  <c r="K206" i="26"/>
  <c r="J206" i="26"/>
  <c r="I206" i="26"/>
  <c r="H206" i="26"/>
  <c r="T205" i="26"/>
  <c r="S205" i="26"/>
  <c r="L205" i="26"/>
  <c r="K205" i="26"/>
  <c r="J205" i="26"/>
  <c r="I205" i="26"/>
  <c r="H205" i="26"/>
  <c r="T204" i="26"/>
  <c r="S204" i="26"/>
  <c r="L204" i="26"/>
  <c r="K204" i="26"/>
  <c r="J204" i="26"/>
  <c r="I204" i="26"/>
  <c r="H204" i="26"/>
  <c r="T203" i="26"/>
  <c r="S203" i="26"/>
  <c r="L203" i="26"/>
  <c r="K203" i="26"/>
  <c r="J203" i="26"/>
  <c r="I203" i="26"/>
  <c r="H203" i="26"/>
  <c r="S202" i="26"/>
  <c r="L202" i="26"/>
  <c r="K202" i="26"/>
  <c r="J202" i="26"/>
  <c r="I202" i="26"/>
  <c r="H202" i="26"/>
  <c r="U201" i="26"/>
  <c r="T201" i="26"/>
  <c r="S201" i="26"/>
  <c r="L201" i="26"/>
  <c r="K201" i="26"/>
  <c r="J201" i="26"/>
  <c r="I201" i="26"/>
  <c r="H201" i="26"/>
  <c r="T200" i="26"/>
  <c r="S200" i="26"/>
  <c r="L200" i="26"/>
  <c r="K200" i="26"/>
  <c r="J200" i="26"/>
  <c r="I200" i="26"/>
  <c r="H200" i="26"/>
  <c r="T199" i="26"/>
  <c r="S199" i="26"/>
  <c r="L199" i="26"/>
  <c r="K199" i="26"/>
  <c r="J199" i="26"/>
  <c r="I199" i="26"/>
  <c r="H199" i="26"/>
  <c r="T198" i="26"/>
  <c r="S198" i="26"/>
  <c r="L198" i="26"/>
  <c r="K198" i="26"/>
  <c r="J198" i="26"/>
  <c r="I198" i="26"/>
  <c r="H198" i="26"/>
  <c r="S197" i="26"/>
  <c r="L197" i="26"/>
  <c r="K197" i="26"/>
  <c r="J197" i="26"/>
  <c r="I197" i="26"/>
  <c r="H197" i="26"/>
  <c r="S196" i="26"/>
  <c r="L196" i="26"/>
  <c r="K196" i="26"/>
  <c r="J196" i="26"/>
  <c r="I196" i="26"/>
  <c r="H196" i="26"/>
  <c r="S195" i="26"/>
  <c r="L195" i="26"/>
  <c r="K195" i="26"/>
  <c r="J195" i="26"/>
  <c r="I195" i="26"/>
  <c r="H195" i="26"/>
  <c r="S194" i="26"/>
  <c r="L194" i="26"/>
  <c r="K194" i="26"/>
  <c r="J194" i="26"/>
  <c r="I194" i="26"/>
  <c r="H194" i="26"/>
  <c r="S193" i="26"/>
  <c r="L193" i="26"/>
  <c r="K193" i="26"/>
  <c r="J193" i="26"/>
  <c r="I193" i="26"/>
  <c r="H193" i="26"/>
  <c r="S192" i="26"/>
  <c r="L192" i="26"/>
  <c r="K192" i="26"/>
  <c r="J192" i="26"/>
  <c r="I192" i="26"/>
  <c r="H192" i="26"/>
  <c r="S191" i="26"/>
  <c r="L191" i="26"/>
  <c r="K191" i="26"/>
  <c r="J191" i="26"/>
  <c r="I191" i="26"/>
  <c r="H191" i="26"/>
  <c r="S190" i="26"/>
  <c r="L190" i="26"/>
  <c r="K190" i="26"/>
  <c r="J190" i="26"/>
  <c r="I190" i="26"/>
  <c r="H190" i="26"/>
  <c r="T189" i="26"/>
  <c r="S189" i="26"/>
  <c r="L189" i="26"/>
  <c r="K189" i="26"/>
  <c r="J189" i="26"/>
  <c r="I189" i="26"/>
  <c r="H189" i="26"/>
  <c r="T188" i="26"/>
  <c r="S188" i="26"/>
  <c r="L188" i="26"/>
  <c r="K188" i="26"/>
  <c r="J188" i="26"/>
  <c r="I188" i="26"/>
  <c r="H188" i="26"/>
  <c r="T187" i="26"/>
  <c r="S187" i="26"/>
  <c r="L187" i="26"/>
  <c r="K187" i="26"/>
  <c r="J187" i="26"/>
  <c r="I187" i="26"/>
  <c r="H187" i="26"/>
  <c r="S186" i="26"/>
  <c r="L186" i="26"/>
  <c r="K186" i="26"/>
  <c r="J186" i="26"/>
  <c r="I186" i="26"/>
  <c r="H186" i="26"/>
  <c r="S185" i="26"/>
  <c r="L185" i="26"/>
  <c r="K185" i="26"/>
  <c r="J185" i="26"/>
  <c r="I185" i="26"/>
  <c r="H185" i="26"/>
  <c r="S184" i="26"/>
  <c r="L184" i="26"/>
  <c r="K184" i="26"/>
  <c r="J184" i="26"/>
  <c r="I184" i="26"/>
  <c r="H184" i="26"/>
  <c r="S183" i="26"/>
  <c r="L183" i="26"/>
  <c r="K183" i="26"/>
  <c r="J183" i="26"/>
  <c r="I183" i="26"/>
  <c r="H183" i="26"/>
  <c r="S182" i="26"/>
  <c r="L182" i="26"/>
  <c r="K182" i="26"/>
  <c r="J182" i="26"/>
  <c r="I182" i="26"/>
  <c r="H182" i="26"/>
  <c r="S181" i="26"/>
  <c r="L181" i="26"/>
  <c r="K181" i="26"/>
  <c r="J181" i="26"/>
  <c r="I181" i="26"/>
  <c r="H181" i="26"/>
  <c r="S180" i="26"/>
  <c r="L180" i="26"/>
  <c r="K180" i="26"/>
  <c r="J180" i="26"/>
  <c r="I180" i="26"/>
  <c r="H180" i="26"/>
  <c r="S179" i="26"/>
  <c r="L179" i="26"/>
  <c r="K179" i="26"/>
  <c r="J179" i="26"/>
  <c r="I179" i="26"/>
  <c r="H179" i="26"/>
  <c r="S178" i="26"/>
  <c r="L178" i="26"/>
  <c r="K178" i="26"/>
  <c r="J178" i="26"/>
  <c r="I178" i="26"/>
  <c r="H178" i="26"/>
  <c r="S177" i="26"/>
  <c r="L177" i="26"/>
  <c r="K177" i="26"/>
  <c r="J177" i="26"/>
  <c r="I177" i="26"/>
  <c r="H177" i="26"/>
  <c r="U176" i="26"/>
  <c r="T176" i="26"/>
  <c r="S176" i="26"/>
  <c r="L176" i="26"/>
  <c r="K176" i="26"/>
  <c r="J176" i="26"/>
  <c r="I176" i="26"/>
  <c r="H176" i="26"/>
  <c r="T175" i="26"/>
  <c r="S175" i="26"/>
  <c r="L175" i="26"/>
  <c r="K175" i="26"/>
  <c r="J175" i="26"/>
  <c r="I175" i="26"/>
  <c r="H175" i="26"/>
  <c r="T174" i="26"/>
  <c r="S174" i="26"/>
  <c r="L174" i="26"/>
  <c r="K174" i="26"/>
  <c r="J174" i="26"/>
  <c r="I174" i="26"/>
  <c r="H174" i="26"/>
  <c r="S173" i="26"/>
  <c r="L173" i="26"/>
  <c r="K173" i="26"/>
  <c r="J173" i="26"/>
  <c r="I173" i="26"/>
  <c r="H173" i="26"/>
  <c r="S172" i="26"/>
  <c r="L172" i="26"/>
  <c r="K172" i="26"/>
  <c r="J172" i="26"/>
  <c r="I172" i="26"/>
  <c r="H172" i="26"/>
  <c r="S171" i="26"/>
  <c r="L171" i="26"/>
  <c r="K171" i="26"/>
  <c r="J171" i="26"/>
  <c r="I171" i="26"/>
  <c r="H171" i="26"/>
  <c r="S170" i="26"/>
  <c r="L170" i="26"/>
  <c r="K170" i="26"/>
  <c r="J170" i="26"/>
  <c r="I170" i="26"/>
  <c r="H170" i="26"/>
  <c r="S169" i="26"/>
  <c r="L169" i="26"/>
  <c r="K169" i="26"/>
  <c r="J169" i="26"/>
  <c r="I169" i="26"/>
  <c r="H169" i="26"/>
  <c r="S168" i="26"/>
  <c r="L168" i="26"/>
  <c r="K168" i="26"/>
  <c r="J168" i="26"/>
  <c r="I168" i="26"/>
  <c r="H168" i="26"/>
  <c r="S167" i="26"/>
  <c r="L167" i="26"/>
  <c r="K167" i="26"/>
  <c r="J167" i="26"/>
  <c r="I167" i="26"/>
  <c r="H167" i="26"/>
  <c r="U166" i="26"/>
  <c r="T166" i="26"/>
  <c r="S166" i="26"/>
  <c r="L166" i="26"/>
  <c r="K166" i="26"/>
  <c r="J166" i="26"/>
  <c r="I166" i="26"/>
  <c r="H166" i="26"/>
  <c r="T165" i="26"/>
  <c r="S165" i="26"/>
  <c r="L165" i="26"/>
  <c r="K165" i="26"/>
  <c r="J165" i="26"/>
  <c r="I165" i="26"/>
  <c r="H165" i="26"/>
  <c r="T164" i="26"/>
  <c r="S164" i="26"/>
  <c r="L164" i="26"/>
  <c r="K164" i="26"/>
  <c r="J164" i="26"/>
  <c r="I164" i="26"/>
  <c r="H164" i="26"/>
  <c r="S163" i="26"/>
  <c r="L163" i="26"/>
  <c r="K163" i="26"/>
  <c r="J163" i="26"/>
  <c r="I163" i="26"/>
  <c r="H163" i="26"/>
  <c r="S162" i="26"/>
  <c r="L162" i="26"/>
  <c r="K162" i="26"/>
  <c r="J162" i="26"/>
  <c r="I162" i="26"/>
  <c r="H162" i="26"/>
  <c r="S161" i="26"/>
  <c r="L161" i="26"/>
  <c r="K161" i="26"/>
  <c r="J161" i="26"/>
  <c r="I161" i="26"/>
  <c r="H161" i="26"/>
  <c r="S160" i="26"/>
  <c r="L160" i="26"/>
  <c r="K160" i="26"/>
  <c r="J160" i="26"/>
  <c r="I160" i="26"/>
  <c r="H160" i="26"/>
  <c r="S159" i="26"/>
  <c r="L159" i="26"/>
  <c r="K159" i="26"/>
  <c r="J159" i="26"/>
  <c r="I159" i="26"/>
  <c r="H159" i="26"/>
  <c r="S158" i="26"/>
  <c r="L158" i="26"/>
  <c r="K158" i="26"/>
  <c r="J158" i="26"/>
  <c r="I158" i="26"/>
  <c r="H158" i="26"/>
  <c r="S157" i="26"/>
  <c r="L157" i="26"/>
  <c r="K157" i="26"/>
  <c r="J157" i="26"/>
  <c r="I157" i="26"/>
  <c r="H157" i="26"/>
  <c r="S156" i="26"/>
  <c r="L156" i="26"/>
  <c r="K156" i="26"/>
  <c r="J156" i="26"/>
  <c r="I156" i="26"/>
  <c r="H156" i="26"/>
  <c r="S155" i="26"/>
  <c r="L155" i="26"/>
  <c r="K155" i="26"/>
  <c r="J155" i="26"/>
  <c r="I155" i="26"/>
  <c r="H155" i="26"/>
  <c r="U154" i="26"/>
  <c r="T154" i="26"/>
  <c r="S154" i="26"/>
  <c r="L154" i="26"/>
  <c r="K154" i="26"/>
  <c r="J154" i="26"/>
  <c r="I154" i="26"/>
  <c r="H154" i="26"/>
  <c r="T153" i="26"/>
  <c r="S153" i="26"/>
  <c r="L153" i="26"/>
  <c r="K153" i="26"/>
  <c r="J153" i="26"/>
  <c r="I153" i="26"/>
  <c r="H153" i="26"/>
  <c r="T152" i="26"/>
  <c r="S152" i="26"/>
  <c r="L152" i="26"/>
  <c r="K152" i="26"/>
  <c r="J152" i="26"/>
  <c r="I152" i="26"/>
  <c r="H152" i="26"/>
  <c r="T151" i="26"/>
  <c r="S151" i="26"/>
  <c r="L151" i="26"/>
  <c r="K151" i="26"/>
  <c r="J151" i="26"/>
  <c r="I151" i="26"/>
  <c r="H151" i="26"/>
  <c r="T150" i="26"/>
  <c r="S150" i="26"/>
  <c r="L150" i="26"/>
  <c r="K150" i="26"/>
  <c r="J150" i="26"/>
  <c r="I150" i="26"/>
  <c r="H150" i="26"/>
  <c r="T149" i="26"/>
  <c r="S149" i="26"/>
  <c r="L149" i="26"/>
  <c r="K149" i="26"/>
  <c r="J149" i="26"/>
  <c r="I149" i="26"/>
  <c r="H149" i="26"/>
  <c r="T148" i="26"/>
  <c r="S148" i="26"/>
  <c r="L148" i="26"/>
  <c r="K148" i="26"/>
  <c r="J148" i="26"/>
  <c r="I148" i="26"/>
  <c r="H148" i="26"/>
  <c r="S147" i="26"/>
  <c r="L147" i="26"/>
  <c r="K147" i="26"/>
  <c r="J147" i="26"/>
  <c r="I147" i="26"/>
  <c r="H147" i="26"/>
  <c r="S146" i="26"/>
  <c r="L146" i="26"/>
  <c r="K146" i="26"/>
  <c r="J146" i="26"/>
  <c r="I146" i="26"/>
  <c r="H146" i="26"/>
  <c r="S145" i="26"/>
  <c r="L145" i="26"/>
  <c r="K145" i="26"/>
  <c r="J145" i="26"/>
  <c r="I145" i="26"/>
  <c r="H145" i="26"/>
  <c r="U144" i="26"/>
  <c r="T144" i="26"/>
  <c r="S144" i="26"/>
  <c r="L144" i="26"/>
  <c r="K144" i="26"/>
  <c r="J144" i="26"/>
  <c r="I144" i="26"/>
  <c r="H144" i="26"/>
  <c r="T143" i="26"/>
  <c r="S143" i="26"/>
  <c r="L143" i="26"/>
  <c r="K143" i="26"/>
  <c r="J143" i="26"/>
  <c r="I143" i="26"/>
  <c r="H143" i="26"/>
  <c r="T142" i="26"/>
  <c r="S142" i="26"/>
  <c r="L142" i="26"/>
  <c r="K142" i="26"/>
  <c r="J142" i="26"/>
  <c r="I142" i="26"/>
  <c r="H142" i="26"/>
  <c r="T141" i="26"/>
  <c r="S141" i="26"/>
  <c r="L141" i="26"/>
  <c r="K141" i="26"/>
  <c r="J141" i="26"/>
  <c r="I141" i="26"/>
  <c r="H141" i="26"/>
  <c r="S140" i="26"/>
  <c r="L140" i="26"/>
  <c r="K140" i="26"/>
  <c r="J140" i="26"/>
  <c r="I140" i="26"/>
  <c r="H140" i="26"/>
  <c r="S139" i="26"/>
  <c r="L139" i="26"/>
  <c r="K139" i="26"/>
  <c r="J139" i="26"/>
  <c r="I139" i="26"/>
  <c r="H139" i="26"/>
  <c r="S138" i="26"/>
  <c r="L138" i="26"/>
  <c r="K138" i="26"/>
  <c r="J138" i="26"/>
  <c r="I138" i="26"/>
  <c r="H138" i="26"/>
  <c r="S137" i="26"/>
  <c r="L137" i="26"/>
  <c r="K137" i="26"/>
  <c r="J137" i="26"/>
  <c r="I137" i="26"/>
  <c r="H137" i="26"/>
  <c r="S136" i="26"/>
  <c r="L136" i="26"/>
  <c r="K136" i="26"/>
  <c r="J136" i="26"/>
  <c r="I136" i="26"/>
  <c r="H136" i="26"/>
  <c r="S135" i="26"/>
  <c r="L135" i="26"/>
  <c r="K135" i="26"/>
  <c r="J135" i="26"/>
  <c r="I135" i="26"/>
  <c r="H135" i="26"/>
  <c r="S134" i="26"/>
  <c r="L134" i="26"/>
  <c r="K134" i="26"/>
  <c r="J134" i="26"/>
  <c r="I134" i="26"/>
  <c r="H134" i="26"/>
  <c r="S133" i="26"/>
  <c r="L133" i="26"/>
  <c r="K133" i="26"/>
  <c r="J133" i="26"/>
  <c r="I133" i="26"/>
  <c r="H133" i="26"/>
  <c r="S132" i="26"/>
  <c r="L132" i="26"/>
  <c r="K132" i="26"/>
  <c r="J132" i="26"/>
  <c r="I132" i="26"/>
  <c r="H132" i="26"/>
  <c r="S131" i="26"/>
  <c r="L131" i="26"/>
  <c r="K131" i="26"/>
  <c r="J131" i="26"/>
  <c r="I131" i="26"/>
  <c r="H131" i="26"/>
  <c r="U130" i="26"/>
  <c r="T130" i="26"/>
  <c r="S130" i="26"/>
  <c r="L130" i="26"/>
  <c r="K130" i="26"/>
  <c r="J130" i="26"/>
  <c r="I130" i="26"/>
  <c r="H130" i="26"/>
  <c r="T129" i="26"/>
  <c r="S129" i="26"/>
  <c r="L129" i="26"/>
  <c r="K129" i="26"/>
  <c r="J129" i="26"/>
  <c r="I129" i="26"/>
  <c r="H129" i="26"/>
  <c r="T128" i="26"/>
  <c r="S128" i="26"/>
  <c r="L128" i="26"/>
  <c r="K128" i="26"/>
  <c r="J128" i="26"/>
  <c r="I128" i="26"/>
  <c r="H128" i="26"/>
  <c r="T127" i="26"/>
  <c r="S127" i="26"/>
  <c r="L127" i="26"/>
  <c r="K127" i="26"/>
  <c r="J127" i="26"/>
  <c r="I127" i="26"/>
  <c r="H127" i="26"/>
  <c r="T126" i="26"/>
  <c r="S126" i="26"/>
  <c r="L126" i="26"/>
  <c r="K126" i="26"/>
  <c r="J126" i="26"/>
  <c r="I126" i="26"/>
  <c r="H126" i="26"/>
  <c r="T125" i="26"/>
  <c r="S125" i="26"/>
  <c r="L125" i="26"/>
  <c r="K125" i="26"/>
  <c r="J125" i="26"/>
  <c r="I125" i="26"/>
  <c r="H125" i="26"/>
  <c r="T124" i="26"/>
  <c r="S124" i="26"/>
  <c r="L124" i="26"/>
  <c r="K124" i="26"/>
  <c r="J124" i="26"/>
  <c r="I124" i="26"/>
  <c r="H124" i="26"/>
  <c r="S123" i="26"/>
  <c r="L123" i="26"/>
  <c r="K123" i="26"/>
  <c r="J123" i="26"/>
  <c r="I123" i="26"/>
  <c r="H123" i="26"/>
  <c r="S122" i="26"/>
  <c r="L122" i="26"/>
  <c r="K122" i="26"/>
  <c r="J122" i="26"/>
  <c r="I122" i="26"/>
  <c r="H122" i="26"/>
  <c r="S121" i="26"/>
  <c r="L121" i="26"/>
  <c r="K121" i="26"/>
  <c r="J121" i="26"/>
  <c r="I121" i="26"/>
  <c r="H121" i="26"/>
  <c r="S120" i="26"/>
  <c r="L120" i="26"/>
  <c r="K120" i="26"/>
  <c r="J120" i="26"/>
  <c r="I120" i="26"/>
  <c r="H120" i="26"/>
  <c r="S119" i="26"/>
  <c r="L119" i="26"/>
  <c r="K119" i="26"/>
  <c r="J119" i="26"/>
  <c r="I119" i="26"/>
  <c r="H119" i="26"/>
  <c r="S118" i="26"/>
  <c r="L118" i="26"/>
  <c r="K118" i="26"/>
  <c r="J118" i="26"/>
  <c r="I118" i="26"/>
  <c r="H118" i="26"/>
  <c r="S117" i="26"/>
  <c r="L117" i="26"/>
  <c r="K117" i="26"/>
  <c r="J117" i="26"/>
  <c r="I117" i="26"/>
  <c r="H117" i="26"/>
  <c r="S116" i="26"/>
  <c r="L116" i="26"/>
  <c r="K116" i="26"/>
  <c r="J116" i="26"/>
  <c r="I116" i="26"/>
  <c r="H116" i="26"/>
  <c r="S115" i="26"/>
  <c r="L115" i="26"/>
  <c r="K115" i="26"/>
  <c r="J115" i="26"/>
  <c r="I115" i="26"/>
  <c r="H115" i="26"/>
  <c r="S114" i="26"/>
  <c r="L114" i="26"/>
  <c r="K114" i="26"/>
  <c r="J114" i="26"/>
  <c r="I114" i="26"/>
  <c r="H114" i="26"/>
  <c r="S113" i="26"/>
  <c r="L113" i="26"/>
  <c r="K113" i="26"/>
  <c r="J113" i="26"/>
  <c r="I113" i="26"/>
  <c r="H113" i="26"/>
  <c r="S112" i="26"/>
  <c r="L112" i="26"/>
  <c r="K112" i="26"/>
  <c r="J112" i="26"/>
  <c r="I112" i="26"/>
  <c r="H112" i="26"/>
  <c r="S111" i="26"/>
  <c r="L111" i="26"/>
  <c r="K111" i="26"/>
  <c r="J111" i="26"/>
  <c r="I111" i="26"/>
  <c r="H111" i="26"/>
  <c r="S110" i="26"/>
  <c r="L110" i="26"/>
  <c r="K110" i="26"/>
  <c r="J110" i="26"/>
  <c r="I110" i="26"/>
  <c r="H110" i="26"/>
  <c r="S109" i="26"/>
  <c r="L109" i="26"/>
  <c r="K109" i="26"/>
  <c r="J109" i="26"/>
  <c r="I109" i="26"/>
  <c r="H109" i="26"/>
  <c r="S108" i="26"/>
  <c r="L108" i="26"/>
  <c r="K108" i="26"/>
  <c r="J108" i="26"/>
  <c r="I108" i="26"/>
  <c r="H108" i="26"/>
  <c r="S107" i="26"/>
  <c r="L107" i="26"/>
  <c r="K107" i="26"/>
  <c r="J107" i="26"/>
  <c r="I107" i="26"/>
  <c r="H107" i="26"/>
  <c r="S106" i="26"/>
  <c r="L106" i="26"/>
  <c r="K106" i="26"/>
  <c r="J106" i="26"/>
  <c r="I106" i="26"/>
  <c r="H106" i="26"/>
  <c r="S105" i="26"/>
  <c r="L105" i="26"/>
  <c r="K105" i="26"/>
  <c r="J105" i="26"/>
  <c r="I105" i="26"/>
  <c r="H105" i="26"/>
  <c r="S104" i="26"/>
  <c r="L104" i="26"/>
  <c r="K104" i="26"/>
  <c r="J104" i="26"/>
  <c r="I104" i="26"/>
  <c r="H104" i="26"/>
  <c r="U103" i="26"/>
  <c r="T103" i="26"/>
  <c r="S103" i="26"/>
  <c r="L103" i="26"/>
  <c r="K103" i="26"/>
  <c r="J103" i="26"/>
  <c r="I103" i="26"/>
  <c r="H103" i="26"/>
  <c r="T102" i="26"/>
  <c r="S102" i="26"/>
  <c r="L102" i="26"/>
  <c r="K102" i="26"/>
  <c r="J102" i="26"/>
  <c r="I102" i="26"/>
  <c r="H102" i="26"/>
  <c r="T101" i="26"/>
  <c r="S101" i="26"/>
  <c r="L101" i="26"/>
  <c r="K101" i="26"/>
  <c r="J101" i="26"/>
  <c r="I101" i="26"/>
  <c r="H101" i="26"/>
  <c r="T100" i="26"/>
  <c r="S100" i="26"/>
  <c r="L100" i="26"/>
  <c r="K100" i="26"/>
  <c r="J100" i="26"/>
  <c r="I100" i="26"/>
  <c r="H100" i="26"/>
  <c r="S99" i="26"/>
  <c r="L99" i="26"/>
  <c r="K99" i="26"/>
  <c r="J99" i="26"/>
  <c r="I99" i="26"/>
  <c r="H99" i="26"/>
  <c r="S98" i="26"/>
  <c r="L98" i="26"/>
  <c r="K98" i="26"/>
  <c r="J98" i="26"/>
  <c r="I98" i="26"/>
  <c r="H98" i="26"/>
  <c r="S97" i="26"/>
  <c r="L97" i="26"/>
  <c r="K97" i="26"/>
  <c r="J97" i="26"/>
  <c r="I97" i="26"/>
  <c r="H97" i="26"/>
  <c r="S96" i="26"/>
  <c r="L96" i="26"/>
  <c r="K96" i="26"/>
  <c r="J96" i="26"/>
  <c r="I96" i="26"/>
  <c r="H96" i="26"/>
  <c r="S95" i="26"/>
  <c r="L95" i="26"/>
  <c r="K95" i="26"/>
  <c r="J95" i="26"/>
  <c r="I95" i="26"/>
  <c r="H95" i="26"/>
  <c r="S94" i="26"/>
  <c r="L94" i="26"/>
  <c r="K94" i="26"/>
  <c r="J94" i="26"/>
  <c r="I94" i="26"/>
  <c r="H94" i="26"/>
  <c r="S93" i="26"/>
  <c r="L93" i="26"/>
  <c r="K93" i="26"/>
  <c r="J93" i="26"/>
  <c r="I93" i="26"/>
  <c r="H93" i="26"/>
  <c r="S92" i="26"/>
  <c r="L92" i="26"/>
  <c r="K92" i="26"/>
  <c r="J92" i="26"/>
  <c r="I92" i="26"/>
  <c r="H92" i="26"/>
  <c r="U91" i="26"/>
  <c r="T91" i="26"/>
  <c r="S91" i="26"/>
  <c r="L91" i="26"/>
  <c r="K91" i="26"/>
  <c r="J91" i="26"/>
  <c r="I91" i="26"/>
  <c r="H91" i="26"/>
  <c r="T90" i="26"/>
  <c r="S90" i="26"/>
  <c r="L90" i="26"/>
  <c r="K90" i="26"/>
  <c r="J90" i="26"/>
  <c r="I90" i="26"/>
  <c r="H90" i="26"/>
  <c r="T89" i="26"/>
  <c r="S89" i="26"/>
  <c r="L89" i="26"/>
  <c r="K89" i="26"/>
  <c r="J89" i="26"/>
  <c r="I89" i="26"/>
  <c r="H89" i="26"/>
  <c r="T88" i="26"/>
  <c r="S88" i="26"/>
  <c r="L88" i="26"/>
  <c r="K88" i="26"/>
  <c r="J88" i="26"/>
  <c r="I88" i="26"/>
  <c r="H88" i="26"/>
  <c r="S87" i="26"/>
  <c r="L87" i="26"/>
  <c r="K87" i="26"/>
  <c r="J87" i="26"/>
  <c r="I87" i="26"/>
  <c r="H87" i="26"/>
  <c r="S86" i="26"/>
  <c r="L86" i="26"/>
  <c r="K86" i="26"/>
  <c r="J86" i="26"/>
  <c r="I86" i="26"/>
  <c r="H86" i="26"/>
  <c r="S85" i="26"/>
  <c r="L85" i="26"/>
  <c r="K85" i="26"/>
  <c r="J85" i="26"/>
  <c r="I85" i="26"/>
  <c r="H85" i="26"/>
  <c r="S84" i="26"/>
  <c r="L84" i="26"/>
  <c r="K84" i="26"/>
  <c r="J84" i="26"/>
  <c r="I84" i="26"/>
  <c r="H84" i="26"/>
  <c r="S83" i="26"/>
  <c r="L83" i="26"/>
  <c r="K83" i="26"/>
  <c r="J83" i="26"/>
  <c r="I83" i="26"/>
  <c r="H83" i="26"/>
  <c r="S82" i="26"/>
  <c r="L82" i="26"/>
  <c r="K82" i="26"/>
  <c r="J82" i="26"/>
  <c r="I82" i="26"/>
  <c r="H82" i="26"/>
  <c r="S81" i="26"/>
  <c r="L81" i="26"/>
  <c r="K81" i="26"/>
  <c r="J81" i="26"/>
  <c r="I81" i="26"/>
  <c r="H81" i="26"/>
  <c r="S80" i="26"/>
  <c r="L80" i="26"/>
  <c r="K80" i="26"/>
  <c r="J80" i="26"/>
  <c r="I80" i="26"/>
  <c r="H80" i="26"/>
  <c r="S79" i="26"/>
  <c r="L79" i="26"/>
  <c r="K79" i="26"/>
  <c r="J79" i="26"/>
  <c r="I79" i="26"/>
  <c r="H79" i="26"/>
  <c r="S78" i="26"/>
  <c r="L78" i="26"/>
  <c r="K78" i="26"/>
  <c r="J78" i="26"/>
  <c r="I78" i="26"/>
  <c r="H78" i="26"/>
  <c r="S77" i="26"/>
  <c r="L77" i="26"/>
  <c r="K77" i="26"/>
  <c r="J77" i="26"/>
  <c r="I77" i="26"/>
  <c r="H77" i="26"/>
  <c r="S76" i="26"/>
  <c r="L76" i="26"/>
  <c r="K76" i="26"/>
  <c r="J76" i="26"/>
  <c r="I76" i="26"/>
  <c r="H76" i="26"/>
  <c r="S75" i="26"/>
  <c r="L75" i="26"/>
  <c r="K75" i="26"/>
  <c r="J75" i="26"/>
  <c r="I75" i="26"/>
  <c r="H75" i="26"/>
  <c r="S74" i="26"/>
  <c r="L74" i="26"/>
  <c r="K74" i="26"/>
  <c r="J74" i="26"/>
  <c r="I74" i="26"/>
  <c r="H74" i="26"/>
  <c r="S73" i="26"/>
  <c r="L73" i="26"/>
  <c r="K73" i="26"/>
  <c r="J73" i="26"/>
  <c r="I73" i="26"/>
  <c r="H73" i="26"/>
  <c r="S72" i="26"/>
  <c r="L72" i="26"/>
  <c r="K72" i="26"/>
  <c r="J72" i="26"/>
  <c r="I72" i="26"/>
  <c r="H72" i="26"/>
  <c r="T71" i="26"/>
  <c r="S71" i="26"/>
  <c r="L71" i="26"/>
  <c r="K71" i="26"/>
  <c r="J71" i="26"/>
  <c r="I71" i="26"/>
  <c r="H71" i="26"/>
  <c r="T70" i="26"/>
  <c r="S70" i="26"/>
  <c r="L70" i="26"/>
  <c r="K70" i="26"/>
  <c r="J70" i="26"/>
  <c r="I70" i="26"/>
  <c r="H70" i="26"/>
  <c r="T69" i="26"/>
  <c r="S69" i="26"/>
  <c r="L69" i="26"/>
  <c r="K69" i="26"/>
  <c r="J69" i="26"/>
  <c r="I69" i="26"/>
  <c r="H69" i="26"/>
  <c r="S68" i="26"/>
  <c r="L68" i="26"/>
  <c r="K68" i="26"/>
  <c r="J68" i="26"/>
  <c r="I68" i="26"/>
  <c r="H68" i="26"/>
  <c r="S67" i="26"/>
  <c r="L67" i="26"/>
  <c r="K67" i="26"/>
  <c r="J67" i="26"/>
  <c r="I67" i="26"/>
  <c r="H67" i="26"/>
  <c r="S66" i="26"/>
  <c r="L66" i="26"/>
  <c r="K66" i="26"/>
  <c r="J66" i="26"/>
  <c r="I66" i="26"/>
  <c r="H66" i="26"/>
  <c r="S65" i="26"/>
  <c r="L65" i="26"/>
  <c r="K65" i="26"/>
  <c r="J65" i="26"/>
  <c r="I65" i="26"/>
  <c r="H65" i="26"/>
  <c r="S64" i="26"/>
  <c r="L64" i="26"/>
  <c r="K64" i="26"/>
  <c r="J64" i="26"/>
  <c r="I64" i="26"/>
  <c r="H64" i="26"/>
  <c r="S63" i="26"/>
  <c r="L63" i="26"/>
  <c r="K63" i="26"/>
  <c r="J63" i="26"/>
  <c r="I63" i="26"/>
  <c r="H63" i="26"/>
  <c r="T62" i="26"/>
  <c r="S62" i="26"/>
  <c r="L62" i="26"/>
  <c r="K62" i="26"/>
  <c r="J62" i="26"/>
  <c r="I62" i="26"/>
  <c r="H62" i="26"/>
  <c r="T61" i="26"/>
  <c r="S61" i="26"/>
  <c r="L61" i="26"/>
  <c r="K61" i="26"/>
  <c r="J61" i="26"/>
  <c r="I61" i="26"/>
  <c r="H61" i="26"/>
  <c r="T60" i="26"/>
  <c r="S60" i="26"/>
  <c r="L60" i="26"/>
  <c r="K60" i="26"/>
  <c r="J60" i="26"/>
  <c r="I60" i="26"/>
  <c r="H60" i="26"/>
  <c r="S59" i="26"/>
  <c r="L59" i="26"/>
  <c r="K59" i="26"/>
  <c r="J59" i="26"/>
  <c r="I59" i="26"/>
  <c r="H59" i="26"/>
  <c r="S58" i="26"/>
  <c r="L58" i="26"/>
  <c r="K58" i="26"/>
  <c r="J58" i="26"/>
  <c r="I58" i="26"/>
  <c r="H58" i="26"/>
  <c r="S57" i="26"/>
  <c r="L57" i="26"/>
  <c r="K57" i="26"/>
  <c r="J57" i="26"/>
  <c r="I57" i="26"/>
  <c r="H57" i="26"/>
  <c r="U56" i="26"/>
  <c r="T56" i="26"/>
  <c r="S56" i="26"/>
  <c r="L56" i="26"/>
  <c r="K56" i="26"/>
  <c r="J56" i="26"/>
  <c r="I56" i="26"/>
  <c r="H56" i="26"/>
  <c r="T55" i="26"/>
  <c r="S55" i="26"/>
  <c r="L55" i="26"/>
  <c r="K55" i="26"/>
  <c r="J55" i="26"/>
  <c r="I55" i="26"/>
  <c r="H55" i="26"/>
  <c r="T54" i="26"/>
  <c r="S54" i="26"/>
  <c r="L54" i="26"/>
  <c r="K54" i="26"/>
  <c r="J54" i="26"/>
  <c r="I54" i="26"/>
  <c r="H54" i="26"/>
  <c r="T53" i="26"/>
  <c r="S53" i="26"/>
  <c r="L53" i="26"/>
  <c r="K53" i="26"/>
  <c r="J53" i="26"/>
  <c r="I53" i="26"/>
  <c r="H53" i="26"/>
  <c r="S52" i="26"/>
  <c r="L52" i="26"/>
  <c r="K52" i="26"/>
  <c r="J52" i="26"/>
  <c r="I52" i="26"/>
  <c r="H52" i="26"/>
  <c r="S51" i="26"/>
  <c r="L51" i="26"/>
  <c r="K51" i="26"/>
  <c r="J51" i="26"/>
  <c r="I51" i="26"/>
  <c r="H51" i="26"/>
  <c r="S50" i="26"/>
  <c r="L50" i="26"/>
  <c r="K50" i="26"/>
  <c r="J50" i="26"/>
  <c r="I50" i="26"/>
  <c r="H50" i="26"/>
  <c r="S49" i="26"/>
  <c r="L49" i="26"/>
  <c r="K49" i="26"/>
  <c r="J49" i="26"/>
  <c r="I49" i="26"/>
  <c r="H49" i="26"/>
  <c r="S48" i="26"/>
  <c r="L48" i="26"/>
  <c r="K48" i="26"/>
  <c r="J48" i="26"/>
  <c r="I48" i="26"/>
  <c r="H48" i="26"/>
  <c r="S47" i="26"/>
  <c r="L47" i="26"/>
  <c r="K47" i="26"/>
  <c r="J47" i="26"/>
  <c r="I47" i="26"/>
  <c r="H47" i="26"/>
  <c r="S46" i="26"/>
  <c r="L46" i="26"/>
  <c r="K46" i="26"/>
  <c r="J46" i="26"/>
  <c r="I46" i="26"/>
  <c r="H46" i="26"/>
  <c r="S45" i="26"/>
  <c r="L45" i="26"/>
  <c r="K45" i="26"/>
  <c r="J45" i="26"/>
  <c r="I45" i="26"/>
  <c r="H45" i="26"/>
  <c r="U44" i="26"/>
  <c r="T44" i="26"/>
  <c r="S44" i="26"/>
  <c r="L44" i="26"/>
  <c r="K44" i="26"/>
  <c r="J44" i="26"/>
  <c r="I44" i="26"/>
  <c r="H44" i="26"/>
  <c r="T43" i="26"/>
  <c r="S43" i="26"/>
  <c r="L43" i="26"/>
  <c r="K43" i="26"/>
  <c r="J43" i="26"/>
  <c r="I43" i="26"/>
  <c r="H43" i="26"/>
  <c r="T42" i="26"/>
  <c r="S42" i="26"/>
  <c r="L42" i="26"/>
  <c r="K42" i="26"/>
  <c r="J42" i="26"/>
  <c r="I42" i="26"/>
  <c r="H42" i="26"/>
  <c r="T41" i="26"/>
  <c r="S41" i="26"/>
  <c r="L41" i="26"/>
  <c r="K41" i="26"/>
  <c r="J41" i="26"/>
  <c r="I41" i="26"/>
  <c r="H41" i="26"/>
  <c r="T40" i="26"/>
  <c r="S40" i="26"/>
  <c r="L40" i="26"/>
  <c r="K40" i="26"/>
  <c r="J40" i="26"/>
  <c r="I40" i="26"/>
  <c r="H40" i="26"/>
  <c r="T39" i="26"/>
  <c r="S39" i="26"/>
  <c r="L39" i="26"/>
  <c r="K39" i="26"/>
  <c r="J39" i="26"/>
  <c r="I39" i="26"/>
  <c r="H39" i="26"/>
  <c r="S38" i="26"/>
  <c r="L38" i="26"/>
  <c r="K38" i="26"/>
  <c r="J38" i="26"/>
  <c r="I38" i="26"/>
  <c r="H38" i="26"/>
  <c r="S37" i="26"/>
  <c r="L37" i="26"/>
  <c r="K37" i="26"/>
  <c r="J37" i="26"/>
  <c r="I37" i="26"/>
  <c r="H37" i="26"/>
  <c r="S36" i="26"/>
  <c r="L36" i="26"/>
  <c r="K36" i="26"/>
  <c r="J36" i="26"/>
  <c r="I36" i="26"/>
  <c r="H36" i="26"/>
  <c r="S35" i="26"/>
  <c r="L35" i="26"/>
  <c r="K35" i="26"/>
  <c r="J35" i="26"/>
  <c r="I35" i="26"/>
  <c r="H35" i="26"/>
  <c r="S34" i="26"/>
  <c r="L34" i="26"/>
  <c r="K34" i="26"/>
  <c r="J34" i="26"/>
  <c r="I34" i="26"/>
  <c r="H34" i="26"/>
  <c r="S33" i="26"/>
  <c r="L33" i="26"/>
  <c r="K33" i="26"/>
  <c r="J33" i="26"/>
  <c r="I33" i="26"/>
  <c r="H33" i="26"/>
  <c r="S32" i="26"/>
  <c r="L32" i="26"/>
  <c r="K32" i="26"/>
  <c r="J32" i="26"/>
  <c r="I32" i="26"/>
  <c r="H32" i="26"/>
  <c r="S31" i="26"/>
  <c r="L31" i="26"/>
  <c r="K31" i="26"/>
  <c r="J31" i="26"/>
  <c r="I31" i="26"/>
  <c r="H31" i="26"/>
  <c r="S30" i="26"/>
  <c r="L30" i="26"/>
  <c r="K30" i="26"/>
  <c r="J30" i="26"/>
  <c r="I30" i="26"/>
  <c r="H30" i="26"/>
  <c r="S29" i="26"/>
  <c r="L29" i="26"/>
  <c r="K29" i="26"/>
  <c r="J29" i="26"/>
  <c r="I29" i="26"/>
  <c r="H29" i="26"/>
  <c r="S28" i="26"/>
  <c r="L28" i="26"/>
  <c r="K28" i="26"/>
  <c r="J28" i="26"/>
  <c r="I28" i="26"/>
  <c r="H28" i="26"/>
  <c r="S27" i="26"/>
  <c r="L27" i="26"/>
  <c r="K27" i="26"/>
  <c r="J27" i="26"/>
  <c r="I27" i="26"/>
  <c r="H27" i="26"/>
  <c r="U26" i="26"/>
  <c r="T26" i="26"/>
  <c r="S26" i="26"/>
  <c r="L26" i="26"/>
  <c r="K26" i="26"/>
  <c r="J26" i="26"/>
  <c r="I26" i="26"/>
  <c r="H26" i="26"/>
  <c r="T25" i="26"/>
  <c r="S25" i="26"/>
  <c r="L25" i="26"/>
  <c r="K25" i="26"/>
  <c r="J25" i="26"/>
  <c r="I25" i="26"/>
  <c r="H25" i="26"/>
  <c r="T24" i="26"/>
  <c r="S24" i="26"/>
  <c r="L24" i="26"/>
  <c r="K24" i="26"/>
  <c r="J24" i="26"/>
  <c r="I24" i="26"/>
  <c r="H24" i="26"/>
  <c r="S23" i="26"/>
  <c r="L23" i="26"/>
  <c r="K23" i="26"/>
  <c r="J23" i="26"/>
  <c r="I23" i="26"/>
  <c r="H23" i="26"/>
  <c r="S22" i="26"/>
  <c r="L22" i="26"/>
  <c r="K22" i="26"/>
  <c r="J22" i="26"/>
  <c r="I22" i="26"/>
  <c r="H22" i="26"/>
  <c r="U21" i="26"/>
  <c r="T21" i="26"/>
  <c r="S21" i="26"/>
  <c r="L21" i="26"/>
  <c r="K21" i="26"/>
  <c r="J21" i="26"/>
  <c r="I21" i="26"/>
  <c r="H21" i="26"/>
  <c r="T20" i="26"/>
  <c r="S20" i="26"/>
  <c r="L20" i="26"/>
  <c r="K20" i="26"/>
  <c r="J20" i="26"/>
  <c r="I20" i="26"/>
  <c r="H20" i="26"/>
  <c r="T19" i="26"/>
  <c r="S19" i="26"/>
  <c r="L19" i="26"/>
  <c r="K19" i="26"/>
  <c r="J19" i="26"/>
  <c r="I19" i="26"/>
  <c r="H19" i="26"/>
  <c r="AA18" i="26"/>
  <c r="S18" i="26"/>
  <c r="L18" i="26"/>
  <c r="K18" i="26"/>
  <c r="J18" i="26"/>
  <c r="I18" i="26"/>
  <c r="H18" i="26"/>
  <c r="AA17" i="26"/>
  <c r="S17" i="26"/>
  <c r="L17" i="26"/>
  <c r="K17" i="26"/>
  <c r="J17" i="26"/>
  <c r="I17" i="26"/>
  <c r="H17" i="26"/>
  <c r="AA16" i="26"/>
  <c r="S16" i="26"/>
  <c r="L16" i="26"/>
  <c r="K16" i="26"/>
  <c r="J16" i="26"/>
  <c r="I16" i="26"/>
  <c r="H16" i="26"/>
  <c r="AA15" i="26"/>
  <c r="T15" i="26"/>
  <c r="S15" i="26"/>
  <c r="L15" i="26"/>
  <c r="K15" i="26"/>
  <c r="J15" i="26"/>
  <c r="I15" i="26"/>
  <c r="H15" i="26"/>
  <c r="T14" i="26"/>
  <c r="S14" i="26"/>
  <c r="L14" i="26"/>
  <c r="K14" i="26"/>
  <c r="J14" i="26"/>
  <c r="I14" i="26"/>
  <c r="H14" i="26"/>
  <c r="S13" i="26"/>
  <c r="L13" i="26"/>
  <c r="K13" i="26"/>
  <c r="J13" i="26"/>
  <c r="I13" i="26"/>
  <c r="H13" i="26"/>
  <c r="AA12" i="26"/>
  <c r="S12" i="26"/>
  <c r="L12" i="26"/>
  <c r="K12" i="26"/>
  <c r="J12" i="26"/>
  <c r="I12" i="26"/>
  <c r="H12" i="26"/>
  <c r="AA11" i="26"/>
  <c r="S11" i="26"/>
  <c r="L11" i="26"/>
  <c r="K11" i="26"/>
  <c r="J11" i="26"/>
  <c r="I11" i="26"/>
  <c r="H11" i="26"/>
  <c r="S10" i="26"/>
  <c r="L10" i="26"/>
  <c r="K10" i="26"/>
  <c r="J10" i="26"/>
  <c r="I10" i="26"/>
  <c r="H10" i="26"/>
  <c r="AA9" i="26"/>
  <c r="U9" i="26"/>
  <c r="T9" i="26"/>
  <c r="S9" i="26"/>
  <c r="L9" i="26"/>
  <c r="K9" i="26"/>
  <c r="J9" i="26"/>
  <c r="I9" i="26"/>
  <c r="H9" i="26"/>
  <c r="AA8" i="26"/>
  <c r="T8" i="26"/>
  <c r="S8" i="26"/>
  <c r="L8" i="26"/>
  <c r="K8" i="26"/>
  <c r="J8" i="26"/>
  <c r="I8" i="26"/>
  <c r="H8" i="26"/>
  <c r="AA7" i="26"/>
  <c r="T7" i="26"/>
  <c r="S7" i="26"/>
  <c r="L7" i="26"/>
  <c r="K7" i="26"/>
  <c r="J7" i="26"/>
  <c r="I7" i="26"/>
  <c r="H7" i="26"/>
  <c r="AA6" i="26"/>
  <c r="T6" i="26"/>
  <c r="S6" i="26"/>
  <c r="L6" i="26"/>
  <c r="K6" i="26"/>
  <c r="J6" i="26"/>
  <c r="I6" i="26"/>
  <c r="H6" i="26"/>
  <c r="AA5" i="26"/>
  <c r="S5" i="26"/>
  <c r="L5" i="26"/>
  <c r="K5" i="26"/>
  <c r="J5" i="26"/>
  <c r="I5" i="26"/>
  <c r="H5" i="26"/>
  <c r="S4" i="26"/>
  <c r="L4" i="26"/>
  <c r="K4" i="26"/>
  <c r="J4" i="26"/>
  <c r="I4" i="26"/>
  <c r="H4" i="26"/>
  <c r="AA3" i="26"/>
  <c r="S3" i="26"/>
  <c r="P3" i="26"/>
  <c r="N3" i="26"/>
  <c r="N4" i="26" s="1"/>
  <c r="N5" i="26" s="1"/>
  <c r="N6" i="26" s="1"/>
  <c r="N7" i="26" s="1"/>
  <c r="N8" i="26" s="1"/>
  <c r="N9" i="26" s="1"/>
  <c r="N10" i="26" s="1"/>
  <c r="N11" i="26" s="1"/>
  <c r="N12" i="26" s="1"/>
  <c r="N13" i="26" s="1"/>
  <c r="N14" i="26" s="1"/>
  <c r="N15" i="26" s="1"/>
  <c r="N16" i="26" s="1"/>
  <c r="N17" i="26" s="1"/>
  <c r="N18" i="26" s="1"/>
  <c r="N19" i="26" s="1"/>
  <c r="N20" i="26" s="1"/>
  <c r="N21" i="26" s="1"/>
  <c r="N22" i="26" s="1"/>
  <c r="N23" i="26" s="1"/>
  <c r="N24" i="26" s="1"/>
  <c r="N25" i="26" s="1"/>
  <c r="N26" i="26" s="1"/>
  <c r="N27" i="26" s="1"/>
  <c r="N28" i="26" s="1"/>
  <c r="N29" i="26" s="1"/>
  <c r="N30" i="26" s="1"/>
  <c r="N31" i="26" s="1"/>
  <c r="N32" i="26" s="1"/>
  <c r="N33" i="26" s="1"/>
  <c r="N34" i="26" s="1"/>
  <c r="N35" i="26" s="1"/>
  <c r="N36" i="26" s="1"/>
  <c r="N37" i="26" s="1"/>
  <c r="N38" i="26" s="1"/>
  <c r="N39" i="26" s="1"/>
  <c r="N40" i="26" s="1"/>
  <c r="N41" i="26" s="1"/>
  <c r="N42" i="26" s="1"/>
  <c r="N43" i="26" s="1"/>
  <c r="N44" i="26" s="1"/>
  <c r="N45" i="26" s="1"/>
  <c r="N46" i="26" s="1"/>
  <c r="N47" i="26" s="1"/>
  <c r="N48" i="26" s="1"/>
  <c r="N49" i="26" s="1"/>
  <c r="N50" i="26" s="1"/>
  <c r="N51" i="26" s="1"/>
  <c r="N52" i="26" s="1"/>
  <c r="N53" i="26" s="1"/>
  <c r="N54" i="26" s="1"/>
  <c r="N55" i="26" s="1"/>
  <c r="N56" i="26" s="1"/>
  <c r="N57" i="26" s="1"/>
  <c r="N58" i="26" s="1"/>
  <c r="N59" i="26" s="1"/>
  <c r="N60" i="26" s="1"/>
  <c r="N61" i="26" s="1"/>
  <c r="N62" i="26" s="1"/>
  <c r="N63" i="26" s="1"/>
  <c r="N64" i="26" s="1"/>
  <c r="N65" i="26" s="1"/>
  <c r="N66" i="26" s="1"/>
  <c r="N67" i="26" s="1"/>
  <c r="N68" i="26" s="1"/>
  <c r="N69" i="26" s="1"/>
  <c r="N70" i="26" s="1"/>
  <c r="N71" i="26" s="1"/>
  <c r="N72" i="26" s="1"/>
  <c r="N73" i="26" s="1"/>
  <c r="N74" i="26" s="1"/>
  <c r="N75" i="26" s="1"/>
  <c r="N76" i="26" s="1"/>
  <c r="N77" i="26" s="1"/>
  <c r="N78" i="26" s="1"/>
  <c r="N79" i="26" s="1"/>
  <c r="N80" i="26" s="1"/>
  <c r="N81" i="26" s="1"/>
  <c r="N82" i="26" s="1"/>
  <c r="N83" i="26" s="1"/>
  <c r="N84" i="26" s="1"/>
  <c r="N85" i="26" s="1"/>
  <c r="N86" i="26" s="1"/>
  <c r="N87" i="26" s="1"/>
  <c r="N88" i="26" s="1"/>
  <c r="N89" i="26" s="1"/>
  <c r="N90" i="26" s="1"/>
  <c r="N91" i="26" s="1"/>
  <c r="N92" i="26" s="1"/>
  <c r="N93" i="26" s="1"/>
  <c r="N94" i="26" s="1"/>
  <c r="N95" i="26" s="1"/>
  <c r="N96" i="26" s="1"/>
  <c r="N97" i="26" s="1"/>
  <c r="N98" i="26" s="1"/>
  <c r="N99" i="26" s="1"/>
  <c r="N100" i="26" s="1"/>
  <c r="N101" i="26" s="1"/>
  <c r="N102" i="26" s="1"/>
  <c r="N103" i="26" s="1"/>
  <c r="N104" i="26" s="1"/>
  <c r="N105" i="26" s="1"/>
  <c r="N106" i="26" s="1"/>
  <c r="N107" i="26" s="1"/>
  <c r="N108" i="26" s="1"/>
  <c r="N109" i="26" s="1"/>
  <c r="N110" i="26" s="1"/>
  <c r="N111" i="26" s="1"/>
  <c r="N112" i="26" s="1"/>
  <c r="N113" i="26" s="1"/>
  <c r="N114" i="26" s="1"/>
  <c r="N115" i="26" s="1"/>
  <c r="N116" i="26" s="1"/>
  <c r="N117" i="26" s="1"/>
  <c r="N118" i="26" s="1"/>
  <c r="N119" i="26" s="1"/>
  <c r="N120" i="26" s="1"/>
  <c r="N121" i="26" s="1"/>
  <c r="N122" i="26" s="1"/>
  <c r="N123" i="26" s="1"/>
  <c r="N124" i="26" s="1"/>
  <c r="N125" i="26" s="1"/>
  <c r="N126" i="26" s="1"/>
  <c r="N127" i="26" s="1"/>
  <c r="N128" i="26" s="1"/>
  <c r="N129" i="26" s="1"/>
  <c r="N130" i="26" s="1"/>
  <c r="N131" i="26" s="1"/>
  <c r="N132" i="26" s="1"/>
  <c r="N133" i="26" s="1"/>
  <c r="N134" i="26" s="1"/>
  <c r="N135" i="26" s="1"/>
  <c r="N136" i="26" s="1"/>
  <c r="N137" i="26" s="1"/>
  <c r="N138" i="26" s="1"/>
  <c r="N139" i="26" s="1"/>
  <c r="N140" i="26" s="1"/>
  <c r="N141" i="26" s="1"/>
  <c r="N142" i="26" s="1"/>
  <c r="N143" i="26" s="1"/>
  <c r="N144" i="26" s="1"/>
  <c r="N145" i="26" s="1"/>
  <c r="N146" i="26" s="1"/>
  <c r="N147" i="26" s="1"/>
  <c r="N148" i="26" s="1"/>
  <c r="N149" i="26" s="1"/>
  <c r="N150" i="26" s="1"/>
  <c r="N151" i="26" s="1"/>
  <c r="N152" i="26" s="1"/>
  <c r="N153" i="26" s="1"/>
  <c r="N154" i="26" s="1"/>
  <c r="N155" i="26" s="1"/>
  <c r="N156" i="26" s="1"/>
  <c r="N157" i="26" s="1"/>
  <c r="N158" i="26" s="1"/>
  <c r="N159" i="26" s="1"/>
  <c r="N160" i="26" s="1"/>
  <c r="N161" i="26" s="1"/>
  <c r="N162" i="26" s="1"/>
  <c r="N163" i="26" s="1"/>
  <c r="N164" i="26" s="1"/>
  <c r="N165" i="26" s="1"/>
  <c r="N166" i="26" s="1"/>
  <c r="N167" i="26" s="1"/>
  <c r="N168" i="26" s="1"/>
  <c r="N169" i="26" s="1"/>
  <c r="N170" i="26" s="1"/>
  <c r="N171" i="26" s="1"/>
  <c r="N172" i="26" s="1"/>
  <c r="N173" i="26" s="1"/>
  <c r="N174" i="26" s="1"/>
  <c r="N175" i="26" s="1"/>
  <c r="N176" i="26" s="1"/>
  <c r="N177" i="26" s="1"/>
  <c r="N178" i="26" s="1"/>
  <c r="N179" i="26" s="1"/>
  <c r="N180" i="26" s="1"/>
  <c r="N181" i="26" s="1"/>
  <c r="N182" i="26" s="1"/>
  <c r="N183" i="26" s="1"/>
  <c r="N184" i="26" s="1"/>
  <c r="N185" i="26" s="1"/>
  <c r="N186" i="26" s="1"/>
  <c r="N187" i="26" s="1"/>
  <c r="N188" i="26" s="1"/>
  <c r="N189" i="26" s="1"/>
  <c r="N190" i="26" s="1"/>
  <c r="N191" i="26" s="1"/>
  <c r="N192" i="26" s="1"/>
  <c r="N193" i="26" s="1"/>
  <c r="N194" i="26" s="1"/>
  <c r="N195" i="26" s="1"/>
  <c r="N196" i="26" s="1"/>
  <c r="N197" i="26" s="1"/>
  <c r="N198" i="26" s="1"/>
  <c r="N199" i="26" s="1"/>
  <c r="N200" i="26" s="1"/>
  <c r="N201" i="26" s="1"/>
  <c r="N202" i="26" s="1"/>
  <c r="N203" i="26" s="1"/>
  <c r="N204" i="26" s="1"/>
  <c r="N205" i="26" s="1"/>
  <c r="N206" i="26" s="1"/>
  <c r="N207" i="26" s="1"/>
  <c r="N208" i="26" s="1"/>
  <c r="N209" i="26" s="1"/>
  <c r="N210" i="26" s="1"/>
  <c r="N211" i="26" s="1"/>
  <c r="N212" i="26" s="1"/>
  <c r="N213" i="26" s="1"/>
  <c r="N214" i="26" s="1"/>
  <c r="N215" i="26" s="1"/>
  <c r="N216" i="26" s="1"/>
  <c r="N217" i="26" s="1"/>
  <c r="N218" i="26" s="1"/>
  <c r="N219" i="26" s="1"/>
  <c r="N220" i="26" s="1"/>
  <c r="N221" i="26" s="1"/>
  <c r="N222" i="26" s="1"/>
  <c r="N223" i="26" s="1"/>
  <c r="N224" i="26" s="1"/>
  <c r="N225" i="26" s="1"/>
  <c r="N226" i="26" s="1"/>
  <c r="N227" i="26" s="1"/>
  <c r="N228" i="26" s="1"/>
  <c r="N229" i="26" s="1"/>
  <c r="N230" i="26" s="1"/>
  <c r="N231" i="26" s="1"/>
  <c r="N232" i="26" s="1"/>
  <c r="N233" i="26" s="1"/>
  <c r="N234" i="26" s="1"/>
  <c r="N235" i="26" s="1"/>
  <c r="N236" i="26" s="1"/>
  <c r="N237" i="26" s="1"/>
  <c r="N238" i="26" s="1"/>
  <c r="N239" i="26" s="1"/>
  <c r="N240" i="26" s="1"/>
  <c r="N241" i="26" s="1"/>
  <c r="N242" i="26" s="1"/>
  <c r="N243" i="26" s="1"/>
  <c r="N244" i="26" s="1"/>
  <c r="N245" i="26" s="1"/>
  <c r="N246" i="26" s="1"/>
  <c r="N247" i="26" s="1"/>
  <c r="N248" i="26" s="1"/>
  <c r="N249" i="26" s="1"/>
  <c r="N250" i="26" s="1"/>
  <c r="N251" i="26" s="1"/>
  <c r="N252" i="26" s="1"/>
  <c r="N253" i="26" s="1"/>
  <c r="N254" i="26" s="1"/>
  <c r="N255" i="26" s="1"/>
  <c r="N256" i="26" s="1"/>
  <c r="N257" i="26" s="1"/>
  <c r="N258" i="26" s="1"/>
  <c r="N259" i="26" s="1"/>
  <c r="N260" i="26" s="1"/>
  <c r="N261" i="26" s="1"/>
  <c r="N262" i="26" s="1"/>
  <c r="N263" i="26" s="1"/>
  <c r="N264" i="26" s="1"/>
  <c r="N265" i="26" s="1"/>
  <c r="M3" i="26"/>
  <c r="V3" i="26" s="1"/>
  <c r="L3" i="26"/>
  <c r="K3" i="26"/>
  <c r="J3" i="26"/>
  <c r="I3" i="26"/>
  <c r="H3" i="26"/>
  <c r="AA2" i="26"/>
  <c r="R2" i="26"/>
  <c r="P2" i="26"/>
  <c r="O2" i="26"/>
  <c r="L2" i="26"/>
  <c r="K2" i="26"/>
  <c r="J2" i="26"/>
  <c r="H2" i="26"/>
  <c r="W259" i="1"/>
  <c r="W260" i="1"/>
  <c r="W261" i="1"/>
  <c r="W262" i="1"/>
  <c r="W263" i="1"/>
  <c r="W264" i="1"/>
  <c r="W265" i="1"/>
  <c r="T263" i="1"/>
  <c r="T264" i="1"/>
  <c r="T265" i="1"/>
  <c r="S263" i="1"/>
  <c r="S264" i="1"/>
  <c r="S265" i="1"/>
  <c r="Q263" i="1"/>
  <c r="Q264" i="1"/>
  <c r="Q265" i="1"/>
  <c r="P263" i="1"/>
  <c r="P264" i="1"/>
  <c r="P265" i="1"/>
  <c r="O263" i="1"/>
  <c r="O264" i="1" s="1"/>
  <c r="O265" i="1" s="1"/>
  <c r="N263" i="1"/>
  <c r="N264" i="1" s="1"/>
  <c r="N265" i="1" s="1"/>
  <c r="M263" i="1"/>
  <c r="M264" i="1"/>
  <c r="M265" i="1"/>
  <c r="M266" i="1"/>
  <c r="L263" i="1"/>
  <c r="L264" i="1"/>
  <c r="L265" i="1"/>
  <c r="K263" i="1"/>
  <c r="K264" i="1"/>
  <c r="K265" i="1"/>
  <c r="J263" i="1"/>
  <c r="J264" i="1"/>
  <c r="J265" i="1"/>
  <c r="I263" i="1"/>
  <c r="I264" i="1"/>
  <c r="I265" i="1"/>
  <c r="H263" i="1"/>
  <c r="H264" i="1"/>
  <c r="H265" i="1"/>
  <c r="AC260" i="7"/>
  <c r="AC261" i="7"/>
  <c r="AC262" i="7"/>
  <c r="AC263" i="7"/>
  <c r="AC264" i="7"/>
  <c r="AC265" i="7"/>
  <c r="AC266" i="7"/>
  <c r="AC267" i="7"/>
  <c r="AC268" i="7"/>
  <c r="AC269" i="7"/>
  <c r="AC270" i="7"/>
  <c r="AC271" i="7"/>
  <c r="AC272" i="7"/>
  <c r="AC259" i="7"/>
  <c r="AB260" i="7"/>
  <c r="AB261" i="7"/>
  <c r="AB262" i="7"/>
  <c r="AB263" i="7"/>
  <c r="AB264" i="7"/>
  <c r="AB265" i="7"/>
  <c r="AB266" i="7"/>
  <c r="AB267" i="7"/>
  <c r="AB268" i="7"/>
  <c r="AB269" i="7"/>
  <c r="AB270" i="7"/>
  <c r="AB271" i="7"/>
  <c r="AB272" i="7"/>
  <c r="AB259" i="7"/>
  <c r="AA260" i="7"/>
  <c r="AA261" i="7"/>
  <c r="AA262" i="7"/>
  <c r="AA263" i="7"/>
  <c r="AA264" i="7"/>
  <c r="AA265" i="7"/>
  <c r="AA266" i="7"/>
  <c r="AA267" i="7"/>
  <c r="AA268" i="7"/>
  <c r="AA269" i="7"/>
  <c r="AA270" i="7"/>
  <c r="AA271" i="7"/>
  <c r="AA272" i="7"/>
  <c r="AA259" i="7"/>
  <c r="AA2" i="7"/>
  <c r="S265" i="25"/>
  <c r="S264" i="25"/>
  <c r="S263" i="25"/>
  <c r="S262" i="25"/>
  <c r="S261" i="25"/>
  <c r="S260" i="25"/>
  <c r="S259" i="25"/>
  <c r="S258" i="25"/>
  <c r="S257" i="25"/>
  <c r="S256" i="25"/>
  <c r="S255" i="25"/>
  <c r="T254" i="25"/>
  <c r="S254" i="25"/>
  <c r="L254" i="25"/>
  <c r="K254" i="25"/>
  <c r="J254" i="25"/>
  <c r="I254" i="25"/>
  <c r="H254" i="25"/>
  <c r="T253" i="25"/>
  <c r="S253" i="25"/>
  <c r="L253" i="25"/>
  <c r="K253" i="25"/>
  <c r="J253" i="25"/>
  <c r="I253" i="25"/>
  <c r="H253" i="25"/>
  <c r="U252" i="25"/>
  <c r="T252" i="25"/>
  <c r="S252" i="25"/>
  <c r="L252" i="25"/>
  <c r="K252" i="25"/>
  <c r="J252" i="25"/>
  <c r="I252" i="25"/>
  <c r="H252" i="25"/>
  <c r="T251" i="25"/>
  <c r="S251" i="25"/>
  <c r="L251" i="25"/>
  <c r="K251" i="25"/>
  <c r="J251" i="25"/>
  <c r="I251" i="25"/>
  <c r="H251" i="25"/>
  <c r="T250" i="25"/>
  <c r="S250" i="25"/>
  <c r="L250" i="25"/>
  <c r="K250" i="25"/>
  <c r="J250" i="25"/>
  <c r="I250" i="25"/>
  <c r="H250" i="25"/>
  <c r="T249" i="25"/>
  <c r="S249" i="25"/>
  <c r="L249" i="25"/>
  <c r="K249" i="25"/>
  <c r="J249" i="25"/>
  <c r="I249" i="25"/>
  <c r="H249" i="25"/>
  <c r="T248" i="25"/>
  <c r="S248" i="25"/>
  <c r="L248" i="25"/>
  <c r="K248" i="25"/>
  <c r="J248" i="25"/>
  <c r="I248" i="25"/>
  <c r="H248" i="25"/>
  <c r="S247" i="25"/>
  <c r="L247" i="25"/>
  <c r="K247" i="25"/>
  <c r="J247" i="25"/>
  <c r="I247" i="25"/>
  <c r="H247" i="25"/>
  <c r="S246" i="25"/>
  <c r="L246" i="25"/>
  <c r="K246" i="25"/>
  <c r="J246" i="25"/>
  <c r="I246" i="25"/>
  <c r="H246" i="25"/>
  <c r="S245" i="25"/>
  <c r="L245" i="25"/>
  <c r="K245" i="25"/>
  <c r="J245" i="25"/>
  <c r="I245" i="25"/>
  <c r="H245" i="25"/>
  <c r="S244" i="25"/>
  <c r="L244" i="25"/>
  <c r="K244" i="25"/>
  <c r="J244" i="25"/>
  <c r="I244" i="25"/>
  <c r="H244" i="25"/>
  <c r="S243" i="25"/>
  <c r="L243" i="25"/>
  <c r="K243" i="25"/>
  <c r="J243" i="25"/>
  <c r="I243" i="25"/>
  <c r="H243" i="25"/>
  <c r="S242" i="25"/>
  <c r="L242" i="25"/>
  <c r="K242" i="25"/>
  <c r="J242" i="25"/>
  <c r="I242" i="25"/>
  <c r="H242" i="25"/>
  <c r="S241" i="25"/>
  <c r="L241" i="25"/>
  <c r="K241" i="25"/>
  <c r="J241" i="25"/>
  <c r="I241" i="25"/>
  <c r="H241" i="25"/>
  <c r="S240" i="25"/>
  <c r="L240" i="25"/>
  <c r="K240" i="25"/>
  <c r="J240" i="25"/>
  <c r="I240" i="25"/>
  <c r="H240" i="25"/>
  <c r="S239" i="25"/>
  <c r="L239" i="25"/>
  <c r="K239" i="25"/>
  <c r="J239" i="25"/>
  <c r="I239" i="25"/>
  <c r="H239" i="25"/>
  <c r="S238" i="25"/>
  <c r="L238" i="25"/>
  <c r="K238" i="25"/>
  <c r="J238" i="25"/>
  <c r="I238" i="25"/>
  <c r="H238" i="25"/>
  <c r="S237" i="25"/>
  <c r="L237" i="25"/>
  <c r="K237" i="25"/>
  <c r="J237" i="25"/>
  <c r="I237" i="25"/>
  <c r="H237" i="25"/>
  <c r="S236" i="25"/>
  <c r="L236" i="25"/>
  <c r="K236" i="25"/>
  <c r="J236" i="25"/>
  <c r="I236" i="25"/>
  <c r="H236" i="25"/>
  <c r="S235" i="25"/>
  <c r="L235" i="25"/>
  <c r="K235" i="25"/>
  <c r="J235" i="25"/>
  <c r="I235" i="25"/>
  <c r="H235" i="25"/>
  <c r="S234" i="25"/>
  <c r="L234" i="25"/>
  <c r="K234" i="25"/>
  <c r="J234" i="25"/>
  <c r="I234" i="25"/>
  <c r="H234" i="25"/>
  <c r="S233" i="25"/>
  <c r="L233" i="25"/>
  <c r="K233" i="25"/>
  <c r="J233" i="25"/>
  <c r="I233" i="25"/>
  <c r="H233" i="25"/>
  <c r="S232" i="25"/>
  <c r="L232" i="25"/>
  <c r="K232" i="25"/>
  <c r="J232" i="25"/>
  <c r="I232" i="25"/>
  <c r="H232" i="25"/>
  <c r="S231" i="25"/>
  <c r="L231" i="25"/>
  <c r="K231" i="25"/>
  <c r="J231" i="25"/>
  <c r="I231" i="25"/>
  <c r="H231" i="25"/>
  <c r="S230" i="25"/>
  <c r="L230" i="25"/>
  <c r="K230" i="25"/>
  <c r="J230" i="25"/>
  <c r="I230" i="25"/>
  <c r="H230" i="25"/>
  <c r="S229" i="25"/>
  <c r="L229" i="25"/>
  <c r="K229" i="25"/>
  <c r="J229" i="25"/>
  <c r="I229" i="25"/>
  <c r="H229" i="25"/>
  <c r="S228" i="25"/>
  <c r="L228" i="25"/>
  <c r="K228" i="25"/>
  <c r="J228" i="25"/>
  <c r="I228" i="25"/>
  <c r="H228" i="25"/>
  <c r="S227" i="25"/>
  <c r="L227" i="25"/>
  <c r="K227" i="25"/>
  <c r="J227" i="25"/>
  <c r="I227" i="25"/>
  <c r="H227" i="25"/>
  <c r="S226" i="25"/>
  <c r="L226" i="25"/>
  <c r="K226" i="25"/>
  <c r="J226" i="25"/>
  <c r="I226" i="25"/>
  <c r="H226" i="25"/>
  <c r="S225" i="25"/>
  <c r="L225" i="25"/>
  <c r="K225" i="25"/>
  <c r="J225" i="25"/>
  <c r="I225" i="25"/>
  <c r="H225" i="25"/>
  <c r="S224" i="25"/>
  <c r="L224" i="25"/>
  <c r="K224" i="25"/>
  <c r="J224" i="25"/>
  <c r="I224" i="25"/>
  <c r="H224" i="25"/>
  <c r="S223" i="25"/>
  <c r="L223" i="25"/>
  <c r="K223" i="25"/>
  <c r="J223" i="25"/>
  <c r="I223" i="25"/>
  <c r="H223" i="25"/>
  <c r="S222" i="25"/>
  <c r="L222" i="25"/>
  <c r="K222" i="25"/>
  <c r="J222" i="25"/>
  <c r="I222" i="25"/>
  <c r="H222" i="25"/>
  <c r="S221" i="25"/>
  <c r="L221" i="25"/>
  <c r="K221" i="25"/>
  <c r="J221" i="25"/>
  <c r="I221" i="25"/>
  <c r="H221" i="25"/>
  <c r="S220" i="25"/>
  <c r="L220" i="25"/>
  <c r="K220" i="25"/>
  <c r="J220" i="25"/>
  <c r="I220" i="25"/>
  <c r="H220" i="25"/>
  <c r="S219" i="25"/>
  <c r="L219" i="25"/>
  <c r="K219" i="25"/>
  <c r="J219" i="25"/>
  <c r="I219" i="25"/>
  <c r="H219" i="25"/>
  <c r="S218" i="25"/>
  <c r="L218" i="25"/>
  <c r="K218" i="25"/>
  <c r="J218" i="25"/>
  <c r="I218" i="25"/>
  <c r="H218" i="25"/>
  <c r="S217" i="25"/>
  <c r="L217" i="25"/>
  <c r="K217" i="25"/>
  <c r="J217" i="25"/>
  <c r="I217" i="25"/>
  <c r="H217" i="25"/>
  <c r="S216" i="25"/>
  <c r="L216" i="25"/>
  <c r="K216" i="25"/>
  <c r="J216" i="25"/>
  <c r="I216" i="25"/>
  <c r="H216" i="25"/>
  <c r="S215" i="25"/>
  <c r="L215" i="25"/>
  <c r="K215" i="25"/>
  <c r="J215" i="25"/>
  <c r="I215" i="25"/>
  <c r="H215" i="25"/>
  <c r="S214" i="25"/>
  <c r="L214" i="25"/>
  <c r="K214" i="25"/>
  <c r="J214" i="25"/>
  <c r="I214" i="25"/>
  <c r="H214" i="25"/>
  <c r="S213" i="25"/>
  <c r="L213" i="25"/>
  <c r="K213" i="25"/>
  <c r="J213" i="25"/>
  <c r="I213" i="25"/>
  <c r="H213" i="25"/>
  <c r="S212" i="25"/>
  <c r="L212" i="25"/>
  <c r="K212" i="25"/>
  <c r="J212" i="25"/>
  <c r="I212" i="25"/>
  <c r="H212" i="25"/>
  <c r="S211" i="25"/>
  <c r="L211" i="25"/>
  <c r="K211" i="25"/>
  <c r="J211" i="25"/>
  <c r="I211" i="25"/>
  <c r="H211" i="25"/>
  <c r="S210" i="25"/>
  <c r="L210" i="25"/>
  <c r="K210" i="25"/>
  <c r="J210" i="25"/>
  <c r="I210" i="25"/>
  <c r="H210" i="25"/>
  <c r="S209" i="25"/>
  <c r="L209" i="25"/>
  <c r="K209" i="25"/>
  <c r="J209" i="25"/>
  <c r="I209" i="25"/>
  <c r="H209" i="25"/>
  <c r="S208" i="25"/>
  <c r="L208" i="25"/>
  <c r="K208" i="25"/>
  <c r="J208" i="25"/>
  <c r="I208" i="25"/>
  <c r="H208" i="25"/>
  <c r="S207" i="25"/>
  <c r="L207" i="25"/>
  <c r="K207" i="25"/>
  <c r="J207" i="25"/>
  <c r="I207" i="25"/>
  <c r="H207" i="25"/>
  <c r="U206" i="25"/>
  <c r="T206" i="25"/>
  <c r="S206" i="25"/>
  <c r="L206" i="25"/>
  <c r="K206" i="25"/>
  <c r="J206" i="25"/>
  <c r="I206" i="25"/>
  <c r="H206" i="25"/>
  <c r="T205" i="25"/>
  <c r="S205" i="25"/>
  <c r="L205" i="25"/>
  <c r="K205" i="25"/>
  <c r="J205" i="25"/>
  <c r="I205" i="25"/>
  <c r="H205" i="25"/>
  <c r="T204" i="25"/>
  <c r="S204" i="25"/>
  <c r="L204" i="25"/>
  <c r="K204" i="25"/>
  <c r="J204" i="25"/>
  <c r="I204" i="25"/>
  <c r="H204" i="25"/>
  <c r="T203" i="25"/>
  <c r="S203" i="25"/>
  <c r="L203" i="25"/>
  <c r="K203" i="25"/>
  <c r="J203" i="25"/>
  <c r="I203" i="25"/>
  <c r="H203" i="25"/>
  <c r="S202" i="25"/>
  <c r="L202" i="25"/>
  <c r="K202" i="25"/>
  <c r="J202" i="25"/>
  <c r="I202" i="25"/>
  <c r="H202" i="25"/>
  <c r="U201" i="25"/>
  <c r="T201" i="25"/>
  <c r="S201" i="25"/>
  <c r="L201" i="25"/>
  <c r="K201" i="25"/>
  <c r="J201" i="25"/>
  <c r="I201" i="25"/>
  <c r="H201" i="25"/>
  <c r="T200" i="25"/>
  <c r="S200" i="25"/>
  <c r="L200" i="25"/>
  <c r="K200" i="25"/>
  <c r="J200" i="25"/>
  <c r="I200" i="25"/>
  <c r="H200" i="25"/>
  <c r="T199" i="25"/>
  <c r="S199" i="25"/>
  <c r="L199" i="25"/>
  <c r="K199" i="25"/>
  <c r="J199" i="25"/>
  <c r="I199" i="25"/>
  <c r="H199" i="25"/>
  <c r="T198" i="25"/>
  <c r="S198" i="25"/>
  <c r="L198" i="25"/>
  <c r="K198" i="25"/>
  <c r="J198" i="25"/>
  <c r="I198" i="25"/>
  <c r="H198" i="25"/>
  <c r="S197" i="25"/>
  <c r="L197" i="25"/>
  <c r="K197" i="25"/>
  <c r="J197" i="25"/>
  <c r="I197" i="25"/>
  <c r="H197" i="25"/>
  <c r="S196" i="25"/>
  <c r="L196" i="25"/>
  <c r="K196" i="25"/>
  <c r="J196" i="25"/>
  <c r="I196" i="25"/>
  <c r="H196" i="25"/>
  <c r="S195" i="25"/>
  <c r="L195" i="25"/>
  <c r="K195" i="25"/>
  <c r="J195" i="25"/>
  <c r="I195" i="25"/>
  <c r="H195" i="25"/>
  <c r="S194" i="25"/>
  <c r="L194" i="25"/>
  <c r="K194" i="25"/>
  <c r="J194" i="25"/>
  <c r="I194" i="25"/>
  <c r="H194" i="25"/>
  <c r="S193" i="25"/>
  <c r="L193" i="25"/>
  <c r="K193" i="25"/>
  <c r="J193" i="25"/>
  <c r="I193" i="25"/>
  <c r="H193" i="25"/>
  <c r="S192" i="25"/>
  <c r="L192" i="25"/>
  <c r="K192" i="25"/>
  <c r="J192" i="25"/>
  <c r="I192" i="25"/>
  <c r="H192" i="25"/>
  <c r="S191" i="25"/>
  <c r="L191" i="25"/>
  <c r="K191" i="25"/>
  <c r="J191" i="25"/>
  <c r="I191" i="25"/>
  <c r="H191" i="25"/>
  <c r="S190" i="25"/>
  <c r="L190" i="25"/>
  <c r="K190" i="25"/>
  <c r="J190" i="25"/>
  <c r="I190" i="25"/>
  <c r="H190" i="25"/>
  <c r="T189" i="25"/>
  <c r="S189" i="25"/>
  <c r="L189" i="25"/>
  <c r="K189" i="25"/>
  <c r="J189" i="25"/>
  <c r="I189" i="25"/>
  <c r="H189" i="25"/>
  <c r="T188" i="25"/>
  <c r="S188" i="25"/>
  <c r="L188" i="25"/>
  <c r="K188" i="25"/>
  <c r="J188" i="25"/>
  <c r="I188" i="25"/>
  <c r="H188" i="25"/>
  <c r="T187" i="25"/>
  <c r="S187" i="25"/>
  <c r="L187" i="25"/>
  <c r="K187" i="25"/>
  <c r="J187" i="25"/>
  <c r="I187" i="25"/>
  <c r="H187" i="25"/>
  <c r="S186" i="25"/>
  <c r="L186" i="25"/>
  <c r="K186" i="25"/>
  <c r="J186" i="25"/>
  <c r="I186" i="25"/>
  <c r="H186" i="25"/>
  <c r="S185" i="25"/>
  <c r="L185" i="25"/>
  <c r="K185" i="25"/>
  <c r="J185" i="25"/>
  <c r="I185" i="25"/>
  <c r="H185" i="25"/>
  <c r="S184" i="25"/>
  <c r="L184" i="25"/>
  <c r="K184" i="25"/>
  <c r="J184" i="25"/>
  <c r="I184" i="25"/>
  <c r="H184" i="25"/>
  <c r="S183" i="25"/>
  <c r="L183" i="25"/>
  <c r="K183" i="25"/>
  <c r="J183" i="25"/>
  <c r="I183" i="25"/>
  <c r="H183" i="25"/>
  <c r="S182" i="25"/>
  <c r="L182" i="25"/>
  <c r="K182" i="25"/>
  <c r="J182" i="25"/>
  <c r="I182" i="25"/>
  <c r="H182" i="25"/>
  <c r="S181" i="25"/>
  <c r="L181" i="25"/>
  <c r="K181" i="25"/>
  <c r="J181" i="25"/>
  <c r="I181" i="25"/>
  <c r="H181" i="25"/>
  <c r="S180" i="25"/>
  <c r="L180" i="25"/>
  <c r="K180" i="25"/>
  <c r="J180" i="25"/>
  <c r="I180" i="25"/>
  <c r="H180" i="25"/>
  <c r="S179" i="25"/>
  <c r="L179" i="25"/>
  <c r="K179" i="25"/>
  <c r="J179" i="25"/>
  <c r="I179" i="25"/>
  <c r="H179" i="25"/>
  <c r="S178" i="25"/>
  <c r="L178" i="25"/>
  <c r="K178" i="25"/>
  <c r="J178" i="25"/>
  <c r="I178" i="25"/>
  <c r="H178" i="25"/>
  <c r="S177" i="25"/>
  <c r="L177" i="25"/>
  <c r="K177" i="25"/>
  <c r="J177" i="25"/>
  <c r="I177" i="25"/>
  <c r="H177" i="25"/>
  <c r="U176" i="25"/>
  <c r="T176" i="25"/>
  <c r="S176" i="25"/>
  <c r="L176" i="25"/>
  <c r="K176" i="25"/>
  <c r="J176" i="25"/>
  <c r="I176" i="25"/>
  <c r="H176" i="25"/>
  <c r="T175" i="25"/>
  <c r="S175" i="25"/>
  <c r="L175" i="25"/>
  <c r="K175" i="25"/>
  <c r="J175" i="25"/>
  <c r="I175" i="25"/>
  <c r="H175" i="25"/>
  <c r="T174" i="25"/>
  <c r="S174" i="25"/>
  <c r="L174" i="25"/>
  <c r="K174" i="25"/>
  <c r="J174" i="25"/>
  <c r="I174" i="25"/>
  <c r="H174" i="25"/>
  <c r="S173" i="25"/>
  <c r="L173" i="25"/>
  <c r="K173" i="25"/>
  <c r="J173" i="25"/>
  <c r="I173" i="25"/>
  <c r="H173" i="25"/>
  <c r="S172" i="25"/>
  <c r="L172" i="25"/>
  <c r="K172" i="25"/>
  <c r="J172" i="25"/>
  <c r="I172" i="25"/>
  <c r="H172" i="25"/>
  <c r="S171" i="25"/>
  <c r="L171" i="25"/>
  <c r="K171" i="25"/>
  <c r="J171" i="25"/>
  <c r="I171" i="25"/>
  <c r="H171" i="25"/>
  <c r="S170" i="25"/>
  <c r="L170" i="25"/>
  <c r="K170" i="25"/>
  <c r="J170" i="25"/>
  <c r="I170" i="25"/>
  <c r="H170" i="25"/>
  <c r="S169" i="25"/>
  <c r="L169" i="25"/>
  <c r="K169" i="25"/>
  <c r="J169" i="25"/>
  <c r="I169" i="25"/>
  <c r="H169" i="25"/>
  <c r="S168" i="25"/>
  <c r="L168" i="25"/>
  <c r="K168" i="25"/>
  <c r="J168" i="25"/>
  <c r="I168" i="25"/>
  <c r="H168" i="25"/>
  <c r="S167" i="25"/>
  <c r="L167" i="25"/>
  <c r="K167" i="25"/>
  <c r="J167" i="25"/>
  <c r="I167" i="25"/>
  <c r="H167" i="25"/>
  <c r="U166" i="25"/>
  <c r="T166" i="25"/>
  <c r="S166" i="25"/>
  <c r="L166" i="25"/>
  <c r="K166" i="25"/>
  <c r="J166" i="25"/>
  <c r="I166" i="25"/>
  <c r="H166" i="25"/>
  <c r="T165" i="25"/>
  <c r="S165" i="25"/>
  <c r="L165" i="25"/>
  <c r="K165" i="25"/>
  <c r="J165" i="25"/>
  <c r="I165" i="25"/>
  <c r="H165" i="25"/>
  <c r="T164" i="25"/>
  <c r="S164" i="25"/>
  <c r="L164" i="25"/>
  <c r="K164" i="25"/>
  <c r="J164" i="25"/>
  <c r="I164" i="25"/>
  <c r="H164" i="25"/>
  <c r="S163" i="25"/>
  <c r="L163" i="25"/>
  <c r="K163" i="25"/>
  <c r="J163" i="25"/>
  <c r="I163" i="25"/>
  <c r="H163" i="25"/>
  <c r="S162" i="25"/>
  <c r="L162" i="25"/>
  <c r="K162" i="25"/>
  <c r="J162" i="25"/>
  <c r="I162" i="25"/>
  <c r="H162" i="25"/>
  <c r="S161" i="25"/>
  <c r="L161" i="25"/>
  <c r="K161" i="25"/>
  <c r="J161" i="25"/>
  <c r="I161" i="25"/>
  <c r="H161" i="25"/>
  <c r="S160" i="25"/>
  <c r="L160" i="25"/>
  <c r="K160" i="25"/>
  <c r="J160" i="25"/>
  <c r="I160" i="25"/>
  <c r="H160" i="25"/>
  <c r="S159" i="25"/>
  <c r="L159" i="25"/>
  <c r="K159" i="25"/>
  <c r="J159" i="25"/>
  <c r="I159" i="25"/>
  <c r="H159" i="25"/>
  <c r="S158" i="25"/>
  <c r="L158" i="25"/>
  <c r="K158" i="25"/>
  <c r="J158" i="25"/>
  <c r="I158" i="25"/>
  <c r="H158" i="25"/>
  <c r="S157" i="25"/>
  <c r="L157" i="25"/>
  <c r="K157" i="25"/>
  <c r="J157" i="25"/>
  <c r="I157" i="25"/>
  <c r="H157" i="25"/>
  <c r="S156" i="25"/>
  <c r="L156" i="25"/>
  <c r="K156" i="25"/>
  <c r="J156" i="25"/>
  <c r="I156" i="25"/>
  <c r="H156" i="25"/>
  <c r="S155" i="25"/>
  <c r="L155" i="25"/>
  <c r="K155" i="25"/>
  <c r="J155" i="25"/>
  <c r="I155" i="25"/>
  <c r="H155" i="25"/>
  <c r="U154" i="25"/>
  <c r="T154" i="25"/>
  <c r="S154" i="25"/>
  <c r="L154" i="25"/>
  <c r="K154" i="25"/>
  <c r="J154" i="25"/>
  <c r="I154" i="25"/>
  <c r="H154" i="25"/>
  <c r="T153" i="25"/>
  <c r="S153" i="25"/>
  <c r="L153" i="25"/>
  <c r="K153" i="25"/>
  <c r="J153" i="25"/>
  <c r="I153" i="25"/>
  <c r="H153" i="25"/>
  <c r="T152" i="25"/>
  <c r="S152" i="25"/>
  <c r="L152" i="25"/>
  <c r="K152" i="25"/>
  <c r="J152" i="25"/>
  <c r="I152" i="25"/>
  <c r="H152" i="25"/>
  <c r="T151" i="25"/>
  <c r="S151" i="25"/>
  <c r="L151" i="25"/>
  <c r="K151" i="25"/>
  <c r="J151" i="25"/>
  <c r="I151" i="25"/>
  <c r="H151" i="25"/>
  <c r="T150" i="25"/>
  <c r="S150" i="25"/>
  <c r="L150" i="25"/>
  <c r="K150" i="25"/>
  <c r="J150" i="25"/>
  <c r="I150" i="25"/>
  <c r="H150" i="25"/>
  <c r="T149" i="25"/>
  <c r="S149" i="25"/>
  <c r="L149" i="25"/>
  <c r="K149" i="25"/>
  <c r="J149" i="25"/>
  <c r="I149" i="25"/>
  <c r="H149" i="25"/>
  <c r="T148" i="25"/>
  <c r="S148" i="25"/>
  <c r="L148" i="25"/>
  <c r="K148" i="25"/>
  <c r="J148" i="25"/>
  <c r="I148" i="25"/>
  <c r="H148" i="25"/>
  <c r="S147" i="25"/>
  <c r="L147" i="25"/>
  <c r="K147" i="25"/>
  <c r="J147" i="25"/>
  <c r="I147" i="25"/>
  <c r="H147" i="25"/>
  <c r="S146" i="25"/>
  <c r="L146" i="25"/>
  <c r="K146" i="25"/>
  <c r="J146" i="25"/>
  <c r="I146" i="25"/>
  <c r="H146" i="25"/>
  <c r="S145" i="25"/>
  <c r="L145" i="25"/>
  <c r="K145" i="25"/>
  <c r="J145" i="25"/>
  <c r="I145" i="25"/>
  <c r="H145" i="25"/>
  <c r="U144" i="25"/>
  <c r="T144" i="25"/>
  <c r="S144" i="25"/>
  <c r="L144" i="25"/>
  <c r="K144" i="25"/>
  <c r="J144" i="25"/>
  <c r="I144" i="25"/>
  <c r="H144" i="25"/>
  <c r="T143" i="25"/>
  <c r="S143" i="25"/>
  <c r="L143" i="25"/>
  <c r="K143" i="25"/>
  <c r="J143" i="25"/>
  <c r="I143" i="25"/>
  <c r="H143" i="25"/>
  <c r="T142" i="25"/>
  <c r="S142" i="25"/>
  <c r="L142" i="25"/>
  <c r="K142" i="25"/>
  <c r="J142" i="25"/>
  <c r="I142" i="25"/>
  <c r="H142" i="25"/>
  <c r="T141" i="25"/>
  <c r="S141" i="25"/>
  <c r="L141" i="25"/>
  <c r="K141" i="25"/>
  <c r="J141" i="25"/>
  <c r="I141" i="25"/>
  <c r="H141" i="25"/>
  <c r="S140" i="25"/>
  <c r="L140" i="25"/>
  <c r="K140" i="25"/>
  <c r="J140" i="25"/>
  <c r="I140" i="25"/>
  <c r="H140" i="25"/>
  <c r="S139" i="25"/>
  <c r="L139" i="25"/>
  <c r="K139" i="25"/>
  <c r="J139" i="25"/>
  <c r="I139" i="25"/>
  <c r="H139" i="25"/>
  <c r="S138" i="25"/>
  <c r="L138" i="25"/>
  <c r="K138" i="25"/>
  <c r="J138" i="25"/>
  <c r="I138" i="25"/>
  <c r="H138" i="25"/>
  <c r="S137" i="25"/>
  <c r="L137" i="25"/>
  <c r="K137" i="25"/>
  <c r="J137" i="25"/>
  <c r="I137" i="25"/>
  <c r="H137" i="25"/>
  <c r="S136" i="25"/>
  <c r="L136" i="25"/>
  <c r="K136" i="25"/>
  <c r="J136" i="25"/>
  <c r="I136" i="25"/>
  <c r="H136" i="25"/>
  <c r="S135" i="25"/>
  <c r="L135" i="25"/>
  <c r="K135" i="25"/>
  <c r="J135" i="25"/>
  <c r="I135" i="25"/>
  <c r="H135" i="25"/>
  <c r="S134" i="25"/>
  <c r="L134" i="25"/>
  <c r="K134" i="25"/>
  <c r="J134" i="25"/>
  <c r="I134" i="25"/>
  <c r="H134" i="25"/>
  <c r="S133" i="25"/>
  <c r="L133" i="25"/>
  <c r="K133" i="25"/>
  <c r="J133" i="25"/>
  <c r="I133" i="25"/>
  <c r="H133" i="25"/>
  <c r="S132" i="25"/>
  <c r="L132" i="25"/>
  <c r="K132" i="25"/>
  <c r="J132" i="25"/>
  <c r="I132" i="25"/>
  <c r="H132" i="25"/>
  <c r="S131" i="25"/>
  <c r="L131" i="25"/>
  <c r="K131" i="25"/>
  <c r="J131" i="25"/>
  <c r="I131" i="25"/>
  <c r="H131" i="25"/>
  <c r="U130" i="25"/>
  <c r="T130" i="25"/>
  <c r="S130" i="25"/>
  <c r="L130" i="25"/>
  <c r="K130" i="25"/>
  <c r="J130" i="25"/>
  <c r="I130" i="25"/>
  <c r="H130" i="25"/>
  <c r="T129" i="25"/>
  <c r="S129" i="25"/>
  <c r="L129" i="25"/>
  <c r="K129" i="25"/>
  <c r="J129" i="25"/>
  <c r="I129" i="25"/>
  <c r="H129" i="25"/>
  <c r="T128" i="25"/>
  <c r="S128" i="25"/>
  <c r="L128" i="25"/>
  <c r="K128" i="25"/>
  <c r="J128" i="25"/>
  <c r="I128" i="25"/>
  <c r="H128" i="25"/>
  <c r="T127" i="25"/>
  <c r="S127" i="25"/>
  <c r="L127" i="25"/>
  <c r="K127" i="25"/>
  <c r="J127" i="25"/>
  <c r="I127" i="25"/>
  <c r="H127" i="25"/>
  <c r="T126" i="25"/>
  <c r="S126" i="25"/>
  <c r="L126" i="25"/>
  <c r="K126" i="25"/>
  <c r="J126" i="25"/>
  <c r="I126" i="25"/>
  <c r="H126" i="25"/>
  <c r="T125" i="25"/>
  <c r="S125" i="25"/>
  <c r="L125" i="25"/>
  <c r="K125" i="25"/>
  <c r="J125" i="25"/>
  <c r="I125" i="25"/>
  <c r="H125" i="25"/>
  <c r="T124" i="25"/>
  <c r="S124" i="25"/>
  <c r="L124" i="25"/>
  <c r="K124" i="25"/>
  <c r="J124" i="25"/>
  <c r="I124" i="25"/>
  <c r="H124" i="25"/>
  <c r="S123" i="25"/>
  <c r="L123" i="25"/>
  <c r="K123" i="25"/>
  <c r="J123" i="25"/>
  <c r="I123" i="25"/>
  <c r="H123" i="25"/>
  <c r="S122" i="25"/>
  <c r="L122" i="25"/>
  <c r="K122" i="25"/>
  <c r="J122" i="25"/>
  <c r="I122" i="25"/>
  <c r="H122" i="25"/>
  <c r="S121" i="25"/>
  <c r="L121" i="25"/>
  <c r="K121" i="25"/>
  <c r="J121" i="25"/>
  <c r="I121" i="25"/>
  <c r="H121" i="25"/>
  <c r="S120" i="25"/>
  <c r="L120" i="25"/>
  <c r="K120" i="25"/>
  <c r="J120" i="25"/>
  <c r="I120" i="25"/>
  <c r="H120" i="25"/>
  <c r="S119" i="25"/>
  <c r="L119" i="25"/>
  <c r="K119" i="25"/>
  <c r="J119" i="25"/>
  <c r="I119" i="25"/>
  <c r="H119" i="25"/>
  <c r="S118" i="25"/>
  <c r="L118" i="25"/>
  <c r="K118" i="25"/>
  <c r="J118" i="25"/>
  <c r="I118" i="25"/>
  <c r="H118" i="25"/>
  <c r="S117" i="25"/>
  <c r="L117" i="25"/>
  <c r="K117" i="25"/>
  <c r="J117" i="25"/>
  <c r="I117" i="25"/>
  <c r="H117" i="25"/>
  <c r="S116" i="25"/>
  <c r="L116" i="25"/>
  <c r="K116" i="25"/>
  <c r="J116" i="25"/>
  <c r="I116" i="25"/>
  <c r="H116" i="25"/>
  <c r="S115" i="25"/>
  <c r="L115" i="25"/>
  <c r="K115" i="25"/>
  <c r="J115" i="25"/>
  <c r="I115" i="25"/>
  <c r="H115" i="25"/>
  <c r="S114" i="25"/>
  <c r="L114" i="25"/>
  <c r="K114" i="25"/>
  <c r="J114" i="25"/>
  <c r="I114" i="25"/>
  <c r="H114" i="25"/>
  <c r="S113" i="25"/>
  <c r="L113" i="25"/>
  <c r="K113" i="25"/>
  <c r="J113" i="25"/>
  <c r="I113" i="25"/>
  <c r="H113" i="25"/>
  <c r="S112" i="25"/>
  <c r="L112" i="25"/>
  <c r="K112" i="25"/>
  <c r="J112" i="25"/>
  <c r="I112" i="25"/>
  <c r="H112" i="25"/>
  <c r="S111" i="25"/>
  <c r="L111" i="25"/>
  <c r="K111" i="25"/>
  <c r="J111" i="25"/>
  <c r="I111" i="25"/>
  <c r="H111" i="25"/>
  <c r="S110" i="25"/>
  <c r="L110" i="25"/>
  <c r="K110" i="25"/>
  <c r="J110" i="25"/>
  <c r="I110" i="25"/>
  <c r="H110" i="25"/>
  <c r="S109" i="25"/>
  <c r="L109" i="25"/>
  <c r="K109" i="25"/>
  <c r="J109" i="25"/>
  <c r="I109" i="25"/>
  <c r="H109" i="25"/>
  <c r="S108" i="25"/>
  <c r="L108" i="25"/>
  <c r="K108" i="25"/>
  <c r="J108" i="25"/>
  <c r="I108" i="25"/>
  <c r="H108" i="25"/>
  <c r="S107" i="25"/>
  <c r="L107" i="25"/>
  <c r="K107" i="25"/>
  <c r="J107" i="25"/>
  <c r="I107" i="25"/>
  <c r="H107" i="25"/>
  <c r="S106" i="25"/>
  <c r="L106" i="25"/>
  <c r="K106" i="25"/>
  <c r="J106" i="25"/>
  <c r="I106" i="25"/>
  <c r="H106" i="25"/>
  <c r="S105" i="25"/>
  <c r="L105" i="25"/>
  <c r="K105" i="25"/>
  <c r="J105" i="25"/>
  <c r="I105" i="25"/>
  <c r="H105" i="25"/>
  <c r="S104" i="25"/>
  <c r="L104" i="25"/>
  <c r="K104" i="25"/>
  <c r="J104" i="25"/>
  <c r="I104" i="25"/>
  <c r="H104" i="25"/>
  <c r="U103" i="25"/>
  <c r="T103" i="25"/>
  <c r="S103" i="25"/>
  <c r="L103" i="25"/>
  <c r="K103" i="25"/>
  <c r="J103" i="25"/>
  <c r="I103" i="25"/>
  <c r="H103" i="25"/>
  <c r="T102" i="25"/>
  <c r="S102" i="25"/>
  <c r="L102" i="25"/>
  <c r="K102" i="25"/>
  <c r="J102" i="25"/>
  <c r="I102" i="25"/>
  <c r="H102" i="25"/>
  <c r="T101" i="25"/>
  <c r="S101" i="25"/>
  <c r="L101" i="25"/>
  <c r="K101" i="25"/>
  <c r="J101" i="25"/>
  <c r="I101" i="25"/>
  <c r="H101" i="25"/>
  <c r="T100" i="25"/>
  <c r="S100" i="25"/>
  <c r="L100" i="25"/>
  <c r="K100" i="25"/>
  <c r="J100" i="25"/>
  <c r="I100" i="25"/>
  <c r="H100" i="25"/>
  <c r="S99" i="25"/>
  <c r="L99" i="25"/>
  <c r="K99" i="25"/>
  <c r="J99" i="25"/>
  <c r="I99" i="25"/>
  <c r="H99" i="25"/>
  <c r="S98" i="25"/>
  <c r="L98" i="25"/>
  <c r="K98" i="25"/>
  <c r="J98" i="25"/>
  <c r="I98" i="25"/>
  <c r="H98" i="25"/>
  <c r="S97" i="25"/>
  <c r="L97" i="25"/>
  <c r="K97" i="25"/>
  <c r="J97" i="25"/>
  <c r="I97" i="25"/>
  <c r="H97" i="25"/>
  <c r="S96" i="25"/>
  <c r="L96" i="25"/>
  <c r="K96" i="25"/>
  <c r="J96" i="25"/>
  <c r="I96" i="25"/>
  <c r="H96" i="25"/>
  <c r="S95" i="25"/>
  <c r="L95" i="25"/>
  <c r="K95" i="25"/>
  <c r="J95" i="25"/>
  <c r="I95" i="25"/>
  <c r="H95" i="25"/>
  <c r="S94" i="25"/>
  <c r="L94" i="25"/>
  <c r="K94" i="25"/>
  <c r="J94" i="25"/>
  <c r="I94" i="25"/>
  <c r="H94" i="25"/>
  <c r="S93" i="25"/>
  <c r="L93" i="25"/>
  <c r="K93" i="25"/>
  <c r="J93" i="25"/>
  <c r="I93" i="25"/>
  <c r="H93" i="25"/>
  <c r="S92" i="25"/>
  <c r="L92" i="25"/>
  <c r="K92" i="25"/>
  <c r="J92" i="25"/>
  <c r="I92" i="25"/>
  <c r="H92" i="25"/>
  <c r="U91" i="25"/>
  <c r="T91" i="25"/>
  <c r="S91" i="25"/>
  <c r="L91" i="25"/>
  <c r="K91" i="25"/>
  <c r="J91" i="25"/>
  <c r="I91" i="25"/>
  <c r="H91" i="25"/>
  <c r="T90" i="25"/>
  <c r="S90" i="25"/>
  <c r="L90" i="25"/>
  <c r="K90" i="25"/>
  <c r="J90" i="25"/>
  <c r="I90" i="25"/>
  <c r="H90" i="25"/>
  <c r="T89" i="25"/>
  <c r="S89" i="25"/>
  <c r="L89" i="25"/>
  <c r="K89" i="25"/>
  <c r="J89" i="25"/>
  <c r="I89" i="25"/>
  <c r="H89" i="25"/>
  <c r="T88" i="25"/>
  <c r="S88" i="25"/>
  <c r="L88" i="25"/>
  <c r="K88" i="25"/>
  <c r="J88" i="25"/>
  <c r="I88" i="25"/>
  <c r="H88" i="25"/>
  <c r="S87" i="25"/>
  <c r="L87" i="25"/>
  <c r="K87" i="25"/>
  <c r="J87" i="25"/>
  <c r="I87" i="25"/>
  <c r="H87" i="25"/>
  <c r="S86" i="25"/>
  <c r="L86" i="25"/>
  <c r="K86" i="25"/>
  <c r="J86" i="25"/>
  <c r="I86" i="25"/>
  <c r="H86" i="25"/>
  <c r="S85" i="25"/>
  <c r="L85" i="25"/>
  <c r="K85" i="25"/>
  <c r="J85" i="25"/>
  <c r="I85" i="25"/>
  <c r="H85" i="25"/>
  <c r="S84" i="25"/>
  <c r="L84" i="25"/>
  <c r="K84" i="25"/>
  <c r="J84" i="25"/>
  <c r="I84" i="25"/>
  <c r="H84" i="25"/>
  <c r="S83" i="25"/>
  <c r="L83" i="25"/>
  <c r="K83" i="25"/>
  <c r="J83" i="25"/>
  <c r="I83" i="25"/>
  <c r="H83" i="25"/>
  <c r="S82" i="25"/>
  <c r="L82" i="25"/>
  <c r="K82" i="25"/>
  <c r="J82" i="25"/>
  <c r="I82" i="25"/>
  <c r="H82" i="25"/>
  <c r="S81" i="25"/>
  <c r="L81" i="25"/>
  <c r="K81" i="25"/>
  <c r="J81" i="25"/>
  <c r="I81" i="25"/>
  <c r="H81" i="25"/>
  <c r="S80" i="25"/>
  <c r="L80" i="25"/>
  <c r="K80" i="25"/>
  <c r="J80" i="25"/>
  <c r="I80" i="25"/>
  <c r="H80" i="25"/>
  <c r="S79" i="25"/>
  <c r="L79" i="25"/>
  <c r="K79" i="25"/>
  <c r="J79" i="25"/>
  <c r="I79" i="25"/>
  <c r="H79" i="25"/>
  <c r="S78" i="25"/>
  <c r="L78" i="25"/>
  <c r="K78" i="25"/>
  <c r="J78" i="25"/>
  <c r="I78" i="25"/>
  <c r="H78" i="25"/>
  <c r="S77" i="25"/>
  <c r="L77" i="25"/>
  <c r="K77" i="25"/>
  <c r="J77" i="25"/>
  <c r="I77" i="25"/>
  <c r="H77" i="25"/>
  <c r="S76" i="25"/>
  <c r="L76" i="25"/>
  <c r="K76" i="25"/>
  <c r="J76" i="25"/>
  <c r="I76" i="25"/>
  <c r="H76" i="25"/>
  <c r="S75" i="25"/>
  <c r="L75" i="25"/>
  <c r="K75" i="25"/>
  <c r="J75" i="25"/>
  <c r="I75" i="25"/>
  <c r="H75" i="25"/>
  <c r="S74" i="25"/>
  <c r="L74" i="25"/>
  <c r="K74" i="25"/>
  <c r="J74" i="25"/>
  <c r="I74" i="25"/>
  <c r="H74" i="25"/>
  <c r="S73" i="25"/>
  <c r="L73" i="25"/>
  <c r="K73" i="25"/>
  <c r="J73" i="25"/>
  <c r="I73" i="25"/>
  <c r="H73" i="25"/>
  <c r="S72" i="25"/>
  <c r="L72" i="25"/>
  <c r="K72" i="25"/>
  <c r="J72" i="25"/>
  <c r="I72" i="25"/>
  <c r="H72" i="25"/>
  <c r="T71" i="25"/>
  <c r="S71" i="25"/>
  <c r="L71" i="25"/>
  <c r="K71" i="25"/>
  <c r="J71" i="25"/>
  <c r="I71" i="25"/>
  <c r="H71" i="25"/>
  <c r="T70" i="25"/>
  <c r="S70" i="25"/>
  <c r="L70" i="25"/>
  <c r="K70" i="25"/>
  <c r="J70" i="25"/>
  <c r="I70" i="25"/>
  <c r="H70" i="25"/>
  <c r="T69" i="25"/>
  <c r="S69" i="25"/>
  <c r="L69" i="25"/>
  <c r="K69" i="25"/>
  <c r="J69" i="25"/>
  <c r="I69" i="25"/>
  <c r="H69" i="25"/>
  <c r="S68" i="25"/>
  <c r="L68" i="25"/>
  <c r="K68" i="25"/>
  <c r="J68" i="25"/>
  <c r="I68" i="25"/>
  <c r="H68" i="25"/>
  <c r="S67" i="25"/>
  <c r="L67" i="25"/>
  <c r="K67" i="25"/>
  <c r="J67" i="25"/>
  <c r="I67" i="25"/>
  <c r="H67" i="25"/>
  <c r="S66" i="25"/>
  <c r="L66" i="25"/>
  <c r="K66" i="25"/>
  <c r="J66" i="25"/>
  <c r="I66" i="25"/>
  <c r="H66" i="25"/>
  <c r="S65" i="25"/>
  <c r="L65" i="25"/>
  <c r="K65" i="25"/>
  <c r="J65" i="25"/>
  <c r="I65" i="25"/>
  <c r="H65" i="25"/>
  <c r="S64" i="25"/>
  <c r="L64" i="25"/>
  <c r="K64" i="25"/>
  <c r="J64" i="25"/>
  <c r="I64" i="25"/>
  <c r="H64" i="25"/>
  <c r="S63" i="25"/>
  <c r="L63" i="25"/>
  <c r="K63" i="25"/>
  <c r="J63" i="25"/>
  <c r="I63" i="25"/>
  <c r="H63" i="25"/>
  <c r="T62" i="25"/>
  <c r="S62" i="25"/>
  <c r="L62" i="25"/>
  <c r="K62" i="25"/>
  <c r="J62" i="25"/>
  <c r="I62" i="25"/>
  <c r="H62" i="25"/>
  <c r="T61" i="25"/>
  <c r="S61" i="25"/>
  <c r="L61" i="25"/>
  <c r="K61" i="25"/>
  <c r="J61" i="25"/>
  <c r="I61" i="25"/>
  <c r="H61" i="25"/>
  <c r="T60" i="25"/>
  <c r="S60" i="25"/>
  <c r="L60" i="25"/>
  <c r="K60" i="25"/>
  <c r="J60" i="25"/>
  <c r="I60" i="25"/>
  <c r="H60" i="25"/>
  <c r="S59" i="25"/>
  <c r="L59" i="25"/>
  <c r="K59" i="25"/>
  <c r="J59" i="25"/>
  <c r="I59" i="25"/>
  <c r="H59" i="25"/>
  <c r="S58" i="25"/>
  <c r="L58" i="25"/>
  <c r="K58" i="25"/>
  <c r="J58" i="25"/>
  <c r="I58" i="25"/>
  <c r="H58" i="25"/>
  <c r="S57" i="25"/>
  <c r="L57" i="25"/>
  <c r="K57" i="25"/>
  <c r="J57" i="25"/>
  <c r="I57" i="25"/>
  <c r="H57" i="25"/>
  <c r="U56" i="25"/>
  <c r="T56" i="25"/>
  <c r="S56" i="25"/>
  <c r="L56" i="25"/>
  <c r="K56" i="25"/>
  <c r="J56" i="25"/>
  <c r="I56" i="25"/>
  <c r="H56" i="25"/>
  <c r="T55" i="25"/>
  <c r="S55" i="25"/>
  <c r="L55" i="25"/>
  <c r="K55" i="25"/>
  <c r="J55" i="25"/>
  <c r="I55" i="25"/>
  <c r="H55" i="25"/>
  <c r="T54" i="25"/>
  <c r="S54" i="25"/>
  <c r="L54" i="25"/>
  <c r="K54" i="25"/>
  <c r="J54" i="25"/>
  <c r="I54" i="25"/>
  <c r="H54" i="25"/>
  <c r="T53" i="25"/>
  <c r="S53" i="25"/>
  <c r="L53" i="25"/>
  <c r="K53" i="25"/>
  <c r="J53" i="25"/>
  <c r="I53" i="25"/>
  <c r="H53" i="25"/>
  <c r="S52" i="25"/>
  <c r="L52" i="25"/>
  <c r="K52" i="25"/>
  <c r="J52" i="25"/>
  <c r="I52" i="25"/>
  <c r="H52" i="25"/>
  <c r="S51" i="25"/>
  <c r="L51" i="25"/>
  <c r="K51" i="25"/>
  <c r="J51" i="25"/>
  <c r="I51" i="25"/>
  <c r="H51" i="25"/>
  <c r="S50" i="25"/>
  <c r="L50" i="25"/>
  <c r="K50" i="25"/>
  <c r="J50" i="25"/>
  <c r="I50" i="25"/>
  <c r="H50" i="25"/>
  <c r="S49" i="25"/>
  <c r="L49" i="25"/>
  <c r="K49" i="25"/>
  <c r="J49" i="25"/>
  <c r="I49" i="25"/>
  <c r="H49" i="25"/>
  <c r="S48" i="25"/>
  <c r="L48" i="25"/>
  <c r="K48" i="25"/>
  <c r="J48" i="25"/>
  <c r="I48" i="25"/>
  <c r="H48" i="25"/>
  <c r="S47" i="25"/>
  <c r="L47" i="25"/>
  <c r="K47" i="25"/>
  <c r="J47" i="25"/>
  <c r="I47" i="25"/>
  <c r="H47" i="25"/>
  <c r="S46" i="25"/>
  <c r="L46" i="25"/>
  <c r="K46" i="25"/>
  <c r="J46" i="25"/>
  <c r="I46" i="25"/>
  <c r="H46" i="25"/>
  <c r="S45" i="25"/>
  <c r="L45" i="25"/>
  <c r="K45" i="25"/>
  <c r="J45" i="25"/>
  <c r="I45" i="25"/>
  <c r="H45" i="25"/>
  <c r="U44" i="25"/>
  <c r="T44" i="25"/>
  <c r="S44" i="25"/>
  <c r="L44" i="25"/>
  <c r="K44" i="25"/>
  <c r="J44" i="25"/>
  <c r="I44" i="25"/>
  <c r="H44" i="25"/>
  <c r="T43" i="25"/>
  <c r="S43" i="25"/>
  <c r="L43" i="25"/>
  <c r="K43" i="25"/>
  <c r="J43" i="25"/>
  <c r="I43" i="25"/>
  <c r="H43" i="25"/>
  <c r="T42" i="25"/>
  <c r="S42" i="25"/>
  <c r="L42" i="25"/>
  <c r="K42" i="25"/>
  <c r="J42" i="25"/>
  <c r="I42" i="25"/>
  <c r="H42" i="25"/>
  <c r="T41" i="25"/>
  <c r="S41" i="25"/>
  <c r="L41" i="25"/>
  <c r="K41" i="25"/>
  <c r="J41" i="25"/>
  <c r="I41" i="25"/>
  <c r="H41" i="25"/>
  <c r="T40" i="25"/>
  <c r="S40" i="25"/>
  <c r="L40" i="25"/>
  <c r="K40" i="25"/>
  <c r="J40" i="25"/>
  <c r="I40" i="25"/>
  <c r="H40" i="25"/>
  <c r="T39" i="25"/>
  <c r="S39" i="25"/>
  <c r="L39" i="25"/>
  <c r="K39" i="25"/>
  <c r="J39" i="25"/>
  <c r="I39" i="25"/>
  <c r="H39" i="25"/>
  <c r="S38" i="25"/>
  <c r="L38" i="25"/>
  <c r="K38" i="25"/>
  <c r="J38" i="25"/>
  <c r="I38" i="25"/>
  <c r="H38" i="25"/>
  <c r="S37" i="25"/>
  <c r="L37" i="25"/>
  <c r="K37" i="25"/>
  <c r="J37" i="25"/>
  <c r="I37" i="25"/>
  <c r="H37" i="25"/>
  <c r="S36" i="25"/>
  <c r="L36" i="25"/>
  <c r="K36" i="25"/>
  <c r="J36" i="25"/>
  <c r="I36" i="25"/>
  <c r="H36" i="25"/>
  <c r="S35" i="25"/>
  <c r="L35" i="25"/>
  <c r="K35" i="25"/>
  <c r="J35" i="25"/>
  <c r="I35" i="25"/>
  <c r="H35" i="25"/>
  <c r="S34" i="25"/>
  <c r="L34" i="25"/>
  <c r="K34" i="25"/>
  <c r="J34" i="25"/>
  <c r="I34" i="25"/>
  <c r="H34" i="25"/>
  <c r="S33" i="25"/>
  <c r="L33" i="25"/>
  <c r="K33" i="25"/>
  <c r="J33" i="25"/>
  <c r="I33" i="25"/>
  <c r="H33" i="25"/>
  <c r="S32" i="25"/>
  <c r="L32" i="25"/>
  <c r="K32" i="25"/>
  <c r="J32" i="25"/>
  <c r="I32" i="25"/>
  <c r="H32" i="25"/>
  <c r="S31" i="25"/>
  <c r="L31" i="25"/>
  <c r="K31" i="25"/>
  <c r="J31" i="25"/>
  <c r="I31" i="25"/>
  <c r="H31" i="25"/>
  <c r="S30" i="25"/>
  <c r="L30" i="25"/>
  <c r="K30" i="25"/>
  <c r="J30" i="25"/>
  <c r="I30" i="25"/>
  <c r="H30" i="25"/>
  <c r="S29" i="25"/>
  <c r="L29" i="25"/>
  <c r="K29" i="25"/>
  <c r="J29" i="25"/>
  <c r="I29" i="25"/>
  <c r="H29" i="25"/>
  <c r="S28" i="25"/>
  <c r="L28" i="25"/>
  <c r="K28" i="25"/>
  <c r="J28" i="25"/>
  <c r="I28" i="25"/>
  <c r="H28" i="25"/>
  <c r="S27" i="25"/>
  <c r="L27" i="25"/>
  <c r="K27" i="25"/>
  <c r="J27" i="25"/>
  <c r="I27" i="25"/>
  <c r="H27" i="25"/>
  <c r="U26" i="25"/>
  <c r="T26" i="25"/>
  <c r="S26" i="25"/>
  <c r="L26" i="25"/>
  <c r="K26" i="25"/>
  <c r="J26" i="25"/>
  <c r="I26" i="25"/>
  <c r="H26" i="25"/>
  <c r="T25" i="25"/>
  <c r="S25" i="25"/>
  <c r="L25" i="25"/>
  <c r="K25" i="25"/>
  <c r="J25" i="25"/>
  <c r="I25" i="25"/>
  <c r="H25" i="25"/>
  <c r="T24" i="25"/>
  <c r="S24" i="25"/>
  <c r="L24" i="25"/>
  <c r="K24" i="25"/>
  <c r="J24" i="25"/>
  <c r="I24" i="25"/>
  <c r="H24" i="25"/>
  <c r="S23" i="25"/>
  <c r="L23" i="25"/>
  <c r="K23" i="25"/>
  <c r="J23" i="25"/>
  <c r="I23" i="25"/>
  <c r="H23" i="25"/>
  <c r="S22" i="25"/>
  <c r="L22" i="25"/>
  <c r="K22" i="25"/>
  <c r="J22" i="25"/>
  <c r="I22" i="25"/>
  <c r="H22" i="25"/>
  <c r="U21" i="25"/>
  <c r="T21" i="25"/>
  <c r="S21" i="25"/>
  <c r="L21" i="25"/>
  <c r="K21" i="25"/>
  <c r="J21" i="25"/>
  <c r="I21" i="25"/>
  <c r="H21" i="25"/>
  <c r="T20" i="25"/>
  <c r="S20" i="25"/>
  <c r="L20" i="25"/>
  <c r="K20" i="25"/>
  <c r="J20" i="25"/>
  <c r="I20" i="25"/>
  <c r="H20" i="25"/>
  <c r="T19" i="25"/>
  <c r="S19" i="25"/>
  <c r="L19" i="25"/>
  <c r="K19" i="25"/>
  <c r="J19" i="25"/>
  <c r="I19" i="25"/>
  <c r="H19" i="25"/>
  <c r="AA18" i="25"/>
  <c r="S18" i="25"/>
  <c r="L18" i="25"/>
  <c r="K18" i="25"/>
  <c r="J18" i="25"/>
  <c r="I18" i="25"/>
  <c r="H18" i="25"/>
  <c r="AA17" i="25"/>
  <c r="S17" i="25"/>
  <c r="L17" i="25"/>
  <c r="K17" i="25"/>
  <c r="J17" i="25"/>
  <c r="I17" i="25"/>
  <c r="H17" i="25"/>
  <c r="AA16" i="25"/>
  <c r="S16" i="25"/>
  <c r="L16" i="25"/>
  <c r="K16" i="25"/>
  <c r="J16" i="25"/>
  <c r="I16" i="25"/>
  <c r="H16" i="25"/>
  <c r="AA15" i="25"/>
  <c r="T15" i="25"/>
  <c r="S15" i="25"/>
  <c r="L15" i="25"/>
  <c r="K15" i="25"/>
  <c r="J15" i="25"/>
  <c r="I15" i="25"/>
  <c r="H15" i="25"/>
  <c r="T14" i="25"/>
  <c r="S14" i="25"/>
  <c r="L14" i="25"/>
  <c r="K14" i="25"/>
  <c r="J14" i="25"/>
  <c r="I14" i="25"/>
  <c r="H14" i="25"/>
  <c r="S13" i="25"/>
  <c r="L13" i="25"/>
  <c r="K13" i="25"/>
  <c r="J13" i="25"/>
  <c r="I13" i="25"/>
  <c r="H13" i="25"/>
  <c r="AA12" i="25"/>
  <c r="S12" i="25"/>
  <c r="L12" i="25"/>
  <c r="K12" i="25"/>
  <c r="J12" i="25"/>
  <c r="I12" i="25"/>
  <c r="H12" i="25"/>
  <c r="AA11" i="25"/>
  <c r="S11" i="25"/>
  <c r="L11" i="25"/>
  <c r="K11" i="25"/>
  <c r="J11" i="25"/>
  <c r="I11" i="25"/>
  <c r="H11" i="25"/>
  <c r="S10" i="25"/>
  <c r="L10" i="25"/>
  <c r="K10" i="25"/>
  <c r="J10" i="25"/>
  <c r="I10" i="25"/>
  <c r="H10" i="25"/>
  <c r="AA9" i="25"/>
  <c r="U9" i="25"/>
  <c r="T9" i="25"/>
  <c r="S9" i="25"/>
  <c r="L9" i="25"/>
  <c r="K9" i="25"/>
  <c r="J9" i="25"/>
  <c r="I9" i="25"/>
  <c r="H9" i="25"/>
  <c r="AA8" i="25"/>
  <c r="T8" i="25"/>
  <c r="S8" i="25"/>
  <c r="L8" i="25"/>
  <c r="K8" i="25"/>
  <c r="J8" i="25"/>
  <c r="I8" i="25"/>
  <c r="H8" i="25"/>
  <c r="AA7" i="25"/>
  <c r="T7" i="25"/>
  <c r="S7" i="25"/>
  <c r="L7" i="25"/>
  <c r="K7" i="25"/>
  <c r="J7" i="25"/>
  <c r="I7" i="25"/>
  <c r="H7" i="25"/>
  <c r="AA6" i="25"/>
  <c r="T6" i="25"/>
  <c r="S6" i="25"/>
  <c r="L6" i="25"/>
  <c r="K6" i="25"/>
  <c r="J6" i="25"/>
  <c r="I6" i="25"/>
  <c r="H6" i="25"/>
  <c r="AA5" i="25"/>
  <c r="S5" i="25"/>
  <c r="L5" i="25"/>
  <c r="K5" i="25"/>
  <c r="J5" i="25"/>
  <c r="I5" i="25"/>
  <c r="H5" i="25"/>
  <c r="S4" i="25"/>
  <c r="L4" i="25"/>
  <c r="K4" i="25"/>
  <c r="J4" i="25"/>
  <c r="I4" i="25"/>
  <c r="H4" i="25"/>
  <c r="AA3" i="25"/>
  <c r="S3" i="25"/>
  <c r="N3" i="25"/>
  <c r="N4" i="25" s="1"/>
  <c r="N5" i="25" s="1"/>
  <c r="N6" i="25" s="1"/>
  <c r="N7" i="25" s="1"/>
  <c r="N8" i="25" s="1"/>
  <c r="N9" i="25" s="1"/>
  <c r="N10" i="25" s="1"/>
  <c r="N11" i="25" s="1"/>
  <c r="N12" i="25" s="1"/>
  <c r="N13" i="25" s="1"/>
  <c r="N14" i="25" s="1"/>
  <c r="N15" i="25" s="1"/>
  <c r="N16" i="25" s="1"/>
  <c r="N17" i="25" s="1"/>
  <c r="N18" i="25" s="1"/>
  <c r="N19" i="25" s="1"/>
  <c r="N20" i="25" s="1"/>
  <c r="N21" i="25" s="1"/>
  <c r="N22" i="25" s="1"/>
  <c r="N23" i="25" s="1"/>
  <c r="N24" i="25" s="1"/>
  <c r="N25" i="25" s="1"/>
  <c r="N26" i="25" s="1"/>
  <c r="N27" i="25" s="1"/>
  <c r="N28" i="25" s="1"/>
  <c r="N29" i="25" s="1"/>
  <c r="N30" i="25" s="1"/>
  <c r="N31" i="25" s="1"/>
  <c r="N32" i="25" s="1"/>
  <c r="N33" i="25" s="1"/>
  <c r="N34" i="25" s="1"/>
  <c r="N35" i="25" s="1"/>
  <c r="N36" i="25" s="1"/>
  <c r="N37" i="25" s="1"/>
  <c r="N38" i="25" s="1"/>
  <c r="N39" i="25" s="1"/>
  <c r="N40" i="25" s="1"/>
  <c r="N41" i="25" s="1"/>
  <c r="N42" i="25" s="1"/>
  <c r="N43" i="25" s="1"/>
  <c r="N44" i="25" s="1"/>
  <c r="N45" i="25" s="1"/>
  <c r="N46" i="25" s="1"/>
  <c r="N47" i="25" s="1"/>
  <c r="N48" i="25" s="1"/>
  <c r="N49" i="25" s="1"/>
  <c r="N50" i="25" s="1"/>
  <c r="N51" i="25" s="1"/>
  <c r="N52" i="25" s="1"/>
  <c r="N53" i="25" s="1"/>
  <c r="N54" i="25" s="1"/>
  <c r="N55" i="25" s="1"/>
  <c r="N56" i="25" s="1"/>
  <c r="N57" i="25" s="1"/>
  <c r="N58" i="25" s="1"/>
  <c r="N59" i="25" s="1"/>
  <c r="N60" i="25" s="1"/>
  <c r="N61" i="25" s="1"/>
  <c r="N62" i="25" s="1"/>
  <c r="N63" i="25" s="1"/>
  <c r="N64" i="25" s="1"/>
  <c r="N65" i="25" s="1"/>
  <c r="N66" i="25" s="1"/>
  <c r="N67" i="25" s="1"/>
  <c r="N68" i="25" s="1"/>
  <c r="N69" i="25" s="1"/>
  <c r="N70" i="25" s="1"/>
  <c r="N71" i="25" s="1"/>
  <c r="N72" i="25" s="1"/>
  <c r="N73" i="25" s="1"/>
  <c r="N74" i="25" s="1"/>
  <c r="N75" i="25" s="1"/>
  <c r="N76" i="25" s="1"/>
  <c r="N77" i="25" s="1"/>
  <c r="N78" i="25" s="1"/>
  <c r="N79" i="25" s="1"/>
  <c r="N80" i="25" s="1"/>
  <c r="N81" i="25" s="1"/>
  <c r="N82" i="25" s="1"/>
  <c r="N83" i="25" s="1"/>
  <c r="N84" i="25" s="1"/>
  <c r="N85" i="25" s="1"/>
  <c r="N86" i="25" s="1"/>
  <c r="N87" i="25" s="1"/>
  <c r="N88" i="25" s="1"/>
  <c r="N89" i="25" s="1"/>
  <c r="N90" i="25" s="1"/>
  <c r="N91" i="25" s="1"/>
  <c r="N92" i="25" s="1"/>
  <c r="N93" i="25" s="1"/>
  <c r="N94" i="25" s="1"/>
  <c r="N95" i="25" s="1"/>
  <c r="N96" i="25" s="1"/>
  <c r="N97" i="25" s="1"/>
  <c r="N98" i="25" s="1"/>
  <c r="N99" i="25" s="1"/>
  <c r="N100" i="25" s="1"/>
  <c r="N101" i="25" s="1"/>
  <c r="N102" i="25" s="1"/>
  <c r="N103" i="25" s="1"/>
  <c r="N104" i="25" s="1"/>
  <c r="N105" i="25" s="1"/>
  <c r="N106" i="25" s="1"/>
  <c r="N107" i="25" s="1"/>
  <c r="N108" i="25" s="1"/>
  <c r="N109" i="25" s="1"/>
  <c r="N110" i="25" s="1"/>
  <c r="N111" i="25" s="1"/>
  <c r="N112" i="25" s="1"/>
  <c r="N113" i="25" s="1"/>
  <c r="N114" i="25" s="1"/>
  <c r="N115" i="25" s="1"/>
  <c r="N116" i="25" s="1"/>
  <c r="N117" i="25" s="1"/>
  <c r="N118" i="25" s="1"/>
  <c r="N119" i="25" s="1"/>
  <c r="N120" i="25" s="1"/>
  <c r="N121" i="25" s="1"/>
  <c r="N122" i="25" s="1"/>
  <c r="N123" i="25" s="1"/>
  <c r="N124" i="25" s="1"/>
  <c r="N125" i="25" s="1"/>
  <c r="N126" i="25" s="1"/>
  <c r="N127" i="25" s="1"/>
  <c r="N128" i="25" s="1"/>
  <c r="N129" i="25" s="1"/>
  <c r="N130" i="25" s="1"/>
  <c r="N131" i="25" s="1"/>
  <c r="N132" i="25" s="1"/>
  <c r="N133" i="25" s="1"/>
  <c r="N134" i="25" s="1"/>
  <c r="N135" i="25" s="1"/>
  <c r="N136" i="25" s="1"/>
  <c r="N137" i="25" s="1"/>
  <c r="N138" i="25" s="1"/>
  <c r="N139" i="25" s="1"/>
  <c r="N140" i="25" s="1"/>
  <c r="N141" i="25" s="1"/>
  <c r="N142" i="25" s="1"/>
  <c r="N143" i="25" s="1"/>
  <c r="N144" i="25" s="1"/>
  <c r="N145" i="25" s="1"/>
  <c r="N146" i="25" s="1"/>
  <c r="N147" i="25" s="1"/>
  <c r="N148" i="25" s="1"/>
  <c r="N149" i="25" s="1"/>
  <c r="N150" i="25" s="1"/>
  <c r="N151" i="25" s="1"/>
  <c r="N152" i="25" s="1"/>
  <c r="N153" i="25" s="1"/>
  <c r="N154" i="25" s="1"/>
  <c r="N155" i="25" s="1"/>
  <c r="N156" i="25" s="1"/>
  <c r="N157" i="25" s="1"/>
  <c r="N158" i="25" s="1"/>
  <c r="N159" i="25" s="1"/>
  <c r="N160" i="25" s="1"/>
  <c r="N161" i="25" s="1"/>
  <c r="N162" i="25" s="1"/>
  <c r="N163" i="25" s="1"/>
  <c r="N164" i="25" s="1"/>
  <c r="N165" i="25" s="1"/>
  <c r="N166" i="25" s="1"/>
  <c r="N167" i="25" s="1"/>
  <c r="N168" i="25" s="1"/>
  <c r="N169" i="25" s="1"/>
  <c r="N170" i="25" s="1"/>
  <c r="N171" i="25" s="1"/>
  <c r="N172" i="25" s="1"/>
  <c r="N173" i="25" s="1"/>
  <c r="N174" i="25" s="1"/>
  <c r="N175" i="25" s="1"/>
  <c r="N176" i="25" s="1"/>
  <c r="N177" i="25" s="1"/>
  <c r="N178" i="25" s="1"/>
  <c r="N179" i="25" s="1"/>
  <c r="N180" i="25" s="1"/>
  <c r="N181" i="25" s="1"/>
  <c r="N182" i="25" s="1"/>
  <c r="N183" i="25" s="1"/>
  <c r="N184" i="25" s="1"/>
  <c r="N185" i="25" s="1"/>
  <c r="N186" i="25" s="1"/>
  <c r="N187" i="25" s="1"/>
  <c r="N188" i="25" s="1"/>
  <c r="N189" i="25" s="1"/>
  <c r="N190" i="25" s="1"/>
  <c r="N191" i="25" s="1"/>
  <c r="N192" i="25" s="1"/>
  <c r="N193" i="25" s="1"/>
  <c r="N194" i="25" s="1"/>
  <c r="N195" i="25" s="1"/>
  <c r="N196" i="25" s="1"/>
  <c r="N197" i="25" s="1"/>
  <c r="N198" i="25" s="1"/>
  <c r="N199" i="25" s="1"/>
  <c r="N200" i="25" s="1"/>
  <c r="N201" i="25" s="1"/>
  <c r="N202" i="25" s="1"/>
  <c r="N203" i="25" s="1"/>
  <c r="N204" i="25" s="1"/>
  <c r="N205" i="25" s="1"/>
  <c r="N206" i="25" s="1"/>
  <c r="N207" i="25" s="1"/>
  <c r="N208" i="25" s="1"/>
  <c r="N209" i="25" s="1"/>
  <c r="N210" i="25" s="1"/>
  <c r="N211" i="25" s="1"/>
  <c r="N212" i="25" s="1"/>
  <c r="N213" i="25" s="1"/>
  <c r="N214" i="25" s="1"/>
  <c r="N215" i="25" s="1"/>
  <c r="N216" i="25" s="1"/>
  <c r="N217" i="25" s="1"/>
  <c r="N218" i="25" s="1"/>
  <c r="N219" i="25" s="1"/>
  <c r="N220" i="25" s="1"/>
  <c r="N221" i="25" s="1"/>
  <c r="N222" i="25" s="1"/>
  <c r="N223" i="25" s="1"/>
  <c r="N224" i="25" s="1"/>
  <c r="N225" i="25" s="1"/>
  <c r="N226" i="25" s="1"/>
  <c r="N227" i="25" s="1"/>
  <c r="N228" i="25" s="1"/>
  <c r="N229" i="25" s="1"/>
  <c r="N230" i="25" s="1"/>
  <c r="N231" i="25" s="1"/>
  <c r="N232" i="25" s="1"/>
  <c r="N233" i="25" s="1"/>
  <c r="N234" i="25" s="1"/>
  <c r="N235" i="25" s="1"/>
  <c r="N236" i="25" s="1"/>
  <c r="N237" i="25" s="1"/>
  <c r="N238" i="25" s="1"/>
  <c r="N239" i="25" s="1"/>
  <c r="N240" i="25" s="1"/>
  <c r="N241" i="25" s="1"/>
  <c r="N242" i="25" s="1"/>
  <c r="N243" i="25" s="1"/>
  <c r="N244" i="25" s="1"/>
  <c r="N245" i="25" s="1"/>
  <c r="N246" i="25" s="1"/>
  <c r="N247" i="25" s="1"/>
  <c r="N248" i="25" s="1"/>
  <c r="N249" i="25" s="1"/>
  <c r="N250" i="25" s="1"/>
  <c r="N251" i="25" s="1"/>
  <c r="N252" i="25" s="1"/>
  <c r="N253" i="25" s="1"/>
  <c r="N254" i="25" s="1"/>
  <c r="M3" i="25"/>
  <c r="M4" i="25" s="1"/>
  <c r="V4" i="25" s="1"/>
  <c r="L3" i="25"/>
  <c r="K3" i="25"/>
  <c r="J3" i="25"/>
  <c r="I3" i="25"/>
  <c r="H3" i="25"/>
  <c r="AA2" i="25"/>
  <c r="R2" i="25"/>
  <c r="P2" i="25"/>
  <c r="O2" i="25"/>
  <c r="L2" i="25"/>
  <c r="K2" i="25"/>
  <c r="J2" i="25"/>
  <c r="H2" i="25"/>
  <c r="T259" i="13"/>
  <c r="O259" i="13"/>
  <c r="N259" i="13"/>
  <c r="W259" i="13" s="1"/>
  <c r="M259" i="13"/>
  <c r="L259" i="13"/>
  <c r="K259" i="13"/>
  <c r="J259" i="13"/>
  <c r="I259" i="13"/>
  <c r="H259" i="13"/>
  <c r="S265" i="7"/>
  <c r="N265" i="7"/>
  <c r="M265" i="7"/>
  <c r="V265" i="7" s="1"/>
  <c r="L265" i="7"/>
  <c r="K265" i="7"/>
  <c r="J265" i="7"/>
  <c r="I265" i="7"/>
  <c r="H265" i="7"/>
  <c r="W264" i="11"/>
  <c r="W263" i="11"/>
  <c r="W262" i="11"/>
  <c r="W261" i="11"/>
  <c r="W260" i="11"/>
  <c r="W259" i="11"/>
  <c r="W258" i="11"/>
  <c r="W257" i="11"/>
  <c r="W256" i="11"/>
  <c r="W255" i="11"/>
  <c r="W254" i="11"/>
  <c r="W253" i="11"/>
  <c r="W252" i="11"/>
  <c r="W251" i="11"/>
  <c r="W250" i="11"/>
  <c r="W249" i="11"/>
  <c r="W248" i="11"/>
  <c r="W247" i="11"/>
  <c r="W246" i="11"/>
  <c r="W245" i="11"/>
  <c r="W244" i="11"/>
  <c r="W243" i="11"/>
  <c r="W242" i="11"/>
  <c r="W241" i="11"/>
  <c r="W240" i="11"/>
  <c r="W239" i="11"/>
  <c r="W238" i="11"/>
  <c r="W237" i="11"/>
  <c r="W236" i="11"/>
  <c r="W235" i="11"/>
  <c r="W234" i="11"/>
  <c r="W233" i="11"/>
  <c r="W232" i="11"/>
  <c r="W231" i="11"/>
  <c r="W230" i="11"/>
  <c r="W229" i="11"/>
  <c r="W228" i="11"/>
  <c r="W227" i="11"/>
  <c r="W226" i="11"/>
  <c r="W225" i="11"/>
  <c r="W224" i="11"/>
  <c r="W223" i="11"/>
  <c r="W222" i="11"/>
  <c r="W221" i="11"/>
  <c r="W220" i="11"/>
  <c r="W219" i="11"/>
  <c r="W218" i="11"/>
  <c r="W217" i="11"/>
  <c r="W216" i="11"/>
  <c r="W215" i="11"/>
  <c r="W214" i="11"/>
  <c r="W213" i="11"/>
  <c r="W212" i="11"/>
  <c r="W211" i="11"/>
  <c r="W210" i="11"/>
  <c r="W209" i="11"/>
  <c r="W208" i="11"/>
  <c r="W207" i="11"/>
  <c r="W206" i="11"/>
  <c r="W205" i="11"/>
  <c r="W204" i="11"/>
  <c r="W203" i="11"/>
  <c r="W202" i="11"/>
  <c r="W201" i="11"/>
  <c r="W200" i="11"/>
  <c r="W199" i="11"/>
  <c r="W198" i="11"/>
  <c r="W197" i="11"/>
  <c r="W196" i="11"/>
  <c r="W195" i="11"/>
  <c r="W194" i="11"/>
  <c r="W193" i="11"/>
  <c r="W192" i="11"/>
  <c r="W191" i="11"/>
  <c r="W190" i="11"/>
  <c r="W189" i="11"/>
  <c r="W188" i="11"/>
  <c r="W187" i="11"/>
  <c r="W186" i="11"/>
  <c r="W185" i="11"/>
  <c r="W184" i="11"/>
  <c r="W183" i="11"/>
  <c r="W182" i="11"/>
  <c r="W181" i="11"/>
  <c r="W180" i="11"/>
  <c r="W179" i="11"/>
  <c r="W178" i="11"/>
  <c r="W177" i="11"/>
  <c r="W176" i="11"/>
  <c r="W175" i="11"/>
  <c r="W174" i="11"/>
  <c r="W173" i="11"/>
  <c r="W172" i="11"/>
  <c r="W171" i="11"/>
  <c r="W170" i="11"/>
  <c r="W169" i="11"/>
  <c r="W168" i="11"/>
  <c r="W167" i="11"/>
  <c r="W166" i="11"/>
  <c r="W165" i="11"/>
  <c r="W164" i="11"/>
  <c r="W163" i="11"/>
  <c r="W162" i="11"/>
  <c r="W161" i="11"/>
  <c r="W160" i="11"/>
  <c r="W159" i="11"/>
  <c r="W158" i="11"/>
  <c r="W157" i="11"/>
  <c r="W156" i="11"/>
  <c r="W155" i="11"/>
  <c r="W154" i="11"/>
  <c r="W153" i="11"/>
  <c r="W152" i="11"/>
  <c r="W151" i="11"/>
  <c r="W150" i="11"/>
  <c r="W149" i="11"/>
  <c r="W148" i="11"/>
  <c r="W147" i="11"/>
  <c r="W146" i="11"/>
  <c r="W145" i="11"/>
  <c r="W144" i="11"/>
  <c r="W143" i="11"/>
  <c r="W142" i="11"/>
  <c r="W141" i="11"/>
  <c r="W140" i="11"/>
  <c r="W139" i="11"/>
  <c r="W138" i="11"/>
  <c r="W137" i="11"/>
  <c r="W136" i="11"/>
  <c r="W135" i="11"/>
  <c r="W134" i="11"/>
  <c r="W133" i="11"/>
  <c r="W132" i="11"/>
  <c r="W131" i="11"/>
  <c r="W130" i="11"/>
  <c r="W129" i="11"/>
  <c r="W128" i="11"/>
  <c r="W127" i="11"/>
  <c r="W126" i="11"/>
  <c r="W125" i="11"/>
  <c r="W124" i="11"/>
  <c r="W123" i="11"/>
  <c r="W122" i="11"/>
  <c r="W121" i="11"/>
  <c r="W120" i="11"/>
  <c r="W119" i="11"/>
  <c r="W118" i="11"/>
  <c r="W117" i="11"/>
  <c r="W116" i="11"/>
  <c r="W115" i="11"/>
  <c r="W114" i="11"/>
  <c r="W113" i="11"/>
  <c r="W112" i="11"/>
  <c r="W111" i="11"/>
  <c r="W110" i="11"/>
  <c r="W109" i="11"/>
  <c r="W108" i="11"/>
  <c r="W107" i="11"/>
  <c r="W106" i="11"/>
  <c r="W105" i="11"/>
  <c r="W104" i="11"/>
  <c r="W103" i="11"/>
  <c r="W102" i="11"/>
  <c r="W101" i="11"/>
  <c r="W100" i="11"/>
  <c r="W99" i="11"/>
  <c r="W98" i="11"/>
  <c r="W97" i="11"/>
  <c r="W96" i="11"/>
  <c r="W95" i="11"/>
  <c r="W94" i="11"/>
  <c r="W93" i="11"/>
  <c r="W92" i="11"/>
  <c r="W91" i="11"/>
  <c r="W90" i="11"/>
  <c r="W89" i="11"/>
  <c r="W88" i="11"/>
  <c r="W87" i="11"/>
  <c r="W86" i="11"/>
  <c r="W85" i="11"/>
  <c r="W84" i="11"/>
  <c r="W83" i="11"/>
  <c r="W82" i="11"/>
  <c r="W81" i="11"/>
  <c r="W80" i="11"/>
  <c r="W79" i="11"/>
  <c r="W78" i="11"/>
  <c r="W77" i="11"/>
  <c r="W76" i="11"/>
  <c r="W75" i="11"/>
  <c r="W74" i="11"/>
  <c r="W73" i="11"/>
  <c r="W72" i="11"/>
  <c r="W71" i="11"/>
  <c r="W70" i="11"/>
  <c r="W69" i="11"/>
  <c r="W68" i="11"/>
  <c r="W67" i="11"/>
  <c r="W66" i="11"/>
  <c r="W65" i="11"/>
  <c r="W64" i="11"/>
  <c r="W63" i="11"/>
  <c r="W62" i="11"/>
  <c r="W61" i="11"/>
  <c r="W60" i="11"/>
  <c r="W59" i="11"/>
  <c r="W58" i="11"/>
  <c r="W57" i="11"/>
  <c r="W56" i="11"/>
  <c r="W55" i="11"/>
  <c r="W54" i="11"/>
  <c r="W53" i="11"/>
  <c r="W52" i="11"/>
  <c r="W51" i="11"/>
  <c r="W50" i="11"/>
  <c r="W49" i="11"/>
  <c r="W48" i="11"/>
  <c r="W47" i="11"/>
  <c r="W46" i="11"/>
  <c r="W45" i="11"/>
  <c r="W44" i="11"/>
  <c r="W43" i="11"/>
  <c r="W42" i="11"/>
  <c r="W41" i="11"/>
  <c r="W40" i="11"/>
  <c r="W39" i="11"/>
  <c r="W38" i="11"/>
  <c r="W37" i="11"/>
  <c r="W36" i="11"/>
  <c r="W35" i="11"/>
  <c r="W34" i="11"/>
  <c r="W33" i="11"/>
  <c r="W32" i="11"/>
  <c r="W31" i="11"/>
  <c r="W30" i="11"/>
  <c r="W29" i="11"/>
  <c r="W28" i="11"/>
  <c r="W27" i="11"/>
  <c r="W26" i="11"/>
  <c r="W25" i="11"/>
  <c r="W24" i="11"/>
  <c r="W23" i="11"/>
  <c r="W22" i="11"/>
  <c r="W21" i="11"/>
  <c r="W20" i="11"/>
  <c r="W19" i="11"/>
  <c r="W18" i="11"/>
  <c r="W17" i="11"/>
  <c r="W16" i="11"/>
  <c r="W15" i="11"/>
  <c r="W14" i="11"/>
  <c r="W13" i="11"/>
  <c r="W12" i="11"/>
  <c r="W11" i="11"/>
  <c r="W10" i="11"/>
  <c r="W9" i="11"/>
  <c r="W8" i="11"/>
  <c r="W7" i="11"/>
  <c r="W6" i="11"/>
  <c r="W5" i="11"/>
  <c r="W4" i="11"/>
  <c r="W3" i="11"/>
  <c r="H264" i="7"/>
  <c r="W265" i="9"/>
  <c r="W266" i="9"/>
  <c r="W267" i="9"/>
  <c r="W268" i="9"/>
  <c r="W269" i="9"/>
  <c r="W270" i="9"/>
  <c r="W271" i="9"/>
  <c r="W272" i="9"/>
  <c r="W273" i="9"/>
  <c r="W274" i="9"/>
  <c r="W275" i="9"/>
  <c r="W276" i="9"/>
  <c r="W277" i="9"/>
  <c r="W278" i="9"/>
  <c r="W279" i="9"/>
  <c r="W264" i="9"/>
  <c r="W263" i="9"/>
  <c r="W262" i="9"/>
  <c r="W261" i="9"/>
  <c r="W260" i="9"/>
  <c r="W259" i="9"/>
  <c r="W258" i="9"/>
  <c r="W257" i="9"/>
  <c r="W256" i="9"/>
  <c r="W255" i="9"/>
  <c r="W254" i="9"/>
  <c r="W253" i="9"/>
  <c r="W252" i="9"/>
  <c r="W251" i="9"/>
  <c r="W250" i="9"/>
  <c r="W249" i="9"/>
  <c r="W248" i="9"/>
  <c r="W247" i="9"/>
  <c r="W246" i="9"/>
  <c r="W245" i="9"/>
  <c r="W244" i="9"/>
  <c r="W243" i="9"/>
  <c r="W242" i="9"/>
  <c r="W241" i="9"/>
  <c r="W240" i="9"/>
  <c r="W239" i="9"/>
  <c r="W238" i="9"/>
  <c r="W237" i="9"/>
  <c r="W236" i="9"/>
  <c r="W235" i="9"/>
  <c r="W234" i="9"/>
  <c r="W233" i="9"/>
  <c r="W232" i="9"/>
  <c r="W231" i="9"/>
  <c r="W230" i="9"/>
  <c r="W229" i="9"/>
  <c r="W228" i="9"/>
  <c r="W227" i="9"/>
  <c r="W226" i="9"/>
  <c r="W225" i="9"/>
  <c r="W224" i="9"/>
  <c r="W223" i="9"/>
  <c r="W222" i="9"/>
  <c r="W221" i="9"/>
  <c r="W220" i="9"/>
  <c r="W219" i="9"/>
  <c r="W218" i="9"/>
  <c r="W217" i="9"/>
  <c r="W216" i="9"/>
  <c r="W215" i="9"/>
  <c r="W214" i="9"/>
  <c r="W213" i="9"/>
  <c r="W212" i="9"/>
  <c r="W211" i="9"/>
  <c r="W210" i="9"/>
  <c r="W209" i="9"/>
  <c r="W208" i="9"/>
  <c r="W207" i="9"/>
  <c r="W206" i="9"/>
  <c r="W205" i="9"/>
  <c r="W204" i="9"/>
  <c r="W203" i="9"/>
  <c r="W202" i="9"/>
  <c r="W201" i="9"/>
  <c r="W200" i="9"/>
  <c r="W199" i="9"/>
  <c r="W198" i="9"/>
  <c r="W197" i="9"/>
  <c r="W196" i="9"/>
  <c r="W195" i="9"/>
  <c r="W194" i="9"/>
  <c r="W193" i="9"/>
  <c r="W192" i="9"/>
  <c r="W191" i="9"/>
  <c r="W190" i="9"/>
  <c r="W189" i="9"/>
  <c r="W188" i="9"/>
  <c r="W187" i="9"/>
  <c r="W186" i="9"/>
  <c r="W185" i="9"/>
  <c r="W184" i="9"/>
  <c r="W183" i="9"/>
  <c r="W182" i="9"/>
  <c r="W181" i="9"/>
  <c r="W180" i="9"/>
  <c r="W179" i="9"/>
  <c r="W178" i="9"/>
  <c r="W177" i="9"/>
  <c r="W176" i="9"/>
  <c r="W175" i="9"/>
  <c r="W174" i="9"/>
  <c r="W173" i="9"/>
  <c r="W172" i="9"/>
  <c r="W171" i="9"/>
  <c r="W170" i="9"/>
  <c r="W169" i="9"/>
  <c r="W168" i="9"/>
  <c r="W167" i="9"/>
  <c r="W166" i="9"/>
  <c r="W165" i="9"/>
  <c r="W164" i="9"/>
  <c r="W163" i="9"/>
  <c r="W162" i="9"/>
  <c r="W161" i="9"/>
  <c r="W160" i="9"/>
  <c r="W159" i="9"/>
  <c r="W158" i="9"/>
  <c r="W157" i="9"/>
  <c r="W156" i="9"/>
  <c r="W155" i="9"/>
  <c r="W154" i="9"/>
  <c r="W153" i="9"/>
  <c r="W152" i="9"/>
  <c r="W151" i="9"/>
  <c r="W150" i="9"/>
  <c r="W149" i="9"/>
  <c r="W148" i="9"/>
  <c r="W147" i="9"/>
  <c r="W146" i="9"/>
  <c r="W145" i="9"/>
  <c r="W144" i="9"/>
  <c r="W143" i="9"/>
  <c r="W142" i="9"/>
  <c r="W141" i="9"/>
  <c r="W140" i="9"/>
  <c r="W139" i="9"/>
  <c r="W138" i="9"/>
  <c r="W137" i="9"/>
  <c r="W136" i="9"/>
  <c r="W135" i="9"/>
  <c r="W134" i="9"/>
  <c r="W133" i="9"/>
  <c r="W132" i="9"/>
  <c r="W131" i="9"/>
  <c r="W130" i="9"/>
  <c r="W129" i="9"/>
  <c r="W128" i="9"/>
  <c r="W127" i="9"/>
  <c r="W126" i="9"/>
  <c r="W125" i="9"/>
  <c r="W124" i="9"/>
  <c r="W123" i="9"/>
  <c r="W122" i="9"/>
  <c r="W121" i="9"/>
  <c r="W120" i="9"/>
  <c r="W119" i="9"/>
  <c r="W118" i="9"/>
  <c r="W117" i="9"/>
  <c r="W116" i="9"/>
  <c r="W115" i="9"/>
  <c r="W114" i="9"/>
  <c r="W113" i="9"/>
  <c r="W112" i="9"/>
  <c r="W111" i="9"/>
  <c r="W110" i="9"/>
  <c r="W109" i="9"/>
  <c r="W108" i="9"/>
  <c r="W107" i="9"/>
  <c r="W106" i="9"/>
  <c r="W105" i="9"/>
  <c r="W104" i="9"/>
  <c r="W103" i="9"/>
  <c r="W102" i="9"/>
  <c r="W101" i="9"/>
  <c r="W100" i="9"/>
  <c r="W99" i="9"/>
  <c r="W98" i="9"/>
  <c r="W97" i="9"/>
  <c r="W96" i="9"/>
  <c r="W95" i="9"/>
  <c r="W94" i="9"/>
  <c r="W93" i="9"/>
  <c r="W92" i="9"/>
  <c r="W91" i="9"/>
  <c r="W90" i="9"/>
  <c r="W89" i="9"/>
  <c r="W88" i="9"/>
  <c r="W87" i="9"/>
  <c r="W86" i="9"/>
  <c r="W85" i="9"/>
  <c r="W84" i="9"/>
  <c r="W83" i="9"/>
  <c r="W82" i="9"/>
  <c r="W81" i="9"/>
  <c r="W80" i="9"/>
  <c r="W79" i="9"/>
  <c r="W78" i="9"/>
  <c r="W77" i="9"/>
  <c r="W76" i="9"/>
  <c r="W75" i="9"/>
  <c r="W74" i="9"/>
  <c r="W73" i="9"/>
  <c r="W72" i="9"/>
  <c r="W71" i="9"/>
  <c r="W70" i="9"/>
  <c r="W69" i="9"/>
  <c r="W68" i="9"/>
  <c r="W67" i="9"/>
  <c r="W66" i="9"/>
  <c r="W65" i="9"/>
  <c r="W64" i="9"/>
  <c r="W63" i="9"/>
  <c r="W62" i="9"/>
  <c r="W61" i="9"/>
  <c r="W60" i="9"/>
  <c r="W59" i="9"/>
  <c r="W58" i="9"/>
  <c r="W57" i="9"/>
  <c r="W56" i="9"/>
  <c r="W55" i="9"/>
  <c r="W54" i="9"/>
  <c r="W53" i="9"/>
  <c r="W52" i="9"/>
  <c r="W51" i="9"/>
  <c r="W50" i="9"/>
  <c r="W49" i="9"/>
  <c r="W48" i="9"/>
  <c r="W47" i="9"/>
  <c r="W46" i="9"/>
  <c r="W45" i="9"/>
  <c r="W44" i="9"/>
  <c r="W43" i="9"/>
  <c r="W42" i="9"/>
  <c r="W41" i="9"/>
  <c r="W40" i="9"/>
  <c r="W39" i="9"/>
  <c r="W38" i="9"/>
  <c r="W37" i="9"/>
  <c r="W36" i="9"/>
  <c r="W35" i="9"/>
  <c r="W34" i="9"/>
  <c r="W33" i="9"/>
  <c r="W32" i="9"/>
  <c r="W31" i="9"/>
  <c r="W30" i="9"/>
  <c r="W29" i="9"/>
  <c r="W28" i="9"/>
  <c r="W27" i="9"/>
  <c r="W26" i="9"/>
  <c r="W25" i="9"/>
  <c r="W24" i="9"/>
  <c r="W23" i="9"/>
  <c r="W22" i="9"/>
  <c r="W21" i="9"/>
  <c r="W20" i="9"/>
  <c r="W19" i="9"/>
  <c r="W18" i="9"/>
  <c r="W17" i="9"/>
  <c r="W16" i="9"/>
  <c r="W15" i="9"/>
  <c r="W14" i="9"/>
  <c r="W13" i="9"/>
  <c r="W12" i="9"/>
  <c r="W11" i="9"/>
  <c r="W10" i="9"/>
  <c r="W9" i="9"/>
  <c r="W8" i="9"/>
  <c r="W7" i="9"/>
  <c r="W6" i="9"/>
  <c r="W5" i="9"/>
  <c r="W4" i="9"/>
  <c r="W3" i="9"/>
  <c r="T276" i="9"/>
  <c r="T277" i="9"/>
  <c r="T278" i="9"/>
  <c r="T279" i="9"/>
  <c r="M276" i="9"/>
  <c r="M277" i="9"/>
  <c r="M278" i="9"/>
  <c r="M279" i="9"/>
  <c r="L276" i="9"/>
  <c r="L277" i="9"/>
  <c r="L278" i="9"/>
  <c r="L279" i="9"/>
  <c r="K276" i="9"/>
  <c r="K277" i="9"/>
  <c r="K278" i="9"/>
  <c r="K279" i="9"/>
  <c r="J276" i="9"/>
  <c r="J277" i="9"/>
  <c r="J278" i="9"/>
  <c r="J279" i="9"/>
  <c r="I276" i="9"/>
  <c r="I277" i="9"/>
  <c r="I278" i="9"/>
  <c r="I279" i="9"/>
  <c r="H275" i="9"/>
  <c r="H276" i="9"/>
  <c r="H277" i="9"/>
  <c r="H278" i="9"/>
  <c r="H279" i="9"/>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59" i="5"/>
  <c r="X60" i="5"/>
  <c r="X61" i="5"/>
  <c r="X62" i="5"/>
  <c r="X63" i="5"/>
  <c r="X64"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X150" i="5"/>
  <c r="X151" i="5"/>
  <c r="X152" i="5"/>
  <c r="X153" i="5"/>
  <c r="X154" i="5"/>
  <c r="X155" i="5"/>
  <c r="X156" i="5"/>
  <c r="X157" i="5"/>
  <c r="X158" i="5"/>
  <c r="X159" i="5"/>
  <c r="X160" i="5"/>
  <c r="X161" i="5"/>
  <c r="X162" i="5"/>
  <c r="X163" i="5"/>
  <c r="X164" i="5"/>
  <c r="X165" i="5"/>
  <c r="X166" i="5"/>
  <c r="X167" i="5"/>
  <c r="X168" i="5"/>
  <c r="X169" i="5"/>
  <c r="X170" i="5"/>
  <c r="X171" i="5"/>
  <c r="X172" i="5"/>
  <c r="X173" i="5"/>
  <c r="X174" i="5"/>
  <c r="X175" i="5"/>
  <c r="X176" i="5"/>
  <c r="X177" i="5"/>
  <c r="X178" i="5"/>
  <c r="X179" i="5"/>
  <c r="X180" i="5"/>
  <c r="X181" i="5"/>
  <c r="X182" i="5"/>
  <c r="X183" i="5"/>
  <c r="X184" i="5"/>
  <c r="X185" i="5"/>
  <c r="X186" i="5"/>
  <c r="X187" i="5"/>
  <c r="X188" i="5"/>
  <c r="X189" i="5"/>
  <c r="X190" i="5"/>
  <c r="X191" i="5"/>
  <c r="X192" i="5"/>
  <c r="X193" i="5"/>
  <c r="X194" i="5"/>
  <c r="X195" i="5"/>
  <c r="X196" i="5"/>
  <c r="X197" i="5"/>
  <c r="X198" i="5"/>
  <c r="X199" i="5"/>
  <c r="X200" i="5"/>
  <c r="X201" i="5"/>
  <c r="X202" i="5"/>
  <c r="X203" i="5"/>
  <c r="X204" i="5"/>
  <c r="X205" i="5"/>
  <c r="X206" i="5"/>
  <c r="X207" i="5"/>
  <c r="X208" i="5"/>
  <c r="X209" i="5"/>
  <c r="X210" i="5"/>
  <c r="X211" i="5"/>
  <c r="X212" i="5"/>
  <c r="X213" i="5"/>
  <c r="X214" i="5"/>
  <c r="X215" i="5"/>
  <c r="X216" i="5"/>
  <c r="X217" i="5"/>
  <c r="X218" i="5"/>
  <c r="X219" i="5"/>
  <c r="X220" i="5"/>
  <c r="X221" i="5"/>
  <c r="X222" i="5"/>
  <c r="X223" i="5"/>
  <c r="X224" i="5"/>
  <c r="X225" i="5"/>
  <c r="X226" i="5"/>
  <c r="X227" i="5"/>
  <c r="X228" i="5"/>
  <c r="X229" i="5"/>
  <c r="X230" i="5"/>
  <c r="X231" i="5"/>
  <c r="X232" i="5"/>
  <c r="X233" i="5"/>
  <c r="X234" i="5"/>
  <c r="X235" i="5"/>
  <c r="X236" i="5"/>
  <c r="X237" i="5"/>
  <c r="X238" i="5"/>
  <c r="X239" i="5"/>
  <c r="X240" i="5"/>
  <c r="X241" i="5"/>
  <c r="X242" i="5"/>
  <c r="X243" i="5"/>
  <c r="X244" i="5"/>
  <c r="X245" i="5"/>
  <c r="X246" i="5"/>
  <c r="X247" i="5"/>
  <c r="X248" i="5"/>
  <c r="X249" i="5"/>
  <c r="X250" i="5"/>
  <c r="X251" i="5"/>
  <c r="X252" i="5"/>
  <c r="X253" i="5"/>
  <c r="X254" i="5"/>
  <c r="X255" i="5"/>
  <c r="X256" i="5"/>
  <c r="X257" i="5"/>
  <c r="X258" i="5"/>
  <c r="X259" i="5"/>
  <c r="X260" i="5"/>
  <c r="X261" i="5"/>
  <c r="X262" i="5"/>
  <c r="X263" i="5"/>
  <c r="X3" i="5"/>
  <c r="U261" i="5"/>
  <c r="U262" i="5"/>
  <c r="U263" i="5"/>
  <c r="T264" i="5"/>
  <c r="N261" i="5"/>
  <c r="N262" i="5"/>
  <c r="N263" i="5"/>
  <c r="M261" i="5"/>
  <c r="M262" i="5"/>
  <c r="M263" i="5"/>
  <c r="L261" i="5"/>
  <c r="L262" i="5"/>
  <c r="L263" i="5"/>
  <c r="K261" i="5"/>
  <c r="K262" i="5"/>
  <c r="K263" i="5"/>
  <c r="K264" i="5"/>
  <c r="J261" i="5"/>
  <c r="J262" i="5"/>
  <c r="J263" i="5"/>
  <c r="I261" i="5"/>
  <c r="I262" i="5"/>
  <c r="I263" i="5"/>
  <c r="H261" i="5"/>
  <c r="H262" i="5"/>
  <c r="H263" i="5"/>
  <c r="S263" i="24"/>
  <c r="L263" i="24"/>
  <c r="K263" i="24"/>
  <c r="J263" i="24"/>
  <c r="I263" i="24"/>
  <c r="S262" i="24"/>
  <c r="L262" i="24"/>
  <c r="K262" i="24"/>
  <c r="J262" i="24"/>
  <c r="I262" i="24"/>
  <c r="S261" i="24"/>
  <c r="L261" i="24"/>
  <c r="K261" i="24"/>
  <c r="J261" i="24"/>
  <c r="I261" i="24"/>
  <c r="S260" i="24"/>
  <c r="L260" i="24"/>
  <c r="K260" i="24"/>
  <c r="J260" i="24"/>
  <c r="I260" i="24"/>
  <c r="S259" i="24"/>
  <c r="L259" i="24"/>
  <c r="K259" i="24"/>
  <c r="J259" i="24"/>
  <c r="I259" i="24"/>
  <c r="S258" i="24"/>
  <c r="L258" i="24"/>
  <c r="K258" i="24"/>
  <c r="J258" i="24"/>
  <c r="I258" i="24"/>
  <c r="S257" i="24"/>
  <c r="L257" i="24"/>
  <c r="K257" i="24"/>
  <c r="J257" i="24"/>
  <c r="I257" i="24"/>
  <c r="S256" i="24"/>
  <c r="L256" i="24"/>
  <c r="K256" i="24"/>
  <c r="J256" i="24"/>
  <c r="I256" i="24"/>
  <c r="S255" i="24"/>
  <c r="L255" i="24"/>
  <c r="K255" i="24"/>
  <c r="J255" i="24"/>
  <c r="I255" i="24"/>
  <c r="T254" i="24"/>
  <c r="S254" i="24"/>
  <c r="L254" i="24"/>
  <c r="K254" i="24"/>
  <c r="J254" i="24"/>
  <c r="I254" i="24"/>
  <c r="T253" i="24"/>
  <c r="S253" i="24"/>
  <c r="L253" i="24"/>
  <c r="K253" i="24"/>
  <c r="J253" i="24"/>
  <c r="I253" i="24"/>
  <c r="U252" i="24"/>
  <c r="T252" i="24"/>
  <c r="S252" i="24"/>
  <c r="L252" i="24"/>
  <c r="K252" i="24"/>
  <c r="J252" i="24"/>
  <c r="I252" i="24"/>
  <c r="T251" i="24"/>
  <c r="S251" i="24"/>
  <c r="L251" i="24"/>
  <c r="K251" i="24"/>
  <c r="J251" i="24"/>
  <c r="I251" i="24"/>
  <c r="T250" i="24"/>
  <c r="S250" i="24"/>
  <c r="L250" i="24"/>
  <c r="K250" i="24"/>
  <c r="J250" i="24"/>
  <c r="I250" i="24"/>
  <c r="T249" i="24"/>
  <c r="S249" i="24"/>
  <c r="L249" i="24"/>
  <c r="K249" i="24"/>
  <c r="J249" i="24"/>
  <c r="I249" i="24"/>
  <c r="T248" i="24"/>
  <c r="S248" i="24"/>
  <c r="L248" i="24"/>
  <c r="K248" i="24"/>
  <c r="J248" i="24"/>
  <c r="I248" i="24"/>
  <c r="S247" i="24"/>
  <c r="L247" i="24"/>
  <c r="K247" i="24"/>
  <c r="J247" i="24"/>
  <c r="I247" i="24"/>
  <c r="S246" i="24"/>
  <c r="L246" i="24"/>
  <c r="K246" i="24"/>
  <c r="J246" i="24"/>
  <c r="I246" i="24"/>
  <c r="S245" i="24"/>
  <c r="L245" i="24"/>
  <c r="K245" i="24"/>
  <c r="J245" i="24"/>
  <c r="I245" i="24"/>
  <c r="S244" i="24"/>
  <c r="L244" i="24"/>
  <c r="K244" i="24"/>
  <c r="J244" i="24"/>
  <c r="I244" i="24"/>
  <c r="S243" i="24"/>
  <c r="L243" i="24"/>
  <c r="K243" i="24"/>
  <c r="J243" i="24"/>
  <c r="I243" i="24"/>
  <c r="S242" i="24"/>
  <c r="L242" i="24"/>
  <c r="K242" i="24"/>
  <c r="J242" i="24"/>
  <c r="I242" i="24"/>
  <c r="S241" i="24"/>
  <c r="L241" i="24"/>
  <c r="K241" i="24"/>
  <c r="J241" i="24"/>
  <c r="I241" i="24"/>
  <c r="S240" i="24"/>
  <c r="L240" i="24"/>
  <c r="K240" i="24"/>
  <c r="J240" i="24"/>
  <c r="I240" i="24"/>
  <c r="S239" i="24"/>
  <c r="L239" i="24"/>
  <c r="K239" i="24"/>
  <c r="J239" i="24"/>
  <c r="I239" i="24"/>
  <c r="S238" i="24"/>
  <c r="L238" i="24"/>
  <c r="K238" i="24"/>
  <c r="J238" i="24"/>
  <c r="I238" i="24"/>
  <c r="S237" i="24"/>
  <c r="L237" i="24"/>
  <c r="K237" i="24"/>
  <c r="J237" i="24"/>
  <c r="I237" i="24"/>
  <c r="S236" i="24"/>
  <c r="L236" i="24"/>
  <c r="K236" i="24"/>
  <c r="J236" i="24"/>
  <c r="I236" i="24"/>
  <c r="S235" i="24"/>
  <c r="L235" i="24"/>
  <c r="K235" i="24"/>
  <c r="J235" i="24"/>
  <c r="I235" i="24"/>
  <c r="S234" i="24"/>
  <c r="L234" i="24"/>
  <c r="K234" i="24"/>
  <c r="J234" i="24"/>
  <c r="I234" i="24"/>
  <c r="S233" i="24"/>
  <c r="L233" i="24"/>
  <c r="K233" i="24"/>
  <c r="J233" i="24"/>
  <c r="I233" i="24"/>
  <c r="S232" i="24"/>
  <c r="L232" i="24"/>
  <c r="K232" i="24"/>
  <c r="J232" i="24"/>
  <c r="I232" i="24"/>
  <c r="S231" i="24"/>
  <c r="L231" i="24"/>
  <c r="K231" i="24"/>
  <c r="J231" i="24"/>
  <c r="I231" i="24"/>
  <c r="S230" i="24"/>
  <c r="L230" i="24"/>
  <c r="K230" i="24"/>
  <c r="J230" i="24"/>
  <c r="I230" i="24"/>
  <c r="S229" i="24"/>
  <c r="L229" i="24"/>
  <c r="K229" i="24"/>
  <c r="J229" i="24"/>
  <c r="I229" i="24"/>
  <c r="S228" i="24"/>
  <c r="L228" i="24"/>
  <c r="K228" i="24"/>
  <c r="J228" i="24"/>
  <c r="I228" i="24"/>
  <c r="S227" i="24"/>
  <c r="L227" i="24"/>
  <c r="K227" i="24"/>
  <c r="J227" i="24"/>
  <c r="I227" i="24"/>
  <c r="S226" i="24"/>
  <c r="L226" i="24"/>
  <c r="K226" i="24"/>
  <c r="J226" i="24"/>
  <c r="I226" i="24"/>
  <c r="S225" i="24"/>
  <c r="L225" i="24"/>
  <c r="K225" i="24"/>
  <c r="J225" i="24"/>
  <c r="I225" i="24"/>
  <c r="S224" i="24"/>
  <c r="L224" i="24"/>
  <c r="K224" i="24"/>
  <c r="J224" i="24"/>
  <c r="I224" i="24"/>
  <c r="S223" i="24"/>
  <c r="L223" i="24"/>
  <c r="K223" i="24"/>
  <c r="J223" i="24"/>
  <c r="I223" i="24"/>
  <c r="S222" i="24"/>
  <c r="L222" i="24"/>
  <c r="K222" i="24"/>
  <c r="J222" i="24"/>
  <c r="I222" i="24"/>
  <c r="S221" i="24"/>
  <c r="L221" i="24"/>
  <c r="K221" i="24"/>
  <c r="J221" i="24"/>
  <c r="I221" i="24"/>
  <c r="S220" i="24"/>
  <c r="L220" i="24"/>
  <c r="K220" i="24"/>
  <c r="J220" i="24"/>
  <c r="I220" i="24"/>
  <c r="S219" i="24"/>
  <c r="L219" i="24"/>
  <c r="K219" i="24"/>
  <c r="J219" i="24"/>
  <c r="I219" i="24"/>
  <c r="S218" i="24"/>
  <c r="L218" i="24"/>
  <c r="K218" i="24"/>
  <c r="J218" i="24"/>
  <c r="I218" i="24"/>
  <c r="S217" i="24"/>
  <c r="L217" i="24"/>
  <c r="K217" i="24"/>
  <c r="J217" i="24"/>
  <c r="I217" i="24"/>
  <c r="S216" i="24"/>
  <c r="L216" i="24"/>
  <c r="K216" i="24"/>
  <c r="J216" i="24"/>
  <c r="I216" i="24"/>
  <c r="S215" i="24"/>
  <c r="L215" i="24"/>
  <c r="K215" i="24"/>
  <c r="J215" i="24"/>
  <c r="I215" i="24"/>
  <c r="S214" i="24"/>
  <c r="L214" i="24"/>
  <c r="K214" i="24"/>
  <c r="J214" i="24"/>
  <c r="I214" i="24"/>
  <c r="S213" i="24"/>
  <c r="L213" i="24"/>
  <c r="K213" i="24"/>
  <c r="J213" i="24"/>
  <c r="I213" i="24"/>
  <c r="S212" i="24"/>
  <c r="L212" i="24"/>
  <c r="K212" i="24"/>
  <c r="J212" i="24"/>
  <c r="I212" i="24"/>
  <c r="S211" i="24"/>
  <c r="L211" i="24"/>
  <c r="K211" i="24"/>
  <c r="J211" i="24"/>
  <c r="I211" i="24"/>
  <c r="S210" i="24"/>
  <c r="L210" i="24"/>
  <c r="K210" i="24"/>
  <c r="J210" i="24"/>
  <c r="I210" i="24"/>
  <c r="S209" i="24"/>
  <c r="L209" i="24"/>
  <c r="K209" i="24"/>
  <c r="J209" i="24"/>
  <c r="I209" i="24"/>
  <c r="S208" i="24"/>
  <c r="L208" i="24"/>
  <c r="K208" i="24"/>
  <c r="J208" i="24"/>
  <c r="I208" i="24"/>
  <c r="S207" i="24"/>
  <c r="L207" i="24"/>
  <c r="K207" i="24"/>
  <c r="J207" i="24"/>
  <c r="I207" i="24"/>
  <c r="U206" i="24"/>
  <c r="T206" i="24"/>
  <c r="S206" i="24"/>
  <c r="L206" i="24"/>
  <c r="K206" i="24"/>
  <c r="J206" i="24"/>
  <c r="I206" i="24"/>
  <c r="T205" i="24"/>
  <c r="S205" i="24"/>
  <c r="L205" i="24"/>
  <c r="K205" i="24"/>
  <c r="J205" i="24"/>
  <c r="I205" i="24"/>
  <c r="T204" i="24"/>
  <c r="S204" i="24"/>
  <c r="L204" i="24"/>
  <c r="K204" i="24"/>
  <c r="J204" i="24"/>
  <c r="I204" i="24"/>
  <c r="T203" i="24"/>
  <c r="S203" i="24"/>
  <c r="L203" i="24"/>
  <c r="K203" i="24"/>
  <c r="J203" i="24"/>
  <c r="I203" i="24"/>
  <c r="S202" i="24"/>
  <c r="L202" i="24"/>
  <c r="K202" i="24"/>
  <c r="J202" i="24"/>
  <c r="I202" i="24"/>
  <c r="U201" i="24"/>
  <c r="T201" i="24"/>
  <c r="S201" i="24"/>
  <c r="L201" i="24"/>
  <c r="K201" i="24"/>
  <c r="J201" i="24"/>
  <c r="I201" i="24"/>
  <c r="T200" i="24"/>
  <c r="S200" i="24"/>
  <c r="L200" i="24"/>
  <c r="K200" i="24"/>
  <c r="J200" i="24"/>
  <c r="I200" i="24"/>
  <c r="T199" i="24"/>
  <c r="S199" i="24"/>
  <c r="L199" i="24"/>
  <c r="K199" i="24"/>
  <c r="J199" i="24"/>
  <c r="I199" i="24"/>
  <c r="T198" i="24"/>
  <c r="S198" i="24"/>
  <c r="L198" i="24"/>
  <c r="K198" i="24"/>
  <c r="J198" i="24"/>
  <c r="I198" i="24"/>
  <c r="S197" i="24"/>
  <c r="L197" i="24"/>
  <c r="K197" i="24"/>
  <c r="J197" i="24"/>
  <c r="I197" i="24"/>
  <c r="S196" i="24"/>
  <c r="L196" i="24"/>
  <c r="K196" i="24"/>
  <c r="J196" i="24"/>
  <c r="I196" i="24"/>
  <c r="S195" i="24"/>
  <c r="L195" i="24"/>
  <c r="K195" i="24"/>
  <c r="J195" i="24"/>
  <c r="I195" i="24"/>
  <c r="S194" i="24"/>
  <c r="L194" i="24"/>
  <c r="K194" i="24"/>
  <c r="J194" i="24"/>
  <c r="I194" i="24"/>
  <c r="S193" i="24"/>
  <c r="L193" i="24"/>
  <c r="K193" i="24"/>
  <c r="J193" i="24"/>
  <c r="I193" i="24"/>
  <c r="S192" i="24"/>
  <c r="L192" i="24"/>
  <c r="K192" i="24"/>
  <c r="J192" i="24"/>
  <c r="I192" i="24"/>
  <c r="S191" i="24"/>
  <c r="L191" i="24"/>
  <c r="K191" i="24"/>
  <c r="J191" i="24"/>
  <c r="I191" i="24"/>
  <c r="S190" i="24"/>
  <c r="L190" i="24"/>
  <c r="K190" i="24"/>
  <c r="J190" i="24"/>
  <c r="I190" i="24"/>
  <c r="T189" i="24"/>
  <c r="S189" i="24"/>
  <c r="L189" i="24"/>
  <c r="K189" i="24"/>
  <c r="J189" i="24"/>
  <c r="I189" i="24"/>
  <c r="T188" i="24"/>
  <c r="S188" i="24"/>
  <c r="L188" i="24"/>
  <c r="K188" i="24"/>
  <c r="J188" i="24"/>
  <c r="I188" i="24"/>
  <c r="T187" i="24"/>
  <c r="S187" i="24"/>
  <c r="L187" i="24"/>
  <c r="K187" i="24"/>
  <c r="J187" i="24"/>
  <c r="I187" i="24"/>
  <c r="S186" i="24"/>
  <c r="L186" i="24"/>
  <c r="K186" i="24"/>
  <c r="J186" i="24"/>
  <c r="I186" i="24"/>
  <c r="S185" i="24"/>
  <c r="L185" i="24"/>
  <c r="K185" i="24"/>
  <c r="J185" i="24"/>
  <c r="I185" i="24"/>
  <c r="S184" i="24"/>
  <c r="L184" i="24"/>
  <c r="K184" i="24"/>
  <c r="J184" i="24"/>
  <c r="I184" i="24"/>
  <c r="S183" i="24"/>
  <c r="L183" i="24"/>
  <c r="K183" i="24"/>
  <c r="J183" i="24"/>
  <c r="I183" i="24"/>
  <c r="S182" i="24"/>
  <c r="L182" i="24"/>
  <c r="K182" i="24"/>
  <c r="J182" i="24"/>
  <c r="I182" i="24"/>
  <c r="S181" i="24"/>
  <c r="L181" i="24"/>
  <c r="K181" i="24"/>
  <c r="J181" i="24"/>
  <c r="I181" i="24"/>
  <c r="S180" i="24"/>
  <c r="L180" i="24"/>
  <c r="K180" i="24"/>
  <c r="J180" i="24"/>
  <c r="I180" i="24"/>
  <c r="S179" i="24"/>
  <c r="L179" i="24"/>
  <c r="K179" i="24"/>
  <c r="J179" i="24"/>
  <c r="I179" i="24"/>
  <c r="S178" i="24"/>
  <c r="L178" i="24"/>
  <c r="K178" i="24"/>
  <c r="J178" i="24"/>
  <c r="I178" i="24"/>
  <c r="S177" i="24"/>
  <c r="L177" i="24"/>
  <c r="K177" i="24"/>
  <c r="J177" i="24"/>
  <c r="I177" i="24"/>
  <c r="U176" i="24"/>
  <c r="T176" i="24"/>
  <c r="S176" i="24"/>
  <c r="L176" i="24"/>
  <c r="K176" i="24"/>
  <c r="J176" i="24"/>
  <c r="I176" i="24"/>
  <c r="T175" i="24"/>
  <c r="S175" i="24"/>
  <c r="L175" i="24"/>
  <c r="K175" i="24"/>
  <c r="J175" i="24"/>
  <c r="I175" i="24"/>
  <c r="T174" i="24"/>
  <c r="S174" i="24"/>
  <c r="L174" i="24"/>
  <c r="K174" i="24"/>
  <c r="J174" i="24"/>
  <c r="I174" i="24"/>
  <c r="S173" i="24"/>
  <c r="L173" i="24"/>
  <c r="K173" i="24"/>
  <c r="J173" i="24"/>
  <c r="I173" i="24"/>
  <c r="S172" i="24"/>
  <c r="L172" i="24"/>
  <c r="K172" i="24"/>
  <c r="J172" i="24"/>
  <c r="I172" i="24"/>
  <c r="S171" i="24"/>
  <c r="L171" i="24"/>
  <c r="K171" i="24"/>
  <c r="J171" i="24"/>
  <c r="I171" i="24"/>
  <c r="S170" i="24"/>
  <c r="L170" i="24"/>
  <c r="K170" i="24"/>
  <c r="J170" i="24"/>
  <c r="I170" i="24"/>
  <c r="S169" i="24"/>
  <c r="L169" i="24"/>
  <c r="K169" i="24"/>
  <c r="J169" i="24"/>
  <c r="I169" i="24"/>
  <c r="S168" i="24"/>
  <c r="L168" i="24"/>
  <c r="K168" i="24"/>
  <c r="J168" i="24"/>
  <c r="I168" i="24"/>
  <c r="S167" i="24"/>
  <c r="L167" i="24"/>
  <c r="K167" i="24"/>
  <c r="J167" i="24"/>
  <c r="I167" i="24"/>
  <c r="U166" i="24"/>
  <c r="T166" i="24"/>
  <c r="S166" i="24"/>
  <c r="L166" i="24"/>
  <c r="K166" i="24"/>
  <c r="J166" i="24"/>
  <c r="I166" i="24"/>
  <c r="T165" i="24"/>
  <c r="S165" i="24"/>
  <c r="L165" i="24"/>
  <c r="K165" i="24"/>
  <c r="J165" i="24"/>
  <c r="I165" i="24"/>
  <c r="T164" i="24"/>
  <c r="S164" i="24"/>
  <c r="L164" i="24"/>
  <c r="K164" i="24"/>
  <c r="J164" i="24"/>
  <c r="I164" i="24"/>
  <c r="S163" i="24"/>
  <c r="L163" i="24"/>
  <c r="K163" i="24"/>
  <c r="J163" i="24"/>
  <c r="I163" i="24"/>
  <c r="S162" i="24"/>
  <c r="L162" i="24"/>
  <c r="K162" i="24"/>
  <c r="J162" i="24"/>
  <c r="I162" i="24"/>
  <c r="S161" i="24"/>
  <c r="L161" i="24"/>
  <c r="K161" i="24"/>
  <c r="J161" i="24"/>
  <c r="I161" i="24"/>
  <c r="S160" i="24"/>
  <c r="L160" i="24"/>
  <c r="K160" i="24"/>
  <c r="J160" i="24"/>
  <c r="I160" i="24"/>
  <c r="S159" i="24"/>
  <c r="L159" i="24"/>
  <c r="K159" i="24"/>
  <c r="J159" i="24"/>
  <c r="I159" i="24"/>
  <c r="S158" i="24"/>
  <c r="L158" i="24"/>
  <c r="K158" i="24"/>
  <c r="J158" i="24"/>
  <c r="I158" i="24"/>
  <c r="S157" i="24"/>
  <c r="L157" i="24"/>
  <c r="K157" i="24"/>
  <c r="J157" i="24"/>
  <c r="I157" i="24"/>
  <c r="S156" i="24"/>
  <c r="L156" i="24"/>
  <c r="K156" i="24"/>
  <c r="J156" i="24"/>
  <c r="I156" i="24"/>
  <c r="S155" i="24"/>
  <c r="L155" i="24"/>
  <c r="K155" i="24"/>
  <c r="J155" i="24"/>
  <c r="I155" i="24"/>
  <c r="U154" i="24"/>
  <c r="T154" i="24"/>
  <c r="S154" i="24"/>
  <c r="L154" i="24"/>
  <c r="K154" i="24"/>
  <c r="J154" i="24"/>
  <c r="I154" i="24"/>
  <c r="T153" i="24"/>
  <c r="S153" i="24"/>
  <c r="L153" i="24"/>
  <c r="K153" i="24"/>
  <c r="J153" i="24"/>
  <c r="I153" i="24"/>
  <c r="T152" i="24"/>
  <c r="S152" i="24"/>
  <c r="L152" i="24"/>
  <c r="K152" i="24"/>
  <c r="J152" i="24"/>
  <c r="I152" i="24"/>
  <c r="T151" i="24"/>
  <c r="S151" i="24"/>
  <c r="L151" i="24"/>
  <c r="K151" i="24"/>
  <c r="J151" i="24"/>
  <c r="I151" i="24"/>
  <c r="T150" i="24"/>
  <c r="S150" i="24"/>
  <c r="L150" i="24"/>
  <c r="K150" i="24"/>
  <c r="J150" i="24"/>
  <c r="I150" i="24"/>
  <c r="T149" i="24"/>
  <c r="S149" i="24"/>
  <c r="L149" i="24"/>
  <c r="K149" i="24"/>
  <c r="J149" i="24"/>
  <c r="I149" i="24"/>
  <c r="T148" i="24"/>
  <c r="S148" i="24"/>
  <c r="L148" i="24"/>
  <c r="K148" i="24"/>
  <c r="J148" i="24"/>
  <c r="I148" i="24"/>
  <c r="S147" i="24"/>
  <c r="L147" i="24"/>
  <c r="K147" i="24"/>
  <c r="J147" i="24"/>
  <c r="I147" i="24"/>
  <c r="S146" i="24"/>
  <c r="L146" i="24"/>
  <c r="K146" i="24"/>
  <c r="J146" i="24"/>
  <c r="I146" i="24"/>
  <c r="S145" i="24"/>
  <c r="L145" i="24"/>
  <c r="K145" i="24"/>
  <c r="J145" i="24"/>
  <c r="I145" i="24"/>
  <c r="U144" i="24"/>
  <c r="T144" i="24"/>
  <c r="S144" i="24"/>
  <c r="L144" i="24"/>
  <c r="K144" i="24"/>
  <c r="J144" i="24"/>
  <c r="I144" i="24"/>
  <c r="T143" i="24"/>
  <c r="S143" i="24"/>
  <c r="L143" i="24"/>
  <c r="K143" i="24"/>
  <c r="J143" i="24"/>
  <c r="I143" i="24"/>
  <c r="T142" i="24"/>
  <c r="S142" i="24"/>
  <c r="L142" i="24"/>
  <c r="K142" i="24"/>
  <c r="J142" i="24"/>
  <c r="I142" i="24"/>
  <c r="T141" i="24"/>
  <c r="S141" i="24"/>
  <c r="L141" i="24"/>
  <c r="K141" i="24"/>
  <c r="J141" i="24"/>
  <c r="I141" i="24"/>
  <c r="S140" i="24"/>
  <c r="L140" i="24"/>
  <c r="K140" i="24"/>
  <c r="J140" i="24"/>
  <c r="I140" i="24"/>
  <c r="S139" i="24"/>
  <c r="L139" i="24"/>
  <c r="K139" i="24"/>
  <c r="J139" i="24"/>
  <c r="I139" i="24"/>
  <c r="S138" i="24"/>
  <c r="L138" i="24"/>
  <c r="K138" i="24"/>
  <c r="J138" i="24"/>
  <c r="I138" i="24"/>
  <c r="S137" i="24"/>
  <c r="L137" i="24"/>
  <c r="K137" i="24"/>
  <c r="J137" i="24"/>
  <c r="I137" i="24"/>
  <c r="S136" i="24"/>
  <c r="L136" i="24"/>
  <c r="K136" i="24"/>
  <c r="J136" i="24"/>
  <c r="I136" i="24"/>
  <c r="S135" i="24"/>
  <c r="L135" i="24"/>
  <c r="K135" i="24"/>
  <c r="J135" i="24"/>
  <c r="I135" i="24"/>
  <c r="S134" i="24"/>
  <c r="L134" i="24"/>
  <c r="K134" i="24"/>
  <c r="J134" i="24"/>
  <c r="I134" i="24"/>
  <c r="S133" i="24"/>
  <c r="L133" i="24"/>
  <c r="K133" i="24"/>
  <c r="J133" i="24"/>
  <c r="I133" i="24"/>
  <c r="S132" i="24"/>
  <c r="L132" i="24"/>
  <c r="K132" i="24"/>
  <c r="J132" i="24"/>
  <c r="I132" i="24"/>
  <c r="S131" i="24"/>
  <c r="L131" i="24"/>
  <c r="K131" i="24"/>
  <c r="J131" i="24"/>
  <c r="I131" i="24"/>
  <c r="U130" i="24"/>
  <c r="T130" i="24"/>
  <c r="S130" i="24"/>
  <c r="L130" i="24"/>
  <c r="K130" i="24"/>
  <c r="J130" i="24"/>
  <c r="I130" i="24"/>
  <c r="T129" i="24"/>
  <c r="S129" i="24"/>
  <c r="L129" i="24"/>
  <c r="K129" i="24"/>
  <c r="J129" i="24"/>
  <c r="I129" i="24"/>
  <c r="T128" i="24"/>
  <c r="S128" i="24"/>
  <c r="L128" i="24"/>
  <c r="K128" i="24"/>
  <c r="J128" i="24"/>
  <c r="I128" i="24"/>
  <c r="T127" i="24"/>
  <c r="S127" i="24"/>
  <c r="L127" i="24"/>
  <c r="K127" i="24"/>
  <c r="J127" i="24"/>
  <c r="I127" i="24"/>
  <c r="T126" i="24"/>
  <c r="S126" i="24"/>
  <c r="L126" i="24"/>
  <c r="K126" i="24"/>
  <c r="J126" i="24"/>
  <c r="I126" i="24"/>
  <c r="T125" i="24"/>
  <c r="S125" i="24"/>
  <c r="L125" i="24"/>
  <c r="K125" i="24"/>
  <c r="J125" i="24"/>
  <c r="I125" i="24"/>
  <c r="T124" i="24"/>
  <c r="S124" i="24"/>
  <c r="L124" i="24"/>
  <c r="K124" i="24"/>
  <c r="J124" i="24"/>
  <c r="I124" i="24"/>
  <c r="S123" i="24"/>
  <c r="L123" i="24"/>
  <c r="K123" i="24"/>
  <c r="J123" i="24"/>
  <c r="I123" i="24"/>
  <c r="S122" i="24"/>
  <c r="L122" i="24"/>
  <c r="K122" i="24"/>
  <c r="J122" i="24"/>
  <c r="I122" i="24"/>
  <c r="S121" i="24"/>
  <c r="L121" i="24"/>
  <c r="K121" i="24"/>
  <c r="J121" i="24"/>
  <c r="I121" i="24"/>
  <c r="S120" i="24"/>
  <c r="L120" i="24"/>
  <c r="K120" i="24"/>
  <c r="J120" i="24"/>
  <c r="I120" i="24"/>
  <c r="S119" i="24"/>
  <c r="L119" i="24"/>
  <c r="K119" i="24"/>
  <c r="J119" i="24"/>
  <c r="I119" i="24"/>
  <c r="S118" i="24"/>
  <c r="L118" i="24"/>
  <c r="K118" i="24"/>
  <c r="J118" i="24"/>
  <c r="I118" i="24"/>
  <c r="S117" i="24"/>
  <c r="L117" i="24"/>
  <c r="K117" i="24"/>
  <c r="J117" i="24"/>
  <c r="I117" i="24"/>
  <c r="S116" i="24"/>
  <c r="L116" i="24"/>
  <c r="K116" i="24"/>
  <c r="J116" i="24"/>
  <c r="I116" i="24"/>
  <c r="S115" i="24"/>
  <c r="L115" i="24"/>
  <c r="K115" i="24"/>
  <c r="J115" i="24"/>
  <c r="I115" i="24"/>
  <c r="S114" i="24"/>
  <c r="L114" i="24"/>
  <c r="K114" i="24"/>
  <c r="J114" i="24"/>
  <c r="I114" i="24"/>
  <c r="S113" i="24"/>
  <c r="L113" i="24"/>
  <c r="K113" i="24"/>
  <c r="J113" i="24"/>
  <c r="I113" i="24"/>
  <c r="S112" i="24"/>
  <c r="L112" i="24"/>
  <c r="K112" i="24"/>
  <c r="J112" i="24"/>
  <c r="I112" i="24"/>
  <c r="S111" i="24"/>
  <c r="L111" i="24"/>
  <c r="K111" i="24"/>
  <c r="J111" i="24"/>
  <c r="I111" i="24"/>
  <c r="S110" i="24"/>
  <c r="L110" i="24"/>
  <c r="K110" i="24"/>
  <c r="J110" i="24"/>
  <c r="I110" i="24"/>
  <c r="S109" i="24"/>
  <c r="L109" i="24"/>
  <c r="K109" i="24"/>
  <c r="J109" i="24"/>
  <c r="I109" i="24"/>
  <c r="S108" i="24"/>
  <c r="L108" i="24"/>
  <c r="K108" i="24"/>
  <c r="J108" i="24"/>
  <c r="I108" i="24"/>
  <c r="S107" i="24"/>
  <c r="L107" i="24"/>
  <c r="K107" i="24"/>
  <c r="J107" i="24"/>
  <c r="I107" i="24"/>
  <c r="S106" i="24"/>
  <c r="L106" i="24"/>
  <c r="K106" i="24"/>
  <c r="J106" i="24"/>
  <c r="I106" i="24"/>
  <c r="S105" i="24"/>
  <c r="L105" i="24"/>
  <c r="K105" i="24"/>
  <c r="J105" i="24"/>
  <c r="I105" i="24"/>
  <c r="S104" i="24"/>
  <c r="L104" i="24"/>
  <c r="K104" i="24"/>
  <c r="J104" i="24"/>
  <c r="I104" i="24"/>
  <c r="U103" i="24"/>
  <c r="T103" i="24"/>
  <c r="S103" i="24"/>
  <c r="L103" i="24"/>
  <c r="K103" i="24"/>
  <c r="J103" i="24"/>
  <c r="I103" i="24"/>
  <c r="T102" i="24"/>
  <c r="S102" i="24"/>
  <c r="L102" i="24"/>
  <c r="K102" i="24"/>
  <c r="J102" i="24"/>
  <c r="I102" i="24"/>
  <c r="T101" i="24"/>
  <c r="S101" i="24"/>
  <c r="L101" i="24"/>
  <c r="K101" i="24"/>
  <c r="J101" i="24"/>
  <c r="I101" i="24"/>
  <c r="T100" i="24"/>
  <c r="S100" i="24"/>
  <c r="L100" i="24"/>
  <c r="K100" i="24"/>
  <c r="J100" i="24"/>
  <c r="I100" i="24"/>
  <c r="S99" i="24"/>
  <c r="L99" i="24"/>
  <c r="K99" i="24"/>
  <c r="J99" i="24"/>
  <c r="I99" i="24"/>
  <c r="S98" i="24"/>
  <c r="L98" i="24"/>
  <c r="K98" i="24"/>
  <c r="J98" i="24"/>
  <c r="I98" i="24"/>
  <c r="S97" i="24"/>
  <c r="L97" i="24"/>
  <c r="K97" i="24"/>
  <c r="J97" i="24"/>
  <c r="I97" i="24"/>
  <c r="S96" i="24"/>
  <c r="L96" i="24"/>
  <c r="K96" i="24"/>
  <c r="J96" i="24"/>
  <c r="I96" i="24"/>
  <c r="S95" i="24"/>
  <c r="L95" i="24"/>
  <c r="K95" i="24"/>
  <c r="J95" i="24"/>
  <c r="I95" i="24"/>
  <c r="S94" i="24"/>
  <c r="L94" i="24"/>
  <c r="K94" i="24"/>
  <c r="J94" i="24"/>
  <c r="I94" i="24"/>
  <c r="S93" i="24"/>
  <c r="L93" i="24"/>
  <c r="K93" i="24"/>
  <c r="J93" i="24"/>
  <c r="I93" i="24"/>
  <c r="S92" i="24"/>
  <c r="L92" i="24"/>
  <c r="K92" i="24"/>
  <c r="J92" i="24"/>
  <c r="I92" i="24"/>
  <c r="U91" i="24"/>
  <c r="T91" i="24"/>
  <c r="S91" i="24"/>
  <c r="L91" i="24"/>
  <c r="K91" i="24"/>
  <c r="J91" i="24"/>
  <c r="I91" i="24"/>
  <c r="T90" i="24"/>
  <c r="S90" i="24"/>
  <c r="L90" i="24"/>
  <c r="K90" i="24"/>
  <c r="J90" i="24"/>
  <c r="I90" i="24"/>
  <c r="T89" i="24"/>
  <c r="S89" i="24"/>
  <c r="L89" i="24"/>
  <c r="K89" i="24"/>
  <c r="J89" i="24"/>
  <c r="I89" i="24"/>
  <c r="T88" i="24"/>
  <c r="S88" i="24"/>
  <c r="L88" i="24"/>
  <c r="K88" i="24"/>
  <c r="J88" i="24"/>
  <c r="I88" i="24"/>
  <c r="S87" i="24"/>
  <c r="L87" i="24"/>
  <c r="K87" i="24"/>
  <c r="J87" i="24"/>
  <c r="I87" i="24"/>
  <c r="S86" i="24"/>
  <c r="L86" i="24"/>
  <c r="K86" i="24"/>
  <c r="J86" i="24"/>
  <c r="I86" i="24"/>
  <c r="S85" i="24"/>
  <c r="L85" i="24"/>
  <c r="K85" i="24"/>
  <c r="J85" i="24"/>
  <c r="I85" i="24"/>
  <c r="S84" i="24"/>
  <c r="L84" i="24"/>
  <c r="K84" i="24"/>
  <c r="J84" i="24"/>
  <c r="I84" i="24"/>
  <c r="S83" i="24"/>
  <c r="L83" i="24"/>
  <c r="K83" i="24"/>
  <c r="J83" i="24"/>
  <c r="I83" i="24"/>
  <c r="S82" i="24"/>
  <c r="L82" i="24"/>
  <c r="K82" i="24"/>
  <c r="J82" i="24"/>
  <c r="I82" i="24"/>
  <c r="S81" i="24"/>
  <c r="L81" i="24"/>
  <c r="K81" i="24"/>
  <c r="J81" i="24"/>
  <c r="I81" i="24"/>
  <c r="S80" i="24"/>
  <c r="L80" i="24"/>
  <c r="K80" i="24"/>
  <c r="J80" i="24"/>
  <c r="I80" i="24"/>
  <c r="S79" i="24"/>
  <c r="L79" i="24"/>
  <c r="K79" i="24"/>
  <c r="J79" i="24"/>
  <c r="I79" i="24"/>
  <c r="S78" i="24"/>
  <c r="L78" i="24"/>
  <c r="K78" i="24"/>
  <c r="J78" i="24"/>
  <c r="I78" i="24"/>
  <c r="S77" i="24"/>
  <c r="L77" i="24"/>
  <c r="K77" i="24"/>
  <c r="J77" i="24"/>
  <c r="I77" i="24"/>
  <c r="S76" i="24"/>
  <c r="L76" i="24"/>
  <c r="K76" i="24"/>
  <c r="J76" i="24"/>
  <c r="I76" i="24"/>
  <c r="S75" i="24"/>
  <c r="L75" i="24"/>
  <c r="K75" i="24"/>
  <c r="J75" i="24"/>
  <c r="I75" i="24"/>
  <c r="S74" i="24"/>
  <c r="L74" i="24"/>
  <c r="K74" i="24"/>
  <c r="J74" i="24"/>
  <c r="I74" i="24"/>
  <c r="S73" i="24"/>
  <c r="L73" i="24"/>
  <c r="K73" i="24"/>
  <c r="J73" i="24"/>
  <c r="I73" i="24"/>
  <c r="S72" i="24"/>
  <c r="L72" i="24"/>
  <c r="K72" i="24"/>
  <c r="J72" i="24"/>
  <c r="I72" i="24"/>
  <c r="T71" i="24"/>
  <c r="S71" i="24"/>
  <c r="L71" i="24"/>
  <c r="K71" i="24"/>
  <c r="J71" i="24"/>
  <c r="I71" i="24"/>
  <c r="T70" i="24"/>
  <c r="S70" i="24"/>
  <c r="L70" i="24"/>
  <c r="K70" i="24"/>
  <c r="J70" i="24"/>
  <c r="I70" i="24"/>
  <c r="T69" i="24"/>
  <c r="S69" i="24"/>
  <c r="L69" i="24"/>
  <c r="K69" i="24"/>
  <c r="J69" i="24"/>
  <c r="I69" i="24"/>
  <c r="S68" i="24"/>
  <c r="L68" i="24"/>
  <c r="K68" i="24"/>
  <c r="J68" i="24"/>
  <c r="I68" i="24"/>
  <c r="S67" i="24"/>
  <c r="L67" i="24"/>
  <c r="K67" i="24"/>
  <c r="J67" i="24"/>
  <c r="I67" i="24"/>
  <c r="S66" i="24"/>
  <c r="L66" i="24"/>
  <c r="K66" i="24"/>
  <c r="J66" i="24"/>
  <c r="I66" i="24"/>
  <c r="S65" i="24"/>
  <c r="L65" i="24"/>
  <c r="K65" i="24"/>
  <c r="J65" i="24"/>
  <c r="I65" i="24"/>
  <c r="S64" i="24"/>
  <c r="L64" i="24"/>
  <c r="K64" i="24"/>
  <c r="J64" i="24"/>
  <c r="I64" i="24"/>
  <c r="S63" i="24"/>
  <c r="L63" i="24"/>
  <c r="K63" i="24"/>
  <c r="J63" i="24"/>
  <c r="I63" i="24"/>
  <c r="T62" i="24"/>
  <c r="S62" i="24"/>
  <c r="L62" i="24"/>
  <c r="K62" i="24"/>
  <c r="J62" i="24"/>
  <c r="I62" i="24"/>
  <c r="T61" i="24"/>
  <c r="S61" i="24"/>
  <c r="L61" i="24"/>
  <c r="K61" i="24"/>
  <c r="J61" i="24"/>
  <c r="I61" i="24"/>
  <c r="T60" i="24"/>
  <c r="S60" i="24"/>
  <c r="L60" i="24"/>
  <c r="K60" i="24"/>
  <c r="J60" i="24"/>
  <c r="I60" i="24"/>
  <c r="S59" i="24"/>
  <c r="L59" i="24"/>
  <c r="K59" i="24"/>
  <c r="J59" i="24"/>
  <c r="I59" i="24"/>
  <c r="S58" i="24"/>
  <c r="L58" i="24"/>
  <c r="K58" i="24"/>
  <c r="J58" i="24"/>
  <c r="I58" i="24"/>
  <c r="S57" i="24"/>
  <c r="L57" i="24"/>
  <c r="K57" i="24"/>
  <c r="J57" i="24"/>
  <c r="I57" i="24"/>
  <c r="U56" i="24"/>
  <c r="T56" i="24"/>
  <c r="S56" i="24"/>
  <c r="L56" i="24"/>
  <c r="K56" i="24"/>
  <c r="J56" i="24"/>
  <c r="I56" i="24"/>
  <c r="T55" i="24"/>
  <c r="S55" i="24"/>
  <c r="L55" i="24"/>
  <c r="K55" i="24"/>
  <c r="J55" i="24"/>
  <c r="I55" i="24"/>
  <c r="T54" i="24"/>
  <c r="S54" i="24"/>
  <c r="L54" i="24"/>
  <c r="K54" i="24"/>
  <c r="J54" i="24"/>
  <c r="I54" i="24"/>
  <c r="T53" i="24"/>
  <c r="S53" i="24"/>
  <c r="L53" i="24"/>
  <c r="K53" i="24"/>
  <c r="J53" i="24"/>
  <c r="I53" i="24"/>
  <c r="S52" i="24"/>
  <c r="L52" i="24"/>
  <c r="K52" i="24"/>
  <c r="J52" i="24"/>
  <c r="I52" i="24"/>
  <c r="S51" i="24"/>
  <c r="L51" i="24"/>
  <c r="K51" i="24"/>
  <c r="J51" i="24"/>
  <c r="I51" i="24"/>
  <c r="S50" i="24"/>
  <c r="L50" i="24"/>
  <c r="K50" i="24"/>
  <c r="J50" i="24"/>
  <c r="I50" i="24"/>
  <c r="S49" i="24"/>
  <c r="L49" i="24"/>
  <c r="K49" i="24"/>
  <c r="J49" i="24"/>
  <c r="I49" i="24"/>
  <c r="S48" i="24"/>
  <c r="L48" i="24"/>
  <c r="K48" i="24"/>
  <c r="J48" i="24"/>
  <c r="I48" i="24"/>
  <c r="S47" i="24"/>
  <c r="L47" i="24"/>
  <c r="K47" i="24"/>
  <c r="J47" i="24"/>
  <c r="I47" i="24"/>
  <c r="S46" i="24"/>
  <c r="L46" i="24"/>
  <c r="K46" i="24"/>
  <c r="J46" i="24"/>
  <c r="I46" i="24"/>
  <c r="S45" i="24"/>
  <c r="L45" i="24"/>
  <c r="K45" i="24"/>
  <c r="J45" i="24"/>
  <c r="I45" i="24"/>
  <c r="U44" i="24"/>
  <c r="T44" i="24"/>
  <c r="S44" i="24"/>
  <c r="L44" i="24"/>
  <c r="K44" i="24"/>
  <c r="J44" i="24"/>
  <c r="I44" i="24"/>
  <c r="T43" i="24"/>
  <c r="S43" i="24"/>
  <c r="L43" i="24"/>
  <c r="K43" i="24"/>
  <c r="J43" i="24"/>
  <c r="I43" i="24"/>
  <c r="T42" i="24"/>
  <c r="S42" i="24"/>
  <c r="L42" i="24"/>
  <c r="K42" i="24"/>
  <c r="J42" i="24"/>
  <c r="I42" i="24"/>
  <c r="T41" i="24"/>
  <c r="S41" i="24"/>
  <c r="L41" i="24"/>
  <c r="K41" i="24"/>
  <c r="J41" i="24"/>
  <c r="I41" i="24"/>
  <c r="T40" i="24"/>
  <c r="S40" i="24"/>
  <c r="L40" i="24"/>
  <c r="K40" i="24"/>
  <c r="J40" i="24"/>
  <c r="I40" i="24"/>
  <c r="T39" i="24"/>
  <c r="S39" i="24"/>
  <c r="L39" i="24"/>
  <c r="K39" i="24"/>
  <c r="J39" i="24"/>
  <c r="I39" i="24"/>
  <c r="S38" i="24"/>
  <c r="L38" i="24"/>
  <c r="K38" i="24"/>
  <c r="J38" i="24"/>
  <c r="I38" i="24"/>
  <c r="S37" i="24"/>
  <c r="L37" i="24"/>
  <c r="K37" i="24"/>
  <c r="J37" i="24"/>
  <c r="I37" i="24"/>
  <c r="S36" i="24"/>
  <c r="L36" i="24"/>
  <c r="K36" i="24"/>
  <c r="J36" i="24"/>
  <c r="I36" i="24"/>
  <c r="S35" i="24"/>
  <c r="L35" i="24"/>
  <c r="K35" i="24"/>
  <c r="J35" i="24"/>
  <c r="I35" i="24"/>
  <c r="S34" i="24"/>
  <c r="L34" i="24"/>
  <c r="K34" i="24"/>
  <c r="J34" i="24"/>
  <c r="I34" i="24"/>
  <c r="S33" i="24"/>
  <c r="L33" i="24"/>
  <c r="K33" i="24"/>
  <c r="J33" i="24"/>
  <c r="I33" i="24"/>
  <c r="S32" i="24"/>
  <c r="L32" i="24"/>
  <c r="K32" i="24"/>
  <c r="J32" i="24"/>
  <c r="I32" i="24"/>
  <c r="S31" i="24"/>
  <c r="L31" i="24"/>
  <c r="K31" i="24"/>
  <c r="J31" i="24"/>
  <c r="I31" i="24"/>
  <c r="S30" i="24"/>
  <c r="L30" i="24"/>
  <c r="K30" i="24"/>
  <c r="J30" i="24"/>
  <c r="I30" i="24"/>
  <c r="S29" i="24"/>
  <c r="L29" i="24"/>
  <c r="K29" i="24"/>
  <c r="J29" i="24"/>
  <c r="I29" i="24"/>
  <c r="S28" i="24"/>
  <c r="L28" i="24"/>
  <c r="K28" i="24"/>
  <c r="J28" i="24"/>
  <c r="I28" i="24"/>
  <c r="S27" i="24"/>
  <c r="L27" i="24"/>
  <c r="K27" i="24"/>
  <c r="J27" i="24"/>
  <c r="I27" i="24"/>
  <c r="U26" i="24"/>
  <c r="T26" i="24"/>
  <c r="S26" i="24"/>
  <c r="L26" i="24"/>
  <c r="K26" i="24"/>
  <c r="J26" i="24"/>
  <c r="I26" i="24"/>
  <c r="T25" i="24"/>
  <c r="S25" i="24"/>
  <c r="L25" i="24"/>
  <c r="K25" i="24"/>
  <c r="J25" i="24"/>
  <c r="I25" i="24"/>
  <c r="T24" i="24"/>
  <c r="S24" i="24"/>
  <c r="L24" i="24"/>
  <c r="K24" i="24"/>
  <c r="J24" i="24"/>
  <c r="I24" i="24"/>
  <c r="S23" i="24"/>
  <c r="L23" i="24"/>
  <c r="K23" i="24"/>
  <c r="J23" i="24"/>
  <c r="I23" i="24"/>
  <c r="S22" i="24"/>
  <c r="L22" i="24"/>
  <c r="K22" i="24"/>
  <c r="J22" i="24"/>
  <c r="I22" i="24"/>
  <c r="U21" i="24"/>
  <c r="T21" i="24"/>
  <c r="S21" i="24"/>
  <c r="L21" i="24"/>
  <c r="K21" i="24"/>
  <c r="J21" i="24"/>
  <c r="I21" i="24"/>
  <c r="T20" i="24"/>
  <c r="S20" i="24"/>
  <c r="L20" i="24"/>
  <c r="K20" i="24"/>
  <c r="J20" i="24"/>
  <c r="I20" i="24"/>
  <c r="T19" i="24"/>
  <c r="S19" i="24"/>
  <c r="L19" i="24"/>
  <c r="K19" i="24"/>
  <c r="J19" i="24"/>
  <c r="I19" i="24"/>
  <c r="S18" i="24"/>
  <c r="L18" i="24"/>
  <c r="K18" i="24"/>
  <c r="J18" i="24"/>
  <c r="I18" i="24"/>
  <c r="S17" i="24"/>
  <c r="L17" i="24"/>
  <c r="K17" i="24"/>
  <c r="J17" i="24"/>
  <c r="I17" i="24"/>
  <c r="S16" i="24"/>
  <c r="L16" i="24"/>
  <c r="K16" i="24"/>
  <c r="J16" i="24"/>
  <c r="I16" i="24"/>
  <c r="T15" i="24"/>
  <c r="S15" i="24"/>
  <c r="L15" i="24"/>
  <c r="K15" i="24"/>
  <c r="J15" i="24"/>
  <c r="I15" i="24"/>
  <c r="T14" i="24"/>
  <c r="S14" i="24"/>
  <c r="L14" i="24"/>
  <c r="K14" i="24"/>
  <c r="J14" i="24"/>
  <c r="I14" i="24"/>
  <c r="S13" i="24"/>
  <c r="L13" i="24"/>
  <c r="K13" i="24"/>
  <c r="J13" i="24"/>
  <c r="I13" i="24"/>
  <c r="S12" i="24"/>
  <c r="L12" i="24"/>
  <c r="K12" i="24"/>
  <c r="J12" i="24"/>
  <c r="I12" i="24"/>
  <c r="S11" i="24"/>
  <c r="L11" i="24"/>
  <c r="K11" i="24"/>
  <c r="J11" i="24"/>
  <c r="I11" i="24"/>
  <c r="S10" i="24"/>
  <c r="L10" i="24"/>
  <c r="K10" i="24"/>
  <c r="J10" i="24"/>
  <c r="I10" i="24"/>
  <c r="U9" i="24"/>
  <c r="T9" i="24"/>
  <c r="S9" i="24"/>
  <c r="L9" i="24"/>
  <c r="K9" i="24"/>
  <c r="J9" i="24"/>
  <c r="I9" i="24"/>
  <c r="T8" i="24"/>
  <c r="S8" i="24"/>
  <c r="L8" i="24"/>
  <c r="K8" i="24"/>
  <c r="J8" i="24"/>
  <c r="I8" i="24"/>
  <c r="T7" i="24"/>
  <c r="S7" i="24"/>
  <c r="L7" i="24"/>
  <c r="K7" i="24"/>
  <c r="J7" i="24"/>
  <c r="I7" i="24"/>
  <c r="T6" i="24"/>
  <c r="S6" i="24"/>
  <c r="L6" i="24"/>
  <c r="K6" i="24"/>
  <c r="J6" i="24"/>
  <c r="I6" i="24"/>
  <c r="S5" i="24"/>
  <c r="L5" i="24"/>
  <c r="K5" i="24"/>
  <c r="J5" i="24"/>
  <c r="I5" i="24"/>
  <c r="S4" i="24"/>
  <c r="P4" i="24"/>
  <c r="M4" i="24"/>
  <c r="V4" i="24" s="1"/>
  <c r="L4" i="24"/>
  <c r="K4" i="24"/>
  <c r="J4" i="24"/>
  <c r="I4" i="24"/>
  <c r="V3" i="24"/>
  <c r="S3" i="24"/>
  <c r="R3" i="24"/>
  <c r="P3" i="24"/>
  <c r="N3" i="24"/>
  <c r="N4" i="24" s="1"/>
  <c r="N5" i="24" s="1"/>
  <c r="N6" i="24" s="1"/>
  <c r="N7" i="24" s="1"/>
  <c r="N8" i="24" s="1"/>
  <c r="N9" i="24" s="1"/>
  <c r="N10" i="24" s="1"/>
  <c r="N11" i="24" s="1"/>
  <c r="N12" i="24" s="1"/>
  <c r="N13" i="24" s="1"/>
  <c r="N14" i="24" s="1"/>
  <c r="N15" i="24" s="1"/>
  <c r="N16" i="24" s="1"/>
  <c r="N17" i="24" s="1"/>
  <c r="N18" i="24" s="1"/>
  <c r="N19" i="24" s="1"/>
  <c r="N20" i="24" s="1"/>
  <c r="N21" i="24" s="1"/>
  <c r="N22" i="24" s="1"/>
  <c r="N23" i="24" s="1"/>
  <c r="N24" i="24" s="1"/>
  <c r="N25" i="24" s="1"/>
  <c r="N26" i="24" s="1"/>
  <c r="N27" i="24" s="1"/>
  <c r="N28" i="24" s="1"/>
  <c r="N29" i="24" s="1"/>
  <c r="N30" i="24" s="1"/>
  <c r="N31" i="24" s="1"/>
  <c r="N32" i="24" s="1"/>
  <c r="N33" i="24" s="1"/>
  <c r="N34" i="24" s="1"/>
  <c r="N35" i="24" s="1"/>
  <c r="N36" i="24" s="1"/>
  <c r="N37" i="24" s="1"/>
  <c r="N38" i="24" s="1"/>
  <c r="N39" i="24" s="1"/>
  <c r="N40" i="24" s="1"/>
  <c r="N41" i="24" s="1"/>
  <c r="N42" i="24" s="1"/>
  <c r="N43" i="24" s="1"/>
  <c r="N44" i="24" s="1"/>
  <c r="N45" i="24" s="1"/>
  <c r="N46" i="24" s="1"/>
  <c r="N47" i="24" s="1"/>
  <c r="N48" i="24" s="1"/>
  <c r="N49" i="24" s="1"/>
  <c r="N50" i="24" s="1"/>
  <c r="N51" i="24" s="1"/>
  <c r="N52" i="24" s="1"/>
  <c r="N53" i="24" s="1"/>
  <c r="N54" i="24" s="1"/>
  <c r="N55" i="24" s="1"/>
  <c r="N56" i="24" s="1"/>
  <c r="N57" i="24" s="1"/>
  <c r="N58" i="24" s="1"/>
  <c r="N59" i="24" s="1"/>
  <c r="N60" i="24" s="1"/>
  <c r="N61" i="24" s="1"/>
  <c r="N62" i="24" s="1"/>
  <c r="N63" i="24" s="1"/>
  <c r="N64" i="24" s="1"/>
  <c r="N65" i="24" s="1"/>
  <c r="N66" i="24" s="1"/>
  <c r="N67" i="24" s="1"/>
  <c r="N68" i="24" s="1"/>
  <c r="N69" i="24" s="1"/>
  <c r="N70" i="24" s="1"/>
  <c r="N71" i="24" s="1"/>
  <c r="N72" i="24" s="1"/>
  <c r="N73" i="24" s="1"/>
  <c r="N74" i="24" s="1"/>
  <c r="N75" i="24" s="1"/>
  <c r="N76" i="24" s="1"/>
  <c r="N77" i="24" s="1"/>
  <c r="N78" i="24" s="1"/>
  <c r="N79" i="24" s="1"/>
  <c r="N80" i="24" s="1"/>
  <c r="N81" i="24" s="1"/>
  <c r="N82" i="24" s="1"/>
  <c r="N83" i="24" s="1"/>
  <c r="N84" i="24" s="1"/>
  <c r="N85" i="24" s="1"/>
  <c r="N86" i="24" s="1"/>
  <c r="N87" i="24" s="1"/>
  <c r="N88" i="24" s="1"/>
  <c r="N89" i="24" s="1"/>
  <c r="N90" i="24" s="1"/>
  <c r="N91" i="24" s="1"/>
  <c r="N92" i="24" s="1"/>
  <c r="N93" i="24" s="1"/>
  <c r="N94" i="24" s="1"/>
  <c r="N95" i="24" s="1"/>
  <c r="N96" i="24" s="1"/>
  <c r="N97" i="24" s="1"/>
  <c r="N98" i="24" s="1"/>
  <c r="N99" i="24" s="1"/>
  <c r="N100" i="24" s="1"/>
  <c r="N101" i="24" s="1"/>
  <c r="N102" i="24" s="1"/>
  <c r="N103" i="24" s="1"/>
  <c r="N104" i="24" s="1"/>
  <c r="N105" i="24" s="1"/>
  <c r="N106" i="24" s="1"/>
  <c r="N107" i="24" s="1"/>
  <c r="N108" i="24" s="1"/>
  <c r="N109" i="24" s="1"/>
  <c r="N110" i="24" s="1"/>
  <c r="N111" i="24" s="1"/>
  <c r="N112" i="24" s="1"/>
  <c r="N113" i="24" s="1"/>
  <c r="N114" i="24" s="1"/>
  <c r="N115" i="24" s="1"/>
  <c r="N116" i="24" s="1"/>
  <c r="N117" i="24" s="1"/>
  <c r="N118" i="24" s="1"/>
  <c r="N119" i="24" s="1"/>
  <c r="N120" i="24" s="1"/>
  <c r="N121" i="24" s="1"/>
  <c r="N122" i="24" s="1"/>
  <c r="N123" i="24" s="1"/>
  <c r="N124" i="24" s="1"/>
  <c r="N125" i="24" s="1"/>
  <c r="N126" i="24" s="1"/>
  <c r="N127" i="24" s="1"/>
  <c r="N128" i="24" s="1"/>
  <c r="N129" i="24" s="1"/>
  <c r="N130" i="24" s="1"/>
  <c r="N131" i="24" s="1"/>
  <c r="N132" i="24" s="1"/>
  <c r="N133" i="24" s="1"/>
  <c r="N134" i="24" s="1"/>
  <c r="N135" i="24" s="1"/>
  <c r="N136" i="24" s="1"/>
  <c r="N137" i="24" s="1"/>
  <c r="N138" i="24" s="1"/>
  <c r="N139" i="24" s="1"/>
  <c r="N140" i="24" s="1"/>
  <c r="N141" i="24" s="1"/>
  <c r="N142" i="24" s="1"/>
  <c r="N143" i="24" s="1"/>
  <c r="N144" i="24" s="1"/>
  <c r="N145" i="24" s="1"/>
  <c r="N146" i="24" s="1"/>
  <c r="N147" i="24" s="1"/>
  <c r="N148" i="24" s="1"/>
  <c r="N149" i="24" s="1"/>
  <c r="N150" i="24" s="1"/>
  <c r="N151" i="24" s="1"/>
  <c r="N152" i="24" s="1"/>
  <c r="N153" i="24" s="1"/>
  <c r="N154" i="24" s="1"/>
  <c r="N155" i="24" s="1"/>
  <c r="N156" i="24" s="1"/>
  <c r="N157" i="24" s="1"/>
  <c r="N158" i="24" s="1"/>
  <c r="N159" i="24" s="1"/>
  <c r="N160" i="24" s="1"/>
  <c r="N161" i="24" s="1"/>
  <c r="N162" i="24" s="1"/>
  <c r="N163" i="24" s="1"/>
  <c r="N164" i="24" s="1"/>
  <c r="N165" i="24" s="1"/>
  <c r="N166" i="24" s="1"/>
  <c r="N167" i="24" s="1"/>
  <c r="N168" i="24" s="1"/>
  <c r="N169" i="24" s="1"/>
  <c r="N170" i="24" s="1"/>
  <c r="N171" i="24" s="1"/>
  <c r="N172" i="24" s="1"/>
  <c r="N173" i="24" s="1"/>
  <c r="N174" i="24" s="1"/>
  <c r="N175" i="24" s="1"/>
  <c r="N176" i="24" s="1"/>
  <c r="N177" i="24" s="1"/>
  <c r="N178" i="24" s="1"/>
  <c r="N179" i="24" s="1"/>
  <c r="N180" i="24" s="1"/>
  <c r="N181" i="24" s="1"/>
  <c r="N182" i="24" s="1"/>
  <c r="N183" i="24" s="1"/>
  <c r="N184" i="24" s="1"/>
  <c r="N185" i="24" s="1"/>
  <c r="N186" i="24" s="1"/>
  <c r="N187" i="24" s="1"/>
  <c r="N188" i="24" s="1"/>
  <c r="N189" i="24" s="1"/>
  <c r="N190" i="24" s="1"/>
  <c r="N191" i="24" s="1"/>
  <c r="N192" i="24" s="1"/>
  <c r="N193" i="24" s="1"/>
  <c r="N194" i="24" s="1"/>
  <c r="N195" i="24" s="1"/>
  <c r="N196" i="24" s="1"/>
  <c r="N197" i="24" s="1"/>
  <c r="N198" i="24" s="1"/>
  <c r="N199" i="24" s="1"/>
  <c r="N200" i="24" s="1"/>
  <c r="N201" i="24" s="1"/>
  <c r="N202" i="24" s="1"/>
  <c r="N203" i="24" s="1"/>
  <c r="N204" i="24" s="1"/>
  <c r="N205" i="24" s="1"/>
  <c r="N206" i="24" s="1"/>
  <c r="N207" i="24" s="1"/>
  <c r="N208" i="24" s="1"/>
  <c r="N209" i="24" s="1"/>
  <c r="N210" i="24" s="1"/>
  <c r="N211" i="24" s="1"/>
  <c r="N212" i="24" s="1"/>
  <c r="N213" i="24" s="1"/>
  <c r="N214" i="24" s="1"/>
  <c r="N215" i="24" s="1"/>
  <c r="N216" i="24" s="1"/>
  <c r="N217" i="24" s="1"/>
  <c r="N218" i="24" s="1"/>
  <c r="N219" i="24" s="1"/>
  <c r="N220" i="24" s="1"/>
  <c r="N221" i="24" s="1"/>
  <c r="N222" i="24" s="1"/>
  <c r="N223" i="24" s="1"/>
  <c r="N224" i="24" s="1"/>
  <c r="N225" i="24" s="1"/>
  <c r="N226" i="24" s="1"/>
  <c r="N227" i="24" s="1"/>
  <c r="N228" i="24" s="1"/>
  <c r="N229" i="24" s="1"/>
  <c r="N230" i="24" s="1"/>
  <c r="N231" i="24" s="1"/>
  <c r="N232" i="24" s="1"/>
  <c r="N233" i="24" s="1"/>
  <c r="N234" i="24" s="1"/>
  <c r="N235" i="24" s="1"/>
  <c r="N236" i="24" s="1"/>
  <c r="N237" i="24" s="1"/>
  <c r="N238" i="24" s="1"/>
  <c r="N239" i="24" s="1"/>
  <c r="N240" i="24" s="1"/>
  <c r="N241" i="24" s="1"/>
  <c r="N242" i="24" s="1"/>
  <c r="N243" i="24" s="1"/>
  <c r="N244" i="24" s="1"/>
  <c r="N245" i="24" s="1"/>
  <c r="N246" i="24" s="1"/>
  <c r="N247" i="24" s="1"/>
  <c r="N248" i="24" s="1"/>
  <c r="N249" i="24" s="1"/>
  <c r="N250" i="24" s="1"/>
  <c r="N251" i="24" s="1"/>
  <c r="N252" i="24" s="1"/>
  <c r="N253" i="24" s="1"/>
  <c r="N254" i="24" s="1"/>
  <c r="N255" i="24" s="1"/>
  <c r="N256" i="24" s="1"/>
  <c r="N257" i="24" s="1"/>
  <c r="N258" i="24" s="1"/>
  <c r="N259" i="24" s="1"/>
  <c r="N260" i="24" s="1"/>
  <c r="N261" i="24" s="1"/>
  <c r="N262" i="24" s="1"/>
  <c r="N263" i="24" s="1"/>
  <c r="M3" i="24"/>
  <c r="L3" i="24"/>
  <c r="K3" i="24"/>
  <c r="J3" i="24"/>
  <c r="I3" i="24"/>
  <c r="R2" i="24"/>
  <c r="P2" i="24"/>
  <c r="O2" i="24"/>
  <c r="L2" i="24"/>
  <c r="K2" i="24"/>
  <c r="J2" i="24"/>
  <c r="H255" i="24"/>
  <c r="H254" i="24"/>
  <c r="H253" i="24"/>
  <c r="H252" i="24"/>
  <c r="H251" i="24"/>
  <c r="H250" i="24"/>
  <c r="H249" i="24"/>
  <c r="H248" i="24"/>
  <c r="H247" i="24"/>
  <c r="H246" i="24"/>
  <c r="H245" i="24"/>
  <c r="H244" i="24"/>
  <c r="H243" i="24"/>
  <c r="H242" i="24"/>
  <c r="H241" i="24"/>
  <c r="H240" i="24"/>
  <c r="H239" i="24"/>
  <c r="H238" i="24"/>
  <c r="H237" i="24"/>
  <c r="H236" i="24"/>
  <c r="H235" i="24"/>
  <c r="H234" i="24"/>
  <c r="H233" i="24"/>
  <c r="H232" i="24"/>
  <c r="H231" i="24"/>
  <c r="H230" i="24"/>
  <c r="H229" i="24"/>
  <c r="H228" i="24"/>
  <c r="H227" i="24"/>
  <c r="H226" i="24"/>
  <c r="H225" i="24"/>
  <c r="H224" i="24"/>
  <c r="H223" i="24"/>
  <c r="H222" i="24"/>
  <c r="H221" i="24"/>
  <c r="H220" i="24"/>
  <c r="H219" i="24"/>
  <c r="H218" i="24"/>
  <c r="H217" i="24"/>
  <c r="H216" i="24"/>
  <c r="H215" i="24"/>
  <c r="H214" i="24"/>
  <c r="H213" i="24"/>
  <c r="H212" i="24"/>
  <c r="H211" i="24"/>
  <c r="H210" i="24"/>
  <c r="H209" i="24"/>
  <c r="H208" i="24"/>
  <c r="H207" i="24"/>
  <c r="H206" i="24"/>
  <c r="H205" i="24"/>
  <c r="H204" i="24"/>
  <c r="H203" i="24"/>
  <c r="H202" i="24"/>
  <c r="H201" i="24"/>
  <c r="H200" i="24"/>
  <c r="H199" i="24"/>
  <c r="H198" i="24"/>
  <c r="H197" i="24"/>
  <c r="H196" i="24"/>
  <c r="H195" i="24"/>
  <c r="H194" i="24"/>
  <c r="H193" i="24"/>
  <c r="H192" i="24"/>
  <c r="H191" i="24"/>
  <c r="H190" i="24"/>
  <c r="H189" i="24"/>
  <c r="H188" i="24"/>
  <c r="H187" i="24"/>
  <c r="H186" i="24"/>
  <c r="H185" i="24"/>
  <c r="H184" i="24"/>
  <c r="H183" i="24"/>
  <c r="H182" i="24"/>
  <c r="H181" i="24"/>
  <c r="H180" i="24"/>
  <c r="H179" i="24"/>
  <c r="H178" i="24"/>
  <c r="H177" i="24"/>
  <c r="H176" i="24"/>
  <c r="H175" i="24"/>
  <c r="H174" i="24"/>
  <c r="H173" i="24"/>
  <c r="H172" i="24"/>
  <c r="H171" i="24"/>
  <c r="H170" i="24"/>
  <c r="H169" i="24"/>
  <c r="H168" i="24"/>
  <c r="H167" i="24"/>
  <c r="H166" i="24"/>
  <c r="H165" i="24"/>
  <c r="H164" i="24"/>
  <c r="H163" i="24"/>
  <c r="H162" i="24"/>
  <c r="H161" i="24"/>
  <c r="H160" i="24"/>
  <c r="H159" i="24"/>
  <c r="H158" i="24"/>
  <c r="H157" i="24"/>
  <c r="H156" i="24"/>
  <c r="H155" i="24"/>
  <c r="H154" i="24"/>
  <c r="H153" i="24"/>
  <c r="H152" i="24"/>
  <c r="H151" i="24"/>
  <c r="H150" i="24"/>
  <c r="H149" i="24"/>
  <c r="H148" i="24"/>
  <c r="H147" i="24"/>
  <c r="H146" i="24"/>
  <c r="H145" i="24"/>
  <c r="H144" i="24"/>
  <c r="H143" i="24"/>
  <c r="H142" i="24"/>
  <c r="H141" i="24"/>
  <c r="H140" i="24"/>
  <c r="H139" i="24"/>
  <c r="H138" i="24"/>
  <c r="H137" i="24"/>
  <c r="H136" i="24"/>
  <c r="H135" i="24"/>
  <c r="H134" i="24"/>
  <c r="H133" i="24"/>
  <c r="H132" i="24"/>
  <c r="H131" i="24"/>
  <c r="H130" i="24"/>
  <c r="H129" i="24"/>
  <c r="H128" i="24"/>
  <c r="H127" i="24"/>
  <c r="H126" i="24"/>
  <c r="H125" i="24"/>
  <c r="H124" i="24"/>
  <c r="H123" i="24"/>
  <c r="H122" i="24"/>
  <c r="H121" i="24"/>
  <c r="H120" i="24"/>
  <c r="H119" i="24"/>
  <c r="H118" i="24"/>
  <c r="H117" i="24"/>
  <c r="H116" i="24"/>
  <c r="H115" i="24"/>
  <c r="H114" i="24"/>
  <c r="H113" i="24"/>
  <c r="H112" i="24"/>
  <c r="H111" i="24"/>
  <c r="H110" i="24"/>
  <c r="H109" i="24"/>
  <c r="H108" i="24"/>
  <c r="H107" i="24"/>
  <c r="H106" i="24"/>
  <c r="H105" i="24"/>
  <c r="H104" i="24"/>
  <c r="H103" i="24"/>
  <c r="H102" i="24"/>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3" i="2"/>
  <c r="S264" i="2"/>
  <c r="L264" i="2"/>
  <c r="K264" i="2"/>
  <c r="J264" i="2"/>
  <c r="I264" i="2"/>
  <c r="V264" i="7"/>
  <c r="S264" i="7"/>
  <c r="O264" i="7"/>
  <c r="N264" i="7"/>
  <c r="M264" i="7"/>
  <c r="R264" i="7" s="1"/>
  <c r="L264" i="7"/>
  <c r="K264" i="7"/>
  <c r="J264" i="7"/>
  <c r="I264" i="7"/>
  <c r="T258" i="13"/>
  <c r="M258" i="13"/>
  <c r="L258" i="13"/>
  <c r="K258" i="13"/>
  <c r="J258" i="13"/>
  <c r="I258" i="13"/>
  <c r="H258" i="13"/>
  <c r="U252" i="23"/>
  <c r="T252" i="23"/>
  <c r="M252" i="23"/>
  <c r="L252" i="23"/>
  <c r="K252" i="23"/>
  <c r="J252" i="23"/>
  <c r="I252" i="23"/>
  <c r="H252" i="23"/>
  <c r="U251" i="23"/>
  <c r="T251" i="23"/>
  <c r="M251" i="23"/>
  <c r="L251" i="23"/>
  <c r="K251" i="23"/>
  <c r="J251" i="23"/>
  <c r="I251" i="23"/>
  <c r="H251" i="23"/>
  <c r="U250" i="23"/>
  <c r="T250" i="23"/>
  <c r="M250" i="23"/>
  <c r="L250" i="23"/>
  <c r="K250" i="23"/>
  <c r="J250" i="23"/>
  <c r="I250" i="23"/>
  <c r="H250" i="23"/>
  <c r="U249" i="23"/>
  <c r="T249" i="23"/>
  <c r="M249" i="23"/>
  <c r="L249" i="23"/>
  <c r="K249" i="23"/>
  <c r="J249" i="23"/>
  <c r="I249" i="23"/>
  <c r="H249" i="23"/>
  <c r="U248" i="23"/>
  <c r="T248" i="23"/>
  <c r="M248" i="23"/>
  <c r="L248" i="23"/>
  <c r="K248" i="23"/>
  <c r="J248" i="23"/>
  <c r="I248" i="23"/>
  <c r="H248" i="23"/>
  <c r="T247" i="23"/>
  <c r="M247" i="23"/>
  <c r="L247" i="23"/>
  <c r="K247" i="23"/>
  <c r="J247" i="23"/>
  <c r="I247" i="23"/>
  <c r="H247" i="23"/>
  <c r="T246" i="23"/>
  <c r="M246" i="23"/>
  <c r="L246" i="23"/>
  <c r="K246" i="23"/>
  <c r="J246" i="23"/>
  <c r="I246" i="23"/>
  <c r="H246" i="23"/>
  <c r="T245" i="23"/>
  <c r="M245" i="23"/>
  <c r="L245" i="23"/>
  <c r="K245" i="23"/>
  <c r="J245" i="23"/>
  <c r="I245" i="23"/>
  <c r="H245" i="23"/>
  <c r="T244" i="23"/>
  <c r="M244" i="23"/>
  <c r="L244" i="23"/>
  <c r="K244" i="23"/>
  <c r="J244" i="23"/>
  <c r="I244" i="23"/>
  <c r="H244" i="23"/>
  <c r="T243" i="23"/>
  <c r="M243" i="23"/>
  <c r="L243" i="23"/>
  <c r="K243" i="23"/>
  <c r="J243" i="23"/>
  <c r="I243" i="23"/>
  <c r="H243" i="23"/>
  <c r="T242" i="23"/>
  <c r="M242" i="23"/>
  <c r="L242" i="23"/>
  <c r="K242" i="23"/>
  <c r="J242" i="23"/>
  <c r="I242" i="23"/>
  <c r="H242" i="23"/>
  <c r="T241" i="23"/>
  <c r="M241" i="23"/>
  <c r="L241" i="23"/>
  <c r="K241" i="23"/>
  <c r="J241" i="23"/>
  <c r="I241" i="23"/>
  <c r="H241" i="23"/>
  <c r="T240" i="23"/>
  <c r="M240" i="23"/>
  <c r="L240" i="23"/>
  <c r="K240" i="23"/>
  <c r="J240" i="23"/>
  <c r="I240" i="23"/>
  <c r="H240" i="23"/>
  <c r="T239" i="23"/>
  <c r="M239" i="23"/>
  <c r="L239" i="23"/>
  <c r="K239" i="23"/>
  <c r="J239" i="23"/>
  <c r="I239" i="23"/>
  <c r="H239" i="23"/>
  <c r="T238" i="23"/>
  <c r="M238" i="23"/>
  <c r="L238" i="23"/>
  <c r="K238" i="23"/>
  <c r="J238" i="23"/>
  <c r="I238" i="23"/>
  <c r="H238" i="23"/>
  <c r="T237" i="23"/>
  <c r="M237" i="23"/>
  <c r="L237" i="23"/>
  <c r="K237" i="23"/>
  <c r="J237" i="23"/>
  <c r="I237" i="23"/>
  <c r="H237" i="23"/>
  <c r="T236" i="23"/>
  <c r="M236" i="23"/>
  <c r="L236" i="23"/>
  <c r="K236" i="23"/>
  <c r="J236" i="23"/>
  <c r="I236" i="23"/>
  <c r="H236" i="23"/>
  <c r="T235" i="23"/>
  <c r="M235" i="23"/>
  <c r="L235" i="23"/>
  <c r="K235" i="23"/>
  <c r="J235" i="23"/>
  <c r="I235" i="23"/>
  <c r="H235" i="23"/>
  <c r="T234" i="23"/>
  <c r="M234" i="23"/>
  <c r="L234" i="23"/>
  <c r="K234" i="23"/>
  <c r="J234" i="23"/>
  <c r="I234" i="23"/>
  <c r="H234" i="23"/>
  <c r="T233" i="23"/>
  <c r="M233" i="23"/>
  <c r="L233" i="23"/>
  <c r="K233" i="23"/>
  <c r="J233" i="23"/>
  <c r="I233" i="23"/>
  <c r="H233" i="23"/>
  <c r="T232" i="23"/>
  <c r="M232" i="23"/>
  <c r="L232" i="23"/>
  <c r="K232" i="23"/>
  <c r="J232" i="23"/>
  <c r="I232" i="23"/>
  <c r="H232" i="23"/>
  <c r="T231" i="23"/>
  <c r="M231" i="23"/>
  <c r="L231" i="23"/>
  <c r="K231" i="23"/>
  <c r="J231" i="23"/>
  <c r="I231" i="23"/>
  <c r="H231" i="23"/>
  <c r="T230" i="23"/>
  <c r="M230" i="23"/>
  <c r="L230" i="23"/>
  <c r="K230" i="23"/>
  <c r="J230" i="23"/>
  <c r="I230" i="23"/>
  <c r="H230" i="23"/>
  <c r="T229" i="23"/>
  <c r="M229" i="23"/>
  <c r="L229" i="23"/>
  <c r="K229" i="23"/>
  <c r="J229" i="23"/>
  <c r="I229" i="23"/>
  <c r="H229" i="23"/>
  <c r="T228" i="23"/>
  <c r="M228" i="23"/>
  <c r="L228" i="23"/>
  <c r="K228" i="23"/>
  <c r="J228" i="23"/>
  <c r="I228" i="23"/>
  <c r="H228" i="23"/>
  <c r="T227" i="23"/>
  <c r="M227" i="23"/>
  <c r="L227" i="23"/>
  <c r="K227" i="23"/>
  <c r="J227" i="23"/>
  <c r="I227" i="23"/>
  <c r="H227" i="23"/>
  <c r="T226" i="23"/>
  <c r="M226" i="23"/>
  <c r="L226" i="23"/>
  <c r="K226" i="23"/>
  <c r="J226" i="23"/>
  <c r="I226" i="23"/>
  <c r="H226" i="23"/>
  <c r="T225" i="23"/>
  <c r="M225" i="23"/>
  <c r="L225" i="23"/>
  <c r="K225" i="23"/>
  <c r="J225" i="23"/>
  <c r="I225" i="23"/>
  <c r="H225" i="23"/>
  <c r="T224" i="23"/>
  <c r="M224" i="23"/>
  <c r="L224" i="23"/>
  <c r="K224" i="23"/>
  <c r="J224" i="23"/>
  <c r="I224" i="23"/>
  <c r="H224" i="23"/>
  <c r="T223" i="23"/>
  <c r="M223" i="23"/>
  <c r="L223" i="23"/>
  <c r="K223" i="23"/>
  <c r="J223" i="23"/>
  <c r="I223" i="23"/>
  <c r="H223" i="23"/>
  <c r="T222" i="23"/>
  <c r="M222" i="23"/>
  <c r="L222" i="23"/>
  <c r="K222" i="23"/>
  <c r="J222" i="23"/>
  <c r="I222" i="23"/>
  <c r="H222" i="23"/>
  <c r="T221" i="23"/>
  <c r="M221" i="23"/>
  <c r="L221" i="23"/>
  <c r="K221" i="23"/>
  <c r="J221" i="23"/>
  <c r="I221" i="23"/>
  <c r="H221" i="23"/>
  <c r="T220" i="23"/>
  <c r="M220" i="23"/>
  <c r="L220" i="23"/>
  <c r="K220" i="23"/>
  <c r="J220" i="23"/>
  <c r="I220" i="23"/>
  <c r="H220" i="23"/>
  <c r="T219" i="23"/>
  <c r="M219" i="23"/>
  <c r="L219" i="23"/>
  <c r="K219" i="23"/>
  <c r="J219" i="23"/>
  <c r="I219" i="23"/>
  <c r="H219" i="23"/>
  <c r="T218" i="23"/>
  <c r="M218" i="23"/>
  <c r="L218" i="23"/>
  <c r="K218" i="23"/>
  <c r="J218" i="23"/>
  <c r="I218" i="23"/>
  <c r="H218" i="23"/>
  <c r="T217" i="23"/>
  <c r="M217" i="23"/>
  <c r="L217" i="23"/>
  <c r="K217" i="23"/>
  <c r="J217" i="23"/>
  <c r="I217" i="23"/>
  <c r="H217" i="23"/>
  <c r="T216" i="23"/>
  <c r="M216" i="23"/>
  <c r="L216" i="23"/>
  <c r="K216" i="23"/>
  <c r="J216" i="23"/>
  <c r="I216" i="23"/>
  <c r="H216" i="23"/>
  <c r="T215" i="23"/>
  <c r="M215" i="23"/>
  <c r="L215" i="23"/>
  <c r="K215" i="23"/>
  <c r="J215" i="23"/>
  <c r="I215" i="23"/>
  <c r="H215" i="23"/>
  <c r="T214" i="23"/>
  <c r="M214" i="23"/>
  <c r="L214" i="23"/>
  <c r="K214" i="23"/>
  <c r="J214" i="23"/>
  <c r="I214" i="23"/>
  <c r="H214" i="23"/>
  <c r="T213" i="23"/>
  <c r="M213" i="23"/>
  <c r="L213" i="23"/>
  <c r="K213" i="23"/>
  <c r="J213" i="23"/>
  <c r="I213" i="23"/>
  <c r="H213" i="23"/>
  <c r="T212" i="23"/>
  <c r="M212" i="23"/>
  <c r="L212" i="23"/>
  <c r="K212" i="23"/>
  <c r="J212" i="23"/>
  <c r="I212" i="23"/>
  <c r="H212" i="23"/>
  <c r="T211" i="23"/>
  <c r="M211" i="23"/>
  <c r="L211" i="23"/>
  <c r="K211" i="23"/>
  <c r="J211" i="23"/>
  <c r="I211" i="23"/>
  <c r="H211" i="23"/>
  <c r="T210" i="23"/>
  <c r="M210" i="23"/>
  <c r="L210" i="23"/>
  <c r="K210" i="23"/>
  <c r="J210" i="23"/>
  <c r="I210" i="23"/>
  <c r="H210" i="23"/>
  <c r="T209" i="23"/>
  <c r="M209" i="23"/>
  <c r="L209" i="23"/>
  <c r="K209" i="23"/>
  <c r="J209" i="23"/>
  <c r="I209" i="23"/>
  <c r="H209" i="23"/>
  <c r="T208" i="23"/>
  <c r="M208" i="23"/>
  <c r="L208" i="23"/>
  <c r="K208" i="23"/>
  <c r="J208" i="23"/>
  <c r="I208" i="23"/>
  <c r="H208" i="23"/>
  <c r="T207" i="23"/>
  <c r="M207" i="23"/>
  <c r="L207" i="23"/>
  <c r="K207" i="23"/>
  <c r="J207" i="23"/>
  <c r="I207" i="23"/>
  <c r="H207" i="23"/>
  <c r="V206" i="23"/>
  <c r="U206" i="23"/>
  <c r="T206" i="23"/>
  <c r="M206" i="23"/>
  <c r="L206" i="23"/>
  <c r="K206" i="23"/>
  <c r="J206" i="23"/>
  <c r="I206" i="23"/>
  <c r="H206" i="23"/>
  <c r="U205" i="23"/>
  <c r="T205" i="23"/>
  <c r="M205" i="23"/>
  <c r="L205" i="23"/>
  <c r="K205" i="23"/>
  <c r="J205" i="23"/>
  <c r="I205" i="23"/>
  <c r="H205" i="23"/>
  <c r="U204" i="23"/>
  <c r="T204" i="23"/>
  <c r="M204" i="23"/>
  <c r="L204" i="23"/>
  <c r="K204" i="23"/>
  <c r="J204" i="23"/>
  <c r="I204" i="23"/>
  <c r="H204" i="23"/>
  <c r="U203" i="23"/>
  <c r="T203" i="23"/>
  <c r="M203" i="23"/>
  <c r="L203" i="23"/>
  <c r="K203" i="23"/>
  <c r="J203" i="23"/>
  <c r="I203" i="23"/>
  <c r="H203" i="23"/>
  <c r="T202" i="23"/>
  <c r="M202" i="23"/>
  <c r="L202" i="23"/>
  <c r="K202" i="23"/>
  <c r="J202" i="23"/>
  <c r="I202" i="23"/>
  <c r="H202" i="23"/>
  <c r="V201" i="23"/>
  <c r="U201" i="23"/>
  <c r="T201" i="23"/>
  <c r="M201" i="23"/>
  <c r="L201" i="23"/>
  <c r="K201" i="23"/>
  <c r="J201" i="23"/>
  <c r="I201" i="23"/>
  <c r="H201" i="23"/>
  <c r="U200" i="23"/>
  <c r="T200" i="23"/>
  <c r="M200" i="23"/>
  <c r="L200" i="23"/>
  <c r="K200" i="23"/>
  <c r="J200" i="23"/>
  <c r="I200" i="23"/>
  <c r="H200" i="23"/>
  <c r="U199" i="23"/>
  <c r="T199" i="23"/>
  <c r="M199" i="23"/>
  <c r="L199" i="23"/>
  <c r="K199" i="23"/>
  <c r="J199" i="23"/>
  <c r="I199" i="23"/>
  <c r="H199" i="23"/>
  <c r="U198" i="23"/>
  <c r="T198" i="23"/>
  <c r="M198" i="23"/>
  <c r="L198" i="23"/>
  <c r="K198" i="23"/>
  <c r="J198" i="23"/>
  <c r="I198" i="23"/>
  <c r="H198" i="23"/>
  <c r="T197" i="23"/>
  <c r="M197" i="23"/>
  <c r="L197" i="23"/>
  <c r="K197" i="23"/>
  <c r="J197" i="23"/>
  <c r="I197" i="23"/>
  <c r="H197" i="23"/>
  <c r="T196" i="23"/>
  <c r="M196" i="23"/>
  <c r="L196" i="23"/>
  <c r="K196" i="23"/>
  <c r="J196" i="23"/>
  <c r="I196" i="23"/>
  <c r="H196" i="23"/>
  <c r="T195" i="23"/>
  <c r="M195" i="23"/>
  <c r="L195" i="23"/>
  <c r="K195" i="23"/>
  <c r="J195" i="23"/>
  <c r="I195" i="23"/>
  <c r="H195" i="23"/>
  <c r="T194" i="23"/>
  <c r="M194" i="23"/>
  <c r="L194" i="23"/>
  <c r="K194" i="23"/>
  <c r="J194" i="23"/>
  <c r="I194" i="23"/>
  <c r="H194" i="23"/>
  <c r="T193" i="23"/>
  <c r="M193" i="23"/>
  <c r="L193" i="23"/>
  <c r="K193" i="23"/>
  <c r="J193" i="23"/>
  <c r="I193" i="23"/>
  <c r="H193" i="23"/>
  <c r="T192" i="23"/>
  <c r="M192" i="23"/>
  <c r="L192" i="23"/>
  <c r="K192" i="23"/>
  <c r="J192" i="23"/>
  <c r="I192" i="23"/>
  <c r="H192" i="23"/>
  <c r="T191" i="23"/>
  <c r="M191" i="23"/>
  <c r="L191" i="23"/>
  <c r="K191" i="23"/>
  <c r="J191" i="23"/>
  <c r="I191" i="23"/>
  <c r="H191" i="23"/>
  <c r="T190" i="23"/>
  <c r="M190" i="23"/>
  <c r="L190" i="23"/>
  <c r="K190" i="23"/>
  <c r="J190" i="23"/>
  <c r="I190" i="23"/>
  <c r="H190" i="23"/>
  <c r="U189" i="23"/>
  <c r="T189" i="23"/>
  <c r="M189" i="23"/>
  <c r="L189" i="23"/>
  <c r="K189" i="23"/>
  <c r="J189" i="23"/>
  <c r="I189" i="23"/>
  <c r="H189" i="23"/>
  <c r="U188" i="23"/>
  <c r="T188" i="23"/>
  <c r="M188" i="23"/>
  <c r="L188" i="23"/>
  <c r="K188" i="23"/>
  <c r="J188" i="23"/>
  <c r="I188" i="23"/>
  <c r="H188" i="23"/>
  <c r="U187" i="23"/>
  <c r="T187" i="23"/>
  <c r="M187" i="23"/>
  <c r="L187" i="23"/>
  <c r="K187" i="23"/>
  <c r="J187" i="23"/>
  <c r="I187" i="23"/>
  <c r="H187" i="23"/>
  <c r="T186" i="23"/>
  <c r="M186" i="23"/>
  <c r="L186" i="23"/>
  <c r="K186" i="23"/>
  <c r="J186" i="23"/>
  <c r="I186" i="23"/>
  <c r="H186" i="23"/>
  <c r="T185" i="23"/>
  <c r="M185" i="23"/>
  <c r="L185" i="23"/>
  <c r="K185" i="23"/>
  <c r="J185" i="23"/>
  <c r="I185" i="23"/>
  <c r="H185" i="23"/>
  <c r="T184" i="23"/>
  <c r="M184" i="23"/>
  <c r="L184" i="23"/>
  <c r="K184" i="23"/>
  <c r="J184" i="23"/>
  <c r="I184" i="23"/>
  <c r="H184" i="23"/>
  <c r="T183" i="23"/>
  <c r="M183" i="23"/>
  <c r="L183" i="23"/>
  <c r="K183" i="23"/>
  <c r="J183" i="23"/>
  <c r="I183" i="23"/>
  <c r="H183" i="23"/>
  <c r="T182" i="23"/>
  <c r="M182" i="23"/>
  <c r="L182" i="23"/>
  <c r="K182" i="23"/>
  <c r="J182" i="23"/>
  <c r="I182" i="23"/>
  <c r="H182" i="23"/>
  <c r="T181" i="23"/>
  <c r="M181" i="23"/>
  <c r="L181" i="23"/>
  <c r="K181" i="23"/>
  <c r="J181" i="23"/>
  <c r="I181" i="23"/>
  <c r="H181" i="23"/>
  <c r="T180" i="23"/>
  <c r="M180" i="23"/>
  <c r="L180" i="23"/>
  <c r="K180" i="23"/>
  <c r="J180" i="23"/>
  <c r="I180" i="23"/>
  <c r="H180" i="23"/>
  <c r="T179" i="23"/>
  <c r="M179" i="23"/>
  <c r="L179" i="23"/>
  <c r="K179" i="23"/>
  <c r="J179" i="23"/>
  <c r="I179" i="23"/>
  <c r="H179" i="23"/>
  <c r="T178" i="23"/>
  <c r="M178" i="23"/>
  <c r="L178" i="23"/>
  <c r="K178" i="23"/>
  <c r="J178" i="23"/>
  <c r="I178" i="23"/>
  <c r="H178" i="23"/>
  <c r="T177" i="23"/>
  <c r="M177" i="23"/>
  <c r="L177" i="23"/>
  <c r="K177" i="23"/>
  <c r="J177" i="23"/>
  <c r="I177" i="23"/>
  <c r="H177" i="23"/>
  <c r="V176" i="23"/>
  <c r="U176" i="23"/>
  <c r="T176" i="23"/>
  <c r="M176" i="23"/>
  <c r="L176" i="23"/>
  <c r="K176" i="23"/>
  <c r="J176" i="23"/>
  <c r="I176" i="23"/>
  <c r="H176" i="23"/>
  <c r="U175" i="23"/>
  <c r="T175" i="23"/>
  <c r="M175" i="23"/>
  <c r="L175" i="23"/>
  <c r="K175" i="23"/>
  <c r="J175" i="23"/>
  <c r="I175" i="23"/>
  <c r="H175" i="23"/>
  <c r="U174" i="23"/>
  <c r="T174" i="23"/>
  <c r="M174" i="23"/>
  <c r="L174" i="23"/>
  <c r="K174" i="23"/>
  <c r="J174" i="23"/>
  <c r="I174" i="23"/>
  <c r="H174" i="23"/>
  <c r="T173" i="23"/>
  <c r="M173" i="23"/>
  <c r="L173" i="23"/>
  <c r="K173" i="23"/>
  <c r="J173" i="23"/>
  <c r="I173" i="23"/>
  <c r="H173" i="23"/>
  <c r="T172" i="23"/>
  <c r="M172" i="23"/>
  <c r="L172" i="23"/>
  <c r="K172" i="23"/>
  <c r="J172" i="23"/>
  <c r="I172" i="23"/>
  <c r="H172" i="23"/>
  <c r="T171" i="23"/>
  <c r="M171" i="23"/>
  <c r="L171" i="23"/>
  <c r="K171" i="23"/>
  <c r="J171" i="23"/>
  <c r="I171" i="23"/>
  <c r="H171" i="23"/>
  <c r="T170" i="23"/>
  <c r="M170" i="23"/>
  <c r="L170" i="23"/>
  <c r="K170" i="23"/>
  <c r="J170" i="23"/>
  <c r="I170" i="23"/>
  <c r="H170" i="23"/>
  <c r="T169" i="23"/>
  <c r="M169" i="23"/>
  <c r="L169" i="23"/>
  <c r="K169" i="23"/>
  <c r="J169" i="23"/>
  <c r="I169" i="23"/>
  <c r="H169" i="23"/>
  <c r="T168" i="23"/>
  <c r="M168" i="23"/>
  <c r="L168" i="23"/>
  <c r="K168" i="23"/>
  <c r="J168" i="23"/>
  <c r="I168" i="23"/>
  <c r="H168" i="23"/>
  <c r="T167" i="23"/>
  <c r="M167" i="23"/>
  <c r="L167" i="23"/>
  <c r="K167" i="23"/>
  <c r="J167" i="23"/>
  <c r="I167" i="23"/>
  <c r="H167" i="23"/>
  <c r="V166" i="23"/>
  <c r="U166" i="23"/>
  <c r="T166" i="23"/>
  <c r="M166" i="23"/>
  <c r="L166" i="23"/>
  <c r="K166" i="23"/>
  <c r="J166" i="23"/>
  <c r="I166" i="23"/>
  <c r="H166" i="23"/>
  <c r="U165" i="23"/>
  <c r="T165" i="23"/>
  <c r="M165" i="23"/>
  <c r="L165" i="23"/>
  <c r="K165" i="23"/>
  <c r="J165" i="23"/>
  <c r="I165" i="23"/>
  <c r="H165" i="23"/>
  <c r="U164" i="23"/>
  <c r="T164" i="23"/>
  <c r="M164" i="23"/>
  <c r="L164" i="23"/>
  <c r="K164" i="23"/>
  <c r="J164" i="23"/>
  <c r="I164" i="23"/>
  <c r="H164" i="23"/>
  <c r="T163" i="23"/>
  <c r="M163" i="23"/>
  <c r="L163" i="23"/>
  <c r="K163" i="23"/>
  <c r="J163" i="23"/>
  <c r="I163" i="23"/>
  <c r="H163" i="23"/>
  <c r="T162" i="23"/>
  <c r="M162" i="23"/>
  <c r="L162" i="23"/>
  <c r="K162" i="23"/>
  <c r="J162" i="23"/>
  <c r="I162" i="23"/>
  <c r="H162" i="23"/>
  <c r="T161" i="23"/>
  <c r="M161" i="23"/>
  <c r="L161" i="23"/>
  <c r="K161" i="23"/>
  <c r="J161" i="23"/>
  <c r="I161" i="23"/>
  <c r="H161" i="23"/>
  <c r="T160" i="23"/>
  <c r="M160" i="23"/>
  <c r="L160" i="23"/>
  <c r="K160" i="23"/>
  <c r="J160" i="23"/>
  <c r="I160" i="23"/>
  <c r="H160" i="23"/>
  <c r="T159" i="23"/>
  <c r="M159" i="23"/>
  <c r="L159" i="23"/>
  <c r="K159" i="23"/>
  <c r="J159" i="23"/>
  <c r="I159" i="23"/>
  <c r="H159" i="23"/>
  <c r="T158" i="23"/>
  <c r="M158" i="23"/>
  <c r="L158" i="23"/>
  <c r="K158" i="23"/>
  <c r="J158" i="23"/>
  <c r="I158" i="23"/>
  <c r="H158" i="23"/>
  <c r="T157" i="23"/>
  <c r="M157" i="23"/>
  <c r="L157" i="23"/>
  <c r="K157" i="23"/>
  <c r="J157" i="23"/>
  <c r="I157" i="23"/>
  <c r="H157" i="23"/>
  <c r="T156" i="23"/>
  <c r="M156" i="23"/>
  <c r="L156" i="23"/>
  <c r="K156" i="23"/>
  <c r="J156" i="23"/>
  <c r="I156" i="23"/>
  <c r="H156" i="23"/>
  <c r="T155" i="23"/>
  <c r="M155" i="23"/>
  <c r="L155" i="23"/>
  <c r="K155" i="23"/>
  <c r="J155" i="23"/>
  <c r="I155" i="23"/>
  <c r="H155" i="23"/>
  <c r="V154" i="23"/>
  <c r="U154" i="23"/>
  <c r="T154" i="23"/>
  <c r="M154" i="23"/>
  <c r="L154" i="23"/>
  <c r="K154" i="23"/>
  <c r="J154" i="23"/>
  <c r="I154" i="23"/>
  <c r="H154" i="23"/>
  <c r="U153" i="23"/>
  <c r="T153" i="23"/>
  <c r="M153" i="23"/>
  <c r="L153" i="23"/>
  <c r="K153" i="23"/>
  <c r="J153" i="23"/>
  <c r="I153" i="23"/>
  <c r="H153" i="23"/>
  <c r="U152" i="23"/>
  <c r="T152" i="23"/>
  <c r="M152" i="23"/>
  <c r="L152" i="23"/>
  <c r="K152" i="23"/>
  <c r="J152" i="23"/>
  <c r="I152" i="23"/>
  <c r="H152" i="23"/>
  <c r="U151" i="23"/>
  <c r="T151" i="23"/>
  <c r="M151" i="23"/>
  <c r="L151" i="23"/>
  <c r="K151" i="23"/>
  <c r="J151" i="23"/>
  <c r="I151" i="23"/>
  <c r="H151" i="23"/>
  <c r="U150" i="23"/>
  <c r="T150" i="23"/>
  <c r="M150" i="23"/>
  <c r="L150" i="23"/>
  <c r="K150" i="23"/>
  <c r="J150" i="23"/>
  <c r="I150" i="23"/>
  <c r="H150" i="23"/>
  <c r="U149" i="23"/>
  <c r="T149" i="23"/>
  <c r="M149" i="23"/>
  <c r="L149" i="23"/>
  <c r="K149" i="23"/>
  <c r="J149" i="23"/>
  <c r="I149" i="23"/>
  <c r="H149" i="23"/>
  <c r="U148" i="23"/>
  <c r="T148" i="23"/>
  <c r="M148" i="23"/>
  <c r="L148" i="23"/>
  <c r="K148" i="23"/>
  <c r="J148" i="23"/>
  <c r="I148" i="23"/>
  <c r="H148" i="23"/>
  <c r="T147" i="23"/>
  <c r="M147" i="23"/>
  <c r="L147" i="23"/>
  <c r="K147" i="23"/>
  <c r="J147" i="23"/>
  <c r="I147" i="23"/>
  <c r="H147" i="23"/>
  <c r="T146" i="23"/>
  <c r="M146" i="23"/>
  <c r="L146" i="23"/>
  <c r="K146" i="23"/>
  <c r="J146" i="23"/>
  <c r="I146" i="23"/>
  <c r="H146" i="23"/>
  <c r="T145" i="23"/>
  <c r="M145" i="23"/>
  <c r="L145" i="23"/>
  <c r="K145" i="23"/>
  <c r="J145" i="23"/>
  <c r="I145" i="23"/>
  <c r="H145" i="23"/>
  <c r="V144" i="23"/>
  <c r="U144" i="23"/>
  <c r="T144" i="23"/>
  <c r="M144" i="23"/>
  <c r="L144" i="23"/>
  <c r="K144" i="23"/>
  <c r="J144" i="23"/>
  <c r="I144" i="23"/>
  <c r="H144" i="23"/>
  <c r="U143" i="23"/>
  <c r="T143" i="23"/>
  <c r="M143" i="23"/>
  <c r="L143" i="23"/>
  <c r="K143" i="23"/>
  <c r="J143" i="23"/>
  <c r="I143" i="23"/>
  <c r="H143" i="23"/>
  <c r="U142" i="23"/>
  <c r="T142" i="23"/>
  <c r="M142" i="23"/>
  <c r="L142" i="23"/>
  <c r="K142" i="23"/>
  <c r="J142" i="23"/>
  <c r="I142" i="23"/>
  <c r="H142" i="23"/>
  <c r="U141" i="23"/>
  <c r="T141" i="23"/>
  <c r="M141" i="23"/>
  <c r="L141" i="23"/>
  <c r="K141" i="23"/>
  <c r="J141" i="23"/>
  <c r="I141" i="23"/>
  <c r="H141" i="23"/>
  <c r="T140" i="23"/>
  <c r="M140" i="23"/>
  <c r="L140" i="23"/>
  <c r="K140" i="23"/>
  <c r="J140" i="23"/>
  <c r="I140" i="23"/>
  <c r="H140" i="23"/>
  <c r="T139" i="23"/>
  <c r="M139" i="23"/>
  <c r="L139" i="23"/>
  <c r="K139" i="23"/>
  <c r="J139" i="23"/>
  <c r="I139" i="23"/>
  <c r="H139" i="23"/>
  <c r="T138" i="23"/>
  <c r="M138" i="23"/>
  <c r="L138" i="23"/>
  <c r="K138" i="23"/>
  <c r="J138" i="23"/>
  <c r="I138" i="23"/>
  <c r="H138" i="23"/>
  <c r="T137" i="23"/>
  <c r="M137" i="23"/>
  <c r="L137" i="23"/>
  <c r="K137" i="23"/>
  <c r="J137" i="23"/>
  <c r="I137" i="23"/>
  <c r="H137" i="23"/>
  <c r="T136" i="23"/>
  <c r="M136" i="23"/>
  <c r="L136" i="23"/>
  <c r="K136" i="23"/>
  <c r="J136" i="23"/>
  <c r="I136" i="23"/>
  <c r="H136" i="23"/>
  <c r="T135" i="23"/>
  <c r="M135" i="23"/>
  <c r="L135" i="23"/>
  <c r="K135" i="23"/>
  <c r="J135" i="23"/>
  <c r="I135" i="23"/>
  <c r="H135" i="23"/>
  <c r="T134" i="23"/>
  <c r="M134" i="23"/>
  <c r="L134" i="23"/>
  <c r="K134" i="23"/>
  <c r="J134" i="23"/>
  <c r="I134" i="23"/>
  <c r="H134" i="23"/>
  <c r="T133" i="23"/>
  <c r="M133" i="23"/>
  <c r="L133" i="23"/>
  <c r="K133" i="23"/>
  <c r="J133" i="23"/>
  <c r="I133" i="23"/>
  <c r="H133" i="23"/>
  <c r="T132" i="23"/>
  <c r="M132" i="23"/>
  <c r="L132" i="23"/>
  <c r="K132" i="23"/>
  <c r="J132" i="23"/>
  <c r="I132" i="23"/>
  <c r="H132" i="23"/>
  <c r="T131" i="23"/>
  <c r="M131" i="23"/>
  <c r="L131" i="23"/>
  <c r="K131" i="23"/>
  <c r="J131" i="23"/>
  <c r="I131" i="23"/>
  <c r="H131" i="23"/>
  <c r="V130" i="23"/>
  <c r="U130" i="23"/>
  <c r="T130" i="23"/>
  <c r="M130" i="23"/>
  <c r="L130" i="23"/>
  <c r="K130" i="23"/>
  <c r="J130" i="23"/>
  <c r="I130" i="23"/>
  <c r="H130" i="23"/>
  <c r="U129" i="23"/>
  <c r="T129" i="23"/>
  <c r="M129" i="23"/>
  <c r="L129" i="23"/>
  <c r="K129" i="23"/>
  <c r="J129" i="23"/>
  <c r="I129" i="23"/>
  <c r="H129" i="23"/>
  <c r="U128" i="23"/>
  <c r="T128" i="23"/>
  <c r="M128" i="23"/>
  <c r="L128" i="23"/>
  <c r="K128" i="23"/>
  <c r="J128" i="23"/>
  <c r="I128" i="23"/>
  <c r="H128" i="23"/>
  <c r="U127" i="23"/>
  <c r="T127" i="23"/>
  <c r="M127" i="23"/>
  <c r="L127" i="23"/>
  <c r="K127" i="23"/>
  <c r="J127" i="23"/>
  <c r="I127" i="23"/>
  <c r="H127" i="23"/>
  <c r="U126" i="23"/>
  <c r="T126" i="23"/>
  <c r="M126" i="23"/>
  <c r="L126" i="23"/>
  <c r="K126" i="23"/>
  <c r="J126" i="23"/>
  <c r="I126" i="23"/>
  <c r="H126" i="23"/>
  <c r="U125" i="23"/>
  <c r="T125" i="23"/>
  <c r="M125" i="23"/>
  <c r="L125" i="23"/>
  <c r="K125" i="23"/>
  <c r="J125" i="23"/>
  <c r="I125" i="23"/>
  <c r="H125" i="23"/>
  <c r="U124" i="23"/>
  <c r="T124" i="23"/>
  <c r="M124" i="23"/>
  <c r="L124" i="23"/>
  <c r="K124" i="23"/>
  <c r="J124" i="23"/>
  <c r="I124" i="23"/>
  <c r="H124" i="23"/>
  <c r="T123" i="23"/>
  <c r="M123" i="23"/>
  <c r="L123" i="23"/>
  <c r="K123" i="23"/>
  <c r="J123" i="23"/>
  <c r="I123" i="23"/>
  <c r="H123" i="23"/>
  <c r="T122" i="23"/>
  <c r="M122" i="23"/>
  <c r="L122" i="23"/>
  <c r="K122" i="23"/>
  <c r="J122" i="23"/>
  <c r="I122" i="23"/>
  <c r="H122" i="23"/>
  <c r="T121" i="23"/>
  <c r="M121" i="23"/>
  <c r="L121" i="23"/>
  <c r="K121" i="23"/>
  <c r="J121" i="23"/>
  <c r="I121" i="23"/>
  <c r="H121" i="23"/>
  <c r="T120" i="23"/>
  <c r="M120" i="23"/>
  <c r="L120" i="23"/>
  <c r="K120" i="23"/>
  <c r="J120" i="23"/>
  <c r="I120" i="23"/>
  <c r="H120" i="23"/>
  <c r="T119" i="23"/>
  <c r="M119" i="23"/>
  <c r="L119" i="23"/>
  <c r="K119" i="23"/>
  <c r="J119" i="23"/>
  <c r="I119" i="23"/>
  <c r="H119" i="23"/>
  <c r="T118" i="23"/>
  <c r="M118" i="23"/>
  <c r="L118" i="23"/>
  <c r="K118" i="23"/>
  <c r="J118" i="23"/>
  <c r="I118" i="23"/>
  <c r="H118" i="23"/>
  <c r="T117" i="23"/>
  <c r="M117" i="23"/>
  <c r="L117" i="23"/>
  <c r="K117" i="23"/>
  <c r="J117" i="23"/>
  <c r="I117" i="23"/>
  <c r="H117" i="23"/>
  <c r="T116" i="23"/>
  <c r="M116" i="23"/>
  <c r="L116" i="23"/>
  <c r="K116" i="23"/>
  <c r="J116" i="23"/>
  <c r="I116" i="23"/>
  <c r="H116" i="23"/>
  <c r="T115" i="23"/>
  <c r="M115" i="23"/>
  <c r="L115" i="23"/>
  <c r="K115" i="23"/>
  <c r="J115" i="23"/>
  <c r="I115" i="23"/>
  <c r="H115" i="23"/>
  <c r="T114" i="23"/>
  <c r="M114" i="23"/>
  <c r="L114" i="23"/>
  <c r="K114" i="23"/>
  <c r="J114" i="23"/>
  <c r="I114" i="23"/>
  <c r="H114" i="23"/>
  <c r="T113" i="23"/>
  <c r="M113" i="23"/>
  <c r="L113" i="23"/>
  <c r="K113" i="23"/>
  <c r="J113" i="23"/>
  <c r="I113" i="23"/>
  <c r="H113" i="23"/>
  <c r="T112" i="23"/>
  <c r="M112" i="23"/>
  <c r="L112" i="23"/>
  <c r="K112" i="23"/>
  <c r="J112" i="23"/>
  <c r="I112" i="23"/>
  <c r="H112" i="23"/>
  <c r="T111" i="23"/>
  <c r="M111" i="23"/>
  <c r="L111" i="23"/>
  <c r="K111" i="23"/>
  <c r="J111" i="23"/>
  <c r="I111" i="23"/>
  <c r="H111" i="23"/>
  <c r="T110" i="23"/>
  <c r="M110" i="23"/>
  <c r="L110" i="23"/>
  <c r="K110" i="23"/>
  <c r="J110" i="23"/>
  <c r="I110" i="23"/>
  <c r="H110" i="23"/>
  <c r="T109" i="23"/>
  <c r="M109" i="23"/>
  <c r="L109" i="23"/>
  <c r="K109" i="23"/>
  <c r="J109" i="23"/>
  <c r="I109" i="23"/>
  <c r="H109" i="23"/>
  <c r="T108" i="23"/>
  <c r="M108" i="23"/>
  <c r="L108" i="23"/>
  <c r="K108" i="23"/>
  <c r="J108" i="23"/>
  <c r="I108" i="23"/>
  <c r="H108" i="23"/>
  <c r="T107" i="23"/>
  <c r="M107" i="23"/>
  <c r="L107" i="23"/>
  <c r="K107" i="23"/>
  <c r="J107" i="23"/>
  <c r="I107" i="23"/>
  <c r="H107" i="23"/>
  <c r="T106" i="23"/>
  <c r="M106" i="23"/>
  <c r="L106" i="23"/>
  <c r="K106" i="23"/>
  <c r="J106" i="23"/>
  <c r="I106" i="23"/>
  <c r="H106" i="23"/>
  <c r="T105" i="23"/>
  <c r="M105" i="23"/>
  <c r="L105" i="23"/>
  <c r="K105" i="23"/>
  <c r="J105" i="23"/>
  <c r="I105" i="23"/>
  <c r="H105" i="23"/>
  <c r="T104" i="23"/>
  <c r="M104" i="23"/>
  <c r="L104" i="23"/>
  <c r="K104" i="23"/>
  <c r="J104" i="23"/>
  <c r="I104" i="23"/>
  <c r="H104" i="23"/>
  <c r="V103" i="23"/>
  <c r="U103" i="23"/>
  <c r="T103" i="23"/>
  <c r="M103" i="23"/>
  <c r="L103" i="23"/>
  <c r="K103" i="23"/>
  <c r="J103" i="23"/>
  <c r="I103" i="23"/>
  <c r="H103" i="23"/>
  <c r="U102" i="23"/>
  <c r="T102" i="23"/>
  <c r="M102" i="23"/>
  <c r="L102" i="23"/>
  <c r="K102" i="23"/>
  <c r="J102" i="23"/>
  <c r="I102" i="23"/>
  <c r="H102" i="23"/>
  <c r="U101" i="23"/>
  <c r="T101" i="23"/>
  <c r="M101" i="23"/>
  <c r="L101" i="23"/>
  <c r="K101" i="23"/>
  <c r="J101" i="23"/>
  <c r="I101" i="23"/>
  <c r="H101" i="23"/>
  <c r="U100" i="23"/>
  <c r="T100" i="23"/>
  <c r="M100" i="23"/>
  <c r="L100" i="23"/>
  <c r="K100" i="23"/>
  <c r="J100" i="23"/>
  <c r="I100" i="23"/>
  <c r="H100" i="23"/>
  <c r="T99" i="23"/>
  <c r="M99" i="23"/>
  <c r="L99" i="23"/>
  <c r="K99" i="23"/>
  <c r="J99" i="23"/>
  <c r="I99" i="23"/>
  <c r="H99" i="23"/>
  <c r="T98" i="23"/>
  <c r="M98" i="23"/>
  <c r="L98" i="23"/>
  <c r="K98" i="23"/>
  <c r="J98" i="23"/>
  <c r="I98" i="23"/>
  <c r="H98" i="23"/>
  <c r="T97" i="23"/>
  <c r="M97" i="23"/>
  <c r="L97" i="23"/>
  <c r="K97" i="23"/>
  <c r="J97" i="23"/>
  <c r="I97" i="23"/>
  <c r="H97" i="23"/>
  <c r="T96" i="23"/>
  <c r="M96" i="23"/>
  <c r="L96" i="23"/>
  <c r="K96" i="23"/>
  <c r="J96" i="23"/>
  <c r="I96" i="23"/>
  <c r="H96" i="23"/>
  <c r="T95" i="23"/>
  <c r="M95" i="23"/>
  <c r="L95" i="23"/>
  <c r="K95" i="23"/>
  <c r="J95" i="23"/>
  <c r="I95" i="23"/>
  <c r="H95" i="23"/>
  <c r="T94" i="23"/>
  <c r="M94" i="23"/>
  <c r="L94" i="23"/>
  <c r="K94" i="23"/>
  <c r="J94" i="23"/>
  <c r="I94" i="23"/>
  <c r="H94" i="23"/>
  <c r="T93" i="23"/>
  <c r="M93" i="23"/>
  <c r="L93" i="23"/>
  <c r="K93" i="23"/>
  <c r="J93" i="23"/>
  <c r="I93" i="23"/>
  <c r="H93" i="23"/>
  <c r="T92" i="23"/>
  <c r="M92" i="23"/>
  <c r="L92" i="23"/>
  <c r="K92" i="23"/>
  <c r="J92" i="23"/>
  <c r="I92" i="23"/>
  <c r="H92" i="23"/>
  <c r="V91" i="23"/>
  <c r="U91" i="23"/>
  <c r="T91" i="23"/>
  <c r="M91" i="23"/>
  <c r="L91" i="23"/>
  <c r="K91" i="23"/>
  <c r="J91" i="23"/>
  <c r="I91" i="23"/>
  <c r="H91" i="23"/>
  <c r="U90" i="23"/>
  <c r="T90" i="23"/>
  <c r="M90" i="23"/>
  <c r="L90" i="23"/>
  <c r="K90" i="23"/>
  <c r="J90" i="23"/>
  <c r="I90" i="23"/>
  <c r="H90" i="23"/>
  <c r="U89" i="23"/>
  <c r="T89" i="23"/>
  <c r="M89" i="23"/>
  <c r="L89" i="23"/>
  <c r="K89" i="23"/>
  <c r="J89" i="23"/>
  <c r="I89" i="23"/>
  <c r="H89" i="23"/>
  <c r="U88" i="23"/>
  <c r="T88" i="23"/>
  <c r="M88" i="23"/>
  <c r="L88" i="23"/>
  <c r="K88" i="23"/>
  <c r="J88" i="23"/>
  <c r="I88" i="23"/>
  <c r="H88" i="23"/>
  <c r="T87" i="23"/>
  <c r="M87" i="23"/>
  <c r="L87" i="23"/>
  <c r="K87" i="23"/>
  <c r="J87" i="23"/>
  <c r="I87" i="23"/>
  <c r="H87" i="23"/>
  <c r="T86" i="23"/>
  <c r="M86" i="23"/>
  <c r="L86" i="23"/>
  <c r="K86" i="23"/>
  <c r="J86" i="23"/>
  <c r="I86" i="23"/>
  <c r="H86" i="23"/>
  <c r="T85" i="23"/>
  <c r="M85" i="23"/>
  <c r="L85" i="23"/>
  <c r="K85" i="23"/>
  <c r="J85" i="23"/>
  <c r="I85" i="23"/>
  <c r="H85" i="23"/>
  <c r="T84" i="23"/>
  <c r="M84" i="23"/>
  <c r="L84" i="23"/>
  <c r="K84" i="23"/>
  <c r="J84" i="23"/>
  <c r="I84" i="23"/>
  <c r="H84" i="23"/>
  <c r="T83" i="23"/>
  <c r="M83" i="23"/>
  <c r="L83" i="23"/>
  <c r="K83" i="23"/>
  <c r="J83" i="23"/>
  <c r="I83" i="23"/>
  <c r="H83" i="23"/>
  <c r="T82" i="23"/>
  <c r="M82" i="23"/>
  <c r="L82" i="23"/>
  <c r="K82" i="23"/>
  <c r="J82" i="23"/>
  <c r="I82" i="23"/>
  <c r="H82" i="23"/>
  <c r="T81" i="23"/>
  <c r="M81" i="23"/>
  <c r="L81" i="23"/>
  <c r="K81" i="23"/>
  <c r="J81" i="23"/>
  <c r="I81" i="23"/>
  <c r="H81" i="23"/>
  <c r="T80" i="23"/>
  <c r="M80" i="23"/>
  <c r="L80" i="23"/>
  <c r="K80" i="23"/>
  <c r="J80" i="23"/>
  <c r="I80" i="23"/>
  <c r="H80" i="23"/>
  <c r="T79" i="23"/>
  <c r="M79" i="23"/>
  <c r="L79" i="23"/>
  <c r="K79" i="23"/>
  <c r="J79" i="23"/>
  <c r="I79" i="23"/>
  <c r="H79" i="23"/>
  <c r="T78" i="23"/>
  <c r="M78" i="23"/>
  <c r="L78" i="23"/>
  <c r="K78" i="23"/>
  <c r="J78" i="23"/>
  <c r="I78" i="23"/>
  <c r="H78" i="23"/>
  <c r="T77" i="23"/>
  <c r="M77" i="23"/>
  <c r="L77" i="23"/>
  <c r="K77" i="23"/>
  <c r="J77" i="23"/>
  <c r="I77" i="23"/>
  <c r="H77" i="23"/>
  <c r="T76" i="23"/>
  <c r="M76" i="23"/>
  <c r="L76" i="23"/>
  <c r="K76" i="23"/>
  <c r="J76" i="23"/>
  <c r="I76" i="23"/>
  <c r="H76" i="23"/>
  <c r="T75" i="23"/>
  <c r="M75" i="23"/>
  <c r="L75" i="23"/>
  <c r="K75" i="23"/>
  <c r="J75" i="23"/>
  <c r="I75" i="23"/>
  <c r="H75" i="23"/>
  <c r="T74" i="23"/>
  <c r="M74" i="23"/>
  <c r="L74" i="23"/>
  <c r="K74" i="23"/>
  <c r="J74" i="23"/>
  <c r="I74" i="23"/>
  <c r="H74" i="23"/>
  <c r="T73" i="23"/>
  <c r="M73" i="23"/>
  <c r="L73" i="23"/>
  <c r="K73" i="23"/>
  <c r="J73" i="23"/>
  <c r="I73" i="23"/>
  <c r="H73" i="23"/>
  <c r="T72" i="23"/>
  <c r="M72" i="23"/>
  <c r="L72" i="23"/>
  <c r="K72" i="23"/>
  <c r="J72" i="23"/>
  <c r="I72" i="23"/>
  <c r="H72" i="23"/>
  <c r="U71" i="23"/>
  <c r="T71" i="23"/>
  <c r="M71" i="23"/>
  <c r="L71" i="23"/>
  <c r="K71" i="23"/>
  <c r="J71" i="23"/>
  <c r="I71" i="23"/>
  <c r="H71" i="23"/>
  <c r="U70" i="23"/>
  <c r="T70" i="23"/>
  <c r="M70" i="23"/>
  <c r="L70" i="23"/>
  <c r="K70" i="23"/>
  <c r="J70" i="23"/>
  <c r="I70" i="23"/>
  <c r="H70" i="23"/>
  <c r="U69" i="23"/>
  <c r="T69" i="23"/>
  <c r="M69" i="23"/>
  <c r="L69" i="23"/>
  <c r="K69" i="23"/>
  <c r="J69" i="23"/>
  <c r="I69" i="23"/>
  <c r="H69" i="23"/>
  <c r="T68" i="23"/>
  <c r="M68" i="23"/>
  <c r="L68" i="23"/>
  <c r="K68" i="23"/>
  <c r="J68" i="23"/>
  <c r="I68" i="23"/>
  <c r="H68" i="23"/>
  <c r="T67" i="23"/>
  <c r="M67" i="23"/>
  <c r="L67" i="23"/>
  <c r="K67" i="23"/>
  <c r="J67" i="23"/>
  <c r="I67" i="23"/>
  <c r="H67" i="23"/>
  <c r="T66" i="23"/>
  <c r="M66" i="23"/>
  <c r="L66" i="23"/>
  <c r="K66" i="23"/>
  <c r="J66" i="23"/>
  <c r="I66" i="23"/>
  <c r="H66" i="23"/>
  <c r="T65" i="23"/>
  <c r="M65" i="23"/>
  <c r="L65" i="23"/>
  <c r="K65" i="23"/>
  <c r="J65" i="23"/>
  <c r="I65" i="23"/>
  <c r="H65" i="23"/>
  <c r="T64" i="23"/>
  <c r="M64" i="23"/>
  <c r="L64" i="23"/>
  <c r="K64" i="23"/>
  <c r="J64" i="23"/>
  <c r="I64" i="23"/>
  <c r="H64" i="23"/>
  <c r="T63" i="23"/>
  <c r="M63" i="23"/>
  <c r="L63" i="23"/>
  <c r="K63" i="23"/>
  <c r="J63" i="23"/>
  <c r="I63" i="23"/>
  <c r="H63" i="23"/>
  <c r="U62" i="23"/>
  <c r="T62" i="23"/>
  <c r="M62" i="23"/>
  <c r="L62" i="23"/>
  <c r="K62" i="23"/>
  <c r="J62" i="23"/>
  <c r="I62" i="23"/>
  <c r="H62" i="23"/>
  <c r="U61" i="23"/>
  <c r="T61" i="23"/>
  <c r="M61" i="23"/>
  <c r="L61" i="23"/>
  <c r="K61" i="23"/>
  <c r="J61" i="23"/>
  <c r="I61" i="23"/>
  <c r="H61" i="23"/>
  <c r="U60" i="23"/>
  <c r="T60" i="23"/>
  <c r="M60" i="23"/>
  <c r="L60" i="23"/>
  <c r="K60" i="23"/>
  <c r="J60" i="23"/>
  <c r="I60" i="23"/>
  <c r="H60" i="23"/>
  <c r="T59" i="23"/>
  <c r="M59" i="23"/>
  <c r="L59" i="23"/>
  <c r="K59" i="23"/>
  <c r="J59" i="23"/>
  <c r="I59" i="23"/>
  <c r="H59" i="23"/>
  <c r="T58" i="23"/>
  <c r="M58" i="23"/>
  <c r="L58" i="23"/>
  <c r="K58" i="23"/>
  <c r="J58" i="23"/>
  <c r="I58" i="23"/>
  <c r="H58" i="23"/>
  <c r="T57" i="23"/>
  <c r="M57" i="23"/>
  <c r="L57" i="23"/>
  <c r="K57" i="23"/>
  <c r="J57" i="23"/>
  <c r="I57" i="23"/>
  <c r="H57" i="23"/>
  <c r="V56" i="23"/>
  <c r="U56" i="23"/>
  <c r="T56" i="23"/>
  <c r="M56" i="23"/>
  <c r="L56" i="23"/>
  <c r="K56" i="23"/>
  <c r="J56" i="23"/>
  <c r="I56" i="23"/>
  <c r="H56" i="23"/>
  <c r="U55" i="23"/>
  <c r="T55" i="23"/>
  <c r="M55" i="23"/>
  <c r="L55" i="23"/>
  <c r="K55" i="23"/>
  <c r="J55" i="23"/>
  <c r="I55" i="23"/>
  <c r="H55" i="23"/>
  <c r="U54" i="23"/>
  <c r="T54" i="23"/>
  <c r="M54" i="23"/>
  <c r="L54" i="23"/>
  <c r="K54" i="23"/>
  <c r="J54" i="23"/>
  <c r="I54" i="23"/>
  <c r="H54" i="23"/>
  <c r="U53" i="23"/>
  <c r="T53" i="23"/>
  <c r="M53" i="23"/>
  <c r="L53" i="23"/>
  <c r="K53" i="23"/>
  <c r="J53" i="23"/>
  <c r="I53" i="23"/>
  <c r="H53" i="23"/>
  <c r="T52" i="23"/>
  <c r="M52" i="23"/>
  <c r="L52" i="23"/>
  <c r="K52" i="23"/>
  <c r="J52" i="23"/>
  <c r="I52" i="23"/>
  <c r="H52" i="23"/>
  <c r="T51" i="23"/>
  <c r="M51" i="23"/>
  <c r="L51" i="23"/>
  <c r="K51" i="23"/>
  <c r="J51" i="23"/>
  <c r="I51" i="23"/>
  <c r="H51" i="23"/>
  <c r="T50" i="23"/>
  <c r="M50" i="23"/>
  <c r="L50" i="23"/>
  <c r="K50" i="23"/>
  <c r="J50" i="23"/>
  <c r="I50" i="23"/>
  <c r="H50" i="23"/>
  <c r="T49" i="23"/>
  <c r="M49" i="23"/>
  <c r="L49" i="23"/>
  <c r="K49" i="23"/>
  <c r="J49" i="23"/>
  <c r="I49" i="23"/>
  <c r="H49" i="23"/>
  <c r="T48" i="23"/>
  <c r="M48" i="23"/>
  <c r="L48" i="23"/>
  <c r="K48" i="23"/>
  <c r="J48" i="23"/>
  <c r="I48" i="23"/>
  <c r="H48" i="23"/>
  <c r="T47" i="23"/>
  <c r="M47" i="23"/>
  <c r="L47" i="23"/>
  <c r="K47" i="23"/>
  <c r="J47" i="23"/>
  <c r="I47" i="23"/>
  <c r="H47" i="23"/>
  <c r="T46" i="23"/>
  <c r="M46" i="23"/>
  <c r="L46" i="23"/>
  <c r="K46" i="23"/>
  <c r="J46" i="23"/>
  <c r="I46" i="23"/>
  <c r="H46" i="23"/>
  <c r="T45" i="23"/>
  <c r="M45" i="23"/>
  <c r="L45" i="23"/>
  <c r="K45" i="23"/>
  <c r="J45" i="23"/>
  <c r="I45" i="23"/>
  <c r="H45" i="23"/>
  <c r="V44" i="23"/>
  <c r="U44" i="23"/>
  <c r="T44" i="23"/>
  <c r="M44" i="23"/>
  <c r="L44" i="23"/>
  <c r="K44" i="23"/>
  <c r="J44" i="23"/>
  <c r="I44" i="23"/>
  <c r="H44" i="23"/>
  <c r="U43" i="23"/>
  <c r="T43" i="23"/>
  <c r="M43" i="23"/>
  <c r="L43" i="23"/>
  <c r="K43" i="23"/>
  <c r="J43" i="23"/>
  <c r="I43" i="23"/>
  <c r="H43" i="23"/>
  <c r="U42" i="23"/>
  <c r="T42" i="23"/>
  <c r="M42" i="23"/>
  <c r="L42" i="23"/>
  <c r="K42" i="23"/>
  <c r="J42" i="23"/>
  <c r="I42" i="23"/>
  <c r="H42" i="23"/>
  <c r="U41" i="23"/>
  <c r="T41" i="23"/>
  <c r="M41" i="23"/>
  <c r="L41" i="23"/>
  <c r="K41" i="23"/>
  <c r="J41" i="23"/>
  <c r="I41" i="23"/>
  <c r="H41" i="23"/>
  <c r="U40" i="23"/>
  <c r="T40" i="23"/>
  <c r="M40" i="23"/>
  <c r="L40" i="23"/>
  <c r="K40" i="23"/>
  <c r="J40" i="23"/>
  <c r="I40" i="23"/>
  <c r="H40" i="23"/>
  <c r="U39" i="23"/>
  <c r="T39" i="23"/>
  <c r="M39" i="23"/>
  <c r="L39" i="23"/>
  <c r="K39" i="23"/>
  <c r="J39" i="23"/>
  <c r="I39" i="23"/>
  <c r="H39" i="23"/>
  <c r="T38" i="23"/>
  <c r="M38" i="23"/>
  <c r="L38" i="23"/>
  <c r="K38" i="23"/>
  <c r="J38" i="23"/>
  <c r="I38" i="23"/>
  <c r="H38" i="23"/>
  <c r="T37" i="23"/>
  <c r="M37" i="23"/>
  <c r="L37" i="23"/>
  <c r="K37" i="23"/>
  <c r="J37" i="23"/>
  <c r="I37" i="23"/>
  <c r="H37" i="23"/>
  <c r="T36" i="23"/>
  <c r="M36" i="23"/>
  <c r="L36" i="23"/>
  <c r="K36" i="23"/>
  <c r="J36" i="23"/>
  <c r="I36" i="23"/>
  <c r="H36" i="23"/>
  <c r="T35" i="23"/>
  <c r="M35" i="23"/>
  <c r="L35" i="23"/>
  <c r="K35" i="23"/>
  <c r="J35" i="23"/>
  <c r="I35" i="23"/>
  <c r="H35" i="23"/>
  <c r="T34" i="23"/>
  <c r="M34" i="23"/>
  <c r="L34" i="23"/>
  <c r="K34" i="23"/>
  <c r="J34" i="23"/>
  <c r="I34" i="23"/>
  <c r="H34" i="23"/>
  <c r="T33" i="23"/>
  <c r="M33" i="23"/>
  <c r="L33" i="23"/>
  <c r="K33" i="23"/>
  <c r="J33" i="23"/>
  <c r="I33" i="23"/>
  <c r="H33" i="23"/>
  <c r="T32" i="23"/>
  <c r="M32" i="23"/>
  <c r="L32" i="23"/>
  <c r="K32" i="23"/>
  <c r="J32" i="23"/>
  <c r="I32" i="23"/>
  <c r="H32" i="23"/>
  <c r="T31" i="23"/>
  <c r="M31" i="23"/>
  <c r="L31" i="23"/>
  <c r="K31" i="23"/>
  <c r="J31" i="23"/>
  <c r="I31" i="23"/>
  <c r="H31" i="23"/>
  <c r="T30" i="23"/>
  <c r="M30" i="23"/>
  <c r="L30" i="23"/>
  <c r="K30" i="23"/>
  <c r="J30" i="23"/>
  <c r="I30" i="23"/>
  <c r="H30" i="23"/>
  <c r="T29" i="23"/>
  <c r="M29" i="23"/>
  <c r="L29" i="23"/>
  <c r="K29" i="23"/>
  <c r="J29" i="23"/>
  <c r="I29" i="23"/>
  <c r="H29" i="23"/>
  <c r="T28" i="23"/>
  <c r="M28" i="23"/>
  <c r="L28" i="23"/>
  <c r="K28" i="23"/>
  <c r="J28" i="23"/>
  <c r="I28" i="23"/>
  <c r="H28" i="23"/>
  <c r="T27" i="23"/>
  <c r="M27" i="23"/>
  <c r="L27" i="23"/>
  <c r="K27" i="23"/>
  <c r="J27" i="23"/>
  <c r="I27" i="23"/>
  <c r="H27" i="23"/>
  <c r="V26" i="23"/>
  <c r="U26" i="23"/>
  <c r="T26" i="23"/>
  <c r="M26" i="23"/>
  <c r="L26" i="23"/>
  <c r="K26" i="23"/>
  <c r="J26" i="23"/>
  <c r="I26" i="23"/>
  <c r="H26" i="23"/>
  <c r="U25" i="23"/>
  <c r="T25" i="23"/>
  <c r="M25" i="23"/>
  <c r="L25" i="23"/>
  <c r="K25" i="23"/>
  <c r="J25" i="23"/>
  <c r="I25" i="23"/>
  <c r="H25" i="23"/>
  <c r="U24" i="23"/>
  <c r="T24" i="23"/>
  <c r="M24" i="23"/>
  <c r="L24" i="23"/>
  <c r="K24" i="23"/>
  <c r="J24" i="23"/>
  <c r="I24" i="23"/>
  <c r="H24" i="23"/>
  <c r="T23" i="23"/>
  <c r="M23" i="23"/>
  <c r="L23" i="23"/>
  <c r="K23" i="23"/>
  <c r="J23" i="23"/>
  <c r="I23" i="23"/>
  <c r="H23" i="23"/>
  <c r="T22" i="23"/>
  <c r="M22" i="23"/>
  <c r="L22" i="23"/>
  <c r="K22" i="23"/>
  <c r="J22" i="23"/>
  <c r="I22" i="23"/>
  <c r="H22" i="23"/>
  <c r="V21" i="23"/>
  <c r="U21" i="23"/>
  <c r="T21" i="23"/>
  <c r="M21" i="23"/>
  <c r="L21" i="23"/>
  <c r="K21" i="23"/>
  <c r="J21" i="23"/>
  <c r="I21" i="23"/>
  <c r="H21" i="23"/>
  <c r="U20" i="23"/>
  <c r="T20" i="23"/>
  <c r="M20" i="23"/>
  <c r="L20" i="23"/>
  <c r="K20" i="23"/>
  <c r="J20" i="23"/>
  <c r="I20" i="23"/>
  <c r="H20" i="23"/>
  <c r="U19" i="23"/>
  <c r="T19" i="23"/>
  <c r="M19" i="23"/>
  <c r="L19" i="23"/>
  <c r="K19" i="23"/>
  <c r="J19" i="23"/>
  <c r="I19" i="23"/>
  <c r="H19" i="23"/>
  <c r="T18" i="23"/>
  <c r="M18" i="23"/>
  <c r="L18" i="23"/>
  <c r="K18" i="23"/>
  <c r="J18" i="23"/>
  <c r="I18" i="23"/>
  <c r="H18" i="23"/>
  <c r="T17" i="23"/>
  <c r="M17" i="23"/>
  <c r="L17" i="23"/>
  <c r="K17" i="23"/>
  <c r="J17" i="23"/>
  <c r="I17" i="23"/>
  <c r="H17" i="23"/>
  <c r="T16" i="23"/>
  <c r="M16" i="23"/>
  <c r="L16" i="23"/>
  <c r="K16" i="23"/>
  <c r="J16" i="23"/>
  <c r="I16" i="23"/>
  <c r="H16" i="23"/>
  <c r="U15" i="23"/>
  <c r="T15" i="23"/>
  <c r="M15" i="23"/>
  <c r="L15" i="23"/>
  <c r="K15" i="23"/>
  <c r="J15" i="23"/>
  <c r="I15" i="23"/>
  <c r="H15" i="23"/>
  <c r="U14" i="23"/>
  <c r="T14" i="23"/>
  <c r="M14" i="23"/>
  <c r="L14" i="23"/>
  <c r="K14" i="23"/>
  <c r="J14" i="23"/>
  <c r="I14" i="23"/>
  <c r="H14" i="23"/>
  <c r="T13" i="23"/>
  <c r="M13" i="23"/>
  <c r="L13" i="23"/>
  <c r="K13" i="23"/>
  <c r="J13" i="23"/>
  <c r="I13" i="23"/>
  <c r="H13" i="23"/>
  <c r="AB12" i="23"/>
  <c r="T12" i="23"/>
  <c r="M12" i="23"/>
  <c r="L12" i="23"/>
  <c r="K12" i="23"/>
  <c r="J12" i="23"/>
  <c r="I12" i="23"/>
  <c r="H12" i="23"/>
  <c r="AB11" i="23"/>
  <c r="T11" i="23"/>
  <c r="M11" i="23"/>
  <c r="L11" i="23"/>
  <c r="K11" i="23"/>
  <c r="J11" i="23"/>
  <c r="I11" i="23"/>
  <c r="H11" i="23"/>
  <c r="T10" i="23"/>
  <c r="M10" i="23"/>
  <c r="L10" i="23"/>
  <c r="K10" i="23"/>
  <c r="J10" i="23"/>
  <c r="I10" i="23"/>
  <c r="H10" i="23"/>
  <c r="AB9" i="23"/>
  <c r="V9" i="23"/>
  <c r="U9" i="23"/>
  <c r="T9" i="23"/>
  <c r="M9" i="23"/>
  <c r="L9" i="23"/>
  <c r="K9" i="23"/>
  <c r="J9" i="23"/>
  <c r="I9" i="23"/>
  <c r="H9" i="23"/>
  <c r="AB8" i="23"/>
  <c r="U8" i="23"/>
  <c r="T8" i="23"/>
  <c r="M8" i="23"/>
  <c r="L8" i="23"/>
  <c r="K8" i="23"/>
  <c r="J8" i="23"/>
  <c r="I8" i="23"/>
  <c r="H8" i="23"/>
  <c r="AB7" i="23"/>
  <c r="U7" i="23"/>
  <c r="T7" i="23"/>
  <c r="M7" i="23"/>
  <c r="L7" i="23"/>
  <c r="K7" i="23"/>
  <c r="J7" i="23"/>
  <c r="I7" i="23"/>
  <c r="H7" i="23"/>
  <c r="AB6" i="23"/>
  <c r="U6" i="23"/>
  <c r="T6" i="23"/>
  <c r="M6" i="23"/>
  <c r="L6" i="23"/>
  <c r="K6" i="23"/>
  <c r="J6" i="23"/>
  <c r="I6" i="23"/>
  <c r="H6" i="23"/>
  <c r="AB5" i="23"/>
  <c r="T5" i="23"/>
  <c r="M5" i="23"/>
  <c r="L5" i="23"/>
  <c r="K5" i="23"/>
  <c r="J5" i="23"/>
  <c r="I5" i="23"/>
  <c r="H5" i="23"/>
  <c r="T4" i="23"/>
  <c r="M4" i="23"/>
  <c r="L4" i="23"/>
  <c r="K4" i="23"/>
  <c r="J4" i="23"/>
  <c r="I4" i="23"/>
  <c r="H4" i="23"/>
  <c r="AB3" i="23"/>
  <c r="T3" i="23"/>
  <c r="O3" i="23"/>
  <c r="O4" i="23" s="1"/>
  <c r="O5" i="23" s="1"/>
  <c r="O6" i="23" s="1"/>
  <c r="O7" i="23" s="1"/>
  <c r="O8" i="23" s="1"/>
  <c r="O9" i="23" s="1"/>
  <c r="O10" i="23" s="1"/>
  <c r="O11" i="23" s="1"/>
  <c r="O12" i="23" s="1"/>
  <c r="O13" i="23" s="1"/>
  <c r="O14" i="23" s="1"/>
  <c r="O15" i="23" s="1"/>
  <c r="O16" i="23" s="1"/>
  <c r="O17" i="23" s="1"/>
  <c r="O18" i="23" s="1"/>
  <c r="O19" i="23" s="1"/>
  <c r="O20" i="23" s="1"/>
  <c r="O21" i="23" s="1"/>
  <c r="O22" i="23" s="1"/>
  <c r="O23" i="23" s="1"/>
  <c r="O24" i="23" s="1"/>
  <c r="O25" i="23" s="1"/>
  <c r="O26" i="23" s="1"/>
  <c r="O27" i="23" s="1"/>
  <c r="O28" i="23" s="1"/>
  <c r="O29" i="23" s="1"/>
  <c r="O30" i="23" s="1"/>
  <c r="O31" i="23" s="1"/>
  <c r="O32" i="23" s="1"/>
  <c r="O33" i="23" s="1"/>
  <c r="O34" i="23" s="1"/>
  <c r="O35" i="23" s="1"/>
  <c r="O36" i="23" s="1"/>
  <c r="O37" i="23" s="1"/>
  <c r="O38" i="23" s="1"/>
  <c r="O39" i="23" s="1"/>
  <c r="O40" i="23" s="1"/>
  <c r="O41" i="23" s="1"/>
  <c r="O42" i="23" s="1"/>
  <c r="O43" i="23" s="1"/>
  <c r="O44" i="23" s="1"/>
  <c r="O45" i="23" s="1"/>
  <c r="O46" i="23" s="1"/>
  <c r="O47" i="23" s="1"/>
  <c r="O48" i="23" s="1"/>
  <c r="O49" i="23" s="1"/>
  <c r="O50" i="23" s="1"/>
  <c r="O51" i="23" s="1"/>
  <c r="O52" i="23" s="1"/>
  <c r="O53" i="23" s="1"/>
  <c r="O54" i="23" s="1"/>
  <c r="O55" i="23" s="1"/>
  <c r="O56" i="23" s="1"/>
  <c r="O57" i="23" s="1"/>
  <c r="O58" i="23" s="1"/>
  <c r="O59" i="23" s="1"/>
  <c r="O60" i="23" s="1"/>
  <c r="O61" i="23" s="1"/>
  <c r="O62" i="23" s="1"/>
  <c r="O63" i="23" s="1"/>
  <c r="O64" i="23" s="1"/>
  <c r="O65" i="23" s="1"/>
  <c r="O66" i="23" s="1"/>
  <c r="O67" i="23" s="1"/>
  <c r="O68" i="23" s="1"/>
  <c r="O69" i="23" s="1"/>
  <c r="O70" i="23" s="1"/>
  <c r="O71" i="23" s="1"/>
  <c r="O72" i="23" s="1"/>
  <c r="O73" i="23" s="1"/>
  <c r="O74" i="23" s="1"/>
  <c r="O75" i="23" s="1"/>
  <c r="O76" i="23" s="1"/>
  <c r="O77" i="23" s="1"/>
  <c r="O78" i="23" s="1"/>
  <c r="O79" i="23" s="1"/>
  <c r="O80" i="23" s="1"/>
  <c r="O81" i="23" s="1"/>
  <c r="O82" i="23" s="1"/>
  <c r="O83" i="23" s="1"/>
  <c r="O84" i="23" s="1"/>
  <c r="O85" i="23" s="1"/>
  <c r="O86" i="23" s="1"/>
  <c r="O87" i="23" s="1"/>
  <c r="O88" i="23" s="1"/>
  <c r="O89" i="23" s="1"/>
  <c r="O90" i="23" s="1"/>
  <c r="O91" i="23" s="1"/>
  <c r="O92" i="23" s="1"/>
  <c r="O93" i="23" s="1"/>
  <c r="O94" i="23" s="1"/>
  <c r="O95" i="23" s="1"/>
  <c r="O96" i="23" s="1"/>
  <c r="O97" i="23" s="1"/>
  <c r="O98" i="23" s="1"/>
  <c r="O99" i="23" s="1"/>
  <c r="O100" i="23" s="1"/>
  <c r="O101" i="23" s="1"/>
  <c r="O102" i="23" s="1"/>
  <c r="O103" i="23" s="1"/>
  <c r="O104" i="23" s="1"/>
  <c r="O105" i="23" s="1"/>
  <c r="O106" i="23" s="1"/>
  <c r="O107" i="23" s="1"/>
  <c r="O108" i="23" s="1"/>
  <c r="O109" i="23" s="1"/>
  <c r="O110" i="23" s="1"/>
  <c r="O111" i="23" s="1"/>
  <c r="O112" i="23" s="1"/>
  <c r="O113" i="23" s="1"/>
  <c r="O114" i="23" s="1"/>
  <c r="O115" i="23" s="1"/>
  <c r="O116" i="23" s="1"/>
  <c r="O117" i="23" s="1"/>
  <c r="O118" i="23" s="1"/>
  <c r="O119" i="23" s="1"/>
  <c r="O120" i="23" s="1"/>
  <c r="O121" i="23" s="1"/>
  <c r="O122" i="23" s="1"/>
  <c r="O123" i="23" s="1"/>
  <c r="O124" i="23" s="1"/>
  <c r="O125" i="23" s="1"/>
  <c r="O126" i="23" s="1"/>
  <c r="O127" i="23" s="1"/>
  <c r="O128" i="23" s="1"/>
  <c r="O129" i="23" s="1"/>
  <c r="O130" i="23" s="1"/>
  <c r="O131" i="23" s="1"/>
  <c r="O132" i="23" s="1"/>
  <c r="O133" i="23" s="1"/>
  <c r="O134" i="23" s="1"/>
  <c r="O135" i="23" s="1"/>
  <c r="O136" i="23" s="1"/>
  <c r="O137" i="23" s="1"/>
  <c r="O138" i="23" s="1"/>
  <c r="O139" i="23" s="1"/>
  <c r="O140" i="23" s="1"/>
  <c r="O141" i="23" s="1"/>
  <c r="O142" i="23" s="1"/>
  <c r="O143" i="23" s="1"/>
  <c r="O144" i="23" s="1"/>
  <c r="O145" i="23" s="1"/>
  <c r="O146" i="23" s="1"/>
  <c r="O147" i="23" s="1"/>
  <c r="O148" i="23" s="1"/>
  <c r="O149" i="23" s="1"/>
  <c r="O150" i="23" s="1"/>
  <c r="O151" i="23" s="1"/>
  <c r="O152" i="23" s="1"/>
  <c r="O153" i="23" s="1"/>
  <c r="O154" i="23" s="1"/>
  <c r="O155" i="23" s="1"/>
  <c r="O156" i="23" s="1"/>
  <c r="O157" i="23" s="1"/>
  <c r="O158" i="23" s="1"/>
  <c r="O159" i="23" s="1"/>
  <c r="O160" i="23" s="1"/>
  <c r="O161" i="23" s="1"/>
  <c r="O162" i="23" s="1"/>
  <c r="O163" i="23" s="1"/>
  <c r="O164" i="23" s="1"/>
  <c r="O165" i="23" s="1"/>
  <c r="O166" i="23" s="1"/>
  <c r="O167" i="23" s="1"/>
  <c r="O168" i="23" s="1"/>
  <c r="O169" i="23" s="1"/>
  <c r="O170" i="23" s="1"/>
  <c r="O171" i="23" s="1"/>
  <c r="O172" i="23" s="1"/>
  <c r="O173" i="23" s="1"/>
  <c r="O174" i="23" s="1"/>
  <c r="O175" i="23" s="1"/>
  <c r="O176" i="23" s="1"/>
  <c r="O177" i="23" s="1"/>
  <c r="O178" i="23" s="1"/>
  <c r="O179" i="23" s="1"/>
  <c r="O180" i="23" s="1"/>
  <c r="O181" i="23" s="1"/>
  <c r="O182" i="23" s="1"/>
  <c r="O183" i="23" s="1"/>
  <c r="O184" i="23" s="1"/>
  <c r="O185" i="23" s="1"/>
  <c r="O186" i="23" s="1"/>
  <c r="O187" i="23" s="1"/>
  <c r="O188" i="23" s="1"/>
  <c r="O189" i="23" s="1"/>
  <c r="O190" i="23" s="1"/>
  <c r="O191" i="23" s="1"/>
  <c r="O192" i="23" s="1"/>
  <c r="O193" i="23" s="1"/>
  <c r="O194" i="23" s="1"/>
  <c r="O195" i="23" s="1"/>
  <c r="O196" i="23" s="1"/>
  <c r="O197" i="23" s="1"/>
  <c r="O198" i="23" s="1"/>
  <c r="O199" i="23" s="1"/>
  <c r="O200" i="23" s="1"/>
  <c r="O201" i="23" s="1"/>
  <c r="O202" i="23" s="1"/>
  <c r="O203" i="23" s="1"/>
  <c r="O204" i="23" s="1"/>
  <c r="O205" i="23" s="1"/>
  <c r="O206" i="23" s="1"/>
  <c r="O207" i="23" s="1"/>
  <c r="O208" i="23" s="1"/>
  <c r="O209" i="23" s="1"/>
  <c r="O210" i="23" s="1"/>
  <c r="O211" i="23" s="1"/>
  <c r="O212" i="23" s="1"/>
  <c r="O213" i="23" s="1"/>
  <c r="O214" i="23" s="1"/>
  <c r="O215" i="23" s="1"/>
  <c r="O216" i="23" s="1"/>
  <c r="O217" i="23" s="1"/>
  <c r="O218" i="23" s="1"/>
  <c r="O219" i="23" s="1"/>
  <c r="O220" i="23" s="1"/>
  <c r="O221" i="23" s="1"/>
  <c r="O222" i="23" s="1"/>
  <c r="O223" i="23" s="1"/>
  <c r="O224" i="23" s="1"/>
  <c r="O225" i="23" s="1"/>
  <c r="O226" i="23" s="1"/>
  <c r="O227" i="23" s="1"/>
  <c r="O228" i="23" s="1"/>
  <c r="O229" i="23" s="1"/>
  <c r="O230" i="23" s="1"/>
  <c r="O231" i="23" s="1"/>
  <c r="O232" i="23" s="1"/>
  <c r="O233" i="23" s="1"/>
  <c r="O234" i="23" s="1"/>
  <c r="O235" i="23" s="1"/>
  <c r="O236" i="23" s="1"/>
  <c r="O237" i="23" s="1"/>
  <c r="O238" i="23" s="1"/>
  <c r="O239" i="23" s="1"/>
  <c r="O240" i="23" s="1"/>
  <c r="O241" i="23" s="1"/>
  <c r="O242" i="23" s="1"/>
  <c r="O243" i="23" s="1"/>
  <c r="O244" i="23" s="1"/>
  <c r="O245" i="23" s="1"/>
  <c r="O246" i="23" s="1"/>
  <c r="O247" i="23" s="1"/>
  <c r="O248" i="23" s="1"/>
  <c r="O249" i="23" s="1"/>
  <c r="O250" i="23" s="1"/>
  <c r="O251" i="23" s="1"/>
  <c r="O252" i="23" s="1"/>
  <c r="N3" i="23"/>
  <c r="W3" i="23" s="1"/>
  <c r="M3" i="23"/>
  <c r="L3" i="23"/>
  <c r="K3" i="23"/>
  <c r="J3" i="23"/>
  <c r="I3" i="23"/>
  <c r="H3" i="23"/>
  <c r="AB2" i="23"/>
  <c r="S2" i="23"/>
  <c r="Q2" i="23"/>
  <c r="P2" i="23"/>
  <c r="M2" i="23"/>
  <c r="L2" i="23"/>
  <c r="K2" i="23"/>
  <c r="J2" i="23"/>
  <c r="H2" i="23"/>
  <c r="P185" i="7"/>
  <c r="S263" i="22"/>
  <c r="L263" i="22"/>
  <c r="K263" i="22"/>
  <c r="J263" i="22"/>
  <c r="I263" i="22"/>
  <c r="H263" i="22"/>
  <c r="S262" i="22"/>
  <c r="L262" i="22"/>
  <c r="K262" i="22"/>
  <c r="J262" i="22"/>
  <c r="I262" i="22"/>
  <c r="H262" i="22"/>
  <c r="S261" i="22"/>
  <c r="L261" i="22"/>
  <c r="K261" i="22"/>
  <c r="J261" i="22"/>
  <c r="I261" i="22"/>
  <c r="H261" i="22"/>
  <c r="S260" i="22"/>
  <c r="L260" i="22"/>
  <c r="K260" i="22"/>
  <c r="J260" i="22"/>
  <c r="I260" i="22"/>
  <c r="H260" i="22"/>
  <c r="S259" i="22"/>
  <c r="L259" i="22"/>
  <c r="K259" i="22"/>
  <c r="J259" i="22"/>
  <c r="I259" i="22"/>
  <c r="H259" i="22"/>
  <c r="S258" i="22"/>
  <c r="L258" i="22"/>
  <c r="K258" i="22"/>
  <c r="J258" i="22"/>
  <c r="I258" i="22"/>
  <c r="H258" i="22"/>
  <c r="S257" i="22"/>
  <c r="L257" i="22"/>
  <c r="K257" i="22"/>
  <c r="J257" i="22"/>
  <c r="I257" i="22"/>
  <c r="S256" i="22"/>
  <c r="L256" i="22"/>
  <c r="K256" i="22"/>
  <c r="J256" i="22"/>
  <c r="I256" i="22"/>
  <c r="S255" i="22"/>
  <c r="L255" i="22"/>
  <c r="K255" i="22"/>
  <c r="J255" i="22"/>
  <c r="I255" i="22"/>
  <c r="H255" i="22"/>
  <c r="T254" i="22"/>
  <c r="S254" i="22"/>
  <c r="L254" i="22"/>
  <c r="K254" i="22"/>
  <c r="J254" i="22"/>
  <c r="I254" i="22"/>
  <c r="H254" i="22"/>
  <c r="T253" i="22"/>
  <c r="S253" i="22"/>
  <c r="L253" i="22"/>
  <c r="K253" i="22"/>
  <c r="J253" i="22"/>
  <c r="I253" i="22"/>
  <c r="H253" i="22"/>
  <c r="U252" i="22"/>
  <c r="T252" i="22"/>
  <c r="S252" i="22"/>
  <c r="L252" i="22"/>
  <c r="K252" i="22"/>
  <c r="J252" i="22"/>
  <c r="I252" i="22"/>
  <c r="H252" i="22"/>
  <c r="T251" i="22"/>
  <c r="S251" i="22"/>
  <c r="L251" i="22"/>
  <c r="K251" i="22"/>
  <c r="J251" i="22"/>
  <c r="I251" i="22"/>
  <c r="H251" i="22"/>
  <c r="T250" i="22"/>
  <c r="S250" i="22"/>
  <c r="L250" i="22"/>
  <c r="K250" i="22"/>
  <c r="J250" i="22"/>
  <c r="I250" i="22"/>
  <c r="H250" i="22"/>
  <c r="T249" i="22"/>
  <c r="S249" i="22"/>
  <c r="L249" i="22"/>
  <c r="K249" i="22"/>
  <c r="J249" i="22"/>
  <c r="I249" i="22"/>
  <c r="H249" i="22"/>
  <c r="T248" i="22"/>
  <c r="S248" i="22"/>
  <c r="L248" i="22"/>
  <c r="K248" i="22"/>
  <c r="J248" i="22"/>
  <c r="I248" i="22"/>
  <c r="H248" i="22"/>
  <c r="S247" i="22"/>
  <c r="L247" i="22"/>
  <c r="K247" i="22"/>
  <c r="J247" i="22"/>
  <c r="I247" i="22"/>
  <c r="H247" i="22"/>
  <c r="S246" i="22"/>
  <c r="L246" i="22"/>
  <c r="K246" i="22"/>
  <c r="J246" i="22"/>
  <c r="I246" i="22"/>
  <c r="H246" i="22"/>
  <c r="S245" i="22"/>
  <c r="L245" i="22"/>
  <c r="K245" i="22"/>
  <c r="J245" i="22"/>
  <c r="I245" i="22"/>
  <c r="H245" i="22"/>
  <c r="S244" i="22"/>
  <c r="L244" i="22"/>
  <c r="K244" i="22"/>
  <c r="J244" i="22"/>
  <c r="I244" i="22"/>
  <c r="H244" i="22"/>
  <c r="S243" i="22"/>
  <c r="L243" i="22"/>
  <c r="K243" i="22"/>
  <c r="J243" i="22"/>
  <c r="I243" i="22"/>
  <c r="H243" i="22"/>
  <c r="S242" i="22"/>
  <c r="L242" i="22"/>
  <c r="K242" i="22"/>
  <c r="J242" i="22"/>
  <c r="I242" i="22"/>
  <c r="H242" i="22"/>
  <c r="S241" i="22"/>
  <c r="L241" i="22"/>
  <c r="K241" i="22"/>
  <c r="J241" i="22"/>
  <c r="I241" i="22"/>
  <c r="H241" i="22"/>
  <c r="S240" i="22"/>
  <c r="L240" i="22"/>
  <c r="K240" i="22"/>
  <c r="J240" i="22"/>
  <c r="I240" i="22"/>
  <c r="H240" i="22"/>
  <c r="S239" i="22"/>
  <c r="L239" i="22"/>
  <c r="K239" i="22"/>
  <c r="J239" i="22"/>
  <c r="I239" i="22"/>
  <c r="H239" i="22"/>
  <c r="S238" i="22"/>
  <c r="L238" i="22"/>
  <c r="K238" i="22"/>
  <c r="J238" i="22"/>
  <c r="I238" i="22"/>
  <c r="H238" i="22"/>
  <c r="S237" i="22"/>
  <c r="L237" i="22"/>
  <c r="K237" i="22"/>
  <c r="J237" i="22"/>
  <c r="I237" i="22"/>
  <c r="H237" i="22"/>
  <c r="S236" i="22"/>
  <c r="L236" i="22"/>
  <c r="K236" i="22"/>
  <c r="J236" i="22"/>
  <c r="I236" i="22"/>
  <c r="H236" i="22"/>
  <c r="S235" i="22"/>
  <c r="L235" i="22"/>
  <c r="K235" i="22"/>
  <c r="J235" i="22"/>
  <c r="I235" i="22"/>
  <c r="H235" i="22"/>
  <c r="S234" i="22"/>
  <c r="L234" i="22"/>
  <c r="K234" i="22"/>
  <c r="J234" i="22"/>
  <c r="I234" i="22"/>
  <c r="H234" i="22"/>
  <c r="S233" i="22"/>
  <c r="L233" i="22"/>
  <c r="K233" i="22"/>
  <c r="J233" i="22"/>
  <c r="I233" i="22"/>
  <c r="H233" i="22"/>
  <c r="S232" i="22"/>
  <c r="L232" i="22"/>
  <c r="K232" i="22"/>
  <c r="J232" i="22"/>
  <c r="I232" i="22"/>
  <c r="H232" i="22"/>
  <c r="S231" i="22"/>
  <c r="L231" i="22"/>
  <c r="K231" i="22"/>
  <c r="J231" i="22"/>
  <c r="I231" i="22"/>
  <c r="H231" i="22"/>
  <c r="S230" i="22"/>
  <c r="L230" i="22"/>
  <c r="K230" i="22"/>
  <c r="J230" i="22"/>
  <c r="I230" i="22"/>
  <c r="H230" i="22"/>
  <c r="S229" i="22"/>
  <c r="L229" i="22"/>
  <c r="K229" i="22"/>
  <c r="J229" i="22"/>
  <c r="I229" i="22"/>
  <c r="H229" i="22"/>
  <c r="S228" i="22"/>
  <c r="L228" i="22"/>
  <c r="K228" i="22"/>
  <c r="J228" i="22"/>
  <c r="I228" i="22"/>
  <c r="H228" i="22"/>
  <c r="S227" i="22"/>
  <c r="L227" i="22"/>
  <c r="K227" i="22"/>
  <c r="J227" i="22"/>
  <c r="I227" i="22"/>
  <c r="H227" i="22"/>
  <c r="S226" i="22"/>
  <c r="L226" i="22"/>
  <c r="K226" i="22"/>
  <c r="J226" i="22"/>
  <c r="I226" i="22"/>
  <c r="H226" i="22"/>
  <c r="S225" i="22"/>
  <c r="L225" i="22"/>
  <c r="K225" i="22"/>
  <c r="J225" i="22"/>
  <c r="I225" i="22"/>
  <c r="H225" i="22"/>
  <c r="S224" i="22"/>
  <c r="L224" i="22"/>
  <c r="K224" i="22"/>
  <c r="J224" i="22"/>
  <c r="I224" i="22"/>
  <c r="H224" i="22"/>
  <c r="S223" i="22"/>
  <c r="L223" i="22"/>
  <c r="K223" i="22"/>
  <c r="J223" i="22"/>
  <c r="I223" i="22"/>
  <c r="H223" i="22"/>
  <c r="S222" i="22"/>
  <c r="L222" i="22"/>
  <c r="K222" i="22"/>
  <c r="J222" i="22"/>
  <c r="I222" i="22"/>
  <c r="H222" i="22"/>
  <c r="S221" i="22"/>
  <c r="L221" i="22"/>
  <c r="K221" i="22"/>
  <c r="J221" i="22"/>
  <c r="I221" i="22"/>
  <c r="H221" i="22"/>
  <c r="S220" i="22"/>
  <c r="L220" i="22"/>
  <c r="K220" i="22"/>
  <c r="J220" i="22"/>
  <c r="I220" i="22"/>
  <c r="H220" i="22"/>
  <c r="S219" i="22"/>
  <c r="L219" i="22"/>
  <c r="K219" i="22"/>
  <c r="J219" i="22"/>
  <c r="I219" i="22"/>
  <c r="H219" i="22"/>
  <c r="S218" i="22"/>
  <c r="L218" i="22"/>
  <c r="K218" i="22"/>
  <c r="J218" i="22"/>
  <c r="I218" i="22"/>
  <c r="H218" i="22"/>
  <c r="S217" i="22"/>
  <c r="L217" i="22"/>
  <c r="K217" i="22"/>
  <c r="J217" i="22"/>
  <c r="I217" i="22"/>
  <c r="H217" i="22"/>
  <c r="S216" i="22"/>
  <c r="L216" i="22"/>
  <c r="K216" i="22"/>
  <c r="J216" i="22"/>
  <c r="I216" i="22"/>
  <c r="H216" i="22"/>
  <c r="S215" i="22"/>
  <c r="L215" i="22"/>
  <c r="K215" i="22"/>
  <c r="J215" i="22"/>
  <c r="I215" i="22"/>
  <c r="H215" i="22"/>
  <c r="S214" i="22"/>
  <c r="L214" i="22"/>
  <c r="K214" i="22"/>
  <c r="J214" i="22"/>
  <c r="I214" i="22"/>
  <c r="H214" i="22"/>
  <c r="S213" i="22"/>
  <c r="L213" i="22"/>
  <c r="K213" i="22"/>
  <c r="J213" i="22"/>
  <c r="I213" i="22"/>
  <c r="H213" i="22"/>
  <c r="S212" i="22"/>
  <c r="L212" i="22"/>
  <c r="K212" i="22"/>
  <c r="J212" i="22"/>
  <c r="I212" i="22"/>
  <c r="H212" i="22"/>
  <c r="S211" i="22"/>
  <c r="L211" i="22"/>
  <c r="K211" i="22"/>
  <c r="J211" i="22"/>
  <c r="I211" i="22"/>
  <c r="H211" i="22"/>
  <c r="S210" i="22"/>
  <c r="L210" i="22"/>
  <c r="K210" i="22"/>
  <c r="J210" i="22"/>
  <c r="I210" i="22"/>
  <c r="H210" i="22"/>
  <c r="S209" i="22"/>
  <c r="L209" i="22"/>
  <c r="K209" i="22"/>
  <c r="J209" i="22"/>
  <c r="I209" i="22"/>
  <c r="H209" i="22"/>
  <c r="S208" i="22"/>
  <c r="L208" i="22"/>
  <c r="K208" i="22"/>
  <c r="J208" i="22"/>
  <c r="I208" i="22"/>
  <c r="H208" i="22"/>
  <c r="S207" i="22"/>
  <c r="L207" i="22"/>
  <c r="K207" i="22"/>
  <c r="J207" i="22"/>
  <c r="I207" i="22"/>
  <c r="H207" i="22"/>
  <c r="U206" i="22"/>
  <c r="T206" i="22"/>
  <c r="S206" i="22"/>
  <c r="L206" i="22"/>
  <c r="K206" i="22"/>
  <c r="J206" i="22"/>
  <c r="I206" i="22"/>
  <c r="H206" i="22"/>
  <c r="T205" i="22"/>
  <c r="S205" i="22"/>
  <c r="L205" i="22"/>
  <c r="K205" i="22"/>
  <c r="J205" i="22"/>
  <c r="I205" i="22"/>
  <c r="H205" i="22"/>
  <c r="T204" i="22"/>
  <c r="S204" i="22"/>
  <c r="L204" i="22"/>
  <c r="K204" i="22"/>
  <c r="J204" i="22"/>
  <c r="I204" i="22"/>
  <c r="H204" i="22"/>
  <c r="T203" i="22"/>
  <c r="S203" i="22"/>
  <c r="L203" i="22"/>
  <c r="K203" i="22"/>
  <c r="J203" i="22"/>
  <c r="I203" i="22"/>
  <c r="H203" i="22"/>
  <c r="S202" i="22"/>
  <c r="L202" i="22"/>
  <c r="K202" i="22"/>
  <c r="J202" i="22"/>
  <c r="I202" i="22"/>
  <c r="H202" i="22"/>
  <c r="U201" i="22"/>
  <c r="T201" i="22"/>
  <c r="S201" i="22"/>
  <c r="L201" i="22"/>
  <c r="K201" i="22"/>
  <c r="J201" i="22"/>
  <c r="I201" i="22"/>
  <c r="H201" i="22"/>
  <c r="T200" i="22"/>
  <c r="S200" i="22"/>
  <c r="L200" i="22"/>
  <c r="K200" i="22"/>
  <c r="J200" i="22"/>
  <c r="I200" i="22"/>
  <c r="H200" i="22"/>
  <c r="T199" i="22"/>
  <c r="S199" i="22"/>
  <c r="L199" i="22"/>
  <c r="K199" i="22"/>
  <c r="J199" i="22"/>
  <c r="I199" i="22"/>
  <c r="H199" i="22"/>
  <c r="T198" i="22"/>
  <c r="S198" i="22"/>
  <c r="L198" i="22"/>
  <c r="K198" i="22"/>
  <c r="J198" i="22"/>
  <c r="I198" i="22"/>
  <c r="H198" i="22"/>
  <c r="S197" i="22"/>
  <c r="L197" i="22"/>
  <c r="K197" i="22"/>
  <c r="J197" i="22"/>
  <c r="I197" i="22"/>
  <c r="H197" i="22"/>
  <c r="S196" i="22"/>
  <c r="L196" i="22"/>
  <c r="K196" i="22"/>
  <c r="J196" i="22"/>
  <c r="I196" i="22"/>
  <c r="H196" i="22"/>
  <c r="S195" i="22"/>
  <c r="L195" i="22"/>
  <c r="K195" i="22"/>
  <c r="J195" i="22"/>
  <c r="I195" i="22"/>
  <c r="H195" i="22"/>
  <c r="S194" i="22"/>
  <c r="L194" i="22"/>
  <c r="K194" i="22"/>
  <c r="J194" i="22"/>
  <c r="I194" i="22"/>
  <c r="H194" i="22"/>
  <c r="S193" i="22"/>
  <c r="L193" i="22"/>
  <c r="K193" i="22"/>
  <c r="J193" i="22"/>
  <c r="I193" i="22"/>
  <c r="H193" i="22"/>
  <c r="S192" i="22"/>
  <c r="L192" i="22"/>
  <c r="K192" i="22"/>
  <c r="J192" i="22"/>
  <c r="I192" i="22"/>
  <c r="H192" i="22"/>
  <c r="S191" i="22"/>
  <c r="L191" i="22"/>
  <c r="K191" i="22"/>
  <c r="J191" i="22"/>
  <c r="I191" i="22"/>
  <c r="H191" i="22"/>
  <c r="S190" i="22"/>
  <c r="L190" i="22"/>
  <c r="K190" i="22"/>
  <c r="J190" i="22"/>
  <c r="I190" i="22"/>
  <c r="H190" i="22"/>
  <c r="T189" i="22"/>
  <c r="S189" i="22"/>
  <c r="L189" i="22"/>
  <c r="K189" i="22"/>
  <c r="J189" i="22"/>
  <c r="I189" i="22"/>
  <c r="H189" i="22"/>
  <c r="T188" i="22"/>
  <c r="S188" i="22"/>
  <c r="L188" i="22"/>
  <c r="K188" i="22"/>
  <c r="J188" i="22"/>
  <c r="I188" i="22"/>
  <c r="H188" i="22"/>
  <c r="T187" i="22"/>
  <c r="S187" i="22"/>
  <c r="L187" i="22"/>
  <c r="K187" i="22"/>
  <c r="J187" i="22"/>
  <c r="I187" i="22"/>
  <c r="H187" i="22"/>
  <c r="S186" i="22"/>
  <c r="L186" i="22"/>
  <c r="K186" i="22"/>
  <c r="J186" i="22"/>
  <c r="I186" i="22"/>
  <c r="H186" i="22"/>
  <c r="S185" i="22"/>
  <c r="L185" i="22"/>
  <c r="K185" i="22"/>
  <c r="J185" i="22"/>
  <c r="I185" i="22"/>
  <c r="H185" i="22"/>
  <c r="S184" i="22"/>
  <c r="L184" i="22"/>
  <c r="K184" i="22"/>
  <c r="J184" i="22"/>
  <c r="I184" i="22"/>
  <c r="H184" i="22"/>
  <c r="S183" i="22"/>
  <c r="L183" i="22"/>
  <c r="K183" i="22"/>
  <c r="J183" i="22"/>
  <c r="I183" i="22"/>
  <c r="H183" i="22"/>
  <c r="S182" i="22"/>
  <c r="L182" i="22"/>
  <c r="K182" i="22"/>
  <c r="J182" i="22"/>
  <c r="I182" i="22"/>
  <c r="H182" i="22"/>
  <c r="S181" i="22"/>
  <c r="L181" i="22"/>
  <c r="K181" i="22"/>
  <c r="J181" i="22"/>
  <c r="I181" i="22"/>
  <c r="H181" i="22"/>
  <c r="S180" i="22"/>
  <c r="L180" i="22"/>
  <c r="K180" i="22"/>
  <c r="J180" i="22"/>
  <c r="I180" i="22"/>
  <c r="H180" i="22"/>
  <c r="S179" i="22"/>
  <c r="L179" i="22"/>
  <c r="K179" i="22"/>
  <c r="J179" i="22"/>
  <c r="I179" i="22"/>
  <c r="H179" i="22"/>
  <c r="S178" i="22"/>
  <c r="L178" i="22"/>
  <c r="K178" i="22"/>
  <c r="J178" i="22"/>
  <c r="I178" i="22"/>
  <c r="H178" i="22"/>
  <c r="S177" i="22"/>
  <c r="L177" i="22"/>
  <c r="K177" i="22"/>
  <c r="J177" i="22"/>
  <c r="I177" i="22"/>
  <c r="H177" i="22"/>
  <c r="U176" i="22"/>
  <c r="T176" i="22"/>
  <c r="S176" i="22"/>
  <c r="L176" i="22"/>
  <c r="K176" i="22"/>
  <c r="J176" i="22"/>
  <c r="I176" i="22"/>
  <c r="H176" i="22"/>
  <c r="T175" i="22"/>
  <c r="S175" i="22"/>
  <c r="L175" i="22"/>
  <c r="K175" i="22"/>
  <c r="J175" i="22"/>
  <c r="I175" i="22"/>
  <c r="H175" i="22"/>
  <c r="T174" i="22"/>
  <c r="S174" i="22"/>
  <c r="L174" i="22"/>
  <c r="K174" i="22"/>
  <c r="J174" i="22"/>
  <c r="I174" i="22"/>
  <c r="H174" i="22"/>
  <c r="S173" i="22"/>
  <c r="L173" i="22"/>
  <c r="K173" i="22"/>
  <c r="J173" i="22"/>
  <c r="I173" i="22"/>
  <c r="H173" i="22"/>
  <c r="S172" i="22"/>
  <c r="L172" i="22"/>
  <c r="K172" i="22"/>
  <c r="J172" i="22"/>
  <c r="I172" i="22"/>
  <c r="H172" i="22"/>
  <c r="S171" i="22"/>
  <c r="L171" i="22"/>
  <c r="K171" i="22"/>
  <c r="J171" i="22"/>
  <c r="I171" i="22"/>
  <c r="H171" i="22"/>
  <c r="S170" i="22"/>
  <c r="L170" i="22"/>
  <c r="K170" i="22"/>
  <c r="J170" i="22"/>
  <c r="I170" i="22"/>
  <c r="H170" i="22"/>
  <c r="S169" i="22"/>
  <c r="L169" i="22"/>
  <c r="K169" i="22"/>
  <c r="J169" i="22"/>
  <c r="I169" i="22"/>
  <c r="H169" i="22"/>
  <c r="S168" i="22"/>
  <c r="L168" i="22"/>
  <c r="K168" i="22"/>
  <c r="J168" i="22"/>
  <c r="I168" i="22"/>
  <c r="H168" i="22"/>
  <c r="S167" i="22"/>
  <c r="L167" i="22"/>
  <c r="K167" i="22"/>
  <c r="J167" i="22"/>
  <c r="I167" i="22"/>
  <c r="H167" i="22"/>
  <c r="U166" i="22"/>
  <c r="T166" i="22"/>
  <c r="S166" i="22"/>
  <c r="L166" i="22"/>
  <c r="K166" i="22"/>
  <c r="J166" i="22"/>
  <c r="I166" i="22"/>
  <c r="H166" i="22"/>
  <c r="T165" i="22"/>
  <c r="S165" i="22"/>
  <c r="L165" i="22"/>
  <c r="K165" i="22"/>
  <c r="J165" i="22"/>
  <c r="I165" i="22"/>
  <c r="H165" i="22"/>
  <c r="T164" i="22"/>
  <c r="S164" i="22"/>
  <c r="L164" i="22"/>
  <c r="K164" i="22"/>
  <c r="J164" i="22"/>
  <c r="I164" i="22"/>
  <c r="H164" i="22"/>
  <c r="S163" i="22"/>
  <c r="L163" i="22"/>
  <c r="K163" i="22"/>
  <c r="J163" i="22"/>
  <c r="I163" i="22"/>
  <c r="H163" i="22"/>
  <c r="S162" i="22"/>
  <c r="L162" i="22"/>
  <c r="K162" i="22"/>
  <c r="J162" i="22"/>
  <c r="I162" i="22"/>
  <c r="H162" i="22"/>
  <c r="S161" i="22"/>
  <c r="L161" i="22"/>
  <c r="K161" i="22"/>
  <c r="J161" i="22"/>
  <c r="I161" i="22"/>
  <c r="H161" i="22"/>
  <c r="S160" i="22"/>
  <c r="L160" i="22"/>
  <c r="K160" i="22"/>
  <c r="J160" i="22"/>
  <c r="I160" i="22"/>
  <c r="H160" i="22"/>
  <c r="S159" i="22"/>
  <c r="L159" i="22"/>
  <c r="K159" i="22"/>
  <c r="J159" i="22"/>
  <c r="I159" i="22"/>
  <c r="H159" i="22"/>
  <c r="S158" i="22"/>
  <c r="L158" i="22"/>
  <c r="K158" i="22"/>
  <c r="J158" i="22"/>
  <c r="I158" i="22"/>
  <c r="H158" i="22"/>
  <c r="S157" i="22"/>
  <c r="L157" i="22"/>
  <c r="K157" i="22"/>
  <c r="J157" i="22"/>
  <c r="I157" i="22"/>
  <c r="H157" i="22"/>
  <c r="S156" i="22"/>
  <c r="L156" i="22"/>
  <c r="K156" i="22"/>
  <c r="J156" i="22"/>
  <c r="I156" i="22"/>
  <c r="H156" i="22"/>
  <c r="S155" i="22"/>
  <c r="L155" i="22"/>
  <c r="K155" i="22"/>
  <c r="J155" i="22"/>
  <c r="I155" i="22"/>
  <c r="H155" i="22"/>
  <c r="U154" i="22"/>
  <c r="T154" i="22"/>
  <c r="S154" i="22"/>
  <c r="L154" i="22"/>
  <c r="K154" i="22"/>
  <c r="J154" i="22"/>
  <c r="I154" i="22"/>
  <c r="H154" i="22"/>
  <c r="T153" i="22"/>
  <c r="S153" i="22"/>
  <c r="L153" i="22"/>
  <c r="K153" i="22"/>
  <c r="J153" i="22"/>
  <c r="I153" i="22"/>
  <c r="H153" i="22"/>
  <c r="T152" i="22"/>
  <c r="S152" i="22"/>
  <c r="L152" i="22"/>
  <c r="K152" i="22"/>
  <c r="J152" i="22"/>
  <c r="I152" i="22"/>
  <c r="H152" i="22"/>
  <c r="T151" i="22"/>
  <c r="S151" i="22"/>
  <c r="L151" i="22"/>
  <c r="K151" i="22"/>
  <c r="J151" i="22"/>
  <c r="I151" i="22"/>
  <c r="H151" i="22"/>
  <c r="T150" i="22"/>
  <c r="S150" i="22"/>
  <c r="L150" i="22"/>
  <c r="K150" i="22"/>
  <c r="J150" i="22"/>
  <c r="I150" i="22"/>
  <c r="H150" i="22"/>
  <c r="T149" i="22"/>
  <c r="S149" i="22"/>
  <c r="L149" i="22"/>
  <c r="K149" i="22"/>
  <c r="J149" i="22"/>
  <c r="I149" i="22"/>
  <c r="H149" i="22"/>
  <c r="T148" i="22"/>
  <c r="S148" i="22"/>
  <c r="L148" i="22"/>
  <c r="K148" i="22"/>
  <c r="J148" i="22"/>
  <c r="I148" i="22"/>
  <c r="H148" i="22"/>
  <c r="S147" i="22"/>
  <c r="L147" i="22"/>
  <c r="K147" i="22"/>
  <c r="J147" i="22"/>
  <c r="I147" i="22"/>
  <c r="H147" i="22"/>
  <c r="S146" i="22"/>
  <c r="L146" i="22"/>
  <c r="K146" i="22"/>
  <c r="J146" i="22"/>
  <c r="I146" i="22"/>
  <c r="H146" i="22"/>
  <c r="S145" i="22"/>
  <c r="L145" i="22"/>
  <c r="K145" i="22"/>
  <c r="J145" i="22"/>
  <c r="I145" i="22"/>
  <c r="H145" i="22"/>
  <c r="U144" i="22"/>
  <c r="T144" i="22"/>
  <c r="S144" i="22"/>
  <c r="L144" i="22"/>
  <c r="K144" i="22"/>
  <c r="J144" i="22"/>
  <c r="I144" i="22"/>
  <c r="H144" i="22"/>
  <c r="T143" i="22"/>
  <c r="S143" i="22"/>
  <c r="L143" i="22"/>
  <c r="K143" i="22"/>
  <c r="J143" i="22"/>
  <c r="I143" i="22"/>
  <c r="H143" i="22"/>
  <c r="T142" i="22"/>
  <c r="S142" i="22"/>
  <c r="L142" i="22"/>
  <c r="K142" i="22"/>
  <c r="J142" i="22"/>
  <c r="I142" i="22"/>
  <c r="H142" i="22"/>
  <c r="T141" i="22"/>
  <c r="S141" i="22"/>
  <c r="L141" i="22"/>
  <c r="K141" i="22"/>
  <c r="J141" i="22"/>
  <c r="I141" i="22"/>
  <c r="H141" i="22"/>
  <c r="S140" i="22"/>
  <c r="L140" i="22"/>
  <c r="K140" i="22"/>
  <c r="J140" i="22"/>
  <c r="I140" i="22"/>
  <c r="H140" i="22"/>
  <c r="S139" i="22"/>
  <c r="L139" i="22"/>
  <c r="K139" i="22"/>
  <c r="J139" i="22"/>
  <c r="I139" i="22"/>
  <c r="H139" i="22"/>
  <c r="S138" i="22"/>
  <c r="L138" i="22"/>
  <c r="K138" i="22"/>
  <c r="J138" i="22"/>
  <c r="I138" i="22"/>
  <c r="H138" i="22"/>
  <c r="S137" i="22"/>
  <c r="L137" i="22"/>
  <c r="K137" i="22"/>
  <c r="J137" i="22"/>
  <c r="I137" i="22"/>
  <c r="H137" i="22"/>
  <c r="S136" i="22"/>
  <c r="L136" i="22"/>
  <c r="K136" i="22"/>
  <c r="J136" i="22"/>
  <c r="I136" i="22"/>
  <c r="H136" i="22"/>
  <c r="S135" i="22"/>
  <c r="L135" i="22"/>
  <c r="K135" i="22"/>
  <c r="J135" i="22"/>
  <c r="I135" i="22"/>
  <c r="H135" i="22"/>
  <c r="S134" i="22"/>
  <c r="L134" i="22"/>
  <c r="K134" i="22"/>
  <c r="J134" i="22"/>
  <c r="I134" i="22"/>
  <c r="H134" i="22"/>
  <c r="S133" i="22"/>
  <c r="L133" i="22"/>
  <c r="K133" i="22"/>
  <c r="J133" i="22"/>
  <c r="I133" i="22"/>
  <c r="H133" i="22"/>
  <c r="S132" i="22"/>
  <c r="L132" i="22"/>
  <c r="K132" i="22"/>
  <c r="J132" i="22"/>
  <c r="I132" i="22"/>
  <c r="H132" i="22"/>
  <c r="S131" i="22"/>
  <c r="L131" i="22"/>
  <c r="K131" i="22"/>
  <c r="J131" i="22"/>
  <c r="I131" i="22"/>
  <c r="H131" i="22"/>
  <c r="U130" i="22"/>
  <c r="T130" i="22"/>
  <c r="S130" i="22"/>
  <c r="L130" i="22"/>
  <c r="K130" i="22"/>
  <c r="J130" i="22"/>
  <c r="I130" i="22"/>
  <c r="H130" i="22"/>
  <c r="T129" i="22"/>
  <c r="S129" i="22"/>
  <c r="L129" i="22"/>
  <c r="K129" i="22"/>
  <c r="J129" i="22"/>
  <c r="I129" i="22"/>
  <c r="H129" i="22"/>
  <c r="T128" i="22"/>
  <c r="S128" i="22"/>
  <c r="L128" i="22"/>
  <c r="K128" i="22"/>
  <c r="J128" i="22"/>
  <c r="I128" i="22"/>
  <c r="H128" i="22"/>
  <c r="T127" i="22"/>
  <c r="S127" i="22"/>
  <c r="L127" i="22"/>
  <c r="K127" i="22"/>
  <c r="J127" i="22"/>
  <c r="I127" i="22"/>
  <c r="H127" i="22"/>
  <c r="T126" i="22"/>
  <c r="S126" i="22"/>
  <c r="L126" i="22"/>
  <c r="K126" i="22"/>
  <c r="J126" i="22"/>
  <c r="I126" i="22"/>
  <c r="H126" i="22"/>
  <c r="T125" i="22"/>
  <c r="S125" i="22"/>
  <c r="L125" i="22"/>
  <c r="K125" i="22"/>
  <c r="J125" i="22"/>
  <c r="I125" i="22"/>
  <c r="H125" i="22"/>
  <c r="T124" i="22"/>
  <c r="S124" i="22"/>
  <c r="L124" i="22"/>
  <c r="K124" i="22"/>
  <c r="J124" i="22"/>
  <c r="I124" i="22"/>
  <c r="H124" i="22"/>
  <c r="S123" i="22"/>
  <c r="L123" i="22"/>
  <c r="K123" i="22"/>
  <c r="J123" i="22"/>
  <c r="I123" i="22"/>
  <c r="H123" i="22"/>
  <c r="S122" i="22"/>
  <c r="L122" i="22"/>
  <c r="K122" i="22"/>
  <c r="J122" i="22"/>
  <c r="I122" i="22"/>
  <c r="H122" i="22"/>
  <c r="S121" i="22"/>
  <c r="L121" i="22"/>
  <c r="K121" i="22"/>
  <c r="J121" i="22"/>
  <c r="I121" i="22"/>
  <c r="H121" i="22"/>
  <c r="S120" i="22"/>
  <c r="L120" i="22"/>
  <c r="K120" i="22"/>
  <c r="J120" i="22"/>
  <c r="I120" i="22"/>
  <c r="H120" i="22"/>
  <c r="S119" i="22"/>
  <c r="L119" i="22"/>
  <c r="K119" i="22"/>
  <c r="J119" i="22"/>
  <c r="I119" i="22"/>
  <c r="H119" i="22"/>
  <c r="S118" i="22"/>
  <c r="L118" i="22"/>
  <c r="K118" i="22"/>
  <c r="J118" i="22"/>
  <c r="I118" i="22"/>
  <c r="H118" i="22"/>
  <c r="S117" i="22"/>
  <c r="L117" i="22"/>
  <c r="K117" i="22"/>
  <c r="J117" i="22"/>
  <c r="I117" i="22"/>
  <c r="H117" i="22"/>
  <c r="S116" i="22"/>
  <c r="L116" i="22"/>
  <c r="K116" i="22"/>
  <c r="J116" i="22"/>
  <c r="I116" i="22"/>
  <c r="H116" i="22"/>
  <c r="S115" i="22"/>
  <c r="L115" i="22"/>
  <c r="K115" i="22"/>
  <c r="J115" i="22"/>
  <c r="I115" i="22"/>
  <c r="H115" i="22"/>
  <c r="S114" i="22"/>
  <c r="L114" i="22"/>
  <c r="K114" i="22"/>
  <c r="J114" i="22"/>
  <c r="I114" i="22"/>
  <c r="H114" i="22"/>
  <c r="S113" i="22"/>
  <c r="L113" i="22"/>
  <c r="K113" i="22"/>
  <c r="J113" i="22"/>
  <c r="I113" i="22"/>
  <c r="H113" i="22"/>
  <c r="S112" i="22"/>
  <c r="L112" i="22"/>
  <c r="K112" i="22"/>
  <c r="J112" i="22"/>
  <c r="I112" i="22"/>
  <c r="H112" i="22"/>
  <c r="S111" i="22"/>
  <c r="L111" i="22"/>
  <c r="K111" i="22"/>
  <c r="J111" i="22"/>
  <c r="I111" i="22"/>
  <c r="H111" i="22"/>
  <c r="S110" i="22"/>
  <c r="L110" i="22"/>
  <c r="K110" i="22"/>
  <c r="J110" i="22"/>
  <c r="I110" i="22"/>
  <c r="H110" i="22"/>
  <c r="S109" i="22"/>
  <c r="L109" i="22"/>
  <c r="K109" i="22"/>
  <c r="J109" i="22"/>
  <c r="I109" i="22"/>
  <c r="H109" i="22"/>
  <c r="S108" i="22"/>
  <c r="L108" i="22"/>
  <c r="K108" i="22"/>
  <c r="J108" i="22"/>
  <c r="I108" i="22"/>
  <c r="H108" i="22"/>
  <c r="S107" i="22"/>
  <c r="L107" i="22"/>
  <c r="K107" i="22"/>
  <c r="J107" i="22"/>
  <c r="I107" i="22"/>
  <c r="H107" i="22"/>
  <c r="S106" i="22"/>
  <c r="L106" i="22"/>
  <c r="K106" i="22"/>
  <c r="J106" i="22"/>
  <c r="I106" i="22"/>
  <c r="H106" i="22"/>
  <c r="S105" i="22"/>
  <c r="L105" i="22"/>
  <c r="K105" i="22"/>
  <c r="J105" i="22"/>
  <c r="I105" i="22"/>
  <c r="H105" i="22"/>
  <c r="S104" i="22"/>
  <c r="L104" i="22"/>
  <c r="K104" i="22"/>
  <c r="J104" i="22"/>
  <c r="I104" i="22"/>
  <c r="H104" i="22"/>
  <c r="U103" i="22"/>
  <c r="T103" i="22"/>
  <c r="S103" i="22"/>
  <c r="L103" i="22"/>
  <c r="K103" i="22"/>
  <c r="J103" i="22"/>
  <c r="I103" i="22"/>
  <c r="H103" i="22"/>
  <c r="T102" i="22"/>
  <c r="S102" i="22"/>
  <c r="L102" i="22"/>
  <c r="K102" i="22"/>
  <c r="J102" i="22"/>
  <c r="I102" i="22"/>
  <c r="H102" i="22"/>
  <c r="T101" i="22"/>
  <c r="S101" i="22"/>
  <c r="L101" i="22"/>
  <c r="K101" i="22"/>
  <c r="J101" i="22"/>
  <c r="I101" i="22"/>
  <c r="H101" i="22"/>
  <c r="T100" i="22"/>
  <c r="S100" i="22"/>
  <c r="L100" i="22"/>
  <c r="K100" i="22"/>
  <c r="J100" i="22"/>
  <c r="I100" i="22"/>
  <c r="H100" i="22"/>
  <c r="S99" i="22"/>
  <c r="L99" i="22"/>
  <c r="K99" i="22"/>
  <c r="J99" i="22"/>
  <c r="I99" i="22"/>
  <c r="H99" i="22"/>
  <c r="S98" i="22"/>
  <c r="L98" i="22"/>
  <c r="K98" i="22"/>
  <c r="J98" i="22"/>
  <c r="I98" i="22"/>
  <c r="H98" i="22"/>
  <c r="S97" i="22"/>
  <c r="L97" i="22"/>
  <c r="K97" i="22"/>
  <c r="J97" i="22"/>
  <c r="I97" i="22"/>
  <c r="H97" i="22"/>
  <c r="S96" i="22"/>
  <c r="L96" i="22"/>
  <c r="K96" i="22"/>
  <c r="J96" i="22"/>
  <c r="I96" i="22"/>
  <c r="H96" i="22"/>
  <c r="S95" i="22"/>
  <c r="L95" i="22"/>
  <c r="K95" i="22"/>
  <c r="J95" i="22"/>
  <c r="I95" i="22"/>
  <c r="H95" i="22"/>
  <c r="S94" i="22"/>
  <c r="L94" i="22"/>
  <c r="K94" i="22"/>
  <c r="J94" i="22"/>
  <c r="I94" i="22"/>
  <c r="H94" i="22"/>
  <c r="S93" i="22"/>
  <c r="L93" i="22"/>
  <c r="K93" i="22"/>
  <c r="J93" i="22"/>
  <c r="I93" i="22"/>
  <c r="H93" i="22"/>
  <c r="S92" i="22"/>
  <c r="L92" i="22"/>
  <c r="K92" i="22"/>
  <c r="J92" i="22"/>
  <c r="I92" i="22"/>
  <c r="H92" i="22"/>
  <c r="U91" i="22"/>
  <c r="T91" i="22"/>
  <c r="S91" i="22"/>
  <c r="L91" i="22"/>
  <c r="K91" i="22"/>
  <c r="J91" i="22"/>
  <c r="I91" i="22"/>
  <c r="H91" i="22"/>
  <c r="T90" i="22"/>
  <c r="S90" i="22"/>
  <c r="L90" i="22"/>
  <c r="K90" i="22"/>
  <c r="J90" i="22"/>
  <c r="I90" i="22"/>
  <c r="H90" i="22"/>
  <c r="T89" i="22"/>
  <c r="S89" i="22"/>
  <c r="L89" i="22"/>
  <c r="K89" i="22"/>
  <c r="J89" i="22"/>
  <c r="I89" i="22"/>
  <c r="H89" i="22"/>
  <c r="T88" i="22"/>
  <c r="S88" i="22"/>
  <c r="L88" i="22"/>
  <c r="K88" i="22"/>
  <c r="J88" i="22"/>
  <c r="I88" i="22"/>
  <c r="H88" i="22"/>
  <c r="S87" i="22"/>
  <c r="L87" i="22"/>
  <c r="K87" i="22"/>
  <c r="J87" i="22"/>
  <c r="I87" i="22"/>
  <c r="H87" i="22"/>
  <c r="S86" i="22"/>
  <c r="L86" i="22"/>
  <c r="K86" i="22"/>
  <c r="J86" i="22"/>
  <c r="I86" i="22"/>
  <c r="H86" i="22"/>
  <c r="S85" i="22"/>
  <c r="L85" i="22"/>
  <c r="K85" i="22"/>
  <c r="J85" i="22"/>
  <c r="I85" i="22"/>
  <c r="H85" i="22"/>
  <c r="S84" i="22"/>
  <c r="L84" i="22"/>
  <c r="K84" i="22"/>
  <c r="J84" i="22"/>
  <c r="I84" i="22"/>
  <c r="H84" i="22"/>
  <c r="S83" i="22"/>
  <c r="L83" i="22"/>
  <c r="K83" i="22"/>
  <c r="J83" i="22"/>
  <c r="I83" i="22"/>
  <c r="H83" i="22"/>
  <c r="S82" i="22"/>
  <c r="L82" i="22"/>
  <c r="K82" i="22"/>
  <c r="J82" i="22"/>
  <c r="I82" i="22"/>
  <c r="H82" i="22"/>
  <c r="S81" i="22"/>
  <c r="L81" i="22"/>
  <c r="K81" i="22"/>
  <c r="J81" i="22"/>
  <c r="I81" i="22"/>
  <c r="H81" i="22"/>
  <c r="S80" i="22"/>
  <c r="L80" i="22"/>
  <c r="K80" i="22"/>
  <c r="J80" i="22"/>
  <c r="I80" i="22"/>
  <c r="H80" i="22"/>
  <c r="S79" i="22"/>
  <c r="L79" i="22"/>
  <c r="K79" i="22"/>
  <c r="J79" i="22"/>
  <c r="I79" i="22"/>
  <c r="H79" i="22"/>
  <c r="S78" i="22"/>
  <c r="L78" i="22"/>
  <c r="K78" i="22"/>
  <c r="J78" i="22"/>
  <c r="I78" i="22"/>
  <c r="H78" i="22"/>
  <c r="S77" i="22"/>
  <c r="L77" i="22"/>
  <c r="K77" i="22"/>
  <c r="J77" i="22"/>
  <c r="I77" i="22"/>
  <c r="H77" i="22"/>
  <c r="S76" i="22"/>
  <c r="L76" i="22"/>
  <c r="K76" i="22"/>
  <c r="J76" i="22"/>
  <c r="I76" i="22"/>
  <c r="H76" i="22"/>
  <c r="S75" i="22"/>
  <c r="L75" i="22"/>
  <c r="K75" i="22"/>
  <c r="J75" i="22"/>
  <c r="I75" i="22"/>
  <c r="H75" i="22"/>
  <c r="S74" i="22"/>
  <c r="L74" i="22"/>
  <c r="K74" i="22"/>
  <c r="J74" i="22"/>
  <c r="I74" i="22"/>
  <c r="H74" i="22"/>
  <c r="S73" i="22"/>
  <c r="L73" i="22"/>
  <c r="K73" i="22"/>
  <c r="J73" i="22"/>
  <c r="I73" i="22"/>
  <c r="H73" i="22"/>
  <c r="S72" i="22"/>
  <c r="L72" i="22"/>
  <c r="K72" i="22"/>
  <c r="J72" i="22"/>
  <c r="I72" i="22"/>
  <c r="H72" i="22"/>
  <c r="T71" i="22"/>
  <c r="S71" i="22"/>
  <c r="L71" i="22"/>
  <c r="K71" i="22"/>
  <c r="J71" i="22"/>
  <c r="I71" i="22"/>
  <c r="H71" i="22"/>
  <c r="T70" i="22"/>
  <c r="S70" i="22"/>
  <c r="L70" i="22"/>
  <c r="K70" i="22"/>
  <c r="J70" i="22"/>
  <c r="I70" i="22"/>
  <c r="H70" i="22"/>
  <c r="T69" i="22"/>
  <c r="S69" i="22"/>
  <c r="L69" i="22"/>
  <c r="K69" i="22"/>
  <c r="J69" i="22"/>
  <c r="I69" i="22"/>
  <c r="H69" i="22"/>
  <c r="S68" i="22"/>
  <c r="L68" i="22"/>
  <c r="K68" i="22"/>
  <c r="J68" i="22"/>
  <c r="I68" i="22"/>
  <c r="H68" i="22"/>
  <c r="S67" i="22"/>
  <c r="L67" i="22"/>
  <c r="K67" i="22"/>
  <c r="J67" i="22"/>
  <c r="I67" i="22"/>
  <c r="H67" i="22"/>
  <c r="S66" i="22"/>
  <c r="L66" i="22"/>
  <c r="K66" i="22"/>
  <c r="J66" i="22"/>
  <c r="I66" i="22"/>
  <c r="H66" i="22"/>
  <c r="S65" i="22"/>
  <c r="L65" i="22"/>
  <c r="K65" i="22"/>
  <c r="J65" i="22"/>
  <c r="I65" i="22"/>
  <c r="H65" i="22"/>
  <c r="S64" i="22"/>
  <c r="L64" i="22"/>
  <c r="K64" i="22"/>
  <c r="J64" i="22"/>
  <c r="I64" i="22"/>
  <c r="H64" i="22"/>
  <c r="S63" i="22"/>
  <c r="L63" i="22"/>
  <c r="K63" i="22"/>
  <c r="J63" i="22"/>
  <c r="I63" i="22"/>
  <c r="H63" i="22"/>
  <c r="T62" i="22"/>
  <c r="S62" i="22"/>
  <c r="L62" i="22"/>
  <c r="K62" i="22"/>
  <c r="J62" i="22"/>
  <c r="I62" i="22"/>
  <c r="H62" i="22"/>
  <c r="T61" i="22"/>
  <c r="S61" i="22"/>
  <c r="L61" i="22"/>
  <c r="K61" i="22"/>
  <c r="J61" i="22"/>
  <c r="I61" i="22"/>
  <c r="H61" i="22"/>
  <c r="T60" i="22"/>
  <c r="S60" i="22"/>
  <c r="L60" i="22"/>
  <c r="K60" i="22"/>
  <c r="J60" i="22"/>
  <c r="I60" i="22"/>
  <c r="H60" i="22"/>
  <c r="S59" i="22"/>
  <c r="L59" i="22"/>
  <c r="K59" i="22"/>
  <c r="J59" i="22"/>
  <c r="I59" i="22"/>
  <c r="H59" i="22"/>
  <c r="S58" i="22"/>
  <c r="L58" i="22"/>
  <c r="K58" i="22"/>
  <c r="J58" i="22"/>
  <c r="I58" i="22"/>
  <c r="H58" i="22"/>
  <c r="S57" i="22"/>
  <c r="L57" i="22"/>
  <c r="K57" i="22"/>
  <c r="J57" i="22"/>
  <c r="I57" i="22"/>
  <c r="H57" i="22"/>
  <c r="U56" i="22"/>
  <c r="T56" i="22"/>
  <c r="S56" i="22"/>
  <c r="L56" i="22"/>
  <c r="K56" i="22"/>
  <c r="J56" i="22"/>
  <c r="I56" i="22"/>
  <c r="H56" i="22"/>
  <c r="T55" i="22"/>
  <c r="S55" i="22"/>
  <c r="L55" i="22"/>
  <c r="K55" i="22"/>
  <c r="J55" i="22"/>
  <c r="I55" i="22"/>
  <c r="H55" i="22"/>
  <c r="T54" i="22"/>
  <c r="S54" i="22"/>
  <c r="L54" i="22"/>
  <c r="K54" i="22"/>
  <c r="J54" i="22"/>
  <c r="I54" i="22"/>
  <c r="H54" i="22"/>
  <c r="T53" i="22"/>
  <c r="S53" i="22"/>
  <c r="L53" i="22"/>
  <c r="K53" i="22"/>
  <c r="J53" i="22"/>
  <c r="I53" i="22"/>
  <c r="H53" i="22"/>
  <c r="S52" i="22"/>
  <c r="L52" i="22"/>
  <c r="K52" i="22"/>
  <c r="J52" i="22"/>
  <c r="I52" i="22"/>
  <c r="H52" i="22"/>
  <c r="S51" i="22"/>
  <c r="L51" i="22"/>
  <c r="K51" i="22"/>
  <c r="J51" i="22"/>
  <c r="I51" i="22"/>
  <c r="H51" i="22"/>
  <c r="S50" i="22"/>
  <c r="L50" i="22"/>
  <c r="K50" i="22"/>
  <c r="J50" i="22"/>
  <c r="I50" i="22"/>
  <c r="H50" i="22"/>
  <c r="S49" i="22"/>
  <c r="L49" i="22"/>
  <c r="K49" i="22"/>
  <c r="J49" i="22"/>
  <c r="I49" i="22"/>
  <c r="H49" i="22"/>
  <c r="S48" i="22"/>
  <c r="L48" i="22"/>
  <c r="K48" i="22"/>
  <c r="J48" i="22"/>
  <c r="I48" i="22"/>
  <c r="H48" i="22"/>
  <c r="S47" i="22"/>
  <c r="L47" i="22"/>
  <c r="K47" i="22"/>
  <c r="J47" i="22"/>
  <c r="I47" i="22"/>
  <c r="H47" i="22"/>
  <c r="S46" i="22"/>
  <c r="L46" i="22"/>
  <c r="K46" i="22"/>
  <c r="J46" i="22"/>
  <c r="I46" i="22"/>
  <c r="H46" i="22"/>
  <c r="S45" i="22"/>
  <c r="L45" i="22"/>
  <c r="K45" i="22"/>
  <c r="J45" i="22"/>
  <c r="I45" i="22"/>
  <c r="H45" i="22"/>
  <c r="U44" i="22"/>
  <c r="T44" i="22"/>
  <c r="S44" i="22"/>
  <c r="L44" i="22"/>
  <c r="K44" i="22"/>
  <c r="J44" i="22"/>
  <c r="I44" i="22"/>
  <c r="H44" i="22"/>
  <c r="T43" i="22"/>
  <c r="S43" i="22"/>
  <c r="L43" i="22"/>
  <c r="K43" i="22"/>
  <c r="J43" i="22"/>
  <c r="I43" i="22"/>
  <c r="H43" i="22"/>
  <c r="T42" i="22"/>
  <c r="S42" i="22"/>
  <c r="L42" i="22"/>
  <c r="K42" i="22"/>
  <c r="J42" i="22"/>
  <c r="I42" i="22"/>
  <c r="H42" i="22"/>
  <c r="T41" i="22"/>
  <c r="S41" i="22"/>
  <c r="L41" i="22"/>
  <c r="K41" i="22"/>
  <c r="J41" i="22"/>
  <c r="I41" i="22"/>
  <c r="H41" i="22"/>
  <c r="T40" i="22"/>
  <c r="S40" i="22"/>
  <c r="L40" i="22"/>
  <c r="K40" i="22"/>
  <c r="J40" i="22"/>
  <c r="I40" i="22"/>
  <c r="H40" i="22"/>
  <c r="T39" i="22"/>
  <c r="S39" i="22"/>
  <c r="L39" i="22"/>
  <c r="K39" i="22"/>
  <c r="J39" i="22"/>
  <c r="I39" i="22"/>
  <c r="H39" i="22"/>
  <c r="S38" i="22"/>
  <c r="L38" i="22"/>
  <c r="K38" i="22"/>
  <c r="J38" i="22"/>
  <c r="I38" i="22"/>
  <c r="H38" i="22"/>
  <c r="S37" i="22"/>
  <c r="L37" i="22"/>
  <c r="K37" i="22"/>
  <c r="J37" i="22"/>
  <c r="I37" i="22"/>
  <c r="H37" i="22"/>
  <c r="S36" i="22"/>
  <c r="L36" i="22"/>
  <c r="K36" i="22"/>
  <c r="J36" i="22"/>
  <c r="I36" i="22"/>
  <c r="H36" i="22"/>
  <c r="S35" i="22"/>
  <c r="L35" i="22"/>
  <c r="K35" i="22"/>
  <c r="J35" i="22"/>
  <c r="I35" i="22"/>
  <c r="H35" i="22"/>
  <c r="S34" i="22"/>
  <c r="L34" i="22"/>
  <c r="K34" i="22"/>
  <c r="J34" i="22"/>
  <c r="I34" i="22"/>
  <c r="H34" i="22"/>
  <c r="S33" i="22"/>
  <c r="L33" i="22"/>
  <c r="K33" i="22"/>
  <c r="J33" i="22"/>
  <c r="I33" i="22"/>
  <c r="H33" i="22"/>
  <c r="S32" i="22"/>
  <c r="L32" i="22"/>
  <c r="K32" i="22"/>
  <c r="J32" i="22"/>
  <c r="I32" i="22"/>
  <c r="H32" i="22"/>
  <c r="S31" i="22"/>
  <c r="L31" i="22"/>
  <c r="K31" i="22"/>
  <c r="J31" i="22"/>
  <c r="I31" i="22"/>
  <c r="H31" i="22"/>
  <c r="S30" i="22"/>
  <c r="L30" i="22"/>
  <c r="K30" i="22"/>
  <c r="J30" i="22"/>
  <c r="I30" i="22"/>
  <c r="H30" i="22"/>
  <c r="S29" i="22"/>
  <c r="L29" i="22"/>
  <c r="K29" i="22"/>
  <c r="J29" i="22"/>
  <c r="I29" i="22"/>
  <c r="H29" i="22"/>
  <c r="S28" i="22"/>
  <c r="L28" i="22"/>
  <c r="K28" i="22"/>
  <c r="J28" i="22"/>
  <c r="I28" i="22"/>
  <c r="H28" i="22"/>
  <c r="S27" i="22"/>
  <c r="L27" i="22"/>
  <c r="K27" i="22"/>
  <c r="J27" i="22"/>
  <c r="I27" i="22"/>
  <c r="H27" i="22"/>
  <c r="U26" i="22"/>
  <c r="T26" i="22"/>
  <c r="S26" i="22"/>
  <c r="L26" i="22"/>
  <c r="K26" i="22"/>
  <c r="J26" i="22"/>
  <c r="I26" i="22"/>
  <c r="H26" i="22"/>
  <c r="T25" i="22"/>
  <c r="S25" i="22"/>
  <c r="L25" i="22"/>
  <c r="K25" i="22"/>
  <c r="J25" i="22"/>
  <c r="I25" i="22"/>
  <c r="H25" i="22"/>
  <c r="T24" i="22"/>
  <c r="S24" i="22"/>
  <c r="L24" i="22"/>
  <c r="K24" i="22"/>
  <c r="J24" i="22"/>
  <c r="I24" i="22"/>
  <c r="H24" i="22"/>
  <c r="S23" i="22"/>
  <c r="L23" i="22"/>
  <c r="K23" i="22"/>
  <c r="J23" i="22"/>
  <c r="I23" i="22"/>
  <c r="H23" i="22"/>
  <c r="S22" i="22"/>
  <c r="L22" i="22"/>
  <c r="K22" i="22"/>
  <c r="J22" i="22"/>
  <c r="I22" i="22"/>
  <c r="H22" i="22"/>
  <c r="U21" i="22"/>
  <c r="T21" i="22"/>
  <c r="S21" i="22"/>
  <c r="L21" i="22"/>
  <c r="K21" i="22"/>
  <c r="J21" i="22"/>
  <c r="I21" i="22"/>
  <c r="H21" i="22"/>
  <c r="T20" i="22"/>
  <c r="S20" i="22"/>
  <c r="L20" i="22"/>
  <c r="K20" i="22"/>
  <c r="J20" i="22"/>
  <c r="I20" i="22"/>
  <c r="H20" i="22"/>
  <c r="T19" i="22"/>
  <c r="S19" i="22"/>
  <c r="L19" i="22"/>
  <c r="K19" i="22"/>
  <c r="J19" i="22"/>
  <c r="I19" i="22"/>
  <c r="H19" i="22"/>
  <c r="AA18" i="22"/>
  <c r="S18" i="22"/>
  <c r="L18" i="22"/>
  <c r="K18" i="22"/>
  <c r="J18" i="22"/>
  <c r="I18" i="22"/>
  <c r="H18" i="22"/>
  <c r="AA17" i="22"/>
  <c r="S17" i="22"/>
  <c r="L17" i="22"/>
  <c r="K17" i="22"/>
  <c r="J17" i="22"/>
  <c r="I17" i="22"/>
  <c r="H17" i="22"/>
  <c r="AA16" i="22"/>
  <c r="S16" i="22"/>
  <c r="L16" i="22"/>
  <c r="K16" i="22"/>
  <c r="J16" i="22"/>
  <c r="I16" i="22"/>
  <c r="H16" i="22"/>
  <c r="AA15" i="22"/>
  <c r="T15" i="22"/>
  <c r="S15" i="22"/>
  <c r="L15" i="22"/>
  <c r="K15" i="22"/>
  <c r="J15" i="22"/>
  <c r="I15" i="22"/>
  <c r="H15" i="22"/>
  <c r="T14" i="22"/>
  <c r="S14" i="22"/>
  <c r="L14" i="22"/>
  <c r="K14" i="22"/>
  <c r="J14" i="22"/>
  <c r="I14" i="22"/>
  <c r="H14" i="22"/>
  <c r="S13" i="22"/>
  <c r="L13" i="22"/>
  <c r="K13" i="22"/>
  <c r="J13" i="22"/>
  <c r="I13" i="22"/>
  <c r="H13" i="22"/>
  <c r="AA12" i="22"/>
  <c r="S12" i="22"/>
  <c r="L12" i="22"/>
  <c r="K12" i="22"/>
  <c r="J12" i="22"/>
  <c r="I12" i="22"/>
  <c r="H12" i="22"/>
  <c r="AA11" i="22"/>
  <c r="S11" i="22"/>
  <c r="L11" i="22"/>
  <c r="K11" i="22"/>
  <c r="J11" i="22"/>
  <c r="I11" i="22"/>
  <c r="H11" i="22"/>
  <c r="S10" i="22"/>
  <c r="L10" i="22"/>
  <c r="K10" i="22"/>
  <c r="J10" i="22"/>
  <c r="I10" i="22"/>
  <c r="H10" i="22"/>
  <c r="AA9" i="22"/>
  <c r="U9" i="22"/>
  <c r="T9" i="22"/>
  <c r="S9" i="22"/>
  <c r="L9" i="22"/>
  <c r="K9" i="22"/>
  <c r="J9" i="22"/>
  <c r="I9" i="22"/>
  <c r="H9" i="22"/>
  <c r="AA8" i="22"/>
  <c r="T8" i="22"/>
  <c r="S8" i="22"/>
  <c r="L8" i="22"/>
  <c r="K8" i="22"/>
  <c r="J8" i="22"/>
  <c r="I8" i="22"/>
  <c r="H8" i="22"/>
  <c r="AA7" i="22"/>
  <c r="T7" i="22"/>
  <c r="S7" i="22"/>
  <c r="L7" i="22"/>
  <c r="K7" i="22"/>
  <c r="J7" i="22"/>
  <c r="I7" i="22"/>
  <c r="H7" i="22"/>
  <c r="AA6" i="22"/>
  <c r="T6" i="22"/>
  <c r="S6" i="22"/>
  <c r="L6" i="22"/>
  <c r="K6" i="22"/>
  <c r="J6" i="22"/>
  <c r="I6" i="22"/>
  <c r="H6" i="22"/>
  <c r="AA5" i="22"/>
  <c r="S5" i="22"/>
  <c r="L5" i="22"/>
  <c r="K5" i="22"/>
  <c r="J5" i="22"/>
  <c r="I5" i="22"/>
  <c r="H5" i="22"/>
  <c r="S4" i="22"/>
  <c r="M4" i="22"/>
  <c r="R4" i="22" s="1"/>
  <c r="L4" i="22"/>
  <c r="K4" i="22"/>
  <c r="J4" i="22"/>
  <c r="I4" i="22"/>
  <c r="H4" i="22"/>
  <c r="AA3" i="22"/>
  <c r="V3" i="22"/>
  <c r="S3" i="22"/>
  <c r="R3" i="22"/>
  <c r="P3" i="22"/>
  <c r="N3" i="22"/>
  <c r="N4" i="22" s="1"/>
  <c r="N5" i="22" s="1"/>
  <c r="N6" i="22" s="1"/>
  <c r="N7" i="22" s="1"/>
  <c r="N8" i="22" s="1"/>
  <c r="N9" i="22" s="1"/>
  <c r="N10" i="22" s="1"/>
  <c r="N11" i="22" s="1"/>
  <c r="N12" i="22" s="1"/>
  <c r="N13" i="22" s="1"/>
  <c r="N14" i="22" s="1"/>
  <c r="N15" i="22" s="1"/>
  <c r="N16" i="22" s="1"/>
  <c r="N17" i="22" s="1"/>
  <c r="N18" i="22" s="1"/>
  <c r="N19" i="22" s="1"/>
  <c r="N20" i="22" s="1"/>
  <c r="N21" i="22" s="1"/>
  <c r="N22" i="22" s="1"/>
  <c r="N23" i="22" s="1"/>
  <c r="N24" i="22" s="1"/>
  <c r="N25" i="22" s="1"/>
  <c r="N26" i="22" s="1"/>
  <c r="N27" i="22" s="1"/>
  <c r="N28" i="22" s="1"/>
  <c r="N29" i="22" s="1"/>
  <c r="N30" i="22" s="1"/>
  <c r="N31" i="22" s="1"/>
  <c r="N32" i="22" s="1"/>
  <c r="N33" i="22" s="1"/>
  <c r="N34" i="22" s="1"/>
  <c r="N35" i="22" s="1"/>
  <c r="N36" i="22" s="1"/>
  <c r="N37" i="22" s="1"/>
  <c r="N38" i="22" s="1"/>
  <c r="N39" i="22" s="1"/>
  <c r="N40" i="22" s="1"/>
  <c r="N41" i="22" s="1"/>
  <c r="N42" i="22" s="1"/>
  <c r="N43" i="22" s="1"/>
  <c r="N44" i="22" s="1"/>
  <c r="N45" i="22" s="1"/>
  <c r="N46" i="22" s="1"/>
  <c r="N47" i="22" s="1"/>
  <c r="N48" i="22" s="1"/>
  <c r="N49" i="22" s="1"/>
  <c r="N50" i="22" s="1"/>
  <c r="N51" i="22" s="1"/>
  <c r="N52" i="22" s="1"/>
  <c r="N53" i="22" s="1"/>
  <c r="N54" i="22" s="1"/>
  <c r="N55" i="22" s="1"/>
  <c r="N56" i="22" s="1"/>
  <c r="N57" i="22" s="1"/>
  <c r="N58" i="22" s="1"/>
  <c r="N59" i="22" s="1"/>
  <c r="N60" i="22" s="1"/>
  <c r="N61" i="22" s="1"/>
  <c r="N62" i="22" s="1"/>
  <c r="N63" i="22" s="1"/>
  <c r="N64" i="22" s="1"/>
  <c r="N65" i="22" s="1"/>
  <c r="N66" i="22" s="1"/>
  <c r="N67" i="22" s="1"/>
  <c r="N68" i="22" s="1"/>
  <c r="N69" i="22" s="1"/>
  <c r="N70" i="22" s="1"/>
  <c r="N71" i="22" s="1"/>
  <c r="N72" i="22" s="1"/>
  <c r="N73" i="22" s="1"/>
  <c r="N74" i="22" s="1"/>
  <c r="N75" i="22" s="1"/>
  <c r="N76" i="22" s="1"/>
  <c r="N77" i="22" s="1"/>
  <c r="N78" i="22" s="1"/>
  <c r="N79" i="22" s="1"/>
  <c r="N80" i="22" s="1"/>
  <c r="N81" i="22" s="1"/>
  <c r="N82" i="22" s="1"/>
  <c r="N83" i="22" s="1"/>
  <c r="N84" i="22" s="1"/>
  <c r="N85" i="22" s="1"/>
  <c r="N86" i="22" s="1"/>
  <c r="N87" i="22" s="1"/>
  <c r="N88" i="22" s="1"/>
  <c r="N89" i="22" s="1"/>
  <c r="N90" i="22" s="1"/>
  <c r="N91" i="22" s="1"/>
  <c r="N92" i="22" s="1"/>
  <c r="N93" i="22" s="1"/>
  <c r="N94" i="22" s="1"/>
  <c r="N95" i="22" s="1"/>
  <c r="N96" i="22" s="1"/>
  <c r="N97" i="22" s="1"/>
  <c r="N98" i="22" s="1"/>
  <c r="N99" i="22" s="1"/>
  <c r="N100" i="22" s="1"/>
  <c r="N101" i="22" s="1"/>
  <c r="N102" i="22" s="1"/>
  <c r="N103" i="22" s="1"/>
  <c r="N104" i="22" s="1"/>
  <c r="N105" i="22" s="1"/>
  <c r="N106" i="22" s="1"/>
  <c r="N107" i="22" s="1"/>
  <c r="N108" i="22" s="1"/>
  <c r="N109" i="22" s="1"/>
  <c r="N110" i="22" s="1"/>
  <c r="N111" i="22" s="1"/>
  <c r="N112" i="22" s="1"/>
  <c r="N113" i="22" s="1"/>
  <c r="N114" i="22" s="1"/>
  <c r="N115" i="22" s="1"/>
  <c r="N116" i="22" s="1"/>
  <c r="N117" i="22" s="1"/>
  <c r="N118" i="22" s="1"/>
  <c r="N119" i="22" s="1"/>
  <c r="N120" i="22" s="1"/>
  <c r="N121" i="22" s="1"/>
  <c r="N122" i="22" s="1"/>
  <c r="N123" i="22" s="1"/>
  <c r="N124" i="22" s="1"/>
  <c r="N125" i="22" s="1"/>
  <c r="N126" i="22" s="1"/>
  <c r="N127" i="22" s="1"/>
  <c r="N128" i="22" s="1"/>
  <c r="N129" i="22" s="1"/>
  <c r="N130" i="22" s="1"/>
  <c r="N131" i="22" s="1"/>
  <c r="N132" i="22" s="1"/>
  <c r="N133" i="22" s="1"/>
  <c r="N134" i="22" s="1"/>
  <c r="N135" i="22" s="1"/>
  <c r="N136" i="22" s="1"/>
  <c r="N137" i="22" s="1"/>
  <c r="N138" i="22" s="1"/>
  <c r="N139" i="22" s="1"/>
  <c r="N140" i="22" s="1"/>
  <c r="N141" i="22" s="1"/>
  <c r="N142" i="22" s="1"/>
  <c r="N143" i="22" s="1"/>
  <c r="N144" i="22" s="1"/>
  <c r="N145" i="22" s="1"/>
  <c r="N146" i="22" s="1"/>
  <c r="N147" i="22" s="1"/>
  <c r="N148" i="22" s="1"/>
  <c r="N149" i="22" s="1"/>
  <c r="N150" i="22" s="1"/>
  <c r="N151" i="22" s="1"/>
  <c r="N152" i="22" s="1"/>
  <c r="N153" i="22" s="1"/>
  <c r="N154" i="22" s="1"/>
  <c r="N155" i="22" s="1"/>
  <c r="N156" i="22" s="1"/>
  <c r="N157" i="22" s="1"/>
  <c r="N158" i="22" s="1"/>
  <c r="N159" i="22" s="1"/>
  <c r="N160" i="22" s="1"/>
  <c r="N161" i="22" s="1"/>
  <c r="N162" i="22" s="1"/>
  <c r="N163" i="22" s="1"/>
  <c r="N164" i="22" s="1"/>
  <c r="N165" i="22" s="1"/>
  <c r="N166" i="22" s="1"/>
  <c r="N167" i="22" s="1"/>
  <c r="N168" i="22" s="1"/>
  <c r="N169" i="22" s="1"/>
  <c r="N170" i="22" s="1"/>
  <c r="N171" i="22" s="1"/>
  <c r="N172" i="22" s="1"/>
  <c r="N173" i="22" s="1"/>
  <c r="N174" i="22" s="1"/>
  <c r="N175" i="22" s="1"/>
  <c r="N176" i="22" s="1"/>
  <c r="N177" i="22" s="1"/>
  <c r="N178" i="22" s="1"/>
  <c r="N179" i="22" s="1"/>
  <c r="N180" i="22" s="1"/>
  <c r="N181" i="22" s="1"/>
  <c r="N182" i="22" s="1"/>
  <c r="N183" i="22" s="1"/>
  <c r="N184" i="22" s="1"/>
  <c r="N185" i="22" s="1"/>
  <c r="N186" i="22" s="1"/>
  <c r="N187" i="22" s="1"/>
  <c r="N188" i="22" s="1"/>
  <c r="N189" i="22" s="1"/>
  <c r="N190" i="22" s="1"/>
  <c r="N191" i="22" s="1"/>
  <c r="N192" i="22" s="1"/>
  <c r="N193" i="22" s="1"/>
  <c r="N194" i="22" s="1"/>
  <c r="N195" i="22" s="1"/>
  <c r="N196" i="22" s="1"/>
  <c r="N197" i="22" s="1"/>
  <c r="N198" i="22" s="1"/>
  <c r="N199" i="22" s="1"/>
  <c r="N200" i="22" s="1"/>
  <c r="N201" i="22" s="1"/>
  <c r="N202" i="22" s="1"/>
  <c r="N203" i="22" s="1"/>
  <c r="N204" i="22" s="1"/>
  <c r="N205" i="22" s="1"/>
  <c r="N206" i="22" s="1"/>
  <c r="N207" i="22" s="1"/>
  <c r="N208" i="22" s="1"/>
  <c r="N209" i="22" s="1"/>
  <c r="N210" i="22" s="1"/>
  <c r="N211" i="22" s="1"/>
  <c r="N212" i="22" s="1"/>
  <c r="N213" i="22" s="1"/>
  <c r="N214" i="22" s="1"/>
  <c r="N215" i="22" s="1"/>
  <c r="N216" i="22" s="1"/>
  <c r="N217" i="22" s="1"/>
  <c r="N218" i="22" s="1"/>
  <c r="N219" i="22" s="1"/>
  <c r="N220" i="22" s="1"/>
  <c r="N221" i="22" s="1"/>
  <c r="N222" i="22" s="1"/>
  <c r="N223" i="22" s="1"/>
  <c r="N224" i="22" s="1"/>
  <c r="N225" i="22" s="1"/>
  <c r="N226" i="22" s="1"/>
  <c r="N227" i="22" s="1"/>
  <c r="N228" i="22" s="1"/>
  <c r="N229" i="22" s="1"/>
  <c r="N230" i="22" s="1"/>
  <c r="N231" i="22" s="1"/>
  <c r="N232" i="22" s="1"/>
  <c r="N233" i="22" s="1"/>
  <c r="N234" i="22" s="1"/>
  <c r="N235" i="22" s="1"/>
  <c r="N236" i="22" s="1"/>
  <c r="N237" i="22" s="1"/>
  <c r="N238" i="22" s="1"/>
  <c r="N239" i="22" s="1"/>
  <c r="N240" i="22" s="1"/>
  <c r="N241" i="22" s="1"/>
  <c r="N242" i="22" s="1"/>
  <c r="N243" i="22" s="1"/>
  <c r="N244" i="22" s="1"/>
  <c r="N245" i="22" s="1"/>
  <c r="N246" i="22" s="1"/>
  <c r="N247" i="22" s="1"/>
  <c r="N248" i="22" s="1"/>
  <c r="N249" i="22" s="1"/>
  <c r="N250" i="22" s="1"/>
  <c r="N251" i="22" s="1"/>
  <c r="N252" i="22" s="1"/>
  <c r="N253" i="22" s="1"/>
  <c r="N254" i="22" s="1"/>
  <c r="N255" i="22" s="1"/>
  <c r="N256" i="22" s="1"/>
  <c r="N257" i="22" s="1"/>
  <c r="N258" i="22" s="1"/>
  <c r="N259" i="22" s="1"/>
  <c r="N260" i="22" s="1"/>
  <c r="N261" i="22" s="1"/>
  <c r="N262" i="22" s="1"/>
  <c r="N263" i="22" s="1"/>
  <c r="M3" i="22"/>
  <c r="L3" i="22"/>
  <c r="K3" i="22"/>
  <c r="J3" i="22"/>
  <c r="I3" i="22"/>
  <c r="H3" i="22"/>
  <c r="AA2" i="22"/>
  <c r="R2" i="22"/>
  <c r="P2" i="22"/>
  <c r="O2" i="22"/>
  <c r="L2" i="22"/>
  <c r="K2" i="22"/>
  <c r="J2" i="22"/>
  <c r="H2" i="22"/>
  <c r="S262" i="2"/>
  <c r="S263" i="2"/>
  <c r="L262" i="2"/>
  <c r="L263" i="2"/>
  <c r="K262" i="2"/>
  <c r="K263" i="2"/>
  <c r="J262" i="2"/>
  <c r="J263" i="2"/>
  <c r="I262" i="2"/>
  <c r="I263" i="2"/>
  <c r="H262" i="2"/>
  <c r="H263" i="2"/>
  <c r="H263" i="7"/>
  <c r="S263" i="20"/>
  <c r="L263" i="20"/>
  <c r="K263" i="20"/>
  <c r="J263" i="20"/>
  <c r="I263" i="20"/>
  <c r="S262" i="20"/>
  <c r="L262" i="20"/>
  <c r="K262" i="20"/>
  <c r="J262" i="20"/>
  <c r="I262" i="20"/>
  <c r="H262" i="20"/>
  <c r="S261" i="20"/>
  <c r="L261" i="20"/>
  <c r="K261" i="20"/>
  <c r="J261" i="20"/>
  <c r="I261" i="20"/>
  <c r="H261" i="20"/>
  <c r="S260" i="20"/>
  <c r="L260" i="20"/>
  <c r="K260" i="20"/>
  <c r="J260" i="20"/>
  <c r="I260" i="20"/>
  <c r="H260" i="20"/>
  <c r="S259" i="20"/>
  <c r="L259" i="20"/>
  <c r="K259" i="20"/>
  <c r="J259" i="20"/>
  <c r="I259" i="20"/>
  <c r="H259" i="20"/>
  <c r="S258" i="20"/>
  <c r="L258" i="20"/>
  <c r="K258" i="20"/>
  <c r="J258" i="20"/>
  <c r="I258" i="20"/>
  <c r="H258" i="20"/>
  <c r="S257" i="20"/>
  <c r="L257" i="20"/>
  <c r="K257" i="20"/>
  <c r="J257" i="20"/>
  <c r="I257" i="20"/>
  <c r="S256" i="20"/>
  <c r="L256" i="20"/>
  <c r="K256" i="20"/>
  <c r="J256" i="20"/>
  <c r="I256" i="20"/>
  <c r="S255" i="20"/>
  <c r="L255" i="20"/>
  <c r="K255" i="20"/>
  <c r="J255" i="20"/>
  <c r="I255" i="20"/>
  <c r="H255" i="20"/>
  <c r="T254" i="20"/>
  <c r="S254" i="20"/>
  <c r="L254" i="20"/>
  <c r="K254" i="20"/>
  <c r="J254" i="20"/>
  <c r="I254" i="20"/>
  <c r="H254" i="20"/>
  <c r="T253" i="20"/>
  <c r="S253" i="20"/>
  <c r="L253" i="20"/>
  <c r="K253" i="20"/>
  <c r="J253" i="20"/>
  <c r="I253" i="20"/>
  <c r="H253" i="20"/>
  <c r="U252" i="20"/>
  <c r="T252" i="20"/>
  <c r="S252" i="20"/>
  <c r="L252" i="20"/>
  <c r="K252" i="20"/>
  <c r="J252" i="20"/>
  <c r="I252" i="20"/>
  <c r="H252" i="20"/>
  <c r="T251" i="20"/>
  <c r="S251" i="20"/>
  <c r="L251" i="20"/>
  <c r="K251" i="20"/>
  <c r="J251" i="20"/>
  <c r="I251" i="20"/>
  <c r="H251" i="20"/>
  <c r="T250" i="20"/>
  <c r="S250" i="20"/>
  <c r="L250" i="20"/>
  <c r="K250" i="20"/>
  <c r="J250" i="20"/>
  <c r="I250" i="20"/>
  <c r="H250" i="20"/>
  <c r="T249" i="20"/>
  <c r="S249" i="20"/>
  <c r="L249" i="20"/>
  <c r="K249" i="20"/>
  <c r="J249" i="20"/>
  <c r="I249" i="20"/>
  <c r="H249" i="20"/>
  <c r="T248" i="20"/>
  <c r="S248" i="20"/>
  <c r="L248" i="20"/>
  <c r="K248" i="20"/>
  <c r="J248" i="20"/>
  <c r="I248" i="20"/>
  <c r="H248" i="20"/>
  <c r="S247" i="20"/>
  <c r="L247" i="20"/>
  <c r="K247" i="20"/>
  <c r="J247" i="20"/>
  <c r="I247" i="20"/>
  <c r="H247" i="20"/>
  <c r="S246" i="20"/>
  <c r="L246" i="20"/>
  <c r="K246" i="20"/>
  <c r="J246" i="20"/>
  <c r="I246" i="20"/>
  <c r="H246" i="20"/>
  <c r="S245" i="20"/>
  <c r="L245" i="20"/>
  <c r="K245" i="20"/>
  <c r="J245" i="20"/>
  <c r="I245" i="20"/>
  <c r="H245" i="20"/>
  <c r="S244" i="20"/>
  <c r="L244" i="20"/>
  <c r="K244" i="20"/>
  <c r="J244" i="20"/>
  <c r="I244" i="20"/>
  <c r="H244" i="20"/>
  <c r="S243" i="20"/>
  <c r="L243" i="20"/>
  <c r="K243" i="20"/>
  <c r="J243" i="20"/>
  <c r="I243" i="20"/>
  <c r="H243" i="20"/>
  <c r="S242" i="20"/>
  <c r="L242" i="20"/>
  <c r="K242" i="20"/>
  <c r="J242" i="20"/>
  <c r="I242" i="20"/>
  <c r="H242" i="20"/>
  <c r="S241" i="20"/>
  <c r="L241" i="20"/>
  <c r="K241" i="20"/>
  <c r="J241" i="20"/>
  <c r="I241" i="20"/>
  <c r="H241" i="20"/>
  <c r="S240" i="20"/>
  <c r="L240" i="20"/>
  <c r="K240" i="20"/>
  <c r="J240" i="20"/>
  <c r="I240" i="20"/>
  <c r="H240" i="20"/>
  <c r="S239" i="20"/>
  <c r="L239" i="20"/>
  <c r="K239" i="20"/>
  <c r="J239" i="20"/>
  <c r="I239" i="20"/>
  <c r="H239" i="20"/>
  <c r="S238" i="20"/>
  <c r="L238" i="20"/>
  <c r="K238" i="20"/>
  <c r="J238" i="20"/>
  <c r="I238" i="20"/>
  <c r="H238" i="20"/>
  <c r="S237" i="20"/>
  <c r="L237" i="20"/>
  <c r="K237" i="20"/>
  <c r="J237" i="20"/>
  <c r="I237" i="20"/>
  <c r="H237" i="20"/>
  <c r="S236" i="20"/>
  <c r="L236" i="20"/>
  <c r="K236" i="20"/>
  <c r="J236" i="20"/>
  <c r="I236" i="20"/>
  <c r="H236" i="20"/>
  <c r="S235" i="20"/>
  <c r="L235" i="20"/>
  <c r="K235" i="20"/>
  <c r="J235" i="20"/>
  <c r="I235" i="20"/>
  <c r="H235" i="20"/>
  <c r="S234" i="20"/>
  <c r="L234" i="20"/>
  <c r="K234" i="20"/>
  <c r="J234" i="20"/>
  <c r="I234" i="20"/>
  <c r="H234" i="20"/>
  <c r="S233" i="20"/>
  <c r="L233" i="20"/>
  <c r="K233" i="20"/>
  <c r="J233" i="20"/>
  <c r="I233" i="20"/>
  <c r="H233" i="20"/>
  <c r="S232" i="20"/>
  <c r="L232" i="20"/>
  <c r="K232" i="20"/>
  <c r="J232" i="20"/>
  <c r="I232" i="20"/>
  <c r="H232" i="20"/>
  <c r="S231" i="20"/>
  <c r="L231" i="20"/>
  <c r="K231" i="20"/>
  <c r="J231" i="20"/>
  <c r="I231" i="20"/>
  <c r="H231" i="20"/>
  <c r="S230" i="20"/>
  <c r="L230" i="20"/>
  <c r="K230" i="20"/>
  <c r="J230" i="20"/>
  <c r="I230" i="20"/>
  <c r="H230" i="20"/>
  <c r="S229" i="20"/>
  <c r="L229" i="20"/>
  <c r="K229" i="20"/>
  <c r="J229" i="20"/>
  <c r="I229" i="20"/>
  <c r="H229" i="20"/>
  <c r="S228" i="20"/>
  <c r="L228" i="20"/>
  <c r="K228" i="20"/>
  <c r="J228" i="20"/>
  <c r="I228" i="20"/>
  <c r="H228" i="20"/>
  <c r="S227" i="20"/>
  <c r="L227" i="20"/>
  <c r="K227" i="20"/>
  <c r="J227" i="20"/>
  <c r="I227" i="20"/>
  <c r="H227" i="20"/>
  <c r="S226" i="20"/>
  <c r="L226" i="20"/>
  <c r="K226" i="20"/>
  <c r="J226" i="20"/>
  <c r="I226" i="20"/>
  <c r="H226" i="20"/>
  <c r="S225" i="20"/>
  <c r="L225" i="20"/>
  <c r="K225" i="20"/>
  <c r="J225" i="20"/>
  <c r="I225" i="20"/>
  <c r="H225" i="20"/>
  <c r="S224" i="20"/>
  <c r="L224" i="20"/>
  <c r="K224" i="20"/>
  <c r="J224" i="20"/>
  <c r="I224" i="20"/>
  <c r="H224" i="20"/>
  <c r="S223" i="20"/>
  <c r="L223" i="20"/>
  <c r="K223" i="20"/>
  <c r="J223" i="20"/>
  <c r="I223" i="20"/>
  <c r="H223" i="20"/>
  <c r="S222" i="20"/>
  <c r="L222" i="20"/>
  <c r="K222" i="20"/>
  <c r="J222" i="20"/>
  <c r="I222" i="20"/>
  <c r="H222" i="20"/>
  <c r="S221" i="20"/>
  <c r="L221" i="20"/>
  <c r="K221" i="20"/>
  <c r="J221" i="20"/>
  <c r="I221" i="20"/>
  <c r="H221" i="20"/>
  <c r="S220" i="20"/>
  <c r="L220" i="20"/>
  <c r="K220" i="20"/>
  <c r="J220" i="20"/>
  <c r="I220" i="20"/>
  <c r="H220" i="20"/>
  <c r="S219" i="20"/>
  <c r="L219" i="20"/>
  <c r="K219" i="20"/>
  <c r="J219" i="20"/>
  <c r="I219" i="20"/>
  <c r="H219" i="20"/>
  <c r="S218" i="20"/>
  <c r="L218" i="20"/>
  <c r="K218" i="20"/>
  <c r="J218" i="20"/>
  <c r="I218" i="20"/>
  <c r="H218" i="20"/>
  <c r="S217" i="20"/>
  <c r="L217" i="20"/>
  <c r="K217" i="20"/>
  <c r="J217" i="20"/>
  <c r="I217" i="20"/>
  <c r="H217" i="20"/>
  <c r="S216" i="20"/>
  <c r="L216" i="20"/>
  <c r="K216" i="20"/>
  <c r="J216" i="20"/>
  <c r="I216" i="20"/>
  <c r="H216" i="20"/>
  <c r="S215" i="20"/>
  <c r="L215" i="20"/>
  <c r="K215" i="20"/>
  <c r="J215" i="20"/>
  <c r="I215" i="20"/>
  <c r="H215" i="20"/>
  <c r="S214" i="20"/>
  <c r="L214" i="20"/>
  <c r="K214" i="20"/>
  <c r="J214" i="20"/>
  <c r="I214" i="20"/>
  <c r="H214" i="20"/>
  <c r="S213" i="20"/>
  <c r="L213" i="20"/>
  <c r="K213" i="20"/>
  <c r="J213" i="20"/>
  <c r="I213" i="20"/>
  <c r="H213" i="20"/>
  <c r="S212" i="20"/>
  <c r="L212" i="20"/>
  <c r="K212" i="20"/>
  <c r="J212" i="20"/>
  <c r="I212" i="20"/>
  <c r="H212" i="20"/>
  <c r="S211" i="20"/>
  <c r="L211" i="20"/>
  <c r="K211" i="20"/>
  <c r="J211" i="20"/>
  <c r="I211" i="20"/>
  <c r="H211" i="20"/>
  <c r="S210" i="20"/>
  <c r="L210" i="20"/>
  <c r="K210" i="20"/>
  <c r="J210" i="20"/>
  <c r="I210" i="20"/>
  <c r="H210" i="20"/>
  <c r="S209" i="20"/>
  <c r="L209" i="20"/>
  <c r="K209" i="20"/>
  <c r="J209" i="20"/>
  <c r="I209" i="20"/>
  <c r="H209" i="20"/>
  <c r="S208" i="20"/>
  <c r="L208" i="20"/>
  <c r="K208" i="20"/>
  <c r="J208" i="20"/>
  <c r="I208" i="20"/>
  <c r="H208" i="20"/>
  <c r="S207" i="20"/>
  <c r="L207" i="20"/>
  <c r="K207" i="20"/>
  <c r="J207" i="20"/>
  <c r="I207" i="20"/>
  <c r="H207" i="20"/>
  <c r="U206" i="20"/>
  <c r="T206" i="20"/>
  <c r="S206" i="20"/>
  <c r="L206" i="20"/>
  <c r="K206" i="20"/>
  <c r="J206" i="20"/>
  <c r="I206" i="20"/>
  <c r="H206" i="20"/>
  <c r="T205" i="20"/>
  <c r="S205" i="20"/>
  <c r="L205" i="20"/>
  <c r="K205" i="20"/>
  <c r="J205" i="20"/>
  <c r="I205" i="20"/>
  <c r="H205" i="20"/>
  <c r="T204" i="20"/>
  <c r="S204" i="20"/>
  <c r="L204" i="20"/>
  <c r="K204" i="20"/>
  <c r="J204" i="20"/>
  <c r="I204" i="20"/>
  <c r="H204" i="20"/>
  <c r="T203" i="20"/>
  <c r="S203" i="20"/>
  <c r="L203" i="20"/>
  <c r="K203" i="20"/>
  <c r="J203" i="20"/>
  <c r="I203" i="20"/>
  <c r="H203" i="20"/>
  <c r="S202" i="20"/>
  <c r="L202" i="20"/>
  <c r="K202" i="20"/>
  <c r="J202" i="20"/>
  <c r="I202" i="20"/>
  <c r="H202" i="20"/>
  <c r="U201" i="20"/>
  <c r="T201" i="20"/>
  <c r="S201" i="20"/>
  <c r="L201" i="20"/>
  <c r="K201" i="20"/>
  <c r="J201" i="20"/>
  <c r="I201" i="20"/>
  <c r="H201" i="20"/>
  <c r="T200" i="20"/>
  <c r="S200" i="20"/>
  <c r="L200" i="20"/>
  <c r="K200" i="20"/>
  <c r="J200" i="20"/>
  <c r="I200" i="20"/>
  <c r="H200" i="20"/>
  <c r="T199" i="20"/>
  <c r="S199" i="20"/>
  <c r="L199" i="20"/>
  <c r="K199" i="20"/>
  <c r="J199" i="20"/>
  <c r="I199" i="20"/>
  <c r="H199" i="20"/>
  <c r="T198" i="20"/>
  <c r="S198" i="20"/>
  <c r="L198" i="20"/>
  <c r="K198" i="20"/>
  <c r="J198" i="20"/>
  <c r="I198" i="20"/>
  <c r="H198" i="20"/>
  <c r="S197" i="20"/>
  <c r="L197" i="20"/>
  <c r="K197" i="20"/>
  <c r="J197" i="20"/>
  <c r="I197" i="20"/>
  <c r="H197" i="20"/>
  <c r="S196" i="20"/>
  <c r="L196" i="20"/>
  <c r="K196" i="20"/>
  <c r="J196" i="20"/>
  <c r="I196" i="20"/>
  <c r="H196" i="20"/>
  <c r="S195" i="20"/>
  <c r="L195" i="20"/>
  <c r="K195" i="20"/>
  <c r="J195" i="20"/>
  <c r="I195" i="20"/>
  <c r="H195" i="20"/>
  <c r="S194" i="20"/>
  <c r="L194" i="20"/>
  <c r="K194" i="20"/>
  <c r="J194" i="20"/>
  <c r="I194" i="20"/>
  <c r="H194" i="20"/>
  <c r="S193" i="20"/>
  <c r="L193" i="20"/>
  <c r="K193" i="20"/>
  <c r="J193" i="20"/>
  <c r="I193" i="20"/>
  <c r="H193" i="20"/>
  <c r="S192" i="20"/>
  <c r="L192" i="20"/>
  <c r="K192" i="20"/>
  <c r="J192" i="20"/>
  <c r="I192" i="20"/>
  <c r="H192" i="20"/>
  <c r="S191" i="20"/>
  <c r="L191" i="20"/>
  <c r="K191" i="20"/>
  <c r="J191" i="20"/>
  <c r="I191" i="20"/>
  <c r="H191" i="20"/>
  <c r="S190" i="20"/>
  <c r="L190" i="20"/>
  <c r="K190" i="20"/>
  <c r="J190" i="20"/>
  <c r="I190" i="20"/>
  <c r="H190" i="20"/>
  <c r="T189" i="20"/>
  <c r="S189" i="20"/>
  <c r="L189" i="20"/>
  <c r="K189" i="20"/>
  <c r="J189" i="20"/>
  <c r="I189" i="20"/>
  <c r="H189" i="20"/>
  <c r="T188" i="20"/>
  <c r="S188" i="20"/>
  <c r="L188" i="20"/>
  <c r="K188" i="20"/>
  <c r="J188" i="20"/>
  <c r="I188" i="20"/>
  <c r="H188" i="20"/>
  <c r="T187" i="20"/>
  <c r="S187" i="20"/>
  <c r="L187" i="20"/>
  <c r="K187" i="20"/>
  <c r="J187" i="20"/>
  <c r="I187" i="20"/>
  <c r="H187" i="20"/>
  <c r="S186" i="20"/>
  <c r="L186" i="20"/>
  <c r="K186" i="20"/>
  <c r="J186" i="20"/>
  <c r="I186" i="20"/>
  <c r="H186" i="20"/>
  <c r="S185" i="20"/>
  <c r="L185" i="20"/>
  <c r="K185" i="20"/>
  <c r="J185" i="20"/>
  <c r="I185" i="20"/>
  <c r="H185" i="20"/>
  <c r="S184" i="20"/>
  <c r="L184" i="20"/>
  <c r="K184" i="20"/>
  <c r="J184" i="20"/>
  <c r="I184" i="20"/>
  <c r="H184" i="20"/>
  <c r="S183" i="20"/>
  <c r="L183" i="20"/>
  <c r="K183" i="20"/>
  <c r="J183" i="20"/>
  <c r="I183" i="20"/>
  <c r="H183" i="20"/>
  <c r="S182" i="20"/>
  <c r="L182" i="20"/>
  <c r="K182" i="20"/>
  <c r="J182" i="20"/>
  <c r="I182" i="20"/>
  <c r="H182" i="20"/>
  <c r="S181" i="20"/>
  <c r="L181" i="20"/>
  <c r="K181" i="20"/>
  <c r="J181" i="20"/>
  <c r="I181" i="20"/>
  <c r="H181" i="20"/>
  <c r="S180" i="20"/>
  <c r="L180" i="20"/>
  <c r="K180" i="20"/>
  <c r="J180" i="20"/>
  <c r="I180" i="20"/>
  <c r="H180" i="20"/>
  <c r="S179" i="20"/>
  <c r="L179" i="20"/>
  <c r="K179" i="20"/>
  <c r="J179" i="20"/>
  <c r="I179" i="20"/>
  <c r="H179" i="20"/>
  <c r="S178" i="20"/>
  <c r="L178" i="20"/>
  <c r="K178" i="20"/>
  <c r="J178" i="20"/>
  <c r="I178" i="20"/>
  <c r="H178" i="20"/>
  <c r="S177" i="20"/>
  <c r="L177" i="20"/>
  <c r="K177" i="20"/>
  <c r="J177" i="20"/>
  <c r="I177" i="20"/>
  <c r="H177" i="20"/>
  <c r="U176" i="20"/>
  <c r="T176" i="20"/>
  <c r="S176" i="20"/>
  <c r="L176" i="20"/>
  <c r="K176" i="20"/>
  <c r="J176" i="20"/>
  <c r="I176" i="20"/>
  <c r="H176" i="20"/>
  <c r="T175" i="20"/>
  <c r="S175" i="20"/>
  <c r="L175" i="20"/>
  <c r="K175" i="20"/>
  <c r="J175" i="20"/>
  <c r="I175" i="20"/>
  <c r="H175" i="20"/>
  <c r="T174" i="20"/>
  <c r="S174" i="20"/>
  <c r="L174" i="20"/>
  <c r="K174" i="20"/>
  <c r="J174" i="20"/>
  <c r="I174" i="20"/>
  <c r="H174" i="20"/>
  <c r="S173" i="20"/>
  <c r="L173" i="20"/>
  <c r="K173" i="20"/>
  <c r="J173" i="20"/>
  <c r="I173" i="20"/>
  <c r="H173" i="20"/>
  <c r="S172" i="20"/>
  <c r="L172" i="20"/>
  <c r="K172" i="20"/>
  <c r="J172" i="20"/>
  <c r="I172" i="20"/>
  <c r="H172" i="20"/>
  <c r="S171" i="20"/>
  <c r="L171" i="20"/>
  <c r="K171" i="20"/>
  <c r="J171" i="20"/>
  <c r="I171" i="20"/>
  <c r="H171" i="20"/>
  <c r="S170" i="20"/>
  <c r="L170" i="20"/>
  <c r="K170" i="20"/>
  <c r="J170" i="20"/>
  <c r="I170" i="20"/>
  <c r="H170" i="20"/>
  <c r="S169" i="20"/>
  <c r="L169" i="20"/>
  <c r="K169" i="20"/>
  <c r="J169" i="20"/>
  <c r="I169" i="20"/>
  <c r="H169" i="20"/>
  <c r="S168" i="20"/>
  <c r="L168" i="20"/>
  <c r="K168" i="20"/>
  <c r="J168" i="20"/>
  <c r="I168" i="20"/>
  <c r="H168" i="20"/>
  <c r="S167" i="20"/>
  <c r="L167" i="20"/>
  <c r="K167" i="20"/>
  <c r="J167" i="20"/>
  <c r="I167" i="20"/>
  <c r="H167" i="20"/>
  <c r="U166" i="20"/>
  <c r="T166" i="20"/>
  <c r="S166" i="20"/>
  <c r="L166" i="20"/>
  <c r="K166" i="20"/>
  <c r="J166" i="20"/>
  <c r="I166" i="20"/>
  <c r="H166" i="20"/>
  <c r="T165" i="20"/>
  <c r="S165" i="20"/>
  <c r="L165" i="20"/>
  <c r="K165" i="20"/>
  <c r="J165" i="20"/>
  <c r="I165" i="20"/>
  <c r="H165" i="20"/>
  <c r="T164" i="20"/>
  <c r="S164" i="20"/>
  <c r="L164" i="20"/>
  <c r="K164" i="20"/>
  <c r="J164" i="20"/>
  <c r="I164" i="20"/>
  <c r="H164" i="20"/>
  <c r="S163" i="20"/>
  <c r="L163" i="20"/>
  <c r="K163" i="20"/>
  <c r="J163" i="20"/>
  <c r="I163" i="20"/>
  <c r="H163" i="20"/>
  <c r="S162" i="20"/>
  <c r="L162" i="20"/>
  <c r="K162" i="20"/>
  <c r="J162" i="20"/>
  <c r="I162" i="20"/>
  <c r="H162" i="20"/>
  <c r="S161" i="20"/>
  <c r="L161" i="20"/>
  <c r="K161" i="20"/>
  <c r="J161" i="20"/>
  <c r="I161" i="20"/>
  <c r="H161" i="20"/>
  <c r="S160" i="20"/>
  <c r="L160" i="20"/>
  <c r="K160" i="20"/>
  <c r="J160" i="20"/>
  <c r="I160" i="20"/>
  <c r="H160" i="20"/>
  <c r="S159" i="20"/>
  <c r="L159" i="20"/>
  <c r="K159" i="20"/>
  <c r="J159" i="20"/>
  <c r="I159" i="20"/>
  <c r="H159" i="20"/>
  <c r="S158" i="20"/>
  <c r="L158" i="20"/>
  <c r="K158" i="20"/>
  <c r="J158" i="20"/>
  <c r="I158" i="20"/>
  <c r="H158" i="20"/>
  <c r="S157" i="20"/>
  <c r="L157" i="20"/>
  <c r="K157" i="20"/>
  <c r="J157" i="20"/>
  <c r="I157" i="20"/>
  <c r="H157" i="20"/>
  <c r="S156" i="20"/>
  <c r="L156" i="20"/>
  <c r="K156" i="20"/>
  <c r="J156" i="20"/>
  <c r="I156" i="20"/>
  <c r="H156" i="20"/>
  <c r="S155" i="20"/>
  <c r="L155" i="20"/>
  <c r="K155" i="20"/>
  <c r="J155" i="20"/>
  <c r="I155" i="20"/>
  <c r="H155" i="20"/>
  <c r="U154" i="20"/>
  <c r="T154" i="20"/>
  <c r="S154" i="20"/>
  <c r="L154" i="20"/>
  <c r="K154" i="20"/>
  <c r="J154" i="20"/>
  <c r="I154" i="20"/>
  <c r="H154" i="20"/>
  <c r="T153" i="20"/>
  <c r="S153" i="20"/>
  <c r="L153" i="20"/>
  <c r="K153" i="20"/>
  <c r="J153" i="20"/>
  <c r="I153" i="20"/>
  <c r="H153" i="20"/>
  <c r="T152" i="20"/>
  <c r="S152" i="20"/>
  <c r="L152" i="20"/>
  <c r="K152" i="20"/>
  <c r="J152" i="20"/>
  <c r="I152" i="20"/>
  <c r="H152" i="20"/>
  <c r="T151" i="20"/>
  <c r="S151" i="20"/>
  <c r="L151" i="20"/>
  <c r="K151" i="20"/>
  <c r="J151" i="20"/>
  <c r="I151" i="20"/>
  <c r="H151" i="20"/>
  <c r="T150" i="20"/>
  <c r="S150" i="20"/>
  <c r="L150" i="20"/>
  <c r="K150" i="20"/>
  <c r="J150" i="20"/>
  <c r="I150" i="20"/>
  <c r="H150" i="20"/>
  <c r="T149" i="20"/>
  <c r="S149" i="20"/>
  <c r="L149" i="20"/>
  <c r="K149" i="20"/>
  <c r="J149" i="20"/>
  <c r="I149" i="20"/>
  <c r="H149" i="20"/>
  <c r="T148" i="20"/>
  <c r="S148" i="20"/>
  <c r="L148" i="20"/>
  <c r="K148" i="20"/>
  <c r="J148" i="20"/>
  <c r="I148" i="20"/>
  <c r="H148" i="20"/>
  <c r="S147" i="20"/>
  <c r="L147" i="20"/>
  <c r="K147" i="20"/>
  <c r="J147" i="20"/>
  <c r="I147" i="20"/>
  <c r="H147" i="20"/>
  <c r="S146" i="20"/>
  <c r="L146" i="20"/>
  <c r="K146" i="20"/>
  <c r="J146" i="20"/>
  <c r="I146" i="20"/>
  <c r="H146" i="20"/>
  <c r="S145" i="20"/>
  <c r="L145" i="20"/>
  <c r="K145" i="20"/>
  <c r="J145" i="20"/>
  <c r="I145" i="20"/>
  <c r="H145" i="20"/>
  <c r="U144" i="20"/>
  <c r="T144" i="20"/>
  <c r="S144" i="20"/>
  <c r="L144" i="20"/>
  <c r="K144" i="20"/>
  <c r="J144" i="20"/>
  <c r="I144" i="20"/>
  <c r="H144" i="20"/>
  <c r="T143" i="20"/>
  <c r="S143" i="20"/>
  <c r="L143" i="20"/>
  <c r="K143" i="20"/>
  <c r="J143" i="20"/>
  <c r="I143" i="20"/>
  <c r="H143" i="20"/>
  <c r="T142" i="20"/>
  <c r="S142" i="20"/>
  <c r="L142" i="20"/>
  <c r="K142" i="20"/>
  <c r="J142" i="20"/>
  <c r="I142" i="20"/>
  <c r="H142" i="20"/>
  <c r="T141" i="20"/>
  <c r="S141" i="20"/>
  <c r="L141" i="20"/>
  <c r="K141" i="20"/>
  <c r="J141" i="20"/>
  <c r="I141" i="20"/>
  <c r="H141" i="20"/>
  <c r="S140" i="20"/>
  <c r="L140" i="20"/>
  <c r="K140" i="20"/>
  <c r="J140" i="20"/>
  <c r="I140" i="20"/>
  <c r="H140" i="20"/>
  <c r="S139" i="20"/>
  <c r="L139" i="20"/>
  <c r="K139" i="20"/>
  <c r="J139" i="20"/>
  <c r="I139" i="20"/>
  <c r="H139" i="20"/>
  <c r="S138" i="20"/>
  <c r="L138" i="20"/>
  <c r="K138" i="20"/>
  <c r="J138" i="20"/>
  <c r="I138" i="20"/>
  <c r="H138" i="20"/>
  <c r="S137" i="20"/>
  <c r="L137" i="20"/>
  <c r="K137" i="20"/>
  <c r="J137" i="20"/>
  <c r="I137" i="20"/>
  <c r="H137" i="20"/>
  <c r="S136" i="20"/>
  <c r="L136" i="20"/>
  <c r="K136" i="20"/>
  <c r="J136" i="20"/>
  <c r="I136" i="20"/>
  <c r="H136" i="20"/>
  <c r="S135" i="20"/>
  <c r="L135" i="20"/>
  <c r="K135" i="20"/>
  <c r="J135" i="20"/>
  <c r="I135" i="20"/>
  <c r="H135" i="20"/>
  <c r="S134" i="20"/>
  <c r="L134" i="20"/>
  <c r="K134" i="20"/>
  <c r="J134" i="20"/>
  <c r="I134" i="20"/>
  <c r="H134" i="20"/>
  <c r="S133" i="20"/>
  <c r="L133" i="20"/>
  <c r="K133" i="20"/>
  <c r="J133" i="20"/>
  <c r="I133" i="20"/>
  <c r="H133" i="20"/>
  <c r="S132" i="20"/>
  <c r="L132" i="20"/>
  <c r="K132" i="20"/>
  <c r="J132" i="20"/>
  <c r="I132" i="20"/>
  <c r="H132" i="20"/>
  <c r="S131" i="20"/>
  <c r="L131" i="20"/>
  <c r="K131" i="20"/>
  <c r="J131" i="20"/>
  <c r="I131" i="20"/>
  <c r="H131" i="20"/>
  <c r="U130" i="20"/>
  <c r="T130" i="20"/>
  <c r="S130" i="20"/>
  <c r="L130" i="20"/>
  <c r="K130" i="20"/>
  <c r="J130" i="20"/>
  <c r="I130" i="20"/>
  <c r="H130" i="20"/>
  <c r="T129" i="20"/>
  <c r="S129" i="20"/>
  <c r="L129" i="20"/>
  <c r="K129" i="20"/>
  <c r="J129" i="20"/>
  <c r="I129" i="20"/>
  <c r="H129" i="20"/>
  <c r="T128" i="20"/>
  <c r="S128" i="20"/>
  <c r="L128" i="20"/>
  <c r="K128" i="20"/>
  <c r="J128" i="20"/>
  <c r="I128" i="20"/>
  <c r="H128" i="20"/>
  <c r="T127" i="20"/>
  <c r="S127" i="20"/>
  <c r="L127" i="20"/>
  <c r="K127" i="20"/>
  <c r="J127" i="20"/>
  <c r="I127" i="20"/>
  <c r="H127" i="20"/>
  <c r="T126" i="20"/>
  <c r="S126" i="20"/>
  <c r="L126" i="20"/>
  <c r="K126" i="20"/>
  <c r="J126" i="20"/>
  <c r="I126" i="20"/>
  <c r="H126" i="20"/>
  <c r="T125" i="20"/>
  <c r="S125" i="20"/>
  <c r="L125" i="20"/>
  <c r="K125" i="20"/>
  <c r="J125" i="20"/>
  <c r="I125" i="20"/>
  <c r="H125" i="20"/>
  <c r="T124" i="20"/>
  <c r="S124" i="20"/>
  <c r="L124" i="20"/>
  <c r="K124" i="20"/>
  <c r="J124" i="20"/>
  <c r="I124" i="20"/>
  <c r="H124" i="20"/>
  <c r="S123" i="20"/>
  <c r="L123" i="20"/>
  <c r="K123" i="20"/>
  <c r="J123" i="20"/>
  <c r="I123" i="20"/>
  <c r="H123" i="20"/>
  <c r="S122" i="20"/>
  <c r="L122" i="20"/>
  <c r="K122" i="20"/>
  <c r="J122" i="20"/>
  <c r="I122" i="20"/>
  <c r="H122" i="20"/>
  <c r="S121" i="20"/>
  <c r="L121" i="20"/>
  <c r="K121" i="20"/>
  <c r="J121" i="20"/>
  <c r="I121" i="20"/>
  <c r="H121" i="20"/>
  <c r="S120" i="20"/>
  <c r="L120" i="20"/>
  <c r="K120" i="20"/>
  <c r="J120" i="20"/>
  <c r="I120" i="20"/>
  <c r="H120" i="20"/>
  <c r="S119" i="20"/>
  <c r="L119" i="20"/>
  <c r="K119" i="20"/>
  <c r="J119" i="20"/>
  <c r="I119" i="20"/>
  <c r="H119" i="20"/>
  <c r="S118" i="20"/>
  <c r="L118" i="20"/>
  <c r="K118" i="20"/>
  <c r="J118" i="20"/>
  <c r="I118" i="20"/>
  <c r="H118" i="20"/>
  <c r="S117" i="20"/>
  <c r="L117" i="20"/>
  <c r="K117" i="20"/>
  <c r="J117" i="20"/>
  <c r="I117" i="20"/>
  <c r="H117" i="20"/>
  <c r="S116" i="20"/>
  <c r="L116" i="20"/>
  <c r="K116" i="20"/>
  <c r="J116" i="20"/>
  <c r="I116" i="20"/>
  <c r="H116" i="20"/>
  <c r="S115" i="20"/>
  <c r="L115" i="20"/>
  <c r="K115" i="20"/>
  <c r="J115" i="20"/>
  <c r="I115" i="20"/>
  <c r="H115" i="20"/>
  <c r="S114" i="20"/>
  <c r="L114" i="20"/>
  <c r="K114" i="20"/>
  <c r="J114" i="20"/>
  <c r="I114" i="20"/>
  <c r="H114" i="20"/>
  <c r="S113" i="20"/>
  <c r="L113" i="20"/>
  <c r="K113" i="20"/>
  <c r="J113" i="20"/>
  <c r="I113" i="20"/>
  <c r="H113" i="20"/>
  <c r="S112" i="20"/>
  <c r="L112" i="20"/>
  <c r="K112" i="20"/>
  <c r="J112" i="20"/>
  <c r="I112" i="20"/>
  <c r="H112" i="20"/>
  <c r="S111" i="20"/>
  <c r="L111" i="20"/>
  <c r="K111" i="20"/>
  <c r="J111" i="20"/>
  <c r="I111" i="20"/>
  <c r="H111" i="20"/>
  <c r="S110" i="20"/>
  <c r="L110" i="20"/>
  <c r="K110" i="20"/>
  <c r="J110" i="20"/>
  <c r="I110" i="20"/>
  <c r="H110" i="20"/>
  <c r="S109" i="20"/>
  <c r="L109" i="20"/>
  <c r="K109" i="20"/>
  <c r="J109" i="20"/>
  <c r="I109" i="20"/>
  <c r="H109" i="20"/>
  <c r="S108" i="20"/>
  <c r="L108" i="20"/>
  <c r="K108" i="20"/>
  <c r="J108" i="20"/>
  <c r="I108" i="20"/>
  <c r="H108" i="20"/>
  <c r="S107" i="20"/>
  <c r="L107" i="20"/>
  <c r="K107" i="20"/>
  <c r="J107" i="20"/>
  <c r="I107" i="20"/>
  <c r="H107" i="20"/>
  <c r="S106" i="20"/>
  <c r="L106" i="20"/>
  <c r="K106" i="20"/>
  <c r="J106" i="20"/>
  <c r="I106" i="20"/>
  <c r="H106" i="20"/>
  <c r="S105" i="20"/>
  <c r="L105" i="20"/>
  <c r="K105" i="20"/>
  <c r="J105" i="20"/>
  <c r="I105" i="20"/>
  <c r="H105" i="20"/>
  <c r="S104" i="20"/>
  <c r="L104" i="20"/>
  <c r="K104" i="20"/>
  <c r="J104" i="20"/>
  <c r="I104" i="20"/>
  <c r="H104" i="20"/>
  <c r="U103" i="20"/>
  <c r="T103" i="20"/>
  <c r="S103" i="20"/>
  <c r="L103" i="20"/>
  <c r="K103" i="20"/>
  <c r="J103" i="20"/>
  <c r="I103" i="20"/>
  <c r="H103" i="20"/>
  <c r="T102" i="20"/>
  <c r="S102" i="20"/>
  <c r="L102" i="20"/>
  <c r="K102" i="20"/>
  <c r="J102" i="20"/>
  <c r="I102" i="20"/>
  <c r="H102" i="20"/>
  <c r="T101" i="20"/>
  <c r="S101" i="20"/>
  <c r="L101" i="20"/>
  <c r="K101" i="20"/>
  <c r="J101" i="20"/>
  <c r="I101" i="20"/>
  <c r="H101" i="20"/>
  <c r="T100" i="20"/>
  <c r="S100" i="20"/>
  <c r="L100" i="20"/>
  <c r="K100" i="20"/>
  <c r="J100" i="20"/>
  <c r="I100" i="20"/>
  <c r="H100" i="20"/>
  <c r="S99" i="20"/>
  <c r="L99" i="20"/>
  <c r="K99" i="20"/>
  <c r="J99" i="20"/>
  <c r="I99" i="20"/>
  <c r="H99" i="20"/>
  <c r="S98" i="20"/>
  <c r="L98" i="20"/>
  <c r="K98" i="20"/>
  <c r="J98" i="20"/>
  <c r="I98" i="20"/>
  <c r="H98" i="20"/>
  <c r="S97" i="20"/>
  <c r="L97" i="20"/>
  <c r="K97" i="20"/>
  <c r="J97" i="20"/>
  <c r="I97" i="20"/>
  <c r="H97" i="20"/>
  <c r="S96" i="20"/>
  <c r="L96" i="20"/>
  <c r="K96" i="20"/>
  <c r="J96" i="20"/>
  <c r="I96" i="20"/>
  <c r="H96" i="20"/>
  <c r="S95" i="20"/>
  <c r="L95" i="20"/>
  <c r="K95" i="20"/>
  <c r="J95" i="20"/>
  <c r="I95" i="20"/>
  <c r="H95" i="20"/>
  <c r="S94" i="20"/>
  <c r="L94" i="20"/>
  <c r="K94" i="20"/>
  <c r="J94" i="20"/>
  <c r="I94" i="20"/>
  <c r="H94" i="20"/>
  <c r="S93" i="20"/>
  <c r="L93" i="20"/>
  <c r="K93" i="20"/>
  <c r="J93" i="20"/>
  <c r="I93" i="20"/>
  <c r="H93" i="20"/>
  <c r="S92" i="20"/>
  <c r="L92" i="20"/>
  <c r="K92" i="20"/>
  <c r="J92" i="20"/>
  <c r="I92" i="20"/>
  <c r="H92" i="20"/>
  <c r="U91" i="20"/>
  <c r="T91" i="20"/>
  <c r="S91" i="20"/>
  <c r="L91" i="20"/>
  <c r="K91" i="20"/>
  <c r="J91" i="20"/>
  <c r="I91" i="20"/>
  <c r="H91" i="20"/>
  <c r="T90" i="20"/>
  <c r="S90" i="20"/>
  <c r="L90" i="20"/>
  <c r="K90" i="20"/>
  <c r="J90" i="20"/>
  <c r="I90" i="20"/>
  <c r="H90" i="20"/>
  <c r="T89" i="20"/>
  <c r="S89" i="20"/>
  <c r="L89" i="20"/>
  <c r="K89" i="20"/>
  <c r="J89" i="20"/>
  <c r="I89" i="20"/>
  <c r="H89" i="20"/>
  <c r="T88" i="20"/>
  <c r="S88" i="20"/>
  <c r="L88" i="20"/>
  <c r="K88" i="20"/>
  <c r="J88" i="20"/>
  <c r="I88" i="20"/>
  <c r="H88" i="20"/>
  <c r="S87" i="20"/>
  <c r="L87" i="20"/>
  <c r="K87" i="20"/>
  <c r="J87" i="20"/>
  <c r="I87" i="20"/>
  <c r="H87" i="20"/>
  <c r="S86" i="20"/>
  <c r="L86" i="20"/>
  <c r="K86" i="20"/>
  <c r="J86" i="20"/>
  <c r="I86" i="20"/>
  <c r="H86" i="20"/>
  <c r="S85" i="20"/>
  <c r="L85" i="20"/>
  <c r="K85" i="20"/>
  <c r="J85" i="20"/>
  <c r="I85" i="20"/>
  <c r="H85" i="20"/>
  <c r="S84" i="20"/>
  <c r="L84" i="20"/>
  <c r="K84" i="20"/>
  <c r="J84" i="20"/>
  <c r="I84" i="20"/>
  <c r="H84" i="20"/>
  <c r="S83" i="20"/>
  <c r="L83" i="20"/>
  <c r="K83" i="20"/>
  <c r="J83" i="20"/>
  <c r="I83" i="20"/>
  <c r="H83" i="20"/>
  <c r="S82" i="20"/>
  <c r="L82" i="20"/>
  <c r="K82" i="20"/>
  <c r="J82" i="20"/>
  <c r="I82" i="20"/>
  <c r="H82" i="20"/>
  <c r="S81" i="20"/>
  <c r="L81" i="20"/>
  <c r="K81" i="20"/>
  <c r="J81" i="20"/>
  <c r="I81" i="20"/>
  <c r="H81" i="20"/>
  <c r="S80" i="20"/>
  <c r="L80" i="20"/>
  <c r="K80" i="20"/>
  <c r="J80" i="20"/>
  <c r="I80" i="20"/>
  <c r="H80" i="20"/>
  <c r="S79" i="20"/>
  <c r="L79" i="20"/>
  <c r="K79" i="20"/>
  <c r="J79" i="20"/>
  <c r="I79" i="20"/>
  <c r="H79" i="20"/>
  <c r="S78" i="20"/>
  <c r="L78" i="20"/>
  <c r="K78" i="20"/>
  <c r="J78" i="20"/>
  <c r="I78" i="20"/>
  <c r="H78" i="20"/>
  <c r="S77" i="20"/>
  <c r="L77" i="20"/>
  <c r="K77" i="20"/>
  <c r="J77" i="20"/>
  <c r="I77" i="20"/>
  <c r="H77" i="20"/>
  <c r="S76" i="20"/>
  <c r="L76" i="20"/>
  <c r="K76" i="20"/>
  <c r="J76" i="20"/>
  <c r="I76" i="20"/>
  <c r="H76" i="20"/>
  <c r="S75" i="20"/>
  <c r="L75" i="20"/>
  <c r="K75" i="20"/>
  <c r="J75" i="20"/>
  <c r="I75" i="20"/>
  <c r="H75" i="20"/>
  <c r="S74" i="20"/>
  <c r="L74" i="20"/>
  <c r="K74" i="20"/>
  <c r="J74" i="20"/>
  <c r="I74" i="20"/>
  <c r="H74" i="20"/>
  <c r="S73" i="20"/>
  <c r="L73" i="20"/>
  <c r="K73" i="20"/>
  <c r="J73" i="20"/>
  <c r="I73" i="20"/>
  <c r="H73" i="20"/>
  <c r="S72" i="20"/>
  <c r="L72" i="20"/>
  <c r="K72" i="20"/>
  <c r="J72" i="20"/>
  <c r="I72" i="20"/>
  <c r="H72" i="20"/>
  <c r="T71" i="20"/>
  <c r="S71" i="20"/>
  <c r="L71" i="20"/>
  <c r="K71" i="20"/>
  <c r="J71" i="20"/>
  <c r="I71" i="20"/>
  <c r="H71" i="20"/>
  <c r="T70" i="20"/>
  <c r="S70" i="20"/>
  <c r="L70" i="20"/>
  <c r="K70" i="20"/>
  <c r="J70" i="20"/>
  <c r="I70" i="20"/>
  <c r="H70" i="20"/>
  <c r="T69" i="20"/>
  <c r="S69" i="20"/>
  <c r="L69" i="20"/>
  <c r="K69" i="20"/>
  <c r="J69" i="20"/>
  <c r="I69" i="20"/>
  <c r="H69" i="20"/>
  <c r="S68" i="20"/>
  <c r="L68" i="20"/>
  <c r="K68" i="20"/>
  <c r="J68" i="20"/>
  <c r="I68" i="20"/>
  <c r="H68" i="20"/>
  <c r="S67" i="20"/>
  <c r="L67" i="20"/>
  <c r="K67" i="20"/>
  <c r="J67" i="20"/>
  <c r="I67" i="20"/>
  <c r="H67" i="20"/>
  <c r="S66" i="20"/>
  <c r="L66" i="20"/>
  <c r="K66" i="20"/>
  <c r="J66" i="20"/>
  <c r="I66" i="20"/>
  <c r="H66" i="20"/>
  <c r="S65" i="20"/>
  <c r="L65" i="20"/>
  <c r="K65" i="20"/>
  <c r="J65" i="20"/>
  <c r="I65" i="20"/>
  <c r="H65" i="20"/>
  <c r="S64" i="20"/>
  <c r="L64" i="20"/>
  <c r="K64" i="20"/>
  <c r="J64" i="20"/>
  <c r="I64" i="20"/>
  <c r="H64" i="20"/>
  <c r="S63" i="20"/>
  <c r="L63" i="20"/>
  <c r="K63" i="20"/>
  <c r="J63" i="20"/>
  <c r="I63" i="20"/>
  <c r="H63" i="20"/>
  <c r="T62" i="20"/>
  <c r="S62" i="20"/>
  <c r="L62" i="20"/>
  <c r="K62" i="20"/>
  <c r="J62" i="20"/>
  <c r="I62" i="20"/>
  <c r="H62" i="20"/>
  <c r="T61" i="20"/>
  <c r="S61" i="20"/>
  <c r="L61" i="20"/>
  <c r="K61" i="20"/>
  <c r="J61" i="20"/>
  <c r="I61" i="20"/>
  <c r="H61" i="20"/>
  <c r="T60" i="20"/>
  <c r="S60" i="20"/>
  <c r="L60" i="20"/>
  <c r="K60" i="20"/>
  <c r="J60" i="20"/>
  <c r="I60" i="20"/>
  <c r="H60" i="20"/>
  <c r="S59" i="20"/>
  <c r="L59" i="20"/>
  <c r="K59" i="20"/>
  <c r="J59" i="20"/>
  <c r="I59" i="20"/>
  <c r="H59" i="20"/>
  <c r="S58" i="20"/>
  <c r="L58" i="20"/>
  <c r="K58" i="20"/>
  <c r="J58" i="20"/>
  <c r="I58" i="20"/>
  <c r="H58" i="20"/>
  <c r="S57" i="20"/>
  <c r="L57" i="20"/>
  <c r="K57" i="20"/>
  <c r="J57" i="20"/>
  <c r="I57" i="20"/>
  <c r="H57" i="20"/>
  <c r="U56" i="20"/>
  <c r="T56" i="20"/>
  <c r="S56" i="20"/>
  <c r="L56" i="20"/>
  <c r="K56" i="20"/>
  <c r="J56" i="20"/>
  <c r="I56" i="20"/>
  <c r="H56" i="20"/>
  <c r="T55" i="20"/>
  <c r="S55" i="20"/>
  <c r="L55" i="20"/>
  <c r="K55" i="20"/>
  <c r="J55" i="20"/>
  <c r="I55" i="20"/>
  <c r="H55" i="20"/>
  <c r="T54" i="20"/>
  <c r="S54" i="20"/>
  <c r="L54" i="20"/>
  <c r="K54" i="20"/>
  <c r="J54" i="20"/>
  <c r="I54" i="20"/>
  <c r="H54" i="20"/>
  <c r="T53" i="20"/>
  <c r="S53" i="20"/>
  <c r="L53" i="20"/>
  <c r="K53" i="20"/>
  <c r="J53" i="20"/>
  <c r="I53" i="20"/>
  <c r="H53" i="20"/>
  <c r="S52" i="20"/>
  <c r="L52" i="20"/>
  <c r="K52" i="20"/>
  <c r="J52" i="20"/>
  <c r="I52" i="20"/>
  <c r="H52" i="20"/>
  <c r="S51" i="20"/>
  <c r="L51" i="20"/>
  <c r="K51" i="20"/>
  <c r="J51" i="20"/>
  <c r="I51" i="20"/>
  <c r="H51" i="20"/>
  <c r="S50" i="20"/>
  <c r="L50" i="20"/>
  <c r="K50" i="20"/>
  <c r="J50" i="20"/>
  <c r="I50" i="20"/>
  <c r="H50" i="20"/>
  <c r="S49" i="20"/>
  <c r="L49" i="20"/>
  <c r="K49" i="20"/>
  <c r="J49" i="20"/>
  <c r="I49" i="20"/>
  <c r="H49" i="20"/>
  <c r="S48" i="20"/>
  <c r="L48" i="20"/>
  <c r="K48" i="20"/>
  <c r="J48" i="20"/>
  <c r="I48" i="20"/>
  <c r="H48" i="20"/>
  <c r="S47" i="20"/>
  <c r="L47" i="20"/>
  <c r="K47" i="20"/>
  <c r="J47" i="20"/>
  <c r="I47" i="20"/>
  <c r="H47" i="20"/>
  <c r="S46" i="20"/>
  <c r="L46" i="20"/>
  <c r="K46" i="20"/>
  <c r="J46" i="20"/>
  <c r="I46" i="20"/>
  <c r="H46" i="20"/>
  <c r="S45" i="20"/>
  <c r="L45" i="20"/>
  <c r="K45" i="20"/>
  <c r="J45" i="20"/>
  <c r="I45" i="20"/>
  <c r="H45" i="20"/>
  <c r="U44" i="20"/>
  <c r="T44" i="20"/>
  <c r="S44" i="20"/>
  <c r="L44" i="20"/>
  <c r="K44" i="20"/>
  <c r="J44" i="20"/>
  <c r="I44" i="20"/>
  <c r="H44" i="20"/>
  <c r="T43" i="20"/>
  <c r="S43" i="20"/>
  <c r="L43" i="20"/>
  <c r="K43" i="20"/>
  <c r="J43" i="20"/>
  <c r="I43" i="20"/>
  <c r="H43" i="20"/>
  <c r="T42" i="20"/>
  <c r="S42" i="20"/>
  <c r="L42" i="20"/>
  <c r="K42" i="20"/>
  <c r="J42" i="20"/>
  <c r="I42" i="20"/>
  <c r="H42" i="20"/>
  <c r="T41" i="20"/>
  <c r="S41" i="20"/>
  <c r="L41" i="20"/>
  <c r="K41" i="20"/>
  <c r="J41" i="20"/>
  <c r="I41" i="20"/>
  <c r="H41" i="20"/>
  <c r="T40" i="20"/>
  <c r="S40" i="20"/>
  <c r="L40" i="20"/>
  <c r="K40" i="20"/>
  <c r="J40" i="20"/>
  <c r="I40" i="20"/>
  <c r="H40" i="20"/>
  <c r="T39" i="20"/>
  <c r="S39" i="20"/>
  <c r="L39" i="20"/>
  <c r="K39" i="20"/>
  <c r="J39" i="20"/>
  <c r="I39" i="20"/>
  <c r="H39" i="20"/>
  <c r="S38" i="20"/>
  <c r="L38" i="20"/>
  <c r="K38" i="20"/>
  <c r="J38" i="20"/>
  <c r="I38" i="20"/>
  <c r="H38" i="20"/>
  <c r="S37" i="20"/>
  <c r="L37" i="20"/>
  <c r="K37" i="20"/>
  <c r="J37" i="20"/>
  <c r="I37" i="20"/>
  <c r="H37" i="20"/>
  <c r="S36" i="20"/>
  <c r="L36" i="20"/>
  <c r="K36" i="20"/>
  <c r="J36" i="20"/>
  <c r="I36" i="20"/>
  <c r="H36" i="20"/>
  <c r="S35" i="20"/>
  <c r="L35" i="20"/>
  <c r="K35" i="20"/>
  <c r="J35" i="20"/>
  <c r="I35" i="20"/>
  <c r="H35" i="20"/>
  <c r="S34" i="20"/>
  <c r="L34" i="20"/>
  <c r="K34" i="20"/>
  <c r="J34" i="20"/>
  <c r="I34" i="20"/>
  <c r="H34" i="20"/>
  <c r="S33" i="20"/>
  <c r="L33" i="20"/>
  <c r="K33" i="20"/>
  <c r="J33" i="20"/>
  <c r="I33" i="20"/>
  <c r="H33" i="20"/>
  <c r="S32" i="20"/>
  <c r="L32" i="20"/>
  <c r="K32" i="20"/>
  <c r="J32" i="20"/>
  <c r="I32" i="20"/>
  <c r="H32" i="20"/>
  <c r="S31" i="20"/>
  <c r="L31" i="20"/>
  <c r="K31" i="20"/>
  <c r="J31" i="20"/>
  <c r="I31" i="20"/>
  <c r="H31" i="20"/>
  <c r="S30" i="20"/>
  <c r="L30" i="20"/>
  <c r="K30" i="20"/>
  <c r="J30" i="20"/>
  <c r="I30" i="20"/>
  <c r="H30" i="20"/>
  <c r="S29" i="20"/>
  <c r="L29" i="20"/>
  <c r="K29" i="20"/>
  <c r="J29" i="20"/>
  <c r="I29" i="20"/>
  <c r="H29" i="20"/>
  <c r="S28" i="20"/>
  <c r="L28" i="20"/>
  <c r="K28" i="20"/>
  <c r="J28" i="20"/>
  <c r="I28" i="20"/>
  <c r="H28" i="20"/>
  <c r="S27" i="20"/>
  <c r="L27" i="20"/>
  <c r="K27" i="20"/>
  <c r="J27" i="20"/>
  <c r="I27" i="20"/>
  <c r="H27" i="20"/>
  <c r="U26" i="20"/>
  <c r="T26" i="20"/>
  <c r="S26" i="20"/>
  <c r="L26" i="20"/>
  <c r="K26" i="20"/>
  <c r="J26" i="20"/>
  <c r="I26" i="20"/>
  <c r="H26" i="20"/>
  <c r="T25" i="20"/>
  <c r="S25" i="20"/>
  <c r="L25" i="20"/>
  <c r="K25" i="20"/>
  <c r="J25" i="20"/>
  <c r="I25" i="20"/>
  <c r="H25" i="20"/>
  <c r="T24" i="20"/>
  <c r="S24" i="20"/>
  <c r="L24" i="20"/>
  <c r="K24" i="20"/>
  <c r="J24" i="20"/>
  <c r="I24" i="20"/>
  <c r="H24" i="20"/>
  <c r="S23" i="20"/>
  <c r="L23" i="20"/>
  <c r="K23" i="20"/>
  <c r="J23" i="20"/>
  <c r="I23" i="20"/>
  <c r="H23" i="20"/>
  <c r="S22" i="20"/>
  <c r="L22" i="20"/>
  <c r="K22" i="20"/>
  <c r="J22" i="20"/>
  <c r="I22" i="20"/>
  <c r="H22" i="20"/>
  <c r="U21" i="20"/>
  <c r="T21" i="20"/>
  <c r="S21" i="20"/>
  <c r="L21" i="20"/>
  <c r="K21" i="20"/>
  <c r="J21" i="20"/>
  <c r="I21" i="20"/>
  <c r="H21" i="20"/>
  <c r="T20" i="20"/>
  <c r="S20" i="20"/>
  <c r="L20" i="20"/>
  <c r="K20" i="20"/>
  <c r="J20" i="20"/>
  <c r="I20" i="20"/>
  <c r="H20" i="20"/>
  <c r="T19" i="20"/>
  <c r="S19" i="20"/>
  <c r="L19" i="20"/>
  <c r="K19" i="20"/>
  <c r="J19" i="20"/>
  <c r="I19" i="20"/>
  <c r="H19" i="20"/>
  <c r="AB18" i="20"/>
  <c r="S18" i="20"/>
  <c r="L18" i="20"/>
  <c r="K18" i="20"/>
  <c r="J18" i="20"/>
  <c r="I18" i="20"/>
  <c r="H18" i="20"/>
  <c r="AB17" i="20"/>
  <c r="S17" i="20"/>
  <c r="L17" i="20"/>
  <c r="K17" i="20"/>
  <c r="J17" i="20"/>
  <c r="I17" i="20"/>
  <c r="H17" i="20"/>
  <c r="AB16" i="20"/>
  <c r="S16" i="20"/>
  <c r="L16" i="20"/>
  <c r="K16" i="20"/>
  <c r="J16" i="20"/>
  <c r="I16" i="20"/>
  <c r="H16" i="20"/>
  <c r="AB15" i="20"/>
  <c r="T15" i="20"/>
  <c r="S15" i="20"/>
  <c r="L15" i="20"/>
  <c r="K15" i="20"/>
  <c r="J15" i="20"/>
  <c r="I15" i="20"/>
  <c r="H15" i="20"/>
  <c r="T14" i="20"/>
  <c r="S14" i="20"/>
  <c r="L14" i="20"/>
  <c r="K14" i="20"/>
  <c r="J14" i="20"/>
  <c r="I14" i="20"/>
  <c r="H14" i="20"/>
  <c r="S13" i="20"/>
  <c r="L13" i="20"/>
  <c r="K13" i="20"/>
  <c r="J13" i="20"/>
  <c r="I13" i="20"/>
  <c r="H13" i="20"/>
  <c r="AB12" i="20"/>
  <c r="S12" i="20"/>
  <c r="L12" i="20"/>
  <c r="K12" i="20"/>
  <c r="J12" i="20"/>
  <c r="I12" i="20"/>
  <c r="H12" i="20"/>
  <c r="AB11" i="20"/>
  <c r="S11" i="20"/>
  <c r="L11" i="20"/>
  <c r="K11" i="20"/>
  <c r="J11" i="20"/>
  <c r="I11" i="20"/>
  <c r="H11" i="20"/>
  <c r="S10" i="20"/>
  <c r="L10" i="20"/>
  <c r="K10" i="20"/>
  <c r="J10" i="20"/>
  <c r="I10" i="20"/>
  <c r="H10" i="20"/>
  <c r="AB9" i="20"/>
  <c r="U9" i="20"/>
  <c r="T9" i="20"/>
  <c r="S9" i="20"/>
  <c r="L9" i="20"/>
  <c r="K9" i="20"/>
  <c r="J9" i="20"/>
  <c r="I9" i="20"/>
  <c r="H9" i="20"/>
  <c r="AB8" i="20"/>
  <c r="T8" i="20"/>
  <c r="S8" i="20"/>
  <c r="L8" i="20"/>
  <c r="K8" i="20"/>
  <c r="J8" i="20"/>
  <c r="I8" i="20"/>
  <c r="H8" i="20"/>
  <c r="AB7" i="20"/>
  <c r="T7" i="20"/>
  <c r="S7" i="20"/>
  <c r="L7" i="20"/>
  <c r="K7" i="20"/>
  <c r="J7" i="20"/>
  <c r="I7" i="20"/>
  <c r="H7" i="20"/>
  <c r="AB6" i="20"/>
  <c r="T6" i="20"/>
  <c r="S6" i="20"/>
  <c r="L6" i="20"/>
  <c r="K6" i="20"/>
  <c r="J6" i="20"/>
  <c r="I6" i="20"/>
  <c r="H6" i="20"/>
  <c r="AB5" i="20"/>
  <c r="S5" i="20"/>
  <c r="L5" i="20"/>
  <c r="K5" i="20"/>
  <c r="J5" i="20"/>
  <c r="I5" i="20"/>
  <c r="H5" i="20"/>
  <c r="S4" i="20"/>
  <c r="L4" i="20"/>
  <c r="K4" i="20"/>
  <c r="J4" i="20"/>
  <c r="I4" i="20"/>
  <c r="H4" i="20"/>
  <c r="AB3" i="20"/>
  <c r="S3" i="20"/>
  <c r="N3" i="20"/>
  <c r="N4" i="20" s="1"/>
  <c r="N5" i="20" s="1"/>
  <c r="N6" i="20" s="1"/>
  <c r="N7" i="20" s="1"/>
  <c r="N8" i="20" s="1"/>
  <c r="N9" i="20" s="1"/>
  <c r="N10" i="20" s="1"/>
  <c r="N11" i="20" s="1"/>
  <c r="N12" i="20" s="1"/>
  <c r="N13" i="20" s="1"/>
  <c r="N14" i="20" s="1"/>
  <c r="N15" i="20" s="1"/>
  <c r="N16" i="20" s="1"/>
  <c r="N17" i="20" s="1"/>
  <c r="N18" i="20" s="1"/>
  <c r="N19" i="20" s="1"/>
  <c r="N20" i="20" s="1"/>
  <c r="N21" i="20" s="1"/>
  <c r="N22" i="20" s="1"/>
  <c r="N23" i="20" s="1"/>
  <c r="N24" i="20" s="1"/>
  <c r="N25" i="20" s="1"/>
  <c r="N26" i="20" s="1"/>
  <c r="N27" i="20" s="1"/>
  <c r="N28" i="20" s="1"/>
  <c r="N29" i="20" s="1"/>
  <c r="N30" i="20" s="1"/>
  <c r="N31" i="20" s="1"/>
  <c r="N32" i="20" s="1"/>
  <c r="N33" i="20" s="1"/>
  <c r="N34" i="20" s="1"/>
  <c r="N35" i="20" s="1"/>
  <c r="N36" i="20" s="1"/>
  <c r="N37" i="20" s="1"/>
  <c r="N38" i="20" s="1"/>
  <c r="N39" i="20" s="1"/>
  <c r="N40" i="20" s="1"/>
  <c r="N41" i="20" s="1"/>
  <c r="N42" i="20" s="1"/>
  <c r="N43" i="20" s="1"/>
  <c r="N44" i="20" s="1"/>
  <c r="N45" i="20" s="1"/>
  <c r="N46" i="20" s="1"/>
  <c r="N47" i="20" s="1"/>
  <c r="N48" i="20" s="1"/>
  <c r="N49" i="20" s="1"/>
  <c r="N50" i="20" s="1"/>
  <c r="N51" i="20" s="1"/>
  <c r="N52" i="20" s="1"/>
  <c r="N53" i="20" s="1"/>
  <c r="N54" i="20" s="1"/>
  <c r="N55" i="20" s="1"/>
  <c r="N56" i="20" s="1"/>
  <c r="N57" i="20" s="1"/>
  <c r="N58" i="20" s="1"/>
  <c r="N59" i="20" s="1"/>
  <c r="N60" i="20" s="1"/>
  <c r="N61" i="20" s="1"/>
  <c r="N62" i="20" s="1"/>
  <c r="N63" i="20" s="1"/>
  <c r="N64" i="20" s="1"/>
  <c r="N65" i="20" s="1"/>
  <c r="N66" i="20" s="1"/>
  <c r="N67" i="20" s="1"/>
  <c r="N68" i="20" s="1"/>
  <c r="N69" i="20" s="1"/>
  <c r="N70" i="20" s="1"/>
  <c r="N71" i="20" s="1"/>
  <c r="N72" i="20" s="1"/>
  <c r="N73" i="20" s="1"/>
  <c r="N74" i="20" s="1"/>
  <c r="N75" i="20" s="1"/>
  <c r="N76" i="20" s="1"/>
  <c r="N77" i="20" s="1"/>
  <c r="N78" i="20" s="1"/>
  <c r="N79" i="20" s="1"/>
  <c r="N80" i="20" s="1"/>
  <c r="N81" i="20" s="1"/>
  <c r="N82" i="20" s="1"/>
  <c r="N83" i="20" s="1"/>
  <c r="N84" i="20" s="1"/>
  <c r="N85" i="20" s="1"/>
  <c r="N86" i="20" s="1"/>
  <c r="N87" i="20" s="1"/>
  <c r="N88" i="20" s="1"/>
  <c r="N89" i="20" s="1"/>
  <c r="N90" i="20" s="1"/>
  <c r="N91" i="20" s="1"/>
  <c r="N92" i="20" s="1"/>
  <c r="N93" i="20" s="1"/>
  <c r="N94" i="20" s="1"/>
  <c r="N95" i="20" s="1"/>
  <c r="N96" i="20" s="1"/>
  <c r="N97" i="20" s="1"/>
  <c r="N98" i="20" s="1"/>
  <c r="N99" i="20" s="1"/>
  <c r="N100" i="20" s="1"/>
  <c r="N101" i="20" s="1"/>
  <c r="N102" i="20" s="1"/>
  <c r="N103" i="20" s="1"/>
  <c r="N104" i="20" s="1"/>
  <c r="N105" i="20" s="1"/>
  <c r="N106" i="20" s="1"/>
  <c r="N107" i="20" s="1"/>
  <c r="N108" i="20" s="1"/>
  <c r="N109" i="20" s="1"/>
  <c r="N110" i="20" s="1"/>
  <c r="N111" i="20" s="1"/>
  <c r="N112" i="20" s="1"/>
  <c r="N113" i="20" s="1"/>
  <c r="N114" i="20" s="1"/>
  <c r="N115" i="20" s="1"/>
  <c r="N116" i="20" s="1"/>
  <c r="N117" i="20" s="1"/>
  <c r="N118" i="20" s="1"/>
  <c r="N119" i="20" s="1"/>
  <c r="N120" i="20" s="1"/>
  <c r="N121" i="20" s="1"/>
  <c r="N122" i="20" s="1"/>
  <c r="N123" i="20" s="1"/>
  <c r="N124" i="20" s="1"/>
  <c r="N125" i="20" s="1"/>
  <c r="N126" i="20" s="1"/>
  <c r="N127" i="20" s="1"/>
  <c r="N128" i="20" s="1"/>
  <c r="N129" i="20" s="1"/>
  <c r="N130" i="20" s="1"/>
  <c r="N131" i="20" s="1"/>
  <c r="N132" i="20" s="1"/>
  <c r="N133" i="20" s="1"/>
  <c r="N134" i="20" s="1"/>
  <c r="N135" i="20" s="1"/>
  <c r="N136" i="20" s="1"/>
  <c r="N137" i="20" s="1"/>
  <c r="N138" i="20" s="1"/>
  <c r="N139" i="20" s="1"/>
  <c r="N140" i="20" s="1"/>
  <c r="N141" i="20" s="1"/>
  <c r="N142" i="20" s="1"/>
  <c r="N143" i="20" s="1"/>
  <c r="N144" i="20" s="1"/>
  <c r="N145" i="20" s="1"/>
  <c r="N146" i="20" s="1"/>
  <c r="N147" i="20" s="1"/>
  <c r="N148" i="20" s="1"/>
  <c r="N149" i="20" s="1"/>
  <c r="N150" i="20" s="1"/>
  <c r="N151" i="20" s="1"/>
  <c r="N152" i="20" s="1"/>
  <c r="N153" i="20" s="1"/>
  <c r="N154" i="20" s="1"/>
  <c r="N155" i="20" s="1"/>
  <c r="N156" i="20" s="1"/>
  <c r="N157" i="20" s="1"/>
  <c r="N158" i="20" s="1"/>
  <c r="N159" i="20" s="1"/>
  <c r="N160" i="20" s="1"/>
  <c r="N161" i="20" s="1"/>
  <c r="N162" i="20" s="1"/>
  <c r="N163" i="20" s="1"/>
  <c r="N164" i="20" s="1"/>
  <c r="N165" i="20" s="1"/>
  <c r="N166" i="20" s="1"/>
  <c r="N167" i="20" s="1"/>
  <c r="N168" i="20" s="1"/>
  <c r="N169" i="20" s="1"/>
  <c r="N170" i="20" s="1"/>
  <c r="N171" i="20" s="1"/>
  <c r="N172" i="20" s="1"/>
  <c r="N173" i="20" s="1"/>
  <c r="N174" i="20" s="1"/>
  <c r="N175" i="20" s="1"/>
  <c r="N176" i="20" s="1"/>
  <c r="N177" i="20" s="1"/>
  <c r="N178" i="20" s="1"/>
  <c r="N179" i="20" s="1"/>
  <c r="N180" i="20" s="1"/>
  <c r="N181" i="20" s="1"/>
  <c r="N182" i="20" s="1"/>
  <c r="N183" i="20" s="1"/>
  <c r="N184" i="20" s="1"/>
  <c r="N185" i="20" s="1"/>
  <c r="N186" i="20" s="1"/>
  <c r="N187" i="20" s="1"/>
  <c r="N188" i="20" s="1"/>
  <c r="N189" i="20" s="1"/>
  <c r="N190" i="20" s="1"/>
  <c r="N191" i="20" s="1"/>
  <c r="N192" i="20" s="1"/>
  <c r="N193" i="20" s="1"/>
  <c r="N194" i="20" s="1"/>
  <c r="N195" i="20" s="1"/>
  <c r="N196" i="20" s="1"/>
  <c r="N197" i="20" s="1"/>
  <c r="N198" i="20" s="1"/>
  <c r="N199" i="20" s="1"/>
  <c r="N200" i="20" s="1"/>
  <c r="N201" i="20" s="1"/>
  <c r="N202" i="20" s="1"/>
  <c r="N203" i="20" s="1"/>
  <c r="N204" i="20" s="1"/>
  <c r="N205" i="20" s="1"/>
  <c r="N206" i="20" s="1"/>
  <c r="N207" i="20" s="1"/>
  <c r="N208" i="20" s="1"/>
  <c r="N209" i="20" s="1"/>
  <c r="N210" i="20" s="1"/>
  <c r="N211" i="20" s="1"/>
  <c r="N212" i="20" s="1"/>
  <c r="N213" i="20" s="1"/>
  <c r="N214" i="20" s="1"/>
  <c r="N215" i="20" s="1"/>
  <c r="N216" i="20" s="1"/>
  <c r="N217" i="20" s="1"/>
  <c r="N218" i="20" s="1"/>
  <c r="N219" i="20" s="1"/>
  <c r="N220" i="20" s="1"/>
  <c r="N221" i="20" s="1"/>
  <c r="N222" i="20" s="1"/>
  <c r="N223" i="20" s="1"/>
  <c r="N224" i="20" s="1"/>
  <c r="N225" i="20" s="1"/>
  <c r="N226" i="20" s="1"/>
  <c r="N227" i="20" s="1"/>
  <c r="N228" i="20" s="1"/>
  <c r="N229" i="20" s="1"/>
  <c r="N230" i="20" s="1"/>
  <c r="N231" i="20" s="1"/>
  <c r="N232" i="20" s="1"/>
  <c r="N233" i="20" s="1"/>
  <c r="N234" i="20" s="1"/>
  <c r="N235" i="20" s="1"/>
  <c r="N236" i="20" s="1"/>
  <c r="N237" i="20" s="1"/>
  <c r="N238" i="20" s="1"/>
  <c r="N239" i="20" s="1"/>
  <c r="N240" i="20" s="1"/>
  <c r="N241" i="20" s="1"/>
  <c r="N242" i="20" s="1"/>
  <c r="N243" i="20" s="1"/>
  <c r="N244" i="20" s="1"/>
  <c r="N245" i="20" s="1"/>
  <c r="N246" i="20" s="1"/>
  <c r="N247" i="20" s="1"/>
  <c r="N248" i="20" s="1"/>
  <c r="N249" i="20" s="1"/>
  <c r="N250" i="20" s="1"/>
  <c r="N251" i="20" s="1"/>
  <c r="N252" i="20" s="1"/>
  <c r="N253" i="20" s="1"/>
  <c r="N254" i="20" s="1"/>
  <c r="N255" i="20" s="1"/>
  <c r="N256" i="20" s="1"/>
  <c r="N257" i="20" s="1"/>
  <c r="N258" i="20" s="1"/>
  <c r="N259" i="20" s="1"/>
  <c r="N260" i="20" s="1"/>
  <c r="N261" i="20" s="1"/>
  <c r="N262" i="20" s="1"/>
  <c r="N263" i="20" s="1"/>
  <c r="M3" i="20"/>
  <c r="R3" i="20" s="1"/>
  <c r="L3" i="20"/>
  <c r="K3" i="20"/>
  <c r="J3" i="20"/>
  <c r="I3" i="20"/>
  <c r="H3" i="20"/>
  <c r="AB2" i="20"/>
  <c r="R2" i="20"/>
  <c r="P2" i="20"/>
  <c r="O2" i="20"/>
  <c r="L2" i="20"/>
  <c r="K2" i="20"/>
  <c r="J2" i="20"/>
  <c r="H2" i="20"/>
  <c r="W256" i="13"/>
  <c r="T256" i="13"/>
  <c r="T257" i="13"/>
  <c r="S256" i="13"/>
  <c r="Q256" i="13"/>
  <c r="P256" i="13"/>
  <c r="O256" i="13"/>
  <c r="O257" i="13" s="1"/>
  <c r="O258" i="13" s="1"/>
  <c r="N256" i="13"/>
  <c r="N257" i="13" s="1"/>
  <c r="W257" i="13" s="1"/>
  <c r="M256" i="13"/>
  <c r="M257" i="13"/>
  <c r="L256" i="13"/>
  <c r="L257" i="13"/>
  <c r="K256" i="13"/>
  <c r="K257" i="13"/>
  <c r="J256" i="13"/>
  <c r="J257" i="13"/>
  <c r="I256" i="13"/>
  <c r="I257" i="13"/>
  <c r="H256" i="13"/>
  <c r="H257" i="13"/>
  <c r="S263" i="7"/>
  <c r="N263" i="7"/>
  <c r="M263" i="7"/>
  <c r="V263" i="7" s="1"/>
  <c r="L263" i="7"/>
  <c r="K263" i="7"/>
  <c r="J263" i="7"/>
  <c r="I263" i="7"/>
  <c r="W252" i="14"/>
  <c r="U252" i="14"/>
  <c r="U253" i="14"/>
  <c r="T252" i="14"/>
  <c r="S252" i="14"/>
  <c r="Q252" i="14"/>
  <c r="P252" i="14"/>
  <c r="O252" i="14"/>
  <c r="N252" i="14"/>
  <c r="M252" i="14"/>
  <c r="L252" i="14"/>
  <c r="K252" i="14"/>
  <c r="J252" i="14"/>
  <c r="I252" i="14"/>
  <c r="H252" i="14"/>
  <c r="AA16" i="19"/>
  <c r="AA17" i="19"/>
  <c r="AA18" i="19"/>
  <c r="AA20" i="19"/>
  <c r="AA21" i="19"/>
  <c r="AA22" i="19"/>
  <c r="AA15" i="19"/>
  <c r="S242" i="19"/>
  <c r="L242" i="19"/>
  <c r="K242" i="19"/>
  <c r="J242" i="19"/>
  <c r="I242" i="19"/>
  <c r="H242" i="19"/>
  <c r="S241" i="19"/>
  <c r="L241" i="19"/>
  <c r="K241" i="19"/>
  <c r="J241" i="19"/>
  <c r="I241" i="19"/>
  <c r="H241" i="19"/>
  <c r="S240" i="19"/>
  <c r="L240" i="19"/>
  <c r="K240" i="19"/>
  <c r="J240" i="19"/>
  <c r="I240" i="19"/>
  <c r="H240" i="19"/>
  <c r="S239" i="19"/>
  <c r="L239" i="19"/>
  <c r="K239" i="19"/>
  <c r="J239" i="19"/>
  <c r="I239" i="19"/>
  <c r="H239" i="19"/>
  <c r="S238" i="19"/>
  <c r="L238" i="19"/>
  <c r="K238" i="19"/>
  <c r="J238" i="19"/>
  <c r="I238" i="19"/>
  <c r="H238" i="19"/>
  <c r="S237" i="19"/>
  <c r="L237" i="19"/>
  <c r="K237" i="19"/>
  <c r="J237" i="19"/>
  <c r="I237" i="19"/>
  <c r="H237" i="19"/>
  <c r="S236" i="19"/>
  <c r="L236" i="19"/>
  <c r="K236" i="19"/>
  <c r="J236" i="19"/>
  <c r="I236" i="19"/>
  <c r="H236" i="19"/>
  <c r="S235" i="19"/>
  <c r="L235" i="19"/>
  <c r="K235" i="19"/>
  <c r="J235" i="19"/>
  <c r="I235" i="19"/>
  <c r="H235" i="19"/>
  <c r="S234" i="19"/>
  <c r="L234" i="19"/>
  <c r="K234" i="19"/>
  <c r="J234" i="19"/>
  <c r="I234" i="19"/>
  <c r="H234" i="19"/>
  <c r="S233" i="19"/>
  <c r="L233" i="19"/>
  <c r="K233" i="19"/>
  <c r="J233" i="19"/>
  <c r="I233" i="19"/>
  <c r="H233" i="19"/>
  <c r="S232" i="19"/>
  <c r="L232" i="19"/>
  <c r="K232" i="19"/>
  <c r="J232" i="19"/>
  <c r="I232" i="19"/>
  <c r="H232" i="19"/>
  <c r="S231" i="19"/>
  <c r="L231" i="19"/>
  <c r="K231" i="19"/>
  <c r="J231" i="19"/>
  <c r="I231" i="19"/>
  <c r="H231" i="19"/>
  <c r="S230" i="19"/>
  <c r="L230" i="19"/>
  <c r="K230" i="19"/>
  <c r="J230" i="19"/>
  <c r="I230" i="19"/>
  <c r="H230" i="19"/>
  <c r="S229" i="19"/>
  <c r="L229" i="19"/>
  <c r="K229" i="19"/>
  <c r="J229" i="19"/>
  <c r="I229" i="19"/>
  <c r="H229" i="19"/>
  <c r="S228" i="19"/>
  <c r="L228" i="19"/>
  <c r="K228" i="19"/>
  <c r="J228" i="19"/>
  <c r="I228" i="19"/>
  <c r="H228" i="19"/>
  <c r="S227" i="19"/>
  <c r="L227" i="19"/>
  <c r="K227" i="19"/>
  <c r="J227" i="19"/>
  <c r="I227" i="19"/>
  <c r="H227" i="19"/>
  <c r="S226" i="19"/>
  <c r="L226" i="19"/>
  <c r="K226" i="19"/>
  <c r="J226" i="19"/>
  <c r="I226" i="19"/>
  <c r="H226" i="19"/>
  <c r="S225" i="19"/>
  <c r="L225" i="19"/>
  <c r="K225" i="19"/>
  <c r="J225" i="19"/>
  <c r="I225" i="19"/>
  <c r="H225" i="19"/>
  <c r="S224" i="19"/>
  <c r="L224" i="19"/>
  <c r="K224" i="19"/>
  <c r="J224" i="19"/>
  <c r="I224" i="19"/>
  <c r="H224" i="19"/>
  <c r="S223" i="19"/>
  <c r="L223" i="19"/>
  <c r="K223" i="19"/>
  <c r="J223" i="19"/>
  <c r="I223" i="19"/>
  <c r="H223" i="19"/>
  <c r="S222" i="19"/>
  <c r="L222" i="19"/>
  <c r="K222" i="19"/>
  <c r="J222" i="19"/>
  <c r="I222" i="19"/>
  <c r="H222" i="19"/>
  <c r="S221" i="19"/>
  <c r="L221" i="19"/>
  <c r="K221" i="19"/>
  <c r="J221" i="19"/>
  <c r="I221" i="19"/>
  <c r="H221" i="19"/>
  <c r="S220" i="19"/>
  <c r="L220" i="19"/>
  <c r="K220" i="19"/>
  <c r="J220" i="19"/>
  <c r="I220" i="19"/>
  <c r="H220" i="19"/>
  <c r="S219" i="19"/>
  <c r="L219" i="19"/>
  <c r="K219" i="19"/>
  <c r="J219" i="19"/>
  <c r="I219" i="19"/>
  <c r="H219" i="19"/>
  <c r="S218" i="19"/>
  <c r="L218" i="19"/>
  <c r="K218" i="19"/>
  <c r="J218" i="19"/>
  <c r="I218" i="19"/>
  <c r="H218" i="19"/>
  <c r="S217" i="19"/>
  <c r="L217" i="19"/>
  <c r="K217" i="19"/>
  <c r="J217" i="19"/>
  <c r="I217" i="19"/>
  <c r="H217" i="19"/>
  <c r="S216" i="19"/>
  <c r="L216" i="19"/>
  <c r="K216" i="19"/>
  <c r="J216" i="19"/>
  <c r="I216" i="19"/>
  <c r="H216" i="19"/>
  <c r="S215" i="19"/>
  <c r="L215" i="19"/>
  <c r="K215" i="19"/>
  <c r="J215" i="19"/>
  <c r="I215" i="19"/>
  <c r="H215" i="19"/>
  <c r="S214" i="19"/>
  <c r="L214" i="19"/>
  <c r="K214" i="19"/>
  <c r="J214" i="19"/>
  <c r="I214" i="19"/>
  <c r="H214" i="19"/>
  <c r="S213" i="19"/>
  <c r="L213" i="19"/>
  <c r="K213" i="19"/>
  <c r="J213" i="19"/>
  <c r="I213" i="19"/>
  <c r="H213" i="19"/>
  <c r="S212" i="19"/>
  <c r="L212" i="19"/>
  <c r="K212" i="19"/>
  <c r="J212" i="19"/>
  <c r="I212" i="19"/>
  <c r="H212" i="19"/>
  <c r="S211" i="19"/>
  <c r="L211" i="19"/>
  <c r="K211" i="19"/>
  <c r="J211" i="19"/>
  <c r="I211" i="19"/>
  <c r="H211" i="19"/>
  <c r="S210" i="19"/>
  <c r="L210" i="19"/>
  <c r="K210" i="19"/>
  <c r="J210" i="19"/>
  <c r="I210" i="19"/>
  <c r="H210" i="19"/>
  <c r="S209" i="19"/>
  <c r="L209" i="19"/>
  <c r="K209" i="19"/>
  <c r="J209" i="19"/>
  <c r="I209" i="19"/>
  <c r="H209" i="19"/>
  <c r="S208" i="19"/>
  <c r="L208" i="19"/>
  <c r="K208" i="19"/>
  <c r="J208" i="19"/>
  <c r="I208" i="19"/>
  <c r="H208" i="19"/>
  <c r="S207" i="19"/>
  <c r="L207" i="19"/>
  <c r="K207" i="19"/>
  <c r="J207" i="19"/>
  <c r="I207" i="19"/>
  <c r="H207" i="19"/>
  <c r="U206" i="19"/>
  <c r="T206" i="19"/>
  <c r="S206" i="19"/>
  <c r="L206" i="19"/>
  <c r="K206" i="19"/>
  <c r="J206" i="19"/>
  <c r="I206" i="19"/>
  <c r="H206" i="19"/>
  <c r="T205" i="19"/>
  <c r="S205" i="19"/>
  <c r="L205" i="19"/>
  <c r="K205" i="19"/>
  <c r="J205" i="19"/>
  <c r="I205" i="19"/>
  <c r="H205" i="19"/>
  <c r="T204" i="19"/>
  <c r="S204" i="19"/>
  <c r="L204" i="19"/>
  <c r="K204" i="19"/>
  <c r="J204" i="19"/>
  <c r="I204" i="19"/>
  <c r="H204" i="19"/>
  <c r="T203" i="19"/>
  <c r="S203" i="19"/>
  <c r="L203" i="19"/>
  <c r="K203" i="19"/>
  <c r="J203" i="19"/>
  <c r="I203" i="19"/>
  <c r="H203" i="19"/>
  <c r="S202" i="19"/>
  <c r="L202" i="19"/>
  <c r="K202" i="19"/>
  <c r="J202" i="19"/>
  <c r="I202" i="19"/>
  <c r="H202" i="19"/>
  <c r="U201" i="19"/>
  <c r="T201" i="19"/>
  <c r="S201" i="19"/>
  <c r="L201" i="19"/>
  <c r="K201" i="19"/>
  <c r="J201" i="19"/>
  <c r="I201" i="19"/>
  <c r="H201" i="19"/>
  <c r="T200" i="19"/>
  <c r="S200" i="19"/>
  <c r="L200" i="19"/>
  <c r="K200" i="19"/>
  <c r="J200" i="19"/>
  <c r="I200" i="19"/>
  <c r="H200" i="19"/>
  <c r="T199" i="19"/>
  <c r="S199" i="19"/>
  <c r="L199" i="19"/>
  <c r="K199" i="19"/>
  <c r="J199" i="19"/>
  <c r="I199" i="19"/>
  <c r="H199" i="19"/>
  <c r="T198" i="19"/>
  <c r="S198" i="19"/>
  <c r="L198" i="19"/>
  <c r="K198" i="19"/>
  <c r="J198" i="19"/>
  <c r="I198" i="19"/>
  <c r="H198" i="19"/>
  <c r="S197" i="19"/>
  <c r="L197" i="19"/>
  <c r="K197" i="19"/>
  <c r="J197" i="19"/>
  <c r="I197" i="19"/>
  <c r="H197" i="19"/>
  <c r="S196" i="19"/>
  <c r="L196" i="19"/>
  <c r="K196" i="19"/>
  <c r="J196" i="19"/>
  <c r="I196" i="19"/>
  <c r="H196" i="19"/>
  <c r="S195" i="19"/>
  <c r="L195" i="19"/>
  <c r="K195" i="19"/>
  <c r="J195" i="19"/>
  <c r="I195" i="19"/>
  <c r="H195" i="19"/>
  <c r="S194" i="19"/>
  <c r="L194" i="19"/>
  <c r="K194" i="19"/>
  <c r="J194" i="19"/>
  <c r="I194" i="19"/>
  <c r="H194" i="19"/>
  <c r="S193" i="19"/>
  <c r="L193" i="19"/>
  <c r="K193" i="19"/>
  <c r="J193" i="19"/>
  <c r="I193" i="19"/>
  <c r="H193" i="19"/>
  <c r="S192" i="19"/>
  <c r="L192" i="19"/>
  <c r="K192" i="19"/>
  <c r="J192" i="19"/>
  <c r="I192" i="19"/>
  <c r="H192" i="19"/>
  <c r="S191" i="19"/>
  <c r="L191" i="19"/>
  <c r="K191" i="19"/>
  <c r="J191" i="19"/>
  <c r="I191" i="19"/>
  <c r="H191" i="19"/>
  <c r="S190" i="19"/>
  <c r="L190" i="19"/>
  <c r="K190" i="19"/>
  <c r="J190" i="19"/>
  <c r="I190" i="19"/>
  <c r="H190" i="19"/>
  <c r="T189" i="19"/>
  <c r="S189" i="19"/>
  <c r="L189" i="19"/>
  <c r="K189" i="19"/>
  <c r="J189" i="19"/>
  <c r="I189" i="19"/>
  <c r="H189" i="19"/>
  <c r="T188" i="19"/>
  <c r="S188" i="19"/>
  <c r="L188" i="19"/>
  <c r="K188" i="19"/>
  <c r="J188" i="19"/>
  <c r="I188" i="19"/>
  <c r="H188" i="19"/>
  <c r="T187" i="19"/>
  <c r="S187" i="19"/>
  <c r="L187" i="19"/>
  <c r="K187" i="19"/>
  <c r="J187" i="19"/>
  <c r="I187" i="19"/>
  <c r="H187" i="19"/>
  <c r="S186" i="19"/>
  <c r="L186" i="19"/>
  <c r="K186" i="19"/>
  <c r="J186" i="19"/>
  <c r="I186" i="19"/>
  <c r="H186" i="19"/>
  <c r="S185" i="19"/>
  <c r="L185" i="19"/>
  <c r="K185" i="19"/>
  <c r="J185" i="19"/>
  <c r="I185" i="19"/>
  <c r="H185" i="19"/>
  <c r="S184" i="19"/>
  <c r="L184" i="19"/>
  <c r="K184" i="19"/>
  <c r="J184" i="19"/>
  <c r="I184" i="19"/>
  <c r="H184" i="19"/>
  <c r="S183" i="19"/>
  <c r="L183" i="19"/>
  <c r="K183" i="19"/>
  <c r="J183" i="19"/>
  <c r="I183" i="19"/>
  <c r="H183" i="19"/>
  <c r="S182" i="19"/>
  <c r="L182" i="19"/>
  <c r="K182" i="19"/>
  <c r="J182" i="19"/>
  <c r="I182" i="19"/>
  <c r="H182" i="19"/>
  <c r="S181" i="19"/>
  <c r="L181" i="19"/>
  <c r="K181" i="19"/>
  <c r="J181" i="19"/>
  <c r="I181" i="19"/>
  <c r="H181" i="19"/>
  <c r="S180" i="19"/>
  <c r="L180" i="19"/>
  <c r="K180" i="19"/>
  <c r="J180" i="19"/>
  <c r="I180" i="19"/>
  <c r="H180" i="19"/>
  <c r="S179" i="19"/>
  <c r="L179" i="19"/>
  <c r="K179" i="19"/>
  <c r="J179" i="19"/>
  <c r="I179" i="19"/>
  <c r="H179" i="19"/>
  <c r="S178" i="19"/>
  <c r="L178" i="19"/>
  <c r="K178" i="19"/>
  <c r="J178" i="19"/>
  <c r="I178" i="19"/>
  <c r="H178" i="19"/>
  <c r="S177" i="19"/>
  <c r="L177" i="19"/>
  <c r="K177" i="19"/>
  <c r="J177" i="19"/>
  <c r="I177" i="19"/>
  <c r="H177" i="19"/>
  <c r="U176" i="19"/>
  <c r="T176" i="19"/>
  <c r="S176" i="19"/>
  <c r="L176" i="19"/>
  <c r="K176" i="19"/>
  <c r="J176" i="19"/>
  <c r="I176" i="19"/>
  <c r="H176" i="19"/>
  <c r="T175" i="19"/>
  <c r="S175" i="19"/>
  <c r="L175" i="19"/>
  <c r="K175" i="19"/>
  <c r="J175" i="19"/>
  <c r="I175" i="19"/>
  <c r="H175" i="19"/>
  <c r="T174" i="19"/>
  <c r="S174" i="19"/>
  <c r="L174" i="19"/>
  <c r="K174" i="19"/>
  <c r="J174" i="19"/>
  <c r="I174" i="19"/>
  <c r="H174" i="19"/>
  <c r="S173" i="19"/>
  <c r="L173" i="19"/>
  <c r="K173" i="19"/>
  <c r="J173" i="19"/>
  <c r="I173" i="19"/>
  <c r="H173" i="19"/>
  <c r="S172" i="19"/>
  <c r="L172" i="19"/>
  <c r="K172" i="19"/>
  <c r="J172" i="19"/>
  <c r="I172" i="19"/>
  <c r="H172" i="19"/>
  <c r="S171" i="19"/>
  <c r="L171" i="19"/>
  <c r="K171" i="19"/>
  <c r="J171" i="19"/>
  <c r="I171" i="19"/>
  <c r="H171" i="19"/>
  <c r="S170" i="19"/>
  <c r="L170" i="19"/>
  <c r="K170" i="19"/>
  <c r="J170" i="19"/>
  <c r="I170" i="19"/>
  <c r="H170" i="19"/>
  <c r="S169" i="19"/>
  <c r="L169" i="19"/>
  <c r="K169" i="19"/>
  <c r="J169" i="19"/>
  <c r="I169" i="19"/>
  <c r="H169" i="19"/>
  <c r="S168" i="19"/>
  <c r="L168" i="19"/>
  <c r="K168" i="19"/>
  <c r="J168" i="19"/>
  <c r="I168" i="19"/>
  <c r="H168" i="19"/>
  <c r="S167" i="19"/>
  <c r="L167" i="19"/>
  <c r="K167" i="19"/>
  <c r="J167" i="19"/>
  <c r="I167" i="19"/>
  <c r="H167" i="19"/>
  <c r="U166" i="19"/>
  <c r="T166" i="19"/>
  <c r="S166" i="19"/>
  <c r="L166" i="19"/>
  <c r="K166" i="19"/>
  <c r="J166" i="19"/>
  <c r="I166" i="19"/>
  <c r="H166" i="19"/>
  <c r="T165" i="19"/>
  <c r="S165" i="19"/>
  <c r="L165" i="19"/>
  <c r="K165" i="19"/>
  <c r="J165" i="19"/>
  <c r="I165" i="19"/>
  <c r="H165" i="19"/>
  <c r="T164" i="19"/>
  <c r="S164" i="19"/>
  <c r="L164" i="19"/>
  <c r="K164" i="19"/>
  <c r="J164" i="19"/>
  <c r="I164" i="19"/>
  <c r="H164" i="19"/>
  <c r="S163" i="19"/>
  <c r="L163" i="19"/>
  <c r="K163" i="19"/>
  <c r="J163" i="19"/>
  <c r="I163" i="19"/>
  <c r="H163" i="19"/>
  <c r="S162" i="19"/>
  <c r="L162" i="19"/>
  <c r="K162" i="19"/>
  <c r="J162" i="19"/>
  <c r="I162" i="19"/>
  <c r="H162" i="19"/>
  <c r="S161" i="19"/>
  <c r="L161" i="19"/>
  <c r="K161" i="19"/>
  <c r="J161" i="19"/>
  <c r="I161" i="19"/>
  <c r="H161" i="19"/>
  <c r="S160" i="19"/>
  <c r="L160" i="19"/>
  <c r="K160" i="19"/>
  <c r="J160" i="19"/>
  <c r="I160" i="19"/>
  <c r="H160" i="19"/>
  <c r="S159" i="19"/>
  <c r="L159" i="19"/>
  <c r="K159" i="19"/>
  <c r="J159" i="19"/>
  <c r="I159" i="19"/>
  <c r="H159" i="19"/>
  <c r="S158" i="19"/>
  <c r="L158" i="19"/>
  <c r="K158" i="19"/>
  <c r="J158" i="19"/>
  <c r="I158" i="19"/>
  <c r="H158" i="19"/>
  <c r="S157" i="19"/>
  <c r="L157" i="19"/>
  <c r="K157" i="19"/>
  <c r="J157" i="19"/>
  <c r="I157" i="19"/>
  <c r="H157" i="19"/>
  <c r="S156" i="19"/>
  <c r="L156" i="19"/>
  <c r="K156" i="19"/>
  <c r="J156" i="19"/>
  <c r="I156" i="19"/>
  <c r="H156" i="19"/>
  <c r="S155" i="19"/>
  <c r="L155" i="19"/>
  <c r="K155" i="19"/>
  <c r="J155" i="19"/>
  <c r="I155" i="19"/>
  <c r="H155" i="19"/>
  <c r="U154" i="19"/>
  <c r="T154" i="19"/>
  <c r="S154" i="19"/>
  <c r="L154" i="19"/>
  <c r="K154" i="19"/>
  <c r="J154" i="19"/>
  <c r="I154" i="19"/>
  <c r="H154" i="19"/>
  <c r="T153" i="19"/>
  <c r="S153" i="19"/>
  <c r="L153" i="19"/>
  <c r="K153" i="19"/>
  <c r="J153" i="19"/>
  <c r="I153" i="19"/>
  <c r="H153" i="19"/>
  <c r="T152" i="19"/>
  <c r="S152" i="19"/>
  <c r="L152" i="19"/>
  <c r="K152" i="19"/>
  <c r="J152" i="19"/>
  <c r="I152" i="19"/>
  <c r="H152" i="19"/>
  <c r="T151" i="19"/>
  <c r="S151" i="19"/>
  <c r="L151" i="19"/>
  <c r="K151" i="19"/>
  <c r="J151" i="19"/>
  <c r="I151" i="19"/>
  <c r="H151" i="19"/>
  <c r="T150" i="19"/>
  <c r="S150" i="19"/>
  <c r="L150" i="19"/>
  <c r="K150" i="19"/>
  <c r="J150" i="19"/>
  <c r="I150" i="19"/>
  <c r="H150" i="19"/>
  <c r="T149" i="19"/>
  <c r="S149" i="19"/>
  <c r="L149" i="19"/>
  <c r="K149" i="19"/>
  <c r="J149" i="19"/>
  <c r="I149" i="19"/>
  <c r="H149" i="19"/>
  <c r="T148" i="19"/>
  <c r="S148" i="19"/>
  <c r="L148" i="19"/>
  <c r="K148" i="19"/>
  <c r="J148" i="19"/>
  <c r="I148" i="19"/>
  <c r="H148" i="19"/>
  <c r="S147" i="19"/>
  <c r="L147" i="19"/>
  <c r="K147" i="19"/>
  <c r="J147" i="19"/>
  <c r="I147" i="19"/>
  <c r="H147" i="19"/>
  <c r="S146" i="19"/>
  <c r="L146" i="19"/>
  <c r="K146" i="19"/>
  <c r="J146" i="19"/>
  <c r="I146" i="19"/>
  <c r="H146" i="19"/>
  <c r="S145" i="19"/>
  <c r="L145" i="19"/>
  <c r="K145" i="19"/>
  <c r="J145" i="19"/>
  <c r="I145" i="19"/>
  <c r="H145" i="19"/>
  <c r="U144" i="19"/>
  <c r="T144" i="19"/>
  <c r="S144" i="19"/>
  <c r="L144" i="19"/>
  <c r="K144" i="19"/>
  <c r="J144" i="19"/>
  <c r="I144" i="19"/>
  <c r="H144" i="19"/>
  <c r="T143" i="19"/>
  <c r="S143" i="19"/>
  <c r="L143" i="19"/>
  <c r="K143" i="19"/>
  <c r="J143" i="19"/>
  <c r="I143" i="19"/>
  <c r="H143" i="19"/>
  <c r="T142" i="19"/>
  <c r="S142" i="19"/>
  <c r="L142" i="19"/>
  <c r="K142" i="19"/>
  <c r="J142" i="19"/>
  <c r="I142" i="19"/>
  <c r="H142" i="19"/>
  <c r="T141" i="19"/>
  <c r="S141" i="19"/>
  <c r="L141" i="19"/>
  <c r="K141" i="19"/>
  <c r="J141" i="19"/>
  <c r="I141" i="19"/>
  <c r="H141" i="19"/>
  <c r="S140" i="19"/>
  <c r="L140" i="19"/>
  <c r="K140" i="19"/>
  <c r="J140" i="19"/>
  <c r="I140" i="19"/>
  <c r="H140" i="19"/>
  <c r="S139" i="19"/>
  <c r="L139" i="19"/>
  <c r="K139" i="19"/>
  <c r="J139" i="19"/>
  <c r="I139" i="19"/>
  <c r="H139" i="19"/>
  <c r="S138" i="19"/>
  <c r="L138" i="19"/>
  <c r="K138" i="19"/>
  <c r="J138" i="19"/>
  <c r="I138" i="19"/>
  <c r="H138" i="19"/>
  <c r="S137" i="19"/>
  <c r="L137" i="19"/>
  <c r="K137" i="19"/>
  <c r="J137" i="19"/>
  <c r="I137" i="19"/>
  <c r="H137" i="19"/>
  <c r="S136" i="19"/>
  <c r="L136" i="19"/>
  <c r="K136" i="19"/>
  <c r="J136" i="19"/>
  <c r="I136" i="19"/>
  <c r="H136" i="19"/>
  <c r="S135" i="19"/>
  <c r="L135" i="19"/>
  <c r="K135" i="19"/>
  <c r="J135" i="19"/>
  <c r="I135" i="19"/>
  <c r="H135" i="19"/>
  <c r="S134" i="19"/>
  <c r="L134" i="19"/>
  <c r="K134" i="19"/>
  <c r="J134" i="19"/>
  <c r="I134" i="19"/>
  <c r="H134" i="19"/>
  <c r="S133" i="19"/>
  <c r="L133" i="19"/>
  <c r="K133" i="19"/>
  <c r="J133" i="19"/>
  <c r="I133" i="19"/>
  <c r="H133" i="19"/>
  <c r="S132" i="19"/>
  <c r="L132" i="19"/>
  <c r="K132" i="19"/>
  <c r="J132" i="19"/>
  <c r="I132" i="19"/>
  <c r="H132" i="19"/>
  <c r="S131" i="19"/>
  <c r="L131" i="19"/>
  <c r="K131" i="19"/>
  <c r="J131" i="19"/>
  <c r="I131" i="19"/>
  <c r="H131" i="19"/>
  <c r="U130" i="19"/>
  <c r="T130" i="19"/>
  <c r="S130" i="19"/>
  <c r="L130" i="19"/>
  <c r="K130" i="19"/>
  <c r="J130" i="19"/>
  <c r="I130" i="19"/>
  <c r="H130" i="19"/>
  <c r="T129" i="19"/>
  <c r="S129" i="19"/>
  <c r="L129" i="19"/>
  <c r="K129" i="19"/>
  <c r="J129" i="19"/>
  <c r="I129" i="19"/>
  <c r="H129" i="19"/>
  <c r="T128" i="19"/>
  <c r="S128" i="19"/>
  <c r="L128" i="19"/>
  <c r="K128" i="19"/>
  <c r="J128" i="19"/>
  <c r="I128" i="19"/>
  <c r="H128" i="19"/>
  <c r="T127" i="19"/>
  <c r="S127" i="19"/>
  <c r="L127" i="19"/>
  <c r="K127" i="19"/>
  <c r="J127" i="19"/>
  <c r="I127" i="19"/>
  <c r="H127" i="19"/>
  <c r="T126" i="19"/>
  <c r="S126" i="19"/>
  <c r="L126" i="19"/>
  <c r="K126" i="19"/>
  <c r="J126" i="19"/>
  <c r="I126" i="19"/>
  <c r="H126" i="19"/>
  <c r="T125" i="19"/>
  <c r="S125" i="19"/>
  <c r="L125" i="19"/>
  <c r="K125" i="19"/>
  <c r="J125" i="19"/>
  <c r="I125" i="19"/>
  <c r="H125" i="19"/>
  <c r="T124" i="19"/>
  <c r="S124" i="19"/>
  <c r="L124" i="19"/>
  <c r="K124" i="19"/>
  <c r="J124" i="19"/>
  <c r="I124" i="19"/>
  <c r="H124" i="19"/>
  <c r="S123" i="19"/>
  <c r="L123" i="19"/>
  <c r="K123" i="19"/>
  <c r="J123" i="19"/>
  <c r="I123" i="19"/>
  <c r="H123" i="19"/>
  <c r="S122" i="19"/>
  <c r="L122" i="19"/>
  <c r="K122" i="19"/>
  <c r="J122" i="19"/>
  <c r="I122" i="19"/>
  <c r="H122" i="19"/>
  <c r="S121" i="19"/>
  <c r="L121" i="19"/>
  <c r="K121" i="19"/>
  <c r="J121" i="19"/>
  <c r="I121" i="19"/>
  <c r="H121" i="19"/>
  <c r="S120" i="19"/>
  <c r="L120" i="19"/>
  <c r="K120" i="19"/>
  <c r="J120" i="19"/>
  <c r="I120" i="19"/>
  <c r="H120" i="19"/>
  <c r="S119" i="19"/>
  <c r="L119" i="19"/>
  <c r="K119" i="19"/>
  <c r="J119" i="19"/>
  <c r="I119" i="19"/>
  <c r="H119" i="19"/>
  <c r="S118" i="19"/>
  <c r="L118" i="19"/>
  <c r="K118" i="19"/>
  <c r="J118" i="19"/>
  <c r="I118" i="19"/>
  <c r="H118" i="19"/>
  <c r="S117" i="19"/>
  <c r="L117" i="19"/>
  <c r="K117" i="19"/>
  <c r="J117" i="19"/>
  <c r="I117" i="19"/>
  <c r="H117" i="19"/>
  <c r="S116" i="19"/>
  <c r="L116" i="19"/>
  <c r="K116" i="19"/>
  <c r="J116" i="19"/>
  <c r="I116" i="19"/>
  <c r="H116" i="19"/>
  <c r="S115" i="19"/>
  <c r="L115" i="19"/>
  <c r="K115" i="19"/>
  <c r="J115" i="19"/>
  <c r="I115" i="19"/>
  <c r="H115" i="19"/>
  <c r="S114" i="19"/>
  <c r="L114" i="19"/>
  <c r="K114" i="19"/>
  <c r="J114" i="19"/>
  <c r="I114" i="19"/>
  <c r="H114" i="19"/>
  <c r="S113" i="19"/>
  <c r="L113" i="19"/>
  <c r="K113" i="19"/>
  <c r="J113" i="19"/>
  <c r="I113" i="19"/>
  <c r="H113" i="19"/>
  <c r="S112" i="19"/>
  <c r="L112" i="19"/>
  <c r="K112" i="19"/>
  <c r="J112" i="19"/>
  <c r="I112" i="19"/>
  <c r="H112" i="19"/>
  <c r="S111" i="19"/>
  <c r="L111" i="19"/>
  <c r="K111" i="19"/>
  <c r="J111" i="19"/>
  <c r="I111" i="19"/>
  <c r="H111" i="19"/>
  <c r="S110" i="19"/>
  <c r="L110" i="19"/>
  <c r="K110" i="19"/>
  <c r="J110" i="19"/>
  <c r="I110" i="19"/>
  <c r="H110" i="19"/>
  <c r="S109" i="19"/>
  <c r="L109" i="19"/>
  <c r="K109" i="19"/>
  <c r="J109" i="19"/>
  <c r="I109" i="19"/>
  <c r="H109" i="19"/>
  <c r="S108" i="19"/>
  <c r="L108" i="19"/>
  <c r="K108" i="19"/>
  <c r="J108" i="19"/>
  <c r="I108" i="19"/>
  <c r="H108" i="19"/>
  <c r="S107" i="19"/>
  <c r="L107" i="19"/>
  <c r="K107" i="19"/>
  <c r="J107" i="19"/>
  <c r="I107" i="19"/>
  <c r="H107" i="19"/>
  <c r="S106" i="19"/>
  <c r="L106" i="19"/>
  <c r="K106" i="19"/>
  <c r="J106" i="19"/>
  <c r="I106" i="19"/>
  <c r="H106" i="19"/>
  <c r="S105" i="19"/>
  <c r="L105" i="19"/>
  <c r="K105" i="19"/>
  <c r="J105" i="19"/>
  <c r="I105" i="19"/>
  <c r="H105" i="19"/>
  <c r="S104" i="19"/>
  <c r="L104" i="19"/>
  <c r="K104" i="19"/>
  <c r="J104" i="19"/>
  <c r="I104" i="19"/>
  <c r="H104" i="19"/>
  <c r="U103" i="19"/>
  <c r="T103" i="19"/>
  <c r="S103" i="19"/>
  <c r="L103" i="19"/>
  <c r="K103" i="19"/>
  <c r="J103" i="19"/>
  <c r="I103" i="19"/>
  <c r="H103" i="19"/>
  <c r="T102" i="19"/>
  <c r="S102" i="19"/>
  <c r="L102" i="19"/>
  <c r="K102" i="19"/>
  <c r="J102" i="19"/>
  <c r="I102" i="19"/>
  <c r="H102" i="19"/>
  <c r="T101" i="19"/>
  <c r="S101" i="19"/>
  <c r="L101" i="19"/>
  <c r="K101" i="19"/>
  <c r="J101" i="19"/>
  <c r="I101" i="19"/>
  <c r="H101" i="19"/>
  <c r="T100" i="19"/>
  <c r="S100" i="19"/>
  <c r="L100" i="19"/>
  <c r="K100" i="19"/>
  <c r="J100" i="19"/>
  <c r="I100" i="19"/>
  <c r="H100" i="19"/>
  <c r="S99" i="19"/>
  <c r="L99" i="19"/>
  <c r="K99" i="19"/>
  <c r="J99" i="19"/>
  <c r="I99" i="19"/>
  <c r="H99" i="19"/>
  <c r="S98" i="19"/>
  <c r="L98" i="19"/>
  <c r="K98" i="19"/>
  <c r="J98" i="19"/>
  <c r="I98" i="19"/>
  <c r="H98" i="19"/>
  <c r="S97" i="19"/>
  <c r="L97" i="19"/>
  <c r="K97" i="19"/>
  <c r="J97" i="19"/>
  <c r="I97" i="19"/>
  <c r="H97" i="19"/>
  <c r="S96" i="19"/>
  <c r="L96" i="19"/>
  <c r="K96" i="19"/>
  <c r="J96" i="19"/>
  <c r="I96" i="19"/>
  <c r="H96" i="19"/>
  <c r="S95" i="19"/>
  <c r="L95" i="19"/>
  <c r="K95" i="19"/>
  <c r="J95" i="19"/>
  <c r="I95" i="19"/>
  <c r="H95" i="19"/>
  <c r="S94" i="19"/>
  <c r="L94" i="19"/>
  <c r="K94" i="19"/>
  <c r="J94" i="19"/>
  <c r="I94" i="19"/>
  <c r="H94" i="19"/>
  <c r="S93" i="19"/>
  <c r="L93" i="19"/>
  <c r="K93" i="19"/>
  <c r="J93" i="19"/>
  <c r="I93" i="19"/>
  <c r="H93" i="19"/>
  <c r="S92" i="19"/>
  <c r="L92" i="19"/>
  <c r="K92" i="19"/>
  <c r="J92" i="19"/>
  <c r="I92" i="19"/>
  <c r="H92" i="19"/>
  <c r="U91" i="19"/>
  <c r="T91" i="19"/>
  <c r="S91" i="19"/>
  <c r="L91" i="19"/>
  <c r="K91" i="19"/>
  <c r="J91" i="19"/>
  <c r="I91" i="19"/>
  <c r="H91" i="19"/>
  <c r="T90" i="19"/>
  <c r="S90" i="19"/>
  <c r="L90" i="19"/>
  <c r="K90" i="19"/>
  <c r="J90" i="19"/>
  <c r="I90" i="19"/>
  <c r="H90" i="19"/>
  <c r="T89" i="19"/>
  <c r="S89" i="19"/>
  <c r="L89" i="19"/>
  <c r="K89" i="19"/>
  <c r="J89" i="19"/>
  <c r="I89" i="19"/>
  <c r="H89" i="19"/>
  <c r="T88" i="19"/>
  <c r="S88" i="19"/>
  <c r="L88" i="19"/>
  <c r="K88" i="19"/>
  <c r="J88" i="19"/>
  <c r="I88" i="19"/>
  <c r="H88" i="19"/>
  <c r="S87" i="19"/>
  <c r="L87" i="19"/>
  <c r="K87" i="19"/>
  <c r="J87" i="19"/>
  <c r="I87" i="19"/>
  <c r="H87" i="19"/>
  <c r="S86" i="19"/>
  <c r="L86" i="19"/>
  <c r="K86" i="19"/>
  <c r="J86" i="19"/>
  <c r="I86" i="19"/>
  <c r="H86" i="19"/>
  <c r="S85" i="19"/>
  <c r="L85" i="19"/>
  <c r="K85" i="19"/>
  <c r="J85" i="19"/>
  <c r="I85" i="19"/>
  <c r="H85" i="19"/>
  <c r="S84" i="19"/>
  <c r="L84" i="19"/>
  <c r="K84" i="19"/>
  <c r="J84" i="19"/>
  <c r="I84" i="19"/>
  <c r="H84" i="19"/>
  <c r="S83" i="19"/>
  <c r="L83" i="19"/>
  <c r="K83" i="19"/>
  <c r="J83" i="19"/>
  <c r="I83" i="19"/>
  <c r="H83" i="19"/>
  <c r="S82" i="19"/>
  <c r="L82" i="19"/>
  <c r="K82" i="19"/>
  <c r="J82" i="19"/>
  <c r="I82" i="19"/>
  <c r="H82" i="19"/>
  <c r="S81" i="19"/>
  <c r="L81" i="19"/>
  <c r="K81" i="19"/>
  <c r="J81" i="19"/>
  <c r="I81" i="19"/>
  <c r="H81" i="19"/>
  <c r="S80" i="19"/>
  <c r="L80" i="19"/>
  <c r="K80" i="19"/>
  <c r="J80" i="19"/>
  <c r="I80" i="19"/>
  <c r="H80" i="19"/>
  <c r="S79" i="19"/>
  <c r="L79" i="19"/>
  <c r="K79" i="19"/>
  <c r="J79" i="19"/>
  <c r="I79" i="19"/>
  <c r="H79" i="19"/>
  <c r="S78" i="19"/>
  <c r="L78" i="19"/>
  <c r="K78" i="19"/>
  <c r="J78" i="19"/>
  <c r="I78" i="19"/>
  <c r="H78" i="19"/>
  <c r="S77" i="19"/>
  <c r="L77" i="19"/>
  <c r="K77" i="19"/>
  <c r="J77" i="19"/>
  <c r="I77" i="19"/>
  <c r="H77" i="19"/>
  <c r="S76" i="19"/>
  <c r="L76" i="19"/>
  <c r="K76" i="19"/>
  <c r="J76" i="19"/>
  <c r="I76" i="19"/>
  <c r="H76" i="19"/>
  <c r="S75" i="19"/>
  <c r="L75" i="19"/>
  <c r="K75" i="19"/>
  <c r="J75" i="19"/>
  <c r="I75" i="19"/>
  <c r="H75" i="19"/>
  <c r="S74" i="19"/>
  <c r="L74" i="19"/>
  <c r="K74" i="19"/>
  <c r="J74" i="19"/>
  <c r="I74" i="19"/>
  <c r="H74" i="19"/>
  <c r="S73" i="19"/>
  <c r="L73" i="19"/>
  <c r="K73" i="19"/>
  <c r="J73" i="19"/>
  <c r="I73" i="19"/>
  <c r="H73" i="19"/>
  <c r="S72" i="19"/>
  <c r="L72" i="19"/>
  <c r="K72" i="19"/>
  <c r="J72" i="19"/>
  <c r="I72" i="19"/>
  <c r="H72" i="19"/>
  <c r="T71" i="19"/>
  <c r="S71" i="19"/>
  <c r="L71" i="19"/>
  <c r="K71" i="19"/>
  <c r="J71" i="19"/>
  <c r="I71" i="19"/>
  <c r="H71" i="19"/>
  <c r="T70" i="19"/>
  <c r="S70" i="19"/>
  <c r="L70" i="19"/>
  <c r="K70" i="19"/>
  <c r="J70" i="19"/>
  <c r="I70" i="19"/>
  <c r="H70" i="19"/>
  <c r="T69" i="19"/>
  <c r="S69" i="19"/>
  <c r="L69" i="19"/>
  <c r="K69" i="19"/>
  <c r="J69" i="19"/>
  <c r="I69" i="19"/>
  <c r="H69" i="19"/>
  <c r="S68" i="19"/>
  <c r="L68" i="19"/>
  <c r="K68" i="19"/>
  <c r="J68" i="19"/>
  <c r="I68" i="19"/>
  <c r="H68" i="19"/>
  <c r="S67" i="19"/>
  <c r="L67" i="19"/>
  <c r="K67" i="19"/>
  <c r="J67" i="19"/>
  <c r="I67" i="19"/>
  <c r="H67" i="19"/>
  <c r="S66" i="19"/>
  <c r="L66" i="19"/>
  <c r="K66" i="19"/>
  <c r="J66" i="19"/>
  <c r="I66" i="19"/>
  <c r="H66" i="19"/>
  <c r="S65" i="19"/>
  <c r="L65" i="19"/>
  <c r="K65" i="19"/>
  <c r="J65" i="19"/>
  <c r="I65" i="19"/>
  <c r="H65" i="19"/>
  <c r="S64" i="19"/>
  <c r="L64" i="19"/>
  <c r="K64" i="19"/>
  <c r="J64" i="19"/>
  <c r="I64" i="19"/>
  <c r="H64" i="19"/>
  <c r="S63" i="19"/>
  <c r="L63" i="19"/>
  <c r="K63" i="19"/>
  <c r="J63" i="19"/>
  <c r="I63" i="19"/>
  <c r="H63" i="19"/>
  <c r="T62" i="19"/>
  <c r="S62" i="19"/>
  <c r="L62" i="19"/>
  <c r="K62" i="19"/>
  <c r="J62" i="19"/>
  <c r="I62" i="19"/>
  <c r="H62" i="19"/>
  <c r="T61" i="19"/>
  <c r="S61" i="19"/>
  <c r="L61" i="19"/>
  <c r="K61" i="19"/>
  <c r="J61" i="19"/>
  <c r="I61" i="19"/>
  <c r="H61" i="19"/>
  <c r="T60" i="19"/>
  <c r="S60" i="19"/>
  <c r="L60" i="19"/>
  <c r="K60" i="19"/>
  <c r="J60" i="19"/>
  <c r="I60" i="19"/>
  <c r="H60" i="19"/>
  <c r="S59" i="19"/>
  <c r="L59" i="19"/>
  <c r="K59" i="19"/>
  <c r="J59" i="19"/>
  <c r="I59" i="19"/>
  <c r="H59" i="19"/>
  <c r="S58" i="19"/>
  <c r="L58" i="19"/>
  <c r="K58" i="19"/>
  <c r="J58" i="19"/>
  <c r="I58" i="19"/>
  <c r="H58" i="19"/>
  <c r="S57" i="19"/>
  <c r="L57" i="19"/>
  <c r="K57" i="19"/>
  <c r="J57" i="19"/>
  <c r="I57" i="19"/>
  <c r="H57" i="19"/>
  <c r="U56" i="19"/>
  <c r="T56" i="19"/>
  <c r="S56" i="19"/>
  <c r="L56" i="19"/>
  <c r="K56" i="19"/>
  <c r="J56" i="19"/>
  <c r="I56" i="19"/>
  <c r="H56" i="19"/>
  <c r="T55" i="19"/>
  <c r="S55" i="19"/>
  <c r="L55" i="19"/>
  <c r="K55" i="19"/>
  <c r="J55" i="19"/>
  <c r="I55" i="19"/>
  <c r="H55" i="19"/>
  <c r="T54" i="19"/>
  <c r="S54" i="19"/>
  <c r="L54" i="19"/>
  <c r="K54" i="19"/>
  <c r="J54" i="19"/>
  <c r="I54" i="19"/>
  <c r="H54" i="19"/>
  <c r="T53" i="19"/>
  <c r="S53" i="19"/>
  <c r="L53" i="19"/>
  <c r="K53" i="19"/>
  <c r="J53" i="19"/>
  <c r="I53" i="19"/>
  <c r="H53" i="19"/>
  <c r="S52" i="19"/>
  <c r="L52" i="19"/>
  <c r="K52" i="19"/>
  <c r="J52" i="19"/>
  <c r="I52" i="19"/>
  <c r="H52" i="19"/>
  <c r="S51" i="19"/>
  <c r="L51" i="19"/>
  <c r="K51" i="19"/>
  <c r="J51" i="19"/>
  <c r="I51" i="19"/>
  <c r="H51" i="19"/>
  <c r="S50" i="19"/>
  <c r="L50" i="19"/>
  <c r="K50" i="19"/>
  <c r="J50" i="19"/>
  <c r="I50" i="19"/>
  <c r="H50" i="19"/>
  <c r="S49" i="19"/>
  <c r="L49" i="19"/>
  <c r="K49" i="19"/>
  <c r="J49" i="19"/>
  <c r="I49" i="19"/>
  <c r="H49" i="19"/>
  <c r="S48" i="19"/>
  <c r="L48" i="19"/>
  <c r="K48" i="19"/>
  <c r="J48" i="19"/>
  <c r="I48" i="19"/>
  <c r="H48" i="19"/>
  <c r="S47" i="19"/>
  <c r="L47" i="19"/>
  <c r="K47" i="19"/>
  <c r="J47" i="19"/>
  <c r="I47" i="19"/>
  <c r="H47" i="19"/>
  <c r="S46" i="19"/>
  <c r="L46" i="19"/>
  <c r="K46" i="19"/>
  <c r="J46" i="19"/>
  <c r="I46" i="19"/>
  <c r="H46" i="19"/>
  <c r="S45" i="19"/>
  <c r="L45" i="19"/>
  <c r="K45" i="19"/>
  <c r="J45" i="19"/>
  <c r="I45" i="19"/>
  <c r="H45" i="19"/>
  <c r="U44" i="19"/>
  <c r="T44" i="19"/>
  <c r="S44" i="19"/>
  <c r="L44" i="19"/>
  <c r="K44" i="19"/>
  <c r="J44" i="19"/>
  <c r="I44" i="19"/>
  <c r="H44" i="19"/>
  <c r="T43" i="19"/>
  <c r="S43" i="19"/>
  <c r="L43" i="19"/>
  <c r="K43" i="19"/>
  <c r="J43" i="19"/>
  <c r="I43" i="19"/>
  <c r="H43" i="19"/>
  <c r="T42" i="19"/>
  <c r="S42" i="19"/>
  <c r="L42" i="19"/>
  <c r="K42" i="19"/>
  <c r="J42" i="19"/>
  <c r="I42" i="19"/>
  <c r="H42" i="19"/>
  <c r="T41" i="19"/>
  <c r="S41" i="19"/>
  <c r="L41" i="19"/>
  <c r="K41" i="19"/>
  <c r="J41" i="19"/>
  <c r="I41" i="19"/>
  <c r="H41" i="19"/>
  <c r="T40" i="19"/>
  <c r="S40" i="19"/>
  <c r="L40" i="19"/>
  <c r="K40" i="19"/>
  <c r="J40" i="19"/>
  <c r="I40" i="19"/>
  <c r="H40" i="19"/>
  <c r="T39" i="19"/>
  <c r="S39" i="19"/>
  <c r="L39" i="19"/>
  <c r="K39" i="19"/>
  <c r="J39" i="19"/>
  <c r="I39" i="19"/>
  <c r="H39" i="19"/>
  <c r="S38" i="19"/>
  <c r="L38" i="19"/>
  <c r="K38" i="19"/>
  <c r="J38" i="19"/>
  <c r="I38" i="19"/>
  <c r="H38" i="19"/>
  <c r="S37" i="19"/>
  <c r="L37" i="19"/>
  <c r="K37" i="19"/>
  <c r="J37" i="19"/>
  <c r="I37" i="19"/>
  <c r="H37" i="19"/>
  <c r="S36" i="19"/>
  <c r="L36" i="19"/>
  <c r="K36" i="19"/>
  <c r="J36" i="19"/>
  <c r="I36" i="19"/>
  <c r="H36" i="19"/>
  <c r="S35" i="19"/>
  <c r="L35" i="19"/>
  <c r="K35" i="19"/>
  <c r="J35" i="19"/>
  <c r="I35" i="19"/>
  <c r="H35" i="19"/>
  <c r="S34" i="19"/>
  <c r="L34" i="19"/>
  <c r="K34" i="19"/>
  <c r="J34" i="19"/>
  <c r="I34" i="19"/>
  <c r="H34" i="19"/>
  <c r="S33" i="19"/>
  <c r="L33" i="19"/>
  <c r="K33" i="19"/>
  <c r="J33" i="19"/>
  <c r="I33" i="19"/>
  <c r="H33" i="19"/>
  <c r="S32" i="19"/>
  <c r="L32" i="19"/>
  <c r="K32" i="19"/>
  <c r="J32" i="19"/>
  <c r="I32" i="19"/>
  <c r="H32" i="19"/>
  <c r="S31" i="19"/>
  <c r="L31" i="19"/>
  <c r="K31" i="19"/>
  <c r="J31" i="19"/>
  <c r="I31" i="19"/>
  <c r="H31" i="19"/>
  <c r="S30" i="19"/>
  <c r="L30" i="19"/>
  <c r="K30" i="19"/>
  <c r="J30" i="19"/>
  <c r="I30" i="19"/>
  <c r="H30" i="19"/>
  <c r="S29" i="19"/>
  <c r="L29" i="19"/>
  <c r="K29" i="19"/>
  <c r="J29" i="19"/>
  <c r="I29" i="19"/>
  <c r="H29" i="19"/>
  <c r="S28" i="19"/>
  <c r="L28" i="19"/>
  <c r="K28" i="19"/>
  <c r="J28" i="19"/>
  <c r="I28" i="19"/>
  <c r="H28" i="19"/>
  <c r="S27" i="19"/>
  <c r="L27" i="19"/>
  <c r="K27" i="19"/>
  <c r="J27" i="19"/>
  <c r="I27" i="19"/>
  <c r="H27" i="19"/>
  <c r="U26" i="19"/>
  <c r="T26" i="19"/>
  <c r="S26" i="19"/>
  <c r="L26" i="19"/>
  <c r="K26" i="19"/>
  <c r="J26" i="19"/>
  <c r="I26" i="19"/>
  <c r="H26" i="19"/>
  <c r="T25" i="19"/>
  <c r="S25" i="19"/>
  <c r="L25" i="19"/>
  <c r="K25" i="19"/>
  <c r="J25" i="19"/>
  <c r="I25" i="19"/>
  <c r="H25" i="19"/>
  <c r="T24" i="19"/>
  <c r="S24" i="19"/>
  <c r="L24" i="19"/>
  <c r="K24" i="19"/>
  <c r="J24" i="19"/>
  <c r="I24" i="19"/>
  <c r="H24" i="19"/>
  <c r="S23" i="19"/>
  <c r="L23" i="19"/>
  <c r="K23" i="19"/>
  <c r="J23" i="19"/>
  <c r="I23" i="19"/>
  <c r="H23" i="19"/>
  <c r="S22" i="19"/>
  <c r="L22" i="19"/>
  <c r="K22" i="19"/>
  <c r="J22" i="19"/>
  <c r="I22" i="19"/>
  <c r="H22" i="19"/>
  <c r="U21" i="19"/>
  <c r="T21" i="19"/>
  <c r="S21" i="19"/>
  <c r="L21" i="19"/>
  <c r="K21" i="19"/>
  <c r="J21" i="19"/>
  <c r="I21" i="19"/>
  <c r="H21" i="19"/>
  <c r="T20" i="19"/>
  <c r="S20" i="19"/>
  <c r="L20" i="19"/>
  <c r="K20" i="19"/>
  <c r="J20" i="19"/>
  <c r="I20" i="19"/>
  <c r="H20" i="19"/>
  <c r="T19" i="19"/>
  <c r="S19" i="19"/>
  <c r="L19" i="19"/>
  <c r="K19" i="19"/>
  <c r="J19" i="19"/>
  <c r="I19" i="19"/>
  <c r="H19" i="19"/>
  <c r="S18" i="19"/>
  <c r="L18" i="19"/>
  <c r="K18" i="19"/>
  <c r="J18" i="19"/>
  <c r="I18" i="19"/>
  <c r="H18" i="19"/>
  <c r="S17" i="19"/>
  <c r="L17" i="19"/>
  <c r="K17" i="19"/>
  <c r="J17" i="19"/>
  <c r="I17" i="19"/>
  <c r="H17" i="19"/>
  <c r="S16" i="19"/>
  <c r="L16" i="19"/>
  <c r="K16" i="19"/>
  <c r="J16" i="19"/>
  <c r="I16" i="19"/>
  <c r="H16" i="19"/>
  <c r="T15" i="19"/>
  <c r="S15" i="19"/>
  <c r="L15" i="19"/>
  <c r="K15" i="19"/>
  <c r="J15" i="19"/>
  <c r="I15" i="19"/>
  <c r="H15" i="19"/>
  <c r="T14" i="19"/>
  <c r="S14" i="19"/>
  <c r="L14" i="19"/>
  <c r="K14" i="19"/>
  <c r="J14" i="19"/>
  <c r="I14" i="19"/>
  <c r="H14" i="19"/>
  <c r="S13" i="19"/>
  <c r="L13" i="19"/>
  <c r="K13" i="19"/>
  <c r="J13" i="19"/>
  <c r="I13" i="19"/>
  <c r="H13" i="19"/>
  <c r="AA12" i="19"/>
  <c r="S12" i="19"/>
  <c r="L12" i="19"/>
  <c r="K12" i="19"/>
  <c r="J12" i="19"/>
  <c r="I12" i="19"/>
  <c r="H12" i="19"/>
  <c r="AA11" i="19"/>
  <c r="S11" i="19"/>
  <c r="L11" i="19"/>
  <c r="K11" i="19"/>
  <c r="J11" i="19"/>
  <c r="I11" i="19"/>
  <c r="H11" i="19"/>
  <c r="S10" i="19"/>
  <c r="L10" i="19"/>
  <c r="K10" i="19"/>
  <c r="J10" i="19"/>
  <c r="I10" i="19"/>
  <c r="H10" i="19"/>
  <c r="AA9" i="19"/>
  <c r="U9" i="19"/>
  <c r="T9" i="19"/>
  <c r="S9" i="19"/>
  <c r="L9" i="19"/>
  <c r="K9" i="19"/>
  <c r="J9" i="19"/>
  <c r="I9" i="19"/>
  <c r="H9" i="19"/>
  <c r="AA8" i="19"/>
  <c r="T8" i="19"/>
  <c r="S8" i="19"/>
  <c r="L8" i="19"/>
  <c r="K8" i="19"/>
  <c r="J8" i="19"/>
  <c r="I8" i="19"/>
  <c r="H8" i="19"/>
  <c r="AA7" i="19"/>
  <c r="T7" i="19"/>
  <c r="S7" i="19"/>
  <c r="L7" i="19"/>
  <c r="K7" i="19"/>
  <c r="J7" i="19"/>
  <c r="I7" i="19"/>
  <c r="H7" i="19"/>
  <c r="AA6" i="19"/>
  <c r="T6" i="19"/>
  <c r="S6" i="19"/>
  <c r="L6" i="19"/>
  <c r="K6" i="19"/>
  <c r="J6" i="19"/>
  <c r="I6" i="19"/>
  <c r="H6" i="19"/>
  <c r="AA5" i="19"/>
  <c r="S5" i="19"/>
  <c r="L5" i="19"/>
  <c r="K5" i="19"/>
  <c r="J5" i="19"/>
  <c r="I5" i="19"/>
  <c r="H5" i="19"/>
  <c r="S4" i="19"/>
  <c r="L4" i="19"/>
  <c r="K4" i="19"/>
  <c r="J4" i="19"/>
  <c r="I4" i="19"/>
  <c r="H4" i="19"/>
  <c r="AA3" i="19"/>
  <c r="S3" i="19"/>
  <c r="N3" i="19"/>
  <c r="N4" i="19" s="1"/>
  <c r="M3" i="19"/>
  <c r="M4" i="19" s="1"/>
  <c r="L3" i="19"/>
  <c r="K3" i="19"/>
  <c r="J3" i="19"/>
  <c r="I3" i="19"/>
  <c r="H3" i="19"/>
  <c r="AA2" i="19"/>
  <c r="R2" i="19"/>
  <c r="P2" i="19"/>
  <c r="O2" i="19"/>
  <c r="L2" i="19"/>
  <c r="K2" i="19"/>
  <c r="J2" i="19"/>
  <c r="H2" i="19"/>
  <c r="V4" i="8"/>
  <c r="V5" i="8"/>
  <c r="V6" i="8"/>
  <c r="V7" i="8"/>
  <c r="V8" i="8"/>
  <c r="V9" i="8"/>
  <c r="V10" i="8"/>
  <c r="V11" i="8"/>
  <c r="V12" i="8"/>
  <c r="V13" i="8"/>
  <c r="V14" i="8"/>
  <c r="V15" i="8"/>
  <c r="V16" i="8"/>
  <c r="V17" i="8"/>
  <c r="V18" i="8"/>
  <c r="V19" i="8"/>
  <c r="V20" i="8"/>
  <c r="V21" i="8"/>
  <c r="V22" i="8"/>
  <c r="V23" i="8"/>
  <c r="V24" i="8"/>
  <c r="V25" i="8"/>
  <c r="V26" i="8"/>
  <c r="V27" i="8"/>
  <c r="V28" i="8"/>
  <c r="V29" i="8"/>
  <c r="V30" i="8"/>
  <c r="V31" i="8"/>
  <c r="V32" i="8"/>
  <c r="V33" i="8"/>
  <c r="V34" i="8"/>
  <c r="V35" i="8"/>
  <c r="V36" i="8"/>
  <c r="V37" i="8"/>
  <c r="V38" i="8"/>
  <c r="V39" i="8"/>
  <c r="V40" i="8"/>
  <c r="V41" i="8"/>
  <c r="V42" i="8"/>
  <c r="V43" i="8"/>
  <c r="V44" i="8"/>
  <c r="V45" i="8"/>
  <c r="V46" i="8"/>
  <c r="V47" i="8"/>
  <c r="V48" i="8"/>
  <c r="V49" i="8"/>
  <c r="V50" i="8"/>
  <c r="V51" i="8"/>
  <c r="V52" i="8"/>
  <c r="V53" i="8"/>
  <c r="V54" i="8"/>
  <c r="V55" i="8"/>
  <c r="V56" i="8"/>
  <c r="V57" i="8"/>
  <c r="V58" i="8"/>
  <c r="V59" i="8"/>
  <c r="V60" i="8"/>
  <c r="V61" i="8"/>
  <c r="V62" i="8"/>
  <c r="V63" i="8"/>
  <c r="V64" i="8"/>
  <c r="V65" i="8"/>
  <c r="V66" i="8"/>
  <c r="V67" i="8"/>
  <c r="V68" i="8"/>
  <c r="V69" i="8"/>
  <c r="V70" i="8"/>
  <c r="V71" i="8"/>
  <c r="V72" i="8"/>
  <c r="V73" i="8"/>
  <c r="V74" i="8"/>
  <c r="V75" i="8"/>
  <c r="V76" i="8"/>
  <c r="V77" i="8"/>
  <c r="V78" i="8"/>
  <c r="V79" i="8"/>
  <c r="V80" i="8"/>
  <c r="V81" i="8"/>
  <c r="V82" i="8"/>
  <c r="V83" i="8"/>
  <c r="V84" i="8"/>
  <c r="V85" i="8"/>
  <c r="V86" i="8"/>
  <c r="V87" i="8"/>
  <c r="V88" i="8"/>
  <c r="V89" i="8"/>
  <c r="V90" i="8"/>
  <c r="V91" i="8"/>
  <c r="V92" i="8"/>
  <c r="V93" i="8"/>
  <c r="V94" i="8"/>
  <c r="V95" i="8"/>
  <c r="V96" i="8"/>
  <c r="V97" i="8"/>
  <c r="V98" i="8"/>
  <c r="V99" i="8"/>
  <c r="V100" i="8"/>
  <c r="V101" i="8"/>
  <c r="V102" i="8"/>
  <c r="V103" i="8"/>
  <c r="V104" i="8"/>
  <c r="V105" i="8"/>
  <c r="V106" i="8"/>
  <c r="V107" i="8"/>
  <c r="V108" i="8"/>
  <c r="V109" i="8"/>
  <c r="V110" i="8"/>
  <c r="V111" i="8"/>
  <c r="V112" i="8"/>
  <c r="V113" i="8"/>
  <c r="V114" i="8"/>
  <c r="V115" i="8"/>
  <c r="V116" i="8"/>
  <c r="V117" i="8"/>
  <c r="V118" i="8"/>
  <c r="V119" i="8"/>
  <c r="V120" i="8"/>
  <c r="V121" i="8"/>
  <c r="V122" i="8"/>
  <c r="V123" i="8"/>
  <c r="V124" i="8"/>
  <c r="V125" i="8"/>
  <c r="V126" i="8"/>
  <c r="V127" i="8"/>
  <c r="V128" i="8"/>
  <c r="V129" i="8"/>
  <c r="V130" i="8"/>
  <c r="V131" i="8"/>
  <c r="V132" i="8"/>
  <c r="V133" i="8"/>
  <c r="V134" i="8"/>
  <c r="V135" i="8"/>
  <c r="V136" i="8"/>
  <c r="V137" i="8"/>
  <c r="V138" i="8"/>
  <c r="V139" i="8"/>
  <c r="V140" i="8"/>
  <c r="V141" i="8"/>
  <c r="V142" i="8"/>
  <c r="V143" i="8"/>
  <c r="V144" i="8"/>
  <c r="V145" i="8"/>
  <c r="V146" i="8"/>
  <c r="V147" i="8"/>
  <c r="V148" i="8"/>
  <c r="V149" i="8"/>
  <c r="V150" i="8"/>
  <c r="V151" i="8"/>
  <c r="V152" i="8"/>
  <c r="V153" i="8"/>
  <c r="V154" i="8"/>
  <c r="V155" i="8"/>
  <c r="V156" i="8"/>
  <c r="V157" i="8"/>
  <c r="V158" i="8"/>
  <c r="V159" i="8"/>
  <c r="V160" i="8"/>
  <c r="V161" i="8"/>
  <c r="V162" i="8"/>
  <c r="V163" i="8"/>
  <c r="V164" i="8"/>
  <c r="V165" i="8"/>
  <c r="V166" i="8"/>
  <c r="V167" i="8"/>
  <c r="V168" i="8"/>
  <c r="V169" i="8"/>
  <c r="V170" i="8"/>
  <c r="V171" i="8"/>
  <c r="V172" i="8"/>
  <c r="V173" i="8"/>
  <c r="V174" i="8"/>
  <c r="V175" i="8"/>
  <c r="V176" i="8"/>
  <c r="V177" i="8"/>
  <c r="V178" i="8"/>
  <c r="V179" i="8"/>
  <c r="V180" i="8"/>
  <c r="V181" i="8"/>
  <c r="V182" i="8"/>
  <c r="V183" i="8"/>
  <c r="V184" i="8"/>
  <c r="V185" i="8"/>
  <c r="V186" i="8"/>
  <c r="V187" i="8"/>
  <c r="V188" i="8"/>
  <c r="V189" i="8"/>
  <c r="V190" i="8"/>
  <c r="V191" i="8"/>
  <c r="V192" i="8"/>
  <c r="V193" i="8"/>
  <c r="V194" i="8"/>
  <c r="V195" i="8"/>
  <c r="V196" i="8"/>
  <c r="V197" i="8"/>
  <c r="V198" i="8"/>
  <c r="V199" i="8"/>
  <c r="V200" i="8"/>
  <c r="V201" i="8"/>
  <c r="V202" i="8"/>
  <c r="V203" i="8"/>
  <c r="V204" i="8"/>
  <c r="V205" i="8"/>
  <c r="V206" i="8"/>
  <c r="V207" i="8"/>
  <c r="V208" i="8"/>
  <c r="V209" i="8"/>
  <c r="V210" i="8"/>
  <c r="V211" i="8"/>
  <c r="V212" i="8"/>
  <c r="V213" i="8"/>
  <c r="V214" i="8"/>
  <c r="V215" i="8"/>
  <c r="V216" i="8"/>
  <c r="V217" i="8"/>
  <c r="V218" i="8"/>
  <c r="V219" i="8"/>
  <c r="V220" i="8"/>
  <c r="V221" i="8"/>
  <c r="V222" i="8"/>
  <c r="V223" i="8"/>
  <c r="V224" i="8"/>
  <c r="V225" i="8"/>
  <c r="V226" i="8"/>
  <c r="V227" i="8"/>
  <c r="V228" i="8"/>
  <c r="V229" i="8"/>
  <c r="V230" i="8"/>
  <c r="V231" i="8"/>
  <c r="V232" i="8"/>
  <c r="V233" i="8"/>
  <c r="V234" i="8"/>
  <c r="V235" i="8"/>
  <c r="V236" i="8"/>
  <c r="V237" i="8"/>
  <c r="V238" i="8"/>
  <c r="V239" i="8"/>
  <c r="V240" i="8"/>
  <c r="V241" i="8"/>
  <c r="V242" i="8"/>
  <c r="V243" i="8"/>
  <c r="V244" i="8"/>
  <c r="V245" i="8"/>
  <c r="V246" i="8"/>
  <c r="V247" i="8"/>
  <c r="V248" i="8"/>
  <c r="V249" i="8"/>
  <c r="V250" i="8"/>
  <c r="V251" i="8"/>
  <c r="V252" i="8"/>
  <c r="V253" i="8"/>
  <c r="V254" i="8"/>
  <c r="V255" i="8"/>
  <c r="V256" i="8"/>
  <c r="V257" i="8"/>
  <c r="V258" i="8"/>
  <c r="V259" i="8"/>
  <c r="V260" i="8"/>
  <c r="V261" i="8"/>
  <c r="V262" i="8"/>
  <c r="V3" i="8"/>
  <c r="T255" i="8"/>
  <c r="T256" i="8"/>
  <c r="T257" i="8"/>
  <c r="T258" i="8"/>
  <c r="T259" i="8"/>
  <c r="T260" i="8"/>
  <c r="T261" i="8"/>
  <c r="T262" i="8"/>
  <c r="S255" i="8"/>
  <c r="S256" i="8"/>
  <c r="S257" i="8"/>
  <c r="S258" i="8"/>
  <c r="S259" i="8"/>
  <c r="S260" i="8"/>
  <c r="S261" i="8"/>
  <c r="S262" i="8"/>
  <c r="L255" i="8"/>
  <c r="L256" i="8"/>
  <c r="L257" i="8"/>
  <c r="L258" i="8"/>
  <c r="L259" i="8"/>
  <c r="L260" i="8"/>
  <c r="L261" i="8"/>
  <c r="L262" i="8"/>
  <c r="K255" i="8"/>
  <c r="K256" i="8"/>
  <c r="K257" i="8"/>
  <c r="K258" i="8"/>
  <c r="K259" i="8"/>
  <c r="K260" i="8"/>
  <c r="K261" i="8"/>
  <c r="K262" i="8"/>
  <c r="J255" i="8"/>
  <c r="J256" i="8"/>
  <c r="J257" i="8"/>
  <c r="J258" i="8"/>
  <c r="J259" i="8"/>
  <c r="J260" i="8"/>
  <c r="J261" i="8"/>
  <c r="J262" i="8"/>
  <c r="I255" i="8"/>
  <c r="I256" i="8"/>
  <c r="I257" i="8"/>
  <c r="I258" i="8"/>
  <c r="I259" i="8"/>
  <c r="I260" i="8"/>
  <c r="I261" i="8"/>
  <c r="I262" i="8"/>
  <c r="H255" i="8"/>
  <c r="H256" i="8"/>
  <c r="H257" i="8"/>
  <c r="H258" i="8"/>
  <c r="H259" i="8"/>
  <c r="H260" i="8"/>
  <c r="H261" i="8"/>
  <c r="H262" i="8"/>
  <c r="V258" i="7"/>
  <c r="V259" i="7"/>
  <c r="V260" i="7"/>
  <c r="V261" i="7"/>
  <c r="V262" i="7"/>
  <c r="T259" i="1"/>
  <c r="T260" i="1"/>
  <c r="T261" i="1"/>
  <c r="T262" i="1"/>
  <c r="S259" i="1"/>
  <c r="S260" i="1"/>
  <c r="S261" i="1"/>
  <c r="S262" i="1"/>
  <c r="Q259" i="1"/>
  <c r="Q260" i="1"/>
  <c r="Q261" i="1"/>
  <c r="Q262" i="1"/>
  <c r="P259" i="1"/>
  <c r="P260" i="1"/>
  <c r="P261" i="1"/>
  <c r="P262" i="1"/>
  <c r="O259" i="1"/>
  <c r="O260" i="1"/>
  <c r="O261" i="1" s="1"/>
  <c r="O262" i="1" s="1"/>
  <c r="N259" i="1"/>
  <c r="N260" i="1" s="1"/>
  <c r="N261" i="1" s="1"/>
  <c r="N262" i="1" s="1"/>
  <c r="M259" i="1"/>
  <c r="M260" i="1"/>
  <c r="M261" i="1"/>
  <c r="M262" i="1"/>
  <c r="L259" i="1"/>
  <c r="L260" i="1"/>
  <c r="L261" i="1"/>
  <c r="L262" i="1"/>
  <c r="K259" i="1"/>
  <c r="K260" i="1"/>
  <c r="K261" i="1"/>
  <c r="K262" i="1"/>
  <c r="J259" i="1"/>
  <c r="J260" i="1"/>
  <c r="J261" i="1"/>
  <c r="J262" i="1"/>
  <c r="I258" i="1"/>
  <c r="I259" i="1"/>
  <c r="I260" i="1"/>
  <c r="I261" i="1"/>
  <c r="I262" i="1"/>
  <c r="H258" i="1"/>
  <c r="H259" i="1"/>
  <c r="H260" i="1"/>
  <c r="H261" i="1"/>
  <c r="H262" i="1"/>
  <c r="S261" i="7"/>
  <c r="S262" i="7"/>
  <c r="R261" i="7"/>
  <c r="R262" i="7"/>
  <c r="P261" i="7"/>
  <c r="P262" i="7"/>
  <c r="O261" i="7"/>
  <c r="N261" i="7"/>
  <c r="N262" i="7"/>
  <c r="O262" i="7" s="1"/>
  <c r="M261" i="7"/>
  <c r="M262" i="7" s="1"/>
  <c r="L261" i="7"/>
  <c r="L262" i="7"/>
  <c r="K261" i="7"/>
  <c r="K262" i="7"/>
  <c r="J261" i="7"/>
  <c r="J262" i="7"/>
  <c r="I261" i="7"/>
  <c r="I262" i="7"/>
  <c r="H261" i="7"/>
  <c r="H262" i="7"/>
  <c r="S260" i="18"/>
  <c r="L260" i="18"/>
  <c r="K260" i="18"/>
  <c r="J260" i="18"/>
  <c r="I260" i="18"/>
  <c r="H260" i="18"/>
  <c r="S259" i="18"/>
  <c r="L259" i="18"/>
  <c r="K259" i="18"/>
  <c r="J259" i="18"/>
  <c r="I259" i="18"/>
  <c r="H259" i="18"/>
  <c r="S258" i="18"/>
  <c r="L258" i="18"/>
  <c r="K258" i="18"/>
  <c r="J258" i="18"/>
  <c r="I258" i="18"/>
  <c r="H258" i="18"/>
  <c r="S257" i="18"/>
  <c r="L257" i="18"/>
  <c r="K257" i="18"/>
  <c r="J257" i="18"/>
  <c r="I257" i="18"/>
  <c r="S256" i="18"/>
  <c r="L256" i="18"/>
  <c r="K256" i="18"/>
  <c r="J256" i="18"/>
  <c r="I256" i="18"/>
  <c r="S255" i="18"/>
  <c r="L255" i="18"/>
  <c r="K255" i="18"/>
  <c r="J255" i="18"/>
  <c r="I255" i="18"/>
  <c r="H255" i="18"/>
  <c r="T254" i="18"/>
  <c r="S254" i="18"/>
  <c r="L254" i="18"/>
  <c r="K254" i="18"/>
  <c r="J254" i="18"/>
  <c r="I254" i="18"/>
  <c r="H254" i="18"/>
  <c r="T253" i="18"/>
  <c r="S253" i="18"/>
  <c r="L253" i="18"/>
  <c r="K253" i="18"/>
  <c r="J253" i="18"/>
  <c r="I253" i="18"/>
  <c r="H253" i="18"/>
  <c r="U252" i="18"/>
  <c r="T252" i="18"/>
  <c r="S252" i="18"/>
  <c r="L252" i="18"/>
  <c r="K252" i="18"/>
  <c r="J252" i="18"/>
  <c r="I252" i="18"/>
  <c r="H252" i="18"/>
  <c r="T251" i="18"/>
  <c r="S251" i="18"/>
  <c r="L251" i="18"/>
  <c r="K251" i="18"/>
  <c r="J251" i="18"/>
  <c r="I251" i="18"/>
  <c r="H251" i="18"/>
  <c r="T250" i="18"/>
  <c r="S250" i="18"/>
  <c r="L250" i="18"/>
  <c r="K250" i="18"/>
  <c r="J250" i="18"/>
  <c r="I250" i="18"/>
  <c r="H250" i="18"/>
  <c r="T249" i="18"/>
  <c r="S249" i="18"/>
  <c r="L249" i="18"/>
  <c r="K249" i="18"/>
  <c r="J249" i="18"/>
  <c r="I249" i="18"/>
  <c r="H249" i="18"/>
  <c r="T248" i="18"/>
  <c r="S248" i="18"/>
  <c r="L248" i="18"/>
  <c r="K248" i="18"/>
  <c r="J248" i="18"/>
  <c r="I248" i="18"/>
  <c r="H248" i="18"/>
  <c r="S247" i="18"/>
  <c r="L247" i="18"/>
  <c r="K247" i="18"/>
  <c r="J247" i="18"/>
  <c r="I247" i="18"/>
  <c r="H247" i="18"/>
  <c r="S246" i="18"/>
  <c r="L246" i="18"/>
  <c r="K246" i="18"/>
  <c r="J246" i="18"/>
  <c r="I246" i="18"/>
  <c r="H246" i="18"/>
  <c r="S245" i="18"/>
  <c r="L245" i="18"/>
  <c r="K245" i="18"/>
  <c r="J245" i="18"/>
  <c r="I245" i="18"/>
  <c r="H245" i="18"/>
  <c r="S244" i="18"/>
  <c r="L244" i="18"/>
  <c r="K244" i="18"/>
  <c r="J244" i="18"/>
  <c r="I244" i="18"/>
  <c r="H244" i="18"/>
  <c r="S243" i="18"/>
  <c r="L243" i="18"/>
  <c r="K243" i="18"/>
  <c r="J243" i="18"/>
  <c r="I243" i="18"/>
  <c r="H243" i="18"/>
  <c r="S242" i="18"/>
  <c r="L242" i="18"/>
  <c r="K242" i="18"/>
  <c r="J242" i="18"/>
  <c r="I242" i="18"/>
  <c r="H242" i="18"/>
  <c r="S241" i="18"/>
  <c r="L241" i="18"/>
  <c r="K241" i="18"/>
  <c r="J241" i="18"/>
  <c r="I241" i="18"/>
  <c r="H241" i="18"/>
  <c r="S240" i="18"/>
  <c r="L240" i="18"/>
  <c r="K240" i="18"/>
  <c r="J240" i="18"/>
  <c r="I240" i="18"/>
  <c r="H240" i="18"/>
  <c r="S239" i="18"/>
  <c r="L239" i="18"/>
  <c r="K239" i="18"/>
  <c r="J239" i="18"/>
  <c r="I239" i="18"/>
  <c r="H239" i="18"/>
  <c r="S238" i="18"/>
  <c r="L238" i="18"/>
  <c r="K238" i="18"/>
  <c r="J238" i="18"/>
  <c r="I238" i="18"/>
  <c r="H238" i="18"/>
  <c r="S237" i="18"/>
  <c r="L237" i="18"/>
  <c r="K237" i="18"/>
  <c r="J237" i="18"/>
  <c r="I237" i="18"/>
  <c r="H237" i="18"/>
  <c r="S236" i="18"/>
  <c r="L236" i="18"/>
  <c r="K236" i="18"/>
  <c r="J236" i="18"/>
  <c r="I236" i="18"/>
  <c r="H236" i="18"/>
  <c r="S235" i="18"/>
  <c r="L235" i="18"/>
  <c r="K235" i="18"/>
  <c r="J235" i="18"/>
  <c r="I235" i="18"/>
  <c r="H235" i="18"/>
  <c r="S234" i="18"/>
  <c r="L234" i="18"/>
  <c r="K234" i="18"/>
  <c r="J234" i="18"/>
  <c r="I234" i="18"/>
  <c r="H234" i="18"/>
  <c r="S233" i="18"/>
  <c r="L233" i="18"/>
  <c r="K233" i="18"/>
  <c r="J233" i="18"/>
  <c r="I233" i="18"/>
  <c r="H233" i="18"/>
  <c r="S232" i="18"/>
  <c r="L232" i="18"/>
  <c r="K232" i="18"/>
  <c r="J232" i="18"/>
  <c r="I232" i="18"/>
  <c r="H232" i="18"/>
  <c r="S231" i="18"/>
  <c r="L231" i="18"/>
  <c r="K231" i="18"/>
  <c r="J231" i="18"/>
  <c r="I231" i="18"/>
  <c r="H231" i="18"/>
  <c r="S230" i="18"/>
  <c r="L230" i="18"/>
  <c r="K230" i="18"/>
  <c r="J230" i="18"/>
  <c r="I230" i="18"/>
  <c r="H230" i="18"/>
  <c r="S229" i="18"/>
  <c r="L229" i="18"/>
  <c r="K229" i="18"/>
  <c r="J229" i="18"/>
  <c r="I229" i="18"/>
  <c r="H229" i="18"/>
  <c r="S228" i="18"/>
  <c r="L228" i="18"/>
  <c r="K228" i="18"/>
  <c r="J228" i="18"/>
  <c r="I228" i="18"/>
  <c r="H228" i="18"/>
  <c r="S227" i="18"/>
  <c r="L227" i="18"/>
  <c r="K227" i="18"/>
  <c r="J227" i="18"/>
  <c r="I227" i="18"/>
  <c r="H227" i="18"/>
  <c r="S226" i="18"/>
  <c r="L226" i="18"/>
  <c r="K226" i="18"/>
  <c r="J226" i="18"/>
  <c r="I226" i="18"/>
  <c r="H226" i="18"/>
  <c r="S225" i="18"/>
  <c r="L225" i="18"/>
  <c r="K225" i="18"/>
  <c r="J225" i="18"/>
  <c r="I225" i="18"/>
  <c r="H225" i="18"/>
  <c r="S224" i="18"/>
  <c r="L224" i="18"/>
  <c r="K224" i="18"/>
  <c r="J224" i="18"/>
  <c r="I224" i="18"/>
  <c r="H224" i="18"/>
  <c r="S223" i="18"/>
  <c r="L223" i="18"/>
  <c r="K223" i="18"/>
  <c r="J223" i="18"/>
  <c r="I223" i="18"/>
  <c r="H223" i="18"/>
  <c r="S222" i="18"/>
  <c r="L222" i="18"/>
  <c r="K222" i="18"/>
  <c r="J222" i="18"/>
  <c r="I222" i="18"/>
  <c r="H222" i="18"/>
  <c r="S221" i="18"/>
  <c r="L221" i="18"/>
  <c r="K221" i="18"/>
  <c r="J221" i="18"/>
  <c r="I221" i="18"/>
  <c r="H221" i="18"/>
  <c r="S220" i="18"/>
  <c r="L220" i="18"/>
  <c r="K220" i="18"/>
  <c r="J220" i="18"/>
  <c r="I220" i="18"/>
  <c r="H220" i="18"/>
  <c r="S219" i="18"/>
  <c r="L219" i="18"/>
  <c r="K219" i="18"/>
  <c r="J219" i="18"/>
  <c r="I219" i="18"/>
  <c r="H219" i="18"/>
  <c r="S218" i="18"/>
  <c r="L218" i="18"/>
  <c r="K218" i="18"/>
  <c r="J218" i="18"/>
  <c r="I218" i="18"/>
  <c r="H218" i="18"/>
  <c r="S217" i="18"/>
  <c r="L217" i="18"/>
  <c r="K217" i="18"/>
  <c r="J217" i="18"/>
  <c r="I217" i="18"/>
  <c r="H217" i="18"/>
  <c r="S216" i="18"/>
  <c r="L216" i="18"/>
  <c r="K216" i="18"/>
  <c r="J216" i="18"/>
  <c r="I216" i="18"/>
  <c r="H216" i="18"/>
  <c r="S215" i="18"/>
  <c r="L215" i="18"/>
  <c r="K215" i="18"/>
  <c r="J215" i="18"/>
  <c r="I215" i="18"/>
  <c r="H215" i="18"/>
  <c r="S214" i="18"/>
  <c r="L214" i="18"/>
  <c r="K214" i="18"/>
  <c r="J214" i="18"/>
  <c r="I214" i="18"/>
  <c r="H214" i="18"/>
  <c r="S213" i="18"/>
  <c r="L213" i="18"/>
  <c r="K213" i="18"/>
  <c r="J213" i="18"/>
  <c r="I213" i="18"/>
  <c r="H213" i="18"/>
  <c r="S212" i="18"/>
  <c r="L212" i="18"/>
  <c r="K212" i="18"/>
  <c r="J212" i="18"/>
  <c r="I212" i="18"/>
  <c r="H212" i="18"/>
  <c r="S211" i="18"/>
  <c r="L211" i="18"/>
  <c r="K211" i="18"/>
  <c r="J211" i="18"/>
  <c r="I211" i="18"/>
  <c r="H211" i="18"/>
  <c r="S210" i="18"/>
  <c r="L210" i="18"/>
  <c r="K210" i="18"/>
  <c r="J210" i="18"/>
  <c r="I210" i="18"/>
  <c r="H210" i="18"/>
  <c r="S209" i="18"/>
  <c r="L209" i="18"/>
  <c r="K209" i="18"/>
  <c r="J209" i="18"/>
  <c r="I209" i="18"/>
  <c r="H209" i="18"/>
  <c r="S208" i="18"/>
  <c r="L208" i="18"/>
  <c r="K208" i="18"/>
  <c r="J208" i="18"/>
  <c r="I208" i="18"/>
  <c r="H208" i="18"/>
  <c r="S207" i="18"/>
  <c r="L207" i="18"/>
  <c r="K207" i="18"/>
  <c r="J207" i="18"/>
  <c r="I207" i="18"/>
  <c r="H207" i="18"/>
  <c r="U206" i="18"/>
  <c r="T206" i="18"/>
  <c r="S206" i="18"/>
  <c r="L206" i="18"/>
  <c r="K206" i="18"/>
  <c r="J206" i="18"/>
  <c r="I206" i="18"/>
  <c r="H206" i="18"/>
  <c r="T205" i="18"/>
  <c r="S205" i="18"/>
  <c r="L205" i="18"/>
  <c r="K205" i="18"/>
  <c r="J205" i="18"/>
  <c r="I205" i="18"/>
  <c r="H205" i="18"/>
  <c r="T204" i="18"/>
  <c r="S204" i="18"/>
  <c r="L204" i="18"/>
  <c r="K204" i="18"/>
  <c r="J204" i="18"/>
  <c r="I204" i="18"/>
  <c r="H204" i="18"/>
  <c r="T203" i="18"/>
  <c r="S203" i="18"/>
  <c r="L203" i="18"/>
  <c r="K203" i="18"/>
  <c r="J203" i="18"/>
  <c r="I203" i="18"/>
  <c r="H203" i="18"/>
  <c r="S202" i="18"/>
  <c r="L202" i="18"/>
  <c r="K202" i="18"/>
  <c r="J202" i="18"/>
  <c r="I202" i="18"/>
  <c r="H202" i="18"/>
  <c r="U201" i="18"/>
  <c r="T201" i="18"/>
  <c r="S201" i="18"/>
  <c r="L201" i="18"/>
  <c r="K201" i="18"/>
  <c r="J201" i="18"/>
  <c r="I201" i="18"/>
  <c r="H201" i="18"/>
  <c r="T200" i="18"/>
  <c r="S200" i="18"/>
  <c r="L200" i="18"/>
  <c r="K200" i="18"/>
  <c r="J200" i="18"/>
  <c r="I200" i="18"/>
  <c r="H200" i="18"/>
  <c r="T199" i="18"/>
  <c r="S199" i="18"/>
  <c r="L199" i="18"/>
  <c r="K199" i="18"/>
  <c r="J199" i="18"/>
  <c r="I199" i="18"/>
  <c r="H199" i="18"/>
  <c r="T198" i="18"/>
  <c r="S198" i="18"/>
  <c r="L198" i="18"/>
  <c r="K198" i="18"/>
  <c r="J198" i="18"/>
  <c r="I198" i="18"/>
  <c r="H198" i="18"/>
  <c r="S197" i="18"/>
  <c r="L197" i="18"/>
  <c r="K197" i="18"/>
  <c r="J197" i="18"/>
  <c r="I197" i="18"/>
  <c r="H197" i="18"/>
  <c r="S196" i="18"/>
  <c r="L196" i="18"/>
  <c r="K196" i="18"/>
  <c r="J196" i="18"/>
  <c r="I196" i="18"/>
  <c r="H196" i="18"/>
  <c r="S195" i="18"/>
  <c r="L195" i="18"/>
  <c r="K195" i="18"/>
  <c r="J195" i="18"/>
  <c r="I195" i="18"/>
  <c r="H195" i="18"/>
  <c r="S194" i="18"/>
  <c r="L194" i="18"/>
  <c r="K194" i="18"/>
  <c r="J194" i="18"/>
  <c r="I194" i="18"/>
  <c r="H194" i="18"/>
  <c r="S193" i="18"/>
  <c r="L193" i="18"/>
  <c r="K193" i="18"/>
  <c r="J193" i="18"/>
  <c r="I193" i="18"/>
  <c r="H193" i="18"/>
  <c r="S192" i="18"/>
  <c r="L192" i="18"/>
  <c r="K192" i="18"/>
  <c r="J192" i="18"/>
  <c r="I192" i="18"/>
  <c r="H192" i="18"/>
  <c r="S191" i="18"/>
  <c r="L191" i="18"/>
  <c r="K191" i="18"/>
  <c r="J191" i="18"/>
  <c r="I191" i="18"/>
  <c r="H191" i="18"/>
  <c r="S190" i="18"/>
  <c r="L190" i="18"/>
  <c r="K190" i="18"/>
  <c r="J190" i="18"/>
  <c r="I190" i="18"/>
  <c r="H190" i="18"/>
  <c r="T189" i="18"/>
  <c r="S189" i="18"/>
  <c r="L189" i="18"/>
  <c r="K189" i="18"/>
  <c r="J189" i="18"/>
  <c r="I189" i="18"/>
  <c r="H189" i="18"/>
  <c r="T188" i="18"/>
  <c r="S188" i="18"/>
  <c r="L188" i="18"/>
  <c r="K188" i="18"/>
  <c r="J188" i="18"/>
  <c r="I188" i="18"/>
  <c r="H188" i="18"/>
  <c r="T187" i="18"/>
  <c r="S187" i="18"/>
  <c r="L187" i="18"/>
  <c r="K187" i="18"/>
  <c r="J187" i="18"/>
  <c r="I187" i="18"/>
  <c r="H187" i="18"/>
  <c r="S186" i="18"/>
  <c r="L186" i="18"/>
  <c r="K186" i="18"/>
  <c r="J186" i="18"/>
  <c r="I186" i="18"/>
  <c r="H186" i="18"/>
  <c r="S185" i="18"/>
  <c r="L185" i="18"/>
  <c r="K185" i="18"/>
  <c r="J185" i="18"/>
  <c r="I185" i="18"/>
  <c r="H185" i="18"/>
  <c r="S184" i="18"/>
  <c r="L184" i="18"/>
  <c r="K184" i="18"/>
  <c r="J184" i="18"/>
  <c r="I184" i="18"/>
  <c r="H184" i="18"/>
  <c r="S183" i="18"/>
  <c r="L183" i="18"/>
  <c r="K183" i="18"/>
  <c r="J183" i="18"/>
  <c r="I183" i="18"/>
  <c r="H183" i="18"/>
  <c r="S182" i="18"/>
  <c r="L182" i="18"/>
  <c r="K182" i="18"/>
  <c r="J182" i="18"/>
  <c r="I182" i="18"/>
  <c r="H182" i="18"/>
  <c r="S181" i="18"/>
  <c r="L181" i="18"/>
  <c r="K181" i="18"/>
  <c r="J181" i="18"/>
  <c r="I181" i="18"/>
  <c r="H181" i="18"/>
  <c r="S180" i="18"/>
  <c r="L180" i="18"/>
  <c r="K180" i="18"/>
  <c r="J180" i="18"/>
  <c r="I180" i="18"/>
  <c r="H180" i="18"/>
  <c r="S179" i="18"/>
  <c r="L179" i="18"/>
  <c r="K179" i="18"/>
  <c r="J179" i="18"/>
  <c r="I179" i="18"/>
  <c r="H179" i="18"/>
  <c r="S178" i="18"/>
  <c r="L178" i="18"/>
  <c r="K178" i="18"/>
  <c r="J178" i="18"/>
  <c r="I178" i="18"/>
  <c r="H178" i="18"/>
  <c r="S177" i="18"/>
  <c r="L177" i="18"/>
  <c r="K177" i="18"/>
  <c r="J177" i="18"/>
  <c r="I177" i="18"/>
  <c r="H177" i="18"/>
  <c r="U176" i="18"/>
  <c r="T176" i="18"/>
  <c r="S176" i="18"/>
  <c r="L176" i="18"/>
  <c r="K176" i="18"/>
  <c r="J176" i="18"/>
  <c r="I176" i="18"/>
  <c r="H176" i="18"/>
  <c r="T175" i="18"/>
  <c r="S175" i="18"/>
  <c r="L175" i="18"/>
  <c r="K175" i="18"/>
  <c r="J175" i="18"/>
  <c r="I175" i="18"/>
  <c r="H175" i="18"/>
  <c r="T174" i="18"/>
  <c r="S174" i="18"/>
  <c r="L174" i="18"/>
  <c r="K174" i="18"/>
  <c r="J174" i="18"/>
  <c r="I174" i="18"/>
  <c r="H174" i="18"/>
  <c r="S173" i="18"/>
  <c r="L173" i="18"/>
  <c r="K173" i="18"/>
  <c r="J173" i="18"/>
  <c r="I173" i="18"/>
  <c r="H173" i="18"/>
  <c r="S172" i="18"/>
  <c r="L172" i="18"/>
  <c r="K172" i="18"/>
  <c r="J172" i="18"/>
  <c r="I172" i="18"/>
  <c r="H172" i="18"/>
  <c r="S171" i="18"/>
  <c r="L171" i="18"/>
  <c r="K171" i="18"/>
  <c r="J171" i="18"/>
  <c r="I171" i="18"/>
  <c r="H171" i="18"/>
  <c r="S170" i="18"/>
  <c r="L170" i="18"/>
  <c r="K170" i="18"/>
  <c r="J170" i="18"/>
  <c r="I170" i="18"/>
  <c r="H170" i="18"/>
  <c r="S169" i="18"/>
  <c r="L169" i="18"/>
  <c r="K169" i="18"/>
  <c r="J169" i="18"/>
  <c r="I169" i="18"/>
  <c r="H169" i="18"/>
  <c r="S168" i="18"/>
  <c r="L168" i="18"/>
  <c r="K168" i="18"/>
  <c r="J168" i="18"/>
  <c r="I168" i="18"/>
  <c r="H168" i="18"/>
  <c r="S167" i="18"/>
  <c r="L167" i="18"/>
  <c r="K167" i="18"/>
  <c r="J167" i="18"/>
  <c r="I167" i="18"/>
  <c r="H167" i="18"/>
  <c r="U166" i="18"/>
  <c r="T166" i="18"/>
  <c r="S166" i="18"/>
  <c r="L166" i="18"/>
  <c r="K166" i="18"/>
  <c r="J166" i="18"/>
  <c r="I166" i="18"/>
  <c r="H166" i="18"/>
  <c r="T165" i="18"/>
  <c r="S165" i="18"/>
  <c r="L165" i="18"/>
  <c r="K165" i="18"/>
  <c r="J165" i="18"/>
  <c r="I165" i="18"/>
  <c r="H165" i="18"/>
  <c r="T164" i="18"/>
  <c r="S164" i="18"/>
  <c r="L164" i="18"/>
  <c r="K164" i="18"/>
  <c r="J164" i="18"/>
  <c r="I164" i="18"/>
  <c r="H164" i="18"/>
  <c r="S163" i="18"/>
  <c r="L163" i="18"/>
  <c r="K163" i="18"/>
  <c r="J163" i="18"/>
  <c r="I163" i="18"/>
  <c r="H163" i="18"/>
  <c r="S162" i="18"/>
  <c r="L162" i="18"/>
  <c r="K162" i="18"/>
  <c r="J162" i="18"/>
  <c r="I162" i="18"/>
  <c r="H162" i="18"/>
  <c r="S161" i="18"/>
  <c r="L161" i="18"/>
  <c r="K161" i="18"/>
  <c r="J161" i="18"/>
  <c r="I161" i="18"/>
  <c r="H161" i="18"/>
  <c r="S160" i="18"/>
  <c r="L160" i="18"/>
  <c r="K160" i="18"/>
  <c r="J160" i="18"/>
  <c r="I160" i="18"/>
  <c r="H160" i="18"/>
  <c r="S159" i="18"/>
  <c r="L159" i="18"/>
  <c r="K159" i="18"/>
  <c r="J159" i="18"/>
  <c r="I159" i="18"/>
  <c r="H159" i="18"/>
  <c r="S158" i="18"/>
  <c r="L158" i="18"/>
  <c r="K158" i="18"/>
  <c r="J158" i="18"/>
  <c r="I158" i="18"/>
  <c r="H158" i="18"/>
  <c r="S157" i="18"/>
  <c r="L157" i="18"/>
  <c r="K157" i="18"/>
  <c r="J157" i="18"/>
  <c r="I157" i="18"/>
  <c r="H157" i="18"/>
  <c r="S156" i="18"/>
  <c r="L156" i="18"/>
  <c r="K156" i="18"/>
  <c r="J156" i="18"/>
  <c r="I156" i="18"/>
  <c r="H156" i="18"/>
  <c r="S155" i="18"/>
  <c r="L155" i="18"/>
  <c r="K155" i="18"/>
  <c r="J155" i="18"/>
  <c r="I155" i="18"/>
  <c r="H155" i="18"/>
  <c r="U154" i="18"/>
  <c r="T154" i="18"/>
  <c r="S154" i="18"/>
  <c r="L154" i="18"/>
  <c r="K154" i="18"/>
  <c r="J154" i="18"/>
  <c r="I154" i="18"/>
  <c r="H154" i="18"/>
  <c r="T153" i="18"/>
  <c r="S153" i="18"/>
  <c r="L153" i="18"/>
  <c r="K153" i="18"/>
  <c r="J153" i="18"/>
  <c r="I153" i="18"/>
  <c r="H153" i="18"/>
  <c r="T152" i="18"/>
  <c r="S152" i="18"/>
  <c r="L152" i="18"/>
  <c r="K152" i="18"/>
  <c r="J152" i="18"/>
  <c r="I152" i="18"/>
  <c r="H152" i="18"/>
  <c r="T151" i="18"/>
  <c r="S151" i="18"/>
  <c r="L151" i="18"/>
  <c r="K151" i="18"/>
  <c r="J151" i="18"/>
  <c r="I151" i="18"/>
  <c r="H151" i="18"/>
  <c r="T150" i="18"/>
  <c r="S150" i="18"/>
  <c r="L150" i="18"/>
  <c r="K150" i="18"/>
  <c r="J150" i="18"/>
  <c r="I150" i="18"/>
  <c r="H150" i="18"/>
  <c r="T149" i="18"/>
  <c r="S149" i="18"/>
  <c r="L149" i="18"/>
  <c r="K149" i="18"/>
  <c r="J149" i="18"/>
  <c r="I149" i="18"/>
  <c r="H149" i="18"/>
  <c r="T148" i="18"/>
  <c r="S148" i="18"/>
  <c r="L148" i="18"/>
  <c r="K148" i="18"/>
  <c r="J148" i="18"/>
  <c r="I148" i="18"/>
  <c r="H148" i="18"/>
  <c r="S147" i="18"/>
  <c r="L147" i="18"/>
  <c r="K147" i="18"/>
  <c r="J147" i="18"/>
  <c r="I147" i="18"/>
  <c r="H147" i="18"/>
  <c r="S146" i="18"/>
  <c r="L146" i="18"/>
  <c r="K146" i="18"/>
  <c r="J146" i="18"/>
  <c r="I146" i="18"/>
  <c r="H146" i="18"/>
  <c r="S145" i="18"/>
  <c r="L145" i="18"/>
  <c r="K145" i="18"/>
  <c r="J145" i="18"/>
  <c r="I145" i="18"/>
  <c r="H145" i="18"/>
  <c r="U144" i="18"/>
  <c r="T144" i="18"/>
  <c r="S144" i="18"/>
  <c r="L144" i="18"/>
  <c r="K144" i="18"/>
  <c r="J144" i="18"/>
  <c r="I144" i="18"/>
  <c r="H144" i="18"/>
  <c r="T143" i="18"/>
  <c r="S143" i="18"/>
  <c r="L143" i="18"/>
  <c r="K143" i="18"/>
  <c r="J143" i="18"/>
  <c r="I143" i="18"/>
  <c r="H143" i="18"/>
  <c r="T142" i="18"/>
  <c r="S142" i="18"/>
  <c r="L142" i="18"/>
  <c r="K142" i="18"/>
  <c r="J142" i="18"/>
  <c r="I142" i="18"/>
  <c r="H142" i="18"/>
  <c r="T141" i="18"/>
  <c r="S141" i="18"/>
  <c r="L141" i="18"/>
  <c r="K141" i="18"/>
  <c r="J141" i="18"/>
  <c r="I141" i="18"/>
  <c r="H141" i="18"/>
  <c r="S140" i="18"/>
  <c r="L140" i="18"/>
  <c r="K140" i="18"/>
  <c r="J140" i="18"/>
  <c r="I140" i="18"/>
  <c r="H140" i="18"/>
  <c r="S139" i="18"/>
  <c r="L139" i="18"/>
  <c r="K139" i="18"/>
  <c r="J139" i="18"/>
  <c r="I139" i="18"/>
  <c r="H139" i="18"/>
  <c r="S138" i="18"/>
  <c r="L138" i="18"/>
  <c r="K138" i="18"/>
  <c r="J138" i="18"/>
  <c r="I138" i="18"/>
  <c r="H138" i="18"/>
  <c r="S137" i="18"/>
  <c r="L137" i="18"/>
  <c r="K137" i="18"/>
  <c r="J137" i="18"/>
  <c r="I137" i="18"/>
  <c r="H137" i="18"/>
  <c r="S136" i="18"/>
  <c r="L136" i="18"/>
  <c r="K136" i="18"/>
  <c r="J136" i="18"/>
  <c r="I136" i="18"/>
  <c r="H136" i="18"/>
  <c r="S135" i="18"/>
  <c r="L135" i="18"/>
  <c r="K135" i="18"/>
  <c r="J135" i="18"/>
  <c r="I135" i="18"/>
  <c r="H135" i="18"/>
  <c r="S134" i="18"/>
  <c r="L134" i="18"/>
  <c r="K134" i="18"/>
  <c r="J134" i="18"/>
  <c r="I134" i="18"/>
  <c r="H134" i="18"/>
  <c r="S133" i="18"/>
  <c r="L133" i="18"/>
  <c r="K133" i="18"/>
  <c r="J133" i="18"/>
  <c r="I133" i="18"/>
  <c r="H133" i="18"/>
  <c r="S132" i="18"/>
  <c r="L132" i="18"/>
  <c r="K132" i="18"/>
  <c r="J132" i="18"/>
  <c r="I132" i="18"/>
  <c r="H132" i="18"/>
  <c r="S131" i="18"/>
  <c r="L131" i="18"/>
  <c r="K131" i="18"/>
  <c r="J131" i="18"/>
  <c r="I131" i="18"/>
  <c r="H131" i="18"/>
  <c r="U130" i="18"/>
  <c r="T130" i="18"/>
  <c r="S130" i="18"/>
  <c r="L130" i="18"/>
  <c r="K130" i="18"/>
  <c r="J130" i="18"/>
  <c r="I130" i="18"/>
  <c r="H130" i="18"/>
  <c r="T129" i="18"/>
  <c r="S129" i="18"/>
  <c r="L129" i="18"/>
  <c r="K129" i="18"/>
  <c r="J129" i="18"/>
  <c r="I129" i="18"/>
  <c r="H129" i="18"/>
  <c r="T128" i="18"/>
  <c r="S128" i="18"/>
  <c r="L128" i="18"/>
  <c r="K128" i="18"/>
  <c r="J128" i="18"/>
  <c r="I128" i="18"/>
  <c r="H128" i="18"/>
  <c r="T127" i="18"/>
  <c r="S127" i="18"/>
  <c r="L127" i="18"/>
  <c r="K127" i="18"/>
  <c r="J127" i="18"/>
  <c r="I127" i="18"/>
  <c r="H127" i="18"/>
  <c r="T126" i="18"/>
  <c r="S126" i="18"/>
  <c r="L126" i="18"/>
  <c r="K126" i="18"/>
  <c r="J126" i="18"/>
  <c r="I126" i="18"/>
  <c r="H126" i="18"/>
  <c r="T125" i="18"/>
  <c r="S125" i="18"/>
  <c r="L125" i="18"/>
  <c r="K125" i="18"/>
  <c r="J125" i="18"/>
  <c r="I125" i="18"/>
  <c r="H125" i="18"/>
  <c r="T124" i="18"/>
  <c r="S124" i="18"/>
  <c r="L124" i="18"/>
  <c r="K124" i="18"/>
  <c r="J124" i="18"/>
  <c r="I124" i="18"/>
  <c r="H124" i="18"/>
  <c r="S123" i="18"/>
  <c r="L123" i="18"/>
  <c r="K123" i="18"/>
  <c r="J123" i="18"/>
  <c r="I123" i="18"/>
  <c r="H123" i="18"/>
  <c r="S122" i="18"/>
  <c r="L122" i="18"/>
  <c r="K122" i="18"/>
  <c r="J122" i="18"/>
  <c r="I122" i="18"/>
  <c r="H122" i="18"/>
  <c r="S121" i="18"/>
  <c r="L121" i="18"/>
  <c r="K121" i="18"/>
  <c r="J121" i="18"/>
  <c r="I121" i="18"/>
  <c r="H121" i="18"/>
  <c r="S120" i="18"/>
  <c r="L120" i="18"/>
  <c r="K120" i="18"/>
  <c r="J120" i="18"/>
  <c r="I120" i="18"/>
  <c r="H120" i="18"/>
  <c r="S119" i="18"/>
  <c r="L119" i="18"/>
  <c r="K119" i="18"/>
  <c r="J119" i="18"/>
  <c r="I119" i="18"/>
  <c r="H119" i="18"/>
  <c r="S118" i="18"/>
  <c r="L118" i="18"/>
  <c r="K118" i="18"/>
  <c r="J118" i="18"/>
  <c r="I118" i="18"/>
  <c r="H118" i="18"/>
  <c r="S117" i="18"/>
  <c r="L117" i="18"/>
  <c r="K117" i="18"/>
  <c r="J117" i="18"/>
  <c r="I117" i="18"/>
  <c r="H117" i="18"/>
  <c r="S116" i="18"/>
  <c r="L116" i="18"/>
  <c r="K116" i="18"/>
  <c r="J116" i="18"/>
  <c r="I116" i="18"/>
  <c r="H116" i="18"/>
  <c r="S115" i="18"/>
  <c r="L115" i="18"/>
  <c r="K115" i="18"/>
  <c r="J115" i="18"/>
  <c r="I115" i="18"/>
  <c r="H115" i="18"/>
  <c r="S114" i="18"/>
  <c r="L114" i="18"/>
  <c r="K114" i="18"/>
  <c r="J114" i="18"/>
  <c r="I114" i="18"/>
  <c r="H114" i="18"/>
  <c r="S113" i="18"/>
  <c r="L113" i="18"/>
  <c r="K113" i="18"/>
  <c r="J113" i="18"/>
  <c r="I113" i="18"/>
  <c r="H113" i="18"/>
  <c r="S112" i="18"/>
  <c r="L112" i="18"/>
  <c r="K112" i="18"/>
  <c r="J112" i="18"/>
  <c r="I112" i="18"/>
  <c r="H112" i="18"/>
  <c r="S111" i="18"/>
  <c r="L111" i="18"/>
  <c r="K111" i="18"/>
  <c r="J111" i="18"/>
  <c r="I111" i="18"/>
  <c r="H111" i="18"/>
  <c r="S110" i="18"/>
  <c r="L110" i="18"/>
  <c r="K110" i="18"/>
  <c r="J110" i="18"/>
  <c r="I110" i="18"/>
  <c r="H110" i="18"/>
  <c r="S109" i="18"/>
  <c r="L109" i="18"/>
  <c r="K109" i="18"/>
  <c r="J109" i="18"/>
  <c r="I109" i="18"/>
  <c r="H109" i="18"/>
  <c r="S108" i="18"/>
  <c r="L108" i="18"/>
  <c r="K108" i="18"/>
  <c r="J108" i="18"/>
  <c r="I108" i="18"/>
  <c r="H108" i="18"/>
  <c r="S107" i="18"/>
  <c r="L107" i="18"/>
  <c r="K107" i="18"/>
  <c r="J107" i="18"/>
  <c r="I107" i="18"/>
  <c r="H107" i="18"/>
  <c r="S106" i="18"/>
  <c r="L106" i="18"/>
  <c r="K106" i="18"/>
  <c r="J106" i="18"/>
  <c r="I106" i="18"/>
  <c r="H106" i="18"/>
  <c r="S105" i="18"/>
  <c r="L105" i="18"/>
  <c r="K105" i="18"/>
  <c r="J105" i="18"/>
  <c r="I105" i="18"/>
  <c r="H105" i="18"/>
  <c r="S104" i="18"/>
  <c r="L104" i="18"/>
  <c r="K104" i="18"/>
  <c r="J104" i="18"/>
  <c r="I104" i="18"/>
  <c r="H104" i="18"/>
  <c r="U103" i="18"/>
  <c r="T103" i="18"/>
  <c r="S103" i="18"/>
  <c r="L103" i="18"/>
  <c r="K103" i="18"/>
  <c r="J103" i="18"/>
  <c r="I103" i="18"/>
  <c r="H103" i="18"/>
  <c r="T102" i="18"/>
  <c r="S102" i="18"/>
  <c r="L102" i="18"/>
  <c r="K102" i="18"/>
  <c r="J102" i="18"/>
  <c r="I102" i="18"/>
  <c r="H102" i="18"/>
  <c r="T101" i="18"/>
  <c r="S101" i="18"/>
  <c r="L101" i="18"/>
  <c r="K101" i="18"/>
  <c r="J101" i="18"/>
  <c r="I101" i="18"/>
  <c r="H101" i="18"/>
  <c r="T100" i="18"/>
  <c r="S100" i="18"/>
  <c r="L100" i="18"/>
  <c r="K100" i="18"/>
  <c r="J100" i="18"/>
  <c r="I100" i="18"/>
  <c r="H100" i="18"/>
  <c r="S99" i="18"/>
  <c r="L99" i="18"/>
  <c r="K99" i="18"/>
  <c r="J99" i="18"/>
  <c r="I99" i="18"/>
  <c r="H99" i="18"/>
  <c r="S98" i="18"/>
  <c r="L98" i="18"/>
  <c r="K98" i="18"/>
  <c r="J98" i="18"/>
  <c r="I98" i="18"/>
  <c r="H98" i="18"/>
  <c r="S97" i="18"/>
  <c r="L97" i="18"/>
  <c r="K97" i="18"/>
  <c r="J97" i="18"/>
  <c r="I97" i="18"/>
  <c r="H97" i="18"/>
  <c r="S96" i="18"/>
  <c r="L96" i="18"/>
  <c r="K96" i="18"/>
  <c r="J96" i="18"/>
  <c r="I96" i="18"/>
  <c r="H96" i="18"/>
  <c r="S95" i="18"/>
  <c r="L95" i="18"/>
  <c r="K95" i="18"/>
  <c r="J95" i="18"/>
  <c r="I95" i="18"/>
  <c r="H95" i="18"/>
  <c r="S94" i="18"/>
  <c r="L94" i="18"/>
  <c r="K94" i="18"/>
  <c r="J94" i="18"/>
  <c r="I94" i="18"/>
  <c r="H94" i="18"/>
  <c r="S93" i="18"/>
  <c r="L93" i="18"/>
  <c r="K93" i="18"/>
  <c r="J93" i="18"/>
  <c r="I93" i="18"/>
  <c r="H93" i="18"/>
  <c r="S92" i="18"/>
  <c r="L92" i="18"/>
  <c r="K92" i="18"/>
  <c r="J92" i="18"/>
  <c r="I92" i="18"/>
  <c r="H92" i="18"/>
  <c r="U91" i="18"/>
  <c r="T91" i="18"/>
  <c r="S91" i="18"/>
  <c r="L91" i="18"/>
  <c r="K91" i="18"/>
  <c r="J91" i="18"/>
  <c r="I91" i="18"/>
  <c r="H91" i="18"/>
  <c r="T90" i="18"/>
  <c r="S90" i="18"/>
  <c r="L90" i="18"/>
  <c r="K90" i="18"/>
  <c r="J90" i="18"/>
  <c r="I90" i="18"/>
  <c r="H90" i="18"/>
  <c r="T89" i="18"/>
  <c r="S89" i="18"/>
  <c r="L89" i="18"/>
  <c r="K89" i="18"/>
  <c r="J89" i="18"/>
  <c r="I89" i="18"/>
  <c r="H89" i="18"/>
  <c r="T88" i="18"/>
  <c r="S88" i="18"/>
  <c r="L88" i="18"/>
  <c r="K88" i="18"/>
  <c r="J88" i="18"/>
  <c r="I88" i="18"/>
  <c r="H88" i="18"/>
  <c r="S87" i="18"/>
  <c r="L87" i="18"/>
  <c r="K87" i="18"/>
  <c r="J87" i="18"/>
  <c r="I87" i="18"/>
  <c r="H87" i="18"/>
  <c r="S86" i="18"/>
  <c r="L86" i="18"/>
  <c r="K86" i="18"/>
  <c r="J86" i="18"/>
  <c r="I86" i="18"/>
  <c r="H86" i="18"/>
  <c r="S85" i="18"/>
  <c r="L85" i="18"/>
  <c r="K85" i="18"/>
  <c r="J85" i="18"/>
  <c r="I85" i="18"/>
  <c r="H85" i="18"/>
  <c r="S84" i="18"/>
  <c r="L84" i="18"/>
  <c r="K84" i="18"/>
  <c r="J84" i="18"/>
  <c r="I84" i="18"/>
  <c r="H84" i="18"/>
  <c r="S83" i="18"/>
  <c r="L83" i="18"/>
  <c r="K83" i="18"/>
  <c r="J83" i="18"/>
  <c r="I83" i="18"/>
  <c r="H83" i="18"/>
  <c r="S82" i="18"/>
  <c r="L82" i="18"/>
  <c r="K82" i="18"/>
  <c r="J82" i="18"/>
  <c r="I82" i="18"/>
  <c r="H82" i="18"/>
  <c r="S81" i="18"/>
  <c r="L81" i="18"/>
  <c r="K81" i="18"/>
  <c r="J81" i="18"/>
  <c r="I81" i="18"/>
  <c r="H81" i="18"/>
  <c r="S80" i="18"/>
  <c r="L80" i="18"/>
  <c r="K80" i="18"/>
  <c r="J80" i="18"/>
  <c r="I80" i="18"/>
  <c r="H80" i="18"/>
  <c r="S79" i="18"/>
  <c r="L79" i="18"/>
  <c r="K79" i="18"/>
  <c r="J79" i="18"/>
  <c r="I79" i="18"/>
  <c r="H79" i="18"/>
  <c r="S78" i="18"/>
  <c r="L78" i="18"/>
  <c r="K78" i="18"/>
  <c r="J78" i="18"/>
  <c r="I78" i="18"/>
  <c r="H78" i="18"/>
  <c r="S77" i="18"/>
  <c r="L77" i="18"/>
  <c r="K77" i="18"/>
  <c r="J77" i="18"/>
  <c r="I77" i="18"/>
  <c r="H77" i="18"/>
  <c r="S76" i="18"/>
  <c r="L76" i="18"/>
  <c r="K76" i="18"/>
  <c r="J76" i="18"/>
  <c r="I76" i="18"/>
  <c r="H76" i="18"/>
  <c r="S75" i="18"/>
  <c r="L75" i="18"/>
  <c r="K75" i="18"/>
  <c r="J75" i="18"/>
  <c r="I75" i="18"/>
  <c r="H75" i="18"/>
  <c r="S74" i="18"/>
  <c r="L74" i="18"/>
  <c r="K74" i="18"/>
  <c r="J74" i="18"/>
  <c r="I74" i="18"/>
  <c r="H74" i="18"/>
  <c r="S73" i="18"/>
  <c r="L73" i="18"/>
  <c r="K73" i="18"/>
  <c r="J73" i="18"/>
  <c r="I73" i="18"/>
  <c r="H73" i="18"/>
  <c r="S72" i="18"/>
  <c r="L72" i="18"/>
  <c r="K72" i="18"/>
  <c r="J72" i="18"/>
  <c r="I72" i="18"/>
  <c r="H72" i="18"/>
  <c r="T71" i="18"/>
  <c r="S71" i="18"/>
  <c r="L71" i="18"/>
  <c r="K71" i="18"/>
  <c r="J71" i="18"/>
  <c r="I71" i="18"/>
  <c r="H71" i="18"/>
  <c r="T70" i="18"/>
  <c r="S70" i="18"/>
  <c r="L70" i="18"/>
  <c r="K70" i="18"/>
  <c r="J70" i="18"/>
  <c r="I70" i="18"/>
  <c r="H70" i="18"/>
  <c r="T69" i="18"/>
  <c r="S69" i="18"/>
  <c r="L69" i="18"/>
  <c r="K69" i="18"/>
  <c r="J69" i="18"/>
  <c r="I69" i="18"/>
  <c r="H69" i="18"/>
  <c r="S68" i="18"/>
  <c r="L68" i="18"/>
  <c r="K68" i="18"/>
  <c r="J68" i="18"/>
  <c r="I68" i="18"/>
  <c r="H68" i="18"/>
  <c r="S67" i="18"/>
  <c r="L67" i="18"/>
  <c r="K67" i="18"/>
  <c r="J67" i="18"/>
  <c r="I67" i="18"/>
  <c r="H67" i="18"/>
  <c r="S66" i="18"/>
  <c r="L66" i="18"/>
  <c r="K66" i="18"/>
  <c r="J66" i="18"/>
  <c r="I66" i="18"/>
  <c r="H66" i="18"/>
  <c r="S65" i="18"/>
  <c r="L65" i="18"/>
  <c r="K65" i="18"/>
  <c r="J65" i="18"/>
  <c r="I65" i="18"/>
  <c r="H65" i="18"/>
  <c r="S64" i="18"/>
  <c r="L64" i="18"/>
  <c r="K64" i="18"/>
  <c r="J64" i="18"/>
  <c r="I64" i="18"/>
  <c r="H64" i="18"/>
  <c r="S63" i="18"/>
  <c r="L63" i="18"/>
  <c r="K63" i="18"/>
  <c r="J63" i="18"/>
  <c r="I63" i="18"/>
  <c r="H63" i="18"/>
  <c r="T62" i="18"/>
  <c r="S62" i="18"/>
  <c r="L62" i="18"/>
  <c r="K62" i="18"/>
  <c r="J62" i="18"/>
  <c r="I62" i="18"/>
  <c r="H62" i="18"/>
  <c r="T61" i="18"/>
  <c r="S61" i="18"/>
  <c r="L61" i="18"/>
  <c r="K61" i="18"/>
  <c r="J61" i="18"/>
  <c r="I61" i="18"/>
  <c r="H61" i="18"/>
  <c r="T60" i="18"/>
  <c r="S60" i="18"/>
  <c r="L60" i="18"/>
  <c r="K60" i="18"/>
  <c r="J60" i="18"/>
  <c r="I60" i="18"/>
  <c r="H60" i="18"/>
  <c r="S59" i="18"/>
  <c r="L59" i="18"/>
  <c r="K59" i="18"/>
  <c r="J59" i="18"/>
  <c r="I59" i="18"/>
  <c r="H59" i="18"/>
  <c r="S58" i="18"/>
  <c r="L58" i="18"/>
  <c r="K58" i="18"/>
  <c r="J58" i="18"/>
  <c r="I58" i="18"/>
  <c r="H58" i="18"/>
  <c r="S57" i="18"/>
  <c r="L57" i="18"/>
  <c r="K57" i="18"/>
  <c r="J57" i="18"/>
  <c r="I57" i="18"/>
  <c r="H57" i="18"/>
  <c r="U56" i="18"/>
  <c r="T56" i="18"/>
  <c r="S56" i="18"/>
  <c r="L56" i="18"/>
  <c r="K56" i="18"/>
  <c r="J56" i="18"/>
  <c r="I56" i="18"/>
  <c r="H56" i="18"/>
  <c r="T55" i="18"/>
  <c r="S55" i="18"/>
  <c r="L55" i="18"/>
  <c r="K55" i="18"/>
  <c r="J55" i="18"/>
  <c r="I55" i="18"/>
  <c r="H55" i="18"/>
  <c r="T54" i="18"/>
  <c r="S54" i="18"/>
  <c r="L54" i="18"/>
  <c r="K54" i="18"/>
  <c r="J54" i="18"/>
  <c r="I54" i="18"/>
  <c r="H54" i="18"/>
  <c r="T53" i="18"/>
  <c r="S53" i="18"/>
  <c r="L53" i="18"/>
  <c r="K53" i="18"/>
  <c r="J53" i="18"/>
  <c r="I53" i="18"/>
  <c r="H53" i="18"/>
  <c r="S52" i="18"/>
  <c r="L52" i="18"/>
  <c r="K52" i="18"/>
  <c r="J52" i="18"/>
  <c r="I52" i="18"/>
  <c r="H52" i="18"/>
  <c r="S51" i="18"/>
  <c r="L51" i="18"/>
  <c r="K51" i="18"/>
  <c r="J51" i="18"/>
  <c r="I51" i="18"/>
  <c r="H51" i="18"/>
  <c r="S50" i="18"/>
  <c r="L50" i="18"/>
  <c r="K50" i="18"/>
  <c r="J50" i="18"/>
  <c r="I50" i="18"/>
  <c r="H50" i="18"/>
  <c r="S49" i="18"/>
  <c r="L49" i="18"/>
  <c r="K49" i="18"/>
  <c r="J49" i="18"/>
  <c r="I49" i="18"/>
  <c r="H49" i="18"/>
  <c r="S48" i="18"/>
  <c r="L48" i="18"/>
  <c r="K48" i="18"/>
  <c r="J48" i="18"/>
  <c r="I48" i="18"/>
  <c r="H48" i="18"/>
  <c r="S47" i="18"/>
  <c r="L47" i="18"/>
  <c r="K47" i="18"/>
  <c r="J47" i="18"/>
  <c r="I47" i="18"/>
  <c r="H47" i="18"/>
  <c r="S46" i="18"/>
  <c r="L46" i="18"/>
  <c r="K46" i="18"/>
  <c r="J46" i="18"/>
  <c r="I46" i="18"/>
  <c r="H46" i="18"/>
  <c r="S45" i="18"/>
  <c r="L45" i="18"/>
  <c r="K45" i="18"/>
  <c r="J45" i="18"/>
  <c r="I45" i="18"/>
  <c r="H45" i="18"/>
  <c r="U44" i="18"/>
  <c r="T44" i="18"/>
  <c r="S44" i="18"/>
  <c r="L44" i="18"/>
  <c r="K44" i="18"/>
  <c r="J44" i="18"/>
  <c r="I44" i="18"/>
  <c r="H44" i="18"/>
  <c r="T43" i="18"/>
  <c r="S43" i="18"/>
  <c r="L43" i="18"/>
  <c r="K43" i="18"/>
  <c r="J43" i="18"/>
  <c r="I43" i="18"/>
  <c r="H43" i="18"/>
  <c r="T42" i="18"/>
  <c r="S42" i="18"/>
  <c r="L42" i="18"/>
  <c r="K42" i="18"/>
  <c r="J42" i="18"/>
  <c r="I42" i="18"/>
  <c r="H42" i="18"/>
  <c r="T41" i="18"/>
  <c r="S41" i="18"/>
  <c r="L41" i="18"/>
  <c r="K41" i="18"/>
  <c r="J41" i="18"/>
  <c r="I41" i="18"/>
  <c r="H41" i="18"/>
  <c r="T40" i="18"/>
  <c r="S40" i="18"/>
  <c r="L40" i="18"/>
  <c r="K40" i="18"/>
  <c r="J40" i="18"/>
  <c r="I40" i="18"/>
  <c r="H40" i="18"/>
  <c r="T39" i="18"/>
  <c r="S39" i="18"/>
  <c r="L39" i="18"/>
  <c r="K39" i="18"/>
  <c r="J39" i="18"/>
  <c r="I39" i="18"/>
  <c r="H39" i="18"/>
  <c r="S38" i="18"/>
  <c r="L38" i="18"/>
  <c r="K38" i="18"/>
  <c r="J38" i="18"/>
  <c r="I38" i="18"/>
  <c r="H38" i="18"/>
  <c r="S37" i="18"/>
  <c r="L37" i="18"/>
  <c r="K37" i="18"/>
  <c r="J37" i="18"/>
  <c r="I37" i="18"/>
  <c r="H37" i="18"/>
  <c r="S36" i="18"/>
  <c r="L36" i="18"/>
  <c r="K36" i="18"/>
  <c r="J36" i="18"/>
  <c r="I36" i="18"/>
  <c r="H36" i="18"/>
  <c r="S35" i="18"/>
  <c r="L35" i="18"/>
  <c r="K35" i="18"/>
  <c r="J35" i="18"/>
  <c r="I35" i="18"/>
  <c r="H35" i="18"/>
  <c r="S34" i="18"/>
  <c r="L34" i="18"/>
  <c r="K34" i="18"/>
  <c r="J34" i="18"/>
  <c r="I34" i="18"/>
  <c r="H34" i="18"/>
  <c r="S33" i="18"/>
  <c r="L33" i="18"/>
  <c r="K33" i="18"/>
  <c r="J33" i="18"/>
  <c r="I33" i="18"/>
  <c r="H33" i="18"/>
  <c r="S32" i="18"/>
  <c r="L32" i="18"/>
  <c r="K32" i="18"/>
  <c r="J32" i="18"/>
  <c r="I32" i="18"/>
  <c r="H32" i="18"/>
  <c r="S31" i="18"/>
  <c r="L31" i="18"/>
  <c r="K31" i="18"/>
  <c r="J31" i="18"/>
  <c r="I31" i="18"/>
  <c r="H31" i="18"/>
  <c r="S30" i="18"/>
  <c r="L30" i="18"/>
  <c r="K30" i="18"/>
  <c r="J30" i="18"/>
  <c r="I30" i="18"/>
  <c r="H30" i="18"/>
  <c r="S29" i="18"/>
  <c r="L29" i="18"/>
  <c r="K29" i="18"/>
  <c r="J29" i="18"/>
  <c r="I29" i="18"/>
  <c r="H29" i="18"/>
  <c r="S28" i="18"/>
  <c r="L28" i="18"/>
  <c r="K28" i="18"/>
  <c r="J28" i="18"/>
  <c r="I28" i="18"/>
  <c r="H28" i="18"/>
  <c r="S27" i="18"/>
  <c r="L27" i="18"/>
  <c r="K27" i="18"/>
  <c r="J27" i="18"/>
  <c r="I27" i="18"/>
  <c r="H27" i="18"/>
  <c r="U26" i="18"/>
  <c r="T26" i="18"/>
  <c r="S26" i="18"/>
  <c r="L26" i="18"/>
  <c r="K26" i="18"/>
  <c r="J26" i="18"/>
  <c r="I26" i="18"/>
  <c r="H26" i="18"/>
  <c r="T25" i="18"/>
  <c r="S25" i="18"/>
  <c r="L25" i="18"/>
  <c r="K25" i="18"/>
  <c r="J25" i="18"/>
  <c r="I25" i="18"/>
  <c r="H25" i="18"/>
  <c r="T24" i="18"/>
  <c r="S24" i="18"/>
  <c r="L24" i="18"/>
  <c r="K24" i="18"/>
  <c r="J24" i="18"/>
  <c r="I24" i="18"/>
  <c r="H24" i="18"/>
  <c r="S23" i="18"/>
  <c r="L23" i="18"/>
  <c r="K23" i="18"/>
  <c r="J23" i="18"/>
  <c r="I23" i="18"/>
  <c r="H23" i="18"/>
  <c r="S22" i="18"/>
  <c r="L22" i="18"/>
  <c r="K22" i="18"/>
  <c r="J22" i="18"/>
  <c r="I22" i="18"/>
  <c r="H22" i="18"/>
  <c r="U21" i="18"/>
  <c r="T21" i="18"/>
  <c r="S21" i="18"/>
  <c r="L21" i="18"/>
  <c r="K21" i="18"/>
  <c r="J21" i="18"/>
  <c r="I21" i="18"/>
  <c r="H21" i="18"/>
  <c r="T20" i="18"/>
  <c r="S20" i="18"/>
  <c r="L20" i="18"/>
  <c r="K20" i="18"/>
  <c r="J20" i="18"/>
  <c r="I20" i="18"/>
  <c r="H20" i="18"/>
  <c r="T19" i="18"/>
  <c r="S19" i="18"/>
  <c r="L19" i="18"/>
  <c r="K19" i="18"/>
  <c r="J19" i="18"/>
  <c r="I19" i="18"/>
  <c r="H19" i="18"/>
  <c r="AA18" i="18"/>
  <c r="S18" i="18"/>
  <c r="L18" i="18"/>
  <c r="K18" i="18"/>
  <c r="J18" i="18"/>
  <c r="I18" i="18"/>
  <c r="H18" i="18"/>
  <c r="AA17" i="18"/>
  <c r="S17" i="18"/>
  <c r="L17" i="18"/>
  <c r="K17" i="18"/>
  <c r="J17" i="18"/>
  <c r="I17" i="18"/>
  <c r="H17" i="18"/>
  <c r="AA16" i="18"/>
  <c r="S16" i="18"/>
  <c r="L16" i="18"/>
  <c r="K16" i="18"/>
  <c r="J16" i="18"/>
  <c r="I16" i="18"/>
  <c r="H16" i="18"/>
  <c r="AA15" i="18"/>
  <c r="T15" i="18"/>
  <c r="S15" i="18"/>
  <c r="L15" i="18"/>
  <c r="K15" i="18"/>
  <c r="J15" i="18"/>
  <c r="I15" i="18"/>
  <c r="H15" i="18"/>
  <c r="T14" i="18"/>
  <c r="S14" i="18"/>
  <c r="L14" i="18"/>
  <c r="K14" i="18"/>
  <c r="J14" i="18"/>
  <c r="I14" i="18"/>
  <c r="H14" i="18"/>
  <c r="S13" i="18"/>
  <c r="L13" i="18"/>
  <c r="K13" i="18"/>
  <c r="J13" i="18"/>
  <c r="I13" i="18"/>
  <c r="H13" i="18"/>
  <c r="AA12" i="18"/>
  <c r="S12" i="18"/>
  <c r="L12" i="18"/>
  <c r="K12" i="18"/>
  <c r="J12" i="18"/>
  <c r="I12" i="18"/>
  <c r="H12" i="18"/>
  <c r="AA11" i="18"/>
  <c r="S11" i="18"/>
  <c r="L11" i="18"/>
  <c r="K11" i="18"/>
  <c r="J11" i="18"/>
  <c r="I11" i="18"/>
  <c r="H11" i="18"/>
  <c r="S10" i="18"/>
  <c r="L10" i="18"/>
  <c r="K10" i="18"/>
  <c r="J10" i="18"/>
  <c r="I10" i="18"/>
  <c r="H10" i="18"/>
  <c r="AA9" i="18"/>
  <c r="U9" i="18"/>
  <c r="T9" i="18"/>
  <c r="S9" i="18"/>
  <c r="L9" i="18"/>
  <c r="K9" i="18"/>
  <c r="J9" i="18"/>
  <c r="I9" i="18"/>
  <c r="H9" i="18"/>
  <c r="AA8" i="18"/>
  <c r="T8" i="18"/>
  <c r="S8" i="18"/>
  <c r="L8" i="18"/>
  <c r="K8" i="18"/>
  <c r="J8" i="18"/>
  <c r="I8" i="18"/>
  <c r="H8" i="18"/>
  <c r="AA7" i="18"/>
  <c r="T7" i="18"/>
  <c r="S7" i="18"/>
  <c r="L7" i="18"/>
  <c r="K7" i="18"/>
  <c r="J7" i="18"/>
  <c r="I7" i="18"/>
  <c r="H7" i="18"/>
  <c r="AA6" i="18"/>
  <c r="T6" i="18"/>
  <c r="S6" i="18"/>
  <c r="L6" i="18"/>
  <c r="K6" i="18"/>
  <c r="J6" i="18"/>
  <c r="I6" i="18"/>
  <c r="H6" i="18"/>
  <c r="AA5" i="18"/>
  <c r="S5" i="18"/>
  <c r="L5" i="18"/>
  <c r="K5" i="18"/>
  <c r="J5" i="18"/>
  <c r="I5" i="18"/>
  <c r="H5" i="18"/>
  <c r="S4" i="18"/>
  <c r="L4" i="18"/>
  <c r="K4" i="18"/>
  <c r="J4" i="18"/>
  <c r="I4" i="18"/>
  <c r="H4" i="18"/>
  <c r="AA3" i="18"/>
  <c r="S3" i="18"/>
  <c r="N3" i="18"/>
  <c r="N4" i="18" s="1"/>
  <c r="N5" i="18" s="1"/>
  <c r="N6" i="18" s="1"/>
  <c r="N7" i="18" s="1"/>
  <c r="N8" i="18" s="1"/>
  <c r="N9" i="18" s="1"/>
  <c r="N10" i="18" s="1"/>
  <c r="N11" i="18" s="1"/>
  <c r="N12" i="18" s="1"/>
  <c r="N13" i="18" s="1"/>
  <c r="N14" i="18" s="1"/>
  <c r="N15" i="18" s="1"/>
  <c r="N16" i="18" s="1"/>
  <c r="N17" i="18" s="1"/>
  <c r="N18" i="18" s="1"/>
  <c r="N19" i="18" s="1"/>
  <c r="N20" i="18" s="1"/>
  <c r="N21" i="18" s="1"/>
  <c r="N22" i="18" s="1"/>
  <c r="N23" i="18" s="1"/>
  <c r="N24" i="18" s="1"/>
  <c r="N25" i="18" s="1"/>
  <c r="N26" i="18" s="1"/>
  <c r="N27" i="18" s="1"/>
  <c r="N28" i="18" s="1"/>
  <c r="N29" i="18" s="1"/>
  <c r="N30" i="18" s="1"/>
  <c r="N31" i="18" s="1"/>
  <c r="N32" i="18" s="1"/>
  <c r="N33" i="18" s="1"/>
  <c r="N34" i="18" s="1"/>
  <c r="N35" i="18" s="1"/>
  <c r="N36" i="18" s="1"/>
  <c r="N37" i="18" s="1"/>
  <c r="N38" i="18" s="1"/>
  <c r="N39" i="18" s="1"/>
  <c r="N40" i="18" s="1"/>
  <c r="N41" i="18" s="1"/>
  <c r="N42" i="18" s="1"/>
  <c r="N43" i="18" s="1"/>
  <c r="N44" i="18" s="1"/>
  <c r="N45" i="18" s="1"/>
  <c r="N46" i="18" s="1"/>
  <c r="N47" i="18" s="1"/>
  <c r="N48" i="18" s="1"/>
  <c r="N49" i="18" s="1"/>
  <c r="N50" i="18" s="1"/>
  <c r="N51" i="18" s="1"/>
  <c r="N52" i="18" s="1"/>
  <c r="N53" i="18" s="1"/>
  <c r="N54" i="18" s="1"/>
  <c r="N55" i="18" s="1"/>
  <c r="N56" i="18" s="1"/>
  <c r="N57" i="18" s="1"/>
  <c r="N58" i="18" s="1"/>
  <c r="N59" i="18" s="1"/>
  <c r="N60" i="18" s="1"/>
  <c r="N61" i="18" s="1"/>
  <c r="N62" i="18" s="1"/>
  <c r="N63" i="18" s="1"/>
  <c r="N64" i="18" s="1"/>
  <c r="N65" i="18" s="1"/>
  <c r="N66" i="18" s="1"/>
  <c r="N67" i="18" s="1"/>
  <c r="N68" i="18" s="1"/>
  <c r="N69" i="18" s="1"/>
  <c r="N70" i="18" s="1"/>
  <c r="N71" i="18" s="1"/>
  <c r="N72" i="18" s="1"/>
  <c r="N73" i="18" s="1"/>
  <c r="N74" i="18" s="1"/>
  <c r="N75" i="18" s="1"/>
  <c r="N76" i="18" s="1"/>
  <c r="N77" i="18" s="1"/>
  <c r="N78" i="18" s="1"/>
  <c r="N79" i="18" s="1"/>
  <c r="N80" i="18" s="1"/>
  <c r="N81" i="18" s="1"/>
  <c r="N82" i="18" s="1"/>
  <c r="N83" i="18" s="1"/>
  <c r="N84" i="18" s="1"/>
  <c r="N85" i="18" s="1"/>
  <c r="N86" i="18" s="1"/>
  <c r="N87" i="18" s="1"/>
  <c r="N88" i="18" s="1"/>
  <c r="N89" i="18" s="1"/>
  <c r="N90" i="18" s="1"/>
  <c r="N91" i="18" s="1"/>
  <c r="N92" i="18" s="1"/>
  <c r="N93" i="18" s="1"/>
  <c r="N94" i="18" s="1"/>
  <c r="N95" i="18" s="1"/>
  <c r="N96" i="18" s="1"/>
  <c r="N97" i="18" s="1"/>
  <c r="N98" i="18" s="1"/>
  <c r="N99" i="18" s="1"/>
  <c r="N100" i="18" s="1"/>
  <c r="N101" i="18" s="1"/>
  <c r="N102" i="18" s="1"/>
  <c r="N103" i="18" s="1"/>
  <c r="N104" i="18" s="1"/>
  <c r="N105" i="18" s="1"/>
  <c r="N106" i="18" s="1"/>
  <c r="N107" i="18" s="1"/>
  <c r="N108" i="18" s="1"/>
  <c r="N109" i="18" s="1"/>
  <c r="N110" i="18" s="1"/>
  <c r="N111" i="18" s="1"/>
  <c r="N112" i="18" s="1"/>
  <c r="N113" i="18" s="1"/>
  <c r="N114" i="18" s="1"/>
  <c r="N115" i="18" s="1"/>
  <c r="N116" i="18" s="1"/>
  <c r="N117" i="18" s="1"/>
  <c r="N118" i="18" s="1"/>
  <c r="N119" i="18" s="1"/>
  <c r="N120" i="18" s="1"/>
  <c r="N121" i="18" s="1"/>
  <c r="N122" i="18" s="1"/>
  <c r="N123" i="18" s="1"/>
  <c r="N124" i="18" s="1"/>
  <c r="N125" i="18" s="1"/>
  <c r="N126" i="18" s="1"/>
  <c r="N127" i="18" s="1"/>
  <c r="N128" i="18" s="1"/>
  <c r="N129" i="18" s="1"/>
  <c r="N130" i="18" s="1"/>
  <c r="N131" i="18" s="1"/>
  <c r="N132" i="18" s="1"/>
  <c r="N133" i="18" s="1"/>
  <c r="N134" i="18" s="1"/>
  <c r="N135" i="18" s="1"/>
  <c r="N136" i="18" s="1"/>
  <c r="N137" i="18" s="1"/>
  <c r="N138" i="18" s="1"/>
  <c r="N139" i="18" s="1"/>
  <c r="N140" i="18" s="1"/>
  <c r="N141" i="18" s="1"/>
  <c r="N142" i="18" s="1"/>
  <c r="N143" i="18" s="1"/>
  <c r="N144" i="18" s="1"/>
  <c r="N145" i="18" s="1"/>
  <c r="N146" i="18" s="1"/>
  <c r="N147" i="18" s="1"/>
  <c r="N148" i="18" s="1"/>
  <c r="N149" i="18" s="1"/>
  <c r="N150" i="18" s="1"/>
  <c r="N151" i="18" s="1"/>
  <c r="N152" i="18" s="1"/>
  <c r="N153" i="18" s="1"/>
  <c r="N154" i="18" s="1"/>
  <c r="N155" i="18" s="1"/>
  <c r="N156" i="18" s="1"/>
  <c r="N157" i="18" s="1"/>
  <c r="N158" i="18" s="1"/>
  <c r="N159" i="18" s="1"/>
  <c r="N160" i="18" s="1"/>
  <c r="N161" i="18" s="1"/>
  <c r="N162" i="18" s="1"/>
  <c r="N163" i="18" s="1"/>
  <c r="N164" i="18" s="1"/>
  <c r="N165" i="18" s="1"/>
  <c r="N166" i="18" s="1"/>
  <c r="N167" i="18" s="1"/>
  <c r="N168" i="18" s="1"/>
  <c r="N169" i="18" s="1"/>
  <c r="N170" i="18" s="1"/>
  <c r="N171" i="18" s="1"/>
  <c r="N172" i="18" s="1"/>
  <c r="N173" i="18" s="1"/>
  <c r="N174" i="18" s="1"/>
  <c r="N175" i="18" s="1"/>
  <c r="N176" i="18" s="1"/>
  <c r="N177" i="18" s="1"/>
  <c r="N178" i="18" s="1"/>
  <c r="N179" i="18" s="1"/>
  <c r="N180" i="18" s="1"/>
  <c r="N181" i="18" s="1"/>
  <c r="N182" i="18" s="1"/>
  <c r="N183" i="18" s="1"/>
  <c r="N184" i="18" s="1"/>
  <c r="N185" i="18" s="1"/>
  <c r="N186" i="18" s="1"/>
  <c r="N187" i="18" s="1"/>
  <c r="N188" i="18" s="1"/>
  <c r="N189" i="18" s="1"/>
  <c r="N190" i="18" s="1"/>
  <c r="N191" i="18" s="1"/>
  <c r="N192" i="18" s="1"/>
  <c r="N193" i="18" s="1"/>
  <c r="N194" i="18" s="1"/>
  <c r="N195" i="18" s="1"/>
  <c r="N196" i="18" s="1"/>
  <c r="N197" i="18" s="1"/>
  <c r="N198" i="18" s="1"/>
  <c r="N199" i="18" s="1"/>
  <c r="N200" i="18" s="1"/>
  <c r="N201" i="18" s="1"/>
  <c r="N202" i="18" s="1"/>
  <c r="N203" i="18" s="1"/>
  <c r="N204" i="18" s="1"/>
  <c r="N205" i="18" s="1"/>
  <c r="N206" i="18" s="1"/>
  <c r="N207" i="18" s="1"/>
  <c r="N208" i="18" s="1"/>
  <c r="N209" i="18" s="1"/>
  <c r="N210" i="18" s="1"/>
  <c r="N211" i="18" s="1"/>
  <c r="N212" i="18" s="1"/>
  <c r="N213" i="18" s="1"/>
  <c r="N214" i="18" s="1"/>
  <c r="N215" i="18" s="1"/>
  <c r="N216" i="18" s="1"/>
  <c r="N217" i="18" s="1"/>
  <c r="N218" i="18" s="1"/>
  <c r="N219" i="18" s="1"/>
  <c r="N220" i="18" s="1"/>
  <c r="N221" i="18" s="1"/>
  <c r="N222" i="18" s="1"/>
  <c r="N223" i="18" s="1"/>
  <c r="N224" i="18" s="1"/>
  <c r="N225" i="18" s="1"/>
  <c r="N226" i="18" s="1"/>
  <c r="N227" i="18" s="1"/>
  <c r="N228" i="18" s="1"/>
  <c r="N229" i="18" s="1"/>
  <c r="N230" i="18" s="1"/>
  <c r="N231" i="18" s="1"/>
  <c r="N232" i="18" s="1"/>
  <c r="N233" i="18" s="1"/>
  <c r="N234" i="18" s="1"/>
  <c r="N235" i="18" s="1"/>
  <c r="N236" i="18" s="1"/>
  <c r="N237" i="18" s="1"/>
  <c r="N238" i="18" s="1"/>
  <c r="N239" i="18" s="1"/>
  <c r="N240" i="18" s="1"/>
  <c r="N241" i="18" s="1"/>
  <c r="N242" i="18" s="1"/>
  <c r="N243" i="18" s="1"/>
  <c r="N244" i="18" s="1"/>
  <c r="N245" i="18" s="1"/>
  <c r="N246" i="18" s="1"/>
  <c r="N247" i="18" s="1"/>
  <c r="N248" i="18" s="1"/>
  <c r="N249" i="18" s="1"/>
  <c r="N250" i="18" s="1"/>
  <c r="N251" i="18" s="1"/>
  <c r="N252" i="18" s="1"/>
  <c r="N253" i="18" s="1"/>
  <c r="N254" i="18" s="1"/>
  <c r="N255" i="18" s="1"/>
  <c r="N256" i="18" s="1"/>
  <c r="N257" i="18" s="1"/>
  <c r="N258" i="18" s="1"/>
  <c r="N259" i="18" s="1"/>
  <c r="N260" i="18" s="1"/>
  <c r="M3" i="18"/>
  <c r="R3" i="18" s="1"/>
  <c r="L3" i="18"/>
  <c r="K3" i="18"/>
  <c r="J3" i="18"/>
  <c r="I3" i="18"/>
  <c r="H3" i="18"/>
  <c r="AA2" i="18"/>
  <c r="R2" i="18"/>
  <c r="P2" i="18"/>
  <c r="O2" i="18"/>
  <c r="L2" i="18"/>
  <c r="K2" i="18"/>
  <c r="J2" i="18"/>
  <c r="H2" i="18"/>
  <c r="T255" i="17"/>
  <c r="M255" i="17"/>
  <c r="L255" i="17"/>
  <c r="K255" i="17"/>
  <c r="J255" i="17"/>
  <c r="I255" i="17"/>
  <c r="H255" i="17"/>
  <c r="T254" i="17"/>
  <c r="M254" i="17"/>
  <c r="L254" i="17"/>
  <c r="K254" i="17"/>
  <c r="J254" i="17"/>
  <c r="I254" i="17"/>
  <c r="H254" i="17"/>
  <c r="T253" i="17"/>
  <c r="M253" i="17"/>
  <c r="L253" i="17"/>
  <c r="K253" i="17"/>
  <c r="J253" i="17"/>
  <c r="I253" i="17"/>
  <c r="H253" i="17"/>
  <c r="T252" i="17"/>
  <c r="M252" i="17"/>
  <c r="L252" i="17"/>
  <c r="K252" i="17"/>
  <c r="J252" i="17"/>
  <c r="I252" i="17"/>
  <c r="H252" i="17"/>
  <c r="U251" i="17"/>
  <c r="T251" i="17"/>
  <c r="M251" i="17"/>
  <c r="L251" i="17"/>
  <c r="K251" i="17"/>
  <c r="J251" i="17"/>
  <c r="I251" i="17"/>
  <c r="H251" i="17"/>
  <c r="U250" i="17"/>
  <c r="T250" i="17"/>
  <c r="M250" i="17"/>
  <c r="L250" i="17"/>
  <c r="K250" i="17"/>
  <c r="J250" i="17"/>
  <c r="I250" i="17"/>
  <c r="H250" i="17"/>
  <c r="U249" i="17"/>
  <c r="T249" i="17"/>
  <c r="M249" i="17"/>
  <c r="L249" i="17"/>
  <c r="K249" i="17"/>
  <c r="J249" i="17"/>
  <c r="I249" i="17"/>
  <c r="H249" i="17"/>
  <c r="U248" i="17"/>
  <c r="T248" i="17"/>
  <c r="M248" i="17"/>
  <c r="L248" i="17"/>
  <c r="K248" i="17"/>
  <c r="J248" i="17"/>
  <c r="I248" i="17"/>
  <c r="H248" i="17"/>
  <c r="T247" i="17"/>
  <c r="M247" i="17"/>
  <c r="L247" i="17"/>
  <c r="K247" i="17"/>
  <c r="J247" i="17"/>
  <c r="I247" i="17"/>
  <c r="H247" i="17"/>
  <c r="T246" i="17"/>
  <c r="M246" i="17"/>
  <c r="L246" i="17"/>
  <c r="K246" i="17"/>
  <c r="J246" i="17"/>
  <c r="I246" i="17"/>
  <c r="H246" i="17"/>
  <c r="T245" i="17"/>
  <c r="M245" i="17"/>
  <c r="L245" i="17"/>
  <c r="K245" i="17"/>
  <c r="J245" i="17"/>
  <c r="I245" i="17"/>
  <c r="H245" i="17"/>
  <c r="T244" i="17"/>
  <c r="M244" i="17"/>
  <c r="L244" i="17"/>
  <c r="K244" i="17"/>
  <c r="J244" i="17"/>
  <c r="I244" i="17"/>
  <c r="H244" i="17"/>
  <c r="T243" i="17"/>
  <c r="M243" i="17"/>
  <c r="L243" i="17"/>
  <c r="K243" i="17"/>
  <c r="J243" i="17"/>
  <c r="I243" i="17"/>
  <c r="H243" i="17"/>
  <c r="T242" i="17"/>
  <c r="M242" i="17"/>
  <c r="L242" i="17"/>
  <c r="K242" i="17"/>
  <c r="J242" i="17"/>
  <c r="I242" i="17"/>
  <c r="H242" i="17"/>
  <c r="T241" i="17"/>
  <c r="M241" i="17"/>
  <c r="L241" i="17"/>
  <c r="K241" i="17"/>
  <c r="J241" i="17"/>
  <c r="I241" i="17"/>
  <c r="H241" i="17"/>
  <c r="T240" i="17"/>
  <c r="M240" i="17"/>
  <c r="L240" i="17"/>
  <c r="K240" i="17"/>
  <c r="J240" i="17"/>
  <c r="I240" i="17"/>
  <c r="H240" i="17"/>
  <c r="T239" i="17"/>
  <c r="M239" i="17"/>
  <c r="L239" i="17"/>
  <c r="K239" i="17"/>
  <c r="J239" i="17"/>
  <c r="I239" i="17"/>
  <c r="H239" i="17"/>
  <c r="T238" i="17"/>
  <c r="M238" i="17"/>
  <c r="L238" i="17"/>
  <c r="K238" i="17"/>
  <c r="J238" i="17"/>
  <c r="I238" i="17"/>
  <c r="H238" i="17"/>
  <c r="T237" i="17"/>
  <c r="M237" i="17"/>
  <c r="L237" i="17"/>
  <c r="K237" i="17"/>
  <c r="J237" i="17"/>
  <c r="I237" i="17"/>
  <c r="H237" i="17"/>
  <c r="T236" i="17"/>
  <c r="M236" i="17"/>
  <c r="L236" i="17"/>
  <c r="K236" i="17"/>
  <c r="J236" i="17"/>
  <c r="I236" i="17"/>
  <c r="H236" i="17"/>
  <c r="T235" i="17"/>
  <c r="M235" i="17"/>
  <c r="L235" i="17"/>
  <c r="K235" i="17"/>
  <c r="J235" i="17"/>
  <c r="I235" i="17"/>
  <c r="H235" i="17"/>
  <c r="T234" i="17"/>
  <c r="M234" i="17"/>
  <c r="L234" i="17"/>
  <c r="K234" i="17"/>
  <c r="J234" i="17"/>
  <c r="I234" i="17"/>
  <c r="H234" i="17"/>
  <c r="T233" i="17"/>
  <c r="M233" i="17"/>
  <c r="L233" i="17"/>
  <c r="K233" i="17"/>
  <c r="J233" i="17"/>
  <c r="I233" i="17"/>
  <c r="H233" i="17"/>
  <c r="T232" i="17"/>
  <c r="M232" i="17"/>
  <c r="L232" i="17"/>
  <c r="K232" i="17"/>
  <c r="J232" i="17"/>
  <c r="I232" i="17"/>
  <c r="H232" i="17"/>
  <c r="T231" i="17"/>
  <c r="M231" i="17"/>
  <c r="L231" i="17"/>
  <c r="K231" i="17"/>
  <c r="J231" i="17"/>
  <c r="I231" i="17"/>
  <c r="H231" i="17"/>
  <c r="T230" i="17"/>
  <c r="M230" i="17"/>
  <c r="L230" i="17"/>
  <c r="K230" i="17"/>
  <c r="J230" i="17"/>
  <c r="I230" i="17"/>
  <c r="H230" i="17"/>
  <c r="T229" i="17"/>
  <c r="M229" i="17"/>
  <c r="L229" i="17"/>
  <c r="K229" i="17"/>
  <c r="J229" i="17"/>
  <c r="I229" i="17"/>
  <c r="H229" i="17"/>
  <c r="T228" i="17"/>
  <c r="M228" i="17"/>
  <c r="L228" i="17"/>
  <c r="K228" i="17"/>
  <c r="J228" i="17"/>
  <c r="I228" i="17"/>
  <c r="H228" i="17"/>
  <c r="T227" i="17"/>
  <c r="M227" i="17"/>
  <c r="L227" i="17"/>
  <c r="K227" i="17"/>
  <c r="J227" i="17"/>
  <c r="I227" i="17"/>
  <c r="H227" i="17"/>
  <c r="T226" i="17"/>
  <c r="M226" i="17"/>
  <c r="L226" i="17"/>
  <c r="K226" i="17"/>
  <c r="J226" i="17"/>
  <c r="I226" i="17"/>
  <c r="H226" i="17"/>
  <c r="T225" i="17"/>
  <c r="M225" i="17"/>
  <c r="L225" i="17"/>
  <c r="K225" i="17"/>
  <c r="J225" i="17"/>
  <c r="I225" i="17"/>
  <c r="H225" i="17"/>
  <c r="T224" i="17"/>
  <c r="M224" i="17"/>
  <c r="L224" i="17"/>
  <c r="K224" i="17"/>
  <c r="J224" i="17"/>
  <c r="I224" i="17"/>
  <c r="H224" i="17"/>
  <c r="T223" i="17"/>
  <c r="M223" i="17"/>
  <c r="L223" i="17"/>
  <c r="K223" i="17"/>
  <c r="J223" i="17"/>
  <c r="I223" i="17"/>
  <c r="H223" i="17"/>
  <c r="T222" i="17"/>
  <c r="M222" i="17"/>
  <c r="L222" i="17"/>
  <c r="K222" i="17"/>
  <c r="J222" i="17"/>
  <c r="I222" i="17"/>
  <c r="H222" i="17"/>
  <c r="T221" i="17"/>
  <c r="M221" i="17"/>
  <c r="L221" i="17"/>
  <c r="K221" i="17"/>
  <c r="J221" i="17"/>
  <c r="I221" i="17"/>
  <c r="H221" i="17"/>
  <c r="T220" i="17"/>
  <c r="M220" i="17"/>
  <c r="L220" i="17"/>
  <c r="K220" i="17"/>
  <c r="J220" i="17"/>
  <c r="I220" i="17"/>
  <c r="H220" i="17"/>
  <c r="T219" i="17"/>
  <c r="M219" i="17"/>
  <c r="L219" i="17"/>
  <c r="K219" i="17"/>
  <c r="J219" i="17"/>
  <c r="I219" i="17"/>
  <c r="H219" i="17"/>
  <c r="T218" i="17"/>
  <c r="M218" i="17"/>
  <c r="L218" i="17"/>
  <c r="K218" i="17"/>
  <c r="J218" i="17"/>
  <c r="I218" i="17"/>
  <c r="H218" i="17"/>
  <c r="T217" i="17"/>
  <c r="M217" i="17"/>
  <c r="L217" i="17"/>
  <c r="K217" i="17"/>
  <c r="J217" i="17"/>
  <c r="I217" i="17"/>
  <c r="H217" i="17"/>
  <c r="T216" i="17"/>
  <c r="M216" i="17"/>
  <c r="L216" i="17"/>
  <c r="K216" i="17"/>
  <c r="J216" i="17"/>
  <c r="I216" i="17"/>
  <c r="H216" i="17"/>
  <c r="T215" i="17"/>
  <c r="M215" i="17"/>
  <c r="L215" i="17"/>
  <c r="K215" i="17"/>
  <c r="J215" i="17"/>
  <c r="I215" i="17"/>
  <c r="H215" i="17"/>
  <c r="T214" i="17"/>
  <c r="M214" i="17"/>
  <c r="L214" i="17"/>
  <c r="K214" i="17"/>
  <c r="J214" i="17"/>
  <c r="I214" i="17"/>
  <c r="H214" i="17"/>
  <c r="T213" i="17"/>
  <c r="M213" i="17"/>
  <c r="L213" i="17"/>
  <c r="K213" i="17"/>
  <c r="J213" i="17"/>
  <c r="I213" i="17"/>
  <c r="H213" i="17"/>
  <c r="T212" i="17"/>
  <c r="M212" i="17"/>
  <c r="L212" i="17"/>
  <c r="K212" i="17"/>
  <c r="J212" i="17"/>
  <c r="I212" i="17"/>
  <c r="H212" i="17"/>
  <c r="T211" i="17"/>
  <c r="M211" i="17"/>
  <c r="L211" i="17"/>
  <c r="K211" i="17"/>
  <c r="J211" i="17"/>
  <c r="I211" i="17"/>
  <c r="H211" i="17"/>
  <c r="T210" i="17"/>
  <c r="M210" i="17"/>
  <c r="L210" i="17"/>
  <c r="K210" i="17"/>
  <c r="J210" i="17"/>
  <c r="I210" i="17"/>
  <c r="H210" i="17"/>
  <c r="T209" i="17"/>
  <c r="M209" i="17"/>
  <c r="L209" i="17"/>
  <c r="K209" i="17"/>
  <c r="J209" i="17"/>
  <c r="I209" i="17"/>
  <c r="H209" i="17"/>
  <c r="T208" i="17"/>
  <c r="M208" i="17"/>
  <c r="L208" i="17"/>
  <c r="K208" i="17"/>
  <c r="J208" i="17"/>
  <c r="I208" i="17"/>
  <c r="H208" i="17"/>
  <c r="T207" i="17"/>
  <c r="M207" i="17"/>
  <c r="L207" i="17"/>
  <c r="K207" i="17"/>
  <c r="J207" i="17"/>
  <c r="I207" i="17"/>
  <c r="H207" i="17"/>
  <c r="V206" i="17"/>
  <c r="U206" i="17"/>
  <c r="T206" i="17"/>
  <c r="M206" i="17"/>
  <c r="L206" i="17"/>
  <c r="K206" i="17"/>
  <c r="J206" i="17"/>
  <c r="I206" i="17"/>
  <c r="H206" i="17"/>
  <c r="U205" i="17"/>
  <c r="T205" i="17"/>
  <c r="M205" i="17"/>
  <c r="L205" i="17"/>
  <c r="K205" i="17"/>
  <c r="J205" i="17"/>
  <c r="I205" i="17"/>
  <c r="H205" i="17"/>
  <c r="U204" i="17"/>
  <c r="T204" i="17"/>
  <c r="M204" i="17"/>
  <c r="L204" i="17"/>
  <c r="K204" i="17"/>
  <c r="J204" i="17"/>
  <c r="I204" i="17"/>
  <c r="H204" i="17"/>
  <c r="U203" i="17"/>
  <c r="T203" i="17"/>
  <c r="M203" i="17"/>
  <c r="L203" i="17"/>
  <c r="K203" i="17"/>
  <c r="J203" i="17"/>
  <c r="I203" i="17"/>
  <c r="H203" i="17"/>
  <c r="T202" i="17"/>
  <c r="M202" i="17"/>
  <c r="L202" i="17"/>
  <c r="K202" i="17"/>
  <c r="J202" i="17"/>
  <c r="I202" i="17"/>
  <c r="H202" i="17"/>
  <c r="V201" i="17"/>
  <c r="U201" i="17"/>
  <c r="T201" i="17"/>
  <c r="M201" i="17"/>
  <c r="L201" i="17"/>
  <c r="K201" i="17"/>
  <c r="J201" i="17"/>
  <c r="I201" i="17"/>
  <c r="H201" i="17"/>
  <c r="U200" i="17"/>
  <c r="T200" i="17"/>
  <c r="M200" i="17"/>
  <c r="L200" i="17"/>
  <c r="K200" i="17"/>
  <c r="J200" i="17"/>
  <c r="I200" i="17"/>
  <c r="H200" i="17"/>
  <c r="U199" i="17"/>
  <c r="T199" i="17"/>
  <c r="M199" i="17"/>
  <c r="L199" i="17"/>
  <c r="K199" i="17"/>
  <c r="J199" i="17"/>
  <c r="I199" i="17"/>
  <c r="H199" i="17"/>
  <c r="U198" i="17"/>
  <c r="T198" i="17"/>
  <c r="M198" i="17"/>
  <c r="L198" i="17"/>
  <c r="K198" i="17"/>
  <c r="J198" i="17"/>
  <c r="I198" i="17"/>
  <c r="H198" i="17"/>
  <c r="T197" i="17"/>
  <c r="M197" i="17"/>
  <c r="L197" i="17"/>
  <c r="K197" i="17"/>
  <c r="J197" i="17"/>
  <c r="I197" i="17"/>
  <c r="H197" i="17"/>
  <c r="T196" i="17"/>
  <c r="M196" i="17"/>
  <c r="L196" i="17"/>
  <c r="K196" i="17"/>
  <c r="J196" i="17"/>
  <c r="I196" i="17"/>
  <c r="H196" i="17"/>
  <c r="T195" i="17"/>
  <c r="M195" i="17"/>
  <c r="L195" i="17"/>
  <c r="K195" i="17"/>
  <c r="J195" i="17"/>
  <c r="I195" i="17"/>
  <c r="H195" i="17"/>
  <c r="T194" i="17"/>
  <c r="M194" i="17"/>
  <c r="L194" i="17"/>
  <c r="K194" i="17"/>
  <c r="J194" i="17"/>
  <c r="I194" i="17"/>
  <c r="H194" i="17"/>
  <c r="T193" i="17"/>
  <c r="M193" i="17"/>
  <c r="L193" i="17"/>
  <c r="K193" i="17"/>
  <c r="J193" i="17"/>
  <c r="I193" i="17"/>
  <c r="H193" i="17"/>
  <c r="T192" i="17"/>
  <c r="M192" i="17"/>
  <c r="L192" i="17"/>
  <c r="K192" i="17"/>
  <c r="J192" i="17"/>
  <c r="I192" i="17"/>
  <c r="H192" i="17"/>
  <c r="T191" i="17"/>
  <c r="M191" i="17"/>
  <c r="L191" i="17"/>
  <c r="K191" i="17"/>
  <c r="J191" i="17"/>
  <c r="I191" i="17"/>
  <c r="H191" i="17"/>
  <c r="T190" i="17"/>
  <c r="M190" i="17"/>
  <c r="L190" i="17"/>
  <c r="K190" i="17"/>
  <c r="J190" i="17"/>
  <c r="I190" i="17"/>
  <c r="H190" i="17"/>
  <c r="U189" i="17"/>
  <c r="T189" i="17"/>
  <c r="M189" i="17"/>
  <c r="L189" i="17"/>
  <c r="K189" i="17"/>
  <c r="J189" i="17"/>
  <c r="I189" i="17"/>
  <c r="H189" i="17"/>
  <c r="U188" i="17"/>
  <c r="T188" i="17"/>
  <c r="M188" i="17"/>
  <c r="L188" i="17"/>
  <c r="K188" i="17"/>
  <c r="J188" i="17"/>
  <c r="I188" i="17"/>
  <c r="H188" i="17"/>
  <c r="U187" i="17"/>
  <c r="T187" i="17"/>
  <c r="M187" i="17"/>
  <c r="L187" i="17"/>
  <c r="K187" i="17"/>
  <c r="J187" i="17"/>
  <c r="I187" i="17"/>
  <c r="H187" i="17"/>
  <c r="T186" i="17"/>
  <c r="M186" i="17"/>
  <c r="L186" i="17"/>
  <c r="K186" i="17"/>
  <c r="J186" i="17"/>
  <c r="I186" i="17"/>
  <c r="H186" i="17"/>
  <c r="T185" i="17"/>
  <c r="M185" i="17"/>
  <c r="L185" i="17"/>
  <c r="K185" i="17"/>
  <c r="J185" i="17"/>
  <c r="I185" i="17"/>
  <c r="H185" i="17"/>
  <c r="T184" i="17"/>
  <c r="M184" i="17"/>
  <c r="L184" i="17"/>
  <c r="K184" i="17"/>
  <c r="J184" i="17"/>
  <c r="I184" i="17"/>
  <c r="H184" i="17"/>
  <c r="T183" i="17"/>
  <c r="M183" i="17"/>
  <c r="L183" i="17"/>
  <c r="K183" i="17"/>
  <c r="J183" i="17"/>
  <c r="I183" i="17"/>
  <c r="H183" i="17"/>
  <c r="T182" i="17"/>
  <c r="M182" i="17"/>
  <c r="L182" i="17"/>
  <c r="K182" i="17"/>
  <c r="J182" i="17"/>
  <c r="I182" i="17"/>
  <c r="H182" i="17"/>
  <c r="T181" i="17"/>
  <c r="M181" i="17"/>
  <c r="L181" i="17"/>
  <c r="K181" i="17"/>
  <c r="J181" i="17"/>
  <c r="I181" i="17"/>
  <c r="H181" i="17"/>
  <c r="T180" i="17"/>
  <c r="M180" i="17"/>
  <c r="L180" i="17"/>
  <c r="K180" i="17"/>
  <c r="J180" i="17"/>
  <c r="I180" i="17"/>
  <c r="H180" i="17"/>
  <c r="T179" i="17"/>
  <c r="M179" i="17"/>
  <c r="L179" i="17"/>
  <c r="K179" i="17"/>
  <c r="J179" i="17"/>
  <c r="I179" i="17"/>
  <c r="H179" i="17"/>
  <c r="T178" i="17"/>
  <c r="M178" i="17"/>
  <c r="L178" i="17"/>
  <c r="K178" i="17"/>
  <c r="J178" i="17"/>
  <c r="I178" i="17"/>
  <c r="H178" i="17"/>
  <c r="T177" i="17"/>
  <c r="M177" i="17"/>
  <c r="L177" i="17"/>
  <c r="K177" i="17"/>
  <c r="J177" i="17"/>
  <c r="I177" i="17"/>
  <c r="H177" i="17"/>
  <c r="V176" i="17"/>
  <c r="U176" i="17"/>
  <c r="T176" i="17"/>
  <c r="M176" i="17"/>
  <c r="L176" i="17"/>
  <c r="K176" i="17"/>
  <c r="J176" i="17"/>
  <c r="I176" i="17"/>
  <c r="H176" i="17"/>
  <c r="U175" i="17"/>
  <c r="T175" i="17"/>
  <c r="M175" i="17"/>
  <c r="L175" i="17"/>
  <c r="K175" i="17"/>
  <c r="J175" i="17"/>
  <c r="I175" i="17"/>
  <c r="H175" i="17"/>
  <c r="U174" i="17"/>
  <c r="T174" i="17"/>
  <c r="M174" i="17"/>
  <c r="L174" i="17"/>
  <c r="K174" i="17"/>
  <c r="J174" i="17"/>
  <c r="I174" i="17"/>
  <c r="H174" i="17"/>
  <c r="T173" i="17"/>
  <c r="M173" i="17"/>
  <c r="L173" i="17"/>
  <c r="K173" i="17"/>
  <c r="J173" i="17"/>
  <c r="I173" i="17"/>
  <c r="H173" i="17"/>
  <c r="T172" i="17"/>
  <c r="M172" i="17"/>
  <c r="L172" i="17"/>
  <c r="K172" i="17"/>
  <c r="J172" i="17"/>
  <c r="I172" i="17"/>
  <c r="H172" i="17"/>
  <c r="T171" i="17"/>
  <c r="M171" i="17"/>
  <c r="L171" i="17"/>
  <c r="K171" i="17"/>
  <c r="J171" i="17"/>
  <c r="I171" i="17"/>
  <c r="H171" i="17"/>
  <c r="T170" i="17"/>
  <c r="M170" i="17"/>
  <c r="L170" i="17"/>
  <c r="K170" i="17"/>
  <c r="J170" i="17"/>
  <c r="I170" i="17"/>
  <c r="H170" i="17"/>
  <c r="T169" i="17"/>
  <c r="M169" i="17"/>
  <c r="L169" i="17"/>
  <c r="K169" i="17"/>
  <c r="J169" i="17"/>
  <c r="I169" i="17"/>
  <c r="H169" i="17"/>
  <c r="T168" i="17"/>
  <c r="M168" i="17"/>
  <c r="L168" i="17"/>
  <c r="K168" i="17"/>
  <c r="J168" i="17"/>
  <c r="I168" i="17"/>
  <c r="H168" i="17"/>
  <c r="T167" i="17"/>
  <c r="M167" i="17"/>
  <c r="L167" i="17"/>
  <c r="K167" i="17"/>
  <c r="J167" i="17"/>
  <c r="I167" i="17"/>
  <c r="H167" i="17"/>
  <c r="V166" i="17"/>
  <c r="U166" i="17"/>
  <c r="T166" i="17"/>
  <c r="M166" i="17"/>
  <c r="L166" i="17"/>
  <c r="K166" i="17"/>
  <c r="J166" i="17"/>
  <c r="I166" i="17"/>
  <c r="H166" i="17"/>
  <c r="U165" i="17"/>
  <c r="T165" i="17"/>
  <c r="M165" i="17"/>
  <c r="L165" i="17"/>
  <c r="K165" i="17"/>
  <c r="J165" i="17"/>
  <c r="I165" i="17"/>
  <c r="H165" i="17"/>
  <c r="U164" i="17"/>
  <c r="T164" i="17"/>
  <c r="M164" i="17"/>
  <c r="L164" i="17"/>
  <c r="K164" i="17"/>
  <c r="J164" i="17"/>
  <c r="I164" i="17"/>
  <c r="H164" i="17"/>
  <c r="T163" i="17"/>
  <c r="M163" i="17"/>
  <c r="L163" i="17"/>
  <c r="K163" i="17"/>
  <c r="J163" i="17"/>
  <c r="I163" i="17"/>
  <c r="H163" i="17"/>
  <c r="T162" i="17"/>
  <c r="M162" i="17"/>
  <c r="L162" i="17"/>
  <c r="K162" i="17"/>
  <c r="J162" i="17"/>
  <c r="I162" i="17"/>
  <c r="H162" i="17"/>
  <c r="T161" i="17"/>
  <c r="M161" i="17"/>
  <c r="L161" i="17"/>
  <c r="K161" i="17"/>
  <c r="J161" i="17"/>
  <c r="I161" i="17"/>
  <c r="H161" i="17"/>
  <c r="T160" i="17"/>
  <c r="M160" i="17"/>
  <c r="L160" i="17"/>
  <c r="K160" i="17"/>
  <c r="J160" i="17"/>
  <c r="I160" i="17"/>
  <c r="H160" i="17"/>
  <c r="T159" i="17"/>
  <c r="M159" i="17"/>
  <c r="L159" i="17"/>
  <c r="K159" i="17"/>
  <c r="J159" i="17"/>
  <c r="I159" i="17"/>
  <c r="H159" i="17"/>
  <c r="T158" i="17"/>
  <c r="M158" i="17"/>
  <c r="L158" i="17"/>
  <c r="K158" i="17"/>
  <c r="J158" i="17"/>
  <c r="I158" i="17"/>
  <c r="H158" i="17"/>
  <c r="T157" i="17"/>
  <c r="M157" i="17"/>
  <c r="L157" i="17"/>
  <c r="K157" i="17"/>
  <c r="J157" i="17"/>
  <c r="I157" i="17"/>
  <c r="H157" i="17"/>
  <c r="T156" i="17"/>
  <c r="M156" i="17"/>
  <c r="L156" i="17"/>
  <c r="K156" i="17"/>
  <c r="J156" i="17"/>
  <c r="I156" i="17"/>
  <c r="H156" i="17"/>
  <c r="T155" i="17"/>
  <c r="M155" i="17"/>
  <c r="L155" i="17"/>
  <c r="K155" i="17"/>
  <c r="J155" i="17"/>
  <c r="I155" i="17"/>
  <c r="H155" i="17"/>
  <c r="V154" i="17"/>
  <c r="U154" i="17"/>
  <c r="T154" i="17"/>
  <c r="M154" i="17"/>
  <c r="L154" i="17"/>
  <c r="K154" i="17"/>
  <c r="J154" i="17"/>
  <c r="I154" i="17"/>
  <c r="H154" i="17"/>
  <c r="U153" i="17"/>
  <c r="T153" i="17"/>
  <c r="M153" i="17"/>
  <c r="L153" i="17"/>
  <c r="K153" i="17"/>
  <c r="J153" i="17"/>
  <c r="I153" i="17"/>
  <c r="H153" i="17"/>
  <c r="U152" i="17"/>
  <c r="T152" i="17"/>
  <c r="M152" i="17"/>
  <c r="L152" i="17"/>
  <c r="K152" i="17"/>
  <c r="J152" i="17"/>
  <c r="I152" i="17"/>
  <c r="H152" i="17"/>
  <c r="U151" i="17"/>
  <c r="T151" i="17"/>
  <c r="M151" i="17"/>
  <c r="L151" i="17"/>
  <c r="K151" i="17"/>
  <c r="J151" i="17"/>
  <c r="I151" i="17"/>
  <c r="H151" i="17"/>
  <c r="U150" i="17"/>
  <c r="T150" i="17"/>
  <c r="M150" i="17"/>
  <c r="L150" i="17"/>
  <c r="K150" i="17"/>
  <c r="J150" i="17"/>
  <c r="I150" i="17"/>
  <c r="H150" i="17"/>
  <c r="U149" i="17"/>
  <c r="T149" i="17"/>
  <c r="M149" i="17"/>
  <c r="L149" i="17"/>
  <c r="K149" i="17"/>
  <c r="J149" i="17"/>
  <c r="I149" i="17"/>
  <c r="H149" i="17"/>
  <c r="U148" i="17"/>
  <c r="T148" i="17"/>
  <c r="M148" i="17"/>
  <c r="L148" i="17"/>
  <c r="K148" i="17"/>
  <c r="J148" i="17"/>
  <c r="I148" i="17"/>
  <c r="H148" i="17"/>
  <c r="T147" i="17"/>
  <c r="M147" i="17"/>
  <c r="L147" i="17"/>
  <c r="K147" i="17"/>
  <c r="J147" i="17"/>
  <c r="I147" i="17"/>
  <c r="H147" i="17"/>
  <c r="T146" i="17"/>
  <c r="M146" i="17"/>
  <c r="L146" i="17"/>
  <c r="K146" i="17"/>
  <c r="J146" i="17"/>
  <c r="I146" i="17"/>
  <c r="H146" i="17"/>
  <c r="T145" i="17"/>
  <c r="M145" i="17"/>
  <c r="L145" i="17"/>
  <c r="K145" i="17"/>
  <c r="J145" i="17"/>
  <c r="I145" i="17"/>
  <c r="H145" i="17"/>
  <c r="V144" i="17"/>
  <c r="U144" i="17"/>
  <c r="T144" i="17"/>
  <c r="M144" i="17"/>
  <c r="L144" i="17"/>
  <c r="K144" i="17"/>
  <c r="J144" i="17"/>
  <c r="I144" i="17"/>
  <c r="H144" i="17"/>
  <c r="U143" i="17"/>
  <c r="T143" i="17"/>
  <c r="M143" i="17"/>
  <c r="L143" i="17"/>
  <c r="K143" i="17"/>
  <c r="J143" i="17"/>
  <c r="I143" i="17"/>
  <c r="H143" i="17"/>
  <c r="U142" i="17"/>
  <c r="T142" i="17"/>
  <c r="M142" i="17"/>
  <c r="L142" i="17"/>
  <c r="K142" i="17"/>
  <c r="J142" i="17"/>
  <c r="I142" i="17"/>
  <c r="H142" i="17"/>
  <c r="U141" i="17"/>
  <c r="T141" i="17"/>
  <c r="M141" i="17"/>
  <c r="L141" i="17"/>
  <c r="K141" i="17"/>
  <c r="J141" i="17"/>
  <c r="I141" i="17"/>
  <c r="H141" i="17"/>
  <c r="T140" i="17"/>
  <c r="M140" i="17"/>
  <c r="L140" i="17"/>
  <c r="K140" i="17"/>
  <c r="J140" i="17"/>
  <c r="I140" i="17"/>
  <c r="H140" i="17"/>
  <c r="T139" i="17"/>
  <c r="M139" i="17"/>
  <c r="L139" i="17"/>
  <c r="K139" i="17"/>
  <c r="J139" i="17"/>
  <c r="I139" i="17"/>
  <c r="H139" i="17"/>
  <c r="T138" i="17"/>
  <c r="M138" i="17"/>
  <c r="L138" i="17"/>
  <c r="K138" i="17"/>
  <c r="J138" i="17"/>
  <c r="I138" i="17"/>
  <c r="H138" i="17"/>
  <c r="T137" i="17"/>
  <c r="M137" i="17"/>
  <c r="L137" i="17"/>
  <c r="K137" i="17"/>
  <c r="J137" i="17"/>
  <c r="I137" i="17"/>
  <c r="H137" i="17"/>
  <c r="T136" i="17"/>
  <c r="M136" i="17"/>
  <c r="L136" i="17"/>
  <c r="K136" i="17"/>
  <c r="J136" i="17"/>
  <c r="I136" i="17"/>
  <c r="H136" i="17"/>
  <c r="T135" i="17"/>
  <c r="M135" i="17"/>
  <c r="L135" i="17"/>
  <c r="K135" i="17"/>
  <c r="J135" i="17"/>
  <c r="I135" i="17"/>
  <c r="H135" i="17"/>
  <c r="T134" i="17"/>
  <c r="M134" i="17"/>
  <c r="L134" i="17"/>
  <c r="K134" i="17"/>
  <c r="J134" i="17"/>
  <c r="I134" i="17"/>
  <c r="H134" i="17"/>
  <c r="T133" i="17"/>
  <c r="M133" i="17"/>
  <c r="L133" i="17"/>
  <c r="K133" i="17"/>
  <c r="J133" i="17"/>
  <c r="I133" i="17"/>
  <c r="H133" i="17"/>
  <c r="T132" i="17"/>
  <c r="M132" i="17"/>
  <c r="L132" i="17"/>
  <c r="K132" i="17"/>
  <c r="J132" i="17"/>
  <c r="I132" i="17"/>
  <c r="H132" i="17"/>
  <c r="T131" i="17"/>
  <c r="M131" i="17"/>
  <c r="L131" i="17"/>
  <c r="K131" i="17"/>
  <c r="J131" i="17"/>
  <c r="I131" i="17"/>
  <c r="H131" i="17"/>
  <c r="V130" i="17"/>
  <c r="U130" i="17"/>
  <c r="T130" i="17"/>
  <c r="M130" i="17"/>
  <c r="L130" i="17"/>
  <c r="K130" i="17"/>
  <c r="J130" i="17"/>
  <c r="I130" i="17"/>
  <c r="H130" i="17"/>
  <c r="U129" i="17"/>
  <c r="T129" i="17"/>
  <c r="M129" i="17"/>
  <c r="L129" i="17"/>
  <c r="K129" i="17"/>
  <c r="J129" i="17"/>
  <c r="I129" i="17"/>
  <c r="H129" i="17"/>
  <c r="U128" i="17"/>
  <c r="T128" i="17"/>
  <c r="M128" i="17"/>
  <c r="L128" i="17"/>
  <c r="K128" i="17"/>
  <c r="J128" i="17"/>
  <c r="I128" i="17"/>
  <c r="H128" i="17"/>
  <c r="U127" i="17"/>
  <c r="T127" i="17"/>
  <c r="M127" i="17"/>
  <c r="L127" i="17"/>
  <c r="K127" i="17"/>
  <c r="J127" i="17"/>
  <c r="I127" i="17"/>
  <c r="H127" i="17"/>
  <c r="U126" i="17"/>
  <c r="T126" i="17"/>
  <c r="M126" i="17"/>
  <c r="L126" i="17"/>
  <c r="K126" i="17"/>
  <c r="J126" i="17"/>
  <c r="I126" i="17"/>
  <c r="H126" i="17"/>
  <c r="U125" i="17"/>
  <c r="T125" i="17"/>
  <c r="M125" i="17"/>
  <c r="L125" i="17"/>
  <c r="K125" i="17"/>
  <c r="J125" i="17"/>
  <c r="I125" i="17"/>
  <c r="H125" i="17"/>
  <c r="U124" i="17"/>
  <c r="T124" i="17"/>
  <c r="M124" i="17"/>
  <c r="L124" i="17"/>
  <c r="K124" i="17"/>
  <c r="J124" i="17"/>
  <c r="I124" i="17"/>
  <c r="H124" i="17"/>
  <c r="T123" i="17"/>
  <c r="M123" i="17"/>
  <c r="L123" i="17"/>
  <c r="K123" i="17"/>
  <c r="J123" i="17"/>
  <c r="I123" i="17"/>
  <c r="H123" i="17"/>
  <c r="T122" i="17"/>
  <c r="M122" i="17"/>
  <c r="L122" i="17"/>
  <c r="K122" i="17"/>
  <c r="J122" i="17"/>
  <c r="I122" i="17"/>
  <c r="H122" i="17"/>
  <c r="T121" i="17"/>
  <c r="M121" i="17"/>
  <c r="L121" i="17"/>
  <c r="K121" i="17"/>
  <c r="J121" i="17"/>
  <c r="I121" i="17"/>
  <c r="H121" i="17"/>
  <c r="T120" i="17"/>
  <c r="M120" i="17"/>
  <c r="L120" i="17"/>
  <c r="K120" i="17"/>
  <c r="J120" i="17"/>
  <c r="I120" i="17"/>
  <c r="H120" i="17"/>
  <c r="T119" i="17"/>
  <c r="M119" i="17"/>
  <c r="L119" i="17"/>
  <c r="K119" i="17"/>
  <c r="J119" i="17"/>
  <c r="I119" i="17"/>
  <c r="H119" i="17"/>
  <c r="T118" i="17"/>
  <c r="M118" i="17"/>
  <c r="L118" i="17"/>
  <c r="K118" i="17"/>
  <c r="J118" i="17"/>
  <c r="I118" i="17"/>
  <c r="H118" i="17"/>
  <c r="T117" i="17"/>
  <c r="M117" i="17"/>
  <c r="L117" i="17"/>
  <c r="K117" i="17"/>
  <c r="J117" i="17"/>
  <c r="I117" i="17"/>
  <c r="H117" i="17"/>
  <c r="T116" i="17"/>
  <c r="M116" i="17"/>
  <c r="L116" i="17"/>
  <c r="K116" i="17"/>
  <c r="J116" i="17"/>
  <c r="I116" i="17"/>
  <c r="H116" i="17"/>
  <c r="T115" i="17"/>
  <c r="M115" i="17"/>
  <c r="L115" i="17"/>
  <c r="K115" i="17"/>
  <c r="J115" i="17"/>
  <c r="I115" i="17"/>
  <c r="H115" i="17"/>
  <c r="T114" i="17"/>
  <c r="M114" i="17"/>
  <c r="L114" i="17"/>
  <c r="K114" i="17"/>
  <c r="J114" i="17"/>
  <c r="I114" i="17"/>
  <c r="H114" i="17"/>
  <c r="T113" i="17"/>
  <c r="M113" i="17"/>
  <c r="L113" i="17"/>
  <c r="K113" i="17"/>
  <c r="J113" i="17"/>
  <c r="I113" i="17"/>
  <c r="H113" i="17"/>
  <c r="T112" i="17"/>
  <c r="M112" i="17"/>
  <c r="L112" i="17"/>
  <c r="K112" i="17"/>
  <c r="J112" i="17"/>
  <c r="I112" i="17"/>
  <c r="H112" i="17"/>
  <c r="T111" i="17"/>
  <c r="M111" i="17"/>
  <c r="L111" i="17"/>
  <c r="K111" i="17"/>
  <c r="J111" i="17"/>
  <c r="I111" i="17"/>
  <c r="H111" i="17"/>
  <c r="T110" i="17"/>
  <c r="M110" i="17"/>
  <c r="L110" i="17"/>
  <c r="K110" i="17"/>
  <c r="J110" i="17"/>
  <c r="I110" i="17"/>
  <c r="H110" i="17"/>
  <c r="T109" i="17"/>
  <c r="M109" i="17"/>
  <c r="L109" i="17"/>
  <c r="K109" i="17"/>
  <c r="J109" i="17"/>
  <c r="I109" i="17"/>
  <c r="H109" i="17"/>
  <c r="T108" i="17"/>
  <c r="M108" i="17"/>
  <c r="L108" i="17"/>
  <c r="K108" i="17"/>
  <c r="J108" i="17"/>
  <c r="I108" i="17"/>
  <c r="H108" i="17"/>
  <c r="T107" i="17"/>
  <c r="M107" i="17"/>
  <c r="L107" i="17"/>
  <c r="K107" i="17"/>
  <c r="J107" i="17"/>
  <c r="I107" i="17"/>
  <c r="H107" i="17"/>
  <c r="T106" i="17"/>
  <c r="M106" i="17"/>
  <c r="L106" i="17"/>
  <c r="K106" i="17"/>
  <c r="J106" i="17"/>
  <c r="I106" i="17"/>
  <c r="H106" i="17"/>
  <c r="T105" i="17"/>
  <c r="M105" i="17"/>
  <c r="L105" i="17"/>
  <c r="K105" i="17"/>
  <c r="J105" i="17"/>
  <c r="I105" i="17"/>
  <c r="H105" i="17"/>
  <c r="T104" i="17"/>
  <c r="M104" i="17"/>
  <c r="L104" i="17"/>
  <c r="K104" i="17"/>
  <c r="J104" i="17"/>
  <c r="I104" i="17"/>
  <c r="H104" i="17"/>
  <c r="V103" i="17"/>
  <c r="U103" i="17"/>
  <c r="T103" i="17"/>
  <c r="M103" i="17"/>
  <c r="L103" i="17"/>
  <c r="K103" i="17"/>
  <c r="J103" i="17"/>
  <c r="I103" i="17"/>
  <c r="H103" i="17"/>
  <c r="U102" i="17"/>
  <c r="T102" i="17"/>
  <c r="M102" i="17"/>
  <c r="L102" i="17"/>
  <c r="K102" i="17"/>
  <c r="J102" i="17"/>
  <c r="I102" i="17"/>
  <c r="H102" i="17"/>
  <c r="U101" i="17"/>
  <c r="T101" i="17"/>
  <c r="M101" i="17"/>
  <c r="L101" i="17"/>
  <c r="K101" i="17"/>
  <c r="J101" i="17"/>
  <c r="I101" i="17"/>
  <c r="H101" i="17"/>
  <c r="U100" i="17"/>
  <c r="T100" i="17"/>
  <c r="M100" i="17"/>
  <c r="L100" i="17"/>
  <c r="K100" i="17"/>
  <c r="J100" i="17"/>
  <c r="I100" i="17"/>
  <c r="H100" i="17"/>
  <c r="T99" i="17"/>
  <c r="M99" i="17"/>
  <c r="L99" i="17"/>
  <c r="K99" i="17"/>
  <c r="J99" i="17"/>
  <c r="I99" i="17"/>
  <c r="H99" i="17"/>
  <c r="T98" i="17"/>
  <c r="M98" i="17"/>
  <c r="L98" i="17"/>
  <c r="K98" i="17"/>
  <c r="J98" i="17"/>
  <c r="I98" i="17"/>
  <c r="H98" i="17"/>
  <c r="T97" i="17"/>
  <c r="M97" i="17"/>
  <c r="L97" i="17"/>
  <c r="K97" i="17"/>
  <c r="J97" i="17"/>
  <c r="I97" i="17"/>
  <c r="H97" i="17"/>
  <c r="T96" i="17"/>
  <c r="M96" i="17"/>
  <c r="L96" i="17"/>
  <c r="K96" i="17"/>
  <c r="J96" i="17"/>
  <c r="I96" i="17"/>
  <c r="H96" i="17"/>
  <c r="T95" i="17"/>
  <c r="M95" i="17"/>
  <c r="L95" i="17"/>
  <c r="K95" i="17"/>
  <c r="J95" i="17"/>
  <c r="I95" i="17"/>
  <c r="H95" i="17"/>
  <c r="T94" i="17"/>
  <c r="M94" i="17"/>
  <c r="L94" i="17"/>
  <c r="K94" i="17"/>
  <c r="J94" i="17"/>
  <c r="I94" i="17"/>
  <c r="H94" i="17"/>
  <c r="T93" i="17"/>
  <c r="M93" i="17"/>
  <c r="L93" i="17"/>
  <c r="K93" i="17"/>
  <c r="J93" i="17"/>
  <c r="I93" i="17"/>
  <c r="H93" i="17"/>
  <c r="T92" i="17"/>
  <c r="M92" i="17"/>
  <c r="L92" i="17"/>
  <c r="K92" i="17"/>
  <c r="J92" i="17"/>
  <c r="I92" i="17"/>
  <c r="H92" i="17"/>
  <c r="V91" i="17"/>
  <c r="U91" i="17"/>
  <c r="T91" i="17"/>
  <c r="M91" i="17"/>
  <c r="L91" i="17"/>
  <c r="K91" i="17"/>
  <c r="J91" i="17"/>
  <c r="I91" i="17"/>
  <c r="H91" i="17"/>
  <c r="U90" i="17"/>
  <c r="T90" i="17"/>
  <c r="M90" i="17"/>
  <c r="L90" i="17"/>
  <c r="K90" i="17"/>
  <c r="J90" i="17"/>
  <c r="I90" i="17"/>
  <c r="H90" i="17"/>
  <c r="U89" i="17"/>
  <c r="T89" i="17"/>
  <c r="M89" i="17"/>
  <c r="L89" i="17"/>
  <c r="K89" i="17"/>
  <c r="J89" i="17"/>
  <c r="I89" i="17"/>
  <c r="H89" i="17"/>
  <c r="U88" i="17"/>
  <c r="T88" i="17"/>
  <c r="M88" i="17"/>
  <c r="L88" i="17"/>
  <c r="K88" i="17"/>
  <c r="J88" i="17"/>
  <c r="I88" i="17"/>
  <c r="H88" i="17"/>
  <c r="T87" i="17"/>
  <c r="M87" i="17"/>
  <c r="L87" i="17"/>
  <c r="K87" i="17"/>
  <c r="J87" i="17"/>
  <c r="I87" i="17"/>
  <c r="H87" i="17"/>
  <c r="T86" i="17"/>
  <c r="M86" i="17"/>
  <c r="L86" i="17"/>
  <c r="K86" i="17"/>
  <c r="J86" i="17"/>
  <c r="I86" i="17"/>
  <c r="H86" i="17"/>
  <c r="T85" i="17"/>
  <c r="M85" i="17"/>
  <c r="L85" i="17"/>
  <c r="K85" i="17"/>
  <c r="J85" i="17"/>
  <c r="I85" i="17"/>
  <c r="H85" i="17"/>
  <c r="T84" i="17"/>
  <c r="M84" i="17"/>
  <c r="L84" i="17"/>
  <c r="K84" i="17"/>
  <c r="J84" i="17"/>
  <c r="I84" i="17"/>
  <c r="H84" i="17"/>
  <c r="T83" i="17"/>
  <c r="M83" i="17"/>
  <c r="L83" i="17"/>
  <c r="K83" i="17"/>
  <c r="J83" i="17"/>
  <c r="I83" i="17"/>
  <c r="H83" i="17"/>
  <c r="T82" i="17"/>
  <c r="M82" i="17"/>
  <c r="L82" i="17"/>
  <c r="K82" i="17"/>
  <c r="J82" i="17"/>
  <c r="I82" i="17"/>
  <c r="H82" i="17"/>
  <c r="T81" i="17"/>
  <c r="M81" i="17"/>
  <c r="L81" i="17"/>
  <c r="K81" i="17"/>
  <c r="J81" i="17"/>
  <c r="I81" i="17"/>
  <c r="H81" i="17"/>
  <c r="T80" i="17"/>
  <c r="M80" i="17"/>
  <c r="L80" i="17"/>
  <c r="K80" i="17"/>
  <c r="J80" i="17"/>
  <c r="I80" i="17"/>
  <c r="H80" i="17"/>
  <c r="T79" i="17"/>
  <c r="M79" i="17"/>
  <c r="L79" i="17"/>
  <c r="K79" i="17"/>
  <c r="J79" i="17"/>
  <c r="I79" i="17"/>
  <c r="H79" i="17"/>
  <c r="T78" i="17"/>
  <c r="M78" i="17"/>
  <c r="L78" i="17"/>
  <c r="K78" i="17"/>
  <c r="J78" i="17"/>
  <c r="I78" i="17"/>
  <c r="H78" i="17"/>
  <c r="T77" i="17"/>
  <c r="M77" i="17"/>
  <c r="L77" i="17"/>
  <c r="K77" i="17"/>
  <c r="J77" i="17"/>
  <c r="I77" i="17"/>
  <c r="H77" i="17"/>
  <c r="T76" i="17"/>
  <c r="M76" i="17"/>
  <c r="L76" i="17"/>
  <c r="K76" i="17"/>
  <c r="J76" i="17"/>
  <c r="I76" i="17"/>
  <c r="H76" i="17"/>
  <c r="T75" i="17"/>
  <c r="M75" i="17"/>
  <c r="L75" i="17"/>
  <c r="K75" i="17"/>
  <c r="J75" i="17"/>
  <c r="I75" i="17"/>
  <c r="H75" i="17"/>
  <c r="T74" i="17"/>
  <c r="M74" i="17"/>
  <c r="L74" i="17"/>
  <c r="K74" i="17"/>
  <c r="J74" i="17"/>
  <c r="I74" i="17"/>
  <c r="H74" i="17"/>
  <c r="T73" i="17"/>
  <c r="M73" i="17"/>
  <c r="L73" i="17"/>
  <c r="K73" i="17"/>
  <c r="J73" i="17"/>
  <c r="I73" i="17"/>
  <c r="H73" i="17"/>
  <c r="T72" i="17"/>
  <c r="M72" i="17"/>
  <c r="L72" i="17"/>
  <c r="K72" i="17"/>
  <c r="J72" i="17"/>
  <c r="I72" i="17"/>
  <c r="H72" i="17"/>
  <c r="U71" i="17"/>
  <c r="T71" i="17"/>
  <c r="M71" i="17"/>
  <c r="L71" i="17"/>
  <c r="K71" i="17"/>
  <c r="J71" i="17"/>
  <c r="I71" i="17"/>
  <c r="H71" i="17"/>
  <c r="U70" i="17"/>
  <c r="T70" i="17"/>
  <c r="M70" i="17"/>
  <c r="L70" i="17"/>
  <c r="K70" i="17"/>
  <c r="J70" i="17"/>
  <c r="I70" i="17"/>
  <c r="H70" i="17"/>
  <c r="U69" i="17"/>
  <c r="T69" i="17"/>
  <c r="M69" i="17"/>
  <c r="L69" i="17"/>
  <c r="K69" i="17"/>
  <c r="J69" i="17"/>
  <c r="I69" i="17"/>
  <c r="H69" i="17"/>
  <c r="T68" i="17"/>
  <c r="M68" i="17"/>
  <c r="L68" i="17"/>
  <c r="K68" i="17"/>
  <c r="J68" i="17"/>
  <c r="I68" i="17"/>
  <c r="H68" i="17"/>
  <c r="T67" i="17"/>
  <c r="M67" i="17"/>
  <c r="L67" i="17"/>
  <c r="K67" i="17"/>
  <c r="J67" i="17"/>
  <c r="I67" i="17"/>
  <c r="H67" i="17"/>
  <c r="T66" i="17"/>
  <c r="M66" i="17"/>
  <c r="L66" i="17"/>
  <c r="K66" i="17"/>
  <c r="J66" i="17"/>
  <c r="I66" i="17"/>
  <c r="H66" i="17"/>
  <c r="T65" i="17"/>
  <c r="M65" i="17"/>
  <c r="L65" i="17"/>
  <c r="K65" i="17"/>
  <c r="J65" i="17"/>
  <c r="I65" i="17"/>
  <c r="H65" i="17"/>
  <c r="T64" i="17"/>
  <c r="M64" i="17"/>
  <c r="L64" i="17"/>
  <c r="K64" i="17"/>
  <c r="J64" i="17"/>
  <c r="I64" i="17"/>
  <c r="H64" i="17"/>
  <c r="T63" i="17"/>
  <c r="M63" i="17"/>
  <c r="L63" i="17"/>
  <c r="K63" i="17"/>
  <c r="J63" i="17"/>
  <c r="I63" i="17"/>
  <c r="H63" i="17"/>
  <c r="U62" i="17"/>
  <c r="T62" i="17"/>
  <c r="M62" i="17"/>
  <c r="L62" i="17"/>
  <c r="K62" i="17"/>
  <c r="J62" i="17"/>
  <c r="I62" i="17"/>
  <c r="H62" i="17"/>
  <c r="U61" i="17"/>
  <c r="T61" i="17"/>
  <c r="M61" i="17"/>
  <c r="L61" i="17"/>
  <c r="K61" i="17"/>
  <c r="J61" i="17"/>
  <c r="I61" i="17"/>
  <c r="H61" i="17"/>
  <c r="U60" i="17"/>
  <c r="T60" i="17"/>
  <c r="M60" i="17"/>
  <c r="L60" i="17"/>
  <c r="K60" i="17"/>
  <c r="J60" i="17"/>
  <c r="I60" i="17"/>
  <c r="H60" i="17"/>
  <c r="T59" i="17"/>
  <c r="M59" i="17"/>
  <c r="L59" i="17"/>
  <c r="K59" i="17"/>
  <c r="J59" i="17"/>
  <c r="I59" i="17"/>
  <c r="H59" i="17"/>
  <c r="T58" i="17"/>
  <c r="M58" i="17"/>
  <c r="L58" i="17"/>
  <c r="K58" i="17"/>
  <c r="J58" i="17"/>
  <c r="I58" i="17"/>
  <c r="H58" i="17"/>
  <c r="T57" i="17"/>
  <c r="M57" i="17"/>
  <c r="L57" i="17"/>
  <c r="K57" i="17"/>
  <c r="J57" i="17"/>
  <c r="I57" i="17"/>
  <c r="H57" i="17"/>
  <c r="V56" i="17"/>
  <c r="U56" i="17"/>
  <c r="T56" i="17"/>
  <c r="M56" i="17"/>
  <c r="L56" i="17"/>
  <c r="K56" i="17"/>
  <c r="J56" i="17"/>
  <c r="I56" i="17"/>
  <c r="H56" i="17"/>
  <c r="U55" i="17"/>
  <c r="T55" i="17"/>
  <c r="M55" i="17"/>
  <c r="L55" i="17"/>
  <c r="K55" i="17"/>
  <c r="J55" i="17"/>
  <c r="I55" i="17"/>
  <c r="H55" i="17"/>
  <c r="U54" i="17"/>
  <c r="T54" i="17"/>
  <c r="M54" i="17"/>
  <c r="L54" i="17"/>
  <c r="K54" i="17"/>
  <c r="J54" i="17"/>
  <c r="I54" i="17"/>
  <c r="H54" i="17"/>
  <c r="U53" i="17"/>
  <c r="T53" i="17"/>
  <c r="M53" i="17"/>
  <c r="L53" i="17"/>
  <c r="K53" i="17"/>
  <c r="J53" i="17"/>
  <c r="I53" i="17"/>
  <c r="H53" i="17"/>
  <c r="T52" i="17"/>
  <c r="M52" i="17"/>
  <c r="L52" i="17"/>
  <c r="K52" i="17"/>
  <c r="J52" i="17"/>
  <c r="I52" i="17"/>
  <c r="H52" i="17"/>
  <c r="T51" i="17"/>
  <c r="M51" i="17"/>
  <c r="L51" i="17"/>
  <c r="K51" i="17"/>
  <c r="J51" i="17"/>
  <c r="I51" i="17"/>
  <c r="H51" i="17"/>
  <c r="T50" i="17"/>
  <c r="M50" i="17"/>
  <c r="L50" i="17"/>
  <c r="K50" i="17"/>
  <c r="J50" i="17"/>
  <c r="I50" i="17"/>
  <c r="H50" i="17"/>
  <c r="T49" i="17"/>
  <c r="M49" i="17"/>
  <c r="L49" i="17"/>
  <c r="K49" i="17"/>
  <c r="J49" i="17"/>
  <c r="I49" i="17"/>
  <c r="H49" i="17"/>
  <c r="T48" i="17"/>
  <c r="M48" i="17"/>
  <c r="L48" i="17"/>
  <c r="K48" i="17"/>
  <c r="J48" i="17"/>
  <c r="I48" i="17"/>
  <c r="H48" i="17"/>
  <c r="T47" i="17"/>
  <c r="M47" i="17"/>
  <c r="L47" i="17"/>
  <c r="K47" i="17"/>
  <c r="J47" i="17"/>
  <c r="I47" i="17"/>
  <c r="H47" i="17"/>
  <c r="T46" i="17"/>
  <c r="M46" i="17"/>
  <c r="L46" i="17"/>
  <c r="K46" i="17"/>
  <c r="J46" i="17"/>
  <c r="I46" i="17"/>
  <c r="H46" i="17"/>
  <c r="T45" i="17"/>
  <c r="M45" i="17"/>
  <c r="L45" i="17"/>
  <c r="K45" i="17"/>
  <c r="J45" i="17"/>
  <c r="I45" i="17"/>
  <c r="H45" i="17"/>
  <c r="V44" i="17"/>
  <c r="U44" i="17"/>
  <c r="T44" i="17"/>
  <c r="M44" i="17"/>
  <c r="L44" i="17"/>
  <c r="K44" i="17"/>
  <c r="J44" i="17"/>
  <c r="I44" i="17"/>
  <c r="H44" i="17"/>
  <c r="U43" i="17"/>
  <c r="T43" i="17"/>
  <c r="M43" i="17"/>
  <c r="L43" i="17"/>
  <c r="K43" i="17"/>
  <c r="J43" i="17"/>
  <c r="I43" i="17"/>
  <c r="H43" i="17"/>
  <c r="U42" i="17"/>
  <c r="T42" i="17"/>
  <c r="M42" i="17"/>
  <c r="L42" i="17"/>
  <c r="K42" i="17"/>
  <c r="J42" i="17"/>
  <c r="I42" i="17"/>
  <c r="H42" i="17"/>
  <c r="U41" i="17"/>
  <c r="T41" i="17"/>
  <c r="M41" i="17"/>
  <c r="L41" i="17"/>
  <c r="K41" i="17"/>
  <c r="J41" i="17"/>
  <c r="I41" i="17"/>
  <c r="H41" i="17"/>
  <c r="U40" i="17"/>
  <c r="T40" i="17"/>
  <c r="M40" i="17"/>
  <c r="L40" i="17"/>
  <c r="K40" i="17"/>
  <c r="J40" i="17"/>
  <c r="I40" i="17"/>
  <c r="H40" i="17"/>
  <c r="U39" i="17"/>
  <c r="T39" i="17"/>
  <c r="M39" i="17"/>
  <c r="L39" i="17"/>
  <c r="K39" i="17"/>
  <c r="J39" i="17"/>
  <c r="I39" i="17"/>
  <c r="H39" i="17"/>
  <c r="T38" i="17"/>
  <c r="M38" i="17"/>
  <c r="L38" i="17"/>
  <c r="K38" i="17"/>
  <c r="J38" i="17"/>
  <c r="I38" i="17"/>
  <c r="H38" i="17"/>
  <c r="T37" i="17"/>
  <c r="M37" i="17"/>
  <c r="L37" i="17"/>
  <c r="K37" i="17"/>
  <c r="J37" i="17"/>
  <c r="I37" i="17"/>
  <c r="H37" i="17"/>
  <c r="T36" i="17"/>
  <c r="M36" i="17"/>
  <c r="L36" i="17"/>
  <c r="K36" i="17"/>
  <c r="J36" i="17"/>
  <c r="I36" i="17"/>
  <c r="H36" i="17"/>
  <c r="T35" i="17"/>
  <c r="M35" i="17"/>
  <c r="L35" i="17"/>
  <c r="K35" i="17"/>
  <c r="J35" i="17"/>
  <c r="I35" i="17"/>
  <c r="H35" i="17"/>
  <c r="T34" i="17"/>
  <c r="M34" i="17"/>
  <c r="L34" i="17"/>
  <c r="K34" i="17"/>
  <c r="J34" i="17"/>
  <c r="I34" i="17"/>
  <c r="H34" i="17"/>
  <c r="T33" i="17"/>
  <c r="M33" i="17"/>
  <c r="L33" i="17"/>
  <c r="K33" i="17"/>
  <c r="J33" i="17"/>
  <c r="I33" i="17"/>
  <c r="H33" i="17"/>
  <c r="T32" i="17"/>
  <c r="M32" i="17"/>
  <c r="L32" i="17"/>
  <c r="K32" i="17"/>
  <c r="J32" i="17"/>
  <c r="I32" i="17"/>
  <c r="H32" i="17"/>
  <c r="T31" i="17"/>
  <c r="M31" i="17"/>
  <c r="L31" i="17"/>
  <c r="K31" i="17"/>
  <c r="J31" i="17"/>
  <c r="I31" i="17"/>
  <c r="H31" i="17"/>
  <c r="T30" i="17"/>
  <c r="M30" i="17"/>
  <c r="L30" i="17"/>
  <c r="K30" i="17"/>
  <c r="J30" i="17"/>
  <c r="I30" i="17"/>
  <c r="H30" i="17"/>
  <c r="T29" i="17"/>
  <c r="M29" i="17"/>
  <c r="L29" i="17"/>
  <c r="K29" i="17"/>
  <c r="J29" i="17"/>
  <c r="I29" i="17"/>
  <c r="H29" i="17"/>
  <c r="T28" i="17"/>
  <c r="M28" i="17"/>
  <c r="L28" i="17"/>
  <c r="K28" i="17"/>
  <c r="J28" i="17"/>
  <c r="I28" i="17"/>
  <c r="H28" i="17"/>
  <c r="T27" i="17"/>
  <c r="M27" i="17"/>
  <c r="L27" i="17"/>
  <c r="K27" i="17"/>
  <c r="J27" i="17"/>
  <c r="I27" i="17"/>
  <c r="H27" i="17"/>
  <c r="V26" i="17"/>
  <c r="U26" i="17"/>
  <c r="T26" i="17"/>
  <c r="M26" i="17"/>
  <c r="L26" i="17"/>
  <c r="K26" i="17"/>
  <c r="J26" i="17"/>
  <c r="I26" i="17"/>
  <c r="H26" i="17"/>
  <c r="U25" i="17"/>
  <c r="T25" i="17"/>
  <c r="M25" i="17"/>
  <c r="L25" i="17"/>
  <c r="K25" i="17"/>
  <c r="J25" i="17"/>
  <c r="I25" i="17"/>
  <c r="H25" i="17"/>
  <c r="U24" i="17"/>
  <c r="T24" i="17"/>
  <c r="M24" i="17"/>
  <c r="L24" i="17"/>
  <c r="K24" i="17"/>
  <c r="J24" i="17"/>
  <c r="I24" i="17"/>
  <c r="H24" i="17"/>
  <c r="T23" i="17"/>
  <c r="M23" i="17"/>
  <c r="L23" i="17"/>
  <c r="K23" i="17"/>
  <c r="J23" i="17"/>
  <c r="I23" i="17"/>
  <c r="H23" i="17"/>
  <c r="T22" i="17"/>
  <c r="M22" i="17"/>
  <c r="L22" i="17"/>
  <c r="K22" i="17"/>
  <c r="J22" i="17"/>
  <c r="I22" i="17"/>
  <c r="H22" i="17"/>
  <c r="V21" i="17"/>
  <c r="U21" i="17"/>
  <c r="T21" i="17"/>
  <c r="M21" i="17"/>
  <c r="L21" i="17"/>
  <c r="K21" i="17"/>
  <c r="J21" i="17"/>
  <c r="I21" i="17"/>
  <c r="H21" i="17"/>
  <c r="U20" i="17"/>
  <c r="T20" i="17"/>
  <c r="M20" i="17"/>
  <c r="L20" i="17"/>
  <c r="K20" i="17"/>
  <c r="J20" i="17"/>
  <c r="I20" i="17"/>
  <c r="H20" i="17"/>
  <c r="U19" i="17"/>
  <c r="T19" i="17"/>
  <c r="M19" i="17"/>
  <c r="L19" i="17"/>
  <c r="K19" i="17"/>
  <c r="J19" i="17"/>
  <c r="I19" i="17"/>
  <c r="H19" i="17"/>
  <c r="T18" i="17"/>
  <c r="M18" i="17"/>
  <c r="L18" i="17"/>
  <c r="K18" i="17"/>
  <c r="J18" i="17"/>
  <c r="I18" i="17"/>
  <c r="H18" i="17"/>
  <c r="T17" i="17"/>
  <c r="M17" i="17"/>
  <c r="L17" i="17"/>
  <c r="K17" i="17"/>
  <c r="J17" i="17"/>
  <c r="I17" i="17"/>
  <c r="H17" i="17"/>
  <c r="T16" i="17"/>
  <c r="M16" i="17"/>
  <c r="L16" i="17"/>
  <c r="K16" i="17"/>
  <c r="J16" i="17"/>
  <c r="I16" i="17"/>
  <c r="H16" i="17"/>
  <c r="U15" i="17"/>
  <c r="T15" i="17"/>
  <c r="M15" i="17"/>
  <c r="L15" i="17"/>
  <c r="K15" i="17"/>
  <c r="J15" i="17"/>
  <c r="I15" i="17"/>
  <c r="H15" i="17"/>
  <c r="U14" i="17"/>
  <c r="T14" i="17"/>
  <c r="M14" i="17"/>
  <c r="L14" i="17"/>
  <c r="K14" i="17"/>
  <c r="J14" i="17"/>
  <c r="I14" i="17"/>
  <c r="H14" i="17"/>
  <c r="T13" i="17"/>
  <c r="M13" i="17"/>
  <c r="L13" i="17"/>
  <c r="K13" i="17"/>
  <c r="J13" i="17"/>
  <c r="I13" i="17"/>
  <c r="H13" i="17"/>
  <c r="AB12" i="17"/>
  <c r="T12" i="17"/>
  <c r="M12" i="17"/>
  <c r="L12" i="17"/>
  <c r="K12" i="17"/>
  <c r="J12" i="17"/>
  <c r="I12" i="17"/>
  <c r="H12" i="17"/>
  <c r="AB11" i="17"/>
  <c r="T11" i="17"/>
  <c r="M11" i="17"/>
  <c r="L11" i="17"/>
  <c r="K11" i="17"/>
  <c r="J11" i="17"/>
  <c r="I11" i="17"/>
  <c r="H11" i="17"/>
  <c r="T10" i="17"/>
  <c r="M10" i="17"/>
  <c r="L10" i="17"/>
  <c r="K10" i="17"/>
  <c r="J10" i="17"/>
  <c r="I10" i="17"/>
  <c r="H10" i="17"/>
  <c r="AB9" i="17"/>
  <c r="V9" i="17"/>
  <c r="U9" i="17"/>
  <c r="T9" i="17"/>
  <c r="M9" i="17"/>
  <c r="L9" i="17"/>
  <c r="K9" i="17"/>
  <c r="J9" i="17"/>
  <c r="I9" i="17"/>
  <c r="H9" i="17"/>
  <c r="AB8" i="17"/>
  <c r="U8" i="17"/>
  <c r="T8" i="17"/>
  <c r="M8" i="17"/>
  <c r="L8" i="17"/>
  <c r="K8" i="17"/>
  <c r="J8" i="17"/>
  <c r="I8" i="17"/>
  <c r="H8" i="17"/>
  <c r="AB7" i="17"/>
  <c r="U7" i="17"/>
  <c r="T7" i="17"/>
  <c r="M7" i="17"/>
  <c r="L7" i="17"/>
  <c r="K7" i="17"/>
  <c r="J7" i="17"/>
  <c r="I7" i="17"/>
  <c r="H7" i="17"/>
  <c r="AB6" i="17"/>
  <c r="U6" i="17"/>
  <c r="T6" i="17"/>
  <c r="M6" i="17"/>
  <c r="L6" i="17"/>
  <c r="K6" i="17"/>
  <c r="J6" i="17"/>
  <c r="I6" i="17"/>
  <c r="H6" i="17"/>
  <c r="AB5" i="17"/>
  <c r="T5" i="17"/>
  <c r="M5" i="17"/>
  <c r="L5" i="17"/>
  <c r="K5" i="17"/>
  <c r="J5" i="17"/>
  <c r="I5" i="17"/>
  <c r="H5" i="17"/>
  <c r="T4" i="17"/>
  <c r="M4" i="17"/>
  <c r="L4" i="17"/>
  <c r="K4" i="17"/>
  <c r="J4" i="17"/>
  <c r="I4" i="17"/>
  <c r="H4" i="17"/>
  <c r="AB3" i="17"/>
  <c r="T3" i="17"/>
  <c r="O3" i="17"/>
  <c r="O4" i="17" s="1"/>
  <c r="O5" i="17" s="1"/>
  <c r="O6" i="17" s="1"/>
  <c r="O7" i="17" s="1"/>
  <c r="O8" i="17" s="1"/>
  <c r="O9" i="17" s="1"/>
  <c r="O10" i="17" s="1"/>
  <c r="O11" i="17" s="1"/>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O76" i="17" s="1"/>
  <c r="O77" i="17" s="1"/>
  <c r="O78" i="17" s="1"/>
  <c r="O79" i="17" s="1"/>
  <c r="O80" i="17" s="1"/>
  <c r="O81" i="17" s="1"/>
  <c r="O82" i="17" s="1"/>
  <c r="O83" i="17" s="1"/>
  <c r="O84" i="17" s="1"/>
  <c r="O85" i="17" s="1"/>
  <c r="O86" i="17" s="1"/>
  <c r="O87" i="17" s="1"/>
  <c r="O88" i="17" s="1"/>
  <c r="O89" i="17" s="1"/>
  <c r="O90" i="17" s="1"/>
  <c r="O91" i="17" s="1"/>
  <c r="O92" i="17" s="1"/>
  <c r="O93" i="17" s="1"/>
  <c r="O94" i="17" s="1"/>
  <c r="O95" i="17" s="1"/>
  <c r="O96" i="17" s="1"/>
  <c r="O97" i="17" s="1"/>
  <c r="O98" i="17" s="1"/>
  <c r="O99" i="17" s="1"/>
  <c r="O100" i="17" s="1"/>
  <c r="O101" i="17" s="1"/>
  <c r="O102" i="17" s="1"/>
  <c r="O103" i="17" s="1"/>
  <c r="O104" i="17" s="1"/>
  <c r="O105" i="17" s="1"/>
  <c r="O106" i="17" s="1"/>
  <c r="O107" i="17" s="1"/>
  <c r="O108" i="17" s="1"/>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O131" i="17" s="1"/>
  <c r="O132" i="17" s="1"/>
  <c r="O133" i="17" s="1"/>
  <c r="O134" i="17" s="1"/>
  <c r="O135" i="17" s="1"/>
  <c r="O136" i="17" s="1"/>
  <c r="O137" i="17" s="1"/>
  <c r="O138" i="17" s="1"/>
  <c r="O139" i="17" s="1"/>
  <c r="O140" i="17" s="1"/>
  <c r="O141" i="17" s="1"/>
  <c r="O142" i="17" s="1"/>
  <c r="O143" i="17" s="1"/>
  <c r="O144" i="17" s="1"/>
  <c r="O145" i="17" s="1"/>
  <c r="O146" i="17" s="1"/>
  <c r="O147" i="17" s="1"/>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O201" i="17" s="1"/>
  <c r="O202" i="17" s="1"/>
  <c r="O203" i="17" s="1"/>
  <c r="O204" i="17" s="1"/>
  <c r="O205" i="17" s="1"/>
  <c r="O206" i="17" s="1"/>
  <c r="O207" i="17" s="1"/>
  <c r="O208" i="17" s="1"/>
  <c r="O209" i="17" s="1"/>
  <c r="O210" i="17" s="1"/>
  <c r="O211" i="17" s="1"/>
  <c r="O212" i="17" s="1"/>
  <c r="O213" i="17" s="1"/>
  <c r="O214" i="17" s="1"/>
  <c r="O215" i="17" s="1"/>
  <c r="O216" i="17" s="1"/>
  <c r="O217" i="17" s="1"/>
  <c r="O218" i="17" s="1"/>
  <c r="O219" i="17" s="1"/>
  <c r="O220" i="17" s="1"/>
  <c r="O221" i="17" s="1"/>
  <c r="O222" i="17" s="1"/>
  <c r="O223" i="17" s="1"/>
  <c r="O224" i="17" s="1"/>
  <c r="O225" i="17" s="1"/>
  <c r="O226" i="17" s="1"/>
  <c r="O227" i="17" s="1"/>
  <c r="O228" i="17" s="1"/>
  <c r="O229" i="17" s="1"/>
  <c r="O230" i="17" s="1"/>
  <c r="O231" i="17" s="1"/>
  <c r="O232" i="17" s="1"/>
  <c r="O233" i="17" s="1"/>
  <c r="O234" i="17" s="1"/>
  <c r="O235" i="17" s="1"/>
  <c r="O236" i="17" s="1"/>
  <c r="O237" i="17" s="1"/>
  <c r="O238" i="17" s="1"/>
  <c r="O239" i="17" s="1"/>
  <c r="O240" i="17" s="1"/>
  <c r="O241" i="17" s="1"/>
  <c r="O242" i="17" s="1"/>
  <c r="O243" i="17" s="1"/>
  <c r="O244" i="17" s="1"/>
  <c r="O245" i="17" s="1"/>
  <c r="O246" i="17" s="1"/>
  <c r="O247" i="17" s="1"/>
  <c r="O248" i="17" s="1"/>
  <c r="O249" i="17" s="1"/>
  <c r="O250" i="17" s="1"/>
  <c r="O251" i="17" s="1"/>
  <c r="O252" i="17" s="1"/>
  <c r="O253" i="17" s="1"/>
  <c r="O254" i="17" s="1"/>
  <c r="O255" i="17" s="1"/>
  <c r="N3" i="17"/>
  <c r="W3" i="17" s="1"/>
  <c r="M3" i="17"/>
  <c r="L3" i="17"/>
  <c r="K3" i="17"/>
  <c r="J3" i="17"/>
  <c r="I3" i="17"/>
  <c r="H3" i="17"/>
  <c r="AB2" i="17"/>
  <c r="S2" i="17"/>
  <c r="Q2" i="17"/>
  <c r="P2" i="17"/>
  <c r="M2" i="17"/>
  <c r="L2" i="17"/>
  <c r="K2" i="17"/>
  <c r="J2" i="17"/>
  <c r="H2" i="17"/>
  <c r="S257" i="3"/>
  <c r="I257" i="3"/>
  <c r="P257" i="3"/>
  <c r="O257" i="3"/>
  <c r="N257" i="3"/>
  <c r="M257" i="3"/>
  <c r="H257" i="3"/>
  <c r="K257" i="3"/>
  <c r="L257" i="3"/>
  <c r="S261" i="2"/>
  <c r="L261" i="2"/>
  <c r="K261" i="2"/>
  <c r="J261" i="2"/>
  <c r="I261" i="2"/>
  <c r="H261" i="2"/>
  <c r="U258" i="5"/>
  <c r="U259" i="5"/>
  <c r="U260" i="5"/>
  <c r="K260" i="5"/>
  <c r="J260" i="5"/>
  <c r="I260" i="5"/>
  <c r="H260" i="5"/>
  <c r="W252" i="13"/>
  <c r="W253" i="13"/>
  <c r="W254" i="13"/>
  <c r="W255" i="13"/>
  <c r="T252" i="13"/>
  <c r="T253" i="13"/>
  <c r="T254" i="13"/>
  <c r="T255" i="13"/>
  <c r="S252" i="13"/>
  <c r="S253" i="13"/>
  <c r="S254" i="13"/>
  <c r="S255" i="13"/>
  <c r="Q252" i="13"/>
  <c r="Q253" i="13"/>
  <c r="Q254" i="13"/>
  <c r="Q255" i="13"/>
  <c r="P252" i="13"/>
  <c r="P253" i="13"/>
  <c r="P254" i="13"/>
  <c r="P255" i="13"/>
  <c r="O252" i="13"/>
  <c r="O253" i="13"/>
  <c r="O254" i="13" s="1"/>
  <c r="O255" i="13" s="1"/>
  <c r="N252" i="13"/>
  <c r="N253" i="13" s="1"/>
  <c r="N254" i="13" s="1"/>
  <c r="N255" i="13" s="1"/>
  <c r="M252" i="13"/>
  <c r="M253" i="13"/>
  <c r="M254" i="13"/>
  <c r="M255" i="13"/>
  <c r="L252" i="13"/>
  <c r="L253" i="13"/>
  <c r="L254" i="13"/>
  <c r="L255" i="13"/>
  <c r="K252" i="13"/>
  <c r="K253" i="13"/>
  <c r="K254" i="13"/>
  <c r="K255" i="13"/>
  <c r="J252" i="13"/>
  <c r="J253" i="13"/>
  <c r="J254" i="13"/>
  <c r="J255" i="13"/>
  <c r="I252" i="13"/>
  <c r="I253" i="13"/>
  <c r="I254" i="13"/>
  <c r="I255" i="13"/>
  <c r="H252" i="13"/>
  <c r="H253" i="13"/>
  <c r="H254" i="13"/>
  <c r="H255" i="13"/>
  <c r="S254" i="2"/>
  <c r="S255" i="2"/>
  <c r="S256" i="2"/>
  <c r="S257" i="2"/>
  <c r="S258" i="2"/>
  <c r="S259" i="2"/>
  <c r="S260" i="2"/>
  <c r="L254" i="2"/>
  <c r="L255" i="2"/>
  <c r="L256" i="2"/>
  <c r="L257" i="2"/>
  <c r="L258" i="2"/>
  <c r="L259" i="2"/>
  <c r="L260" i="2"/>
  <c r="K254" i="2"/>
  <c r="K255" i="2"/>
  <c r="K256" i="2"/>
  <c r="K257" i="2"/>
  <c r="K258" i="2"/>
  <c r="K259" i="2"/>
  <c r="K260" i="2"/>
  <c r="J254" i="2"/>
  <c r="J255" i="2"/>
  <c r="J256" i="2"/>
  <c r="J257" i="2"/>
  <c r="J258" i="2"/>
  <c r="J259" i="2"/>
  <c r="J260" i="2"/>
  <c r="I254" i="2"/>
  <c r="I255" i="2"/>
  <c r="I256" i="2"/>
  <c r="I257" i="2"/>
  <c r="I258" i="2"/>
  <c r="I259" i="2"/>
  <c r="I260" i="2"/>
  <c r="H254" i="2"/>
  <c r="H255" i="2"/>
  <c r="H256" i="2"/>
  <c r="H257" i="2"/>
  <c r="H258" i="2"/>
  <c r="H259" i="2"/>
  <c r="H260" i="2"/>
  <c r="S260" i="7"/>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L5" i="3"/>
  <c r="L4" i="3"/>
  <c r="L3" i="3"/>
  <c r="L2" i="3"/>
  <c r="S256" i="3"/>
  <c r="R256" i="3"/>
  <c r="R257" i="3"/>
  <c r="P256" i="3"/>
  <c r="O256" i="3"/>
  <c r="N256" i="3"/>
  <c r="M256" i="3"/>
  <c r="K256" i="3"/>
  <c r="I256" i="3"/>
  <c r="H256" i="3"/>
  <c r="T272" i="9"/>
  <c r="T273" i="9"/>
  <c r="T274" i="9"/>
  <c r="T275" i="9"/>
  <c r="M275" i="9"/>
  <c r="I275" i="9"/>
  <c r="J275" i="9"/>
  <c r="L275" i="9"/>
  <c r="M274" i="9"/>
  <c r="L274" i="9"/>
  <c r="J274" i="9"/>
  <c r="H274" i="9"/>
  <c r="N260" i="7"/>
  <c r="M260" i="7"/>
  <c r="R260" i="7" s="1"/>
  <c r="L260" i="7"/>
  <c r="K260" i="7"/>
  <c r="I260" i="7"/>
  <c r="H260" i="7"/>
  <c r="J260" i="7"/>
  <c r="S258" i="7"/>
  <c r="S259" i="7"/>
  <c r="R258" i="7"/>
  <c r="R259" i="7"/>
  <c r="P258" i="7"/>
  <c r="P259" i="7"/>
  <c r="O258" i="7"/>
  <c r="O259" i="7"/>
  <c r="N258" i="7"/>
  <c r="N259" i="7"/>
  <c r="M258" i="7"/>
  <c r="M259" i="7"/>
  <c r="L258" i="7"/>
  <c r="L259" i="7"/>
  <c r="K258" i="7"/>
  <c r="K259" i="7"/>
  <c r="J258" i="7"/>
  <c r="J259" i="7"/>
  <c r="I258" i="7"/>
  <c r="I259" i="7"/>
  <c r="H259" i="7"/>
  <c r="H258" i="7"/>
  <c r="K258" i="16"/>
  <c r="K257" i="16"/>
  <c r="K256" i="16"/>
  <c r="K255" i="16"/>
  <c r="K254" i="16"/>
  <c r="K253" i="16"/>
  <c r="K252" i="16"/>
  <c r="K251" i="16"/>
  <c r="K250" i="16"/>
  <c r="K249" i="16"/>
  <c r="K248" i="16"/>
  <c r="K247" i="16"/>
  <c r="K246" i="16"/>
  <c r="K245" i="16"/>
  <c r="K244" i="16"/>
  <c r="K243" i="16"/>
  <c r="K242" i="16"/>
  <c r="K241" i="16"/>
  <c r="K240" i="16"/>
  <c r="K239" i="16"/>
  <c r="K238" i="16"/>
  <c r="K237" i="16"/>
  <c r="K236" i="16"/>
  <c r="K235" i="16"/>
  <c r="K234" i="16"/>
  <c r="K233" i="16"/>
  <c r="K232" i="16"/>
  <c r="K231" i="16"/>
  <c r="K230" i="16"/>
  <c r="K229" i="16"/>
  <c r="K228" i="16"/>
  <c r="K227" i="16"/>
  <c r="K226" i="16"/>
  <c r="K225" i="16"/>
  <c r="K224" i="16"/>
  <c r="K223" i="16"/>
  <c r="K222" i="16"/>
  <c r="K221" i="16"/>
  <c r="K220" i="16"/>
  <c r="K219" i="16"/>
  <c r="K218" i="16"/>
  <c r="K217" i="16"/>
  <c r="K216" i="16"/>
  <c r="K215" i="16"/>
  <c r="K214" i="16"/>
  <c r="K213" i="16"/>
  <c r="K212" i="16"/>
  <c r="K211" i="16"/>
  <c r="K210" i="16"/>
  <c r="K209" i="16"/>
  <c r="K208" i="16"/>
  <c r="K207" i="16"/>
  <c r="K206" i="16"/>
  <c r="K205" i="16"/>
  <c r="K204" i="16"/>
  <c r="K203" i="16"/>
  <c r="K202" i="16"/>
  <c r="K201" i="16"/>
  <c r="K200" i="16"/>
  <c r="K199" i="16"/>
  <c r="K198" i="16"/>
  <c r="K197" i="16"/>
  <c r="K196" i="16"/>
  <c r="K195" i="16"/>
  <c r="K194" i="16"/>
  <c r="K193" i="16"/>
  <c r="K192" i="16"/>
  <c r="K191" i="16"/>
  <c r="K190" i="16"/>
  <c r="K189" i="16"/>
  <c r="K188" i="16"/>
  <c r="K187" i="16"/>
  <c r="K186" i="16"/>
  <c r="K185" i="16"/>
  <c r="K184" i="16"/>
  <c r="K183" i="16"/>
  <c r="K182" i="16"/>
  <c r="K181" i="16"/>
  <c r="K180" i="16"/>
  <c r="K179" i="16"/>
  <c r="K178" i="16"/>
  <c r="K177" i="16"/>
  <c r="K176" i="16"/>
  <c r="K175" i="16"/>
  <c r="K174" i="16"/>
  <c r="K173" i="16"/>
  <c r="K172" i="16"/>
  <c r="K171" i="16"/>
  <c r="K170" i="16"/>
  <c r="K169" i="16"/>
  <c r="K168" i="16"/>
  <c r="K167" i="16"/>
  <c r="K166" i="16"/>
  <c r="K165" i="16"/>
  <c r="K164" i="16"/>
  <c r="K163" i="16"/>
  <c r="K162" i="16"/>
  <c r="K161" i="16"/>
  <c r="K160" i="16"/>
  <c r="K159" i="16"/>
  <c r="K158" i="16"/>
  <c r="K157" i="16"/>
  <c r="K156" i="16"/>
  <c r="K155" i="16"/>
  <c r="K154" i="16"/>
  <c r="K153" i="16"/>
  <c r="K152" i="16"/>
  <c r="K151" i="16"/>
  <c r="K150" i="16"/>
  <c r="K149" i="16"/>
  <c r="K148" i="16"/>
  <c r="K147" i="16"/>
  <c r="K146" i="16"/>
  <c r="K145" i="16"/>
  <c r="K144" i="16"/>
  <c r="K143" i="16"/>
  <c r="K142" i="16"/>
  <c r="K141" i="16"/>
  <c r="K140" i="16"/>
  <c r="K139" i="16"/>
  <c r="K138" i="16"/>
  <c r="K137" i="16"/>
  <c r="K136" i="16"/>
  <c r="K135" i="16"/>
  <c r="K134" i="16"/>
  <c r="K133" i="16"/>
  <c r="K132" i="16"/>
  <c r="K131" i="16"/>
  <c r="K130" i="16"/>
  <c r="K129" i="16"/>
  <c r="K128" i="16"/>
  <c r="K127" i="16"/>
  <c r="K126" i="16"/>
  <c r="K125" i="16"/>
  <c r="K124" i="16"/>
  <c r="K123" i="16"/>
  <c r="K122" i="16"/>
  <c r="K121" i="16"/>
  <c r="K120" i="16"/>
  <c r="K119" i="16"/>
  <c r="K118" i="16"/>
  <c r="K117" i="16"/>
  <c r="K116" i="16"/>
  <c r="K115" i="16"/>
  <c r="K114" i="16"/>
  <c r="K113" i="16"/>
  <c r="K112" i="16"/>
  <c r="K111" i="16"/>
  <c r="K110" i="16"/>
  <c r="K109" i="16"/>
  <c r="K108" i="16"/>
  <c r="K107" i="16"/>
  <c r="K106" i="16"/>
  <c r="K105" i="16"/>
  <c r="K104" i="16"/>
  <c r="K103" i="16"/>
  <c r="K102" i="16"/>
  <c r="K101" i="16"/>
  <c r="K100" i="16"/>
  <c r="K99" i="16"/>
  <c r="K98" i="16"/>
  <c r="K97" i="16"/>
  <c r="K96" i="16"/>
  <c r="K95" i="16"/>
  <c r="K94" i="16"/>
  <c r="K93" i="16"/>
  <c r="K92" i="16"/>
  <c r="K91" i="16"/>
  <c r="K90" i="16"/>
  <c r="K89" i="16"/>
  <c r="K88" i="16"/>
  <c r="K87" i="16"/>
  <c r="K86" i="16"/>
  <c r="K85" i="16"/>
  <c r="K84" i="16"/>
  <c r="K83" i="16"/>
  <c r="K82" i="16"/>
  <c r="K81" i="16"/>
  <c r="K80" i="16"/>
  <c r="K79" i="16"/>
  <c r="K78" i="16"/>
  <c r="K77" i="16"/>
  <c r="K76" i="16"/>
  <c r="K75" i="16"/>
  <c r="K74" i="16"/>
  <c r="K73" i="16"/>
  <c r="K72" i="16"/>
  <c r="K71" i="16"/>
  <c r="K70" i="16"/>
  <c r="K69" i="16"/>
  <c r="K68" i="16"/>
  <c r="K67" i="16"/>
  <c r="K66" i="16"/>
  <c r="K65" i="16"/>
  <c r="K64" i="16"/>
  <c r="K63" i="16"/>
  <c r="K62" i="16"/>
  <c r="K61" i="16"/>
  <c r="K60" i="16"/>
  <c r="K59" i="16"/>
  <c r="K58" i="16"/>
  <c r="K57" i="16"/>
  <c r="K56" i="16"/>
  <c r="K55" i="16"/>
  <c r="K54" i="16"/>
  <c r="K53" i="16"/>
  <c r="K52" i="16"/>
  <c r="K51" i="16"/>
  <c r="K50" i="16"/>
  <c r="K49" i="16"/>
  <c r="K48" i="16"/>
  <c r="K47" i="16"/>
  <c r="K46" i="16"/>
  <c r="K45" i="16"/>
  <c r="K44" i="16"/>
  <c r="K43" i="16"/>
  <c r="K42" i="16"/>
  <c r="K41" i="16"/>
  <c r="K40" i="16"/>
  <c r="K39" i="16"/>
  <c r="K38" i="16"/>
  <c r="K37" i="16"/>
  <c r="K36" i="16"/>
  <c r="K35" i="16"/>
  <c r="K34" i="16"/>
  <c r="K33" i="16"/>
  <c r="K32" i="16"/>
  <c r="K31" i="16"/>
  <c r="K30" i="16"/>
  <c r="K29" i="16"/>
  <c r="K28" i="16"/>
  <c r="K27" i="16"/>
  <c r="K26" i="16"/>
  <c r="K25" i="16"/>
  <c r="K24" i="16"/>
  <c r="K23" i="16"/>
  <c r="K22" i="16"/>
  <c r="K21" i="16"/>
  <c r="K20" i="16"/>
  <c r="K19" i="16"/>
  <c r="K18" i="16"/>
  <c r="K17" i="16"/>
  <c r="K16" i="16"/>
  <c r="K15" i="16"/>
  <c r="K14" i="16"/>
  <c r="K13" i="16"/>
  <c r="K12" i="16"/>
  <c r="K11" i="16"/>
  <c r="K10" i="16"/>
  <c r="K9" i="16"/>
  <c r="K8" i="16"/>
  <c r="K7" i="16"/>
  <c r="K6" i="16"/>
  <c r="K5" i="16"/>
  <c r="K4" i="16"/>
  <c r="K3" i="16"/>
  <c r="K2" i="16"/>
  <c r="T257" i="16"/>
  <c r="M257" i="16"/>
  <c r="L257" i="16"/>
  <c r="J257" i="16"/>
  <c r="I257" i="16"/>
  <c r="T256" i="16"/>
  <c r="M256" i="16"/>
  <c r="L256" i="16"/>
  <c r="J256" i="16"/>
  <c r="I256" i="16"/>
  <c r="T255" i="16"/>
  <c r="M255" i="16"/>
  <c r="L255" i="16"/>
  <c r="J255" i="16"/>
  <c r="I255" i="16"/>
  <c r="H255" i="16"/>
  <c r="U254" i="16"/>
  <c r="T254" i="16"/>
  <c r="M254" i="16"/>
  <c r="L254" i="16"/>
  <c r="J254" i="16"/>
  <c r="I254" i="16"/>
  <c r="H254" i="16"/>
  <c r="U253" i="16"/>
  <c r="T253" i="16"/>
  <c r="M253" i="16"/>
  <c r="L253" i="16"/>
  <c r="J253" i="16"/>
  <c r="I253" i="16"/>
  <c r="H253" i="16"/>
  <c r="V252" i="16"/>
  <c r="U252" i="16"/>
  <c r="T252" i="16"/>
  <c r="M252" i="16"/>
  <c r="L252" i="16"/>
  <c r="J252" i="16"/>
  <c r="I252" i="16"/>
  <c r="H252" i="16"/>
  <c r="U251" i="16"/>
  <c r="T251" i="16"/>
  <c r="M251" i="16"/>
  <c r="L251" i="16"/>
  <c r="J251" i="16"/>
  <c r="I251" i="16"/>
  <c r="H251" i="16"/>
  <c r="U250" i="16"/>
  <c r="T250" i="16"/>
  <c r="M250" i="16"/>
  <c r="L250" i="16"/>
  <c r="J250" i="16"/>
  <c r="I250" i="16"/>
  <c r="H250" i="16"/>
  <c r="U249" i="16"/>
  <c r="T249" i="16"/>
  <c r="M249" i="16"/>
  <c r="L249" i="16"/>
  <c r="J249" i="16"/>
  <c r="I249" i="16"/>
  <c r="H249" i="16"/>
  <c r="U248" i="16"/>
  <c r="T248" i="16"/>
  <c r="M248" i="16"/>
  <c r="L248" i="16"/>
  <c r="J248" i="16"/>
  <c r="I248" i="16"/>
  <c r="H248" i="16"/>
  <c r="T247" i="16"/>
  <c r="M247" i="16"/>
  <c r="L247" i="16"/>
  <c r="J247" i="16"/>
  <c r="I247" i="16"/>
  <c r="H247" i="16"/>
  <c r="T246" i="16"/>
  <c r="M246" i="16"/>
  <c r="L246" i="16"/>
  <c r="J246" i="16"/>
  <c r="I246" i="16"/>
  <c r="H246" i="16"/>
  <c r="T245" i="16"/>
  <c r="M245" i="16"/>
  <c r="L245" i="16"/>
  <c r="J245" i="16"/>
  <c r="I245" i="16"/>
  <c r="H245" i="16"/>
  <c r="T244" i="16"/>
  <c r="M244" i="16"/>
  <c r="L244" i="16"/>
  <c r="J244" i="16"/>
  <c r="I244" i="16"/>
  <c r="H244" i="16"/>
  <c r="T243" i="16"/>
  <c r="M243" i="16"/>
  <c r="L243" i="16"/>
  <c r="J243" i="16"/>
  <c r="I243" i="16"/>
  <c r="H243" i="16"/>
  <c r="T242" i="16"/>
  <c r="M242" i="16"/>
  <c r="L242" i="16"/>
  <c r="J242" i="16"/>
  <c r="I242" i="16"/>
  <c r="H242" i="16"/>
  <c r="T241" i="16"/>
  <c r="M241" i="16"/>
  <c r="L241" i="16"/>
  <c r="J241" i="16"/>
  <c r="I241" i="16"/>
  <c r="H241" i="16"/>
  <c r="T240" i="16"/>
  <c r="M240" i="16"/>
  <c r="L240" i="16"/>
  <c r="J240" i="16"/>
  <c r="I240" i="16"/>
  <c r="H240" i="16"/>
  <c r="T239" i="16"/>
  <c r="M239" i="16"/>
  <c r="L239" i="16"/>
  <c r="J239" i="16"/>
  <c r="I239" i="16"/>
  <c r="H239" i="16"/>
  <c r="T238" i="16"/>
  <c r="M238" i="16"/>
  <c r="L238" i="16"/>
  <c r="J238" i="16"/>
  <c r="I238" i="16"/>
  <c r="H238" i="16"/>
  <c r="T237" i="16"/>
  <c r="M237" i="16"/>
  <c r="L237" i="16"/>
  <c r="J237" i="16"/>
  <c r="I237" i="16"/>
  <c r="H237" i="16"/>
  <c r="T236" i="16"/>
  <c r="M236" i="16"/>
  <c r="L236" i="16"/>
  <c r="J236" i="16"/>
  <c r="I236" i="16"/>
  <c r="H236" i="16"/>
  <c r="T235" i="16"/>
  <c r="M235" i="16"/>
  <c r="L235" i="16"/>
  <c r="J235" i="16"/>
  <c r="I235" i="16"/>
  <c r="H235" i="16"/>
  <c r="T234" i="16"/>
  <c r="M234" i="16"/>
  <c r="L234" i="16"/>
  <c r="J234" i="16"/>
  <c r="I234" i="16"/>
  <c r="H234" i="16"/>
  <c r="T233" i="16"/>
  <c r="M233" i="16"/>
  <c r="L233" i="16"/>
  <c r="J233" i="16"/>
  <c r="I233" i="16"/>
  <c r="H233" i="16"/>
  <c r="T232" i="16"/>
  <c r="M232" i="16"/>
  <c r="L232" i="16"/>
  <c r="J232" i="16"/>
  <c r="I232" i="16"/>
  <c r="H232" i="16"/>
  <c r="T231" i="16"/>
  <c r="M231" i="16"/>
  <c r="L231" i="16"/>
  <c r="J231" i="16"/>
  <c r="I231" i="16"/>
  <c r="H231" i="16"/>
  <c r="T230" i="16"/>
  <c r="M230" i="16"/>
  <c r="L230" i="16"/>
  <c r="J230" i="16"/>
  <c r="I230" i="16"/>
  <c r="H230" i="16"/>
  <c r="T229" i="16"/>
  <c r="M229" i="16"/>
  <c r="L229" i="16"/>
  <c r="J229" i="16"/>
  <c r="I229" i="16"/>
  <c r="H229" i="16"/>
  <c r="T228" i="16"/>
  <c r="M228" i="16"/>
  <c r="L228" i="16"/>
  <c r="J228" i="16"/>
  <c r="I228" i="16"/>
  <c r="H228" i="16"/>
  <c r="T227" i="16"/>
  <c r="M227" i="16"/>
  <c r="L227" i="16"/>
  <c r="J227" i="16"/>
  <c r="I227" i="16"/>
  <c r="H227" i="16"/>
  <c r="T226" i="16"/>
  <c r="M226" i="16"/>
  <c r="L226" i="16"/>
  <c r="J226" i="16"/>
  <c r="I226" i="16"/>
  <c r="H226" i="16"/>
  <c r="T225" i="16"/>
  <c r="M225" i="16"/>
  <c r="L225" i="16"/>
  <c r="J225" i="16"/>
  <c r="I225" i="16"/>
  <c r="H225" i="16"/>
  <c r="T224" i="16"/>
  <c r="M224" i="16"/>
  <c r="L224" i="16"/>
  <c r="J224" i="16"/>
  <c r="I224" i="16"/>
  <c r="H224" i="16"/>
  <c r="T223" i="16"/>
  <c r="M223" i="16"/>
  <c r="L223" i="16"/>
  <c r="J223" i="16"/>
  <c r="I223" i="16"/>
  <c r="H223" i="16"/>
  <c r="T222" i="16"/>
  <c r="M222" i="16"/>
  <c r="L222" i="16"/>
  <c r="J222" i="16"/>
  <c r="I222" i="16"/>
  <c r="H222" i="16"/>
  <c r="T221" i="16"/>
  <c r="M221" i="16"/>
  <c r="L221" i="16"/>
  <c r="J221" i="16"/>
  <c r="I221" i="16"/>
  <c r="H221" i="16"/>
  <c r="T220" i="16"/>
  <c r="M220" i="16"/>
  <c r="L220" i="16"/>
  <c r="J220" i="16"/>
  <c r="I220" i="16"/>
  <c r="H220" i="16"/>
  <c r="T219" i="16"/>
  <c r="M219" i="16"/>
  <c r="L219" i="16"/>
  <c r="J219" i="16"/>
  <c r="I219" i="16"/>
  <c r="H219" i="16"/>
  <c r="T218" i="16"/>
  <c r="M218" i="16"/>
  <c r="L218" i="16"/>
  <c r="J218" i="16"/>
  <c r="I218" i="16"/>
  <c r="H218" i="16"/>
  <c r="T217" i="16"/>
  <c r="M217" i="16"/>
  <c r="L217" i="16"/>
  <c r="J217" i="16"/>
  <c r="I217" i="16"/>
  <c r="H217" i="16"/>
  <c r="T216" i="16"/>
  <c r="M216" i="16"/>
  <c r="L216" i="16"/>
  <c r="J216" i="16"/>
  <c r="I216" i="16"/>
  <c r="H216" i="16"/>
  <c r="T215" i="16"/>
  <c r="M215" i="16"/>
  <c r="L215" i="16"/>
  <c r="J215" i="16"/>
  <c r="I215" i="16"/>
  <c r="H215" i="16"/>
  <c r="T214" i="16"/>
  <c r="M214" i="16"/>
  <c r="L214" i="16"/>
  <c r="J214" i="16"/>
  <c r="I214" i="16"/>
  <c r="H214" i="16"/>
  <c r="T213" i="16"/>
  <c r="M213" i="16"/>
  <c r="L213" i="16"/>
  <c r="J213" i="16"/>
  <c r="I213" i="16"/>
  <c r="H213" i="16"/>
  <c r="T212" i="16"/>
  <c r="M212" i="16"/>
  <c r="L212" i="16"/>
  <c r="J212" i="16"/>
  <c r="I212" i="16"/>
  <c r="H212" i="16"/>
  <c r="T211" i="16"/>
  <c r="M211" i="16"/>
  <c r="L211" i="16"/>
  <c r="J211" i="16"/>
  <c r="I211" i="16"/>
  <c r="H211" i="16"/>
  <c r="T210" i="16"/>
  <c r="M210" i="16"/>
  <c r="L210" i="16"/>
  <c r="J210" i="16"/>
  <c r="I210" i="16"/>
  <c r="H210" i="16"/>
  <c r="T209" i="16"/>
  <c r="M209" i="16"/>
  <c r="L209" i="16"/>
  <c r="J209" i="16"/>
  <c r="I209" i="16"/>
  <c r="H209" i="16"/>
  <c r="T208" i="16"/>
  <c r="M208" i="16"/>
  <c r="L208" i="16"/>
  <c r="J208" i="16"/>
  <c r="I208" i="16"/>
  <c r="H208" i="16"/>
  <c r="T207" i="16"/>
  <c r="M207" i="16"/>
  <c r="L207" i="16"/>
  <c r="J207" i="16"/>
  <c r="I207" i="16"/>
  <c r="H207" i="16"/>
  <c r="V206" i="16"/>
  <c r="U206" i="16"/>
  <c r="T206" i="16"/>
  <c r="M206" i="16"/>
  <c r="L206" i="16"/>
  <c r="J206" i="16"/>
  <c r="I206" i="16"/>
  <c r="H206" i="16"/>
  <c r="U205" i="16"/>
  <c r="T205" i="16"/>
  <c r="M205" i="16"/>
  <c r="L205" i="16"/>
  <c r="J205" i="16"/>
  <c r="I205" i="16"/>
  <c r="H205" i="16"/>
  <c r="U204" i="16"/>
  <c r="T204" i="16"/>
  <c r="M204" i="16"/>
  <c r="L204" i="16"/>
  <c r="J204" i="16"/>
  <c r="I204" i="16"/>
  <c r="H204" i="16"/>
  <c r="U203" i="16"/>
  <c r="T203" i="16"/>
  <c r="M203" i="16"/>
  <c r="L203" i="16"/>
  <c r="J203" i="16"/>
  <c r="I203" i="16"/>
  <c r="H203" i="16"/>
  <c r="T202" i="16"/>
  <c r="M202" i="16"/>
  <c r="L202" i="16"/>
  <c r="J202" i="16"/>
  <c r="I202" i="16"/>
  <c r="H202" i="16"/>
  <c r="V201" i="16"/>
  <c r="U201" i="16"/>
  <c r="T201" i="16"/>
  <c r="M201" i="16"/>
  <c r="L201" i="16"/>
  <c r="J201" i="16"/>
  <c r="I201" i="16"/>
  <c r="H201" i="16"/>
  <c r="U200" i="16"/>
  <c r="T200" i="16"/>
  <c r="M200" i="16"/>
  <c r="L200" i="16"/>
  <c r="J200" i="16"/>
  <c r="I200" i="16"/>
  <c r="H200" i="16"/>
  <c r="U199" i="16"/>
  <c r="T199" i="16"/>
  <c r="M199" i="16"/>
  <c r="L199" i="16"/>
  <c r="J199" i="16"/>
  <c r="I199" i="16"/>
  <c r="H199" i="16"/>
  <c r="U198" i="16"/>
  <c r="T198" i="16"/>
  <c r="M198" i="16"/>
  <c r="L198" i="16"/>
  <c r="J198" i="16"/>
  <c r="I198" i="16"/>
  <c r="H198" i="16"/>
  <c r="T197" i="16"/>
  <c r="M197" i="16"/>
  <c r="L197" i="16"/>
  <c r="J197" i="16"/>
  <c r="I197" i="16"/>
  <c r="H197" i="16"/>
  <c r="T196" i="16"/>
  <c r="M196" i="16"/>
  <c r="L196" i="16"/>
  <c r="J196" i="16"/>
  <c r="I196" i="16"/>
  <c r="H196" i="16"/>
  <c r="T195" i="16"/>
  <c r="M195" i="16"/>
  <c r="L195" i="16"/>
  <c r="J195" i="16"/>
  <c r="I195" i="16"/>
  <c r="H195" i="16"/>
  <c r="T194" i="16"/>
  <c r="M194" i="16"/>
  <c r="L194" i="16"/>
  <c r="J194" i="16"/>
  <c r="I194" i="16"/>
  <c r="H194" i="16"/>
  <c r="T193" i="16"/>
  <c r="M193" i="16"/>
  <c r="L193" i="16"/>
  <c r="J193" i="16"/>
  <c r="I193" i="16"/>
  <c r="H193" i="16"/>
  <c r="T192" i="16"/>
  <c r="M192" i="16"/>
  <c r="L192" i="16"/>
  <c r="J192" i="16"/>
  <c r="I192" i="16"/>
  <c r="H192" i="16"/>
  <c r="T191" i="16"/>
  <c r="M191" i="16"/>
  <c r="L191" i="16"/>
  <c r="J191" i="16"/>
  <c r="I191" i="16"/>
  <c r="H191" i="16"/>
  <c r="T190" i="16"/>
  <c r="M190" i="16"/>
  <c r="L190" i="16"/>
  <c r="J190" i="16"/>
  <c r="I190" i="16"/>
  <c r="H190" i="16"/>
  <c r="U189" i="16"/>
  <c r="T189" i="16"/>
  <c r="M189" i="16"/>
  <c r="L189" i="16"/>
  <c r="J189" i="16"/>
  <c r="I189" i="16"/>
  <c r="H189" i="16"/>
  <c r="U188" i="16"/>
  <c r="T188" i="16"/>
  <c r="M188" i="16"/>
  <c r="L188" i="16"/>
  <c r="J188" i="16"/>
  <c r="I188" i="16"/>
  <c r="H188" i="16"/>
  <c r="U187" i="16"/>
  <c r="T187" i="16"/>
  <c r="M187" i="16"/>
  <c r="L187" i="16"/>
  <c r="J187" i="16"/>
  <c r="I187" i="16"/>
  <c r="H187" i="16"/>
  <c r="T186" i="16"/>
  <c r="M186" i="16"/>
  <c r="L186" i="16"/>
  <c r="J186" i="16"/>
  <c r="I186" i="16"/>
  <c r="H186" i="16"/>
  <c r="T185" i="16"/>
  <c r="M185" i="16"/>
  <c r="L185" i="16"/>
  <c r="J185" i="16"/>
  <c r="I185" i="16"/>
  <c r="H185" i="16"/>
  <c r="T184" i="16"/>
  <c r="M184" i="16"/>
  <c r="L184" i="16"/>
  <c r="J184" i="16"/>
  <c r="I184" i="16"/>
  <c r="H184" i="16"/>
  <c r="T183" i="16"/>
  <c r="M183" i="16"/>
  <c r="L183" i="16"/>
  <c r="J183" i="16"/>
  <c r="I183" i="16"/>
  <c r="H183" i="16"/>
  <c r="T182" i="16"/>
  <c r="M182" i="16"/>
  <c r="L182" i="16"/>
  <c r="J182" i="16"/>
  <c r="I182" i="16"/>
  <c r="H182" i="16"/>
  <c r="T181" i="16"/>
  <c r="M181" i="16"/>
  <c r="L181" i="16"/>
  <c r="J181" i="16"/>
  <c r="I181" i="16"/>
  <c r="H181" i="16"/>
  <c r="T180" i="16"/>
  <c r="M180" i="16"/>
  <c r="L180" i="16"/>
  <c r="J180" i="16"/>
  <c r="I180" i="16"/>
  <c r="H180" i="16"/>
  <c r="T179" i="16"/>
  <c r="M179" i="16"/>
  <c r="L179" i="16"/>
  <c r="J179" i="16"/>
  <c r="I179" i="16"/>
  <c r="H179" i="16"/>
  <c r="T178" i="16"/>
  <c r="M178" i="16"/>
  <c r="L178" i="16"/>
  <c r="J178" i="16"/>
  <c r="I178" i="16"/>
  <c r="H178" i="16"/>
  <c r="T177" i="16"/>
  <c r="M177" i="16"/>
  <c r="L177" i="16"/>
  <c r="J177" i="16"/>
  <c r="I177" i="16"/>
  <c r="H177" i="16"/>
  <c r="V176" i="16"/>
  <c r="U176" i="16"/>
  <c r="T176" i="16"/>
  <c r="M176" i="16"/>
  <c r="L176" i="16"/>
  <c r="J176" i="16"/>
  <c r="I176" i="16"/>
  <c r="H176" i="16"/>
  <c r="U175" i="16"/>
  <c r="T175" i="16"/>
  <c r="M175" i="16"/>
  <c r="L175" i="16"/>
  <c r="J175" i="16"/>
  <c r="I175" i="16"/>
  <c r="H175" i="16"/>
  <c r="U174" i="16"/>
  <c r="T174" i="16"/>
  <c r="M174" i="16"/>
  <c r="L174" i="16"/>
  <c r="J174" i="16"/>
  <c r="I174" i="16"/>
  <c r="H174" i="16"/>
  <c r="T173" i="16"/>
  <c r="M173" i="16"/>
  <c r="L173" i="16"/>
  <c r="J173" i="16"/>
  <c r="I173" i="16"/>
  <c r="H173" i="16"/>
  <c r="T172" i="16"/>
  <c r="M172" i="16"/>
  <c r="L172" i="16"/>
  <c r="J172" i="16"/>
  <c r="I172" i="16"/>
  <c r="H172" i="16"/>
  <c r="T171" i="16"/>
  <c r="M171" i="16"/>
  <c r="L171" i="16"/>
  <c r="J171" i="16"/>
  <c r="I171" i="16"/>
  <c r="H171" i="16"/>
  <c r="T170" i="16"/>
  <c r="M170" i="16"/>
  <c r="L170" i="16"/>
  <c r="J170" i="16"/>
  <c r="I170" i="16"/>
  <c r="H170" i="16"/>
  <c r="T169" i="16"/>
  <c r="M169" i="16"/>
  <c r="L169" i="16"/>
  <c r="J169" i="16"/>
  <c r="I169" i="16"/>
  <c r="H169" i="16"/>
  <c r="T168" i="16"/>
  <c r="M168" i="16"/>
  <c r="L168" i="16"/>
  <c r="J168" i="16"/>
  <c r="I168" i="16"/>
  <c r="H168" i="16"/>
  <c r="T167" i="16"/>
  <c r="M167" i="16"/>
  <c r="L167" i="16"/>
  <c r="J167" i="16"/>
  <c r="I167" i="16"/>
  <c r="H167" i="16"/>
  <c r="V166" i="16"/>
  <c r="U166" i="16"/>
  <c r="T166" i="16"/>
  <c r="M166" i="16"/>
  <c r="L166" i="16"/>
  <c r="J166" i="16"/>
  <c r="I166" i="16"/>
  <c r="H166" i="16"/>
  <c r="U165" i="16"/>
  <c r="T165" i="16"/>
  <c r="M165" i="16"/>
  <c r="L165" i="16"/>
  <c r="J165" i="16"/>
  <c r="I165" i="16"/>
  <c r="H165" i="16"/>
  <c r="U164" i="16"/>
  <c r="T164" i="16"/>
  <c r="M164" i="16"/>
  <c r="L164" i="16"/>
  <c r="J164" i="16"/>
  <c r="I164" i="16"/>
  <c r="H164" i="16"/>
  <c r="T163" i="16"/>
  <c r="M163" i="16"/>
  <c r="L163" i="16"/>
  <c r="J163" i="16"/>
  <c r="I163" i="16"/>
  <c r="H163" i="16"/>
  <c r="T162" i="16"/>
  <c r="M162" i="16"/>
  <c r="L162" i="16"/>
  <c r="J162" i="16"/>
  <c r="I162" i="16"/>
  <c r="H162" i="16"/>
  <c r="T161" i="16"/>
  <c r="M161" i="16"/>
  <c r="L161" i="16"/>
  <c r="J161" i="16"/>
  <c r="I161" i="16"/>
  <c r="H161" i="16"/>
  <c r="T160" i="16"/>
  <c r="M160" i="16"/>
  <c r="L160" i="16"/>
  <c r="J160" i="16"/>
  <c r="I160" i="16"/>
  <c r="H160" i="16"/>
  <c r="T159" i="16"/>
  <c r="M159" i="16"/>
  <c r="L159" i="16"/>
  <c r="J159" i="16"/>
  <c r="I159" i="16"/>
  <c r="H159" i="16"/>
  <c r="T158" i="16"/>
  <c r="M158" i="16"/>
  <c r="L158" i="16"/>
  <c r="J158" i="16"/>
  <c r="I158" i="16"/>
  <c r="H158" i="16"/>
  <c r="T157" i="16"/>
  <c r="M157" i="16"/>
  <c r="L157" i="16"/>
  <c r="J157" i="16"/>
  <c r="I157" i="16"/>
  <c r="H157" i="16"/>
  <c r="T156" i="16"/>
  <c r="M156" i="16"/>
  <c r="L156" i="16"/>
  <c r="J156" i="16"/>
  <c r="I156" i="16"/>
  <c r="H156" i="16"/>
  <c r="T155" i="16"/>
  <c r="M155" i="16"/>
  <c r="L155" i="16"/>
  <c r="J155" i="16"/>
  <c r="I155" i="16"/>
  <c r="H155" i="16"/>
  <c r="V154" i="16"/>
  <c r="U154" i="16"/>
  <c r="T154" i="16"/>
  <c r="M154" i="16"/>
  <c r="L154" i="16"/>
  <c r="J154" i="16"/>
  <c r="I154" i="16"/>
  <c r="H154" i="16"/>
  <c r="U153" i="16"/>
  <c r="T153" i="16"/>
  <c r="M153" i="16"/>
  <c r="L153" i="16"/>
  <c r="J153" i="16"/>
  <c r="I153" i="16"/>
  <c r="H153" i="16"/>
  <c r="U152" i="16"/>
  <c r="T152" i="16"/>
  <c r="M152" i="16"/>
  <c r="L152" i="16"/>
  <c r="J152" i="16"/>
  <c r="I152" i="16"/>
  <c r="H152" i="16"/>
  <c r="U151" i="16"/>
  <c r="T151" i="16"/>
  <c r="M151" i="16"/>
  <c r="L151" i="16"/>
  <c r="J151" i="16"/>
  <c r="I151" i="16"/>
  <c r="H151" i="16"/>
  <c r="U150" i="16"/>
  <c r="T150" i="16"/>
  <c r="M150" i="16"/>
  <c r="L150" i="16"/>
  <c r="J150" i="16"/>
  <c r="I150" i="16"/>
  <c r="H150" i="16"/>
  <c r="U149" i="16"/>
  <c r="T149" i="16"/>
  <c r="M149" i="16"/>
  <c r="L149" i="16"/>
  <c r="J149" i="16"/>
  <c r="I149" i="16"/>
  <c r="H149" i="16"/>
  <c r="U148" i="16"/>
  <c r="T148" i="16"/>
  <c r="M148" i="16"/>
  <c r="L148" i="16"/>
  <c r="J148" i="16"/>
  <c r="I148" i="16"/>
  <c r="H148" i="16"/>
  <c r="T147" i="16"/>
  <c r="M147" i="16"/>
  <c r="L147" i="16"/>
  <c r="J147" i="16"/>
  <c r="I147" i="16"/>
  <c r="H147" i="16"/>
  <c r="T146" i="16"/>
  <c r="M146" i="16"/>
  <c r="L146" i="16"/>
  <c r="J146" i="16"/>
  <c r="I146" i="16"/>
  <c r="H146" i="16"/>
  <c r="T145" i="16"/>
  <c r="M145" i="16"/>
  <c r="L145" i="16"/>
  <c r="J145" i="16"/>
  <c r="I145" i="16"/>
  <c r="H145" i="16"/>
  <c r="V144" i="16"/>
  <c r="U144" i="16"/>
  <c r="T144" i="16"/>
  <c r="M144" i="16"/>
  <c r="L144" i="16"/>
  <c r="J144" i="16"/>
  <c r="I144" i="16"/>
  <c r="H144" i="16"/>
  <c r="U143" i="16"/>
  <c r="T143" i="16"/>
  <c r="M143" i="16"/>
  <c r="L143" i="16"/>
  <c r="J143" i="16"/>
  <c r="I143" i="16"/>
  <c r="H143" i="16"/>
  <c r="U142" i="16"/>
  <c r="T142" i="16"/>
  <c r="M142" i="16"/>
  <c r="L142" i="16"/>
  <c r="J142" i="16"/>
  <c r="I142" i="16"/>
  <c r="H142" i="16"/>
  <c r="U141" i="16"/>
  <c r="T141" i="16"/>
  <c r="M141" i="16"/>
  <c r="L141" i="16"/>
  <c r="J141" i="16"/>
  <c r="I141" i="16"/>
  <c r="H141" i="16"/>
  <c r="T140" i="16"/>
  <c r="M140" i="16"/>
  <c r="L140" i="16"/>
  <c r="J140" i="16"/>
  <c r="I140" i="16"/>
  <c r="H140" i="16"/>
  <c r="T139" i="16"/>
  <c r="M139" i="16"/>
  <c r="L139" i="16"/>
  <c r="J139" i="16"/>
  <c r="I139" i="16"/>
  <c r="H139" i="16"/>
  <c r="T138" i="16"/>
  <c r="M138" i="16"/>
  <c r="L138" i="16"/>
  <c r="J138" i="16"/>
  <c r="I138" i="16"/>
  <c r="H138" i="16"/>
  <c r="T137" i="16"/>
  <c r="M137" i="16"/>
  <c r="L137" i="16"/>
  <c r="J137" i="16"/>
  <c r="I137" i="16"/>
  <c r="H137" i="16"/>
  <c r="T136" i="16"/>
  <c r="M136" i="16"/>
  <c r="L136" i="16"/>
  <c r="J136" i="16"/>
  <c r="I136" i="16"/>
  <c r="H136" i="16"/>
  <c r="T135" i="16"/>
  <c r="M135" i="16"/>
  <c r="L135" i="16"/>
  <c r="J135" i="16"/>
  <c r="I135" i="16"/>
  <c r="H135" i="16"/>
  <c r="T134" i="16"/>
  <c r="M134" i="16"/>
  <c r="L134" i="16"/>
  <c r="J134" i="16"/>
  <c r="I134" i="16"/>
  <c r="H134" i="16"/>
  <c r="T133" i="16"/>
  <c r="M133" i="16"/>
  <c r="L133" i="16"/>
  <c r="J133" i="16"/>
  <c r="I133" i="16"/>
  <c r="H133" i="16"/>
  <c r="T132" i="16"/>
  <c r="M132" i="16"/>
  <c r="L132" i="16"/>
  <c r="J132" i="16"/>
  <c r="I132" i="16"/>
  <c r="H132" i="16"/>
  <c r="T131" i="16"/>
  <c r="M131" i="16"/>
  <c r="L131" i="16"/>
  <c r="J131" i="16"/>
  <c r="I131" i="16"/>
  <c r="H131" i="16"/>
  <c r="V130" i="16"/>
  <c r="U130" i="16"/>
  <c r="T130" i="16"/>
  <c r="M130" i="16"/>
  <c r="L130" i="16"/>
  <c r="J130" i="16"/>
  <c r="I130" i="16"/>
  <c r="H130" i="16"/>
  <c r="U129" i="16"/>
  <c r="T129" i="16"/>
  <c r="M129" i="16"/>
  <c r="L129" i="16"/>
  <c r="J129" i="16"/>
  <c r="I129" i="16"/>
  <c r="H129" i="16"/>
  <c r="U128" i="16"/>
  <c r="T128" i="16"/>
  <c r="M128" i="16"/>
  <c r="L128" i="16"/>
  <c r="J128" i="16"/>
  <c r="I128" i="16"/>
  <c r="H128" i="16"/>
  <c r="U127" i="16"/>
  <c r="T127" i="16"/>
  <c r="M127" i="16"/>
  <c r="L127" i="16"/>
  <c r="J127" i="16"/>
  <c r="I127" i="16"/>
  <c r="H127" i="16"/>
  <c r="U126" i="16"/>
  <c r="T126" i="16"/>
  <c r="M126" i="16"/>
  <c r="L126" i="16"/>
  <c r="J126" i="16"/>
  <c r="I126" i="16"/>
  <c r="H126" i="16"/>
  <c r="U125" i="16"/>
  <c r="T125" i="16"/>
  <c r="M125" i="16"/>
  <c r="L125" i="16"/>
  <c r="J125" i="16"/>
  <c r="I125" i="16"/>
  <c r="H125" i="16"/>
  <c r="U124" i="16"/>
  <c r="T124" i="16"/>
  <c r="M124" i="16"/>
  <c r="L124" i="16"/>
  <c r="J124" i="16"/>
  <c r="I124" i="16"/>
  <c r="H124" i="16"/>
  <c r="T123" i="16"/>
  <c r="M123" i="16"/>
  <c r="L123" i="16"/>
  <c r="J123" i="16"/>
  <c r="I123" i="16"/>
  <c r="H123" i="16"/>
  <c r="T122" i="16"/>
  <c r="M122" i="16"/>
  <c r="L122" i="16"/>
  <c r="J122" i="16"/>
  <c r="I122" i="16"/>
  <c r="H122" i="16"/>
  <c r="T121" i="16"/>
  <c r="M121" i="16"/>
  <c r="L121" i="16"/>
  <c r="J121" i="16"/>
  <c r="I121" i="16"/>
  <c r="H121" i="16"/>
  <c r="T120" i="16"/>
  <c r="M120" i="16"/>
  <c r="L120" i="16"/>
  <c r="J120" i="16"/>
  <c r="I120" i="16"/>
  <c r="H120" i="16"/>
  <c r="T119" i="16"/>
  <c r="M119" i="16"/>
  <c r="L119" i="16"/>
  <c r="J119" i="16"/>
  <c r="I119" i="16"/>
  <c r="H119" i="16"/>
  <c r="T118" i="16"/>
  <c r="M118" i="16"/>
  <c r="L118" i="16"/>
  <c r="J118" i="16"/>
  <c r="I118" i="16"/>
  <c r="H118" i="16"/>
  <c r="T117" i="16"/>
  <c r="M117" i="16"/>
  <c r="L117" i="16"/>
  <c r="J117" i="16"/>
  <c r="I117" i="16"/>
  <c r="H117" i="16"/>
  <c r="T116" i="16"/>
  <c r="M116" i="16"/>
  <c r="L116" i="16"/>
  <c r="J116" i="16"/>
  <c r="I116" i="16"/>
  <c r="H116" i="16"/>
  <c r="T115" i="16"/>
  <c r="M115" i="16"/>
  <c r="L115" i="16"/>
  <c r="J115" i="16"/>
  <c r="I115" i="16"/>
  <c r="H115" i="16"/>
  <c r="T114" i="16"/>
  <c r="M114" i="16"/>
  <c r="L114" i="16"/>
  <c r="J114" i="16"/>
  <c r="I114" i="16"/>
  <c r="H114" i="16"/>
  <c r="T113" i="16"/>
  <c r="M113" i="16"/>
  <c r="L113" i="16"/>
  <c r="J113" i="16"/>
  <c r="I113" i="16"/>
  <c r="H113" i="16"/>
  <c r="T112" i="16"/>
  <c r="M112" i="16"/>
  <c r="L112" i="16"/>
  <c r="J112" i="16"/>
  <c r="I112" i="16"/>
  <c r="H112" i="16"/>
  <c r="T111" i="16"/>
  <c r="M111" i="16"/>
  <c r="L111" i="16"/>
  <c r="J111" i="16"/>
  <c r="I111" i="16"/>
  <c r="H111" i="16"/>
  <c r="T110" i="16"/>
  <c r="M110" i="16"/>
  <c r="L110" i="16"/>
  <c r="J110" i="16"/>
  <c r="I110" i="16"/>
  <c r="H110" i="16"/>
  <c r="T109" i="16"/>
  <c r="M109" i="16"/>
  <c r="L109" i="16"/>
  <c r="J109" i="16"/>
  <c r="I109" i="16"/>
  <c r="H109" i="16"/>
  <c r="T108" i="16"/>
  <c r="M108" i="16"/>
  <c r="L108" i="16"/>
  <c r="J108" i="16"/>
  <c r="I108" i="16"/>
  <c r="H108" i="16"/>
  <c r="T107" i="16"/>
  <c r="M107" i="16"/>
  <c r="L107" i="16"/>
  <c r="J107" i="16"/>
  <c r="I107" i="16"/>
  <c r="H107" i="16"/>
  <c r="T106" i="16"/>
  <c r="M106" i="16"/>
  <c r="L106" i="16"/>
  <c r="J106" i="16"/>
  <c r="I106" i="16"/>
  <c r="H106" i="16"/>
  <c r="T105" i="16"/>
  <c r="M105" i="16"/>
  <c r="L105" i="16"/>
  <c r="J105" i="16"/>
  <c r="I105" i="16"/>
  <c r="H105" i="16"/>
  <c r="T104" i="16"/>
  <c r="M104" i="16"/>
  <c r="L104" i="16"/>
  <c r="J104" i="16"/>
  <c r="I104" i="16"/>
  <c r="H104" i="16"/>
  <c r="V103" i="16"/>
  <c r="U103" i="16"/>
  <c r="T103" i="16"/>
  <c r="M103" i="16"/>
  <c r="L103" i="16"/>
  <c r="J103" i="16"/>
  <c r="I103" i="16"/>
  <c r="H103" i="16"/>
  <c r="U102" i="16"/>
  <c r="T102" i="16"/>
  <c r="M102" i="16"/>
  <c r="L102" i="16"/>
  <c r="J102" i="16"/>
  <c r="I102" i="16"/>
  <c r="H102" i="16"/>
  <c r="U101" i="16"/>
  <c r="T101" i="16"/>
  <c r="M101" i="16"/>
  <c r="L101" i="16"/>
  <c r="J101" i="16"/>
  <c r="I101" i="16"/>
  <c r="H101" i="16"/>
  <c r="U100" i="16"/>
  <c r="T100" i="16"/>
  <c r="M100" i="16"/>
  <c r="L100" i="16"/>
  <c r="J100" i="16"/>
  <c r="I100" i="16"/>
  <c r="H100" i="16"/>
  <c r="T99" i="16"/>
  <c r="M99" i="16"/>
  <c r="L99" i="16"/>
  <c r="J99" i="16"/>
  <c r="I99" i="16"/>
  <c r="H99" i="16"/>
  <c r="T98" i="16"/>
  <c r="M98" i="16"/>
  <c r="L98" i="16"/>
  <c r="J98" i="16"/>
  <c r="I98" i="16"/>
  <c r="H98" i="16"/>
  <c r="T97" i="16"/>
  <c r="M97" i="16"/>
  <c r="L97" i="16"/>
  <c r="J97" i="16"/>
  <c r="I97" i="16"/>
  <c r="H97" i="16"/>
  <c r="T96" i="16"/>
  <c r="M96" i="16"/>
  <c r="L96" i="16"/>
  <c r="J96" i="16"/>
  <c r="I96" i="16"/>
  <c r="H96" i="16"/>
  <c r="T95" i="16"/>
  <c r="M95" i="16"/>
  <c r="L95" i="16"/>
  <c r="J95" i="16"/>
  <c r="I95" i="16"/>
  <c r="H95" i="16"/>
  <c r="T94" i="16"/>
  <c r="M94" i="16"/>
  <c r="L94" i="16"/>
  <c r="J94" i="16"/>
  <c r="I94" i="16"/>
  <c r="H94" i="16"/>
  <c r="T93" i="16"/>
  <c r="M93" i="16"/>
  <c r="L93" i="16"/>
  <c r="J93" i="16"/>
  <c r="I93" i="16"/>
  <c r="H93" i="16"/>
  <c r="T92" i="16"/>
  <c r="M92" i="16"/>
  <c r="L92" i="16"/>
  <c r="J92" i="16"/>
  <c r="I92" i="16"/>
  <c r="H92" i="16"/>
  <c r="V91" i="16"/>
  <c r="U91" i="16"/>
  <c r="T91" i="16"/>
  <c r="M91" i="16"/>
  <c r="L91" i="16"/>
  <c r="J91" i="16"/>
  <c r="I91" i="16"/>
  <c r="H91" i="16"/>
  <c r="U90" i="16"/>
  <c r="T90" i="16"/>
  <c r="M90" i="16"/>
  <c r="L90" i="16"/>
  <c r="J90" i="16"/>
  <c r="I90" i="16"/>
  <c r="H90" i="16"/>
  <c r="U89" i="16"/>
  <c r="T89" i="16"/>
  <c r="M89" i="16"/>
  <c r="L89" i="16"/>
  <c r="J89" i="16"/>
  <c r="I89" i="16"/>
  <c r="H89" i="16"/>
  <c r="U88" i="16"/>
  <c r="T88" i="16"/>
  <c r="M88" i="16"/>
  <c r="L88" i="16"/>
  <c r="J88" i="16"/>
  <c r="I88" i="16"/>
  <c r="H88" i="16"/>
  <c r="T87" i="16"/>
  <c r="M87" i="16"/>
  <c r="L87" i="16"/>
  <c r="J87" i="16"/>
  <c r="I87" i="16"/>
  <c r="H87" i="16"/>
  <c r="T86" i="16"/>
  <c r="M86" i="16"/>
  <c r="L86" i="16"/>
  <c r="J86" i="16"/>
  <c r="I86" i="16"/>
  <c r="H86" i="16"/>
  <c r="T85" i="16"/>
  <c r="M85" i="16"/>
  <c r="L85" i="16"/>
  <c r="J85" i="16"/>
  <c r="I85" i="16"/>
  <c r="H85" i="16"/>
  <c r="T84" i="16"/>
  <c r="M84" i="16"/>
  <c r="L84" i="16"/>
  <c r="J84" i="16"/>
  <c r="I84" i="16"/>
  <c r="H84" i="16"/>
  <c r="T83" i="16"/>
  <c r="M83" i="16"/>
  <c r="L83" i="16"/>
  <c r="J83" i="16"/>
  <c r="I83" i="16"/>
  <c r="H83" i="16"/>
  <c r="T82" i="16"/>
  <c r="M82" i="16"/>
  <c r="L82" i="16"/>
  <c r="J82" i="16"/>
  <c r="I82" i="16"/>
  <c r="H82" i="16"/>
  <c r="T81" i="16"/>
  <c r="M81" i="16"/>
  <c r="L81" i="16"/>
  <c r="J81" i="16"/>
  <c r="I81" i="16"/>
  <c r="H81" i="16"/>
  <c r="T80" i="16"/>
  <c r="M80" i="16"/>
  <c r="L80" i="16"/>
  <c r="J80" i="16"/>
  <c r="I80" i="16"/>
  <c r="H80" i="16"/>
  <c r="T79" i="16"/>
  <c r="M79" i="16"/>
  <c r="L79" i="16"/>
  <c r="J79" i="16"/>
  <c r="I79" i="16"/>
  <c r="H79" i="16"/>
  <c r="T78" i="16"/>
  <c r="M78" i="16"/>
  <c r="L78" i="16"/>
  <c r="J78" i="16"/>
  <c r="I78" i="16"/>
  <c r="H78" i="16"/>
  <c r="T77" i="16"/>
  <c r="M77" i="16"/>
  <c r="L77" i="16"/>
  <c r="J77" i="16"/>
  <c r="I77" i="16"/>
  <c r="H77" i="16"/>
  <c r="T76" i="16"/>
  <c r="M76" i="16"/>
  <c r="L76" i="16"/>
  <c r="J76" i="16"/>
  <c r="I76" i="16"/>
  <c r="H76" i="16"/>
  <c r="T75" i="16"/>
  <c r="M75" i="16"/>
  <c r="L75" i="16"/>
  <c r="J75" i="16"/>
  <c r="I75" i="16"/>
  <c r="H75" i="16"/>
  <c r="T74" i="16"/>
  <c r="M74" i="16"/>
  <c r="L74" i="16"/>
  <c r="J74" i="16"/>
  <c r="I74" i="16"/>
  <c r="H74" i="16"/>
  <c r="T73" i="16"/>
  <c r="M73" i="16"/>
  <c r="L73" i="16"/>
  <c r="J73" i="16"/>
  <c r="I73" i="16"/>
  <c r="H73" i="16"/>
  <c r="T72" i="16"/>
  <c r="M72" i="16"/>
  <c r="L72" i="16"/>
  <c r="J72" i="16"/>
  <c r="I72" i="16"/>
  <c r="H72" i="16"/>
  <c r="U71" i="16"/>
  <c r="T71" i="16"/>
  <c r="M71" i="16"/>
  <c r="L71" i="16"/>
  <c r="J71" i="16"/>
  <c r="I71" i="16"/>
  <c r="H71" i="16"/>
  <c r="U70" i="16"/>
  <c r="T70" i="16"/>
  <c r="M70" i="16"/>
  <c r="L70" i="16"/>
  <c r="J70" i="16"/>
  <c r="I70" i="16"/>
  <c r="H70" i="16"/>
  <c r="U69" i="16"/>
  <c r="T69" i="16"/>
  <c r="M69" i="16"/>
  <c r="L69" i="16"/>
  <c r="J69" i="16"/>
  <c r="I69" i="16"/>
  <c r="H69" i="16"/>
  <c r="T68" i="16"/>
  <c r="M68" i="16"/>
  <c r="L68" i="16"/>
  <c r="J68" i="16"/>
  <c r="I68" i="16"/>
  <c r="H68" i="16"/>
  <c r="T67" i="16"/>
  <c r="M67" i="16"/>
  <c r="L67" i="16"/>
  <c r="J67" i="16"/>
  <c r="I67" i="16"/>
  <c r="H67" i="16"/>
  <c r="T66" i="16"/>
  <c r="M66" i="16"/>
  <c r="L66" i="16"/>
  <c r="J66" i="16"/>
  <c r="I66" i="16"/>
  <c r="H66" i="16"/>
  <c r="T65" i="16"/>
  <c r="M65" i="16"/>
  <c r="L65" i="16"/>
  <c r="J65" i="16"/>
  <c r="I65" i="16"/>
  <c r="H65" i="16"/>
  <c r="T64" i="16"/>
  <c r="M64" i="16"/>
  <c r="L64" i="16"/>
  <c r="J64" i="16"/>
  <c r="I64" i="16"/>
  <c r="H64" i="16"/>
  <c r="T63" i="16"/>
  <c r="M63" i="16"/>
  <c r="L63" i="16"/>
  <c r="J63" i="16"/>
  <c r="I63" i="16"/>
  <c r="H63" i="16"/>
  <c r="U62" i="16"/>
  <c r="T62" i="16"/>
  <c r="M62" i="16"/>
  <c r="L62" i="16"/>
  <c r="J62" i="16"/>
  <c r="I62" i="16"/>
  <c r="H62" i="16"/>
  <c r="U61" i="16"/>
  <c r="T61" i="16"/>
  <c r="M61" i="16"/>
  <c r="L61" i="16"/>
  <c r="J61" i="16"/>
  <c r="I61" i="16"/>
  <c r="H61" i="16"/>
  <c r="U60" i="16"/>
  <c r="T60" i="16"/>
  <c r="M60" i="16"/>
  <c r="L60" i="16"/>
  <c r="J60" i="16"/>
  <c r="I60" i="16"/>
  <c r="H60" i="16"/>
  <c r="T59" i="16"/>
  <c r="M59" i="16"/>
  <c r="L59" i="16"/>
  <c r="J59" i="16"/>
  <c r="I59" i="16"/>
  <c r="H59" i="16"/>
  <c r="T58" i="16"/>
  <c r="M58" i="16"/>
  <c r="L58" i="16"/>
  <c r="J58" i="16"/>
  <c r="I58" i="16"/>
  <c r="H58" i="16"/>
  <c r="T57" i="16"/>
  <c r="M57" i="16"/>
  <c r="L57" i="16"/>
  <c r="J57" i="16"/>
  <c r="I57" i="16"/>
  <c r="H57" i="16"/>
  <c r="V56" i="16"/>
  <c r="U56" i="16"/>
  <c r="T56" i="16"/>
  <c r="M56" i="16"/>
  <c r="L56" i="16"/>
  <c r="J56" i="16"/>
  <c r="I56" i="16"/>
  <c r="H56" i="16"/>
  <c r="U55" i="16"/>
  <c r="T55" i="16"/>
  <c r="M55" i="16"/>
  <c r="L55" i="16"/>
  <c r="J55" i="16"/>
  <c r="I55" i="16"/>
  <c r="H55" i="16"/>
  <c r="U54" i="16"/>
  <c r="T54" i="16"/>
  <c r="M54" i="16"/>
  <c r="L54" i="16"/>
  <c r="J54" i="16"/>
  <c r="I54" i="16"/>
  <c r="H54" i="16"/>
  <c r="U53" i="16"/>
  <c r="T53" i="16"/>
  <c r="M53" i="16"/>
  <c r="L53" i="16"/>
  <c r="J53" i="16"/>
  <c r="I53" i="16"/>
  <c r="H53" i="16"/>
  <c r="T52" i="16"/>
  <c r="M52" i="16"/>
  <c r="L52" i="16"/>
  <c r="J52" i="16"/>
  <c r="I52" i="16"/>
  <c r="H52" i="16"/>
  <c r="T51" i="16"/>
  <c r="M51" i="16"/>
  <c r="L51" i="16"/>
  <c r="J51" i="16"/>
  <c r="I51" i="16"/>
  <c r="H51" i="16"/>
  <c r="T50" i="16"/>
  <c r="M50" i="16"/>
  <c r="L50" i="16"/>
  <c r="J50" i="16"/>
  <c r="I50" i="16"/>
  <c r="H50" i="16"/>
  <c r="T49" i="16"/>
  <c r="M49" i="16"/>
  <c r="L49" i="16"/>
  <c r="J49" i="16"/>
  <c r="I49" i="16"/>
  <c r="H49" i="16"/>
  <c r="T48" i="16"/>
  <c r="M48" i="16"/>
  <c r="L48" i="16"/>
  <c r="J48" i="16"/>
  <c r="I48" i="16"/>
  <c r="H48" i="16"/>
  <c r="T47" i="16"/>
  <c r="M47" i="16"/>
  <c r="L47" i="16"/>
  <c r="J47" i="16"/>
  <c r="I47" i="16"/>
  <c r="H47" i="16"/>
  <c r="T46" i="16"/>
  <c r="M46" i="16"/>
  <c r="L46" i="16"/>
  <c r="J46" i="16"/>
  <c r="I46" i="16"/>
  <c r="H46" i="16"/>
  <c r="T45" i="16"/>
  <c r="M45" i="16"/>
  <c r="L45" i="16"/>
  <c r="J45" i="16"/>
  <c r="I45" i="16"/>
  <c r="H45" i="16"/>
  <c r="V44" i="16"/>
  <c r="U44" i="16"/>
  <c r="T44" i="16"/>
  <c r="M44" i="16"/>
  <c r="L44" i="16"/>
  <c r="J44" i="16"/>
  <c r="I44" i="16"/>
  <c r="H44" i="16"/>
  <c r="U43" i="16"/>
  <c r="T43" i="16"/>
  <c r="M43" i="16"/>
  <c r="L43" i="16"/>
  <c r="J43" i="16"/>
  <c r="I43" i="16"/>
  <c r="H43" i="16"/>
  <c r="U42" i="16"/>
  <c r="T42" i="16"/>
  <c r="M42" i="16"/>
  <c r="L42" i="16"/>
  <c r="J42" i="16"/>
  <c r="I42" i="16"/>
  <c r="H42" i="16"/>
  <c r="U41" i="16"/>
  <c r="T41" i="16"/>
  <c r="M41" i="16"/>
  <c r="L41" i="16"/>
  <c r="J41" i="16"/>
  <c r="I41" i="16"/>
  <c r="H41" i="16"/>
  <c r="U40" i="16"/>
  <c r="T40" i="16"/>
  <c r="M40" i="16"/>
  <c r="L40" i="16"/>
  <c r="J40" i="16"/>
  <c r="I40" i="16"/>
  <c r="H40" i="16"/>
  <c r="U39" i="16"/>
  <c r="T39" i="16"/>
  <c r="M39" i="16"/>
  <c r="L39" i="16"/>
  <c r="J39" i="16"/>
  <c r="I39" i="16"/>
  <c r="H39" i="16"/>
  <c r="T38" i="16"/>
  <c r="M38" i="16"/>
  <c r="L38" i="16"/>
  <c r="J38" i="16"/>
  <c r="I38" i="16"/>
  <c r="H38" i="16"/>
  <c r="T37" i="16"/>
  <c r="M37" i="16"/>
  <c r="L37" i="16"/>
  <c r="J37" i="16"/>
  <c r="I37" i="16"/>
  <c r="H37" i="16"/>
  <c r="T36" i="16"/>
  <c r="M36" i="16"/>
  <c r="L36" i="16"/>
  <c r="J36" i="16"/>
  <c r="I36" i="16"/>
  <c r="H36" i="16"/>
  <c r="T35" i="16"/>
  <c r="M35" i="16"/>
  <c r="L35" i="16"/>
  <c r="J35" i="16"/>
  <c r="I35" i="16"/>
  <c r="H35" i="16"/>
  <c r="T34" i="16"/>
  <c r="M34" i="16"/>
  <c r="L34" i="16"/>
  <c r="J34" i="16"/>
  <c r="I34" i="16"/>
  <c r="H34" i="16"/>
  <c r="T33" i="16"/>
  <c r="M33" i="16"/>
  <c r="L33" i="16"/>
  <c r="J33" i="16"/>
  <c r="I33" i="16"/>
  <c r="H33" i="16"/>
  <c r="T32" i="16"/>
  <c r="M32" i="16"/>
  <c r="L32" i="16"/>
  <c r="J32" i="16"/>
  <c r="I32" i="16"/>
  <c r="H32" i="16"/>
  <c r="T31" i="16"/>
  <c r="M31" i="16"/>
  <c r="L31" i="16"/>
  <c r="J31" i="16"/>
  <c r="I31" i="16"/>
  <c r="H31" i="16"/>
  <c r="T30" i="16"/>
  <c r="M30" i="16"/>
  <c r="L30" i="16"/>
  <c r="J30" i="16"/>
  <c r="I30" i="16"/>
  <c r="H30" i="16"/>
  <c r="T29" i="16"/>
  <c r="M29" i="16"/>
  <c r="L29" i="16"/>
  <c r="J29" i="16"/>
  <c r="I29" i="16"/>
  <c r="H29" i="16"/>
  <c r="T28" i="16"/>
  <c r="M28" i="16"/>
  <c r="L28" i="16"/>
  <c r="J28" i="16"/>
  <c r="I28" i="16"/>
  <c r="H28" i="16"/>
  <c r="T27" i="16"/>
  <c r="M27" i="16"/>
  <c r="L27" i="16"/>
  <c r="J27" i="16"/>
  <c r="I27" i="16"/>
  <c r="H27" i="16"/>
  <c r="V26" i="16"/>
  <c r="U26" i="16"/>
  <c r="T26" i="16"/>
  <c r="M26" i="16"/>
  <c r="L26" i="16"/>
  <c r="J26" i="16"/>
  <c r="I26" i="16"/>
  <c r="H26" i="16"/>
  <c r="U25" i="16"/>
  <c r="T25" i="16"/>
  <c r="M25" i="16"/>
  <c r="L25" i="16"/>
  <c r="J25" i="16"/>
  <c r="I25" i="16"/>
  <c r="H25" i="16"/>
  <c r="U24" i="16"/>
  <c r="T24" i="16"/>
  <c r="M24" i="16"/>
  <c r="L24" i="16"/>
  <c r="J24" i="16"/>
  <c r="I24" i="16"/>
  <c r="H24" i="16"/>
  <c r="T23" i="16"/>
  <c r="M23" i="16"/>
  <c r="L23" i="16"/>
  <c r="J23" i="16"/>
  <c r="I23" i="16"/>
  <c r="H23" i="16"/>
  <c r="T22" i="16"/>
  <c r="M22" i="16"/>
  <c r="L22" i="16"/>
  <c r="J22" i="16"/>
  <c r="I22" i="16"/>
  <c r="H22" i="16"/>
  <c r="V21" i="16"/>
  <c r="U21" i="16"/>
  <c r="T21" i="16"/>
  <c r="M21" i="16"/>
  <c r="L21" i="16"/>
  <c r="J21" i="16"/>
  <c r="I21" i="16"/>
  <c r="H21" i="16"/>
  <c r="U20" i="16"/>
  <c r="T20" i="16"/>
  <c r="M20" i="16"/>
  <c r="L20" i="16"/>
  <c r="J20" i="16"/>
  <c r="I20" i="16"/>
  <c r="H20" i="16"/>
  <c r="U19" i="16"/>
  <c r="T19" i="16"/>
  <c r="M19" i="16"/>
  <c r="L19" i="16"/>
  <c r="J19" i="16"/>
  <c r="I19" i="16"/>
  <c r="H19" i="16"/>
  <c r="AB18" i="16"/>
  <c r="T18" i="16"/>
  <c r="M18" i="16"/>
  <c r="L18" i="16"/>
  <c r="J18" i="16"/>
  <c r="I18" i="16"/>
  <c r="H18" i="16"/>
  <c r="AB17" i="16"/>
  <c r="T17" i="16"/>
  <c r="M17" i="16"/>
  <c r="L17" i="16"/>
  <c r="J17" i="16"/>
  <c r="I17" i="16"/>
  <c r="H17" i="16"/>
  <c r="AB16" i="16"/>
  <c r="T16" i="16"/>
  <c r="M16" i="16"/>
  <c r="L16" i="16"/>
  <c r="J16" i="16"/>
  <c r="I16" i="16"/>
  <c r="H16" i="16"/>
  <c r="AB15" i="16"/>
  <c r="U15" i="16"/>
  <c r="T15" i="16"/>
  <c r="M15" i="16"/>
  <c r="L15" i="16"/>
  <c r="J15" i="16"/>
  <c r="I15" i="16"/>
  <c r="H15" i="16"/>
  <c r="U14" i="16"/>
  <c r="T14" i="16"/>
  <c r="M14" i="16"/>
  <c r="L14" i="16"/>
  <c r="J14" i="16"/>
  <c r="I14" i="16"/>
  <c r="H14" i="16"/>
  <c r="T13" i="16"/>
  <c r="M13" i="16"/>
  <c r="L13" i="16"/>
  <c r="J13" i="16"/>
  <c r="I13" i="16"/>
  <c r="H13" i="16"/>
  <c r="AB12" i="16"/>
  <c r="T12" i="16"/>
  <c r="M12" i="16"/>
  <c r="L12" i="16"/>
  <c r="J12" i="16"/>
  <c r="I12" i="16"/>
  <c r="H12" i="16"/>
  <c r="AB11" i="16"/>
  <c r="T11" i="16"/>
  <c r="M11" i="16"/>
  <c r="L11" i="16"/>
  <c r="J11" i="16"/>
  <c r="I11" i="16"/>
  <c r="H11" i="16"/>
  <c r="T10" i="16"/>
  <c r="M10" i="16"/>
  <c r="L10" i="16"/>
  <c r="J10" i="16"/>
  <c r="I10" i="16"/>
  <c r="H10" i="16"/>
  <c r="AB9" i="16"/>
  <c r="V9" i="16"/>
  <c r="U9" i="16"/>
  <c r="T9" i="16"/>
  <c r="M9" i="16"/>
  <c r="L9" i="16"/>
  <c r="J9" i="16"/>
  <c r="I9" i="16"/>
  <c r="H9" i="16"/>
  <c r="AB8" i="16"/>
  <c r="U8" i="16"/>
  <c r="T8" i="16"/>
  <c r="M8" i="16"/>
  <c r="L8" i="16"/>
  <c r="J8" i="16"/>
  <c r="I8" i="16"/>
  <c r="H8" i="16"/>
  <c r="AB7" i="16"/>
  <c r="U7" i="16"/>
  <c r="T7" i="16"/>
  <c r="M7" i="16"/>
  <c r="L7" i="16"/>
  <c r="J7" i="16"/>
  <c r="I7" i="16"/>
  <c r="H7" i="16"/>
  <c r="AB6" i="16"/>
  <c r="U6" i="16"/>
  <c r="T6" i="16"/>
  <c r="M6" i="16"/>
  <c r="L6" i="16"/>
  <c r="J6" i="16"/>
  <c r="I6" i="16"/>
  <c r="H6" i="16"/>
  <c r="AB5" i="16"/>
  <c r="T5" i="16"/>
  <c r="M5" i="16"/>
  <c r="L5" i="16"/>
  <c r="J5" i="16"/>
  <c r="I5" i="16"/>
  <c r="H5" i="16"/>
  <c r="T4" i="16"/>
  <c r="M4" i="16"/>
  <c r="L4" i="16"/>
  <c r="J4" i="16"/>
  <c r="I4" i="16"/>
  <c r="H4" i="16"/>
  <c r="AB3" i="16"/>
  <c r="T3" i="16"/>
  <c r="O3" i="16"/>
  <c r="O4" i="16" s="1"/>
  <c r="O5" i="16" s="1"/>
  <c r="O6" i="16" s="1"/>
  <c r="O7" i="16" s="1"/>
  <c r="O8" i="16" s="1"/>
  <c r="O9" i="16" s="1"/>
  <c r="O10" i="16" s="1"/>
  <c r="O11" i="16" s="1"/>
  <c r="O12" i="16" s="1"/>
  <c r="O13" i="16" s="1"/>
  <c r="O14" i="16" s="1"/>
  <c r="O15" i="16" s="1"/>
  <c r="O16" i="16" s="1"/>
  <c r="O17" i="16" s="1"/>
  <c r="O18" i="16" s="1"/>
  <c r="O19" i="16" s="1"/>
  <c r="O20" i="16" s="1"/>
  <c r="O21" i="16" s="1"/>
  <c r="O22" i="16" s="1"/>
  <c r="O23" i="16" s="1"/>
  <c r="O24" i="16" s="1"/>
  <c r="O25" i="16" s="1"/>
  <c r="O26" i="16" s="1"/>
  <c r="O27" i="16" s="1"/>
  <c r="O28" i="16" s="1"/>
  <c r="O29" i="16" s="1"/>
  <c r="O30" i="16" s="1"/>
  <c r="O31" i="16" s="1"/>
  <c r="O32" i="16" s="1"/>
  <c r="O33" i="16" s="1"/>
  <c r="O34" i="16" s="1"/>
  <c r="O35" i="16" s="1"/>
  <c r="O36" i="16" s="1"/>
  <c r="O37" i="16" s="1"/>
  <c r="O38" i="16" s="1"/>
  <c r="O39" i="16" s="1"/>
  <c r="O40" i="16" s="1"/>
  <c r="O41" i="16" s="1"/>
  <c r="O42" i="16" s="1"/>
  <c r="O43" i="16" s="1"/>
  <c r="O44" i="16" s="1"/>
  <c r="O45" i="16" s="1"/>
  <c r="O46" i="16" s="1"/>
  <c r="O47" i="16" s="1"/>
  <c r="O48" i="16" s="1"/>
  <c r="O49" i="16" s="1"/>
  <c r="O50" i="16" s="1"/>
  <c r="O51" i="16" s="1"/>
  <c r="O52" i="16" s="1"/>
  <c r="O53" i="16" s="1"/>
  <c r="O54" i="16" s="1"/>
  <c r="O55" i="16" s="1"/>
  <c r="O56" i="16" s="1"/>
  <c r="O57" i="16" s="1"/>
  <c r="O58" i="16" s="1"/>
  <c r="O59" i="16" s="1"/>
  <c r="O60" i="16" s="1"/>
  <c r="O61" i="16" s="1"/>
  <c r="O62" i="16" s="1"/>
  <c r="O63" i="16" s="1"/>
  <c r="O64" i="16" s="1"/>
  <c r="O65" i="16" s="1"/>
  <c r="O66" i="16" s="1"/>
  <c r="O67" i="16" s="1"/>
  <c r="O68" i="16" s="1"/>
  <c r="O69" i="16" s="1"/>
  <c r="O70" i="16" s="1"/>
  <c r="O71" i="16" s="1"/>
  <c r="O72" i="16" s="1"/>
  <c r="O73" i="16" s="1"/>
  <c r="O74" i="16" s="1"/>
  <c r="O75" i="16" s="1"/>
  <c r="O76" i="16" s="1"/>
  <c r="O77" i="16" s="1"/>
  <c r="O78" i="16" s="1"/>
  <c r="O79" i="16" s="1"/>
  <c r="O80" i="16" s="1"/>
  <c r="O81" i="16" s="1"/>
  <c r="O82" i="16" s="1"/>
  <c r="O83" i="16" s="1"/>
  <c r="O84" i="16" s="1"/>
  <c r="O85" i="16" s="1"/>
  <c r="O86" i="16" s="1"/>
  <c r="O87" i="16" s="1"/>
  <c r="O88" i="16" s="1"/>
  <c r="O89" i="16" s="1"/>
  <c r="O90" i="16" s="1"/>
  <c r="O91" i="16" s="1"/>
  <c r="O92" i="16" s="1"/>
  <c r="O93" i="16" s="1"/>
  <c r="O94" i="16" s="1"/>
  <c r="O95" i="16" s="1"/>
  <c r="O96" i="16" s="1"/>
  <c r="O97" i="16" s="1"/>
  <c r="O98" i="16" s="1"/>
  <c r="O99" i="16" s="1"/>
  <c r="O100" i="16" s="1"/>
  <c r="O101" i="16" s="1"/>
  <c r="O102" i="16" s="1"/>
  <c r="O103" i="16" s="1"/>
  <c r="O104" i="16" s="1"/>
  <c r="O105" i="16" s="1"/>
  <c r="O106" i="16" s="1"/>
  <c r="O107" i="16" s="1"/>
  <c r="O108" i="16" s="1"/>
  <c r="O109" i="16" s="1"/>
  <c r="O110" i="16" s="1"/>
  <c r="O111" i="16" s="1"/>
  <c r="O112" i="16" s="1"/>
  <c r="O113" i="16" s="1"/>
  <c r="O114" i="16" s="1"/>
  <c r="O115" i="16" s="1"/>
  <c r="O116" i="16" s="1"/>
  <c r="O117" i="16" s="1"/>
  <c r="O118" i="16" s="1"/>
  <c r="O119" i="16" s="1"/>
  <c r="O120" i="16" s="1"/>
  <c r="O121" i="16" s="1"/>
  <c r="O122" i="16" s="1"/>
  <c r="O123" i="16" s="1"/>
  <c r="O124" i="16" s="1"/>
  <c r="O125" i="16" s="1"/>
  <c r="O126" i="16" s="1"/>
  <c r="O127" i="16" s="1"/>
  <c r="O128" i="16" s="1"/>
  <c r="O129" i="16" s="1"/>
  <c r="O130" i="16" s="1"/>
  <c r="O131" i="16" s="1"/>
  <c r="O132" i="16" s="1"/>
  <c r="O133" i="16" s="1"/>
  <c r="O134" i="16" s="1"/>
  <c r="O135" i="16" s="1"/>
  <c r="O136" i="16" s="1"/>
  <c r="O137" i="16" s="1"/>
  <c r="O138" i="16" s="1"/>
  <c r="O139" i="16" s="1"/>
  <c r="O140" i="16" s="1"/>
  <c r="O141" i="16" s="1"/>
  <c r="O142" i="16" s="1"/>
  <c r="O143" i="16" s="1"/>
  <c r="O144" i="16" s="1"/>
  <c r="O145" i="16" s="1"/>
  <c r="O146" i="16" s="1"/>
  <c r="O147" i="16" s="1"/>
  <c r="O148" i="16" s="1"/>
  <c r="O149" i="16" s="1"/>
  <c r="O150" i="16" s="1"/>
  <c r="O151" i="16" s="1"/>
  <c r="O152" i="16" s="1"/>
  <c r="O153" i="16" s="1"/>
  <c r="O154" i="16" s="1"/>
  <c r="O155" i="16" s="1"/>
  <c r="O156" i="16" s="1"/>
  <c r="O157" i="16" s="1"/>
  <c r="O158" i="16" s="1"/>
  <c r="O159" i="16" s="1"/>
  <c r="O160" i="16" s="1"/>
  <c r="O161" i="16" s="1"/>
  <c r="O162" i="16" s="1"/>
  <c r="O163" i="16" s="1"/>
  <c r="O164" i="16" s="1"/>
  <c r="O165" i="16" s="1"/>
  <c r="O166" i="16" s="1"/>
  <c r="O167" i="16" s="1"/>
  <c r="O168" i="16" s="1"/>
  <c r="O169" i="16" s="1"/>
  <c r="O170" i="16" s="1"/>
  <c r="O171" i="16" s="1"/>
  <c r="O172" i="16" s="1"/>
  <c r="O173" i="16" s="1"/>
  <c r="O174" i="16" s="1"/>
  <c r="O175" i="16" s="1"/>
  <c r="O176" i="16" s="1"/>
  <c r="O177" i="16" s="1"/>
  <c r="O178" i="16" s="1"/>
  <c r="O179" i="16" s="1"/>
  <c r="O180" i="16" s="1"/>
  <c r="O181" i="16" s="1"/>
  <c r="O182" i="16" s="1"/>
  <c r="O183" i="16" s="1"/>
  <c r="O184" i="16" s="1"/>
  <c r="O185" i="16" s="1"/>
  <c r="O186" i="16" s="1"/>
  <c r="O187" i="16" s="1"/>
  <c r="O188" i="16" s="1"/>
  <c r="O189" i="16" s="1"/>
  <c r="O190" i="16" s="1"/>
  <c r="O191" i="16" s="1"/>
  <c r="O192" i="16" s="1"/>
  <c r="O193" i="16" s="1"/>
  <c r="O194" i="16" s="1"/>
  <c r="O195" i="16" s="1"/>
  <c r="O196" i="16" s="1"/>
  <c r="O197" i="16" s="1"/>
  <c r="O198" i="16" s="1"/>
  <c r="O199" i="16" s="1"/>
  <c r="O200" i="16" s="1"/>
  <c r="O201" i="16" s="1"/>
  <c r="O202" i="16" s="1"/>
  <c r="O203" i="16" s="1"/>
  <c r="O204" i="16" s="1"/>
  <c r="O205" i="16" s="1"/>
  <c r="O206" i="16" s="1"/>
  <c r="O207" i="16" s="1"/>
  <c r="O208" i="16" s="1"/>
  <c r="O209" i="16" s="1"/>
  <c r="O210" i="16" s="1"/>
  <c r="O211" i="16" s="1"/>
  <c r="O212" i="16" s="1"/>
  <c r="O213" i="16" s="1"/>
  <c r="O214" i="16" s="1"/>
  <c r="O215" i="16" s="1"/>
  <c r="O216" i="16" s="1"/>
  <c r="O217" i="16" s="1"/>
  <c r="O218" i="16" s="1"/>
  <c r="O219" i="16" s="1"/>
  <c r="O220" i="16" s="1"/>
  <c r="O221" i="16" s="1"/>
  <c r="O222" i="16" s="1"/>
  <c r="O223" i="16" s="1"/>
  <c r="O224" i="16" s="1"/>
  <c r="O225" i="16" s="1"/>
  <c r="O226" i="16" s="1"/>
  <c r="O227" i="16" s="1"/>
  <c r="O228" i="16" s="1"/>
  <c r="O229" i="16" s="1"/>
  <c r="O230" i="16" s="1"/>
  <c r="O231" i="16" s="1"/>
  <c r="O232" i="16" s="1"/>
  <c r="O233" i="16" s="1"/>
  <c r="O234" i="16" s="1"/>
  <c r="O235" i="16" s="1"/>
  <c r="O236" i="16" s="1"/>
  <c r="O237" i="16" s="1"/>
  <c r="O238" i="16" s="1"/>
  <c r="O239" i="16" s="1"/>
  <c r="O240" i="16" s="1"/>
  <c r="O241" i="16" s="1"/>
  <c r="O242" i="16" s="1"/>
  <c r="O243" i="16" s="1"/>
  <c r="O244" i="16" s="1"/>
  <c r="O245" i="16" s="1"/>
  <c r="O246" i="16" s="1"/>
  <c r="O247" i="16" s="1"/>
  <c r="O248" i="16" s="1"/>
  <c r="O249" i="16" s="1"/>
  <c r="O250" i="16" s="1"/>
  <c r="O251" i="16" s="1"/>
  <c r="O252" i="16" s="1"/>
  <c r="O253" i="16" s="1"/>
  <c r="O254" i="16" s="1"/>
  <c r="O255" i="16" s="1"/>
  <c r="O256" i="16" s="1"/>
  <c r="O257" i="16" s="1"/>
  <c r="N3" i="16"/>
  <c r="N4" i="16" s="1"/>
  <c r="M3" i="16"/>
  <c r="L3" i="16"/>
  <c r="J3" i="16"/>
  <c r="I3" i="16"/>
  <c r="H3" i="16"/>
  <c r="AB2" i="16"/>
  <c r="S2" i="16"/>
  <c r="Q2" i="16"/>
  <c r="P2" i="16"/>
  <c r="M2" i="16"/>
  <c r="L2" i="16"/>
  <c r="J2" i="16"/>
  <c r="H2" i="16"/>
  <c r="U257" i="5"/>
  <c r="M255" i="5"/>
  <c r="M256" i="5"/>
  <c r="M257" i="5"/>
  <c r="M258" i="5"/>
  <c r="M259" i="5"/>
  <c r="M260" i="5"/>
  <c r="N257" i="5"/>
  <c r="N258" i="5"/>
  <c r="N259" i="5"/>
  <c r="N260" i="5"/>
  <c r="L257" i="5"/>
  <c r="L258" i="5"/>
  <c r="L259" i="5"/>
  <c r="L260" i="5"/>
  <c r="K256" i="5"/>
  <c r="K257" i="5"/>
  <c r="K258" i="5"/>
  <c r="K259" i="5"/>
  <c r="J257" i="5"/>
  <c r="J258" i="5"/>
  <c r="J259" i="5"/>
  <c r="I257" i="5"/>
  <c r="I258" i="5"/>
  <c r="I259" i="5"/>
  <c r="H257" i="5"/>
  <c r="H258" i="5"/>
  <c r="H259" i="5"/>
  <c r="H255" i="5"/>
  <c r="H256" i="5"/>
  <c r="N247" i="3"/>
  <c r="N248" i="3" s="1"/>
  <c r="N249" i="3" s="1"/>
  <c r="N250" i="3" s="1"/>
  <c r="N251" i="3" s="1"/>
  <c r="N252" i="3" s="1"/>
  <c r="N253" i="3" s="1"/>
  <c r="S255" i="3"/>
  <c r="R255" i="3"/>
  <c r="P255" i="3"/>
  <c r="M255" i="3"/>
  <c r="K255" i="3"/>
  <c r="I255" i="3"/>
  <c r="H255" i="3"/>
  <c r="M273" i="9"/>
  <c r="L273" i="9"/>
  <c r="J273" i="9"/>
  <c r="I273" i="9"/>
  <c r="I274" i="9"/>
  <c r="H273" i="9"/>
  <c r="K259" i="9"/>
  <c r="K260" i="9"/>
  <c r="K261" i="9"/>
  <c r="K262" i="9"/>
  <c r="K263" i="9"/>
  <c r="K264" i="9"/>
  <c r="K265" i="9"/>
  <c r="K266" i="9"/>
  <c r="K267" i="9"/>
  <c r="K268" i="9"/>
  <c r="K269" i="9"/>
  <c r="K270" i="9"/>
  <c r="K271" i="9"/>
  <c r="K272" i="9"/>
  <c r="K273" i="9"/>
  <c r="K274" i="9"/>
  <c r="K275" i="9"/>
  <c r="K258" i="9"/>
  <c r="K257" i="9"/>
  <c r="K256" i="9"/>
  <c r="K255" i="9"/>
  <c r="K254" i="9"/>
  <c r="K253" i="9"/>
  <c r="K252" i="9"/>
  <c r="K251" i="9"/>
  <c r="K250" i="9"/>
  <c r="K249" i="9"/>
  <c r="K248" i="9"/>
  <c r="K247" i="9"/>
  <c r="K246" i="9"/>
  <c r="K245" i="9"/>
  <c r="K244" i="9"/>
  <c r="K243" i="9"/>
  <c r="K242" i="9"/>
  <c r="K241" i="9"/>
  <c r="K240" i="9"/>
  <c r="K239" i="9"/>
  <c r="K238" i="9"/>
  <c r="K237" i="9"/>
  <c r="K236" i="9"/>
  <c r="K235" i="9"/>
  <c r="K234" i="9"/>
  <c r="K233" i="9"/>
  <c r="K232" i="9"/>
  <c r="K231" i="9"/>
  <c r="K230" i="9"/>
  <c r="K229" i="9"/>
  <c r="K228" i="9"/>
  <c r="K227" i="9"/>
  <c r="K226" i="9"/>
  <c r="K225" i="9"/>
  <c r="K224" i="9"/>
  <c r="K223" i="9"/>
  <c r="K222" i="9"/>
  <c r="K221" i="9"/>
  <c r="K220" i="9"/>
  <c r="K219" i="9"/>
  <c r="K218" i="9"/>
  <c r="K217" i="9"/>
  <c r="K216" i="9"/>
  <c r="K215" i="9"/>
  <c r="K214" i="9"/>
  <c r="K213" i="9"/>
  <c r="K212" i="9"/>
  <c r="K211" i="9"/>
  <c r="K210" i="9"/>
  <c r="K209" i="9"/>
  <c r="K208" i="9"/>
  <c r="K207" i="9"/>
  <c r="K206" i="9"/>
  <c r="K205" i="9"/>
  <c r="K204" i="9"/>
  <c r="K203" i="9"/>
  <c r="K202" i="9"/>
  <c r="K201" i="9"/>
  <c r="K200" i="9"/>
  <c r="K199" i="9"/>
  <c r="K198" i="9"/>
  <c r="K197" i="9"/>
  <c r="K196" i="9"/>
  <c r="K195" i="9"/>
  <c r="K194" i="9"/>
  <c r="K193" i="9"/>
  <c r="K192" i="9"/>
  <c r="K191" i="9"/>
  <c r="K190" i="9"/>
  <c r="K189" i="9"/>
  <c r="K188" i="9"/>
  <c r="K187" i="9"/>
  <c r="K186" i="9"/>
  <c r="K185" i="9"/>
  <c r="K184" i="9"/>
  <c r="K183" i="9"/>
  <c r="K182" i="9"/>
  <c r="K181" i="9"/>
  <c r="K180" i="9"/>
  <c r="K179" i="9"/>
  <c r="K178" i="9"/>
  <c r="K177" i="9"/>
  <c r="K176" i="9"/>
  <c r="K175" i="9"/>
  <c r="K174" i="9"/>
  <c r="K173" i="9"/>
  <c r="K172" i="9"/>
  <c r="K171" i="9"/>
  <c r="K170" i="9"/>
  <c r="K169" i="9"/>
  <c r="K168" i="9"/>
  <c r="K167" i="9"/>
  <c r="K166" i="9"/>
  <c r="K165" i="9"/>
  <c r="K164" i="9"/>
  <c r="K163" i="9"/>
  <c r="K162" i="9"/>
  <c r="K161" i="9"/>
  <c r="K160" i="9"/>
  <c r="K159" i="9"/>
  <c r="K158" i="9"/>
  <c r="K157" i="9"/>
  <c r="K156" i="9"/>
  <c r="K155" i="9"/>
  <c r="K154" i="9"/>
  <c r="K153" i="9"/>
  <c r="K152" i="9"/>
  <c r="K151" i="9"/>
  <c r="K150" i="9"/>
  <c r="K149" i="9"/>
  <c r="K148" i="9"/>
  <c r="K147" i="9"/>
  <c r="K146" i="9"/>
  <c r="K145" i="9"/>
  <c r="K144" i="9"/>
  <c r="K143" i="9"/>
  <c r="K142" i="9"/>
  <c r="K141" i="9"/>
  <c r="K140" i="9"/>
  <c r="K139" i="9"/>
  <c r="K138" i="9"/>
  <c r="K137" i="9"/>
  <c r="K136" i="9"/>
  <c r="K135" i="9"/>
  <c r="K134" i="9"/>
  <c r="K133" i="9"/>
  <c r="K132" i="9"/>
  <c r="K131" i="9"/>
  <c r="K130" i="9"/>
  <c r="K129" i="9"/>
  <c r="K128" i="9"/>
  <c r="K127" i="9"/>
  <c r="K126" i="9"/>
  <c r="K125" i="9"/>
  <c r="K124" i="9"/>
  <c r="K123" i="9"/>
  <c r="K122" i="9"/>
  <c r="K121" i="9"/>
  <c r="K120" i="9"/>
  <c r="K119" i="9"/>
  <c r="K118" i="9"/>
  <c r="K117" i="9"/>
  <c r="K116" i="9"/>
  <c r="K115" i="9"/>
  <c r="K114" i="9"/>
  <c r="K113" i="9"/>
  <c r="K112" i="9"/>
  <c r="K111" i="9"/>
  <c r="K110" i="9"/>
  <c r="K109" i="9"/>
  <c r="K108" i="9"/>
  <c r="K107" i="9"/>
  <c r="K106" i="9"/>
  <c r="K105" i="9"/>
  <c r="K104" i="9"/>
  <c r="K103" i="9"/>
  <c r="K102" i="9"/>
  <c r="K101" i="9"/>
  <c r="K100" i="9"/>
  <c r="K99" i="9"/>
  <c r="K98" i="9"/>
  <c r="K97" i="9"/>
  <c r="K96" i="9"/>
  <c r="K95" i="9"/>
  <c r="K94" i="9"/>
  <c r="K93" i="9"/>
  <c r="K92" i="9"/>
  <c r="K91" i="9"/>
  <c r="K90" i="9"/>
  <c r="K89" i="9"/>
  <c r="K88" i="9"/>
  <c r="K87" i="9"/>
  <c r="K86" i="9"/>
  <c r="K85" i="9"/>
  <c r="K84" i="9"/>
  <c r="K83" i="9"/>
  <c r="K82" i="9"/>
  <c r="K81" i="9"/>
  <c r="K80" i="9"/>
  <c r="K79" i="9"/>
  <c r="K78" i="9"/>
  <c r="K77" i="9"/>
  <c r="K76" i="9"/>
  <c r="K75" i="9"/>
  <c r="K74" i="9"/>
  <c r="K73" i="9"/>
  <c r="K72" i="9"/>
  <c r="K71" i="9"/>
  <c r="K70" i="9"/>
  <c r="K69" i="9"/>
  <c r="K68" i="9"/>
  <c r="K67" i="9"/>
  <c r="K66" i="9"/>
  <c r="K65" i="9"/>
  <c r="K64" i="9"/>
  <c r="K63" i="9"/>
  <c r="K62" i="9"/>
  <c r="K61" i="9"/>
  <c r="K60" i="9"/>
  <c r="K59" i="9"/>
  <c r="K58" i="9"/>
  <c r="K57" i="9"/>
  <c r="K56" i="9"/>
  <c r="K55" i="9"/>
  <c r="K54" i="9"/>
  <c r="K53" i="9"/>
  <c r="K52" i="9"/>
  <c r="K51" i="9"/>
  <c r="K50" i="9"/>
  <c r="K49" i="9"/>
  <c r="K48" i="9"/>
  <c r="K47" i="9"/>
  <c r="K46" i="9"/>
  <c r="K45" i="9"/>
  <c r="K44" i="9"/>
  <c r="K43" i="9"/>
  <c r="K42" i="9"/>
  <c r="K41" i="9"/>
  <c r="K40" i="9"/>
  <c r="K39" i="9"/>
  <c r="K38" i="9"/>
  <c r="K37" i="9"/>
  <c r="K36" i="9"/>
  <c r="K35" i="9"/>
  <c r="K34" i="9"/>
  <c r="K33" i="9"/>
  <c r="K32" i="9"/>
  <c r="K31" i="9"/>
  <c r="K30" i="9"/>
  <c r="K29" i="9"/>
  <c r="K28" i="9"/>
  <c r="K27" i="9"/>
  <c r="K26" i="9"/>
  <c r="K25" i="9"/>
  <c r="K24" i="9"/>
  <c r="K23" i="9"/>
  <c r="K22" i="9"/>
  <c r="K21" i="9"/>
  <c r="K20" i="9"/>
  <c r="K19" i="9"/>
  <c r="K18" i="9"/>
  <c r="K17" i="9"/>
  <c r="K16" i="9"/>
  <c r="K15" i="9"/>
  <c r="K14" i="9"/>
  <c r="K13" i="9"/>
  <c r="K12" i="9"/>
  <c r="K11" i="9"/>
  <c r="K10" i="9"/>
  <c r="K9" i="9"/>
  <c r="K8" i="9"/>
  <c r="K7" i="9"/>
  <c r="K6" i="9"/>
  <c r="K5" i="9"/>
  <c r="K4" i="9"/>
  <c r="K3" i="9"/>
  <c r="K2" i="9"/>
  <c r="M272" i="9"/>
  <c r="L272" i="9"/>
  <c r="J272" i="9"/>
  <c r="I272" i="9"/>
  <c r="H272" i="9"/>
  <c r="T258" i="1"/>
  <c r="M258" i="1"/>
  <c r="L258" i="1"/>
  <c r="J258" i="1"/>
  <c r="K258" i="1"/>
  <c r="S254" i="3"/>
  <c r="K254" i="3"/>
  <c r="I254" i="3"/>
  <c r="H254" i="3"/>
  <c r="K253" i="3"/>
  <c r="I253" i="3"/>
  <c r="H253" i="3"/>
  <c r="M256" i="15"/>
  <c r="L256" i="15"/>
  <c r="J256" i="15"/>
  <c r="I256" i="15"/>
  <c r="T255" i="15"/>
  <c r="M255" i="15"/>
  <c r="L255" i="15"/>
  <c r="J255" i="15"/>
  <c r="I255" i="15"/>
  <c r="H255" i="15"/>
  <c r="U254" i="15"/>
  <c r="T254" i="15"/>
  <c r="M254" i="15"/>
  <c r="L254" i="15"/>
  <c r="J254" i="15"/>
  <c r="I254" i="15"/>
  <c r="H254" i="15"/>
  <c r="U253" i="15"/>
  <c r="T253" i="15"/>
  <c r="M253" i="15"/>
  <c r="L253" i="15"/>
  <c r="K253" i="15"/>
  <c r="J253" i="15"/>
  <c r="I253" i="15"/>
  <c r="H253" i="15"/>
  <c r="V252" i="15"/>
  <c r="U252" i="15"/>
  <c r="T252" i="15"/>
  <c r="M252" i="15"/>
  <c r="L252" i="15"/>
  <c r="K252" i="15"/>
  <c r="J252" i="15"/>
  <c r="I252" i="15"/>
  <c r="H252" i="15"/>
  <c r="U251" i="15"/>
  <c r="T251" i="15"/>
  <c r="M251" i="15"/>
  <c r="L251" i="15"/>
  <c r="K251" i="15"/>
  <c r="J251" i="15"/>
  <c r="I251" i="15"/>
  <c r="H251" i="15"/>
  <c r="U250" i="15"/>
  <c r="T250" i="15"/>
  <c r="M250" i="15"/>
  <c r="L250" i="15"/>
  <c r="K250" i="15"/>
  <c r="J250" i="15"/>
  <c r="I250" i="15"/>
  <c r="H250" i="15"/>
  <c r="U249" i="15"/>
  <c r="T249" i="15"/>
  <c r="M249" i="15"/>
  <c r="L249" i="15"/>
  <c r="K249" i="15"/>
  <c r="J249" i="15"/>
  <c r="I249" i="15"/>
  <c r="H249" i="15"/>
  <c r="U248" i="15"/>
  <c r="T248" i="15"/>
  <c r="M248" i="15"/>
  <c r="L248" i="15"/>
  <c r="K248" i="15"/>
  <c r="J248" i="15"/>
  <c r="I248" i="15"/>
  <c r="H248" i="15"/>
  <c r="T247" i="15"/>
  <c r="M247" i="15"/>
  <c r="L247" i="15"/>
  <c r="K247" i="15"/>
  <c r="J247" i="15"/>
  <c r="I247" i="15"/>
  <c r="H247" i="15"/>
  <c r="T246" i="15"/>
  <c r="M246" i="15"/>
  <c r="L246" i="15"/>
  <c r="K246" i="15"/>
  <c r="J246" i="15"/>
  <c r="I246" i="15"/>
  <c r="H246" i="15"/>
  <c r="T245" i="15"/>
  <c r="M245" i="15"/>
  <c r="L245" i="15"/>
  <c r="K245" i="15"/>
  <c r="J245" i="15"/>
  <c r="I245" i="15"/>
  <c r="H245" i="15"/>
  <c r="T244" i="15"/>
  <c r="M244" i="15"/>
  <c r="L244" i="15"/>
  <c r="K244" i="15"/>
  <c r="J244" i="15"/>
  <c r="I244" i="15"/>
  <c r="H244" i="15"/>
  <c r="T243" i="15"/>
  <c r="M243" i="15"/>
  <c r="L243" i="15"/>
  <c r="K243" i="15"/>
  <c r="J243" i="15"/>
  <c r="I243" i="15"/>
  <c r="H243" i="15"/>
  <c r="T242" i="15"/>
  <c r="M242" i="15"/>
  <c r="L242" i="15"/>
  <c r="K242" i="15"/>
  <c r="J242" i="15"/>
  <c r="I242" i="15"/>
  <c r="H242" i="15"/>
  <c r="T241" i="15"/>
  <c r="M241" i="15"/>
  <c r="L241" i="15"/>
  <c r="K241" i="15"/>
  <c r="J241" i="15"/>
  <c r="I241" i="15"/>
  <c r="H241" i="15"/>
  <c r="T240" i="15"/>
  <c r="M240" i="15"/>
  <c r="L240" i="15"/>
  <c r="K240" i="15"/>
  <c r="J240" i="15"/>
  <c r="I240" i="15"/>
  <c r="H240" i="15"/>
  <c r="T239" i="15"/>
  <c r="M239" i="15"/>
  <c r="L239" i="15"/>
  <c r="K239" i="15"/>
  <c r="J239" i="15"/>
  <c r="I239" i="15"/>
  <c r="H239" i="15"/>
  <c r="T238" i="15"/>
  <c r="M238" i="15"/>
  <c r="L238" i="15"/>
  <c r="K238" i="15"/>
  <c r="J238" i="15"/>
  <c r="I238" i="15"/>
  <c r="H238" i="15"/>
  <c r="T237" i="15"/>
  <c r="M237" i="15"/>
  <c r="L237" i="15"/>
  <c r="K237" i="15"/>
  <c r="J237" i="15"/>
  <c r="I237" i="15"/>
  <c r="H237" i="15"/>
  <c r="T236" i="15"/>
  <c r="M236" i="15"/>
  <c r="L236" i="15"/>
  <c r="K236" i="15"/>
  <c r="J236" i="15"/>
  <c r="I236" i="15"/>
  <c r="H236" i="15"/>
  <c r="T235" i="15"/>
  <c r="M235" i="15"/>
  <c r="L235" i="15"/>
  <c r="K235" i="15"/>
  <c r="J235" i="15"/>
  <c r="I235" i="15"/>
  <c r="H235" i="15"/>
  <c r="T234" i="15"/>
  <c r="M234" i="15"/>
  <c r="L234" i="15"/>
  <c r="K234" i="15"/>
  <c r="J234" i="15"/>
  <c r="I234" i="15"/>
  <c r="H234" i="15"/>
  <c r="T233" i="15"/>
  <c r="M233" i="15"/>
  <c r="L233" i="15"/>
  <c r="K233" i="15"/>
  <c r="J233" i="15"/>
  <c r="I233" i="15"/>
  <c r="H233" i="15"/>
  <c r="T232" i="15"/>
  <c r="M232" i="15"/>
  <c r="L232" i="15"/>
  <c r="K232" i="15"/>
  <c r="J232" i="15"/>
  <c r="I232" i="15"/>
  <c r="H232" i="15"/>
  <c r="T231" i="15"/>
  <c r="M231" i="15"/>
  <c r="L231" i="15"/>
  <c r="K231" i="15"/>
  <c r="J231" i="15"/>
  <c r="I231" i="15"/>
  <c r="H231" i="15"/>
  <c r="T230" i="15"/>
  <c r="M230" i="15"/>
  <c r="L230" i="15"/>
  <c r="K230" i="15"/>
  <c r="J230" i="15"/>
  <c r="I230" i="15"/>
  <c r="H230" i="15"/>
  <c r="T229" i="15"/>
  <c r="M229" i="15"/>
  <c r="L229" i="15"/>
  <c r="K229" i="15"/>
  <c r="J229" i="15"/>
  <c r="I229" i="15"/>
  <c r="H229" i="15"/>
  <c r="T228" i="15"/>
  <c r="M228" i="15"/>
  <c r="L228" i="15"/>
  <c r="K228" i="15"/>
  <c r="J228" i="15"/>
  <c r="I228" i="15"/>
  <c r="H228" i="15"/>
  <c r="T227" i="15"/>
  <c r="M227" i="15"/>
  <c r="L227" i="15"/>
  <c r="K227" i="15"/>
  <c r="J227" i="15"/>
  <c r="I227" i="15"/>
  <c r="H227" i="15"/>
  <c r="T226" i="15"/>
  <c r="M226" i="15"/>
  <c r="L226" i="15"/>
  <c r="K226" i="15"/>
  <c r="J226" i="15"/>
  <c r="I226" i="15"/>
  <c r="H226" i="15"/>
  <c r="T225" i="15"/>
  <c r="M225" i="15"/>
  <c r="L225" i="15"/>
  <c r="K225" i="15"/>
  <c r="J225" i="15"/>
  <c r="I225" i="15"/>
  <c r="H225" i="15"/>
  <c r="T224" i="15"/>
  <c r="M224" i="15"/>
  <c r="L224" i="15"/>
  <c r="K224" i="15"/>
  <c r="J224" i="15"/>
  <c r="I224" i="15"/>
  <c r="H224" i="15"/>
  <c r="T223" i="15"/>
  <c r="M223" i="15"/>
  <c r="L223" i="15"/>
  <c r="K223" i="15"/>
  <c r="J223" i="15"/>
  <c r="I223" i="15"/>
  <c r="H223" i="15"/>
  <c r="T222" i="15"/>
  <c r="M222" i="15"/>
  <c r="L222" i="15"/>
  <c r="K222" i="15"/>
  <c r="J222" i="15"/>
  <c r="I222" i="15"/>
  <c r="H222" i="15"/>
  <c r="T221" i="15"/>
  <c r="M221" i="15"/>
  <c r="L221" i="15"/>
  <c r="K221" i="15"/>
  <c r="J221" i="15"/>
  <c r="I221" i="15"/>
  <c r="H221" i="15"/>
  <c r="T220" i="15"/>
  <c r="M220" i="15"/>
  <c r="L220" i="15"/>
  <c r="K220" i="15"/>
  <c r="J220" i="15"/>
  <c r="I220" i="15"/>
  <c r="H220" i="15"/>
  <c r="T219" i="15"/>
  <c r="M219" i="15"/>
  <c r="L219" i="15"/>
  <c r="K219" i="15"/>
  <c r="J219" i="15"/>
  <c r="I219" i="15"/>
  <c r="H219" i="15"/>
  <c r="T218" i="15"/>
  <c r="M218" i="15"/>
  <c r="L218" i="15"/>
  <c r="K218" i="15"/>
  <c r="J218" i="15"/>
  <c r="I218" i="15"/>
  <c r="H218" i="15"/>
  <c r="T217" i="15"/>
  <c r="M217" i="15"/>
  <c r="L217" i="15"/>
  <c r="K217" i="15"/>
  <c r="J217" i="15"/>
  <c r="I217" i="15"/>
  <c r="H217" i="15"/>
  <c r="T216" i="15"/>
  <c r="M216" i="15"/>
  <c r="L216" i="15"/>
  <c r="K216" i="15"/>
  <c r="J216" i="15"/>
  <c r="I216" i="15"/>
  <c r="H216" i="15"/>
  <c r="T215" i="15"/>
  <c r="M215" i="15"/>
  <c r="L215" i="15"/>
  <c r="K215" i="15"/>
  <c r="J215" i="15"/>
  <c r="I215" i="15"/>
  <c r="H215" i="15"/>
  <c r="T214" i="15"/>
  <c r="M214" i="15"/>
  <c r="L214" i="15"/>
  <c r="K214" i="15"/>
  <c r="J214" i="15"/>
  <c r="I214" i="15"/>
  <c r="H214" i="15"/>
  <c r="T213" i="15"/>
  <c r="M213" i="15"/>
  <c r="L213" i="15"/>
  <c r="K213" i="15"/>
  <c r="J213" i="15"/>
  <c r="I213" i="15"/>
  <c r="H213" i="15"/>
  <c r="T212" i="15"/>
  <c r="M212" i="15"/>
  <c r="L212" i="15"/>
  <c r="K212" i="15"/>
  <c r="J212" i="15"/>
  <c r="I212" i="15"/>
  <c r="H212" i="15"/>
  <c r="T211" i="15"/>
  <c r="M211" i="15"/>
  <c r="L211" i="15"/>
  <c r="K211" i="15"/>
  <c r="J211" i="15"/>
  <c r="I211" i="15"/>
  <c r="H211" i="15"/>
  <c r="T210" i="15"/>
  <c r="M210" i="15"/>
  <c r="L210" i="15"/>
  <c r="K210" i="15"/>
  <c r="J210" i="15"/>
  <c r="I210" i="15"/>
  <c r="H210" i="15"/>
  <c r="T209" i="15"/>
  <c r="M209" i="15"/>
  <c r="L209" i="15"/>
  <c r="K209" i="15"/>
  <c r="J209" i="15"/>
  <c r="I209" i="15"/>
  <c r="H209" i="15"/>
  <c r="T208" i="15"/>
  <c r="M208" i="15"/>
  <c r="L208" i="15"/>
  <c r="K208" i="15"/>
  <c r="J208" i="15"/>
  <c r="I208" i="15"/>
  <c r="H208" i="15"/>
  <c r="T207" i="15"/>
  <c r="M207" i="15"/>
  <c r="L207" i="15"/>
  <c r="K207" i="15"/>
  <c r="J207" i="15"/>
  <c r="I207" i="15"/>
  <c r="H207" i="15"/>
  <c r="V206" i="15"/>
  <c r="U206" i="15"/>
  <c r="T206" i="15"/>
  <c r="M206" i="15"/>
  <c r="L206" i="15"/>
  <c r="K206" i="15"/>
  <c r="J206" i="15"/>
  <c r="I206" i="15"/>
  <c r="H206" i="15"/>
  <c r="U205" i="15"/>
  <c r="T205" i="15"/>
  <c r="M205" i="15"/>
  <c r="L205" i="15"/>
  <c r="K205" i="15"/>
  <c r="J205" i="15"/>
  <c r="I205" i="15"/>
  <c r="H205" i="15"/>
  <c r="U204" i="15"/>
  <c r="T204" i="15"/>
  <c r="M204" i="15"/>
  <c r="L204" i="15"/>
  <c r="K204" i="15"/>
  <c r="J204" i="15"/>
  <c r="I204" i="15"/>
  <c r="H204" i="15"/>
  <c r="U203" i="15"/>
  <c r="T203" i="15"/>
  <c r="M203" i="15"/>
  <c r="L203" i="15"/>
  <c r="K203" i="15"/>
  <c r="J203" i="15"/>
  <c r="I203" i="15"/>
  <c r="H203" i="15"/>
  <c r="T202" i="15"/>
  <c r="M202" i="15"/>
  <c r="L202" i="15"/>
  <c r="K202" i="15"/>
  <c r="J202" i="15"/>
  <c r="I202" i="15"/>
  <c r="H202" i="15"/>
  <c r="V201" i="15"/>
  <c r="U201" i="15"/>
  <c r="T201" i="15"/>
  <c r="M201" i="15"/>
  <c r="L201" i="15"/>
  <c r="K201" i="15"/>
  <c r="J201" i="15"/>
  <c r="I201" i="15"/>
  <c r="H201" i="15"/>
  <c r="U200" i="15"/>
  <c r="T200" i="15"/>
  <c r="M200" i="15"/>
  <c r="L200" i="15"/>
  <c r="K200" i="15"/>
  <c r="J200" i="15"/>
  <c r="I200" i="15"/>
  <c r="H200" i="15"/>
  <c r="U199" i="15"/>
  <c r="T199" i="15"/>
  <c r="M199" i="15"/>
  <c r="L199" i="15"/>
  <c r="K199" i="15"/>
  <c r="J199" i="15"/>
  <c r="I199" i="15"/>
  <c r="H199" i="15"/>
  <c r="U198" i="15"/>
  <c r="T198" i="15"/>
  <c r="M198" i="15"/>
  <c r="L198" i="15"/>
  <c r="K198" i="15"/>
  <c r="J198" i="15"/>
  <c r="I198" i="15"/>
  <c r="H198" i="15"/>
  <c r="T197" i="15"/>
  <c r="M197" i="15"/>
  <c r="L197" i="15"/>
  <c r="K197" i="15"/>
  <c r="J197" i="15"/>
  <c r="I197" i="15"/>
  <c r="H197" i="15"/>
  <c r="T196" i="15"/>
  <c r="M196" i="15"/>
  <c r="L196" i="15"/>
  <c r="K196" i="15"/>
  <c r="J196" i="15"/>
  <c r="I196" i="15"/>
  <c r="H196" i="15"/>
  <c r="T195" i="15"/>
  <c r="M195" i="15"/>
  <c r="L195" i="15"/>
  <c r="K195" i="15"/>
  <c r="J195" i="15"/>
  <c r="I195" i="15"/>
  <c r="H195" i="15"/>
  <c r="T194" i="15"/>
  <c r="M194" i="15"/>
  <c r="L194" i="15"/>
  <c r="K194" i="15"/>
  <c r="J194" i="15"/>
  <c r="I194" i="15"/>
  <c r="H194" i="15"/>
  <c r="T193" i="15"/>
  <c r="M193" i="15"/>
  <c r="L193" i="15"/>
  <c r="K193" i="15"/>
  <c r="J193" i="15"/>
  <c r="I193" i="15"/>
  <c r="H193" i="15"/>
  <c r="T192" i="15"/>
  <c r="M192" i="15"/>
  <c r="L192" i="15"/>
  <c r="K192" i="15"/>
  <c r="J192" i="15"/>
  <c r="I192" i="15"/>
  <c r="H192" i="15"/>
  <c r="T191" i="15"/>
  <c r="M191" i="15"/>
  <c r="L191" i="15"/>
  <c r="K191" i="15"/>
  <c r="J191" i="15"/>
  <c r="I191" i="15"/>
  <c r="H191" i="15"/>
  <c r="T190" i="15"/>
  <c r="M190" i="15"/>
  <c r="L190" i="15"/>
  <c r="K190" i="15"/>
  <c r="J190" i="15"/>
  <c r="I190" i="15"/>
  <c r="H190" i="15"/>
  <c r="U189" i="15"/>
  <c r="T189" i="15"/>
  <c r="M189" i="15"/>
  <c r="L189" i="15"/>
  <c r="K189" i="15"/>
  <c r="J189" i="15"/>
  <c r="I189" i="15"/>
  <c r="H189" i="15"/>
  <c r="U188" i="15"/>
  <c r="T188" i="15"/>
  <c r="M188" i="15"/>
  <c r="L188" i="15"/>
  <c r="K188" i="15"/>
  <c r="J188" i="15"/>
  <c r="I188" i="15"/>
  <c r="H188" i="15"/>
  <c r="U187" i="15"/>
  <c r="T187" i="15"/>
  <c r="M187" i="15"/>
  <c r="L187" i="15"/>
  <c r="K187" i="15"/>
  <c r="J187" i="15"/>
  <c r="I187" i="15"/>
  <c r="H187" i="15"/>
  <c r="T186" i="15"/>
  <c r="M186" i="15"/>
  <c r="L186" i="15"/>
  <c r="K186" i="15"/>
  <c r="J186" i="15"/>
  <c r="I186" i="15"/>
  <c r="H186" i="15"/>
  <c r="T185" i="15"/>
  <c r="M185" i="15"/>
  <c r="L185" i="15"/>
  <c r="K185" i="15"/>
  <c r="J185" i="15"/>
  <c r="I185" i="15"/>
  <c r="H185" i="15"/>
  <c r="T184" i="15"/>
  <c r="M184" i="15"/>
  <c r="L184" i="15"/>
  <c r="K184" i="15"/>
  <c r="J184" i="15"/>
  <c r="I184" i="15"/>
  <c r="H184" i="15"/>
  <c r="T183" i="15"/>
  <c r="M183" i="15"/>
  <c r="L183" i="15"/>
  <c r="K183" i="15"/>
  <c r="J183" i="15"/>
  <c r="I183" i="15"/>
  <c r="H183" i="15"/>
  <c r="T182" i="15"/>
  <c r="M182" i="15"/>
  <c r="L182" i="15"/>
  <c r="K182" i="15"/>
  <c r="J182" i="15"/>
  <c r="I182" i="15"/>
  <c r="H182" i="15"/>
  <c r="T181" i="15"/>
  <c r="M181" i="15"/>
  <c r="L181" i="15"/>
  <c r="K181" i="15"/>
  <c r="J181" i="15"/>
  <c r="I181" i="15"/>
  <c r="H181" i="15"/>
  <c r="T180" i="15"/>
  <c r="M180" i="15"/>
  <c r="L180" i="15"/>
  <c r="K180" i="15"/>
  <c r="J180" i="15"/>
  <c r="I180" i="15"/>
  <c r="H180" i="15"/>
  <c r="T179" i="15"/>
  <c r="M179" i="15"/>
  <c r="L179" i="15"/>
  <c r="K179" i="15"/>
  <c r="J179" i="15"/>
  <c r="I179" i="15"/>
  <c r="H179" i="15"/>
  <c r="T178" i="15"/>
  <c r="M178" i="15"/>
  <c r="L178" i="15"/>
  <c r="K178" i="15"/>
  <c r="J178" i="15"/>
  <c r="I178" i="15"/>
  <c r="H178" i="15"/>
  <c r="T177" i="15"/>
  <c r="M177" i="15"/>
  <c r="L177" i="15"/>
  <c r="K177" i="15"/>
  <c r="J177" i="15"/>
  <c r="I177" i="15"/>
  <c r="H177" i="15"/>
  <c r="V176" i="15"/>
  <c r="U176" i="15"/>
  <c r="T176" i="15"/>
  <c r="M176" i="15"/>
  <c r="L176" i="15"/>
  <c r="K176" i="15"/>
  <c r="J176" i="15"/>
  <c r="I176" i="15"/>
  <c r="H176" i="15"/>
  <c r="U175" i="15"/>
  <c r="T175" i="15"/>
  <c r="M175" i="15"/>
  <c r="L175" i="15"/>
  <c r="K175" i="15"/>
  <c r="J175" i="15"/>
  <c r="I175" i="15"/>
  <c r="H175" i="15"/>
  <c r="U174" i="15"/>
  <c r="T174" i="15"/>
  <c r="M174" i="15"/>
  <c r="L174" i="15"/>
  <c r="K174" i="15"/>
  <c r="J174" i="15"/>
  <c r="I174" i="15"/>
  <c r="H174" i="15"/>
  <c r="T173" i="15"/>
  <c r="M173" i="15"/>
  <c r="L173" i="15"/>
  <c r="K173" i="15"/>
  <c r="J173" i="15"/>
  <c r="I173" i="15"/>
  <c r="H173" i="15"/>
  <c r="T172" i="15"/>
  <c r="M172" i="15"/>
  <c r="L172" i="15"/>
  <c r="K172" i="15"/>
  <c r="J172" i="15"/>
  <c r="I172" i="15"/>
  <c r="H172" i="15"/>
  <c r="T171" i="15"/>
  <c r="M171" i="15"/>
  <c r="L171" i="15"/>
  <c r="K171" i="15"/>
  <c r="J171" i="15"/>
  <c r="I171" i="15"/>
  <c r="H171" i="15"/>
  <c r="T170" i="15"/>
  <c r="M170" i="15"/>
  <c r="L170" i="15"/>
  <c r="K170" i="15"/>
  <c r="J170" i="15"/>
  <c r="I170" i="15"/>
  <c r="H170" i="15"/>
  <c r="T169" i="15"/>
  <c r="M169" i="15"/>
  <c r="L169" i="15"/>
  <c r="K169" i="15"/>
  <c r="J169" i="15"/>
  <c r="I169" i="15"/>
  <c r="H169" i="15"/>
  <c r="T168" i="15"/>
  <c r="M168" i="15"/>
  <c r="L168" i="15"/>
  <c r="K168" i="15"/>
  <c r="J168" i="15"/>
  <c r="I168" i="15"/>
  <c r="H168" i="15"/>
  <c r="T167" i="15"/>
  <c r="M167" i="15"/>
  <c r="L167" i="15"/>
  <c r="K167" i="15"/>
  <c r="J167" i="15"/>
  <c r="I167" i="15"/>
  <c r="H167" i="15"/>
  <c r="V166" i="15"/>
  <c r="U166" i="15"/>
  <c r="T166" i="15"/>
  <c r="M166" i="15"/>
  <c r="L166" i="15"/>
  <c r="K166" i="15"/>
  <c r="J166" i="15"/>
  <c r="I166" i="15"/>
  <c r="H166" i="15"/>
  <c r="U165" i="15"/>
  <c r="T165" i="15"/>
  <c r="M165" i="15"/>
  <c r="L165" i="15"/>
  <c r="K165" i="15"/>
  <c r="J165" i="15"/>
  <c r="I165" i="15"/>
  <c r="H165" i="15"/>
  <c r="U164" i="15"/>
  <c r="T164" i="15"/>
  <c r="M164" i="15"/>
  <c r="L164" i="15"/>
  <c r="K164" i="15"/>
  <c r="J164" i="15"/>
  <c r="I164" i="15"/>
  <c r="H164" i="15"/>
  <c r="T163" i="15"/>
  <c r="M163" i="15"/>
  <c r="L163" i="15"/>
  <c r="K163" i="15"/>
  <c r="J163" i="15"/>
  <c r="I163" i="15"/>
  <c r="H163" i="15"/>
  <c r="T162" i="15"/>
  <c r="M162" i="15"/>
  <c r="L162" i="15"/>
  <c r="K162" i="15"/>
  <c r="J162" i="15"/>
  <c r="I162" i="15"/>
  <c r="H162" i="15"/>
  <c r="T161" i="15"/>
  <c r="M161" i="15"/>
  <c r="L161" i="15"/>
  <c r="K161" i="15"/>
  <c r="J161" i="15"/>
  <c r="I161" i="15"/>
  <c r="H161" i="15"/>
  <c r="T160" i="15"/>
  <c r="M160" i="15"/>
  <c r="L160" i="15"/>
  <c r="K160" i="15"/>
  <c r="J160" i="15"/>
  <c r="I160" i="15"/>
  <c r="H160" i="15"/>
  <c r="T159" i="15"/>
  <c r="M159" i="15"/>
  <c r="L159" i="15"/>
  <c r="K159" i="15"/>
  <c r="J159" i="15"/>
  <c r="I159" i="15"/>
  <c r="H159" i="15"/>
  <c r="T158" i="15"/>
  <c r="M158" i="15"/>
  <c r="L158" i="15"/>
  <c r="K158" i="15"/>
  <c r="J158" i="15"/>
  <c r="I158" i="15"/>
  <c r="H158" i="15"/>
  <c r="T157" i="15"/>
  <c r="M157" i="15"/>
  <c r="L157" i="15"/>
  <c r="K157" i="15"/>
  <c r="J157" i="15"/>
  <c r="I157" i="15"/>
  <c r="H157" i="15"/>
  <c r="T156" i="15"/>
  <c r="M156" i="15"/>
  <c r="L156" i="15"/>
  <c r="K156" i="15"/>
  <c r="J156" i="15"/>
  <c r="I156" i="15"/>
  <c r="H156" i="15"/>
  <c r="T155" i="15"/>
  <c r="M155" i="15"/>
  <c r="L155" i="15"/>
  <c r="K155" i="15"/>
  <c r="J155" i="15"/>
  <c r="I155" i="15"/>
  <c r="H155" i="15"/>
  <c r="V154" i="15"/>
  <c r="U154" i="15"/>
  <c r="T154" i="15"/>
  <c r="M154" i="15"/>
  <c r="L154" i="15"/>
  <c r="K154" i="15"/>
  <c r="J154" i="15"/>
  <c r="I154" i="15"/>
  <c r="H154" i="15"/>
  <c r="U153" i="15"/>
  <c r="T153" i="15"/>
  <c r="M153" i="15"/>
  <c r="L153" i="15"/>
  <c r="K153" i="15"/>
  <c r="J153" i="15"/>
  <c r="I153" i="15"/>
  <c r="H153" i="15"/>
  <c r="U152" i="15"/>
  <c r="T152" i="15"/>
  <c r="M152" i="15"/>
  <c r="L152" i="15"/>
  <c r="K152" i="15"/>
  <c r="J152" i="15"/>
  <c r="I152" i="15"/>
  <c r="H152" i="15"/>
  <c r="U151" i="15"/>
  <c r="T151" i="15"/>
  <c r="M151" i="15"/>
  <c r="L151" i="15"/>
  <c r="K151" i="15"/>
  <c r="J151" i="15"/>
  <c r="I151" i="15"/>
  <c r="H151" i="15"/>
  <c r="U150" i="15"/>
  <c r="T150" i="15"/>
  <c r="M150" i="15"/>
  <c r="L150" i="15"/>
  <c r="K150" i="15"/>
  <c r="J150" i="15"/>
  <c r="I150" i="15"/>
  <c r="H150" i="15"/>
  <c r="U149" i="15"/>
  <c r="T149" i="15"/>
  <c r="M149" i="15"/>
  <c r="L149" i="15"/>
  <c r="K149" i="15"/>
  <c r="J149" i="15"/>
  <c r="I149" i="15"/>
  <c r="H149" i="15"/>
  <c r="U148" i="15"/>
  <c r="T148" i="15"/>
  <c r="M148" i="15"/>
  <c r="L148" i="15"/>
  <c r="K148" i="15"/>
  <c r="J148" i="15"/>
  <c r="I148" i="15"/>
  <c r="H148" i="15"/>
  <c r="T147" i="15"/>
  <c r="M147" i="15"/>
  <c r="L147" i="15"/>
  <c r="K147" i="15"/>
  <c r="J147" i="15"/>
  <c r="I147" i="15"/>
  <c r="H147" i="15"/>
  <c r="T146" i="15"/>
  <c r="M146" i="15"/>
  <c r="L146" i="15"/>
  <c r="K146" i="15"/>
  <c r="J146" i="15"/>
  <c r="I146" i="15"/>
  <c r="H146" i="15"/>
  <c r="T145" i="15"/>
  <c r="M145" i="15"/>
  <c r="L145" i="15"/>
  <c r="K145" i="15"/>
  <c r="J145" i="15"/>
  <c r="I145" i="15"/>
  <c r="H145" i="15"/>
  <c r="V144" i="15"/>
  <c r="U144" i="15"/>
  <c r="T144" i="15"/>
  <c r="M144" i="15"/>
  <c r="L144" i="15"/>
  <c r="K144" i="15"/>
  <c r="J144" i="15"/>
  <c r="I144" i="15"/>
  <c r="H144" i="15"/>
  <c r="U143" i="15"/>
  <c r="T143" i="15"/>
  <c r="M143" i="15"/>
  <c r="L143" i="15"/>
  <c r="K143" i="15"/>
  <c r="J143" i="15"/>
  <c r="I143" i="15"/>
  <c r="H143" i="15"/>
  <c r="U142" i="15"/>
  <c r="T142" i="15"/>
  <c r="M142" i="15"/>
  <c r="L142" i="15"/>
  <c r="K142" i="15"/>
  <c r="J142" i="15"/>
  <c r="I142" i="15"/>
  <c r="H142" i="15"/>
  <c r="U141" i="15"/>
  <c r="T141" i="15"/>
  <c r="M141" i="15"/>
  <c r="L141" i="15"/>
  <c r="K141" i="15"/>
  <c r="J141" i="15"/>
  <c r="I141" i="15"/>
  <c r="H141" i="15"/>
  <c r="T140" i="15"/>
  <c r="M140" i="15"/>
  <c r="L140" i="15"/>
  <c r="K140" i="15"/>
  <c r="J140" i="15"/>
  <c r="I140" i="15"/>
  <c r="H140" i="15"/>
  <c r="T139" i="15"/>
  <c r="M139" i="15"/>
  <c r="L139" i="15"/>
  <c r="K139" i="15"/>
  <c r="J139" i="15"/>
  <c r="I139" i="15"/>
  <c r="H139" i="15"/>
  <c r="T138" i="15"/>
  <c r="M138" i="15"/>
  <c r="L138" i="15"/>
  <c r="K138" i="15"/>
  <c r="J138" i="15"/>
  <c r="I138" i="15"/>
  <c r="H138" i="15"/>
  <c r="T137" i="15"/>
  <c r="M137" i="15"/>
  <c r="L137" i="15"/>
  <c r="K137" i="15"/>
  <c r="J137" i="15"/>
  <c r="I137" i="15"/>
  <c r="H137" i="15"/>
  <c r="T136" i="15"/>
  <c r="M136" i="15"/>
  <c r="L136" i="15"/>
  <c r="K136" i="15"/>
  <c r="J136" i="15"/>
  <c r="I136" i="15"/>
  <c r="H136" i="15"/>
  <c r="T135" i="15"/>
  <c r="M135" i="15"/>
  <c r="L135" i="15"/>
  <c r="K135" i="15"/>
  <c r="J135" i="15"/>
  <c r="I135" i="15"/>
  <c r="H135" i="15"/>
  <c r="T134" i="15"/>
  <c r="M134" i="15"/>
  <c r="L134" i="15"/>
  <c r="K134" i="15"/>
  <c r="J134" i="15"/>
  <c r="I134" i="15"/>
  <c r="H134" i="15"/>
  <c r="T133" i="15"/>
  <c r="M133" i="15"/>
  <c r="L133" i="15"/>
  <c r="K133" i="15"/>
  <c r="J133" i="15"/>
  <c r="I133" i="15"/>
  <c r="H133" i="15"/>
  <c r="T132" i="15"/>
  <c r="M132" i="15"/>
  <c r="L132" i="15"/>
  <c r="K132" i="15"/>
  <c r="J132" i="15"/>
  <c r="I132" i="15"/>
  <c r="H132" i="15"/>
  <c r="T131" i="15"/>
  <c r="M131" i="15"/>
  <c r="L131" i="15"/>
  <c r="K131" i="15"/>
  <c r="J131" i="15"/>
  <c r="I131" i="15"/>
  <c r="H131" i="15"/>
  <c r="V130" i="15"/>
  <c r="U130" i="15"/>
  <c r="T130" i="15"/>
  <c r="M130" i="15"/>
  <c r="L130" i="15"/>
  <c r="K130" i="15"/>
  <c r="J130" i="15"/>
  <c r="I130" i="15"/>
  <c r="H130" i="15"/>
  <c r="U129" i="15"/>
  <c r="T129" i="15"/>
  <c r="M129" i="15"/>
  <c r="L129" i="15"/>
  <c r="K129" i="15"/>
  <c r="J129" i="15"/>
  <c r="I129" i="15"/>
  <c r="H129" i="15"/>
  <c r="U128" i="15"/>
  <c r="T128" i="15"/>
  <c r="M128" i="15"/>
  <c r="L128" i="15"/>
  <c r="K128" i="15"/>
  <c r="J128" i="15"/>
  <c r="I128" i="15"/>
  <c r="H128" i="15"/>
  <c r="U127" i="15"/>
  <c r="T127" i="15"/>
  <c r="M127" i="15"/>
  <c r="L127" i="15"/>
  <c r="K127" i="15"/>
  <c r="J127" i="15"/>
  <c r="I127" i="15"/>
  <c r="H127" i="15"/>
  <c r="U126" i="15"/>
  <c r="T126" i="15"/>
  <c r="M126" i="15"/>
  <c r="L126" i="15"/>
  <c r="K126" i="15"/>
  <c r="J126" i="15"/>
  <c r="I126" i="15"/>
  <c r="H126" i="15"/>
  <c r="U125" i="15"/>
  <c r="T125" i="15"/>
  <c r="M125" i="15"/>
  <c r="L125" i="15"/>
  <c r="K125" i="15"/>
  <c r="J125" i="15"/>
  <c r="I125" i="15"/>
  <c r="H125" i="15"/>
  <c r="U124" i="15"/>
  <c r="T124" i="15"/>
  <c r="M124" i="15"/>
  <c r="L124" i="15"/>
  <c r="K124" i="15"/>
  <c r="J124" i="15"/>
  <c r="I124" i="15"/>
  <c r="H124" i="15"/>
  <c r="T123" i="15"/>
  <c r="M123" i="15"/>
  <c r="L123" i="15"/>
  <c r="K123" i="15"/>
  <c r="J123" i="15"/>
  <c r="I123" i="15"/>
  <c r="H123" i="15"/>
  <c r="T122" i="15"/>
  <c r="M122" i="15"/>
  <c r="L122" i="15"/>
  <c r="K122" i="15"/>
  <c r="J122" i="15"/>
  <c r="I122" i="15"/>
  <c r="H122" i="15"/>
  <c r="T121" i="15"/>
  <c r="M121" i="15"/>
  <c r="L121" i="15"/>
  <c r="K121" i="15"/>
  <c r="J121" i="15"/>
  <c r="I121" i="15"/>
  <c r="H121" i="15"/>
  <c r="T120" i="15"/>
  <c r="M120" i="15"/>
  <c r="L120" i="15"/>
  <c r="K120" i="15"/>
  <c r="J120" i="15"/>
  <c r="I120" i="15"/>
  <c r="H120" i="15"/>
  <c r="T119" i="15"/>
  <c r="M119" i="15"/>
  <c r="L119" i="15"/>
  <c r="K119" i="15"/>
  <c r="J119" i="15"/>
  <c r="I119" i="15"/>
  <c r="H119" i="15"/>
  <c r="T118" i="15"/>
  <c r="M118" i="15"/>
  <c r="L118" i="15"/>
  <c r="K118" i="15"/>
  <c r="J118" i="15"/>
  <c r="I118" i="15"/>
  <c r="H118" i="15"/>
  <c r="T117" i="15"/>
  <c r="M117" i="15"/>
  <c r="L117" i="15"/>
  <c r="K117" i="15"/>
  <c r="J117" i="15"/>
  <c r="I117" i="15"/>
  <c r="H117" i="15"/>
  <c r="T116" i="15"/>
  <c r="M116" i="15"/>
  <c r="L116" i="15"/>
  <c r="K116" i="15"/>
  <c r="J116" i="15"/>
  <c r="I116" i="15"/>
  <c r="H116" i="15"/>
  <c r="T115" i="15"/>
  <c r="M115" i="15"/>
  <c r="L115" i="15"/>
  <c r="K115" i="15"/>
  <c r="J115" i="15"/>
  <c r="I115" i="15"/>
  <c r="H115" i="15"/>
  <c r="T114" i="15"/>
  <c r="M114" i="15"/>
  <c r="L114" i="15"/>
  <c r="K114" i="15"/>
  <c r="J114" i="15"/>
  <c r="I114" i="15"/>
  <c r="H114" i="15"/>
  <c r="T113" i="15"/>
  <c r="M113" i="15"/>
  <c r="L113" i="15"/>
  <c r="K113" i="15"/>
  <c r="J113" i="15"/>
  <c r="I113" i="15"/>
  <c r="H113" i="15"/>
  <c r="T112" i="15"/>
  <c r="M112" i="15"/>
  <c r="L112" i="15"/>
  <c r="K112" i="15"/>
  <c r="J112" i="15"/>
  <c r="I112" i="15"/>
  <c r="H112" i="15"/>
  <c r="T111" i="15"/>
  <c r="M111" i="15"/>
  <c r="L111" i="15"/>
  <c r="K111" i="15"/>
  <c r="J111" i="15"/>
  <c r="I111" i="15"/>
  <c r="H111" i="15"/>
  <c r="T110" i="15"/>
  <c r="M110" i="15"/>
  <c r="L110" i="15"/>
  <c r="K110" i="15"/>
  <c r="J110" i="15"/>
  <c r="I110" i="15"/>
  <c r="H110" i="15"/>
  <c r="T109" i="15"/>
  <c r="M109" i="15"/>
  <c r="L109" i="15"/>
  <c r="K109" i="15"/>
  <c r="J109" i="15"/>
  <c r="I109" i="15"/>
  <c r="H109" i="15"/>
  <c r="T108" i="15"/>
  <c r="M108" i="15"/>
  <c r="L108" i="15"/>
  <c r="K108" i="15"/>
  <c r="J108" i="15"/>
  <c r="I108" i="15"/>
  <c r="H108" i="15"/>
  <c r="T107" i="15"/>
  <c r="M107" i="15"/>
  <c r="L107" i="15"/>
  <c r="K107" i="15"/>
  <c r="J107" i="15"/>
  <c r="I107" i="15"/>
  <c r="H107" i="15"/>
  <c r="T106" i="15"/>
  <c r="M106" i="15"/>
  <c r="L106" i="15"/>
  <c r="K106" i="15"/>
  <c r="J106" i="15"/>
  <c r="I106" i="15"/>
  <c r="H106" i="15"/>
  <c r="T105" i="15"/>
  <c r="M105" i="15"/>
  <c r="L105" i="15"/>
  <c r="K105" i="15"/>
  <c r="J105" i="15"/>
  <c r="I105" i="15"/>
  <c r="H105" i="15"/>
  <c r="T104" i="15"/>
  <c r="M104" i="15"/>
  <c r="L104" i="15"/>
  <c r="K104" i="15"/>
  <c r="J104" i="15"/>
  <c r="I104" i="15"/>
  <c r="H104" i="15"/>
  <c r="V103" i="15"/>
  <c r="U103" i="15"/>
  <c r="T103" i="15"/>
  <c r="M103" i="15"/>
  <c r="L103" i="15"/>
  <c r="K103" i="15"/>
  <c r="J103" i="15"/>
  <c r="I103" i="15"/>
  <c r="H103" i="15"/>
  <c r="U102" i="15"/>
  <c r="T102" i="15"/>
  <c r="M102" i="15"/>
  <c r="L102" i="15"/>
  <c r="K102" i="15"/>
  <c r="J102" i="15"/>
  <c r="I102" i="15"/>
  <c r="H102" i="15"/>
  <c r="U101" i="15"/>
  <c r="T101" i="15"/>
  <c r="M101" i="15"/>
  <c r="L101" i="15"/>
  <c r="K101" i="15"/>
  <c r="J101" i="15"/>
  <c r="I101" i="15"/>
  <c r="H101" i="15"/>
  <c r="U100" i="15"/>
  <c r="T100" i="15"/>
  <c r="M100" i="15"/>
  <c r="L100" i="15"/>
  <c r="K100" i="15"/>
  <c r="J100" i="15"/>
  <c r="I100" i="15"/>
  <c r="H100" i="15"/>
  <c r="T99" i="15"/>
  <c r="M99" i="15"/>
  <c r="L99" i="15"/>
  <c r="K99" i="15"/>
  <c r="J99" i="15"/>
  <c r="I99" i="15"/>
  <c r="H99" i="15"/>
  <c r="T98" i="15"/>
  <c r="M98" i="15"/>
  <c r="L98" i="15"/>
  <c r="K98" i="15"/>
  <c r="J98" i="15"/>
  <c r="I98" i="15"/>
  <c r="H98" i="15"/>
  <c r="T97" i="15"/>
  <c r="M97" i="15"/>
  <c r="L97" i="15"/>
  <c r="K97" i="15"/>
  <c r="J97" i="15"/>
  <c r="I97" i="15"/>
  <c r="H97" i="15"/>
  <c r="T96" i="15"/>
  <c r="M96" i="15"/>
  <c r="L96" i="15"/>
  <c r="K96" i="15"/>
  <c r="J96" i="15"/>
  <c r="I96" i="15"/>
  <c r="H96" i="15"/>
  <c r="T95" i="15"/>
  <c r="M95" i="15"/>
  <c r="L95" i="15"/>
  <c r="K95" i="15"/>
  <c r="J95" i="15"/>
  <c r="I95" i="15"/>
  <c r="H95" i="15"/>
  <c r="T94" i="15"/>
  <c r="M94" i="15"/>
  <c r="L94" i="15"/>
  <c r="K94" i="15"/>
  <c r="J94" i="15"/>
  <c r="I94" i="15"/>
  <c r="H94" i="15"/>
  <c r="T93" i="15"/>
  <c r="M93" i="15"/>
  <c r="L93" i="15"/>
  <c r="K93" i="15"/>
  <c r="J93" i="15"/>
  <c r="I93" i="15"/>
  <c r="H93" i="15"/>
  <c r="T92" i="15"/>
  <c r="M92" i="15"/>
  <c r="L92" i="15"/>
  <c r="K92" i="15"/>
  <c r="J92" i="15"/>
  <c r="I92" i="15"/>
  <c r="H92" i="15"/>
  <c r="V91" i="15"/>
  <c r="U91" i="15"/>
  <c r="T91" i="15"/>
  <c r="M91" i="15"/>
  <c r="L91" i="15"/>
  <c r="K91" i="15"/>
  <c r="J91" i="15"/>
  <c r="I91" i="15"/>
  <c r="H91" i="15"/>
  <c r="U90" i="15"/>
  <c r="T90" i="15"/>
  <c r="M90" i="15"/>
  <c r="L90" i="15"/>
  <c r="K90" i="15"/>
  <c r="J90" i="15"/>
  <c r="I90" i="15"/>
  <c r="H90" i="15"/>
  <c r="U89" i="15"/>
  <c r="T89" i="15"/>
  <c r="M89" i="15"/>
  <c r="L89" i="15"/>
  <c r="K89" i="15"/>
  <c r="J89" i="15"/>
  <c r="I89" i="15"/>
  <c r="H89" i="15"/>
  <c r="U88" i="15"/>
  <c r="T88" i="15"/>
  <c r="M88" i="15"/>
  <c r="L88" i="15"/>
  <c r="K88" i="15"/>
  <c r="J88" i="15"/>
  <c r="I88" i="15"/>
  <c r="H88" i="15"/>
  <c r="T87" i="15"/>
  <c r="M87" i="15"/>
  <c r="L87" i="15"/>
  <c r="K87" i="15"/>
  <c r="J87" i="15"/>
  <c r="I87" i="15"/>
  <c r="H87" i="15"/>
  <c r="T86" i="15"/>
  <c r="M86" i="15"/>
  <c r="L86" i="15"/>
  <c r="K86" i="15"/>
  <c r="J86" i="15"/>
  <c r="I86" i="15"/>
  <c r="H86" i="15"/>
  <c r="T85" i="15"/>
  <c r="M85" i="15"/>
  <c r="L85" i="15"/>
  <c r="K85" i="15"/>
  <c r="J85" i="15"/>
  <c r="I85" i="15"/>
  <c r="H85" i="15"/>
  <c r="T84" i="15"/>
  <c r="M84" i="15"/>
  <c r="L84" i="15"/>
  <c r="K84" i="15"/>
  <c r="J84" i="15"/>
  <c r="I84" i="15"/>
  <c r="H84" i="15"/>
  <c r="T83" i="15"/>
  <c r="M83" i="15"/>
  <c r="L83" i="15"/>
  <c r="K83" i="15"/>
  <c r="J83" i="15"/>
  <c r="I83" i="15"/>
  <c r="H83" i="15"/>
  <c r="T82" i="15"/>
  <c r="M82" i="15"/>
  <c r="L82" i="15"/>
  <c r="K82" i="15"/>
  <c r="J82" i="15"/>
  <c r="I82" i="15"/>
  <c r="H82" i="15"/>
  <c r="T81" i="15"/>
  <c r="M81" i="15"/>
  <c r="L81" i="15"/>
  <c r="K81" i="15"/>
  <c r="J81" i="15"/>
  <c r="I81" i="15"/>
  <c r="H81" i="15"/>
  <c r="T80" i="15"/>
  <c r="M80" i="15"/>
  <c r="L80" i="15"/>
  <c r="K80" i="15"/>
  <c r="J80" i="15"/>
  <c r="I80" i="15"/>
  <c r="H80" i="15"/>
  <c r="T79" i="15"/>
  <c r="M79" i="15"/>
  <c r="L79" i="15"/>
  <c r="K79" i="15"/>
  <c r="J79" i="15"/>
  <c r="I79" i="15"/>
  <c r="H79" i="15"/>
  <c r="T78" i="15"/>
  <c r="M78" i="15"/>
  <c r="L78" i="15"/>
  <c r="K78" i="15"/>
  <c r="J78" i="15"/>
  <c r="I78" i="15"/>
  <c r="H78" i="15"/>
  <c r="T77" i="15"/>
  <c r="M77" i="15"/>
  <c r="L77" i="15"/>
  <c r="K77" i="15"/>
  <c r="J77" i="15"/>
  <c r="I77" i="15"/>
  <c r="H77" i="15"/>
  <c r="T76" i="15"/>
  <c r="M76" i="15"/>
  <c r="L76" i="15"/>
  <c r="K76" i="15"/>
  <c r="J76" i="15"/>
  <c r="I76" i="15"/>
  <c r="H76" i="15"/>
  <c r="T75" i="15"/>
  <c r="M75" i="15"/>
  <c r="L75" i="15"/>
  <c r="K75" i="15"/>
  <c r="J75" i="15"/>
  <c r="I75" i="15"/>
  <c r="H75" i="15"/>
  <c r="T74" i="15"/>
  <c r="M74" i="15"/>
  <c r="L74" i="15"/>
  <c r="K74" i="15"/>
  <c r="J74" i="15"/>
  <c r="I74" i="15"/>
  <c r="H74" i="15"/>
  <c r="T73" i="15"/>
  <c r="M73" i="15"/>
  <c r="L73" i="15"/>
  <c r="K73" i="15"/>
  <c r="J73" i="15"/>
  <c r="I73" i="15"/>
  <c r="H73" i="15"/>
  <c r="T72" i="15"/>
  <c r="M72" i="15"/>
  <c r="L72" i="15"/>
  <c r="K72" i="15"/>
  <c r="J72" i="15"/>
  <c r="I72" i="15"/>
  <c r="H72" i="15"/>
  <c r="U71" i="15"/>
  <c r="T71" i="15"/>
  <c r="M71" i="15"/>
  <c r="L71" i="15"/>
  <c r="K71" i="15"/>
  <c r="J71" i="15"/>
  <c r="I71" i="15"/>
  <c r="H71" i="15"/>
  <c r="U70" i="15"/>
  <c r="T70" i="15"/>
  <c r="M70" i="15"/>
  <c r="L70" i="15"/>
  <c r="K70" i="15"/>
  <c r="J70" i="15"/>
  <c r="I70" i="15"/>
  <c r="H70" i="15"/>
  <c r="U69" i="15"/>
  <c r="T69" i="15"/>
  <c r="M69" i="15"/>
  <c r="L69" i="15"/>
  <c r="K69" i="15"/>
  <c r="J69" i="15"/>
  <c r="I69" i="15"/>
  <c r="H69" i="15"/>
  <c r="T68" i="15"/>
  <c r="M68" i="15"/>
  <c r="L68" i="15"/>
  <c r="K68" i="15"/>
  <c r="J68" i="15"/>
  <c r="I68" i="15"/>
  <c r="H68" i="15"/>
  <c r="T67" i="15"/>
  <c r="M67" i="15"/>
  <c r="L67" i="15"/>
  <c r="K67" i="15"/>
  <c r="J67" i="15"/>
  <c r="I67" i="15"/>
  <c r="H67" i="15"/>
  <c r="T66" i="15"/>
  <c r="M66" i="15"/>
  <c r="L66" i="15"/>
  <c r="K66" i="15"/>
  <c r="J66" i="15"/>
  <c r="I66" i="15"/>
  <c r="H66" i="15"/>
  <c r="T65" i="15"/>
  <c r="M65" i="15"/>
  <c r="L65" i="15"/>
  <c r="K65" i="15"/>
  <c r="J65" i="15"/>
  <c r="I65" i="15"/>
  <c r="H65" i="15"/>
  <c r="T64" i="15"/>
  <c r="M64" i="15"/>
  <c r="L64" i="15"/>
  <c r="K64" i="15"/>
  <c r="J64" i="15"/>
  <c r="I64" i="15"/>
  <c r="H64" i="15"/>
  <c r="T63" i="15"/>
  <c r="M63" i="15"/>
  <c r="L63" i="15"/>
  <c r="K63" i="15"/>
  <c r="J63" i="15"/>
  <c r="I63" i="15"/>
  <c r="H63" i="15"/>
  <c r="U62" i="15"/>
  <c r="T62" i="15"/>
  <c r="M62" i="15"/>
  <c r="L62" i="15"/>
  <c r="K62" i="15"/>
  <c r="J62" i="15"/>
  <c r="I62" i="15"/>
  <c r="H62" i="15"/>
  <c r="U61" i="15"/>
  <c r="T61" i="15"/>
  <c r="M61" i="15"/>
  <c r="L61" i="15"/>
  <c r="K61" i="15"/>
  <c r="J61" i="15"/>
  <c r="I61" i="15"/>
  <c r="H61" i="15"/>
  <c r="U60" i="15"/>
  <c r="T60" i="15"/>
  <c r="M60" i="15"/>
  <c r="L60" i="15"/>
  <c r="K60" i="15"/>
  <c r="J60" i="15"/>
  <c r="I60" i="15"/>
  <c r="H60" i="15"/>
  <c r="T59" i="15"/>
  <c r="M59" i="15"/>
  <c r="L59" i="15"/>
  <c r="K59" i="15"/>
  <c r="J59" i="15"/>
  <c r="I59" i="15"/>
  <c r="H59" i="15"/>
  <c r="T58" i="15"/>
  <c r="M58" i="15"/>
  <c r="L58" i="15"/>
  <c r="K58" i="15"/>
  <c r="J58" i="15"/>
  <c r="I58" i="15"/>
  <c r="H58" i="15"/>
  <c r="T57" i="15"/>
  <c r="M57" i="15"/>
  <c r="L57" i="15"/>
  <c r="K57" i="15"/>
  <c r="J57" i="15"/>
  <c r="I57" i="15"/>
  <c r="H57" i="15"/>
  <c r="V56" i="15"/>
  <c r="U56" i="15"/>
  <c r="T56" i="15"/>
  <c r="M56" i="15"/>
  <c r="L56" i="15"/>
  <c r="K56" i="15"/>
  <c r="J56" i="15"/>
  <c r="I56" i="15"/>
  <c r="H56" i="15"/>
  <c r="U55" i="15"/>
  <c r="T55" i="15"/>
  <c r="M55" i="15"/>
  <c r="L55" i="15"/>
  <c r="K55" i="15"/>
  <c r="J55" i="15"/>
  <c r="I55" i="15"/>
  <c r="H55" i="15"/>
  <c r="U54" i="15"/>
  <c r="T54" i="15"/>
  <c r="M54" i="15"/>
  <c r="L54" i="15"/>
  <c r="K54" i="15"/>
  <c r="J54" i="15"/>
  <c r="I54" i="15"/>
  <c r="H54" i="15"/>
  <c r="U53" i="15"/>
  <c r="T53" i="15"/>
  <c r="M53" i="15"/>
  <c r="L53" i="15"/>
  <c r="K53" i="15"/>
  <c r="J53" i="15"/>
  <c r="I53" i="15"/>
  <c r="H53" i="15"/>
  <c r="T52" i="15"/>
  <c r="M52" i="15"/>
  <c r="L52" i="15"/>
  <c r="K52" i="15"/>
  <c r="J52" i="15"/>
  <c r="I52" i="15"/>
  <c r="H52" i="15"/>
  <c r="T51" i="15"/>
  <c r="M51" i="15"/>
  <c r="L51" i="15"/>
  <c r="K51" i="15"/>
  <c r="J51" i="15"/>
  <c r="I51" i="15"/>
  <c r="H51" i="15"/>
  <c r="T50" i="15"/>
  <c r="M50" i="15"/>
  <c r="L50" i="15"/>
  <c r="K50" i="15"/>
  <c r="J50" i="15"/>
  <c r="I50" i="15"/>
  <c r="H50" i="15"/>
  <c r="T49" i="15"/>
  <c r="M49" i="15"/>
  <c r="L49" i="15"/>
  <c r="K49" i="15"/>
  <c r="J49" i="15"/>
  <c r="I49" i="15"/>
  <c r="H49" i="15"/>
  <c r="T48" i="15"/>
  <c r="M48" i="15"/>
  <c r="L48" i="15"/>
  <c r="K48" i="15"/>
  <c r="J48" i="15"/>
  <c r="I48" i="15"/>
  <c r="H48" i="15"/>
  <c r="T47" i="15"/>
  <c r="M47" i="15"/>
  <c r="L47" i="15"/>
  <c r="K47" i="15"/>
  <c r="J47" i="15"/>
  <c r="I47" i="15"/>
  <c r="H47" i="15"/>
  <c r="T46" i="15"/>
  <c r="M46" i="15"/>
  <c r="L46" i="15"/>
  <c r="K46" i="15"/>
  <c r="J46" i="15"/>
  <c r="I46" i="15"/>
  <c r="H46" i="15"/>
  <c r="T45" i="15"/>
  <c r="M45" i="15"/>
  <c r="L45" i="15"/>
  <c r="K45" i="15"/>
  <c r="J45" i="15"/>
  <c r="I45" i="15"/>
  <c r="H45" i="15"/>
  <c r="V44" i="15"/>
  <c r="U44" i="15"/>
  <c r="T44" i="15"/>
  <c r="M44" i="15"/>
  <c r="L44" i="15"/>
  <c r="K44" i="15"/>
  <c r="J44" i="15"/>
  <c r="I44" i="15"/>
  <c r="H44" i="15"/>
  <c r="U43" i="15"/>
  <c r="T43" i="15"/>
  <c r="M43" i="15"/>
  <c r="L43" i="15"/>
  <c r="K43" i="15"/>
  <c r="J43" i="15"/>
  <c r="I43" i="15"/>
  <c r="H43" i="15"/>
  <c r="U42" i="15"/>
  <c r="T42" i="15"/>
  <c r="M42" i="15"/>
  <c r="L42" i="15"/>
  <c r="K42" i="15"/>
  <c r="J42" i="15"/>
  <c r="I42" i="15"/>
  <c r="H42" i="15"/>
  <c r="U41" i="15"/>
  <c r="T41" i="15"/>
  <c r="M41" i="15"/>
  <c r="L41" i="15"/>
  <c r="K41" i="15"/>
  <c r="J41" i="15"/>
  <c r="I41" i="15"/>
  <c r="H41" i="15"/>
  <c r="U40" i="15"/>
  <c r="T40" i="15"/>
  <c r="M40" i="15"/>
  <c r="L40" i="15"/>
  <c r="K40" i="15"/>
  <c r="J40" i="15"/>
  <c r="I40" i="15"/>
  <c r="H40" i="15"/>
  <c r="U39" i="15"/>
  <c r="T39" i="15"/>
  <c r="M39" i="15"/>
  <c r="L39" i="15"/>
  <c r="K39" i="15"/>
  <c r="J39" i="15"/>
  <c r="I39" i="15"/>
  <c r="H39" i="15"/>
  <c r="T38" i="15"/>
  <c r="M38" i="15"/>
  <c r="L38" i="15"/>
  <c r="K38" i="15"/>
  <c r="J38" i="15"/>
  <c r="I38" i="15"/>
  <c r="H38" i="15"/>
  <c r="T37" i="15"/>
  <c r="M37" i="15"/>
  <c r="L37" i="15"/>
  <c r="K37" i="15"/>
  <c r="J37" i="15"/>
  <c r="I37" i="15"/>
  <c r="H37" i="15"/>
  <c r="T36" i="15"/>
  <c r="M36" i="15"/>
  <c r="L36" i="15"/>
  <c r="K36" i="15"/>
  <c r="J36" i="15"/>
  <c r="I36" i="15"/>
  <c r="H36" i="15"/>
  <c r="T35" i="15"/>
  <c r="M35" i="15"/>
  <c r="L35" i="15"/>
  <c r="K35" i="15"/>
  <c r="J35" i="15"/>
  <c r="I35" i="15"/>
  <c r="H35" i="15"/>
  <c r="T34" i="15"/>
  <c r="M34" i="15"/>
  <c r="L34" i="15"/>
  <c r="K34" i="15"/>
  <c r="J34" i="15"/>
  <c r="I34" i="15"/>
  <c r="H34" i="15"/>
  <c r="T33" i="15"/>
  <c r="M33" i="15"/>
  <c r="L33" i="15"/>
  <c r="K33" i="15"/>
  <c r="J33" i="15"/>
  <c r="I33" i="15"/>
  <c r="H33" i="15"/>
  <c r="T32" i="15"/>
  <c r="M32" i="15"/>
  <c r="L32" i="15"/>
  <c r="K32" i="15"/>
  <c r="J32" i="15"/>
  <c r="I32" i="15"/>
  <c r="H32" i="15"/>
  <c r="AB31" i="15"/>
  <c r="T31" i="15"/>
  <c r="M31" i="15"/>
  <c r="L31" i="15"/>
  <c r="K31" i="15"/>
  <c r="J31" i="15"/>
  <c r="I31" i="15"/>
  <c r="H31" i="15"/>
  <c r="T30" i="15"/>
  <c r="M30" i="15"/>
  <c r="L30" i="15"/>
  <c r="K30" i="15"/>
  <c r="J30" i="15"/>
  <c r="I30" i="15"/>
  <c r="H30" i="15"/>
  <c r="T29" i="15"/>
  <c r="M29" i="15"/>
  <c r="L29" i="15"/>
  <c r="K29" i="15"/>
  <c r="J29" i="15"/>
  <c r="I29" i="15"/>
  <c r="H29" i="15"/>
  <c r="T28" i="15"/>
  <c r="M28" i="15"/>
  <c r="L28" i="15"/>
  <c r="K28" i="15"/>
  <c r="J28" i="15"/>
  <c r="I28" i="15"/>
  <c r="H28" i="15"/>
  <c r="T27" i="15"/>
  <c r="M27" i="15"/>
  <c r="L27" i="15"/>
  <c r="K27" i="15"/>
  <c r="J27" i="15"/>
  <c r="I27" i="15"/>
  <c r="H27" i="15"/>
  <c r="V26" i="15"/>
  <c r="U26" i="15"/>
  <c r="T26" i="15"/>
  <c r="M26" i="15"/>
  <c r="L26" i="15"/>
  <c r="K26" i="15"/>
  <c r="J26" i="15"/>
  <c r="I26" i="15"/>
  <c r="H26" i="15"/>
  <c r="U25" i="15"/>
  <c r="T25" i="15"/>
  <c r="M25" i="15"/>
  <c r="L25" i="15"/>
  <c r="K25" i="15"/>
  <c r="J25" i="15"/>
  <c r="I25" i="15"/>
  <c r="H25" i="15"/>
  <c r="U24" i="15"/>
  <c r="T24" i="15"/>
  <c r="M24" i="15"/>
  <c r="L24" i="15"/>
  <c r="K24" i="15"/>
  <c r="J24" i="15"/>
  <c r="I24" i="15"/>
  <c r="H24" i="15"/>
  <c r="T23" i="15"/>
  <c r="M23" i="15"/>
  <c r="L23" i="15"/>
  <c r="K23" i="15"/>
  <c r="J23" i="15"/>
  <c r="I23" i="15"/>
  <c r="H23" i="15"/>
  <c r="T22" i="15"/>
  <c r="M22" i="15"/>
  <c r="L22" i="15"/>
  <c r="K22" i="15"/>
  <c r="J22" i="15"/>
  <c r="I22" i="15"/>
  <c r="H22" i="15"/>
  <c r="V21" i="15"/>
  <c r="U21" i="15"/>
  <c r="T21" i="15"/>
  <c r="M21" i="15"/>
  <c r="L21" i="15"/>
  <c r="K21" i="15"/>
  <c r="J21" i="15"/>
  <c r="I21" i="15"/>
  <c r="H21" i="15"/>
  <c r="U20" i="15"/>
  <c r="T20" i="15"/>
  <c r="M20" i="15"/>
  <c r="L20" i="15"/>
  <c r="K20" i="15"/>
  <c r="J20" i="15"/>
  <c r="I20" i="15"/>
  <c r="H20" i="15"/>
  <c r="U19" i="15"/>
  <c r="T19" i="15"/>
  <c r="M19" i="15"/>
  <c r="L19" i="15"/>
  <c r="K19" i="15"/>
  <c r="J19" i="15"/>
  <c r="I19" i="15"/>
  <c r="H19" i="15"/>
  <c r="AB18" i="15"/>
  <c r="T18" i="15"/>
  <c r="M18" i="15"/>
  <c r="L18" i="15"/>
  <c r="K18" i="15"/>
  <c r="J18" i="15"/>
  <c r="I18" i="15"/>
  <c r="H18" i="15"/>
  <c r="AB17" i="15"/>
  <c r="T17" i="15"/>
  <c r="M17" i="15"/>
  <c r="L17" i="15"/>
  <c r="K17" i="15"/>
  <c r="J17" i="15"/>
  <c r="I17" i="15"/>
  <c r="H17" i="15"/>
  <c r="AB16" i="15"/>
  <c r="T16" i="15"/>
  <c r="M16" i="15"/>
  <c r="L16" i="15"/>
  <c r="K16" i="15"/>
  <c r="J16" i="15"/>
  <c r="I16" i="15"/>
  <c r="H16" i="15"/>
  <c r="AB15" i="15"/>
  <c r="U15" i="15"/>
  <c r="T15" i="15"/>
  <c r="M15" i="15"/>
  <c r="L15" i="15"/>
  <c r="K15" i="15"/>
  <c r="J15" i="15"/>
  <c r="I15" i="15"/>
  <c r="H15" i="15"/>
  <c r="U14" i="15"/>
  <c r="T14" i="15"/>
  <c r="M14" i="15"/>
  <c r="L14" i="15"/>
  <c r="K14" i="15"/>
  <c r="J14" i="15"/>
  <c r="I14" i="15"/>
  <c r="H14" i="15"/>
  <c r="T13" i="15"/>
  <c r="M13" i="15"/>
  <c r="L13" i="15"/>
  <c r="K13" i="15"/>
  <c r="J13" i="15"/>
  <c r="I13" i="15"/>
  <c r="H13" i="15"/>
  <c r="AB12" i="15"/>
  <c r="T12" i="15"/>
  <c r="M12" i="15"/>
  <c r="L12" i="15"/>
  <c r="K12" i="15"/>
  <c r="J12" i="15"/>
  <c r="I12" i="15"/>
  <c r="H12" i="15"/>
  <c r="AB11" i="15"/>
  <c r="T11" i="15"/>
  <c r="M11" i="15"/>
  <c r="L11" i="15"/>
  <c r="K11" i="15"/>
  <c r="J11" i="15"/>
  <c r="I11" i="15"/>
  <c r="H11" i="15"/>
  <c r="T10" i="15"/>
  <c r="M10" i="15"/>
  <c r="L10" i="15"/>
  <c r="K10" i="15"/>
  <c r="J10" i="15"/>
  <c r="I10" i="15"/>
  <c r="H10" i="15"/>
  <c r="AB9" i="15"/>
  <c r="V9" i="15"/>
  <c r="U9" i="15"/>
  <c r="T9" i="15"/>
  <c r="M9" i="15"/>
  <c r="L9" i="15"/>
  <c r="K9" i="15"/>
  <c r="J9" i="15"/>
  <c r="I9" i="15"/>
  <c r="H9" i="15"/>
  <c r="AB8" i="15"/>
  <c r="U8" i="15"/>
  <c r="T8" i="15"/>
  <c r="M8" i="15"/>
  <c r="L8" i="15"/>
  <c r="K8" i="15"/>
  <c r="J8" i="15"/>
  <c r="I8" i="15"/>
  <c r="H8" i="15"/>
  <c r="AB7" i="15"/>
  <c r="U7" i="15"/>
  <c r="T7" i="15"/>
  <c r="M7" i="15"/>
  <c r="L7" i="15"/>
  <c r="K7" i="15"/>
  <c r="J7" i="15"/>
  <c r="I7" i="15"/>
  <c r="H7" i="15"/>
  <c r="AB6" i="15"/>
  <c r="U6" i="15"/>
  <c r="T6" i="15"/>
  <c r="M6" i="15"/>
  <c r="L6" i="15"/>
  <c r="K6" i="15"/>
  <c r="J6" i="15"/>
  <c r="I6" i="15"/>
  <c r="H6" i="15"/>
  <c r="AB5" i="15"/>
  <c r="T5" i="15"/>
  <c r="M5" i="15"/>
  <c r="L5" i="15"/>
  <c r="K5" i="15"/>
  <c r="J5" i="15"/>
  <c r="I5" i="15"/>
  <c r="H5" i="15"/>
  <c r="T4" i="15"/>
  <c r="M4" i="15"/>
  <c r="L4" i="15"/>
  <c r="K4" i="15"/>
  <c r="J4" i="15"/>
  <c r="I4" i="15"/>
  <c r="H4" i="15"/>
  <c r="AB3" i="15"/>
  <c r="T3" i="15"/>
  <c r="O3" i="15"/>
  <c r="O4" i="15" s="1"/>
  <c r="O5" i="15" s="1"/>
  <c r="O6" i="15" s="1"/>
  <c r="O7" i="15" s="1"/>
  <c r="O8" i="15" s="1"/>
  <c r="O9" i="15" s="1"/>
  <c r="O10" i="15" s="1"/>
  <c r="O11" i="15" s="1"/>
  <c r="O12" i="15" s="1"/>
  <c r="O13" i="15" s="1"/>
  <c r="O14" i="15" s="1"/>
  <c r="O15" i="15" s="1"/>
  <c r="O16" i="15" s="1"/>
  <c r="O17" i="15" s="1"/>
  <c r="O18" i="15" s="1"/>
  <c r="O19" i="15" s="1"/>
  <c r="O20" i="15" s="1"/>
  <c r="O21" i="15" s="1"/>
  <c r="O22" i="15" s="1"/>
  <c r="O23" i="15" s="1"/>
  <c r="O24" i="15" s="1"/>
  <c r="O25" i="15" s="1"/>
  <c r="O26" i="15" s="1"/>
  <c r="O27" i="15" s="1"/>
  <c r="O28" i="15" s="1"/>
  <c r="O29" i="15" s="1"/>
  <c r="O30" i="15" s="1"/>
  <c r="O31" i="15" s="1"/>
  <c r="O32" i="15" s="1"/>
  <c r="O33" i="15" s="1"/>
  <c r="O34" i="15" s="1"/>
  <c r="O35" i="15" s="1"/>
  <c r="O36" i="15" s="1"/>
  <c r="O37" i="15" s="1"/>
  <c r="O38" i="15" s="1"/>
  <c r="O39" i="15" s="1"/>
  <c r="O40" i="15" s="1"/>
  <c r="O41" i="15" s="1"/>
  <c r="O42" i="15" s="1"/>
  <c r="O43" i="15" s="1"/>
  <c r="O44" i="15" s="1"/>
  <c r="O45" i="15" s="1"/>
  <c r="O46" i="15" s="1"/>
  <c r="O47" i="15" s="1"/>
  <c r="O48" i="15" s="1"/>
  <c r="O49" i="15" s="1"/>
  <c r="O50" i="15" s="1"/>
  <c r="O51" i="15" s="1"/>
  <c r="O52" i="15" s="1"/>
  <c r="O53" i="15" s="1"/>
  <c r="O54" i="15" s="1"/>
  <c r="O55" i="15" s="1"/>
  <c r="O56" i="15" s="1"/>
  <c r="O57" i="15" s="1"/>
  <c r="O58" i="15" s="1"/>
  <c r="O59" i="15" s="1"/>
  <c r="O60" i="15" s="1"/>
  <c r="O61" i="15" s="1"/>
  <c r="O62" i="15" s="1"/>
  <c r="O63" i="15" s="1"/>
  <c r="O64" i="15" s="1"/>
  <c r="O65" i="15" s="1"/>
  <c r="O66" i="15" s="1"/>
  <c r="O67" i="15" s="1"/>
  <c r="O68" i="15" s="1"/>
  <c r="O69" i="15" s="1"/>
  <c r="O70" i="15" s="1"/>
  <c r="O71" i="15" s="1"/>
  <c r="O72" i="15" s="1"/>
  <c r="O73" i="15" s="1"/>
  <c r="O74" i="15" s="1"/>
  <c r="O75" i="15" s="1"/>
  <c r="O76" i="15" s="1"/>
  <c r="O77" i="15" s="1"/>
  <c r="O78" i="15" s="1"/>
  <c r="O79" i="15" s="1"/>
  <c r="O80" i="15" s="1"/>
  <c r="O81" i="15" s="1"/>
  <c r="O82" i="15" s="1"/>
  <c r="O83" i="15" s="1"/>
  <c r="O84" i="15" s="1"/>
  <c r="O85" i="15" s="1"/>
  <c r="O86" i="15" s="1"/>
  <c r="O87" i="15" s="1"/>
  <c r="O88" i="15" s="1"/>
  <c r="O89" i="15" s="1"/>
  <c r="O90" i="15" s="1"/>
  <c r="O91" i="15" s="1"/>
  <c r="O92" i="15" s="1"/>
  <c r="O93" i="15" s="1"/>
  <c r="O94" i="15" s="1"/>
  <c r="O95" i="15" s="1"/>
  <c r="O96" i="15" s="1"/>
  <c r="O97" i="15" s="1"/>
  <c r="O98" i="15" s="1"/>
  <c r="O99" i="15" s="1"/>
  <c r="O100" i="15" s="1"/>
  <c r="O101" i="15" s="1"/>
  <c r="O102" i="15" s="1"/>
  <c r="O103" i="15" s="1"/>
  <c r="O104" i="15" s="1"/>
  <c r="O105" i="15" s="1"/>
  <c r="O106" i="15" s="1"/>
  <c r="O107" i="15" s="1"/>
  <c r="O108" i="15" s="1"/>
  <c r="O109" i="15" s="1"/>
  <c r="O110" i="15" s="1"/>
  <c r="O111" i="15" s="1"/>
  <c r="O112" i="15" s="1"/>
  <c r="O113" i="15" s="1"/>
  <c r="O114" i="15" s="1"/>
  <c r="O115" i="15" s="1"/>
  <c r="O116" i="15" s="1"/>
  <c r="O117" i="15" s="1"/>
  <c r="O118" i="15" s="1"/>
  <c r="O119" i="15" s="1"/>
  <c r="O120" i="15" s="1"/>
  <c r="O121" i="15" s="1"/>
  <c r="O122" i="15" s="1"/>
  <c r="O123" i="15" s="1"/>
  <c r="O124" i="15" s="1"/>
  <c r="O125" i="15" s="1"/>
  <c r="O126" i="15" s="1"/>
  <c r="O127" i="15" s="1"/>
  <c r="O128" i="15" s="1"/>
  <c r="O129" i="15" s="1"/>
  <c r="O130" i="15" s="1"/>
  <c r="O131" i="15" s="1"/>
  <c r="O132" i="15" s="1"/>
  <c r="O133" i="15" s="1"/>
  <c r="O134" i="15" s="1"/>
  <c r="O135" i="15" s="1"/>
  <c r="O136" i="15" s="1"/>
  <c r="O137" i="15" s="1"/>
  <c r="O138" i="15" s="1"/>
  <c r="O139" i="15" s="1"/>
  <c r="O140" i="15" s="1"/>
  <c r="O141" i="15" s="1"/>
  <c r="O142" i="15" s="1"/>
  <c r="O143" i="15" s="1"/>
  <c r="O144" i="15" s="1"/>
  <c r="O145" i="15" s="1"/>
  <c r="O146" i="15" s="1"/>
  <c r="O147" i="15" s="1"/>
  <c r="O148" i="15" s="1"/>
  <c r="O149" i="15" s="1"/>
  <c r="O150" i="15" s="1"/>
  <c r="O151" i="15" s="1"/>
  <c r="O152" i="15" s="1"/>
  <c r="O153" i="15" s="1"/>
  <c r="O154" i="15" s="1"/>
  <c r="O155" i="15" s="1"/>
  <c r="O156" i="15" s="1"/>
  <c r="O157" i="15" s="1"/>
  <c r="O158" i="15" s="1"/>
  <c r="O159" i="15" s="1"/>
  <c r="O160" i="15" s="1"/>
  <c r="O161" i="15" s="1"/>
  <c r="O162" i="15" s="1"/>
  <c r="O163" i="15" s="1"/>
  <c r="O164" i="15" s="1"/>
  <c r="O165" i="15" s="1"/>
  <c r="O166" i="15" s="1"/>
  <c r="O167" i="15" s="1"/>
  <c r="O168" i="15" s="1"/>
  <c r="O169" i="15" s="1"/>
  <c r="O170" i="15" s="1"/>
  <c r="O171" i="15" s="1"/>
  <c r="O172" i="15" s="1"/>
  <c r="O173" i="15" s="1"/>
  <c r="O174" i="15" s="1"/>
  <c r="O175" i="15" s="1"/>
  <c r="O176" i="15" s="1"/>
  <c r="O177" i="15" s="1"/>
  <c r="O178" i="15" s="1"/>
  <c r="O179" i="15" s="1"/>
  <c r="O180" i="15" s="1"/>
  <c r="O181" i="15" s="1"/>
  <c r="O182" i="15" s="1"/>
  <c r="O183" i="15" s="1"/>
  <c r="O184" i="15" s="1"/>
  <c r="O185" i="15" s="1"/>
  <c r="O186" i="15" s="1"/>
  <c r="O187" i="15" s="1"/>
  <c r="O188" i="15" s="1"/>
  <c r="O189" i="15" s="1"/>
  <c r="O190" i="15" s="1"/>
  <c r="O191" i="15" s="1"/>
  <c r="O192" i="15" s="1"/>
  <c r="O193" i="15" s="1"/>
  <c r="O194" i="15" s="1"/>
  <c r="O195" i="15" s="1"/>
  <c r="O196" i="15" s="1"/>
  <c r="O197" i="15" s="1"/>
  <c r="O198" i="15" s="1"/>
  <c r="O199" i="15" s="1"/>
  <c r="O200" i="15" s="1"/>
  <c r="O201" i="15" s="1"/>
  <c r="O202" i="15" s="1"/>
  <c r="O203" i="15" s="1"/>
  <c r="O204" i="15" s="1"/>
  <c r="O205" i="15" s="1"/>
  <c r="O206" i="15" s="1"/>
  <c r="O207" i="15" s="1"/>
  <c r="O208" i="15" s="1"/>
  <c r="O209" i="15" s="1"/>
  <c r="O210" i="15" s="1"/>
  <c r="O211" i="15" s="1"/>
  <c r="O212" i="15" s="1"/>
  <c r="O213" i="15" s="1"/>
  <c r="O214" i="15" s="1"/>
  <c r="O215" i="15" s="1"/>
  <c r="O216" i="15" s="1"/>
  <c r="O217" i="15" s="1"/>
  <c r="O218" i="15" s="1"/>
  <c r="O219" i="15" s="1"/>
  <c r="O220" i="15" s="1"/>
  <c r="O221" i="15" s="1"/>
  <c r="O222" i="15" s="1"/>
  <c r="O223" i="15" s="1"/>
  <c r="O224" i="15" s="1"/>
  <c r="O225" i="15" s="1"/>
  <c r="O226" i="15" s="1"/>
  <c r="O227" i="15" s="1"/>
  <c r="O228" i="15" s="1"/>
  <c r="O229" i="15" s="1"/>
  <c r="O230" i="15" s="1"/>
  <c r="O231" i="15" s="1"/>
  <c r="O232" i="15" s="1"/>
  <c r="O233" i="15" s="1"/>
  <c r="O234" i="15" s="1"/>
  <c r="O235" i="15" s="1"/>
  <c r="O236" i="15" s="1"/>
  <c r="O237" i="15" s="1"/>
  <c r="O238" i="15" s="1"/>
  <c r="O239" i="15" s="1"/>
  <c r="O240" i="15" s="1"/>
  <c r="O241" i="15" s="1"/>
  <c r="O242" i="15" s="1"/>
  <c r="O243" i="15" s="1"/>
  <c r="O244" i="15" s="1"/>
  <c r="O245" i="15" s="1"/>
  <c r="O246" i="15" s="1"/>
  <c r="O247" i="15" s="1"/>
  <c r="O248" i="15" s="1"/>
  <c r="O249" i="15" s="1"/>
  <c r="O250" i="15" s="1"/>
  <c r="O251" i="15" s="1"/>
  <c r="O252" i="15" s="1"/>
  <c r="O253" i="15" s="1"/>
  <c r="O254" i="15" s="1"/>
  <c r="O255" i="15" s="1"/>
  <c r="O256" i="15" s="1"/>
  <c r="N3" i="15"/>
  <c r="S3" i="15" s="1"/>
  <c r="M3" i="15"/>
  <c r="L3" i="15"/>
  <c r="K3" i="15"/>
  <c r="J3" i="15"/>
  <c r="I3" i="15"/>
  <c r="H3" i="15"/>
  <c r="AB2" i="15"/>
  <c r="S2" i="15"/>
  <c r="Q2" i="15"/>
  <c r="P2" i="15"/>
  <c r="M2" i="15"/>
  <c r="L2" i="15"/>
  <c r="K2" i="15"/>
  <c r="J2" i="15"/>
  <c r="H2" i="15"/>
  <c r="U251" i="14"/>
  <c r="T251" i="14"/>
  <c r="M251" i="14"/>
  <c r="L251" i="14"/>
  <c r="K251" i="14"/>
  <c r="J251" i="14"/>
  <c r="I251" i="14"/>
  <c r="H251" i="14"/>
  <c r="U250" i="14"/>
  <c r="T250" i="14"/>
  <c r="M250" i="14"/>
  <c r="L250" i="14"/>
  <c r="K250" i="14"/>
  <c r="J250" i="14"/>
  <c r="I250" i="14"/>
  <c r="H250" i="14"/>
  <c r="U249" i="14"/>
  <c r="T249" i="14"/>
  <c r="M249" i="14"/>
  <c r="L249" i="14"/>
  <c r="K249" i="14"/>
  <c r="J249" i="14"/>
  <c r="I249" i="14"/>
  <c r="H249" i="14"/>
  <c r="U248" i="14"/>
  <c r="T248" i="14"/>
  <c r="M248" i="14"/>
  <c r="L248" i="14"/>
  <c r="K248" i="14"/>
  <c r="J248" i="14"/>
  <c r="I248" i="14"/>
  <c r="H248" i="14"/>
  <c r="T247" i="14"/>
  <c r="M247" i="14"/>
  <c r="L247" i="14"/>
  <c r="K247" i="14"/>
  <c r="J247" i="14"/>
  <c r="I247" i="14"/>
  <c r="H247" i="14"/>
  <c r="T246" i="14"/>
  <c r="M246" i="14"/>
  <c r="L246" i="14"/>
  <c r="K246" i="14"/>
  <c r="J246" i="14"/>
  <c r="I246" i="14"/>
  <c r="H246" i="14"/>
  <c r="T245" i="14"/>
  <c r="M245" i="14"/>
  <c r="L245" i="14"/>
  <c r="K245" i="14"/>
  <c r="J245" i="14"/>
  <c r="I245" i="14"/>
  <c r="H245" i="14"/>
  <c r="T244" i="14"/>
  <c r="M244" i="14"/>
  <c r="L244" i="14"/>
  <c r="K244" i="14"/>
  <c r="J244" i="14"/>
  <c r="I244" i="14"/>
  <c r="H244" i="14"/>
  <c r="T243" i="14"/>
  <c r="M243" i="14"/>
  <c r="L243" i="14"/>
  <c r="K243" i="14"/>
  <c r="J243" i="14"/>
  <c r="I243" i="14"/>
  <c r="H243" i="14"/>
  <c r="T242" i="14"/>
  <c r="M242" i="14"/>
  <c r="L242" i="14"/>
  <c r="K242" i="14"/>
  <c r="J242" i="14"/>
  <c r="I242" i="14"/>
  <c r="H242" i="14"/>
  <c r="T241" i="14"/>
  <c r="M241" i="14"/>
  <c r="L241" i="14"/>
  <c r="K241" i="14"/>
  <c r="J241" i="14"/>
  <c r="I241" i="14"/>
  <c r="H241" i="14"/>
  <c r="T240" i="14"/>
  <c r="M240" i="14"/>
  <c r="L240" i="14"/>
  <c r="K240" i="14"/>
  <c r="J240" i="14"/>
  <c r="I240" i="14"/>
  <c r="H240" i="14"/>
  <c r="T239" i="14"/>
  <c r="M239" i="14"/>
  <c r="L239" i="14"/>
  <c r="K239" i="14"/>
  <c r="J239" i="14"/>
  <c r="I239" i="14"/>
  <c r="H239" i="14"/>
  <c r="T238" i="14"/>
  <c r="M238" i="14"/>
  <c r="L238" i="14"/>
  <c r="K238" i="14"/>
  <c r="J238" i="14"/>
  <c r="I238" i="14"/>
  <c r="H238" i="14"/>
  <c r="T237" i="14"/>
  <c r="M237" i="14"/>
  <c r="L237" i="14"/>
  <c r="K237" i="14"/>
  <c r="J237" i="14"/>
  <c r="I237" i="14"/>
  <c r="H237" i="14"/>
  <c r="T236" i="14"/>
  <c r="M236" i="14"/>
  <c r="L236" i="14"/>
  <c r="K236" i="14"/>
  <c r="J236" i="14"/>
  <c r="I236" i="14"/>
  <c r="H236" i="14"/>
  <c r="T235" i="14"/>
  <c r="M235" i="14"/>
  <c r="L235" i="14"/>
  <c r="K235" i="14"/>
  <c r="J235" i="14"/>
  <c r="I235" i="14"/>
  <c r="H235" i="14"/>
  <c r="T234" i="14"/>
  <c r="M234" i="14"/>
  <c r="L234" i="14"/>
  <c r="K234" i="14"/>
  <c r="J234" i="14"/>
  <c r="I234" i="14"/>
  <c r="H234" i="14"/>
  <c r="T233" i="14"/>
  <c r="M233" i="14"/>
  <c r="L233" i="14"/>
  <c r="K233" i="14"/>
  <c r="J233" i="14"/>
  <c r="I233" i="14"/>
  <c r="H233" i="14"/>
  <c r="T232" i="14"/>
  <c r="M232" i="14"/>
  <c r="L232" i="14"/>
  <c r="K232" i="14"/>
  <c r="J232" i="14"/>
  <c r="I232" i="14"/>
  <c r="H232" i="14"/>
  <c r="T231" i="14"/>
  <c r="M231" i="14"/>
  <c r="L231" i="14"/>
  <c r="K231" i="14"/>
  <c r="J231" i="14"/>
  <c r="I231" i="14"/>
  <c r="H231" i="14"/>
  <c r="T230" i="14"/>
  <c r="M230" i="14"/>
  <c r="L230" i="14"/>
  <c r="K230" i="14"/>
  <c r="J230" i="14"/>
  <c r="I230" i="14"/>
  <c r="H230" i="14"/>
  <c r="T229" i="14"/>
  <c r="M229" i="14"/>
  <c r="L229" i="14"/>
  <c r="K229" i="14"/>
  <c r="J229" i="14"/>
  <c r="I229" i="14"/>
  <c r="H229" i="14"/>
  <c r="T228" i="14"/>
  <c r="M228" i="14"/>
  <c r="L228" i="14"/>
  <c r="K228" i="14"/>
  <c r="J228" i="14"/>
  <c r="I228" i="14"/>
  <c r="H228" i="14"/>
  <c r="T227" i="14"/>
  <c r="M227" i="14"/>
  <c r="L227" i="14"/>
  <c r="K227" i="14"/>
  <c r="J227" i="14"/>
  <c r="I227" i="14"/>
  <c r="H227" i="14"/>
  <c r="T226" i="14"/>
  <c r="M226" i="14"/>
  <c r="L226" i="14"/>
  <c r="K226" i="14"/>
  <c r="J226" i="14"/>
  <c r="I226" i="14"/>
  <c r="H226" i="14"/>
  <c r="T225" i="14"/>
  <c r="M225" i="14"/>
  <c r="L225" i="14"/>
  <c r="K225" i="14"/>
  <c r="J225" i="14"/>
  <c r="I225" i="14"/>
  <c r="H225" i="14"/>
  <c r="T224" i="14"/>
  <c r="M224" i="14"/>
  <c r="L224" i="14"/>
  <c r="K224" i="14"/>
  <c r="J224" i="14"/>
  <c r="I224" i="14"/>
  <c r="H224" i="14"/>
  <c r="T223" i="14"/>
  <c r="M223" i="14"/>
  <c r="L223" i="14"/>
  <c r="K223" i="14"/>
  <c r="J223" i="14"/>
  <c r="I223" i="14"/>
  <c r="H223" i="14"/>
  <c r="T222" i="14"/>
  <c r="M222" i="14"/>
  <c r="L222" i="14"/>
  <c r="K222" i="14"/>
  <c r="J222" i="14"/>
  <c r="I222" i="14"/>
  <c r="H222" i="14"/>
  <c r="T221" i="14"/>
  <c r="M221" i="14"/>
  <c r="L221" i="14"/>
  <c r="K221" i="14"/>
  <c r="J221" i="14"/>
  <c r="I221" i="14"/>
  <c r="H221" i="14"/>
  <c r="T220" i="14"/>
  <c r="M220" i="14"/>
  <c r="L220" i="14"/>
  <c r="K220" i="14"/>
  <c r="J220" i="14"/>
  <c r="I220" i="14"/>
  <c r="H220" i="14"/>
  <c r="T219" i="14"/>
  <c r="M219" i="14"/>
  <c r="L219" i="14"/>
  <c r="K219" i="14"/>
  <c r="J219" i="14"/>
  <c r="I219" i="14"/>
  <c r="H219" i="14"/>
  <c r="T218" i="14"/>
  <c r="M218" i="14"/>
  <c r="L218" i="14"/>
  <c r="K218" i="14"/>
  <c r="J218" i="14"/>
  <c r="I218" i="14"/>
  <c r="H218" i="14"/>
  <c r="T217" i="14"/>
  <c r="M217" i="14"/>
  <c r="L217" i="14"/>
  <c r="K217" i="14"/>
  <c r="J217" i="14"/>
  <c r="I217" i="14"/>
  <c r="H217" i="14"/>
  <c r="T216" i="14"/>
  <c r="M216" i="14"/>
  <c r="L216" i="14"/>
  <c r="K216" i="14"/>
  <c r="J216" i="14"/>
  <c r="I216" i="14"/>
  <c r="H216" i="14"/>
  <c r="T215" i="14"/>
  <c r="M215" i="14"/>
  <c r="L215" i="14"/>
  <c r="K215" i="14"/>
  <c r="J215" i="14"/>
  <c r="I215" i="14"/>
  <c r="H215" i="14"/>
  <c r="T214" i="14"/>
  <c r="M214" i="14"/>
  <c r="L214" i="14"/>
  <c r="K214" i="14"/>
  <c r="J214" i="14"/>
  <c r="I214" i="14"/>
  <c r="H214" i="14"/>
  <c r="T213" i="14"/>
  <c r="M213" i="14"/>
  <c r="L213" i="14"/>
  <c r="K213" i="14"/>
  <c r="J213" i="14"/>
  <c r="I213" i="14"/>
  <c r="H213" i="14"/>
  <c r="T212" i="14"/>
  <c r="M212" i="14"/>
  <c r="L212" i="14"/>
  <c r="K212" i="14"/>
  <c r="J212" i="14"/>
  <c r="I212" i="14"/>
  <c r="H212" i="14"/>
  <c r="T211" i="14"/>
  <c r="M211" i="14"/>
  <c r="L211" i="14"/>
  <c r="K211" i="14"/>
  <c r="J211" i="14"/>
  <c r="I211" i="14"/>
  <c r="H211" i="14"/>
  <c r="T210" i="14"/>
  <c r="M210" i="14"/>
  <c r="L210" i="14"/>
  <c r="K210" i="14"/>
  <c r="J210" i="14"/>
  <c r="I210" i="14"/>
  <c r="H210" i="14"/>
  <c r="T209" i="14"/>
  <c r="M209" i="14"/>
  <c r="L209" i="14"/>
  <c r="K209" i="14"/>
  <c r="J209" i="14"/>
  <c r="I209" i="14"/>
  <c r="H209" i="14"/>
  <c r="T208" i="14"/>
  <c r="M208" i="14"/>
  <c r="L208" i="14"/>
  <c r="K208" i="14"/>
  <c r="J208" i="14"/>
  <c r="I208" i="14"/>
  <c r="H208" i="14"/>
  <c r="T207" i="14"/>
  <c r="M207" i="14"/>
  <c r="L207" i="14"/>
  <c r="K207" i="14"/>
  <c r="J207" i="14"/>
  <c r="I207" i="14"/>
  <c r="H207" i="14"/>
  <c r="V206" i="14"/>
  <c r="U206" i="14"/>
  <c r="T206" i="14"/>
  <c r="M206" i="14"/>
  <c r="L206" i="14"/>
  <c r="K206" i="14"/>
  <c r="J206" i="14"/>
  <c r="I206" i="14"/>
  <c r="H206" i="14"/>
  <c r="U205" i="14"/>
  <c r="T205" i="14"/>
  <c r="M205" i="14"/>
  <c r="L205" i="14"/>
  <c r="K205" i="14"/>
  <c r="J205" i="14"/>
  <c r="I205" i="14"/>
  <c r="H205" i="14"/>
  <c r="U204" i="14"/>
  <c r="T204" i="14"/>
  <c r="M204" i="14"/>
  <c r="L204" i="14"/>
  <c r="K204" i="14"/>
  <c r="J204" i="14"/>
  <c r="I204" i="14"/>
  <c r="H204" i="14"/>
  <c r="U203" i="14"/>
  <c r="T203" i="14"/>
  <c r="M203" i="14"/>
  <c r="L203" i="14"/>
  <c r="K203" i="14"/>
  <c r="J203" i="14"/>
  <c r="I203" i="14"/>
  <c r="H203" i="14"/>
  <c r="T202" i="14"/>
  <c r="M202" i="14"/>
  <c r="L202" i="14"/>
  <c r="K202" i="14"/>
  <c r="J202" i="14"/>
  <c r="I202" i="14"/>
  <c r="H202" i="14"/>
  <c r="V201" i="14"/>
  <c r="U201" i="14"/>
  <c r="T201" i="14"/>
  <c r="M201" i="14"/>
  <c r="L201" i="14"/>
  <c r="K201" i="14"/>
  <c r="J201" i="14"/>
  <c r="I201" i="14"/>
  <c r="H201" i="14"/>
  <c r="U200" i="14"/>
  <c r="T200" i="14"/>
  <c r="M200" i="14"/>
  <c r="L200" i="14"/>
  <c r="K200" i="14"/>
  <c r="J200" i="14"/>
  <c r="I200" i="14"/>
  <c r="H200" i="14"/>
  <c r="U199" i="14"/>
  <c r="T199" i="14"/>
  <c r="M199" i="14"/>
  <c r="L199" i="14"/>
  <c r="K199" i="14"/>
  <c r="J199" i="14"/>
  <c r="I199" i="14"/>
  <c r="H199" i="14"/>
  <c r="U198" i="14"/>
  <c r="T198" i="14"/>
  <c r="M198" i="14"/>
  <c r="L198" i="14"/>
  <c r="K198" i="14"/>
  <c r="J198" i="14"/>
  <c r="I198" i="14"/>
  <c r="H198" i="14"/>
  <c r="T197" i="14"/>
  <c r="M197" i="14"/>
  <c r="L197" i="14"/>
  <c r="K197" i="14"/>
  <c r="J197" i="14"/>
  <c r="I197" i="14"/>
  <c r="H197" i="14"/>
  <c r="T196" i="14"/>
  <c r="M196" i="14"/>
  <c r="L196" i="14"/>
  <c r="K196" i="14"/>
  <c r="J196" i="14"/>
  <c r="I196" i="14"/>
  <c r="H196" i="14"/>
  <c r="T195" i="14"/>
  <c r="M195" i="14"/>
  <c r="L195" i="14"/>
  <c r="K195" i="14"/>
  <c r="J195" i="14"/>
  <c r="I195" i="14"/>
  <c r="H195" i="14"/>
  <c r="T194" i="14"/>
  <c r="M194" i="14"/>
  <c r="L194" i="14"/>
  <c r="K194" i="14"/>
  <c r="J194" i="14"/>
  <c r="I194" i="14"/>
  <c r="H194" i="14"/>
  <c r="T193" i="14"/>
  <c r="M193" i="14"/>
  <c r="L193" i="14"/>
  <c r="K193" i="14"/>
  <c r="J193" i="14"/>
  <c r="I193" i="14"/>
  <c r="H193" i="14"/>
  <c r="T192" i="14"/>
  <c r="M192" i="14"/>
  <c r="L192" i="14"/>
  <c r="K192" i="14"/>
  <c r="J192" i="14"/>
  <c r="I192" i="14"/>
  <c r="H192" i="14"/>
  <c r="T191" i="14"/>
  <c r="M191" i="14"/>
  <c r="L191" i="14"/>
  <c r="K191" i="14"/>
  <c r="J191" i="14"/>
  <c r="I191" i="14"/>
  <c r="H191" i="14"/>
  <c r="T190" i="14"/>
  <c r="M190" i="14"/>
  <c r="L190" i="14"/>
  <c r="K190" i="14"/>
  <c r="J190" i="14"/>
  <c r="I190" i="14"/>
  <c r="H190" i="14"/>
  <c r="U189" i="14"/>
  <c r="T189" i="14"/>
  <c r="M189" i="14"/>
  <c r="L189" i="14"/>
  <c r="K189" i="14"/>
  <c r="J189" i="14"/>
  <c r="I189" i="14"/>
  <c r="H189" i="14"/>
  <c r="U188" i="14"/>
  <c r="T188" i="14"/>
  <c r="M188" i="14"/>
  <c r="L188" i="14"/>
  <c r="K188" i="14"/>
  <c r="J188" i="14"/>
  <c r="I188" i="14"/>
  <c r="H188" i="14"/>
  <c r="U187" i="14"/>
  <c r="T187" i="14"/>
  <c r="M187" i="14"/>
  <c r="L187" i="14"/>
  <c r="K187" i="14"/>
  <c r="J187" i="14"/>
  <c r="I187" i="14"/>
  <c r="H187" i="14"/>
  <c r="T186" i="14"/>
  <c r="M186" i="14"/>
  <c r="L186" i="14"/>
  <c r="K186" i="14"/>
  <c r="J186" i="14"/>
  <c r="I186" i="14"/>
  <c r="H186" i="14"/>
  <c r="T185" i="14"/>
  <c r="M185" i="14"/>
  <c r="L185" i="14"/>
  <c r="K185" i="14"/>
  <c r="J185" i="14"/>
  <c r="I185" i="14"/>
  <c r="H185" i="14"/>
  <c r="T184" i="14"/>
  <c r="M184" i="14"/>
  <c r="L184" i="14"/>
  <c r="K184" i="14"/>
  <c r="J184" i="14"/>
  <c r="I184" i="14"/>
  <c r="H184" i="14"/>
  <c r="T183" i="14"/>
  <c r="M183" i="14"/>
  <c r="L183" i="14"/>
  <c r="K183" i="14"/>
  <c r="J183" i="14"/>
  <c r="I183" i="14"/>
  <c r="H183" i="14"/>
  <c r="T182" i="14"/>
  <c r="M182" i="14"/>
  <c r="L182" i="14"/>
  <c r="K182" i="14"/>
  <c r="J182" i="14"/>
  <c r="I182" i="14"/>
  <c r="H182" i="14"/>
  <c r="T181" i="14"/>
  <c r="M181" i="14"/>
  <c r="L181" i="14"/>
  <c r="K181" i="14"/>
  <c r="J181" i="14"/>
  <c r="I181" i="14"/>
  <c r="H181" i="14"/>
  <c r="T180" i="14"/>
  <c r="M180" i="14"/>
  <c r="L180" i="14"/>
  <c r="K180" i="14"/>
  <c r="J180" i="14"/>
  <c r="I180" i="14"/>
  <c r="H180" i="14"/>
  <c r="T179" i="14"/>
  <c r="M179" i="14"/>
  <c r="L179" i="14"/>
  <c r="K179" i="14"/>
  <c r="J179" i="14"/>
  <c r="I179" i="14"/>
  <c r="H179" i="14"/>
  <c r="T178" i="14"/>
  <c r="M178" i="14"/>
  <c r="L178" i="14"/>
  <c r="K178" i="14"/>
  <c r="J178" i="14"/>
  <c r="I178" i="14"/>
  <c r="H178" i="14"/>
  <c r="T177" i="14"/>
  <c r="M177" i="14"/>
  <c r="L177" i="14"/>
  <c r="K177" i="14"/>
  <c r="J177" i="14"/>
  <c r="I177" i="14"/>
  <c r="H177" i="14"/>
  <c r="V176" i="14"/>
  <c r="U176" i="14"/>
  <c r="T176" i="14"/>
  <c r="M176" i="14"/>
  <c r="L176" i="14"/>
  <c r="K176" i="14"/>
  <c r="J176" i="14"/>
  <c r="I176" i="14"/>
  <c r="H176" i="14"/>
  <c r="U175" i="14"/>
  <c r="T175" i="14"/>
  <c r="M175" i="14"/>
  <c r="L175" i="14"/>
  <c r="K175" i="14"/>
  <c r="J175" i="14"/>
  <c r="I175" i="14"/>
  <c r="H175" i="14"/>
  <c r="U174" i="14"/>
  <c r="T174" i="14"/>
  <c r="M174" i="14"/>
  <c r="L174" i="14"/>
  <c r="K174" i="14"/>
  <c r="J174" i="14"/>
  <c r="I174" i="14"/>
  <c r="H174" i="14"/>
  <c r="T173" i="14"/>
  <c r="M173" i="14"/>
  <c r="L173" i="14"/>
  <c r="K173" i="14"/>
  <c r="J173" i="14"/>
  <c r="I173" i="14"/>
  <c r="H173" i="14"/>
  <c r="T172" i="14"/>
  <c r="M172" i="14"/>
  <c r="L172" i="14"/>
  <c r="K172" i="14"/>
  <c r="J172" i="14"/>
  <c r="I172" i="14"/>
  <c r="H172" i="14"/>
  <c r="T171" i="14"/>
  <c r="M171" i="14"/>
  <c r="L171" i="14"/>
  <c r="K171" i="14"/>
  <c r="J171" i="14"/>
  <c r="I171" i="14"/>
  <c r="H171" i="14"/>
  <c r="T170" i="14"/>
  <c r="M170" i="14"/>
  <c r="L170" i="14"/>
  <c r="K170" i="14"/>
  <c r="J170" i="14"/>
  <c r="I170" i="14"/>
  <c r="H170" i="14"/>
  <c r="T169" i="14"/>
  <c r="M169" i="14"/>
  <c r="L169" i="14"/>
  <c r="K169" i="14"/>
  <c r="J169" i="14"/>
  <c r="I169" i="14"/>
  <c r="H169" i="14"/>
  <c r="T168" i="14"/>
  <c r="M168" i="14"/>
  <c r="L168" i="14"/>
  <c r="K168" i="14"/>
  <c r="J168" i="14"/>
  <c r="I168" i="14"/>
  <c r="H168" i="14"/>
  <c r="T167" i="14"/>
  <c r="M167" i="14"/>
  <c r="L167" i="14"/>
  <c r="K167" i="14"/>
  <c r="J167" i="14"/>
  <c r="I167" i="14"/>
  <c r="H167" i="14"/>
  <c r="V166" i="14"/>
  <c r="U166" i="14"/>
  <c r="T166" i="14"/>
  <c r="M166" i="14"/>
  <c r="L166" i="14"/>
  <c r="K166" i="14"/>
  <c r="J166" i="14"/>
  <c r="I166" i="14"/>
  <c r="H166" i="14"/>
  <c r="U165" i="14"/>
  <c r="T165" i="14"/>
  <c r="M165" i="14"/>
  <c r="L165" i="14"/>
  <c r="K165" i="14"/>
  <c r="J165" i="14"/>
  <c r="I165" i="14"/>
  <c r="H165" i="14"/>
  <c r="U164" i="14"/>
  <c r="T164" i="14"/>
  <c r="M164" i="14"/>
  <c r="L164" i="14"/>
  <c r="K164" i="14"/>
  <c r="J164" i="14"/>
  <c r="I164" i="14"/>
  <c r="H164" i="14"/>
  <c r="T163" i="14"/>
  <c r="M163" i="14"/>
  <c r="L163" i="14"/>
  <c r="K163" i="14"/>
  <c r="J163" i="14"/>
  <c r="I163" i="14"/>
  <c r="H163" i="14"/>
  <c r="T162" i="14"/>
  <c r="M162" i="14"/>
  <c r="L162" i="14"/>
  <c r="K162" i="14"/>
  <c r="J162" i="14"/>
  <c r="I162" i="14"/>
  <c r="H162" i="14"/>
  <c r="T161" i="14"/>
  <c r="M161" i="14"/>
  <c r="L161" i="14"/>
  <c r="K161" i="14"/>
  <c r="J161" i="14"/>
  <c r="I161" i="14"/>
  <c r="H161" i="14"/>
  <c r="T160" i="14"/>
  <c r="M160" i="14"/>
  <c r="L160" i="14"/>
  <c r="K160" i="14"/>
  <c r="J160" i="14"/>
  <c r="I160" i="14"/>
  <c r="H160" i="14"/>
  <c r="T159" i="14"/>
  <c r="M159" i="14"/>
  <c r="L159" i="14"/>
  <c r="K159" i="14"/>
  <c r="J159" i="14"/>
  <c r="I159" i="14"/>
  <c r="H159" i="14"/>
  <c r="T158" i="14"/>
  <c r="M158" i="14"/>
  <c r="L158" i="14"/>
  <c r="K158" i="14"/>
  <c r="J158" i="14"/>
  <c r="I158" i="14"/>
  <c r="H158" i="14"/>
  <c r="T157" i="14"/>
  <c r="M157" i="14"/>
  <c r="L157" i="14"/>
  <c r="K157" i="14"/>
  <c r="J157" i="14"/>
  <c r="I157" i="14"/>
  <c r="H157" i="14"/>
  <c r="T156" i="14"/>
  <c r="M156" i="14"/>
  <c r="L156" i="14"/>
  <c r="K156" i="14"/>
  <c r="J156" i="14"/>
  <c r="I156" i="14"/>
  <c r="H156" i="14"/>
  <c r="T155" i="14"/>
  <c r="M155" i="14"/>
  <c r="L155" i="14"/>
  <c r="K155" i="14"/>
  <c r="J155" i="14"/>
  <c r="I155" i="14"/>
  <c r="H155" i="14"/>
  <c r="V154" i="14"/>
  <c r="U154" i="14"/>
  <c r="T154" i="14"/>
  <c r="M154" i="14"/>
  <c r="L154" i="14"/>
  <c r="K154" i="14"/>
  <c r="J154" i="14"/>
  <c r="I154" i="14"/>
  <c r="H154" i="14"/>
  <c r="U153" i="14"/>
  <c r="T153" i="14"/>
  <c r="M153" i="14"/>
  <c r="L153" i="14"/>
  <c r="K153" i="14"/>
  <c r="J153" i="14"/>
  <c r="I153" i="14"/>
  <c r="H153" i="14"/>
  <c r="U152" i="14"/>
  <c r="T152" i="14"/>
  <c r="M152" i="14"/>
  <c r="L152" i="14"/>
  <c r="K152" i="14"/>
  <c r="J152" i="14"/>
  <c r="I152" i="14"/>
  <c r="H152" i="14"/>
  <c r="U151" i="14"/>
  <c r="T151" i="14"/>
  <c r="M151" i="14"/>
  <c r="L151" i="14"/>
  <c r="K151" i="14"/>
  <c r="J151" i="14"/>
  <c r="I151" i="14"/>
  <c r="H151" i="14"/>
  <c r="U150" i="14"/>
  <c r="T150" i="14"/>
  <c r="M150" i="14"/>
  <c r="L150" i="14"/>
  <c r="K150" i="14"/>
  <c r="J150" i="14"/>
  <c r="I150" i="14"/>
  <c r="H150" i="14"/>
  <c r="U149" i="14"/>
  <c r="T149" i="14"/>
  <c r="M149" i="14"/>
  <c r="L149" i="14"/>
  <c r="K149" i="14"/>
  <c r="J149" i="14"/>
  <c r="I149" i="14"/>
  <c r="H149" i="14"/>
  <c r="U148" i="14"/>
  <c r="T148" i="14"/>
  <c r="M148" i="14"/>
  <c r="L148" i="14"/>
  <c r="K148" i="14"/>
  <c r="J148" i="14"/>
  <c r="I148" i="14"/>
  <c r="H148" i="14"/>
  <c r="T147" i="14"/>
  <c r="M147" i="14"/>
  <c r="L147" i="14"/>
  <c r="K147" i="14"/>
  <c r="J147" i="14"/>
  <c r="I147" i="14"/>
  <c r="H147" i="14"/>
  <c r="T146" i="14"/>
  <c r="M146" i="14"/>
  <c r="L146" i="14"/>
  <c r="K146" i="14"/>
  <c r="J146" i="14"/>
  <c r="I146" i="14"/>
  <c r="H146" i="14"/>
  <c r="T145" i="14"/>
  <c r="M145" i="14"/>
  <c r="L145" i="14"/>
  <c r="K145" i="14"/>
  <c r="J145" i="14"/>
  <c r="I145" i="14"/>
  <c r="H145" i="14"/>
  <c r="V144" i="14"/>
  <c r="U144" i="14"/>
  <c r="T144" i="14"/>
  <c r="M144" i="14"/>
  <c r="L144" i="14"/>
  <c r="K144" i="14"/>
  <c r="J144" i="14"/>
  <c r="I144" i="14"/>
  <c r="H144" i="14"/>
  <c r="U143" i="14"/>
  <c r="T143" i="14"/>
  <c r="M143" i="14"/>
  <c r="L143" i="14"/>
  <c r="K143" i="14"/>
  <c r="J143" i="14"/>
  <c r="I143" i="14"/>
  <c r="H143" i="14"/>
  <c r="U142" i="14"/>
  <c r="T142" i="14"/>
  <c r="M142" i="14"/>
  <c r="L142" i="14"/>
  <c r="K142" i="14"/>
  <c r="J142" i="14"/>
  <c r="I142" i="14"/>
  <c r="H142" i="14"/>
  <c r="U141" i="14"/>
  <c r="T141" i="14"/>
  <c r="M141" i="14"/>
  <c r="L141" i="14"/>
  <c r="K141" i="14"/>
  <c r="J141" i="14"/>
  <c r="I141" i="14"/>
  <c r="H141" i="14"/>
  <c r="T140" i="14"/>
  <c r="M140" i="14"/>
  <c r="L140" i="14"/>
  <c r="K140" i="14"/>
  <c r="J140" i="14"/>
  <c r="I140" i="14"/>
  <c r="H140" i="14"/>
  <c r="T139" i="14"/>
  <c r="M139" i="14"/>
  <c r="L139" i="14"/>
  <c r="K139" i="14"/>
  <c r="J139" i="14"/>
  <c r="I139" i="14"/>
  <c r="H139" i="14"/>
  <c r="T138" i="14"/>
  <c r="M138" i="14"/>
  <c r="L138" i="14"/>
  <c r="K138" i="14"/>
  <c r="J138" i="14"/>
  <c r="I138" i="14"/>
  <c r="H138" i="14"/>
  <c r="T137" i="14"/>
  <c r="M137" i="14"/>
  <c r="L137" i="14"/>
  <c r="K137" i="14"/>
  <c r="J137" i="14"/>
  <c r="I137" i="14"/>
  <c r="H137" i="14"/>
  <c r="T136" i="14"/>
  <c r="M136" i="14"/>
  <c r="L136" i="14"/>
  <c r="K136" i="14"/>
  <c r="J136" i="14"/>
  <c r="I136" i="14"/>
  <c r="H136" i="14"/>
  <c r="T135" i="14"/>
  <c r="M135" i="14"/>
  <c r="L135" i="14"/>
  <c r="K135" i="14"/>
  <c r="J135" i="14"/>
  <c r="I135" i="14"/>
  <c r="H135" i="14"/>
  <c r="T134" i="14"/>
  <c r="M134" i="14"/>
  <c r="L134" i="14"/>
  <c r="K134" i="14"/>
  <c r="J134" i="14"/>
  <c r="I134" i="14"/>
  <c r="H134" i="14"/>
  <c r="T133" i="14"/>
  <c r="M133" i="14"/>
  <c r="L133" i="14"/>
  <c r="K133" i="14"/>
  <c r="J133" i="14"/>
  <c r="I133" i="14"/>
  <c r="H133" i="14"/>
  <c r="T132" i="14"/>
  <c r="M132" i="14"/>
  <c r="L132" i="14"/>
  <c r="K132" i="14"/>
  <c r="J132" i="14"/>
  <c r="I132" i="14"/>
  <c r="H132" i="14"/>
  <c r="T131" i="14"/>
  <c r="M131" i="14"/>
  <c r="L131" i="14"/>
  <c r="K131" i="14"/>
  <c r="J131" i="14"/>
  <c r="I131" i="14"/>
  <c r="H131" i="14"/>
  <c r="V130" i="14"/>
  <c r="U130" i="14"/>
  <c r="T130" i="14"/>
  <c r="M130" i="14"/>
  <c r="L130" i="14"/>
  <c r="K130" i="14"/>
  <c r="J130" i="14"/>
  <c r="I130" i="14"/>
  <c r="H130" i="14"/>
  <c r="U129" i="14"/>
  <c r="T129" i="14"/>
  <c r="M129" i="14"/>
  <c r="L129" i="14"/>
  <c r="K129" i="14"/>
  <c r="J129" i="14"/>
  <c r="I129" i="14"/>
  <c r="H129" i="14"/>
  <c r="U128" i="14"/>
  <c r="T128" i="14"/>
  <c r="M128" i="14"/>
  <c r="L128" i="14"/>
  <c r="K128" i="14"/>
  <c r="J128" i="14"/>
  <c r="I128" i="14"/>
  <c r="H128" i="14"/>
  <c r="U127" i="14"/>
  <c r="T127" i="14"/>
  <c r="M127" i="14"/>
  <c r="L127" i="14"/>
  <c r="K127" i="14"/>
  <c r="J127" i="14"/>
  <c r="I127" i="14"/>
  <c r="H127" i="14"/>
  <c r="U126" i="14"/>
  <c r="T126" i="14"/>
  <c r="M126" i="14"/>
  <c r="L126" i="14"/>
  <c r="K126" i="14"/>
  <c r="J126" i="14"/>
  <c r="I126" i="14"/>
  <c r="H126" i="14"/>
  <c r="U125" i="14"/>
  <c r="T125" i="14"/>
  <c r="M125" i="14"/>
  <c r="L125" i="14"/>
  <c r="K125" i="14"/>
  <c r="J125" i="14"/>
  <c r="I125" i="14"/>
  <c r="H125" i="14"/>
  <c r="U124" i="14"/>
  <c r="T124" i="14"/>
  <c r="M124" i="14"/>
  <c r="L124" i="14"/>
  <c r="K124" i="14"/>
  <c r="J124" i="14"/>
  <c r="I124" i="14"/>
  <c r="H124" i="14"/>
  <c r="T123" i="14"/>
  <c r="M123" i="14"/>
  <c r="L123" i="14"/>
  <c r="K123" i="14"/>
  <c r="J123" i="14"/>
  <c r="I123" i="14"/>
  <c r="H123" i="14"/>
  <c r="T122" i="14"/>
  <c r="M122" i="14"/>
  <c r="L122" i="14"/>
  <c r="K122" i="14"/>
  <c r="J122" i="14"/>
  <c r="I122" i="14"/>
  <c r="H122" i="14"/>
  <c r="T121" i="14"/>
  <c r="M121" i="14"/>
  <c r="L121" i="14"/>
  <c r="K121" i="14"/>
  <c r="J121" i="14"/>
  <c r="I121" i="14"/>
  <c r="H121" i="14"/>
  <c r="T120" i="14"/>
  <c r="M120" i="14"/>
  <c r="L120" i="14"/>
  <c r="K120" i="14"/>
  <c r="J120" i="14"/>
  <c r="I120" i="14"/>
  <c r="H120" i="14"/>
  <c r="T119" i="14"/>
  <c r="M119" i="14"/>
  <c r="L119" i="14"/>
  <c r="K119" i="14"/>
  <c r="J119" i="14"/>
  <c r="I119" i="14"/>
  <c r="H119" i="14"/>
  <c r="T118" i="14"/>
  <c r="M118" i="14"/>
  <c r="L118" i="14"/>
  <c r="K118" i="14"/>
  <c r="J118" i="14"/>
  <c r="I118" i="14"/>
  <c r="H118" i="14"/>
  <c r="T117" i="14"/>
  <c r="M117" i="14"/>
  <c r="L117" i="14"/>
  <c r="K117" i="14"/>
  <c r="J117" i="14"/>
  <c r="I117" i="14"/>
  <c r="H117" i="14"/>
  <c r="T116" i="14"/>
  <c r="M116" i="14"/>
  <c r="L116" i="14"/>
  <c r="K116" i="14"/>
  <c r="J116" i="14"/>
  <c r="I116" i="14"/>
  <c r="H116" i="14"/>
  <c r="T115" i="14"/>
  <c r="M115" i="14"/>
  <c r="L115" i="14"/>
  <c r="K115" i="14"/>
  <c r="J115" i="14"/>
  <c r="I115" i="14"/>
  <c r="H115" i="14"/>
  <c r="T114" i="14"/>
  <c r="M114" i="14"/>
  <c r="L114" i="14"/>
  <c r="K114" i="14"/>
  <c r="J114" i="14"/>
  <c r="I114" i="14"/>
  <c r="H114" i="14"/>
  <c r="T113" i="14"/>
  <c r="M113" i="14"/>
  <c r="L113" i="14"/>
  <c r="K113" i="14"/>
  <c r="J113" i="14"/>
  <c r="I113" i="14"/>
  <c r="H113" i="14"/>
  <c r="T112" i="14"/>
  <c r="M112" i="14"/>
  <c r="L112" i="14"/>
  <c r="K112" i="14"/>
  <c r="J112" i="14"/>
  <c r="I112" i="14"/>
  <c r="H112" i="14"/>
  <c r="T111" i="14"/>
  <c r="M111" i="14"/>
  <c r="L111" i="14"/>
  <c r="K111" i="14"/>
  <c r="J111" i="14"/>
  <c r="I111" i="14"/>
  <c r="H111" i="14"/>
  <c r="T110" i="14"/>
  <c r="M110" i="14"/>
  <c r="L110" i="14"/>
  <c r="K110" i="14"/>
  <c r="J110" i="14"/>
  <c r="I110" i="14"/>
  <c r="H110" i="14"/>
  <c r="T109" i="14"/>
  <c r="M109" i="14"/>
  <c r="L109" i="14"/>
  <c r="K109" i="14"/>
  <c r="J109" i="14"/>
  <c r="I109" i="14"/>
  <c r="H109" i="14"/>
  <c r="T108" i="14"/>
  <c r="M108" i="14"/>
  <c r="L108" i="14"/>
  <c r="K108" i="14"/>
  <c r="J108" i="14"/>
  <c r="I108" i="14"/>
  <c r="H108" i="14"/>
  <c r="T107" i="14"/>
  <c r="M107" i="14"/>
  <c r="L107" i="14"/>
  <c r="K107" i="14"/>
  <c r="J107" i="14"/>
  <c r="I107" i="14"/>
  <c r="H107" i="14"/>
  <c r="T106" i="14"/>
  <c r="M106" i="14"/>
  <c r="L106" i="14"/>
  <c r="K106" i="14"/>
  <c r="J106" i="14"/>
  <c r="I106" i="14"/>
  <c r="H106" i="14"/>
  <c r="T105" i="14"/>
  <c r="M105" i="14"/>
  <c r="L105" i="14"/>
  <c r="K105" i="14"/>
  <c r="J105" i="14"/>
  <c r="I105" i="14"/>
  <c r="H105" i="14"/>
  <c r="T104" i="14"/>
  <c r="M104" i="14"/>
  <c r="L104" i="14"/>
  <c r="K104" i="14"/>
  <c r="J104" i="14"/>
  <c r="I104" i="14"/>
  <c r="H104" i="14"/>
  <c r="V103" i="14"/>
  <c r="U103" i="14"/>
  <c r="T103" i="14"/>
  <c r="M103" i="14"/>
  <c r="L103" i="14"/>
  <c r="K103" i="14"/>
  <c r="J103" i="14"/>
  <c r="I103" i="14"/>
  <c r="H103" i="14"/>
  <c r="U102" i="14"/>
  <c r="T102" i="14"/>
  <c r="M102" i="14"/>
  <c r="L102" i="14"/>
  <c r="K102" i="14"/>
  <c r="J102" i="14"/>
  <c r="I102" i="14"/>
  <c r="H102" i="14"/>
  <c r="U101" i="14"/>
  <c r="T101" i="14"/>
  <c r="M101" i="14"/>
  <c r="L101" i="14"/>
  <c r="K101" i="14"/>
  <c r="J101" i="14"/>
  <c r="I101" i="14"/>
  <c r="H101" i="14"/>
  <c r="U100" i="14"/>
  <c r="T100" i="14"/>
  <c r="M100" i="14"/>
  <c r="L100" i="14"/>
  <c r="K100" i="14"/>
  <c r="J100" i="14"/>
  <c r="I100" i="14"/>
  <c r="H100" i="14"/>
  <c r="T99" i="14"/>
  <c r="M99" i="14"/>
  <c r="L99" i="14"/>
  <c r="K99" i="14"/>
  <c r="J99" i="14"/>
  <c r="I99" i="14"/>
  <c r="H99" i="14"/>
  <c r="T98" i="14"/>
  <c r="M98" i="14"/>
  <c r="L98" i="14"/>
  <c r="K98" i="14"/>
  <c r="J98" i="14"/>
  <c r="I98" i="14"/>
  <c r="H98" i="14"/>
  <c r="T97" i="14"/>
  <c r="M97" i="14"/>
  <c r="L97" i="14"/>
  <c r="K97" i="14"/>
  <c r="J97" i="14"/>
  <c r="I97" i="14"/>
  <c r="H97" i="14"/>
  <c r="T96" i="14"/>
  <c r="M96" i="14"/>
  <c r="L96" i="14"/>
  <c r="K96" i="14"/>
  <c r="J96" i="14"/>
  <c r="I96" i="14"/>
  <c r="H96" i="14"/>
  <c r="T95" i="14"/>
  <c r="M95" i="14"/>
  <c r="L95" i="14"/>
  <c r="K95" i="14"/>
  <c r="J95" i="14"/>
  <c r="I95" i="14"/>
  <c r="H95" i="14"/>
  <c r="T94" i="14"/>
  <c r="M94" i="14"/>
  <c r="L94" i="14"/>
  <c r="K94" i="14"/>
  <c r="J94" i="14"/>
  <c r="I94" i="14"/>
  <c r="H94" i="14"/>
  <c r="T93" i="14"/>
  <c r="M93" i="14"/>
  <c r="L93" i="14"/>
  <c r="K93" i="14"/>
  <c r="J93" i="14"/>
  <c r="I93" i="14"/>
  <c r="H93" i="14"/>
  <c r="T92" i="14"/>
  <c r="M92" i="14"/>
  <c r="L92" i="14"/>
  <c r="K92" i="14"/>
  <c r="J92" i="14"/>
  <c r="I92" i="14"/>
  <c r="H92" i="14"/>
  <c r="V91" i="14"/>
  <c r="U91" i="14"/>
  <c r="T91" i="14"/>
  <c r="M91" i="14"/>
  <c r="L91" i="14"/>
  <c r="K91" i="14"/>
  <c r="J91" i="14"/>
  <c r="I91" i="14"/>
  <c r="H91" i="14"/>
  <c r="U90" i="14"/>
  <c r="T90" i="14"/>
  <c r="M90" i="14"/>
  <c r="L90" i="14"/>
  <c r="K90" i="14"/>
  <c r="J90" i="14"/>
  <c r="I90" i="14"/>
  <c r="H90" i="14"/>
  <c r="U89" i="14"/>
  <c r="T89" i="14"/>
  <c r="M89" i="14"/>
  <c r="L89" i="14"/>
  <c r="K89" i="14"/>
  <c r="J89" i="14"/>
  <c r="I89" i="14"/>
  <c r="H89" i="14"/>
  <c r="U88" i="14"/>
  <c r="T88" i="14"/>
  <c r="M88" i="14"/>
  <c r="L88" i="14"/>
  <c r="K88" i="14"/>
  <c r="J88" i="14"/>
  <c r="I88" i="14"/>
  <c r="H88" i="14"/>
  <c r="T87" i="14"/>
  <c r="M87" i="14"/>
  <c r="L87" i="14"/>
  <c r="K87" i="14"/>
  <c r="J87" i="14"/>
  <c r="I87" i="14"/>
  <c r="H87" i="14"/>
  <c r="T86" i="14"/>
  <c r="M86" i="14"/>
  <c r="L86" i="14"/>
  <c r="K86" i="14"/>
  <c r="J86" i="14"/>
  <c r="I86" i="14"/>
  <c r="H86" i="14"/>
  <c r="T85" i="14"/>
  <c r="M85" i="14"/>
  <c r="L85" i="14"/>
  <c r="K85" i="14"/>
  <c r="J85" i="14"/>
  <c r="I85" i="14"/>
  <c r="H85" i="14"/>
  <c r="T84" i="14"/>
  <c r="M84" i="14"/>
  <c r="L84" i="14"/>
  <c r="K84" i="14"/>
  <c r="J84" i="14"/>
  <c r="I84" i="14"/>
  <c r="H84" i="14"/>
  <c r="T83" i="14"/>
  <c r="M83" i="14"/>
  <c r="L83" i="14"/>
  <c r="K83" i="14"/>
  <c r="J83" i="14"/>
  <c r="I83" i="14"/>
  <c r="H83" i="14"/>
  <c r="T82" i="14"/>
  <c r="M82" i="14"/>
  <c r="L82" i="14"/>
  <c r="K82" i="14"/>
  <c r="J82" i="14"/>
  <c r="I82" i="14"/>
  <c r="H82" i="14"/>
  <c r="T81" i="14"/>
  <c r="M81" i="14"/>
  <c r="L81" i="14"/>
  <c r="K81" i="14"/>
  <c r="J81" i="14"/>
  <c r="I81" i="14"/>
  <c r="H81" i="14"/>
  <c r="T80" i="14"/>
  <c r="M80" i="14"/>
  <c r="L80" i="14"/>
  <c r="K80" i="14"/>
  <c r="J80" i="14"/>
  <c r="I80" i="14"/>
  <c r="H80" i="14"/>
  <c r="T79" i="14"/>
  <c r="M79" i="14"/>
  <c r="L79" i="14"/>
  <c r="K79" i="14"/>
  <c r="J79" i="14"/>
  <c r="I79" i="14"/>
  <c r="H79" i="14"/>
  <c r="T78" i="14"/>
  <c r="M78" i="14"/>
  <c r="L78" i="14"/>
  <c r="K78" i="14"/>
  <c r="J78" i="14"/>
  <c r="I78" i="14"/>
  <c r="H78" i="14"/>
  <c r="T77" i="14"/>
  <c r="M77" i="14"/>
  <c r="L77" i="14"/>
  <c r="K77" i="14"/>
  <c r="J77" i="14"/>
  <c r="I77" i="14"/>
  <c r="H77" i="14"/>
  <c r="T76" i="14"/>
  <c r="M76" i="14"/>
  <c r="L76" i="14"/>
  <c r="K76" i="14"/>
  <c r="J76" i="14"/>
  <c r="I76" i="14"/>
  <c r="H76" i="14"/>
  <c r="T75" i="14"/>
  <c r="M75" i="14"/>
  <c r="L75" i="14"/>
  <c r="K75" i="14"/>
  <c r="J75" i="14"/>
  <c r="I75" i="14"/>
  <c r="H75" i="14"/>
  <c r="T74" i="14"/>
  <c r="M74" i="14"/>
  <c r="L74" i="14"/>
  <c r="K74" i="14"/>
  <c r="J74" i="14"/>
  <c r="I74" i="14"/>
  <c r="H74" i="14"/>
  <c r="T73" i="14"/>
  <c r="M73" i="14"/>
  <c r="L73" i="14"/>
  <c r="K73" i="14"/>
  <c r="J73" i="14"/>
  <c r="I73" i="14"/>
  <c r="H73" i="14"/>
  <c r="T72" i="14"/>
  <c r="M72" i="14"/>
  <c r="L72" i="14"/>
  <c r="K72" i="14"/>
  <c r="J72" i="14"/>
  <c r="I72" i="14"/>
  <c r="H72" i="14"/>
  <c r="U71" i="14"/>
  <c r="T71" i="14"/>
  <c r="M71" i="14"/>
  <c r="L71" i="14"/>
  <c r="K71" i="14"/>
  <c r="J71" i="14"/>
  <c r="I71" i="14"/>
  <c r="H71" i="14"/>
  <c r="U70" i="14"/>
  <c r="T70" i="14"/>
  <c r="M70" i="14"/>
  <c r="L70" i="14"/>
  <c r="K70" i="14"/>
  <c r="J70" i="14"/>
  <c r="I70" i="14"/>
  <c r="H70" i="14"/>
  <c r="U69" i="14"/>
  <c r="T69" i="14"/>
  <c r="M69" i="14"/>
  <c r="L69" i="14"/>
  <c r="K69" i="14"/>
  <c r="J69" i="14"/>
  <c r="I69" i="14"/>
  <c r="H69" i="14"/>
  <c r="T68" i="14"/>
  <c r="M68" i="14"/>
  <c r="L68" i="14"/>
  <c r="K68" i="14"/>
  <c r="J68" i="14"/>
  <c r="I68" i="14"/>
  <c r="H68" i="14"/>
  <c r="T67" i="14"/>
  <c r="M67" i="14"/>
  <c r="L67" i="14"/>
  <c r="K67" i="14"/>
  <c r="J67" i="14"/>
  <c r="I67" i="14"/>
  <c r="H67" i="14"/>
  <c r="T66" i="14"/>
  <c r="M66" i="14"/>
  <c r="L66" i="14"/>
  <c r="K66" i="14"/>
  <c r="J66" i="14"/>
  <c r="I66" i="14"/>
  <c r="H66" i="14"/>
  <c r="T65" i="14"/>
  <c r="M65" i="14"/>
  <c r="L65" i="14"/>
  <c r="K65" i="14"/>
  <c r="J65" i="14"/>
  <c r="I65" i="14"/>
  <c r="H65" i="14"/>
  <c r="T64" i="14"/>
  <c r="M64" i="14"/>
  <c r="L64" i="14"/>
  <c r="K64" i="14"/>
  <c r="J64" i="14"/>
  <c r="I64" i="14"/>
  <c r="H64" i="14"/>
  <c r="T63" i="14"/>
  <c r="M63" i="14"/>
  <c r="L63" i="14"/>
  <c r="K63" i="14"/>
  <c r="J63" i="14"/>
  <c r="I63" i="14"/>
  <c r="H63" i="14"/>
  <c r="U62" i="14"/>
  <c r="T62" i="14"/>
  <c r="M62" i="14"/>
  <c r="L62" i="14"/>
  <c r="K62" i="14"/>
  <c r="J62" i="14"/>
  <c r="I62" i="14"/>
  <c r="H62" i="14"/>
  <c r="U61" i="14"/>
  <c r="T61" i="14"/>
  <c r="M61" i="14"/>
  <c r="L61" i="14"/>
  <c r="K61" i="14"/>
  <c r="J61" i="14"/>
  <c r="I61" i="14"/>
  <c r="H61" i="14"/>
  <c r="U60" i="14"/>
  <c r="T60" i="14"/>
  <c r="M60" i="14"/>
  <c r="L60" i="14"/>
  <c r="K60" i="14"/>
  <c r="J60" i="14"/>
  <c r="I60" i="14"/>
  <c r="H60" i="14"/>
  <c r="T59" i="14"/>
  <c r="M59" i="14"/>
  <c r="L59" i="14"/>
  <c r="K59" i="14"/>
  <c r="J59" i="14"/>
  <c r="I59" i="14"/>
  <c r="H59" i="14"/>
  <c r="T58" i="14"/>
  <c r="M58" i="14"/>
  <c r="L58" i="14"/>
  <c r="K58" i="14"/>
  <c r="J58" i="14"/>
  <c r="I58" i="14"/>
  <c r="H58" i="14"/>
  <c r="T57" i="14"/>
  <c r="M57" i="14"/>
  <c r="L57" i="14"/>
  <c r="K57" i="14"/>
  <c r="J57" i="14"/>
  <c r="I57" i="14"/>
  <c r="H57" i="14"/>
  <c r="V56" i="14"/>
  <c r="U56" i="14"/>
  <c r="T56" i="14"/>
  <c r="M56" i="14"/>
  <c r="L56" i="14"/>
  <c r="K56" i="14"/>
  <c r="J56" i="14"/>
  <c r="I56" i="14"/>
  <c r="H56" i="14"/>
  <c r="U55" i="14"/>
  <c r="T55" i="14"/>
  <c r="M55" i="14"/>
  <c r="L55" i="14"/>
  <c r="K55" i="14"/>
  <c r="J55" i="14"/>
  <c r="I55" i="14"/>
  <c r="H55" i="14"/>
  <c r="U54" i="14"/>
  <c r="T54" i="14"/>
  <c r="M54" i="14"/>
  <c r="L54" i="14"/>
  <c r="K54" i="14"/>
  <c r="J54" i="14"/>
  <c r="I54" i="14"/>
  <c r="H54" i="14"/>
  <c r="U53" i="14"/>
  <c r="T53" i="14"/>
  <c r="M53" i="14"/>
  <c r="L53" i="14"/>
  <c r="K53" i="14"/>
  <c r="J53" i="14"/>
  <c r="I53" i="14"/>
  <c r="H53" i="14"/>
  <c r="T52" i="14"/>
  <c r="M52" i="14"/>
  <c r="L52" i="14"/>
  <c r="K52" i="14"/>
  <c r="J52" i="14"/>
  <c r="I52" i="14"/>
  <c r="H52" i="14"/>
  <c r="T51" i="14"/>
  <c r="M51" i="14"/>
  <c r="L51" i="14"/>
  <c r="K51" i="14"/>
  <c r="J51" i="14"/>
  <c r="I51" i="14"/>
  <c r="H51" i="14"/>
  <c r="T50" i="14"/>
  <c r="M50" i="14"/>
  <c r="L50" i="14"/>
  <c r="K50" i="14"/>
  <c r="J50" i="14"/>
  <c r="I50" i="14"/>
  <c r="H50" i="14"/>
  <c r="T49" i="14"/>
  <c r="M49" i="14"/>
  <c r="L49" i="14"/>
  <c r="K49" i="14"/>
  <c r="J49" i="14"/>
  <c r="I49" i="14"/>
  <c r="H49" i="14"/>
  <c r="T48" i="14"/>
  <c r="M48" i="14"/>
  <c r="L48" i="14"/>
  <c r="K48" i="14"/>
  <c r="J48" i="14"/>
  <c r="I48" i="14"/>
  <c r="H48" i="14"/>
  <c r="T47" i="14"/>
  <c r="M47" i="14"/>
  <c r="L47" i="14"/>
  <c r="K47" i="14"/>
  <c r="J47" i="14"/>
  <c r="I47" i="14"/>
  <c r="H47" i="14"/>
  <c r="T46" i="14"/>
  <c r="M46" i="14"/>
  <c r="L46" i="14"/>
  <c r="K46" i="14"/>
  <c r="J46" i="14"/>
  <c r="I46" i="14"/>
  <c r="H46" i="14"/>
  <c r="T45" i="14"/>
  <c r="M45" i="14"/>
  <c r="L45" i="14"/>
  <c r="K45" i="14"/>
  <c r="J45" i="14"/>
  <c r="I45" i="14"/>
  <c r="H45" i="14"/>
  <c r="V44" i="14"/>
  <c r="U44" i="14"/>
  <c r="T44" i="14"/>
  <c r="M44" i="14"/>
  <c r="L44" i="14"/>
  <c r="K44" i="14"/>
  <c r="J44" i="14"/>
  <c r="I44" i="14"/>
  <c r="H44" i="14"/>
  <c r="U43" i="14"/>
  <c r="T43" i="14"/>
  <c r="M43" i="14"/>
  <c r="L43" i="14"/>
  <c r="K43" i="14"/>
  <c r="J43" i="14"/>
  <c r="I43" i="14"/>
  <c r="H43" i="14"/>
  <c r="U42" i="14"/>
  <c r="T42" i="14"/>
  <c r="M42" i="14"/>
  <c r="L42" i="14"/>
  <c r="K42" i="14"/>
  <c r="J42" i="14"/>
  <c r="I42" i="14"/>
  <c r="H42" i="14"/>
  <c r="U41" i="14"/>
  <c r="T41" i="14"/>
  <c r="M41" i="14"/>
  <c r="L41" i="14"/>
  <c r="K41" i="14"/>
  <c r="J41" i="14"/>
  <c r="I41" i="14"/>
  <c r="H41" i="14"/>
  <c r="U40" i="14"/>
  <c r="T40" i="14"/>
  <c r="M40" i="14"/>
  <c r="L40" i="14"/>
  <c r="K40" i="14"/>
  <c r="J40" i="14"/>
  <c r="I40" i="14"/>
  <c r="H40" i="14"/>
  <c r="U39" i="14"/>
  <c r="T39" i="14"/>
  <c r="M39" i="14"/>
  <c r="L39" i="14"/>
  <c r="K39" i="14"/>
  <c r="J39" i="14"/>
  <c r="I39" i="14"/>
  <c r="H39" i="14"/>
  <c r="T38" i="14"/>
  <c r="M38" i="14"/>
  <c r="L38" i="14"/>
  <c r="K38" i="14"/>
  <c r="J38" i="14"/>
  <c r="I38" i="14"/>
  <c r="H38" i="14"/>
  <c r="T37" i="14"/>
  <c r="M37" i="14"/>
  <c r="L37" i="14"/>
  <c r="K37" i="14"/>
  <c r="J37" i="14"/>
  <c r="I37" i="14"/>
  <c r="H37" i="14"/>
  <c r="T36" i="14"/>
  <c r="M36" i="14"/>
  <c r="L36" i="14"/>
  <c r="K36" i="14"/>
  <c r="J36" i="14"/>
  <c r="I36" i="14"/>
  <c r="H36" i="14"/>
  <c r="T35" i="14"/>
  <c r="M35" i="14"/>
  <c r="L35" i="14"/>
  <c r="K35" i="14"/>
  <c r="J35" i="14"/>
  <c r="I35" i="14"/>
  <c r="H35" i="14"/>
  <c r="T34" i="14"/>
  <c r="M34" i="14"/>
  <c r="L34" i="14"/>
  <c r="K34" i="14"/>
  <c r="J34" i="14"/>
  <c r="I34" i="14"/>
  <c r="H34" i="14"/>
  <c r="T33" i="14"/>
  <c r="M33" i="14"/>
  <c r="L33" i="14"/>
  <c r="K33" i="14"/>
  <c r="J33" i="14"/>
  <c r="I33" i="14"/>
  <c r="H33" i="14"/>
  <c r="T32" i="14"/>
  <c r="M32" i="14"/>
  <c r="L32" i="14"/>
  <c r="K32" i="14"/>
  <c r="J32" i="14"/>
  <c r="I32" i="14"/>
  <c r="H32" i="14"/>
  <c r="T31" i="14"/>
  <c r="M31" i="14"/>
  <c r="L31" i="14"/>
  <c r="K31" i="14"/>
  <c r="J31" i="14"/>
  <c r="I31" i="14"/>
  <c r="H31" i="14"/>
  <c r="T30" i="14"/>
  <c r="M30" i="14"/>
  <c r="L30" i="14"/>
  <c r="K30" i="14"/>
  <c r="J30" i="14"/>
  <c r="I30" i="14"/>
  <c r="H30" i="14"/>
  <c r="T29" i="14"/>
  <c r="M29" i="14"/>
  <c r="L29" i="14"/>
  <c r="K29" i="14"/>
  <c r="J29" i="14"/>
  <c r="I29" i="14"/>
  <c r="H29" i="14"/>
  <c r="T28" i="14"/>
  <c r="M28" i="14"/>
  <c r="L28" i="14"/>
  <c r="K28" i="14"/>
  <c r="J28" i="14"/>
  <c r="I28" i="14"/>
  <c r="H28" i="14"/>
  <c r="T27" i="14"/>
  <c r="M27" i="14"/>
  <c r="L27" i="14"/>
  <c r="K27" i="14"/>
  <c r="J27" i="14"/>
  <c r="I27" i="14"/>
  <c r="H27" i="14"/>
  <c r="V26" i="14"/>
  <c r="U26" i="14"/>
  <c r="T26" i="14"/>
  <c r="M26" i="14"/>
  <c r="L26" i="14"/>
  <c r="K26" i="14"/>
  <c r="J26" i="14"/>
  <c r="I26" i="14"/>
  <c r="H26" i="14"/>
  <c r="U25" i="14"/>
  <c r="T25" i="14"/>
  <c r="M25" i="14"/>
  <c r="L25" i="14"/>
  <c r="K25" i="14"/>
  <c r="J25" i="14"/>
  <c r="I25" i="14"/>
  <c r="H25" i="14"/>
  <c r="U24" i="14"/>
  <c r="T24" i="14"/>
  <c r="M24" i="14"/>
  <c r="L24" i="14"/>
  <c r="K24" i="14"/>
  <c r="J24" i="14"/>
  <c r="I24" i="14"/>
  <c r="H24" i="14"/>
  <c r="T23" i="14"/>
  <c r="M23" i="14"/>
  <c r="L23" i="14"/>
  <c r="K23" i="14"/>
  <c r="J23" i="14"/>
  <c r="I23" i="14"/>
  <c r="H23" i="14"/>
  <c r="T22" i="14"/>
  <c r="M22" i="14"/>
  <c r="L22" i="14"/>
  <c r="K22" i="14"/>
  <c r="J22" i="14"/>
  <c r="I22" i="14"/>
  <c r="H22" i="14"/>
  <c r="V21" i="14"/>
  <c r="U21" i="14"/>
  <c r="T21" i="14"/>
  <c r="M21" i="14"/>
  <c r="L21" i="14"/>
  <c r="K21" i="14"/>
  <c r="J21" i="14"/>
  <c r="I21" i="14"/>
  <c r="H21" i="14"/>
  <c r="U20" i="14"/>
  <c r="T20" i="14"/>
  <c r="M20" i="14"/>
  <c r="L20" i="14"/>
  <c r="K20" i="14"/>
  <c r="J20" i="14"/>
  <c r="I20" i="14"/>
  <c r="H20" i="14"/>
  <c r="U19" i="14"/>
  <c r="T19" i="14"/>
  <c r="M19" i="14"/>
  <c r="L19" i="14"/>
  <c r="K19" i="14"/>
  <c r="J19" i="14"/>
  <c r="I19" i="14"/>
  <c r="H19" i="14"/>
  <c r="T18" i="14"/>
  <c r="M18" i="14"/>
  <c r="L18" i="14"/>
  <c r="K18" i="14"/>
  <c r="J18" i="14"/>
  <c r="I18" i="14"/>
  <c r="H18" i="14"/>
  <c r="T17" i="14"/>
  <c r="M17" i="14"/>
  <c r="L17" i="14"/>
  <c r="K17" i="14"/>
  <c r="J17" i="14"/>
  <c r="I17" i="14"/>
  <c r="H17" i="14"/>
  <c r="T16" i="14"/>
  <c r="M16" i="14"/>
  <c r="L16" i="14"/>
  <c r="K16" i="14"/>
  <c r="J16" i="14"/>
  <c r="I16" i="14"/>
  <c r="H16" i="14"/>
  <c r="U15" i="14"/>
  <c r="T15" i="14"/>
  <c r="M15" i="14"/>
  <c r="L15" i="14"/>
  <c r="K15" i="14"/>
  <c r="J15" i="14"/>
  <c r="I15" i="14"/>
  <c r="H15" i="14"/>
  <c r="U14" i="14"/>
  <c r="T14" i="14"/>
  <c r="M14" i="14"/>
  <c r="L14" i="14"/>
  <c r="K14" i="14"/>
  <c r="J14" i="14"/>
  <c r="I14" i="14"/>
  <c r="H14" i="14"/>
  <c r="T13" i="14"/>
  <c r="M13" i="14"/>
  <c r="L13" i="14"/>
  <c r="K13" i="14"/>
  <c r="J13" i="14"/>
  <c r="I13" i="14"/>
  <c r="H13" i="14"/>
  <c r="AB12" i="14"/>
  <c r="T12" i="14"/>
  <c r="M12" i="14"/>
  <c r="L12" i="14"/>
  <c r="K12" i="14"/>
  <c r="J12" i="14"/>
  <c r="I12" i="14"/>
  <c r="H12" i="14"/>
  <c r="AB11" i="14"/>
  <c r="T11" i="14"/>
  <c r="M11" i="14"/>
  <c r="L11" i="14"/>
  <c r="K11" i="14"/>
  <c r="J11" i="14"/>
  <c r="I11" i="14"/>
  <c r="H11" i="14"/>
  <c r="T10" i="14"/>
  <c r="M10" i="14"/>
  <c r="L10" i="14"/>
  <c r="K10" i="14"/>
  <c r="J10" i="14"/>
  <c r="I10" i="14"/>
  <c r="H10" i="14"/>
  <c r="AB9" i="14"/>
  <c r="V9" i="14"/>
  <c r="U9" i="14"/>
  <c r="T9" i="14"/>
  <c r="M9" i="14"/>
  <c r="L9" i="14"/>
  <c r="K9" i="14"/>
  <c r="J9" i="14"/>
  <c r="I9" i="14"/>
  <c r="H9" i="14"/>
  <c r="AB8" i="14"/>
  <c r="U8" i="14"/>
  <c r="T8" i="14"/>
  <c r="M8" i="14"/>
  <c r="L8" i="14"/>
  <c r="K8" i="14"/>
  <c r="J8" i="14"/>
  <c r="I8" i="14"/>
  <c r="H8" i="14"/>
  <c r="AB7" i="14"/>
  <c r="U7" i="14"/>
  <c r="T7" i="14"/>
  <c r="M7" i="14"/>
  <c r="L7" i="14"/>
  <c r="K7" i="14"/>
  <c r="J7" i="14"/>
  <c r="I7" i="14"/>
  <c r="H7" i="14"/>
  <c r="AB6" i="14"/>
  <c r="U6" i="14"/>
  <c r="T6" i="14"/>
  <c r="M6" i="14"/>
  <c r="L6" i="14"/>
  <c r="K6" i="14"/>
  <c r="J6" i="14"/>
  <c r="I6" i="14"/>
  <c r="H6" i="14"/>
  <c r="AB5" i="14"/>
  <c r="T5" i="14"/>
  <c r="M5" i="14"/>
  <c r="L5" i="14"/>
  <c r="K5" i="14"/>
  <c r="J5" i="14"/>
  <c r="I5" i="14"/>
  <c r="H5" i="14"/>
  <c r="T4" i="14"/>
  <c r="M4" i="14"/>
  <c r="L4" i="14"/>
  <c r="K4" i="14"/>
  <c r="J4" i="14"/>
  <c r="I4" i="14"/>
  <c r="H4" i="14"/>
  <c r="AB3" i="14"/>
  <c r="W3" i="14"/>
  <c r="T3" i="14"/>
  <c r="O3" i="14"/>
  <c r="O4" i="14" s="1"/>
  <c r="O5" i="14" s="1"/>
  <c r="O6" i="14" s="1"/>
  <c r="O7" i="14" s="1"/>
  <c r="O8" i="14" s="1"/>
  <c r="O9" i="14" s="1"/>
  <c r="O10" i="14" s="1"/>
  <c r="O11" i="14" s="1"/>
  <c r="O12" i="14" s="1"/>
  <c r="O13" i="14" s="1"/>
  <c r="O14" i="14" s="1"/>
  <c r="O15" i="14" s="1"/>
  <c r="O16" i="14" s="1"/>
  <c r="O17" i="14" s="1"/>
  <c r="O18" i="14" s="1"/>
  <c r="O19" i="14" s="1"/>
  <c r="O20" i="14" s="1"/>
  <c r="O21" i="14" s="1"/>
  <c r="O22" i="14" s="1"/>
  <c r="O23" i="14" s="1"/>
  <c r="O24" i="14" s="1"/>
  <c r="O25" i="14" s="1"/>
  <c r="O26" i="14" s="1"/>
  <c r="O27" i="14" s="1"/>
  <c r="O28" i="14" s="1"/>
  <c r="O29" i="14" s="1"/>
  <c r="O30" i="14" s="1"/>
  <c r="O31" i="14" s="1"/>
  <c r="O32" i="14" s="1"/>
  <c r="O33" i="14" s="1"/>
  <c r="O34" i="14" s="1"/>
  <c r="O35" i="14" s="1"/>
  <c r="O36" i="14" s="1"/>
  <c r="O37" i="14" s="1"/>
  <c r="O38" i="14" s="1"/>
  <c r="O39" i="14" s="1"/>
  <c r="O40" i="14" s="1"/>
  <c r="O41" i="14" s="1"/>
  <c r="O42" i="14" s="1"/>
  <c r="O43" i="14" s="1"/>
  <c r="O44" i="14" s="1"/>
  <c r="O45" i="14" s="1"/>
  <c r="O46" i="14" s="1"/>
  <c r="O47" i="14" s="1"/>
  <c r="O48" i="14" s="1"/>
  <c r="O49" i="14" s="1"/>
  <c r="O50" i="14" s="1"/>
  <c r="O51" i="14" s="1"/>
  <c r="O52" i="14" s="1"/>
  <c r="O53" i="14" s="1"/>
  <c r="O54" i="14" s="1"/>
  <c r="O55" i="14" s="1"/>
  <c r="O56" i="14" s="1"/>
  <c r="O57" i="14" s="1"/>
  <c r="O58" i="14" s="1"/>
  <c r="O59" i="14" s="1"/>
  <c r="O60" i="14" s="1"/>
  <c r="O61" i="14" s="1"/>
  <c r="O62" i="14" s="1"/>
  <c r="O63" i="14" s="1"/>
  <c r="O64" i="14" s="1"/>
  <c r="O65" i="14" s="1"/>
  <c r="O66" i="14" s="1"/>
  <c r="O67" i="14" s="1"/>
  <c r="O68" i="14" s="1"/>
  <c r="O69" i="14" s="1"/>
  <c r="O70" i="14" s="1"/>
  <c r="O71" i="14" s="1"/>
  <c r="O72" i="14" s="1"/>
  <c r="O73" i="14" s="1"/>
  <c r="O74" i="14" s="1"/>
  <c r="O75" i="14" s="1"/>
  <c r="O76" i="14" s="1"/>
  <c r="O77" i="14" s="1"/>
  <c r="O78" i="14" s="1"/>
  <c r="O79" i="14" s="1"/>
  <c r="O80" i="14" s="1"/>
  <c r="O81" i="14" s="1"/>
  <c r="O82" i="14" s="1"/>
  <c r="O83" i="14" s="1"/>
  <c r="O84" i="14" s="1"/>
  <c r="O85" i="14" s="1"/>
  <c r="O86" i="14" s="1"/>
  <c r="O87" i="14" s="1"/>
  <c r="O88" i="14" s="1"/>
  <c r="O89" i="14" s="1"/>
  <c r="O90" i="14" s="1"/>
  <c r="O91" i="14" s="1"/>
  <c r="O92" i="14" s="1"/>
  <c r="O93" i="14" s="1"/>
  <c r="O94" i="14" s="1"/>
  <c r="O95" i="14" s="1"/>
  <c r="O96" i="14" s="1"/>
  <c r="O97" i="14" s="1"/>
  <c r="O98" i="14" s="1"/>
  <c r="O99" i="14" s="1"/>
  <c r="O100" i="14" s="1"/>
  <c r="O101" i="14" s="1"/>
  <c r="O102" i="14" s="1"/>
  <c r="O103" i="14" s="1"/>
  <c r="O104" i="14" s="1"/>
  <c r="O105" i="14" s="1"/>
  <c r="O106" i="14" s="1"/>
  <c r="O107" i="14" s="1"/>
  <c r="O108" i="14" s="1"/>
  <c r="O109" i="14" s="1"/>
  <c r="O110" i="14" s="1"/>
  <c r="O111" i="14" s="1"/>
  <c r="O112" i="14" s="1"/>
  <c r="O113" i="14" s="1"/>
  <c r="O114" i="14" s="1"/>
  <c r="O115" i="14" s="1"/>
  <c r="O116" i="14" s="1"/>
  <c r="O117" i="14" s="1"/>
  <c r="O118" i="14" s="1"/>
  <c r="O119" i="14" s="1"/>
  <c r="O120" i="14" s="1"/>
  <c r="O121" i="14" s="1"/>
  <c r="O122" i="14" s="1"/>
  <c r="O123" i="14" s="1"/>
  <c r="O124" i="14" s="1"/>
  <c r="O125" i="14" s="1"/>
  <c r="O126" i="14" s="1"/>
  <c r="O127" i="14" s="1"/>
  <c r="O128" i="14" s="1"/>
  <c r="O129" i="14" s="1"/>
  <c r="O130" i="14" s="1"/>
  <c r="O131" i="14" s="1"/>
  <c r="O132" i="14" s="1"/>
  <c r="O133" i="14" s="1"/>
  <c r="O134" i="14" s="1"/>
  <c r="O135" i="14" s="1"/>
  <c r="O136" i="14" s="1"/>
  <c r="O137" i="14" s="1"/>
  <c r="O138" i="14" s="1"/>
  <c r="O139" i="14" s="1"/>
  <c r="O140" i="14" s="1"/>
  <c r="O141" i="14" s="1"/>
  <c r="O142" i="14" s="1"/>
  <c r="O143" i="14" s="1"/>
  <c r="O144" i="14" s="1"/>
  <c r="O145" i="14" s="1"/>
  <c r="O146" i="14" s="1"/>
  <c r="O147" i="14" s="1"/>
  <c r="O148" i="14" s="1"/>
  <c r="O149" i="14" s="1"/>
  <c r="O150" i="14" s="1"/>
  <c r="O151" i="14" s="1"/>
  <c r="O152" i="14" s="1"/>
  <c r="O153" i="14" s="1"/>
  <c r="O154" i="14" s="1"/>
  <c r="O155" i="14" s="1"/>
  <c r="O156" i="14" s="1"/>
  <c r="O157" i="14" s="1"/>
  <c r="O158" i="14" s="1"/>
  <c r="O159" i="14" s="1"/>
  <c r="O160" i="14" s="1"/>
  <c r="O161" i="14" s="1"/>
  <c r="O162" i="14" s="1"/>
  <c r="O163" i="14" s="1"/>
  <c r="O164" i="14" s="1"/>
  <c r="O165" i="14" s="1"/>
  <c r="O166" i="14" s="1"/>
  <c r="O167" i="14" s="1"/>
  <c r="O168" i="14" s="1"/>
  <c r="O169" i="14" s="1"/>
  <c r="O170" i="14" s="1"/>
  <c r="O171" i="14" s="1"/>
  <c r="O172" i="14" s="1"/>
  <c r="O173" i="14" s="1"/>
  <c r="O174" i="14" s="1"/>
  <c r="O175" i="14" s="1"/>
  <c r="O176" i="14" s="1"/>
  <c r="O177" i="14" s="1"/>
  <c r="O178" i="14" s="1"/>
  <c r="O179" i="14" s="1"/>
  <c r="O180" i="14" s="1"/>
  <c r="O181" i="14" s="1"/>
  <c r="O182" i="14" s="1"/>
  <c r="O183" i="14" s="1"/>
  <c r="O184" i="14" s="1"/>
  <c r="O185" i="14" s="1"/>
  <c r="O186" i="14" s="1"/>
  <c r="O187" i="14" s="1"/>
  <c r="O188" i="14" s="1"/>
  <c r="O189" i="14" s="1"/>
  <c r="O190" i="14" s="1"/>
  <c r="O191" i="14" s="1"/>
  <c r="O192" i="14" s="1"/>
  <c r="O193" i="14" s="1"/>
  <c r="O194" i="14" s="1"/>
  <c r="O195" i="14" s="1"/>
  <c r="O196" i="14" s="1"/>
  <c r="O197" i="14" s="1"/>
  <c r="O198" i="14" s="1"/>
  <c r="O199" i="14" s="1"/>
  <c r="O200" i="14" s="1"/>
  <c r="O201" i="14" s="1"/>
  <c r="O202" i="14" s="1"/>
  <c r="O203" i="14" s="1"/>
  <c r="O204" i="14" s="1"/>
  <c r="O205" i="14" s="1"/>
  <c r="O206" i="14" s="1"/>
  <c r="O207" i="14" s="1"/>
  <c r="O208" i="14" s="1"/>
  <c r="O209" i="14" s="1"/>
  <c r="O210" i="14" s="1"/>
  <c r="O211" i="14" s="1"/>
  <c r="O212" i="14" s="1"/>
  <c r="O213" i="14" s="1"/>
  <c r="O214" i="14" s="1"/>
  <c r="O215" i="14" s="1"/>
  <c r="O216" i="14" s="1"/>
  <c r="O217" i="14" s="1"/>
  <c r="O218" i="14" s="1"/>
  <c r="O219" i="14" s="1"/>
  <c r="O220" i="14" s="1"/>
  <c r="O221" i="14" s="1"/>
  <c r="O222" i="14" s="1"/>
  <c r="O223" i="14" s="1"/>
  <c r="O224" i="14" s="1"/>
  <c r="O225" i="14" s="1"/>
  <c r="O226" i="14" s="1"/>
  <c r="O227" i="14" s="1"/>
  <c r="O228" i="14" s="1"/>
  <c r="O229" i="14" s="1"/>
  <c r="O230" i="14" s="1"/>
  <c r="O231" i="14" s="1"/>
  <c r="O232" i="14" s="1"/>
  <c r="O233" i="14" s="1"/>
  <c r="O234" i="14" s="1"/>
  <c r="O235" i="14" s="1"/>
  <c r="O236" i="14" s="1"/>
  <c r="O237" i="14" s="1"/>
  <c r="O238" i="14" s="1"/>
  <c r="O239" i="14" s="1"/>
  <c r="O240" i="14" s="1"/>
  <c r="O241" i="14" s="1"/>
  <c r="O242" i="14" s="1"/>
  <c r="O243" i="14" s="1"/>
  <c r="O244" i="14" s="1"/>
  <c r="O245" i="14" s="1"/>
  <c r="O246" i="14" s="1"/>
  <c r="O247" i="14" s="1"/>
  <c r="O248" i="14" s="1"/>
  <c r="O249" i="14" s="1"/>
  <c r="O250" i="14" s="1"/>
  <c r="O251" i="14" s="1"/>
  <c r="N3" i="14"/>
  <c r="Q3" i="14" s="1"/>
  <c r="M3" i="14"/>
  <c r="L3" i="14"/>
  <c r="K3" i="14"/>
  <c r="J3" i="14"/>
  <c r="I3" i="14"/>
  <c r="H3" i="14"/>
  <c r="AB2" i="14"/>
  <c r="S2" i="14"/>
  <c r="Q2" i="14"/>
  <c r="P2" i="14"/>
  <c r="M2" i="14"/>
  <c r="L2" i="14"/>
  <c r="K2" i="14"/>
  <c r="J2" i="14"/>
  <c r="H2" i="14"/>
  <c r="L3" i="13"/>
  <c r="L4" i="13"/>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 i="13"/>
  <c r="U251" i="13"/>
  <c r="T251" i="13"/>
  <c r="M251" i="13"/>
  <c r="K251" i="13"/>
  <c r="J251" i="13"/>
  <c r="I251" i="13"/>
  <c r="H251" i="13"/>
  <c r="U250" i="13"/>
  <c r="T250" i="13"/>
  <c r="M250" i="13"/>
  <c r="K250" i="13"/>
  <c r="J250" i="13"/>
  <c r="I250" i="13"/>
  <c r="H250" i="13"/>
  <c r="U249" i="13"/>
  <c r="T249" i="13"/>
  <c r="M249" i="13"/>
  <c r="K249" i="13"/>
  <c r="J249" i="13"/>
  <c r="I249" i="13"/>
  <c r="H249" i="13"/>
  <c r="U248" i="13"/>
  <c r="T248" i="13"/>
  <c r="M248" i="13"/>
  <c r="K248" i="13"/>
  <c r="J248" i="13"/>
  <c r="I248" i="13"/>
  <c r="H248" i="13"/>
  <c r="T247" i="13"/>
  <c r="M247" i="13"/>
  <c r="K247" i="13"/>
  <c r="J247" i="13"/>
  <c r="I247" i="13"/>
  <c r="H247" i="13"/>
  <c r="T246" i="13"/>
  <c r="M246" i="13"/>
  <c r="K246" i="13"/>
  <c r="J246" i="13"/>
  <c r="I246" i="13"/>
  <c r="H246" i="13"/>
  <c r="T245" i="13"/>
  <c r="M245" i="13"/>
  <c r="K245" i="13"/>
  <c r="J245" i="13"/>
  <c r="I245" i="13"/>
  <c r="H245" i="13"/>
  <c r="T244" i="13"/>
  <c r="M244" i="13"/>
  <c r="K244" i="13"/>
  <c r="J244" i="13"/>
  <c r="I244" i="13"/>
  <c r="H244" i="13"/>
  <c r="T243" i="13"/>
  <c r="M243" i="13"/>
  <c r="K243" i="13"/>
  <c r="J243" i="13"/>
  <c r="I243" i="13"/>
  <c r="H243" i="13"/>
  <c r="T242" i="13"/>
  <c r="M242" i="13"/>
  <c r="K242" i="13"/>
  <c r="J242" i="13"/>
  <c r="I242" i="13"/>
  <c r="H242" i="13"/>
  <c r="T241" i="13"/>
  <c r="M241" i="13"/>
  <c r="K241" i="13"/>
  <c r="J241" i="13"/>
  <c r="I241" i="13"/>
  <c r="H241" i="13"/>
  <c r="T240" i="13"/>
  <c r="M240" i="13"/>
  <c r="K240" i="13"/>
  <c r="J240" i="13"/>
  <c r="I240" i="13"/>
  <c r="H240" i="13"/>
  <c r="T239" i="13"/>
  <c r="M239" i="13"/>
  <c r="K239" i="13"/>
  <c r="J239" i="13"/>
  <c r="I239" i="13"/>
  <c r="H239" i="13"/>
  <c r="T238" i="13"/>
  <c r="M238" i="13"/>
  <c r="K238" i="13"/>
  <c r="J238" i="13"/>
  <c r="I238" i="13"/>
  <c r="H238" i="13"/>
  <c r="T237" i="13"/>
  <c r="M237" i="13"/>
  <c r="K237" i="13"/>
  <c r="J237" i="13"/>
  <c r="I237" i="13"/>
  <c r="H237" i="13"/>
  <c r="T236" i="13"/>
  <c r="M236" i="13"/>
  <c r="K236" i="13"/>
  <c r="J236" i="13"/>
  <c r="I236" i="13"/>
  <c r="H236" i="13"/>
  <c r="T235" i="13"/>
  <c r="M235" i="13"/>
  <c r="K235" i="13"/>
  <c r="J235" i="13"/>
  <c r="I235" i="13"/>
  <c r="H235" i="13"/>
  <c r="T234" i="13"/>
  <c r="M234" i="13"/>
  <c r="K234" i="13"/>
  <c r="J234" i="13"/>
  <c r="I234" i="13"/>
  <c r="H234" i="13"/>
  <c r="T233" i="13"/>
  <c r="M233" i="13"/>
  <c r="K233" i="13"/>
  <c r="J233" i="13"/>
  <c r="I233" i="13"/>
  <c r="H233" i="13"/>
  <c r="T232" i="13"/>
  <c r="M232" i="13"/>
  <c r="K232" i="13"/>
  <c r="J232" i="13"/>
  <c r="I232" i="13"/>
  <c r="H232" i="13"/>
  <c r="T231" i="13"/>
  <c r="M231" i="13"/>
  <c r="K231" i="13"/>
  <c r="J231" i="13"/>
  <c r="I231" i="13"/>
  <c r="H231" i="13"/>
  <c r="T230" i="13"/>
  <c r="M230" i="13"/>
  <c r="K230" i="13"/>
  <c r="J230" i="13"/>
  <c r="I230" i="13"/>
  <c r="H230" i="13"/>
  <c r="T229" i="13"/>
  <c r="M229" i="13"/>
  <c r="K229" i="13"/>
  <c r="J229" i="13"/>
  <c r="I229" i="13"/>
  <c r="H229" i="13"/>
  <c r="T228" i="13"/>
  <c r="M228" i="13"/>
  <c r="K228" i="13"/>
  <c r="J228" i="13"/>
  <c r="I228" i="13"/>
  <c r="H228" i="13"/>
  <c r="T227" i="13"/>
  <c r="M227" i="13"/>
  <c r="K227" i="13"/>
  <c r="J227" i="13"/>
  <c r="I227" i="13"/>
  <c r="H227" i="13"/>
  <c r="T226" i="13"/>
  <c r="M226" i="13"/>
  <c r="K226" i="13"/>
  <c r="J226" i="13"/>
  <c r="I226" i="13"/>
  <c r="H226" i="13"/>
  <c r="T225" i="13"/>
  <c r="M225" i="13"/>
  <c r="K225" i="13"/>
  <c r="J225" i="13"/>
  <c r="I225" i="13"/>
  <c r="H225" i="13"/>
  <c r="T224" i="13"/>
  <c r="M224" i="13"/>
  <c r="K224" i="13"/>
  <c r="J224" i="13"/>
  <c r="I224" i="13"/>
  <c r="H224" i="13"/>
  <c r="T223" i="13"/>
  <c r="M223" i="13"/>
  <c r="K223" i="13"/>
  <c r="J223" i="13"/>
  <c r="I223" i="13"/>
  <c r="H223" i="13"/>
  <c r="T222" i="13"/>
  <c r="M222" i="13"/>
  <c r="K222" i="13"/>
  <c r="J222" i="13"/>
  <c r="I222" i="13"/>
  <c r="H222" i="13"/>
  <c r="T221" i="13"/>
  <c r="M221" i="13"/>
  <c r="K221" i="13"/>
  <c r="J221" i="13"/>
  <c r="I221" i="13"/>
  <c r="H221" i="13"/>
  <c r="T220" i="13"/>
  <c r="M220" i="13"/>
  <c r="K220" i="13"/>
  <c r="J220" i="13"/>
  <c r="I220" i="13"/>
  <c r="H220" i="13"/>
  <c r="T219" i="13"/>
  <c r="M219" i="13"/>
  <c r="K219" i="13"/>
  <c r="J219" i="13"/>
  <c r="I219" i="13"/>
  <c r="H219" i="13"/>
  <c r="T218" i="13"/>
  <c r="M218" i="13"/>
  <c r="K218" i="13"/>
  <c r="J218" i="13"/>
  <c r="I218" i="13"/>
  <c r="H218" i="13"/>
  <c r="T217" i="13"/>
  <c r="M217" i="13"/>
  <c r="K217" i="13"/>
  <c r="J217" i="13"/>
  <c r="I217" i="13"/>
  <c r="H217" i="13"/>
  <c r="T216" i="13"/>
  <c r="M216" i="13"/>
  <c r="K216" i="13"/>
  <c r="J216" i="13"/>
  <c r="I216" i="13"/>
  <c r="H216" i="13"/>
  <c r="T215" i="13"/>
  <c r="M215" i="13"/>
  <c r="K215" i="13"/>
  <c r="J215" i="13"/>
  <c r="I215" i="13"/>
  <c r="H215" i="13"/>
  <c r="T214" i="13"/>
  <c r="M214" i="13"/>
  <c r="K214" i="13"/>
  <c r="J214" i="13"/>
  <c r="I214" i="13"/>
  <c r="H214" i="13"/>
  <c r="T213" i="13"/>
  <c r="M213" i="13"/>
  <c r="K213" i="13"/>
  <c r="J213" i="13"/>
  <c r="I213" i="13"/>
  <c r="H213" i="13"/>
  <c r="T212" i="13"/>
  <c r="M212" i="13"/>
  <c r="K212" i="13"/>
  <c r="J212" i="13"/>
  <c r="I212" i="13"/>
  <c r="H212" i="13"/>
  <c r="T211" i="13"/>
  <c r="M211" i="13"/>
  <c r="K211" i="13"/>
  <c r="J211" i="13"/>
  <c r="I211" i="13"/>
  <c r="H211" i="13"/>
  <c r="T210" i="13"/>
  <c r="M210" i="13"/>
  <c r="K210" i="13"/>
  <c r="J210" i="13"/>
  <c r="I210" i="13"/>
  <c r="H210" i="13"/>
  <c r="T209" i="13"/>
  <c r="M209" i="13"/>
  <c r="K209" i="13"/>
  <c r="J209" i="13"/>
  <c r="I209" i="13"/>
  <c r="H209" i="13"/>
  <c r="T208" i="13"/>
  <c r="M208" i="13"/>
  <c r="K208" i="13"/>
  <c r="J208" i="13"/>
  <c r="I208" i="13"/>
  <c r="H208" i="13"/>
  <c r="T207" i="13"/>
  <c r="M207" i="13"/>
  <c r="K207" i="13"/>
  <c r="J207" i="13"/>
  <c r="I207" i="13"/>
  <c r="H207" i="13"/>
  <c r="V206" i="13"/>
  <c r="U206" i="13"/>
  <c r="T206" i="13"/>
  <c r="M206" i="13"/>
  <c r="K206" i="13"/>
  <c r="J206" i="13"/>
  <c r="I206" i="13"/>
  <c r="H206" i="13"/>
  <c r="U205" i="13"/>
  <c r="T205" i="13"/>
  <c r="M205" i="13"/>
  <c r="K205" i="13"/>
  <c r="J205" i="13"/>
  <c r="I205" i="13"/>
  <c r="H205" i="13"/>
  <c r="U204" i="13"/>
  <c r="T204" i="13"/>
  <c r="M204" i="13"/>
  <c r="K204" i="13"/>
  <c r="J204" i="13"/>
  <c r="I204" i="13"/>
  <c r="H204" i="13"/>
  <c r="U203" i="13"/>
  <c r="T203" i="13"/>
  <c r="M203" i="13"/>
  <c r="K203" i="13"/>
  <c r="J203" i="13"/>
  <c r="I203" i="13"/>
  <c r="H203" i="13"/>
  <c r="T202" i="13"/>
  <c r="M202" i="13"/>
  <c r="K202" i="13"/>
  <c r="J202" i="13"/>
  <c r="I202" i="13"/>
  <c r="H202" i="13"/>
  <c r="V201" i="13"/>
  <c r="U201" i="13"/>
  <c r="T201" i="13"/>
  <c r="M201" i="13"/>
  <c r="K201" i="13"/>
  <c r="J201" i="13"/>
  <c r="I201" i="13"/>
  <c r="H201" i="13"/>
  <c r="U200" i="13"/>
  <c r="T200" i="13"/>
  <c r="M200" i="13"/>
  <c r="K200" i="13"/>
  <c r="J200" i="13"/>
  <c r="I200" i="13"/>
  <c r="H200" i="13"/>
  <c r="U199" i="13"/>
  <c r="T199" i="13"/>
  <c r="M199" i="13"/>
  <c r="K199" i="13"/>
  <c r="J199" i="13"/>
  <c r="I199" i="13"/>
  <c r="H199" i="13"/>
  <c r="U198" i="13"/>
  <c r="T198" i="13"/>
  <c r="M198" i="13"/>
  <c r="K198" i="13"/>
  <c r="J198" i="13"/>
  <c r="I198" i="13"/>
  <c r="H198" i="13"/>
  <c r="T197" i="13"/>
  <c r="M197" i="13"/>
  <c r="K197" i="13"/>
  <c r="J197" i="13"/>
  <c r="I197" i="13"/>
  <c r="H197" i="13"/>
  <c r="T196" i="13"/>
  <c r="M196" i="13"/>
  <c r="K196" i="13"/>
  <c r="J196" i="13"/>
  <c r="I196" i="13"/>
  <c r="H196" i="13"/>
  <c r="T195" i="13"/>
  <c r="M195" i="13"/>
  <c r="K195" i="13"/>
  <c r="J195" i="13"/>
  <c r="I195" i="13"/>
  <c r="H195" i="13"/>
  <c r="T194" i="13"/>
  <c r="M194" i="13"/>
  <c r="K194" i="13"/>
  <c r="J194" i="13"/>
  <c r="I194" i="13"/>
  <c r="H194" i="13"/>
  <c r="T193" i="13"/>
  <c r="M193" i="13"/>
  <c r="K193" i="13"/>
  <c r="J193" i="13"/>
  <c r="I193" i="13"/>
  <c r="H193" i="13"/>
  <c r="T192" i="13"/>
  <c r="M192" i="13"/>
  <c r="K192" i="13"/>
  <c r="J192" i="13"/>
  <c r="I192" i="13"/>
  <c r="H192" i="13"/>
  <c r="T191" i="13"/>
  <c r="M191" i="13"/>
  <c r="K191" i="13"/>
  <c r="J191" i="13"/>
  <c r="I191" i="13"/>
  <c r="H191" i="13"/>
  <c r="T190" i="13"/>
  <c r="M190" i="13"/>
  <c r="K190" i="13"/>
  <c r="J190" i="13"/>
  <c r="I190" i="13"/>
  <c r="H190" i="13"/>
  <c r="U189" i="13"/>
  <c r="T189" i="13"/>
  <c r="M189" i="13"/>
  <c r="K189" i="13"/>
  <c r="J189" i="13"/>
  <c r="I189" i="13"/>
  <c r="H189" i="13"/>
  <c r="U188" i="13"/>
  <c r="T188" i="13"/>
  <c r="M188" i="13"/>
  <c r="K188" i="13"/>
  <c r="J188" i="13"/>
  <c r="I188" i="13"/>
  <c r="H188" i="13"/>
  <c r="U187" i="13"/>
  <c r="T187" i="13"/>
  <c r="M187" i="13"/>
  <c r="K187" i="13"/>
  <c r="J187" i="13"/>
  <c r="I187" i="13"/>
  <c r="H187" i="13"/>
  <c r="T186" i="13"/>
  <c r="M186" i="13"/>
  <c r="K186" i="13"/>
  <c r="J186" i="13"/>
  <c r="I186" i="13"/>
  <c r="H186" i="13"/>
  <c r="T185" i="13"/>
  <c r="M185" i="13"/>
  <c r="K185" i="13"/>
  <c r="J185" i="13"/>
  <c r="I185" i="13"/>
  <c r="H185" i="13"/>
  <c r="T184" i="13"/>
  <c r="M184" i="13"/>
  <c r="K184" i="13"/>
  <c r="J184" i="13"/>
  <c r="I184" i="13"/>
  <c r="H184" i="13"/>
  <c r="T183" i="13"/>
  <c r="M183" i="13"/>
  <c r="K183" i="13"/>
  <c r="J183" i="13"/>
  <c r="I183" i="13"/>
  <c r="H183" i="13"/>
  <c r="T182" i="13"/>
  <c r="M182" i="13"/>
  <c r="K182" i="13"/>
  <c r="J182" i="13"/>
  <c r="I182" i="13"/>
  <c r="H182" i="13"/>
  <c r="T181" i="13"/>
  <c r="M181" i="13"/>
  <c r="K181" i="13"/>
  <c r="J181" i="13"/>
  <c r="I181" i="13"/>
  <c r="H181" i="13"/>
  <c r="T180" i="13"/>
  <c r="M180" i="13"/>
  <c r="K180" i="13"/>
  <c r="J180" i="13"/>
  <c r="I180" i="13"/>
  <c r="H180" i="13"/>
  <c r="T179" i="13"/>
  <c r="M179" i="13"/>
  <c r="K179" i="13"/>
  <c r="J179" i="13"/>
  <c r="I179" i="13"/>
  <c r="H179" i="13"/>
  <c r="T178" i="13"/>
  <c r="M178" i="13"/>
  <c r="K178" i="13"/>
  <c r="J178" i="13"/>
  <c r="I178" i="13"/>
  <c r="H178" i="13"/>
  <c r="T177" i="13"/>
  <c r="M177" i="13"/>
  <c r="K177" i="13"/>
  <c r="J177" i="13"/>
  <c r="I177" i="13"/>
  <c r="H177" i="13"/>
  <c r="V176" i="13"/>
  <c r="U176" i="13"/>
  <c r="T176" i="13"/>
  <c r="M176" i="13"/>
  <c r="K176" i="13"/>
  <c r="J176" i="13"/>
  <c r="I176" i="13"/>
  <c r="H176" i="13"/>
  <c r="U175" i="13"/>
  <c r="T175" i="13"/>
  <c r="M175" i="13"/>
  <c r="K175" i="13"/>
  <c r="J175" i="13"/>
  <c r="I175" i="13"/>
  <c r="H175" i="13"/>
  <c r="U174" i="13"/>
  <c r="T174" i="13"/>
  <c r="M174" i="13"/>
  <c r="K174" i="13"/>
  <c r="J174" i="13"/>
  <c r="I174" i="13"/>
  <c r="H174" i="13"/>
  <c r="T173" i="13"/>
  <c r="M173" i="13"/>
  <c r="K173" i="13"/>
  <c r="J173" i="13"/>
  <c r="I173" i="13"/>
  <c r="H173" i="13"/>
  <c r="T172" i="13"/>
  <c r="M172" i="13"/>
  <c r="K172" i="13"/>
  <c r="J172" i="13"/>
  <c r="I172" i="13"/>
  <c r="H172" i="13"/>
  <c r="T171" i="13"/>
  <c r="M171" i="13"/>
  <c r="K171" i="13"/>
  <c r="J171" i="13"/>
  <c r="I171" i="13"/>
  <c r="H171" i="13"/>
  <c r="T170" i="13"/>
  <c r="M170" i="13"/>
  <c r="K170" i="13"/>
  <c r="J170" i="13"/>
  <c r="I170" i="13"/>
  <c r="H170" i="13"/>
  <c r="T169" i="13"/>
  <c r="M169" i="13"/>
  <c r="K169" i="13"/>
  <c r="J169" i="13"/>
  <c r="I169" i="13"/>
  <c r="H169" i="13"/>
  <c r="T168" i="13"/>
  <c r="M168" i="13"/>
  <c r="K168" i="13"/>
  <c r="J168" i="13"/>
  <c r="I168" i="13"/>
  <c r="H168" i="13"/>
  <c r="T167" i="13"/>
  <c r="M167" i="13"/>
  <c r="K167" i="13"/>
  <c r="J167" i="13"/>
  <c r="I167" i="13"/>
  <c r="H167" i="13"/>
  <c r="V166" i="13"/>
  <c r="U166" i="13"/>
  <c r="T166" i="13"/>
  <c r="M166" i="13"/>
  <c r="K166" i="13"/>
  <c r="J166" i="13"/>
  <c r="I166" i="13"/>
  <c r="H166" i="13"/>
  <c r="U165" i="13"/>
  <c r="T165" i="13"/>
  <c r="M165" i="13"/>
  <c r="K165" i="13"/>
  <c r="J165" i="13"/>
  <c r="I165" i="13"/>
  <c r="H165" i="13"/>
  <c r="U164" i="13"/>
  <c r="T164" i="13"/>
  <c r="M164" i="13"/>
  <c r="K164" i="13"/>
  <c r="J164" i="13"/>
  <c r="I164" i="13"/>
  <c r="H164" i="13"/>
  <c r="T163" i="13"/>
  <c r="M163" i="13"/>
  <c r="K163" i="13"/>
  <c r="J163" i="13"/>
  <c r="I163" i="13"/>
  <c r="H163" i="13"/>
  <c r="T162" i="13"/>
  <c r="M162" i="13"/>
  <c r="K162" i="13"/>
  <c r="J162" i="13"/>
  <c r="I162" i="13"/>
  <c r="H162" i="13"/>
  <c r="T161" i="13"/>
  <c r="M161" i="13"/>
  <c r="K161" i="13"/>
  <c r="J161" i="13"/>
  <c r="I161" i="13"/>
  <c r="H161" i="13"/>
  <c r="T160" i="13"/>
  <c r="M160" i="13"/>
  <c r="K160" i="13"/>
  <c r="J160" i="13"/>
  <c r="I160" i="13"/>
  <c r="H160" i="13"/>
  <c r="T159" i="13"/>
  <c r="M159" i="13"/>
  <c r="K159" i="13"/>
  <c r="J159" i="13"/>
  <c r="I159" i="13"/>
  <c r="H159" i="13"/>
  <c r="T158" i="13"/>
  <c r="M158" i="13"/>
  <c r="K158" i="13"/>
  <c r="J158" i="13"/>
  <c r="I158" i="13"/>
  <c r="H158" i="13"/>
  <c r="T157" i="13"/>
  <c r="M157" i="13"/>
  <c r="K157" i="13"/>
  <c r="J157" i="13"/>
  <c r="I157" i="13"/>
  <c r="H157" i="13"/>
  <c r="T156" i="13"/>
  <c r="M156" i="13"/>
  <c r="K156" i="13"/>
  <c r="J156" i="13"/>
  <c r="I156" i="13"/>
  <c r="H156" i="13"/>
  <c r="T155" i="13"/>
  <c r="M155" i="13"/>
  <c r="K155" i="13"/>
  <c r="J155" i="13"/>
  <c r="I155" i="13"/>
  <c r="H155" i="13"/>
  <c r="V154" i="13"/>
  <c r="U154" i="13"/>
  <c r="T154" i="13"/>
  <c r="M154" i="13"/>
  <c r="K154" i="13"/>
  <c r="J154" i="13"/>
  <c r="I154" i="13"/>
  <c r="H154" i="13"/>
  <c r="U153" i="13"/>
  <c r="T153" i="13"/>
  <c r="M153" i="13"/>
  <c r="K153" i="13"/>
  <c r="J153" i="13"/>
  <c r="I153" i="13"/>
  <c r="H153" i="13"/>
  <c r="U152" i="13"/>
  <c r="T152" i="13"/>
  <c r="M152" i="13"/>
  <c r="K152" i="13"/>
  <c r="J152" i="13"/>
  <c r="I152" i="13"/>
  <c r="H152" i="13"/>
  <c r="U151" i="13"/>
  <c r="T151" i="13"/>
  <c r="M151" i="13"/>
  <c r="K151" i="13"/>
  <c r="J151" i="13"/>
  <c r="I151" i="13"/>
  <c r="H151" i="13"/>
  <c r="U150" i="13"/>
  <c r="T150" i="13"/>
  <c r="M150" i="13"/>
  <c r="K150" i="13"/>
  <c r="J150" i="13"/>
  <c r="I150" i="13"/>
  <c r="H150" i="13"/>
  <c r="U149" i="13"/>
  <c r="T149" i="13"/>
  <c r="M149" i="13"/>
  <c r="K149" i="13"/>
  <c r="J149" i="13"/>
  <c r="I149" i="13"/>
  <c r="H149" i="13"/>
  <c r="U148" i="13"/>
  <c r="T148" i="13"/>
  <c r="M148" i="13"/>
  <c r="K148" i="13"/>
  <c r="J148" i="13"/>
  <c r="I148" i="13"/>
  <c r="H148" i="13"/>
  <c r="T147" i="13"/>
  <c r="M147" i="13"/>
  <c r="K147" i="13"/>
  <c r="J147" i="13"/>
  <c r="I147" i="13"/>
  <c r="H147" i="13"/>
  <c r="T146" i="13"/>
  <c r="M146" i="13"/>
  <c r="K146" i="13"/>
  <c r="J146" i="13"/>
  <c r="I146" i="13"/>
  <c r="H146" i="13"/>
  <c r="T145" i="13"/>
  <c r="M145" i="13"/>
  <c r="K145" i="13"/>
  <c r="J145" i="13"/>
  <c r="I145" i="13"/>
  <c r="H145" i="13"/>
  <c r="V144" i="13"/>
  <c r="U144" i="13"/>
  <c r="T144" i="13"/>
  <c r="M144" i="13"/>
  <c r="K144" i="13"/>
  <c r="J144" i="13"/>
  <c r="I144" i="13"/>
  <c r="H144" i="13"/>
  <c r="U143" i="13"/>
  <c r="T143" i="13"/>
  <c r="M143" i="13"/>
  <c r="K143" i="13"/>
  <c r="J143" i="13"/>
  <c r="I143" i="13"/>
  <c r="H143" i="13"/>
  <c r="U142" i="13"/>
  <c r="T142" i="13"/>
  <c r="M142" i="13"/>
  <c r="K142" i="13"/>
  <c r="J142" i="13"/>
  <c r="I142" i="13"/>
  <c r="H142" i="13"/>
  <c r="U141" i="13"/>
  <c r="T141" i="13"/>
  <c r="M141" i="13"/>
  <c r="K141" i="13"/>
  <c r="J141" i="13"/>
  <c r="I141" i="13"/>
  <c r="H141" i="13"/>
  <c r="T140" i="13"/>
  <c r="M140" i="13"/>
  <c r="K140" i="13"/>
  <c r="J140" i="13"/>
  <c r="I140" i="13"/>
  <c r="H140" i="13"/>
  <c r="T139" i="13"/>
  <c r="M139" i="13"/>
  <c r="K139" i="13"/>
  <c r="J139" i="13"/>
  <c r="I139" i="13"/>
  <c r="H139" i="13"/>
  <c r="T138" i="13"/>
  <c r="M138" i="13"/>
  <c r="K138" i="13"/>
  <c r="J138" i="13"/>
  <c r="I138" i="13"/>
  <c r="H138" i="13"/>
  <c r="T137" i="13"/>
  <c r="M137" i="13"/>
  <c r="K137" i="13"/>
  <c r="J137" i="13"/>
  <c r="I137" i="13"/>
  <c r="H137" i="13"/>
  <c r="T136" i="13"/>
  <c r="M136" i="13"/>
  <c r="K136" i="13"/>
  <c r="J136" i="13"/>
  <c r="I136" i="13"/>
  <c r="H136" i="13"/>
  <c r="T135" i="13"/>
  <c r="M135" i="13"/>
  <c r="K135" i="13"/>
  <c r="J135" i="13"/>
  <c r="I135" i="13"/>
  <c r="H135" i="13"/>
  <c r="T134" i="13"/>
  <c r="M134" i="13"/>
  <c r="K134" i="13"/>
  <c r="J134" i="13"/>
  <c r="I134" i="13"/>
  <c r="H134" i="13"/>
  <c r="T133" i="13"/>
  <c r="M133" i="13"/>
  <c r="K133" i="13"/>
  <c r="J133" i="13"/>
  <c r="I133" i="13"/>
  <c r="H133" i="13"/>
  <c r="T132" i="13"/>
  <c r="M132" i="13"/>
  <c r="K132" i="13"/>
  <c r="J132" i="13"/>
  <c r="I132" i="13"/>
  <c r="H132" i="13"/>
  <c r="T131" i="13"/>
  <c r="M131" i="13"/>
  <c r="K131" i="13"/>
  <c r="J131" i="13"/>
  <c r="I131" i="13"/>
  <c r="H131" i="13"/>
  <c r="V130" i="13"/>
  <c r="U130" i="13"/>
  <c r="T130" i="13"/>
  <c r="M130" i="13"/>
  <c r="K130" i="13"/>
  <c r="J130" i="13"/>
  <c r="I130" i="13"/>
  <c r="H130" i="13"/>
  <c r="U129" i="13"/>
  <c r="T129" i="13"/>
  <c r="M129" i="13"/>
  <c r="K129" i="13"/>
  <c r="J129" i="13"/>
  <c r="I129" i="13"/>
  <c r="H129" i="13"/>
  <c r="U128" i="13"/>
  <c r="T128" i="13"/>
  <c r="M128" i="13"/>
  <c r="K128" i="13"/>
  <c r="J128" i="13"/>
  <c r="I128" i="13"/>
  <c r="H128" i="13"/>
  <c r="U127" i="13"/>
  <c r="T127" i="13"/>
  <c r="M127" i="13"/>
  <c r="K127" i="13"/>
  <c r="J127" i="13"/>
  <c r="I127" i="13"/>
  <c r="H127" i="13"/>
  <c r="U126" i="13"/>
  <c r="T126" i="13"/>
  <c r="M126" i="13"/>
  <c r="K126" i="13"/>
  <c r="J126" i="13"/>
  <c r="I126" i="13"/>
  <c r="H126" i="13"/>
  <c r="U125" i="13"/>
  <c r="T125" i="13"/>
  <c r="M125" i="13"/>
  <c r="K125" i="13"/>
  <c r="J125" i="13"/>
  <c r="I125" i="13"/>
  <c r="H125" i="13"/>
  <c r="U124" i="13"/>
  <c r="T124" i="13"/>
  <c r="M124" i="13"/>
  <c r="K124" i="13"/>
  <c r="J124" i="13"/>
  <c r="I124" i="13"/>
  <c r="H124" i="13"/>
  <c r="T123" i="13"/>
  <c r="M123" i="13"/>
  <c r="K123" i="13"/>
  <c r="J123" i="13"/>
  <c r="I123" i="13"/>
  <c r="H123" i="13"/>
  <c r="T122" i="13"/>
  <c r="M122" i="13"/>
  <c r="K122" i="13"/>
  <c r="J122" i="13"/>
  <c r="I122" i="13"/>
  <c r="H122" i="13"/>
  <c r="T121" i="13"/>
  <c r="M121" i="13"/>
  <c r="K121" i="13"/>
  <c r="J121" i="13"/>
  <c r="I121" i="13"/>
  <c r="H121" i="13"/>
  <c r="T120" i="13"/>
  <c r="M120" i="13"/>
  <c r="K120" i="13"/>
  <c r="J120" i="13"/>
  <c r="I120" i="13"/>
  <c r="H120" i="13"/>
  <c r="T119" i="13"/>
  <c r="M119" i="13"/>
  <c r="K119" i="13"/>
  <c r="J119" i="13"/>
  <c r="I119" i="13"/>
  <c r="H119" i="13"/>
  <c r="T118" i="13"/>
  <c r="M118" i="13"/>
  <c r="K118" i="13"/>
  <c r="J118" i="13"/>
  <c r="I118" i="13"/>
  <c r="H118" i="13"/>
  <c r="T117" i="13"/>
  <c r="M117" i="13"/>
  <c r="K117" i="13"/>
  <c r="J117" i="13"/>
  <c r="I117" i="13"/>
  <c r="H117" i="13"/>
  <c r="T116" i="13"/>
  <c r="M116" i="13"/>
  <c r="K116" i="13"/>
  <c r="J116" i="13"/>
  <c r="I116" i="13"/>
  <c r="H116" i="13"/>
  <c r="T115" i="13"/>
  <c r="M115" i="13"/>
  <c r="K115" i="13"/>
  <c r="J115" i="13"/>
  <c r="I115" i="13"/>
  <c r="H115" i="13"/>
  <c r="T114" i="13"/>
  <c r="M114" i="13"/>
  <c r="K114" i="13"/>
  <c r="J114" i="13"/>
  <c r="I114" i="13"/>
  <c r="H114" i="13"/>
  <c r="T113" i="13"/>
  <c r="M113" i="13"/>
  <c r="K113" i="13"/>
  <c r="J113" i="13"/>
  <c r="I113" i="13"/>
  <c r="H113" i="13"/>
  <c r="T112" i="13"/>
  <c r="M112" i="13"/>
  <c r="K112" i="13"/>
  <c r="J112" i="13"/>
  <c r="I112" i="13"/>
  <c r="H112" i="13"/>
  <c r="T111" i="13"/>
  <c r="M111" i="13"/>
  <c r="K111" i="13"/>
  <c r="J111" i="13"/>
  <c r="I111" i="13"/>
  <c r="H111" i="13"/>
  <c r="T110" i="13"/>
  <c r="M110" i="13"/>
  <c r="K110" i="13"/>
  <c r="J110" i="13"/>
  <c r="I110" i="13"/>
  <c r="H110" i="13"/>
  <c r="T109" i="13"/>
  <c r="M109" i="13"/>
  <c r="K109" i="13"/>
  <c r="J109" i="13"/>
  <c r="I109" i="13"/>
  <c r="H109" i="13"/>
  <c r="T108" i="13"/>
  <c r="M108" i="13"/>
  <c r="K108" i="13"/>
  <c r="J108" i="13"/>
  <c r="I108" i="13"/>
  <c r="H108" i="13"/>
  <c r="T107" i="13"/>
  <c r="M107" i="13"/>
  <c r="K107" i="13"/>
  <c r="J107" i="13"/>
  <c r="I107" i="13"/>
  <c r="H107" i="13"/>
  <c r="T106" i="13"/>
  <c r="M106" i="13"/>
  <c r="K106" i="13"/>
  <c r="J106" i="13"/>
  <c r="I106" i="13"/>
  <c r="H106" i="13"/>
  <c r="T105" i="13"/>
  <c r="M105" i="13"/>
  <c r="K105" i="13"/>
  <c r="J105" i="13"/>
  <c r="I105" i="13"/>
  <c r="H105" i="13"/>
  <c r="T104" i="13"/>
  <c r="M104" i="13"/>
  <c r="K104" i="13"/>
  <c r="J104" i="13"/>
  <c r="I104" i="13"/>
  <c r="H104" i="13"/>
  <c r="V103" i="13"/>
  <c r="U103" i="13"/>
  <c r="T103" i="13"/>
  <c r="M103" i="13"/>
  <c r="K103" i="13"/>
  <c r="J103" i="13"/>
  <c r="I103" i="13"/>
  <c r="H103" i="13"/>
  <c r="U102" i="13"/>
  <c r="T102" i="13"/>
  <c r="M102" i="13"/>
  <c r="K102" i="13"/>
  <c r="J102" i="13"/>
  <c r="I102" i="13"/>
  <c r="H102" i="13"/>
  <c r="U101" i="13"/>
  <c r="T101" i="13"/>
  <c r="M101" i="13"/>
  <c r="K101" i="13"/>
  <c r="J101" i="13"/>
  <c r="I101" i="13"/>
  <c r="H101" i="13"/>
  <c r="U100" i="13"/>
  <c r="T100" i="13"/>
  <c r="M100" i="13"/>
  <c r="K100" i="13"/>
  <c r="J100" i="13"/>
  <c r="I100" i="13"/>
  <c r="H100" i="13"/>
  <c r="T99" i="13"/>
  <c r="M99" i="13"/>
  <c r="K99" i="13"/>
  <c r="J99" i="13"/>
  <c r="I99" i="13"/>
  <c r="H99" i="13"/>
  <c r="T98" i="13"/>
  <c r="M98" i="13"/>
  <c r="K98" i="13"/>
  <c r="J98" i="13"/>
  <c r="I98" i="13"/>
  <c r="H98" i="13"/>
  <c r="T97" i="13"/>
  <c r="M97" i="13"/>
  <c r="K97" i="13"/>
  <c r="J97" i="13"/>
  <c r="I97" i="13"/>
  <c r="H97" i="13"/>
  <c r="T96" i="13"/>
  <c r="M96" i="13"/>
  <c r="K96" i="13"/>
  <c r="J96" i="13"/>
  <c r="I96" i="13"/>
  <c r="H96" i="13"/>
  <c r="T95" i="13"/>
  <c r="M95" i="13"/>
  <c r="K95" i="13"/>
  <c r="J95" i="13"/>
  <c r="I95" i="13"/>
  <c r="H95" i="13"/>
  <c r="T94" i="13"/>
  <c r="M94" i="13"/>
  <c r="K94" i="13"/>
  <c r="J94" i="13"/>
  <c r="I94" i="13"/>
  <c r="H94" i="13"/>
  <c r="T93" i="13"/>
  <c r="M93" i="13"/>
  <c r="K93" i="13"/>
  <c r="J93" i="13"/>
  <c r="I93" i="13"/>
  <c r="H93" i="13"/>
  <c r="T92" i="13"/>
  <c r="M92" i="13"/>
  <c r="K92" i="13"/>
  <c r="J92" i="13"/>
  <c r="I92" i="13"/>
  <c r="H92" i="13"/>
  <c r="V91" i="13"/>
  <c r="U91" i="13"/>
  <c r="T91" i="13"/>
  <c r="M91" i="13"/>
  <c r="K91" i="13"/>
  <c r="J91" i="13"/>
  <c r="I91" i="13"/>
  <c r="H91" i="13"/>
  <c r="U90" i="13"/>
  <c r="T90" i="13"/>
  <c r="M90" i="13"/>
  <c r="K90" i="13"/>
  <c r="J90" i="13"/>
  <c r="I90" i="13"/>
  <c r="H90" i="13"/>
  <c r="U89" i="13"/>
  <c r="T89" i="13"/>
  <c r="M89" i="13"/>
  <c r="K89" i="13"/>
  <c r="J89" i="13"/>
  <c r="I89" i="13"/>
  <c r="H89" i="13"/>
  <c r="U88" i="13"/>
  <c r="T88" i="13"/>
  <c r="M88" i="13"/>
  <c r="K88" i="13"/>
  <c r="J88" i="13"/>
  <c r="I88" i="13"/>
  <c r="H88" i="13"/>
  <c r="T87" i="13"/>
  <c r="M87" i="13"/>
  <c r="K87" i="13"/>
  <c r="J87" i="13"/>
  <c r="I87" i="13"/>
  <c r="H87" i="13"/>
  <c r="T86" i="13"/>
  <c r="M86" i="13"/>
  <c r="K86" i="13"/>
  <c r="J86" i="13"/>
  <c r="I86" i="13"/>
  <c r="H86" i="13"/>
  <c r="T85" i="13"/>
  <c r="M85" i="13"/>
  <c r="K85" i="13"/>
  <c r="J85" i="13"/>
  <c r="I85" i="13"/>
  <c r="H85" i="13"/>
  <c r="T84" i="13"/>
  <c r="M84" i="13"/>
  <c r="K84" i="13"/>
  <c r="J84" i="13"/>
  <c r="I84" i="13"/>
  <c r="H84" i="13"/>
  <c r="T83" i="13"/>
  <c r="M83" i="13"/>
  <c r="K83" i="13"/>
  <c r="J83" i="13"/>
  <c r="I83" i="13"/>
  <c r="H83" i="13"/>
  <c r="T82" i="13"/>
  <c r="M82" i="13"/>
  <c r="K82" i="13"/>
  <c r="J82" i="13"/>
  <c r="I82" i="13"/>
  <c r="H82" i="13"/>
  <c r="T81" i="13"/>
  <c r="M81" i="13"/>
  <c r="K81" i="13"/>
  <c r="J81" i="13"/>
  <c r="I81" i="13"/>
  <c r="H81" i="13"/>
  <c r="T80" i="13"/>
  <c r="M80" i="13"/>
  <c r="K80" i="13"/>
  <c r="J80" i="13"/>
  <c r="I80" i="13"/>
  <c r="H80" i="13"/>
  <c r="T79" i="13"/>
  <c r="M79" i="13"/>
  <c r="K79" i="13"/>
  <c r="J79" i="13"/>
  <c r="I79" i="13"/>
  <c r="H79" i="13"/>
  <c r="T78" i="13"/>
  <c r="M78" i="13"/>
  <c r="K78" i="13"/>
  <c r="J78" i="13"/>
  <c r="I78" i="13"/>
  <c r="H78" i="13"/>
  <c r="T77" i="13"/>
  <c r="M77" i="13"/>
  <c r="K77" i="13"/>
  <c r="J77" i="13"/>
  <c r="I77" i="13"/>
  <c r="H77" i="13"/>
  <c r="T76" i="13"/>
  <c r="M76" i="13"/>
  <c r="K76" i="13"/>
  <c r="J76" i="13"/>
  <c r="I76" i="13"/>
  <c r="H76" i="13"/>
  <c r="T75" i="13"/>
  <c r="M75" i="13"/>
  <c r="K75" i="13"/>
  <c r="J75" i="13"/>
  <c r="I75" i="13"/>
  <c r="H75" i="13"/>
  <c r="T74" i="13"/>
  <c r="M74" i="13"/>
  <c r="K74" i="13"/>
  <c r="J74" i="13"/>
  <c r="I74" i="13"/>
  <c r="H74" i="13"/>
  <c r="T73" i="13"/>
  <c r="M73" i="13"/>
  <c r="K73" i="13"/>
  <c r="J73" i="13"/>
  <c r="I73" i="13"/>
  <c r="H73" i="13"/>
  <c r="T72" i="13"/>
  <c r="M72" i="13"/>
  <c r="K72" i="13"/>
  <c r="J72" i="13"/>
  <c r="I72" i="13"/>
  <c r="H72" i="13"/>
  <c r="U71" i="13"/>
  <c r="T71" i="13"/>
  <c r="M71" i="13"/>
  <c r="K71" i="13"/>
  <c r="J71" i="13"/>
  <c r="I71" i="13"/>
  <c r="H71" i="13"/>
  <c r="U70" i="13"/>
  <c r="T70" i="13"/>
  <c r="M70" i="13"/>
  <c r="K70" i="13"/>
  <c r="J70" i="13"/>
  <c r="I70" i="13"/>
  <c r="H70" i="13"/>
  <c r="U69" i="13"/>
  <c r="T69" i="13"/>
  <c r="M69" i="13"/>
  <c r="K69" i="13"/>
  <c r="J69" i="13"/>
  <c r="I69" i="13"/>
  <c r="H69" i="13"/>
  <c r="T68" i="13"/>
  <c r="M68" i="13"/>
  <c r="K68" i="13"/>
  <c r="J68" i="13"/>
  <c r="I68" i="13"/>
  <c r="H68" i="13"/>
  <c r="T67" i="13"/>
  <c r="M67" i="13"/>
  <c r="K67" i="13"/>
  <c r="J67" i="13"/>
  <c r="I67" i="13"/>
  <c r="H67" i="13"/>
  <c r="T66" i="13"/>
  <c r="M66" i="13"/>
  <c r="K66" i="13"/>
  <c r="J66" i="13"/>
  <c r="I66" i="13"/>
  <c r="H66" i="13"/>
  <c r="T65" i="13"/>
  <c r="M65" i="13"/>
  <c r="K65" i="13"/>
  <c r="J65" i="13"/>
  <c r="I65" i="13"/>
  <c r="H65" i="13"/>
  <c r="T64" i="13"/>
  <c r="M64" i="13"/>
  <c r="K64" i="13"/>
  <c r="J64" i="13"/>
  <c r="I64" i="13"/>
  <c r="H64" i="13"/>
  <c r="T63" i="13"/>
  <c r="M63" i="13"/>
  <c r="K63" i="13"/>
  <c r="J63" i="13"/>
  <c r="I63" i="13"/>
  <c r="H63" i="13"/>
  <c r="U62" i="13"/>
  <c r="T62" i="13"/>
  <c r="M62" i="13"/>
  <c r="K62" i="13"/>
  <c r="J62" i="13"/>
  <c r="I62" i="13"/>
  <c r="H62" i="13"/>
  <c r="U61" i="13"/>
  <c r="T61" i="13"/>
  <c r="M61" i="13"/>
  <c r="K61" i="13"/>
  <c r="J61" i="13"/>
  <c r="I61" i="13"/>
  <c r="H61" i="13"/>
  <c r="U60" i="13"/>
  <c r="T60" i="13"/>
  <c r="M60" i="13"/>
  <c r="K60" i="13"/>
  <c r="J60" i="13"/>
  <c r="I60" i="13"/>
  <c r="H60" i="13"/>
  <c r="T59" i="13"/>
  <c r="M59" i="13"/>
  <c r="K59" i="13"/>
  <c r="J59" i="13"/>
  <c r="I59" i="13"/>
  <c r="H59" i="13"/>
  <c r="T58" i="13"/>
  <c r="M58" i="13"/>
  <c r="K58" i="13"/>
  <c r="J58" i="13"/>
  <c r="I58" i="13"/>
  <c r="H58" i="13"/>
  <c r="T57" i="13"/>
  <c r="M57" i="13"/>
  <c r="K57" i="13"/>
  <c r="J57" i="13"/>
  <c r="I57" i="13"/>
  <c r="H57" i="13"/>
  <c r="V56" i="13"/>
  <c r="U56" i="13"/>
  <c r="T56" i="13"/>
  <c r="M56" i="13"/>
  <c r="K56" i="13"/>
  <c r="J56" i="13"/>
  <c r="I56" i="13"/>
  <c r="H56" i="13"/>
  <c r="U55" i="13"/>
  <c r="T55" i="13"/>
  <c r="M55" i="13"/>
  <c r="K55" i="13"/>
  <c r="J55" i="13"/>
  <c r="I55" i="13"/>
  <c r="H55" i="13"/>
  <c r="U54" i="13"/>
  <c r="T54" i="13"/>
  <c r="M54" i="13"/>
  <c r="K54" i="13"/>
  <c r="J54" i="13"/>
  <c r="I54" i="13"/>
  <c r="H54" i="13"/>
  <c r="U53" i="13"/>
  <c r="T53" i="13"/>
  <c r="M53" i="13"/>
  <c r="K53" i="13"/>
  <c r="J53" i="13"/>
  <c r="I53" i="13"/>
  <c r="H53" i="13"/>
  <c r="T52" i="13"/>
  <c r="M52" i="13"/>
  <c r="K52" i="13"/>
  <c r="J52" i="13"/>
  <c r="I52" i="13"/>
  <c r="H52" i="13"/>
  <c r="T51" i="13"/>
  <c r="M51" i="13"/>
  <c r="K51" i="13"/>
  <c r="J51" i="13"/>
  <c r="I51" i="13"/>
  <c r="H51" i="13"/>
  <c r="T50" i="13"/>
  <c r="M50" i="13"/>
  <c r="K50" i="13"/>
  <c r="J50" i="13"/>
  <c r="I50" i="13"/>
  <c r="H50" i="13"/>
  <c r="T49" i="13"/>
  <c r="M49" i="13"/>
  <c r="K49" i="13"/>
  <c r="J49" i="13"/>
  <c r="I49" i="13"/>
  <c r="H49" i="13"/>
  <c r="T48" i="13"/>
  <c r="M48" i="13"/>
  <c r="K48" i="13"/>
  <c r="J48" i="13"/>
  <c r="I48" i="13"/>
  <c r="H48" i="13"/>
  <c r="T47" i="13"/>
  <c r="M47" i="13"/>
  <c r="K47" i="13"/>
  <c r="J47" i="13"/>
  <c r="I47" i="13"/>
  <c r="H47" i="13"/>
  <c r="T46" i="13"/>
  <c r="M46" i="13"/>
  <c r="K46" i="13"/>
  <c r="J46" i="13"/>
  <c r="I46" i="13"/>
  <c r="H46" i="13"/>
  <c r="T45" i="13"/>
  <c r="M45" i="13"/>
  <c r="K45" i="13"/>
  <c r="J45" i="13"/>
  <c r="I45" i="13"/>
  <c r="H45" i="13"/>
  <c r="V44" i="13"/>
  <c r="U44" i="13"/>
  <c r="T44" i="13"/>
  <c r="M44" i="13"/>
  <c r="K44" i="13"/>
  <c r="J44" i="13"/>
  <c r="I44" i="13"/>
  <c r="H44" i="13"/>
  <c r="U43" i="13"/>
  <c r="T43" i="13"/>
  <c r="M43" i="13"/>
  <c r="K43" i="13"/>
  <c r="J43" i="13"/>
  <c r="I43" i="13"/>
  <c r="H43" i="13"/>
  <c r="U42" i="13"/>
  <c r="T42" i="13"/>
  <c r="M42" i="13"/>
  <c r="K42" i="13"/>
  <c r="J42" i="13"/>
  <c r="I42" i="13"/>
  <c r="H42" i="13"/>
  <c r="U41" i="13"/>
  <c r="T41" i="13"/>
  <c r="M41" i="13"/>
  <c r="K41" i="13"/>
  <c r="J41" i="13"/>
  <c r="I41" i="13"/>
  <c r="H41" i="13"/>
  <c r="U40" i="13"/>
  <c r="T40" i="13"/>
  <c r="M40" i="13"/>
  <c r="K40" i="13"/>
  <c r="J40" i="13"/>
  <c r="I40" i="13"/>
  <c r="H40" i="13"/>
  <c r="U39" i="13"/>
  <c r="T39" i="13"/>
  <c r="M39" i="13"/>
  <c r="K39" i="13"/>
  <c r="J39" i="13"/>
  <c r="I39" i="13"/>
  <c r="H39" i="13"/>
  <c r="T38" i="13"/>
  <c r="M38" i="13"/>
  <c r="K38" i="13"/>
  <c r="J38" i="13"/>
  <c r="I38" i="13"/>
  <c r="H38" i="13"/>
  <c r="T37" i="13"/>
  <c r="M37" i="13"/>
  <c r="K37" i="13"/>
  <c r="J37" i="13"/>
  <c r="I37" i="13"/>
  <c r="H37" i="13"/>
  <c r="T36" i="13"/>
  <c r="M36" i="13"/>
  <c r="K36" i="13"/>
  <c r="J36" i="13"/>
  <c r="I36" i="13"/>
  <c r="H36" i="13"/>
  <c r="T35" i="13"/>
  <c r="M35" i="13"/>
  <c r="K35" i="13"/>
  <c r="J35" i="13"/>
  <c r="I35" i="13"/>
  <c r="H35" i="13"/>
  <c r="T34" i="13"/>
  <c r="M34" i="13"/>
  <c r="K34" i="13"/>
  <c r="J34" i="13"/>
  <c r="I34" i="13"/>
  <c r="H34" i="13"/>
  <c r="T33" i="13"/>
  <c r="M33" i="13"/>
  <c r="K33" i="13"/>
  <c r="J33" i="13"/>
  <c r="I33" i="13"/>
  <c r="H33" i="13"/>
  <c r="T32" i="13"/>
  <c r="M32" i="13"/>
  <c r="K32" i="13"/>
  <c r="J32" i="13"/>
  <c r="I32" i="13"/>
  <c r="H32" i="13"/>
  <c r="T31" i="13"/>
  <c r="M31" i="13"/>
  <c r="K31" i="13"/>
  <c r="J31" i="13"/>
  <c r="I31" i="13"/>
  <c r="H31" i="13"/>
  <c r="T30" i="13"/>
  <c r="M30" i="13"/>
  <c r="K30" i="13"/>
  <c r="J30" i="13"/>
  <c r="I30" i="13"/>
  <c r="H30" i="13"/>
  <c r="T29" i="13"/>
  <c r="M29" i="13"/>
  <c r="K29" i="13"/>
  <c r="J29" i="13"/>
  <c r="I29" i="13"/>
  <c r="H29" i="13"/>
  <c r="T28" i="13"/>
  <c r="M28" i="13"/>
  <c r="K28" i="13"/>
  <c r="J28" i="13"/>
  <c r="I28" i="13"/>
  <c r="H28" i="13"/>
  <c r="T27" i="13"/>
  <c r="M27" i="13"/>
  <c r="K27" i="13"/>
  <c r="J27" i="13"/>
  <c r="I27" i="13"/>
  <c r="H27" i="13"/>
  <c r="V26" i="13"/>
  <c r="U26" i="13"/>
  <c r="T26" i="13"/>
  <c r="M26" i="13"/>
  <c r="K26" i="13"/>
  <c r="J26" i="13"/>
  <c r="I26" i="13"/>
  <c r="H26" i="13"/>
  <c r="U25" i="13"/>
  <c r="T25" i="13"/>
  <c r="M25" i="13"/>
  <c r="K25" i="13"/>
  <c r="J25" i="13"/>
  <c r="I25" i="13"/>
  <c r="H25" i="13"/>
  <c r="U24" i="13"/>
  <c r="T24" i="13"/>
  <c r="M24" i="13"/>
  <c r="K24" i="13"/>
  <c r="J24" i="13"/>
  <c r="I24" i="13"/>
  <c r="H24" i="13"/>
  <c r="T23" i="13"/>
  <c r="M23" i="13"/>
  <c r="K23" i="13"/>
  <c r="J23" i="13"/>
  <c r="I23" i="13"/>
  <c r="H23" i="13"/>
  <c r="T22" i="13"/>
  <c r="M22" i="13"/>
  <c r="K22" i="13"/>
  <c r="J22" i="13"/>
  <c r="I22" i="13"/>
  <c r="H22" i="13"/>
  <c r="V21" i="13"/>
  <c r="U21" i="13"/>
  <c r="T21" i="13"/>
  <c r="M21" i="13"/>
  <c r="K21" i="13"/>
  <c r="J21" i="13"/>
  <c r="I21" i="13"/>
  <c r="H21" i="13"/>
  <c r="U20" i="13"/>
  <c r="T20" i="13"/>
  <c r="M20" i="13"/>
  <c r="K20" i="13"/>
  <c r="J20" i="13"/>
  <c r="I20" i="13"/>
  <c r="H20" i="13"/>
  <c r="U19" i="13"/>
  <c r="T19" i="13"/>
  <c r="M19" i="13"/>
  <c r="K19" i="13"/>
  <c r="J19" i="13"/>
  <c r="I19" i="13"/>
  <c r="H19" i="13"/>
  <c r="T18" i="13"/>
  <c r="M18" i="13"/>
  <c r="K18" i="13"/>
  <c r="J18" i="13"/>
  <c r="I18" i="13"/>
  <c r="H18" i="13"/>
  <c r="T17" i="13"/>
  <c r="M17" i="13"/>
  <c r="K17" i="13"/>
  <c r="J17" i="13"/>
  <c r="I17" i="13"/>
  <c r="H17" i="13"/>
  <c r="T16" i="13"/>
  <c r="M16" i="13"/>
  <c r="K16" i="13"/>
  <c r="J16" i="13"/>
  <c r="I16" i="13"/>
  <c r="H16" i="13"/>
  <c r="U15" i="13"/>
  <c r="T15" i="13"/>
  <c r="M15" i="13"/>
  <c r="K15" i="13"/>
  <c r="J15" i="13"/>
  <c r="I15" i="13"/>
  <c r="H15" i="13"/>
  <c r="U14" i="13"/>
  <c r="T14" i="13"/>
  <c r="M14" i="13"/>
  <c r="K14" i="13"/>
  <c r="J14" i="13"/>
  <c r="I14" i="13"/>
  <c r="H14" i="13"/>
  <c r="T13" i="13"/>
  <c r="M13" i="13"/>
  <c r="K13" i="13"/>
  <c r="J13" i="13"/>
  <c r="I13" i="13"/>
  <c r="H13" i="13"/>
  <c r="AB12" i="13"/>
  <c r="T12" i="13"/>
  <c r="M12" i="13"/>
  <c r="K12" i="13"/>
  <c r="J12" i="13"/>
  <c r="I12" i="13"/>
  <c r="H12" i="13"/>
  <c r="AB11" i="13"/>
  <c r="T11" i="13"/>
  <c r="M11" i="13"/>
  <c r="K11" i="13"/>
  <c r="J11" i="13"/>
  <c r="I11" i="13"/>
  <c r="H11" i="13"/>
  <c r="T10" i="13"/>
  <c r="M10" i="13"/>
  <c r="K10" i="13"/>
  <c r="J10" i="13"/>
  <c r="I10" i="13"/>
  <c r="H10" i="13"/>
  <c r="AB9" i="13"/>
  <c r="V9" i="13"/>
  <c r="U9" i="13"/>
  <c r="T9" i="13"/>
  <c r="M9" i="13"/>
  <c r="K9" i="13"/>
  <c r="J9" i="13"/>
  <c r="I9" i="13"/>
  <c r="H9" i="13"/>
  <c r="AB8" i="13"/>
  <c r="U8" i="13"/>
  <c r="T8" i="13"/>
  <c r="M8" i="13"/>
  <c r="K8" i="13"/>
  <c r="J8" i="13"/>
  <c r="I8" i="13"/>
  <c r="H8" i="13"/>
  <c r="AB7" i="13"/>
  <c r="U7" i="13"/>
  <c r="T7" i="13"/>
  <c r="M7" i="13"/>
  <c r="K7" i="13"/>
  <c r="J7" i="13"/>
  <c r="I7" i="13"/>
  <c r="H7" i="13"/>
  <c r="AB6" i="13"/>
  <c r="U6" i="13"/>
  <c r="T6" i="13"/>
  <c r="M6" i="13"/>
  <c r="K6" i="13"/>
  <c r="J6" i="13"/>
  <c r="I6" i="13"/>
  <c r="H6" i="13"/>
  <c r="AB5" i="13"/>
  <c r="T5" i="13"/>
  <c r="M5" i="13"/>
  <c r="K5" i="13"/>
  <c r="J5" i="13"/>
  <c r="I5" i="13"/>
  <c r="H5" i="13"/>
  <c r="T4" i="13"/>
  <c r="M4" i="13"/>
  <c r="K4" i="13"/>
  <c r="J4" i="13"/>
  <c r="I4" i="13"/>
  <c r="H4" i="13"/>
  <c r="AB3" i="13"/>
  <c r="T3" i="13"/>
  <c r="O3" i="13"/>
  <c r="O4" i="13" s="1"/>
  <c r="O5" i="13" s="1"/>
  <c r="O6" i="13" s="1"/>
  <c r="O7" i="13" s="1"/>
  <c r="O8" i="13" s="1"/>
  <c r="O9" i="13" s="1"/>
  <c r="O10" i="13" s="1"/>
  <c r="O11" i="13" s="1"/>
  <c r="O12" i="13" s="1"/>
  <c r="O13" i="13" s="1"/>
  <c r="O14" i="13" s="1"/>
  <c r="O15" i="13" s="1"/>
  <c r="O16" i="13" s="1"/>
  <c r="O17" i="13" s="1"/>
  <c r="O18" i="13" s="1"/>
  <c r="O19" i="13" s="1"/>
  <c r="O20" i="13" s="1"/>
  <c r="O21" i="13" s="1"/>
  <c r="O22" i="13" s="1"/>
  <c r="O23" i="13" s="1"/>
  <c r="O24" i="13" s="1"/>
  <c r="O25" i="13" s="1"/>
  <c r="O26" i="13" s="1"/>
  <c r="O27" i="13" s="1"/>
  <c r="O28" i="13" s="1"/>
  <c r="O29" i="13" s="1"/>
  <c r="O30" i="13" s="1"/>
  <c r="O31" i="13" s="1"/>
  <c r="O32" i="13" s="1"/>
  <c r="O33" i="13" s="1"/>
  <c r="O34" i="13" s="1"/>
  <c r="O35" i="13" s="1"/>
  <c r="O36" i="13" s="1"/>
  <c r="O37" i="13" s="1"/>
  <c r="O38" i="13" s="1"/>
  <c r="O39" i="13" s="1"/>
  <c r="O40" i="13" s="1"/>
  <c r="O41" i="13" s="1"/>
  <c r="O42" i="13" s="1"/>
  <c r="O43" i="13" s="1"/>
  <c r="O44" i="13" s="1"/>
  <c r="O45" i="13" s="1"/>
  <c r="O46" i="13" s="1"/>
  <c r="O47" i="13" s="1"/>
  <c r="O48" i="13" s="1"/>
  <c r="O49" i="13" s="1"/>
  <c r="O50" i="13" s="1"/>
  <c r="O51" i="13" s="1"/>
  <c r="O52" i="13" s="1"/>
  <c r="O53" i="13" s="1"/>
  <c r="O54" i="13" s="1"/>
  <c r="O55" i="13" s="1"/>
  <c r="O56" i="13" s="1"/>
  <c r="O57" i="13" s="1"/>
  <c r="O58" i="13" s="1"/>
  <c r="O59" i="13" s="1"/>
  <c r="O60" i="13" s="1"/>
  <c r="O61" i="13" s="1"/>
  <c r="O62" i="13" s="1"/>
  <c r="O63" i="13" s="1"/>
  <c r="O64" i="13" s="1"/>
  <c r="O65" i="13" s="1"/>
  <c r="O66" i="13" s="1"/>
  <c r="O67" i="13" s="1"/>
  <c r="O68" i="13" s="1"/>
  <c r="O69" i="13" s="1"/>
  <c r="O70" i="13" s="1"/>
  <c r="O71"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O102" i="13" s="1"/>
  <c r="O103" i="13" s="1"/>
  <c r="O104" i="13" s="1"/>
  <c r="O105" i="13" s="1"/>
  <c r="O106" i="13" s="1"/>
  <c r="O107" i="13" s="1"/>
  <c r="O108" i="13" s="1"/>
  <c r="O109" i="13" s="1"/>
  <c r="O110" i="13" s="1"/>
  <c r="O111" i="13" s="1"/>
  <c r="O112" i="13" s="1"/>
  <c r="O113" i="13" s="1"/>
  <c r="O114" i="13" s="1"/>
  <c r="O115" i="13" s="1"/>
  <c r="O116" i="13" s="1"/>
  <c r="O117" i="13" s="1"/>
  <c r="O118" i="13" s="1"/>
  <c r="O119" i="13" s="1"/>
  <c r="O120" i="13" s="1"/>
  <c r="O121" i="13" s="1"/>
  <c r="O122" i="13" s="1"/>
  <c r="O123" i="13" s="1"/>
  <c r="O124" i="13" s="1"/>
  <c r="O125" i="13" s="1"/>
  <c r="O126" i="13" s="1"/>
  <c r="O127" i="13" s="1"/>
  <c r="O128" i="13" s="1"/>
  <c r="O129" i="13" s="1"/>
  <c r="O130" i="13" s="1"/>
  <c r="O131" i="13" s="1"/>
  <c r="O132" i="13" s="1"/>
  <c r="O133" i="13" s="1"/>
  <c r="O134" i="13" s="1"/>
  <c r="O135" i="13" s="1"/>
  <c r="O136" i="13" s="1"/>
  <c r="O137" i="13" s="1"/>
  <c r="O138" i="13" s="1"/>
  <c r="O139" i="13" s="1"/>
  <c r="O140" i="13" s="1"/>
  <c r="O141" i="13" s="1"/>
  <c r="O142" i="13" s="1"/>
  <c r="O143" i="13" s="1"/>
  <c r="O144" i="13" s="1"/>
  <c r="O145" i="13" s="1"/>
  <c r="O146" i="13" s="1"/>
  <c r="O147" i="13" s="1"/>
  <c r="O148" i="13" s="1"/>
  <c r="O149" i="13" s="1"/>
  <c r="O150" i="13" s="1"/>
  <c r="O151" i="13" s="1"/>
  <c r="O152" i="13" s="1"/>
  <c r="O153" i="13" s="1"/>
  <c r="O154" i="13" s="1"/>
  <c r="O155" i="13" s="1"/>
  <c r="O156" i="13" s="1"/>
  <c r="O157" i="13" s="1"/>
  <c r="O158" i="13" s="1"/>
  <c r="O159" i="13" s="1"/>
  <c r="O160" i="13" s="1"/>
  <c r="O161" i="13" s="1"/>
  <c r="O162" i="13" s="1"/>
  <c r="O163" i="13" s="1"/>
  <c r="O164" i="13" s="1"/>
  <c r="O165" i="13" s="1"/>
  <c r="O166" i="13" s="1"/>
  <c r="O167" i="13" s="1"/>
  <c r="O168" i="13" s="1"/>
  <c r="O169" i="13" s="1"/>
  <c r="O170" i="13" s="1"/>
  <c r="O171" i="13" s="1"/>
  <c r="O172" i="13" s="1"/>
  <c r="O173" i="13" s="1"/>
  <c r="O174" i="13" s="1"/>
  <c r="O175" i="13" s="1"/>
  <c r="O176" i="13" s="1"/>
  <c r="O177" i="13" s="1"/>
  <c r="O178" i="13" s="1"/>
  <c r="O179" i="13" s="1"/>
  <c r="O180" i="13" s="1"/>
  <c r="O181" i="13" s="1"/>
  <c r="O182" i="13" s="1"/>
  <c r="O183" i="13" s="1"/>
  <c r="O184" i="13" s="1"/>
  <c r="O185" i="13" s="1"/>
  <c r="O186" i="13" s="1"/>
  <c r="O187" i="13" s="1"/>
  <c r="O188" i="13" s="1"/>
  <c r="O189" i="13" s="1"/>
  <c r="O190" i="13" s="1"/>
  <c r="O191" i="13" s="1"/>
  <c r="O192" i="13" s="1"/>
  <c r="O193" i="13" s="1"/>
  <c r="O194" i="13" s="1"/>
  <c r="O195" i="13" s="1"/>
  <c r="O196" i="13" s="1"/>
  <c r="O197" i="13" s="1"/>
  <c r="O198" i="13" s="1"/>
  <c r="O199" i="13" s="1"/>
  <c r="O200" i="13" s="1"/>
  <c r="O201" i="13" s="1"/>
  <c r="O202" i="13" s="1"/>
  <c r="O203" i="13" s="1"/>
  <c r="O204" i="13" s="1"/>
  <c r="O205" i="13" s="1"/>
  <c r="O206" i="13" s="1"/>
  <c r="O207" i="13" s="1"/>
  <c r="O208" i="13" s="1"/>
  <c r="O209" i="13" s="1"/>
  <c r="O210" i="13" s="1"/>
  <c r="O211" i="13" s="1"/>
  <c r="O212" i="13" s="1"/>
  <c r="O213" i="13" s="1"/>
  <c r="O214" i="13" s="1"/>
  <c r="O215" i="13" s="1"/>
  <c r="O216" i="13" s="1"/>
  <c r="O217" i="13" s="1"/>
  <c r="O218" i="13" s="1"/>
  <c r="O219" i="13" s="1"/>
  <c r="O220" i="13" s="1"/>
  <c r="O221" i="13" s="1"/>
  <c r="O222" i="13" s="1"/>
  <c r="O223" i="13" s="1"/>
  <c r="O224" i="13" s="1"/>
  <c r="O225" i="13" s="1"/>
  <c r="O226" i="13" s="1"/>
  <c r="O227" i="13" s="1"/>
  <c r="O228" i="13" s="1"/>
  <c r="O229" i="13" s="1"/>
  <c r="O230" i="13" s="1"/>
  <c r="O231" i="13" s="1"/>
  <c r="O232" i="13" s="1"/>
  <c r="O233" i="13" s="1"/>
  <c r="O234" i="13" s="1"/>
  <c r="O235" i="13" s="1"/>
  <c r="O236" i="13" s="1"/>
  <c r="O237" i="13" s="1"/>
  <c r="O238" i="13" s="1"/>
  <c r="O239" i="13" s="1"/>
  <c r="O240" i="13" s="1"/>
  <c r="O241" i="13" s="1"/>
  <c r="O242" i="13" s="1"/>
  <c r="O243" i="13" s="1"/>
  <c r="O244" i="13" s="1"/>
  <c r="O245" i="13" s="1"/>
  <c r="O246" i="13" s="1"/>
  <c r="O247" i="13" s="1"/>
  <c r="O248" i="13" s="1"/>
  <c r="O249" i="13" s="1"/>
  <c r="O250" i="13" s="1"/>
  <c r="O251" i="13" s="1"/>
  <c r="N3" i="13"/>
  <c r="N4" i="13" s="1"/>
  <c r="M3" i="13"/>
  <c r="K3" i="13"/>
  <c r="J3" i="13"/>
  <c r="I3" i="13"/>
  <c r="H3" i="13"/>
  <c r="AB2" i="13"/>
  <c r="S2" i="13"/>
  <c r="Q2" i="13"/>
  <c r="P2" i="13"/>
  <c r="M2" i="13"/>
  <c r="K2" i="13"/>
  <c r="J2" i="13"/>
  <c r="H2" i="13"/>
  <c r="W4" i="12"/>
  <c r="W5" i="12"/>
  <c r="W6" i="12"/>
  <c r="W7" i="12"/>
  <c r="W8" i="12"/>
  <c r="W9" i="12"/>
  <c r="W10" i="12"/>
  <c r="W11" i="12"/>
  <c r="W12" i="12"/>
  <c r="W13" i="12"/>
  <c r="W14" i="12"/>
  <c r="W15" i="12"/>
  <c r="W16" i="12"/>
  <c r="W17" i="12"/>
  <c r="W18" i="12"/>
  <c r="W19" i="12"/>
  <c r="W20" i="12"/>
  <c r="W21" i="12"/>
  <c r="W22" i="12"/>
  <c r="W23" i="12"/>
  <c r="W24" i="12"/>
  <c r="W25" i="12"/>
  <c r="W26" i="12"/>
  <c r="W27" i="12"/>
  <c r="W28" i="12"/>
  <c r="W29" i="12"/>
  <c r="W30" i="12"/>
  <c r="W31" i="12"/>
  <c r="W32" i="12"/>
  <c r="W33" i="12"/>
  <c r="W34" i="12"/>
  <c r="W35" i="12"/>
  <c r="W36" i="12"/>
  <c r="W37" i="12"/>
  <c r="W38"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4" i="12"/>
  <c r="W65" i="12"/>
  <c r="W66" i="12"/>
  <c r="W67" i="12"/>
  <c r="W68"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W97" i="12"/>
  <c r="W98" i="12"/>
  <c r="W99" i="12"/>
  <c r="W100" i="12"/>
  <c r="W101" i="12"/>
  <c r="W102" i="12"/>
  <c r="W103" i="12"/>
  <c r="W104" i="12"/>
  <c r="W105" i="12"/>
  <c r="W106" i="12"/>
  <c r="W107" i="12"/>
  <c r="W108" i="12"/>
  <c r="W109" i="12"/>
  <c r="W110" i="12"/>
  <c r="W111" i="12"/>
  <c r="W112" i="12"/>
  <c r="W113" i="12"/>
  <c r="W114" i="12"/>
  <c r="W115" i="12"/>
  <c r="W116" i="12"/>
  <c r="W117" i="12"/>
  <c r="W118" i="12"/>
  <c r="W119" i="12"/>
  <c r="W120" i="12"/>
  <c r="W121" i="12"/>
  <c r="W122" i="12"/>
  <c r="W123" i="12"/>
  <c r="W124" i="12"/>
  <c r="W125" i="12"/>
  <c r="W126" i="12"/>
  <c r="W127" i="12"/>
  <c r="W128" i="12"/>
  <c r="W129" i="12"/>
  <c r="W130" i="12"/>
  <c r="W131" i="12"/>
  <c r="W132" i="12"/>
  <c r="W133" i="12"/>
  <c r="W134" i="12"/>
  <c r="W135" i="12"/>
  <c r="W136" i="12"/>
  <c r="W137" i="12"/>
  <c r="W138" i="12"/>
  <c r="W139" i="12"/>
  <c r="W140" i="12"/>
  <c r="W141" i="12"/>
  <c r="W142" i="12"/>
  <c r="W143" i="12"/>
  <c r="W144" i="12"/>
  <c r="W145" i="12"/>
  <c r="W146" i="12"/>
  <c r="W147" i="12"/>
  <c r="W148" i="12"/>
  <c r="W149" i="12"/>
  <c r="W150" i="12"/>
  <c r="W151" i="12"/>
  <c r="W152" i="12"/>
  <c r="W153" i="12"/>
  <c r="W154" i="12"/>
  <c r="W155" i="12"/>
  <c r="W156" i="12"/>
  <c r="W157" i="12"/>
  <c r="W158" i="12"/>
  <c r="W159" i="12"/>
  <c r="W160" i="12"/>
  <c r="W161" i="12"/>
  <c r="W162" i="12"/>
  <c r="W163" i="12"/>
  <c r="W164" i="12"/>
  <c r="W165" i="12"/>
  <c r="W166" i="12"/>
  <c r="W167" i="12"/>
  <c r="W168" i="12"/>
  <c r="W169" i="12"/>
  <c r="W170" i="12"/>
  <c r="W171" i="12"/>
  <c r="W172" i="12"/>
  <c r="W173" i="12"/>
  <c r="W174" i="12"/>
  <c r="W175" i="12"/>
  <c r="W176" i="12"/>
  <c r="W177" i="12"/>
  <c r="W178" i="12"/>
  <c r="W179" i="12"/>
  <c r="W180" i="12"/>
  <c r="W181" i="12"/>
  <c r="W182" i="12"/>
  <c r="W183" i="12"/>
  <c r="W184" i="12"/>
  <c r="W185" i="12"/>
  <c r="W186" i="12"/>
  <c r="W187" i="12"/>
  <c r="W188" i="12"/>
  <c r="W189" i="12"/>
  <c r="W190" i="12"/>
  <c r="W191" i="12"/>
  <c r="W192" i="12"/>
  <c r="W193" i="12"/>
  <c r="W194" i="12"/>
  <c r="W195" i="12"/>
  <c r="W196" i="12"/>
  <c r="W197" i="12"/>
  <c r="W198" i="12"/>
  <c r="W199" i="12"/>
  <c r="W200" i="12"/>
  <c r="W201" i="12"/>
  <c r="W202" i="12"/>
  <c r="W203" i="12"/>
  <c r="W204" i="12"/>
  <c r="W205" i="12"/>
  <c r="W206" i="12"/>
  <c r="W207" i="12"/>
  <c r="W208" i="12"/>
  <c r="W209" i="12"/>
  <c r="W210" i="12"/>
  <c r="W211" i="12"/>
  <c r="W212" i="12"/>
  <c r="W213" i="12"/>
  <c r="W214" i="12"/>
  <c r="W215" i="12"/>
  <c r="W216" i="12"/>
  <c r="W217" i="12"/>
  <c r="W218" i="12"/>
  <c r="W219" i="12"/>
  <c r="W220" i="12"/>
  <c r="W221" i="12"/>
  <c r="W222" i="12"/>
  <c r="W223" i="12"/>
  <c r="W224" i="12"/>
  <c r="W225" i="12"/>
  <c r="W226" i="12"/>
  <c r="W227" i="12"/>
  <c r="W228" i="12"/>
  <c r="W229" i="12"/>
  <c r="W230" i="12"/>
  <c r="W231" i="12"/>
  <c r="W232" i="12"/>
  <c r="W233" i="12"/>
  <c r="W234" i="12"/>
  <c r="W235" i="12"/>
  <c r="W236" i="12"/>
  <c r="W237" i="12"/>
  <c r="W238" i="12"/>
  <c r="W239" i="12"/>
  <c r="W240" i="12"/>
  <c r="W241" i="12"/>
  <c r="W242" i="12"/>
  <c r="W243" i="12"/>
  <c r="W244" i="12"/>
  <c r="W245" i="12"/>
  <c r="W246" i="12"/>
  <c r="W247" i="12"/>
  <c r="W248" i="12"/>
  <c r="W249" i="12"/>
  <c r="W250" i="12"/>
  <c r="W251" i="12"/>
  <c r="W3" i="12"/>
  <c r="U251" i="12"/>
  <c r="T251" i="12"/>
  <c r="M251" i="12"/>
  <c r="L251" i="12"/>
  <c r="K251" i="12"/>
  <c r="J251" i="12"/>
  <c r="I251" i="12"/>
  <c r="H251" i="12"/>
  <c r="U250" i="12"/>
  <c r="T250" i="12"/>
  <c r="M250" i="12"/>
  <c r="L250" i="12"/>
  <c r="K250" i="12"/>
  <c r="J250" i="12"/>
  <c r="I250" i="12"/>
  <c r="H250" i="12"/>
  <c r="U249" i="12"/>
  <c r="T249" i="12"/>
  <c r="M249" i="12"/>
  <c r="L249" i="12"/>
  <c r="K249" i="12"/>
  <c r="J249" i="12"/>
  <c r="I249" i="12"/>
  <c r="H249" i="12"/>
  <c r="U248" i="12"/>
  <c r="T248" i="12"/>
  <c r="M248" i="12"/>
  <c r="L248" i="12"/>
  <c r="K248" i="12"/>
  <c r="J248" i="12"/>
  <c r="I248" i="12"/>
  <c r="H248" i="12"/>
  <c r="T247" i="12"/>
  <c r="M247" i="12"/>
  <c r="L247" i="12"/>
  <c r="K247" i="12"/>
  <c r="J247" i="12"/>
  <c r="I247" i="12"/>
  <c r="H247" i="12"/>
  <c r="T246" i="12"/>
  <c r="M246" i="12"/>
  <c r="L246" i="12"/>
  <c r="K246" i="12"/>
  <c r="J246" i="12"/>
  <c r="I246" i="12"/>
  <c r="H246" i="12"/>
  <c r="T245" i="12"/>
  <c r="M245" i="12"/>
  <c r="L245" i="12"/>
  <c r="K245" i="12"/>
  <c r="J245" i="12"/>
  <c r="I245" i="12"/>
  <c r="H245" i="12"/>
  <c r="T244" i="12"/>
  <c r="M244" i="12"/>
  <c r="L244" i="12"/>
  <c r="K244" i="12"/>
  <c r="J244" i="12"/>
  <c r="I244" i="12"/>
  <c r="H244" i="12"/>
  <c r="T243" i="12"/>
  <c r="M243" i="12"/>
  <c r="L243" i="12"/>
  <c r="K243" i="12"/>
  <c r="J243" i="12"/>
  <c r="I243" i="12"/>
  <c r="H243" i="12"/>
  <c r="T242" i="12"/>
  <c r="M242" i="12"/>
  <c r="L242" i="12"/>
  <c r="K242" i="12"/>
  <c r="J242" i="12"/>
  <c r="I242" i="12"/>
  <c r="H242" i="12"/>
  <c r="T241" i="12"/>
  <c r="M241" i="12"/>
  <c r="L241" i="12"/>
  <c r="K241" i="12"/>
  <c r="J241" i="12"/>
  <c r="I241" i="12"/>
  <c r="H241" i="12"/>
  <c r="T240" i="12"/>
  <c r="M240" i="12"/>
  <c r="L240" i="12"/>
  <c r="K240" i="12"/>
  <c r="J240" i="12"/>
  <c r="I240" i="12"/>
  <c r="H240" i="12"/>
  <c r="T239" i="12"/>
  <c r="M239" i="12"/>
  <c r="L239" i="12"/>
  <c r="K239" i="12"/>
  <c r="J239" i="12"/>
  <c r="I239" i="12"/>
  <c r="H239" i="12"/>
  <c r="T238" i="12"/>
  <c r="M238" i="12"/>
  <c r="L238" i="12"/>
  <c r="K238" i="12"/>
  <c r="J238" i="12"/>
  <c r="I238" i="12"/>
  <c r="H238" i="12"/>
  <c r="T237" i="12"/>
  <c r="M237" i="12"/>
  <c r="L237" i="12"/>
  <c r="K237" i="12"/>
  <c r="J237" i="12"/>
  <c r="I237" i="12"/>
  <c r="H237" i="12"/>
  <c r="T236" i="12"/>
  <c r="M236" i="12"/>
  <c r="L236" i="12"/>
  <c r="K236" i="12"/>
  <c r="J236" i="12"/>
  <c r="I236" i="12"/>
  <c r="H236" i="12"/>
  <c r="T235" i="12"/>
  <c r="M235" i="12"/>
  <c r="L235" i="12"/>
  <c r="K235" i="12"/>
  <c r="J235" i="12"/>
  <c r="I235" i="12"/>
  <c r="H235" i="12"/>
  <c r="T234" i="12"/>
  <c r="M234" i="12"/>
  <c r="L234" i="12"/>
  <c r="K234" i="12"/>
  <c r="J234" i="12"/>
  <c r="I234" i="12"/>
  <c r="H234" i="12"/>
  <c r="T233" i="12"/>
  <c r="M233" i="12"/>
  <c r="L233" i="12"/>
  <c r="K233" i="12"/>
  <c r="J233" i="12"/>
  <c r="I233" i="12"/>
  <c r="H233" i="12"/>
  <c r="T232" i="12"/>
  <c r="M232" i="12"/>
  <c r="L232" i="12"/>
  <c r="K232" i="12"/>
  <c r="J232" i="12"/>
  <c r="I232" i="12"/>
  <c r="H232" i="12"/>
  <c r="T231" i="12"/>
  <c r="M231" i="12"/>
  <c r="L231" i="12"/>
  <c r="K231" i="12"/>
  <c r="J231" i="12"/>
  <c r="I231" i="12"/>
  <c r="H231" i="12"/>
  <c r="T230" i="12"/>
  <c r="M230" i="12"/>
  <c r="L230" i="12"/>
  <c r="K230" i="12"/>
  <c r="J230" i="12"/>
  <c r="I230" i="12"/>
  <c r="H230" i="12"/>
  <c r="T229" i="12"/>
  <c r="M229" i="12"/>
  <c r="L229" i="12"/>
  <c r="K229" i="12"/>
  <c r="J229" i="12"/>
  <c r="I229" i="12"/>
  <c r="H229" i="12"/>
  <c r="T228" i="12"/>
  <c r="M228" i="12"/>
  <c r="L228" i="12"/>
  <c r="K228" i="12"/>
  <c r="J228" i="12"/>
  <c r="I228" i="12"/>
  <c r="H228" i="12"/>
  <c r="T227" i="12"/>
  <c r="M227" i="12"/>
  <c r="L227" i="12"/>
  <c r="K227" i="12"/>
  <c r="J227" i="12"/>
  <c r="I227" i="12"/>
  <c r="H227" i="12"/>
  <c r="T226" i="12"/>
  <c r="M226" i="12"/>
  <c r="L226" i="12"/>
  <c r="K226" i="12"/>
  <c r="J226" i="12"/>
  <c r="I226" i="12"/>
  <c r="H226" i="12"/>
  <c r="T225" i="12"/>
  <c r="M225" i="12"/>
  <c r="L225" i="12"/>
  <c r="K225" i="12"/>
  <c r="J225" i="12"/>
  <c r="I225" i="12"/>
  <c r="H225" i="12"/>
  <c r="T224" i="12"/>
  <c r="M224" i="12"/>
  <c r="L224" i="12"/>
  <c r="K224" i="12"/>
  <c r="J224" i="12"/>
  <c r="I224" i="12"/>
  <c r="H224" i="12"/>
  <c r="T223" i="12"/>
  <c r="M223" i="12"/>
  <c r="L223" i="12"/>
  <c r="K223" i="12"/>
  <c r="J223" i="12"/>
  <c r="I223" i="12"/>
  <c r="H223" i="12"/>
  <c r="T222" i="12"/>
  <c r="M222" i="12"/>
  <c r="L222" i="12"/>
  <c r="K222" i="12"/>
  <c r="J222" i="12"/>
  <c r="I222" i="12"/>
  <c r="H222" i="12"/>
  <c r="T221" i="12"/>
  <c r="M221" i="12"/>
  <c r="L221" i="12"/>
  <c r="K221" i="12"/>
  <c r="J221" i="12"/>
  <c r="I221" i="12"/>
  <c r="H221" i="12"/>
  <c r="T220" i="12"/>
  <c r="M220" i="12"/>
  <c r="L220" i="12"/>
  <c r="K220" i="12"/>
  <c r="J220" i="12"/>
  <c r="I220" i="12"/>
  <c r="H220" i="12"/>
  <c r="T219" i="12"/>
  <c r="M219" i="12"/>
  <c r="L219" i="12"/>
  <c r="K219" i="12"/>
  <c r="J219" i="12"/>
  <c r="I219" i="12"/>
  <c r="H219" i="12"/>
  <c r="T218" i="12"/>
  <c r="M218" i="12"/>
  <c r="L218" i="12"/>
  <c r="K218" i="12"/>
  <c r="J218" i="12"/>
  <c r="I218" i="12"/>
  <c r="H218" i="12"/>
  <c r="T217" i="12"/>
  <c r="M217" i="12"/>
  <c r="L217" i="12"/>
  <c r="K217" i="12"/>
  <c r="J217" i="12"/>
  <c r="I217" i="12"/>
  <c r="H217" i="12"/>
  <c r="T216" i="12"/>
  <c r="M216" i="12"/>
  <c r="L216" i="12"/>
  <c r="K216" i="12"/>
  <c r="J216" i="12"/>
  <c r="I216" i="12"/>
  <c r="H216" i="12"/>
  <c r="T215" i="12"/>
  <c r="M215" i="12"/>
  <c r="L215" i="12"/>
  <c r="K215" i="12"/>
  <c r="J215" i="12"/>
  <c r="I215" i="12"/>
  <c r="H215" i="12"/>
  <c r="T214" i="12"/>
  <c r="M214" i="12"/>
  <c r="L214" i="12"/>
  <c r="K214" i="12"/>
  <c r="J214" i="12"/>
  <c r="I214" i="12"/>
  <c r="H214" i="12"/>
  <c r="T213" i="12"/>
  <c r="M213" i="12"/>
  <c r="L213" i="12"/>
  <c r="K213" i="12"/>
  <c r="J213" i="12"/>
  <c r="I213" i="12"/>
  <c r="H213" i="12"/>
  <c r="T212" i="12"/>
  <c r="M212" i="12"/>
  <c r="L212" i="12"/>
  <c r="K212" i="12"/>
  <c r="J212" i="12"/>
  <c r="I212" i="12"/>
  <c r="H212" i="12"/>
  <c r="T211" i="12"/>
  <c r="M211" i="12"/>
  <c r="L211" i="12"/>
  <c r="K211" i="12"/>
  <c r="J211" i="12"/>
  <c r="I211" i="12"/>
  <c r="H211" i="12"/>
  <c r="T210" i="12"/>
  <c r="M210" i="12"/>
  <c r="L210" i="12"/>
  <c r="K210" i="12"/>
  <c r="J210" i="12"/>
  <c r="I210" i="12"/>
  <c r="H210" i="12"/>
  <c r="T209" i="12"/>
  <c r="M209" i="12"/>
  <c r="L209" i="12"/>
  <c r="K209" i="12"/>
  <c r="J209" i="12"/>
  <c r="I209" i="12"/>
  <c r="H209" i="12"/>
  <c r="T208" i="12"/>
  <c r="M208" i="12"/>
  <c r="L208" i="12"/>
  <c r="K208" i="12"/>
  <c r="J208" i="12"/>
  <c r="I208" i="12"/>
  <c r="H208" i="12"/>
  <c r="T207" i="12"/>
  <c r="M207" i="12"/>
  <c r="L207" i="12"/>
  <c r="K207" i="12"/>
  <c r="J207" i="12"/>
  <c r="I207" i="12"/>
  <c r="H207" i="12"/>
  <c r="V206" i="12"/>
  <c r="U206" i="12"/>
  <c r="T206" i="12"/>
  <c r="M206" i="12"/>
  <c r="L206" i="12"/>
  <c r="K206" i="12"/>
  <c r="J206" i="12"/>
  <c r="I206" i="12"/>
  <c r="H206" i="12"/>
  <c r="U205" i="12"/>
  <c r="T205" i="12"/>
  <c r="M205" i="12"/>
  <c r="L205" i="12"/>
  <c r="K205" i="12"/>
  <c r="J205" i="12"/>
  <c r="I205" i="12"/>
  <c r="H205" i="12"/>
  <c r="U204" i="12"/>
  <c r="T204" i="12"/>
  <c r="M204" i="12"/>
  <c r="L204" i="12"/>
  <c r="K204" i="12"/>
  <c r="J204" i="12"/>
  <c r="I204" i="12"/>
  <c r="H204" i="12"/>
  <c r="U203" i="12"/>
  <c r="T203" i="12"/>
  <c r="M203" i="12"/>
  <c r="L203" i="12"/>
  <c r="K203" i="12"/>
  <c r="J203" i="12"/>
  <c r="I203" i="12"/>
  <c r="H203" i="12"/>
  <c r="T202" i="12"/>
  <c r="M202" i="12"/>
  <c r="L202" i="12"/>
  <c r="K202" i="12"/>
  <c r="J202" i="12"/>
  <c r="I202" i="12"/>
  <c r="H202" i="12"/>
  <c r="V201" i="12"/>
  <c r="U201" i="12"/>
  <c r="T201" i="12"/>
  <c r="M201" i="12"/>
  <c r="L201" i="12"/>
  <c r="K201" i="12"/>
  <c r="J201" i="12"/>
  <c r="I201" i="12"/>
  <c r="H201" i="12"/>
  <c r="U200" i="12"/>
  <c r="T200" i="12"/>
  <c r="M200" i="12"/>
  <c r="L200" i="12"/>
  <c r="K200" i="12"/>
  <c r="J200" i="12"/>
  <c r="I200" i="12"/>
  <c r="H200" i="12"/>
  <c r="U199" i="12"/>
  <c r="T199" i="12"/>
  <c r="M199" i="12"/>
  <c r="L199" i="12"/>
  <c r="K199" i="12"/>
  <c r="J199" i="12"/>
  <c r="I199" i="12"/>
  <c r="H199" i="12"/>
  <c r="U198" i="12"/>
  <c r="T198" i="12"/>
  <c r="M198" i="12"/>
  <c r="L198" i="12"/>
  <c r="K198" i="12"/>
  <c r="J198" i="12"/>
  <c r="I198" i="12"/>
  <c r="H198" i="12"/>
  <c r="T197" i="12"/>
  <c r="M197" i="12"/>
  <c r="L197" i="12"/>
  <c r="K197" i="12"/>
  <c r="J197" i="12"/>
  <c r="I197" i="12"/>
  <c r="H197" i="12"/>
  <c r="T196" i="12"/>
  <c r="M196" i="12"/>
  <c r="L196" i="12"/>
  <c r="K196" i="12"/>
  <c r="J196" i="12"/>
  <c r="I196" i="12"/>
  <c r="H196" i="12"/>
  <c r="T195" i="12"/>
  <c r="M195" i="12"/>
  <c r="L195" i="12"/>
  <c r="K195" i="12"/>
  <c r="J195" i="12"/>
  <c r="I195" i="12"/>
  <c r="H195" i="12"/>
  <c r="T194" i="12"/>
  <c r="M194" i="12"/>
  <c r="L194" i="12"/>
  <c r="K194" i="12"/>
  <c r="J194" i="12"/>
  <c r="I194" i="12"/>
  <c r="H194" i="12"/>
  <c r="T193" i="12"/>
  <c r="M193" i="12"/>
  <c r="L193" i="12"/>
  <c r="K193" i="12"/>
  <c r="J193" i="12"/>
  <c r="I193" i="12"/>
  <c r="H193" i="12"/>
  <c r="T192" i="12"/>
  <c r="M192" i="12"/>
  <c r="L192" i="12"/>
  <c r="K192" i="12"/>
  <c r="J192" i="12"/>
  <c r="I192" i="12"/>
  <c r="H192" i="12"/>
  <c r="T191" i="12"/>
  <c r="M191" i="12"/>
  <c r="L191" i="12"/>
  <c r="K191" i="12"/>
  <c r="J191" i="12"/>
  <c r="I191" i="12"/>
  <c r="H191" i="12"/>
  <c r="T190" i="12"/>
  <c r="M190" i="12"/>
  <c r="L190" i="12"/>
  <c r="K190" i="12"/>
  <c r="J190" i="12"/>
  <c r="I190" i="12"/>
  <c r="H190" i="12"/>
  <c r="U189" i="12"/>
  <c r="T189" i="12"/>
  <c r="M189" i="12"/>
  <c r="L189" i="12"/>
  <c r="K189" i="12"/>
  <c r="J189" i="12"/>
  <c r="I189" i="12"/>
  <c r="H189" i="12"/>
  <c r="U188" i="12"/>
  <c r="T188" i="12"/>
  <c r="M188" i="12"/>
  <c r="L188" i="12"/>
  <c r="K188" i="12"/>
  <c r="J188" i="12"/>
  <c r="I188" i="12"/>
  <c r="H188" i="12"/>
  <c r="U187" i="12"/>
  <c r="T187" i="12"/>
  <c r="M187" i="12"/>
  <c r="L187" i="12"/>
  <c r="K187" i="12"/>
  <c r="J187" i="12"/>
  <c r="I187" i="12"/>
  <c r="H187" i="12"/>
  <c r="T186" i="12"/>
  <c r="M186" i="12"/>
  <c r="L186" i="12"/>
  <c r="K186" i="12"/>
  <c r="J186" i="12"/>
  <c r="I186" i="12"/>
  <c r="H186" i="12"/>
  <c r="T185" i="12"/>
  <c r="M185" i="12"/>
  <c r="L185" i="12"/>
  <c r="K185" i="12"/>
  <c r="J185" i="12"/>
  <c r="I185" i="12"/>
  <c r="H185" i="12"/>
  <c r="T184" i="12"/>
  <c r="M184" i="12"/>
  <c r="L184" i="12"/>
  <c r="K184" i="12"/>
  <c r="J184" i="12"/>
  <c r="I184" i="12"/>
  <c r="H184" i="12"/>
  <c r="T183" i="12"/>
  <c r="M183" i="12"/>
  <c r="L183" i="12"/>
  <c r="K183" i="12"/>
  <c r="J183" i="12"/>
  <c r="I183" i="12"/>
  <c r="H183" i="12"/>
  <c r="T182" i="12"/>
  <c r="M182" i="12"/>
  <c r="L182" i="12"/>
  <c r="K182" i="12"/>
  <c r="J182" i="12"/>
  <c r="I182" i="12"/>
  <c r="H182" i="12"/>
  <c r="T181" i="12"/>
  <c r="M181" i="12"/>
  <c r="L181" i="12"/>
  <c r="K181" i="12"/>
  <c r="J181" i="12"/>
  <c r="I181" i="12"/>
  <c r="H181" i="12"/>
  <c r="T180" i="12"/>
  <c r="M180" i="12"/>
  <c r="L180" i="12"/>
  <c r="K180" i="12"/>
  <c r="J180" i="12"/>
  <c r="I180" i="12"/>
  <c r="H180" i="12"/>
  <c r="T179" i="12"/>
  <c r="M179" i="12"/>
  <c r="L179" i="12"/>
  <c r="K179" i="12"/>
  <c r="J179" i="12"/>
  <c r="I179" i="12"/>
  <c r="H179" i="12"/>
  <c r="T178" i="12"/>
  <c r="M178" i="12"/>
  <c r="L178" i="12"/>
  <c r="K178" i="12"/>
  <c r="J178" i="12"/>
  <c r="I178" i="12"/>
  <c r="H178" i="12"/>
  <c r="T177" i="12"/>
  <c r="M177" i="12"/>
  <c r="L177" i="12"/>
  <c r="K177" i="12"/>
  <c r="J177" i="12"/>
  <c r="I177" i="12"/>
  <c r="H177" i="12"/>
  <c r="V176" i="12"/>
  <c r="U176" i="12"/>
  <c r="T176" i="12"/>
  <c r="M176" i="12"/>
  <c r="L176" i="12"/>
  <c r="K176" i="12"/>
  <c r="J176" i="12"/>
  <c r="I176" i="12"/>
  <c r="H176" i="12"/>
  <c r="U175" i="12"/>
  <c r="T175" i="12"/>
  <c r="M175" i="12"/>
  <c r="L175" i="12"/>
  <c r="K175" i="12"/>
  <c r="J175" i="12"/>
  <c r="I175" i="12"/>
  <c r="H175" i="12"/>
  <c r="U174" i="12"/>
  <c r="T174" i="12"/>
  <c r="M174" i="12"/>
  <c r="L174" i="12"/>
  <c r="K174" i="12"/>
  <c r="J174" i="12"/>
  <c r="I174" i="12"/>
  <c r="H174" i="12"/>
  <c r="T173" i="12"/>
  <c r="M173" i="12"/>
  <c r="L173" i="12"/>
  <c r="K173" i="12"/>
  <c r="J173" i="12"/>
  <c r="I173" i="12"/>
  <c r="H173" i="12"/>
  <c r="T172" i="12"/>
  <c r="M172" i="12"/>
  <c r="L172" i="12"/>
  <c r="K172" i="12"/>
  <c r="J172" i="12"/>
  <c r="I172" i="12"/>
  <c r="H172" i="12"/>
  <c r="T171" i="12"/>
  <c r="M171" i="12"/>
  <c r="L171" i="12"/>
  <c r="K171" i="12"/>
  <c r="J171" i="12"/>
  <c r="I171" i="12"/>
  <c r="H171" i="12"/>
  <c r="T170" i="12"/>
  <c r="M170" i="12"/>
  <c r="L170" i="12"/>
  <c r="K170" i="12"/>
  <c r="J170" i="12"/>
  <c r="I170" i="12"/>
  <c r="H170" i="12"/>
  <c r="T169" i="12"/>
  <c r="M169" i="12"/>
  <c r="L169" i="12"/>
  <c r="K169" i="12"/>
  <c r="J169" i="12"/>
  <c r="I169" i="12"/>
  <c r="H169" i="12"/>
  <c r="T168" i="12"/>
  <c r="M168" i="12"/>
  <c r="L168" i="12"/>
  <c r="K168" i="12"/>
  <c r="J168" i="12"/>
  <c r="I168" i="12"/>
  <c r="H168" i="12"/>
  <c r="T167" i="12"/>
  <c r="M167" i="12"/>
  <c r="L167" i="12"/>
  <c r="K167" i="12"/>
  <c r="J167" i="12"/>
  <c r="I167" i="12"/>
  <c r="H167" i="12"/>
  <c r="V166" i="12"/>
  <c r="U166" i="12"/>
  <c r="T166" i="12"/>
  <c r="M166" i="12"/>
  <c r="L166" i="12"/>
  <c r="K166" i="12"/>
  <c r="J166" i="12"/>
  <c r="I166" i="12"/>
  <c r="H166" i="12"/>
  <c r="U165" i="12"/>
  <c r="T165" i="12"/>
  <c r="M165" i="12"/>
  <c r="L165" i="12"/>
  <c r="K165" i="12"/>
  <c r="J165" i="12"/>
  <c r="I165" i="12"/>
  <c r="H165" i="12"/>
  <c r="U164" i="12"/>
  <c r="T164" i="12"/>
  <c r="M164" i="12"/>
  <c r="L164" i="12"/>
  <c r="K164" i="12"/>
  <c r="J164" i="12"/>
  <c r="I164" i="12"/>
  <c r="H164" i="12"/>
  <c r="T163" i="12"/>
  <c r="M163" i="12"/>
  <c r="L163" i="12"/>
  <c r="K163" i="12"/>
  <c r="J163" i="12"/>
  <c r="I163" i="12"/>
  <c r="H163" i="12"/>
  <c r="T162" i="12"/>
  <c r="M162" i="12"/>
  <c r="L162" i="12"/>
  <c r="K162" i="12"/>
  <c r="J162" i="12"/>
  <c r="I162" i="12"/>
  <c r="H162" i="12"/>
  <c r="T161" i="12"/>
  <c r="M161" i="12"/>
  <c r="L161" i="12"/>
  <c r="K161" i="12"/>
  <c r="J161" i="12"/>
  <c r="I161" i="12"/>
  <c r="H161" i="12"/>
  <c r="T160" i="12"/>
  <c r="M160" i="12"/>
  <c r="L160" i="12"/>
  <c r="K160" i="12"/>
  <c r="J160" i="12"/>
  <c r="I160" i="12"/>
  <c r="H160" i="12"/>
  <c r="T159" i="12"/>
  <c r="M159" i="12"/>
  <c r="L159" i="12"/>
  <c r="K159" i="12"/>
  <c r="J159" i="12"/>
  <c r="I159" i="12"/>
  <c r="H159" i="12"/>
  <c r="T158" i="12"/>
  <c r="M158" i="12"/>
  <c r="L158" i="12"/>
  <c r="K158" i="12"/>
  <c r="J158" i="12"/>
  <c r="I158" i="12"/>
  <c r="H158" i="12"/>
  <c r="T157" i="12"/>
  <c r="M157" i="12"/>
  <c r="L157" i="12"/>
  <c r="K157" i="12"/>
  <c r="J157" i="12"/>
  <c r="I157" i="12"/>
  <c r="H157" i="12"/>
  <c r="T156" i="12"/>
  <c r="M156" i="12"/>
  <c r="L156" i="12"/>
  <c r="K156" i="12"/>
  <c r="J156" i="12"/>
  <c r="I156" i="12"/>
  <c r="H156" i="12"/>
  <c r="T155" i="12"/>
  <c r="M155" i="12"/>
  <c r="L155" i="12"/>
  <c r="K155" i="12"/>
  <c r="J155" i="12"/>
  <c r="I155" i="12"/>
  <c r="H155" i="12"/>
  <c r="V154" i="12"/>
  <c r="U154" i="12"/>
  <c r="T154" i="12"/>
  <c r="M154" i="12"/>
  <c r="L154" i="12"/>
  <c r="K154" i="12"/>
  <c r="J154" i="12"/>
  <c r="I154" i="12"/>
  <c r="H154" i="12"/>
  <c r="U153" i="12"/>
  <c r="T153" i="12"/>
  <c r="M153" i="12"/>
  <c r="L153" i="12"/>
  <c r="K153" i="12"/>
  <c r="J153" i="12"/>
  <c r="I153" i="12"/>
  <c r="H153" i="12"/>
  <c r="U152" i="12"/>
  <c r="T152" i="12"/>
  <c r="M152" i="12"/>
  <c r="L152" i="12"/>
  <c r="K152" i="12"/>
  <c r="J152" i="12"/>
  <c r="I152" i="12"/>
  <c r="H152" i="12"/>
  <c r="U151" i="12"/>
  <c r="T151" i="12"/>
  <c r="M151" i="12"/>
  <c r="L151" i="12"/>
  <c r="K151" i="12"/>
  <c r="J151" i="12"/>
  <c r="I151" i="12"/>
  <c r="H151" i="12"/>
  <c r="U150" i="12"/>
  <c r="T150" i="12"/>
  <c r="M150" i="12"/>
  <c r="L150" i="12"/>
  <c r="K150" i="12"/>
  <c r="J150" i="12"/>
  <c r="I150" i="12"/>
  <c r="H150" i="12"/>
  <c r="U149" i="12"/>
  <c r="T149" i="12"/>
  <c r="M149" i="12"/>
  <c r="L149" i="12"/>
  <c r="K149" i="12"/>
  <c r="J149" i="12"/>
  <c r="I149" i="12"/>
  <c r="H149" i="12"/>
  <c r="U148" i="12"/>
  <c r="T148" i="12"/>
  <c r="M148" i="12"/>
  <c r="L148" i="12"/>
  <c r="K148" i="12"/>
  <c r="J148" i="12"/>
  <c r="I148" i="12"/>
  <c r="H148" i="12"/>
  <c r="T147" i="12"/>
  <c r="M147" i="12"/>
  <c r="L147" i="12"/>
  <c r="K147" i="12"/>
  <c r="J147" i="12"/>
  <c r="I147" i="12"/>
  <c r="H147" i="12"/>
  <c r="T146" i="12"/>
  <c r="M146" i="12"/>
  <c r="L146" i="12"/>
  <c r="K146" i="12"/>
  <c r="J146" i="12"/>
  <c r="I146" i="12"/>
  <c r="H146" i="12"/>
  <c r="T145" i="12"/>
  <c r="M145" i="12"/>
  <c r="L145" i="12"/>
  <c r="K145" i="12"/>
  <c r="J145" i="12"/>
  <c r="I145" i="12"/>
  <c r="H145" i="12"/>
  <c r="V144" i="12"/>
  <c r="U144" i="12"/>
  <c r="T144" i="12"/>
  <c r="M144" i="12"/>
  <c r="L144" i="12"/>
  <c r="K144" i="12"/>
  <c r="J144" i="12"/>
  <c r="I144" i="12"/>
  <c r="H144" i="12"/>
  <c r="U143" i="12"/>
  <c r="T143" i="12"/>
  <c r="M143" i="12"/>
  <c r="L143" i="12"/>
  <c r="K143" i="12"/>
  <c r="J143" i="12"/>
  <c r="I143" i="12"/>
  <c r="H143" i="12"/>
  <c r="U142" i="12"/>
  <c r="T142" i="12"/>
  <c r="M142" i="12"/>
  <c r="L142" i="12"/>
  <c r="K142" i="12"/>
  <c r="J142" i="12"/>
  <c r="I142" i="12"/>
  <c r="H142" i="12"/>
  <c r="U141" i="12"/>
  <c r="T141" i="12"/>
  <c r="M141" i="12"/>
  <c r="L141" i="12"/>
  <c r="K141" i="12"/>
  <c r="J141" i="12"/>
  <c r="I141" i="12"/>
  <c r="H141" i="12"/>
  <c r="T140" i="12"/>
  <c r="M140" i="12"/>
  <c r="L140" i="12"/>
  <c r="K140" i="12"/>
  <c r="J140" i="12"/>
  <c r="I140" i="12"/>
  <c r="H140" i="12"/>
  <c r="T139" i="12"/>
  <c r="M139" i="12"/>
  <c r="L139" i="12"/>
  <c r="K139" i="12"/>
  <c r="J139" i="12"/>
  <c r="I139" i="12"/>
  <c r="H139" i="12"/>
  <c r="T138" i="12"/>
  <c r="M138" i="12"/>
  <c r="L138" i="12"/>
  <c r="K138" i="12"/>
  <c r="J138" i="12"/>
  <c r="I138" i="12"/>
  <c r="H138" i="12"/>
  <c r="T137" i="12"/>
  <c r="M137" i="12"/>
  <c r="L137" i="12"/>
  <c r="K137" i="12"/>
  <c r="J137" i="12"/>
  <c r="I137" i="12"/>
  <c r="H137" i="12"/>
  <c r="T136" i="12"/>
  <c r="M136" i="12"/>
  <c r="L136" i="12"/>
  <c r="K136" i="12"/>
  <c r="J136" i="12"/>
  <c r="I136" i="12"/>
  <c r="H136" i="12"/>
  <c r="T135" i="12"/>
  <c r="M135" i="12"/>
  <c r="L135" i="12"/>
  <c r="K135" i="12"/>
  <c r="J135" i="12"/>
  <c r="I135" i="12"/>
  <c r="H135" i="12"/>
  <c r="T134" i="12"/>
  <c r="M134" i="12"/>
  <c r="L134" i="12"/>
  <c r="K134" i="12"/>
  <c r="J134" i="12"/>
  <c r="I134" i="12"/>
  <c r="H134" i="12"/>
  <c r="T133" i="12"/>
  <c r="M133" i="12"/>
  <c r="L133" i="12"/>
  <c r="K133" i="12"/>
  <c r="J133" i="12"/>
  <c r="I133" i="12"/>
  <c r="H133" i="12"/>
  <c r="T132" i="12"/>
  <c r="M132" i="12"/>
  <c r="L132" i="12"/>
  <c r="K132" i="12"/>
  <c r="J132" i="12"/>
  <c r="I132" i="12"/>
  <c r="H132" i="12"/>
  <c r="T131" i="12"/>
  <c r="M131" i="12"/>
  <c r="L131" i="12"/>
  <c r="K131" i="12"/>
  <c r="J131" i="12"/>
  <c r="I131" i="12"/>
  <c r="H131" i="12"/>
  <c r="V130" i="12"/>
  <c r="U130" i="12"/>
  <c r="T130" i="12"/>
  <c r="M130" i="12"/>
  <c r="L130" i="12"/>
  <c r="K130" i="12"/>
  <c r="J130" i="12"/>
  <c r="I130" i="12"/>
  <c r="H130" i="12"/>
  <c r="U129" i="12"/>
  <c r="T129" i="12"/>
  <c r="M129" i="12"/>
  <c r="L129" i="12"/>
  <c r="K129" i="12"/>
  <c r="J129" i="12"/>
  <c r="I129" i="12"/>
  <c r="H129" i="12"/>
  <c r="U128" i="12"/>
  <c r="T128" i="12"/>
  <c r="M128" i="12"/>
  <c r="L128" i="12"/>
  <c r="K128" i="12"/>
  <c r="J128" i="12"/>
  <c r="I128" i="12"/>
  <c r="H128" i="12"/>
  <c r="U127" i="12"/>
  <c r="T127" i="12"/>
  <c r="M127" i="12"/>
  <c r="L127" i="12"/>
  <c r="K127" i="12"/>
  <c r="J127" i="12"/>
  <c r="I127" i="12"/>
  <c r="H127" i="12"/>
  <c r="U126" i="12"/>
  <c r="T126" i="12"/>
  <c r="M126" i="12"/>
  <c r="L126" i="12"/>
  <c r="K126" i="12"/>
  <c r="J126" i="12"/>
  <c r="I126" i="12"/>
  <c r="H126" i="12"/>
  <c r="U125" i="12"/>
  <c r="T125" i="12"/>
  <c r="M125" i="12"/>
  <c r="L125" i="12"/>
  <c r="K125" i="12"/>
  <c r="J125" i="12"/>
  <c r="I125" i="12"/>
  <c r="H125" i="12"/>
  <c r="U124" i="12"/>
  <c r="T124" i="12"/>
  <c r="M124" i="12"/>
  <c r="L124" i="12"/>
  <c r="K124" i="12"/>
  <c r="J124" i="12"/>
  <c r="I124" i="12"/>
  <c r="H124" i="12"/>
  <c r="T123" i="12"/>
  <c r="M123" i="12"/>
  <c r="L123" i="12"/>
  <c r="K123" i="12"/>
  <c r="J123" i="12"/>
  <c r="I123" i="12"/>
  <c r="H123" i="12"/>
  <c r="T122" i="12"/>
  <c r="M122" i="12"/>
  <c r="L122" i="12"/>
  <c r="K122" i="12"/>
  <c r="J122" i="12"/>
  <c r="I122" i="12"/>
  <c r="H122" i="12"/>
  <c r="T121" i="12"/>
  <c r="M121" i="12"/>
  <c r="L121" i="12"/>
  <c r="K121" i="12"/>
  <c r="J121" i="12"/>
  <c r="I121" i="12"/>
  <c r="H121" i="12"/>
  <c r="T120" i="12"/>
  <c r="M120" i="12"/>
  <c r="L120" i="12"/>
  <c r="K120" i="12"/>
  <c r="J120" i="12"/>
  <c r="I120" i="12"/>
  <c r="H120" i="12"/>
  <c r="T119" i="12"/>
  <c r="M119" i="12"/>
  <c r="L119" i="12"/>
  <c r="K119" i="12"/>
  <c r="J119" i="12"/>
  <c r="I119" i="12"/>
  <c r="H119" i="12"/>
  <c r="T118" i="12"/>
  <c r="M118" i="12"/>
  <c r="L118" i="12"/>
  <c r="K118" i="12"/>
  <c r="J118" i="12"/>
  <c r="I118" i="12"/>
  <c r="H118" i="12"/>
  <c r="T117" i="12"/>
  <c r="M117" i="12"/>
  <c r="L117" i="12"/>
  <c r="K117" i="12"/>
  <c r="J117" i="12"/>
  <c r="I117" i="12"/>
  <c r="H117" i="12"/>
  <c r="T116" i="12"/>
  <c r="M116" i="12"/>
  <c r="L116" i="12"/>
  <c r="K116" i="12"/>
  <c r="J116" i="12"/>
  <c r="I116" i="12"/>
  <c r="H116" i="12"/>
  <c r="T115" i="12"/>
  <c r="M115" i="12"/>
  <c r="L115" i="12"/>
  <c r="K115" i="12"/>
  <c r="J115" i="12"/>
  <c r="I115" i="12"/>
  <c r="H115" i="12"/>
  <c r="T114" i="12"/>
  <c r="M114" i="12"/>
  <c r="L114" i="12"/>
  <c r="K114" i="12"/>
  <c r="J114" i="12"/>
  <c r="I114" i="12"/>
  <c r="H114" i="12"/>
  <c r="T113" i="12"/>
  <c r="M113" i="12"/>
  <c r="L113" i="12"/>
  <c r="K113" i="12"/>
  <c r="J113" i="12"/>
  <c r="I113" i="12"/>
  <c r="H113" i="12"/>
  <c r="T112" i="12"/>
  <c r="M112" i="12"/>
  <c r="L112" i="12"/>
  <c r="K112" i="12"/>
  <c r="J112" i="12"/>
  <c r="I112" i="12"/>
  <c r="H112" i="12"/>
  <c r="T111" i="12"/>
  <c r="M111" i="12"/>
  <c r="L111" i="12"/>
  <c r="K111" i="12"/>
  <c r="J111" i="12"/>
  <c r="I111" i="12"/>
  <c r="H111" i="12"/>
  <c r="T110" i="12"/>
  <c r="M110" i="12"/>
  <c r="L110" i="12"/>
  <c r="K110" i="12"/>
  <c r="J110" i="12"/>
  <c r="I110" i="12"/>
  <c r="H110" i="12"/>
  <c r="T109" i="12"/>
  <c r="M109" i="12"/>
  <c r="L109" i="12"/>
  <c r="K109" i="12"/>
  <c r="J109" i="12"/>
  <c r="I109" i="12"/>
  <c r="H109" i="12"/>
  <c r="T108" i="12"/>
  <c r="M108" i="12"/>
  <c r="L108" i="12"/>
  <c r="K108" i="12"/>
  <c r="J108" i="12"/>
  <c r="I108" i="12"/>
  <c r="H108" i="12"/>
  <c r="T107" i="12"/>
  <c r="M107" i="12"/>
  <c r="L107" i="12"/>
  <c r="K107" i="12"/>
  <c r="J107" i="12"/>
  <c r="I107" i="12"/>
  <c r="H107" i="12"/>
  <c r="T106" i="12"/>
  <c r="M106" i="12"/>
  <c r="L106" i="12"/>
  <c r="K106" i="12"/>
  <c r="J106" i="12"/>
  <c r="I106" i="12"/>
  <c r="H106" i="12"/>
  <c r="T105" i="12"/>
  <c r="M105" i="12"/>
  <c r="L105" i="12"/>
  <c r="K105" i="12"/>
  <c r="J105" i="12"/>
  <c r="I105" i="12"/>
  <c r="H105" i="12"/>
  <c r="T104" i="12"/>
  <c r="M104" i="12"/>
  <c r="L104" i="12"/>
  <c r="K104" i="12"/>
  <c r="J104" i="12"/>
  <c r="I104" i="12"/>
  <c r="H104" i="12"/>
  <c r="V103" i="12"/>
  <c r="U103" i="12"/>
  <c r="T103" i="12"/>
  <c r="M103" i="12"/>
  <c r="L103" i="12"/>
  <c r="K103" i="12"/>
  <c r="J103" i="12"/>
  <c r="I103" i="12"/>
  <c r="H103" i="12"/>
  <c r="U102" i="12"/>
  <c r="T102" i="12"/>
  <c r="M102" i="12"/>
  <c r="L102" i="12"/>
  <c r="K102" i="12"/>
  <c r="J102" i="12"/>
  <c r="I102" i="12"/>
  <c r="H102" i="12"/>
  <c r="U101" i="12"/>
  <c r="T101" i="12"/>
  <c r="M101" i="12"/>
  <c r="L101" i="12"/>
  <c r="K101" i="12"/>
  <c r="J101" i="12"/>
  <c r="I101" i="12"/>
  <c r="H101" i="12"/>
  <c r="U100" i="12"/>
  <c r="T100" i="12"/>
  <c r="M100" i="12"/>
  <c r="L100" i="12"/>
  <c r="K100" i="12"/>
  <c r="J100" i="12"/>
  <c r="I100" i="12"/>
  <c r="H100" i="12"/>
  <c r="T99" i="12"/>
  <c r="M99" i="12"/>
  <c r="L99" i="12"/>
  <c r="K99" i="12"/>
  <c r="J99" i="12"/>
  <c r="I99" i="12"/>
  <c r="H99" i="12"/>
  <c r="T98" i="12"/>
  <c r="M98" i="12"/>
  <c r="L98" i="12"/>
  <c r="K98" i="12"/>
  <c r="J98" i="12"/>
  <c r="I98" i="12"/>
  <c r="H98" i="12"/>
  <c r="T97" i="12"/>
  <c r="M97" i="12"/>
  <c r="L97" i="12"/>
  <c r="K97" i="12"/>
  <c r="J97" i="12"/>
  <c r="I97" i="12"/>
  <c r="H97" i="12"/>
  <c r="T96" i="12"/>
  <c r="M96" i="12"/>
  <c r="L96" i="12"/>
  <c r="K96" i="12"/>
  <c r="J96" i="12"/>
  <c r="I96" i="12"/>
  <c r="H96" i="12"/>
  <c r="T95" i="12"/>
  <c r="M95" i="12"/>
  <c r="L95" i="12"/>
  <c r="K95" i="12"/>
  <c r="J95" i="12"/>
  <c r="I95" i="12"/>
  <c r="H95" i="12"/>
  <c r="T94" i="12"/>
  <c r="M94" i="12"/>
  <c r="L94" i="12"/>
  <c r="K94" i="12"/>
  <c r="J94" i="12"/>
  <c r="I94" i="12"/>
  <c r="H94" i="12"/>
  <c r="T93" i="12"/>
  <c r="M93" i="12"/>
  <c r="L93" i="12"/>
  <c r="K93" i="12"/>
  <c r="J93" i="12"/>
  <c r="I93" i="12"/>
  <c r="H93" i="12"/>
  <c r="T92" i="12"/>
  <c r="M92" i="12"/>
  <c r="L92" i="12"/>
  <c r="K92" i="12"/>
  <c r="J92" i="12"/>
  <c r="I92" i="12"/>
  <c r="H92" i="12"/>
  <c r="V91" i="12"/>
  <c r="U91" i="12"/>
  <c r="T91" i="12"/>
  <c r="M91" i="12"/>
  <c r="L91" i="12"/>
  <c r="K91" i="12"/>
  <c r="J91" i="12"/>
  <c r="I91" i="12"/>
  <c r="H91" i="12"/>
  <c r="U90" i="12"/>
  <c r="T90" i="12"/>
  <c r="M90" i="12"/>
  <c r="L90" i="12"/>
  <c r="K90" i="12"/>
  <c r="J90" i="12"/>
  <c r="I90" i="12"/>
  <c r="H90" i="12"/>
  <c r="U89" i="12"/>
  <c r="T89" i="12"/>
  <c r="M89" i="12"/>
  <c r="L89" i="12"/>
  <c r="K89" i="12"/>
  <c r="J89" i="12"/>
  <c r="I89" i="12"/>
  <c r="H89" i="12"/>
  <c r="U88" i="12"/>
  <c r="T88" i="12"/>
  <c r="M88" i="12"/>
  <c r="L88" i="12"/>
  <c r="K88" i="12"/>
  <c r="J88" i="12"/>
  <c r="I88" i="12"/>
  <c r="H88" i="12"/>
  <c r="T87" i="12"/>
  <c r="M87" i="12"/>
  <c r="L87" i="12"/>
  <c r="K87" i="12"/>
  <c r="J87" i="12"/>
  <c r="I87" i="12"/>
  <c r="H87" i="12"/>
  <c r="T86" i="12"/>
  <c r="M86" i="12"/>
  <c r="L86" i="12"/>
  <c r="K86" i="12"/>
  <c r="J86" i="12"/>
  <c r="I86" i="12"/>
  <c r="H86" i="12"/>
  <c r="T85" i="12"/>
  <c r="M85" i="12"/>
  <c r="L85" i="12"/>
  <c r="K85" i="12"/>
  <c r="J85" i="12"/>
  <c r="I85" i="12"/>
  <c r="H85" i="12"/>
  <c r="T84" i="12"/>
  <c r="M84" i="12"/>
  <c r="L84" i="12"/>
  <c r="K84" i="12"/>
  <c r="J84" i="12"/>
  <c r="I84" i="12"/>
  <c r="H84" i="12"/>
  <c r="T83" i="12"/>
  <c r="M83" i="12"/>
  <c r="L83" i="12"/>
  <c r="K83" i="12"/>
  <c r="J83" i="12"/>
  <c r="I83" i="12"/>
  <c r="H83" i="12"/>
  <c r="T82" i="12"/>
  <c r="M82" i="12"/>
  <c r="L82" i="12"/>
  <c r="K82" i="12"/>
  <c r="J82" i="12"/>
  <c r="I82" i="12"/>
  <c r="H82" i="12"/>
  <c r="T81" i="12"/>
  <c r="M81" i="12"/>
  <c r="L81" i="12"/>
  <c r="K81" i="12"/>
  <c r="J81" i="12"/>
  <c r="I81" i="12"/>
  <c r="H81" i="12"/>
  <c r="T80" i="12"/>
  <c r="M80" i="12"/>
  <c r="L80" i="12"/>
  <c r="K80" i="12"/>
  <c r="J80" i="12"/>
  <c r="I80" i="12"/>
  <c r="H80" i="12"/>
  <c r="T79" i="12"/>
  <c r="M79" i="12"/>
  <c r="L79" i="12"/>
  <c r="K79" i="12"/>
  <c r="J79" i="12"/>
  <c r="I79" i="12"/>
  <c r="H79" i="12"/>
  <c r="T78" i="12"/>
  <c r="M78" i="12"/>
  <c r="L78" i="12"/>
  <c r="K78" i="12"/>
  <c r="J78" i="12"/>
  <c r="I78" i="12"/>
  <c r="H78" i="12"/>
  <c r="T77" i="12"/>
  <c r="M77" i="12"/>
  <c r="L77" i="12"/>
  <c r="K77" i="12"/>
  <c r="J77" i="12"/>
  <c r="I77" i="12"/>
  <c r="H77" i="12"/>
  <c r="T76" i="12"/>
  <c r="M76" i="12"/>
  <c r="L76" i="12"/>
  <c r="K76" i="12"/>
  <c r="J76" i="12"/>
  <c r="I76" i="12"/>
  <c r="H76" i="12"/>
  <c r="T75" i="12"/>
  <c r="M75" i="12"/>
  <c r="L75" i="12"/>
  <c r="K75" i="12"/>
  <c r="J75" i="12"/>
  <c r="I75" i="12"/>
  <c r="H75" i="12"/>
  <c r="T74" i="12"/>
  <c r="M74" i="12"/>
  <c r="L74" i="12"/>
  <c r="K74" i="12"/>
  <c r="J74" i="12"/>
  <c r="I74" i="12"/>
  <c r="H74" i="12"/>
  <c r="T73" i="12"/>
  <c r="M73" i="12"/>
  <c r="L73" i="12"/>
  <c r="K73" i="12"/>
  <c r="J73" i="12"/>
  <c r="I73" i="12"/>
  <c r="H73" i="12"/>
  <c r="T72" i="12"/>
  <c r="M72" i="12"/>
  <c r="L72" i="12"/>
  <c r="K72" i="12"/>
  <c r="J72" i="12"/>
  <c r="I72" i="12"/>
  <c r="H72" i="12"/>
  <c r="U71" i="12"/>
  <c r="T71" i="12"/>
  <c r="M71" i="12"/>
  <c r="L71" i="12"/>
  <c r="K71" i="12"/>
  <c r="J71" i="12"/>
  <c r="I71" i="12"/>
  <c r="H71" i="12"/>
  <c r="U70" i="12"/>
  <c r="T70" i="12"/>
  <c r="M70" i="12"/>
  <c r="L70" i="12"/>
  <c r="K70" i="12"/>
  <c r="J70" i="12"/>
  <c r="I70" i="12"/>
  <c r="H70" i="12"/>
  <c r="U69" i="12"/>
  <c r="T69" i="12"/>
  <c r="M69" i="12"/>
  <c r="L69" i="12"/>
  <c r="K69" i="12"/>
  <c r="J69" i="12"/>
  <c r="I69" i="12"/>
  <c r="H69" i="12"/>
  <c r="T68" i="12"/>
  <c r="M68" i="12"/>
  <c r="L68" i="12"/>
  <c r="K68" i="12"/>
  <c r="J68" i="12"/>
  <c r="I68" i="12"/>
  <c r="H68" i="12"/>
  <c r="T67" i="12"/>
  <c r="M67" i="12"/>
  <c r="L67" i="12"/>
  <c r="K67" i="12"/>
  <c r="J67" i="12"/>
  <c r="I67" i="12"/>
  <c r="H67" i="12"/>
  <c r="T66" i="12"/>
  <c r="M66" i="12"/>
  <c r="L66" i="12"/>
  <c r="K66" i="12"/>
  <c r="J66" i="12"/>
  <c r="I66" i="12"/>
  <c r="H66" i="12"/>
  <c r="T65" i="12"/>
  <c r="M65" i="12"/>
  <c r="L65" i="12"/>
  <c r="K65" i="12"/>
  <c r="J65" i="12"/>
  <c r="I65" i="12"/>
  <c r="H65" i="12"/>
  <c r="T64" i="12"/>
  <c r="M64" i="12"/>
  <c r="L64" i="12"/>
  <c r="K64" i="12"/>
  <c r="J64" i="12"/>
  <c r="I64" i="12"/>
  <c r="H64" i="12"/>
  <c r="T63" i="12"/>
  <c r="M63" i="12"/>
  <c r="L63" i="12"/>
  <c r="K63" i="12"/>
  <c r="J63" i="12"/>
  <c r="I63" i="12"/>
  <c r="H63" i="12"/>
  <c r="U62" i="12"/>
  <c r="T62" i="12"/>
  <c r="M62" i="12"/>
  <c r="L62" i="12"/>
  <c r="K62" i="12"/>
  <c r="J62" i="12"/>
  <c r="I62" i="12"/>
  <c r="H62" i="12"/>
  <c r="U61" i="12"/>
  <c r="T61" i="12"/>
  <c r="M61" i="12"/>
  <c r="L61" i="12"/>
  <c r="K61" i="12"/>
  <c r="J61" i="12"/>
  <c r="I61" i="12"/>
  <c r="H61" i="12"/>
  <c r="U60" i="12"/>
  <c r="T60" i="12"/>
  <c r="M60" i="12"/>
  <c r="L60" i="12"/>
  <c r="K60" i="12"/>
  <c r="J60" i="12"/>
  <c r="I60" i="12"/>
  <c r="H60" i="12"/>
  <c r="T59" i="12"/>
  <c r="M59" i="12"/>
  <c r="L59" i="12"/>
  <c r="K59" i="12"/>
  <c r="J59" i="12"/>
  <c r="I59" i="12"/>
  <c r="H59" i="12"/>
  <c r="T58" i="12"/>
  <c r="M58" i="12"/>
  <c r="L58" i="12"/>
  <c r="K58" i="12"/>
  <c r="J58" i="12"/>
  <c r="I58" i="12"/>
  <c r="H58" i="12"/>
  <c r="T57" i="12"/>
  <c r="M57" i="12"/>
  <c r="L57" i="12"/>
  <c r="K57" i="12"/>
  <c r="J57" i="12"/>
  <c r="I57" i="12"/>
  <c r="H57" i="12"/>
  <c r="V56" i="12"/>
  <c r="U56" i="12"/>
  <c r="T56" i="12"/>
  <c r="M56" i="12"/>
  <c r="L56" i="12"/>
  <c r="K56" i="12"/>
  <c r="J56" i="12"/>
  <c r="I56" i="12"/>
  <c r="H56" i="12"/>
  <c r="U55" i="12"/>
  <c r="T55" i="12"/>
  <c r="M55" i="12"/>
  <c r="L55" i="12"/>
  <c r="K55" i="12"/>
  <c r="J55" i="12"/>
  <c r="I55" i="12"/>
  <c r="H55" i="12"/>
  <c r="U54" i="12"/>
  <c r="T54" i="12"/>
  <c r="M54" i="12"/>
  <c r="L54" i="12"/>
  <c r="K54" i="12"/>
  <c r="J54" i="12"/>
  <c r="I54" i="12"/>
  <c r="H54" i="12"/>
  <c r="U53" i="12"/>
  <c r="T53" i="12"/>
  <c r="M53" i="12"/>
  <c r="L53" i="12"/>
  <c r="K53" i="12"/>
  <c r="J53" i="12"/>
  <c r="I53" i="12"/>
  <c r="H53" i="12"/>
  <c r="T52" i="12"/>
  <c r="M52" i="12"/>
  <c r="L52" i="12"/>
  <c r="K52" i="12"/>
  <c r="J52" i="12"/>
  <c r="I52" i="12"/>
  <c r="H52" i="12"/>
  <c r="T51" i="12"/>
  <c r="M51" i="12"/>
  <c r="L51" i="12"/>
  <c r="K51" i="12"/>
  <c r="J51" i="12"/>
  <c r="I51" i="12"/>
  <c r="H51" i="12"/>
  <c r="T50" i="12"/>
  <c r="M50" i="12"/>
  <c r="L50" i="12"/>
  <c r="K50" i="12"/>
  <c r="J50" i="12"/>
  <c r="I50" i="12"/>
  <c r="H50" i="12"/>
  <c r="T49" i="12"/>
  <c r="M49" i="12"/>
  <c r="L49" i="12"/>
  <c r="K49" i="12"/>
  <c r="J49" i="12"/>
  <c r="I49" i="12"/>
  <c r="H49" i="12"/>
  <c r="T48" i="12"/>
  <c r="M48" i="12"/>
  <c r="L48" i="12"/>
  <c r="K48" i="12"/>
  <c r="J48" i="12"/>
  <c r="I48" i="12"/>
  <c r="H48" i="12"/>
  <c r="T47" i="12"/>
  <c r="M47" i="12"/>
  <c r="L47" i="12"/>
  <c r="K47" i="12"/>
  <c r="J47" i="12"/>
  <c r="I47" i="12"/>
  <c r="H47" i="12"/>
  <c r="T46" i="12"/>
  <c r="M46" i="12"/>
  <c r="L46" i="12"/>
  <c r="K46" i="12"/>
  <c r="J46" i="12"/>
  <c r="I46" i="12"/>
  <c r="H46" i="12"/>
  <c r="T45" i="12"/>
  <c r="M45" i="12"/>
  <c r="L45" i="12"/>
  <c r="K45" i="12"/>
  <c r="J45" i="12"/>
  <c r="I45" i="12"/>
  <c r="H45" i="12"/>
  <c r="V44" i="12"/>
  <c r="U44" i="12"/>
  <c r="T44" i="12"/>
  <c r="M44" i="12"/>
  <c r="L44" i="12"/>
  <c r="K44" i="12"/>
  <c r="J44" i="12"/>
  <c r="I44" i="12"/>
  <c r="H44" i="12"/>
  <c r="U43" i="12"/>
  <c r="T43" i="12"/>
  <c r="M43" i="12"/>
  <c r="L43" i="12"/>
  <c r="K43" i="12"/>
  <c r="J43" i="12"/>
  <c r="I43" i="12"/>
  <c r="H43" i="12"/>
  <c r="U42" i="12"/>
  <c r="T42" i="12"/>
  <c r="M42" i="12"/>
  <c r="L42" i="12"/>
  <c r="K42" i="12"/>
  <c r="J42" i="12"/>
  <c r="I42" i="12"/>
  <c r="H42" i="12"/>
  <c r="U41" i="12"/>
  <c r="T41" i="12"/>
  <c r="M41" i="12"/>
  <c r="L41" i="12"/>
  <c r="K41" i="12"/>
  <c r="J41" i="12"/>
  <c r="I41" i="12"/>
  <c r="H41" i="12"/>
  <c r="U40" i="12"/>
  <c r="T40" i="12"/>
  <c r="M40" i="12"/>
  <c r="L40" i="12"/>
  <c r="K40" i="12"/>
  <c r="J40" i="12"/>
  <c r="I40" i="12"/>
  <c r="H40" i="12"/>
  <c r="U39" i="12"/>
  <c r="T39" i="12"/>
  <c r="M39" i="12"/>
  <c r="L39" i="12"/>
  <c r="K39" i="12"/>
  <c r="J39" i="12"/>
  <c r="I39" i="12"/>
  <c r="H39" i="12"/>
  <c r="T38" i="12"/>
  <c r="M38" i="12"/>
  <c r="L38" i="12"/>
  <c r="K38" i="12"/>
  <c r="J38" i="12"/>
  <c r="I38" i="12"/>
  <c r="H38" i="12"/>
  <c r="T37" i="12"/>
  <c r="M37" i="12"/>
  <c r="L37" i="12"/>
  <c r="K37" i="12"/>
  <c r="J37" i="12"/>
  <c r="I37" i="12"/>
  <c r="H37" i="12"/>
  <c r="T36" i="12"/>
  <c r="M36" i="12"/>
  <c r="L36" i="12"/>
  <c r="K36" i="12"/>
  <c r="J36" i="12"/>
  <c r="I36" i="12"/>
  <c r="H36" i="12"/>
  <c r="T35" i="12"/>
  <c r="M35" i="12"/>
  <c r="L35" i="12"/>
  <c r="K35" i="12"/>
  <c r="J35" i="12"/>
  <c r="I35" i="12"/>
  <c r="H35" i="12"/>
  <c r="T34" i="12"/>
  <c r="M34" i="12"/>
  <c r="L34" i="12"/>
  <c r="K34" i="12"/>
  <c r="J34" i="12"/>
  <c r="I34" i="12"/>
  <c r="H34" i="12"/>
  <c r="T33" i="12"/>
  <c r="M33" i="12"/>
  <c r="L33" i="12"/>
  <c r="K33" i="12"/>
  <c r="J33" i="12"/>
  <c r="I33" i="12"/>
  <c r="H33" i="12"/>
  <c r="T32" i="12"/>
  <c r="M32" i="12"/>
  <c r="L32" i="12"/>
  <c r="K32" i="12"/>
  <c r="J32" i="12"/>
  <c r="I32" i="12"/>
  <c r="H32" i="12"/>
  <c r="T31" i="12"/>
  <c r="M31" i="12"/>
  <c r="L31" i="12"/>
  <c r="K31" i="12"/>
  <c r="J31" i="12"/>
  <c r="I31" i="12"/>
  <c r="H31" i="12"/>
  <c r="T30" i="12"/>
  <c r="M30" i="12"/>
  <c r="L30" i="12"/>
  <c r="K30" i="12"/>
  <c r="J30" i="12"/>
  <c r="I30" i="12"/>
  <c r="H30" i="12"/>
  <c r="T29" i="12"/>
  <c r="M29" i="12"/>
  <c r="L29" i="12"/>
  <c r="K29" i="12"/>
  <c r="J29" i="12"/>
  <c r="I29" i="12"/>
  <c r="H29" i="12"/>
  <c r="T28" i="12"/>
  <c r="M28" i="12"/>
  <c r="L28" i="12"/>
  <c r="K28" i="12"/>
  <c r="J28" i="12"/>
  <c r="I28" i="12"/>
  <c r="H28" i="12"/>
  <c r="T27" i="12"/>
  <c r="M27" i="12"/>
  <c r="L27" i="12"/>
  <c r="K27" i="12"/>
  <c r="J27" i="12"/>
  <c r="I27" i="12"/>
  <c r="H27" i="12"/>
  <c r="V26" i="12"/>
  <c r="U26" i="12"/>
  <c r="T26" i="12"/>
  <c r="M26" i="12"/>
  <c r="L26" i="12"/>
  <c r="K26" i="12"/>
  <c r="J26" i="12"/>
  <c r="I26" i="12"/>
  <c r="H26" i="12"/>
  <c r="U25" i="12"/>
  <c r="T25" i="12"/>
  <c r="M25" i="12"/>
  <c r="L25" i="12"/>
  <c r="K25" i="12"/>
  <c r="J25" i="12"/>
  <c r="I25" i="12"/>
  <c r="H25" i="12"/>
  <c r="U24" i="12"/>
  <c r="T24" i="12"/>
  <c r="M24" i="12"/>
  <c r="L24" i="12"/>
  <c r="K24" i="12"/>
  <c r="J24" i="12"/>
  <c r="I24" i="12"/>
  <c r="H24" i="12"/>
  <c r="T23" i="12"/>
  <c r="M23" i="12"/>
  <c r="L23" i="12"/>
  <c r="K23" i="12"/>
  <c r="J23" i="12"/>
  <c r="I23" i="12"/>
  <c r="H23" i="12"/>
  <c r="T22" i="12"/>
  <c r="M22" i="12"/>
  <c r="L22" i="12"/>
  <c r="K22" i="12"/>
  <c r="J22" i="12"/>
  <c r="I22" i="12"/>
  <c r="H22" i="12"/>
  <c r="V21" i="12"/>
  <c r="U21" i="12"/>
  <c r="T21" i="12"/>
  <c r="M21" i="12"/>
  <c r="L21" i="12"/>
  <c r="K21" i="12"/>
  <c r="J21" i="12"/>
  <c r="I21" i="12"/>
  <c r="H21" i="12"/>
  <c r="U20" i="12"/>
  <c r="T20" i="12"/>
  <c r="M20" i="12"/>
  <c r="L20" i="12"/>
  <c r="K20" i="12"/>
  <c r="J20" i="12"/>
  <c r="I20" i="12"/>
  <c r="H20" i="12"/>
  <c r="U19" i="12"/>
  <c r="T19" i="12"/>
  <c r="M19" i="12"/>
  <c r="L19" i="12"/>
  <c r="K19" i="12"/>
  <c r="J19" i="12"/>
  <c r="I19" i="12"/>
  <c r="H19" i="12"/>
  <c r="T18" i="12"/>
  <c r="M18" i="12"/>
  <c r="L18" i="12"/>
  <c r="K18" i="12"/>
  <c r="J18" i="12"/>
  <c r="I18" i="12"/>
  <c r="H18" i="12"/>
  <c r="T17" i="12"/>
  <c r="M17" i="12"/>
  <c r="L17" i="12"/>
  <c r="K17" i="12"/>
  <c r="J17" i="12"/>
  <c r="I17" i="12"/>
  <c r="H17" i="12"/>
  <c r="T16" i="12"/>
  <c r="M16" i="12"/>
  <c r="L16" i="12"/>
  <c r="K16" i="12"/>
  <c r="J16" i="12"/>
  <c r="I16" i="12"/>
  <c r="H16" i="12"/>
  <c r="U15" i="12"/>
  <c r="T15" i="12"/>
  <c r="M15" i="12"/>
  <c r="L15" i="12"/>
  <c r="K15" i="12"/>
  <c r="J15" i="12"/>
  <c r="I15" i="12"/>
  <c r="H15" i="12"/>
  <c r="U14" i="12"/>
  <c r="T14" i="12"/>
  <c r="M14" i="12"/>
  <c r="L14" i="12"/>
  <c r="K14" i="12"/>
  <c r="J14" i="12"/>
  <c r="I14" i="12"/>
  <c r="H14" i="12"/>
  <c r="T13" i="12"/>
  <c r="M13" i="12"/>
  <c r="L13" i="12"/>
  <c r="K13" i="12"/>
  <c r="J13" i="12"/>
  <c r="I13" i="12"/>
  <c r="H13" i="12"/>
  <c r="AB12" i="12"/>
  <c r="T12" i="12"/>
  <c r="M12" i="12"/>
  <c r="L12" i="12"/>
  <c r="K12" i="12"/>
  <c r="J12" i="12"/>
  <c r="I12" i="12"/>
  <c r="H12" i="12"/>
  <c r="AB11" i="12"/>
  <c r="T11" i="12"/>
  <c r="M11" i="12"/>
  <c r="L11" i="12"/>
  <c r="K11" i="12"/>
  <c r="J11" i="12"/>
  <c r="I11" i="12"/>
  <c r="H11" i="12"/>
  <c r="T10" i="12"/>
  <c r="M10" i="12"/>
  <c r="L10" i="12"/>
  <c r="K10" i="12"/>
  <c r="J10" i="12"/>
  <c r="I10" i="12"/>
  <c r="H10" i="12"/>
  <c r="AB9" i="12"/>
  <c r="V9" i="12"/>
  <c r="U9" i="12"/>
  <c r="T9" i="12"/>
  <c r="M9" i="12"/>
  <c r="L9" i="12"/>
  <c r="K9" i="12"/>
  <c r="J9" i="12"/>
  <c r="I9" i="12"/>
  <c r="H9" i="12"/>
  <c r="AB8" i="12"/>
  <c r="U8" i="12"/>
  <c r="T8" i="12"/>
  <c r="M8" i="12"/>
  <c r="L8" i="12"/>
  <c r="K8" i="12"/>
  <c r="J8" i="12"/>
  <c r="I8" i="12"/>
  <c r="H8" i="12"/>
  <c r="AB7" i="12"/>
  <c r="U7" i="12"/>
  <c r="T7" i="12"/>
  <c r="M7" i="12"/>
  <c r="L7" i="12"/>
  <c r="K7" i="12"/>
  <c r="J7" i="12"/>
  <c r="I7" i="12"/>
  <c r="H7" i="12"/>
  <c r="AB6" i="12"/>
  <c r="U6" i="12"/>
  <c r="T6" i="12"/>
  <c r="M6" i="12"/>
  <c r="L6" i="12"/>
  <c r="K6" i="12"/>
  <c r="J6" i="12"/>
  <c r="I6" i="12"/>
  <c r="H6" i="12"/>
  <c r="AB5" i="12"/>
  <c r="T5" i="12"/>
  <c r="M5" i="12"/>
  <c r="L5" i="12"/>
  <c r="K5" i="12"/>
  <c r="J5" i="12"/>
  <c r="I5" i="12"/>
  <c r="H5" i="12"/>
  <c r="T4" i="12"/>
  <c r="M4" i="12"/>
  <c r="L4" i="12"/>
  <c r="K4" i="12"/>
  <c r="J4" i="12"/>
  <c r="I4" i="12"/>
  <c r="H4" i="12"/>
  <c r="AB3" i="12"/>
  <c r="T3" i="12"/>
  <c r="O3" i="12"/>
  <c r="O4" i="12" s="1"/>
  <c r="O5" i="12" s="1"/>
  <c r="O6" i="12" s="1"/>
  <c r="O7" i="12" s="1"/>
  <c r="O8" i="12" s="1"/>
  <c r="O9" i="12" s="1"/>
  <c r="O10" i="12" s="1"/>
  <c r="O11" i="12" s="1"/>
  <c r="O12" i="12" s="1"/>
  <c r="O13" i="12" s="1"/>
  <c r="O14" i="12" s="1"/>
  <c r="O15" i="12" s="1"/>
  <c r="O16" i="12" s="1"/>
  <c r="O17" i="12" s="1"/>
  <c r="O18" i="12" s="1"/>
  <c r="O19" i="12" s="1"/>
  <c r="O20" i="12" s="1"/>
  <c r="O21" i="12" s="1"/>
  <c r="O22" i="12" s="1"/>
  <c r="O23" i="12" s="1"/>
  <c r="O24" i="12" s="1"/>
  <c r="O25" i="12" s="1"/>
  <c r="O26" i="12" s="1"/>
  <c r="O27" i="12" s="1"/>
  <c r="O28" i="12" s="1"/>
  <c r="O29" i="12" s="1"/>
  <c r="O30" i="12" s="1"/>
  <c r="O31" i="12" s="1"/>
  <c r="O32" i="12" s="1"/>
  <c r="O33" i="12" s="1"/>
  <c r="O34" i="12" s="1"/>
  <c r="O35" i="12" s="1"/>
  <c r="O36" i="12" s="1"/>
  <c r="O37" i="12" s="1"/>
  <c r="O38" i="12" s="1"/>
  <c r="O39" i="12" s="1"/>
  <c r="O40" i="12" s="1"/>
  <c r="O41" i="12" s="1"/>
  <c r="O42" i="12" s="1"/>
  <c r="O43" i="12" s="1"/>
  <c r="O44" i="12" s="1"/>
  <c r="O45" i="12" s="1"/>
  <c r="O46" i="12" s="1"/>
  <c r="O47" i="12" s="1"/>
  <c r="O48" i="12" s="1"/>
  <c r="O49" i="12" s="1"/>
  <c r="O50" i="12" s="1"/>
  <c r="O51" i="12" s="1"/>
  <c r="O52" i="12" s="1"/>
  <c r="O53" i="12" s="1"/>
  <c r="O54" i="12" s="1"/>
  <c r="O55" i="12" s="1"/>
  <c r="O56" i="12" s="1"/>
  <c r="O57" i="12" s="1"/>
  <c r="O58" i="12" s="1"/>
  <c r="O59" i="12" s="1"/>
  <c r="O60" i="12" s="1"/>
  <c r="O61" i="12" s="1"/>
  <c r="O62" i="12" s="1"/>
  <c r="O63" i="12" s="1"/>
  <c r="O64" i="12" s="1"/>
  <c r="O65" i="12" s="1"/>
  <c r="O66" i="12" s="1"/>
  <c r="O67" i="12" s="1"/>
  <c r="O68" i="12" s="1"/>
  <c r="O69" i="12" s="1"/>
  <c r="O70" i="12" s="1"/>
  <c r="O71" i="12" s="1"/>
  <c r="O72" i="12" s="1"/>
  <c r="O73" i="12" s="1"/>
  <c r="O74" i="12" s="1"/>
  <c r="O75" i="12" s="1"/>
  <c r="O76" i="12" s="1"/>
  <c r="O77" i="12" s="1"/>
  <c r="O78" i="12" s="1"/>
  <c r="O79" i="12" s="1"/>
  <c r="O80" i="12" s="1"/>
  <c r="O81" i="12" s="1"/>
  <c r="O82" i="12" s="1"/>
  <c r="O83" i="12" s="1"/>
  <c r="O84" i="12" s="1"/>
  <c r="O85" i="12" s="1"/>
  <c r="O86" i="12" s="1"/>
  <c r="O87" i="12" s="1"/>
  <c r="O88" i="12" s="1"/>
  <c r="O89" i="12" s="1"/>
  <c r="O90" i="12" s="1"/>
  <c r="O91" i="12" s="1"/>
  <c r="O92" i="12" s="1"/>
  <c r="O93" i="12" s="1"/>
  <c r="O94" i="12" s="1"/>
  <c r="O95" i="12" s="1"/>
  <c r="O96" i="12" s="1"/>
  <c r="O97" i="12" s="1"/>
  <c r="O98" i="12" s="1"/>
  <c r="O99" i="12" s="1"/>
  <c r="O100" i="12" s="1"/>
  <c r="O101" i="12" s="1"/>
  <c r="O102" i="12" s="1"/>
  <c r="O103" i="12" s="1"/>
  <c r="O104" i="12" s="1"/>
  <c r="O105" i="12" s="1"/>
  <c r="O106" i="12" s="1"/>
  <c r="O107" i="12" s="1"/>
  <c r="O108" i="12" s="1"/>
  <c r="O109" i="12" s="1"/>
  <c r="O110" i="12" s="1"/>
  <c r="O111" i="12" s="1"/>
  <c r="O112" i="12" s="1"/>
  <c r="O113" i="12" s="1"/>
  <c r="O114" i="12" s="1"/>
  <c r="O115" i="12" s="1"/>
  <c r="O116" i="12" s="1"/>
  <c r="O117" i="12" s="1"/>
  <c r="O118" i="12" s="1"/>
  <c r="O119" i="12" s="1"/>
  <c r="O120" i="12" s="1"/>
  <c r="O121" i="12" s="1"/>
  <c r="O122" i="12" s="1"/>
  <c r="O123" i="12" s="1"/>
  <c r="O124" i="12" s="1"/>
  <c r="O125" i="12" s="1"/>
  <c r="O126" i="12" s="1"/>
  <c r="O127" i="12" s="1"/>
  <c r="O128" i="12" s="1"/>
  <c r="O129" i="12" s="1"/>
  <c r="O130" i="12" s="1"/>
  <c r="O131" i="12" s="1"/>
  <c r="O132" i="12" s="1"/>
  <c r="O133" i="12" s="1"/>
  <c r="O134" i="12" s="1"/>
  <c r="O135" i="12" s="1"/>
  <c r="O136" i="12" s="1"/>
  <c r="O137" i="12" s="1"/>
  <c r="O138" i="12" s="1"/>
  <c r="O139" i="12" s="1"/>
  <c r="O140" i="12" s="1"/>
  <c r="O141" i="12" s="1"/>
  <c r="O142" i="12" s="1"/>
  <c r="O143" i="12" s="1"/>
  <c r="O144" i="12" s="1"/>
  <c r="O145" i="12" s="1"/>
  <c r="O146" i="12" s="1"/>
  <c r="O147" i="12" s="1"/>
  <c r="O148" i="12" s="1"/>
  <c r="O149" i="12" s="1"/>
  <c r="O150" i="12" s="1"/>
  <c r="O151" i="12" s="1"/>
  <c r="O152" i="12" s="1"/>
  <c r="O153" i="12" s="1"/>
  <c r="O154" i="12" s="1"/>
  <c r="O155" i="12" s="1"/>
  <c r="O156" i="12" s="1"/>
  <c r="O157" i="12" s="1"/>
  <c r="O158" i="12" s="1"/>
  <c r="O159" i="12" s="1"/>
  <c r="O160" i="12" s="1"/>
  <c r="O161" i="12" s="1"/>
  <c r="O162" i="12" s="1"/>
  <c r="O163" i="12" s="1"/>
  <c r="O164" i="12" s="1"/>
  <c r="O165" i="12" s="1"/>
  <c r="O166" i="12" s="1"/>
  <c r="O167" i="12" s="1"/>
  <c r="O168" i="12" s="1"/>
  <c r="O169" i="12" s="1"/>
  <c r="O170" i="12" s="1"/>
  <c r="O171" i="12" s="1"/>
  <c r="O172" i="12" s="1"/>
  <c r="O173" i="12" s="1"/>
  <c r="O174" i="12" s="1"/>
  <c r="O175" i="12" s="1"/>
  <c r="O176" i="12" s="1"/>
  <c r="O177" i="12" s="1"/>
  <c r="O178" i="12" s="1"/>
  <c r="O179" i="12" s="1"/>
  <c r="O180" i="12" s="1"/>
  <c r="O181" i="12" s="1"/>
  <c r="O182" i="12" s="1"/>
  <c r="O183" i="12" s="1"/>
  <c r="O184" i="12" s="1"/>
  <c r="O185" i="12" s="1"/>
  <c r="O186" i="12" s="1"/>
  <c r="O187" i="12" s="1"/>
  <c r="O188" i="12" s="1"/>
  <c r="O189" i="12" s="1"/>
  <c r="O190" i="12" s="1"/>
  <c r="O191" i="12" s="1"/>
  <c r="O192" i="12" s="1"/>
  <c r="O193" i="12" s="1"/>
  <c r="O194" i="12" s="1"/>
  <c r="O195" i="12" s="1"/>
  <c r="O196" i="12" s="1"/>
  <c r="O197" i="12" s="1"/>
  <c r="O198" i="12" s="1"/>
  <c r="O199" i="12" s="1"/>
  <c r="O200" i="12" s="1"/>
  <c r="O201" i="12" s="1"/>
  <c r="O202" i="12" s="1"/>
  <c r="O203" i="12" s="1"/>
  <c r="O204" i="12" s="1"/>
  <c r="O205" i="12" s="1"/>
  <c r="O206" i="12" s="1"/>
  <c r="O207" i="12" s="1"/>
  <c r="O208" i="12" s="1"/>
  <c r="O209" i="12" s="1"/>
  <c r="O210" i="12" s="1"/>
  <c r="O211" i="12" s="1"/>
  <c r="O212" i="12" s="1"/>
  <c r="O213" i="12" s="1"/>
  <c r="O214" i="12" s="1"/>
  <c r="O215" i="12" s="1"/>
  <c r="O216" i="12" s="1"/>
  <c r="O217" i="12" s="1"/>
  <c r="O218" i="12" s="1"/>
  <c r="O219" i="12" s="1"/>
  <c r="O220" i="12" s="1"/>
  <c r="O221" i="12" s="1"/>
  <c r="O222" i="12" s="1"/>
  <c r="O223" i="12" s="1"/>
  <c r="O224" i="12" s="1"/>
  <c r="O225" i="12" s="1"/>
  <c r="O226" i="12" s="1"/>
  <c r="O227" i="12" s="1"/>
  <c r="O228" i="12" s="1"/>
  <c r="O229" i="12" s="1"/>
  <c r="O230" i="12" s="1"/>
  <c r="O231" i="12" s="1"/>
  <c r="O232" i="12" s="1"/>
  <c r="O233" i="12" s="1"/>
  <c r="O234" i="12" s="1"/>
  <c r="O235" i="12" s="1"/>
  <c r="O236" i="12" s="1"/>
  <c r="O237" i="12" s="1"/>
  <c r="O238" i="12" s="1"/>
  <c r="O239" i="12" s="1"/>
  <c r="O240" i="12" s="1"/>
  <c r="O241" i="12" s="1"/>
  <c r="O242" i="12" s="1"/>
  <c r="O243" i="12" s="1"/>
  <c r="O244" i="12" s="1"/>
  <c r="O245" i="12" s="1"/>
  <c r="O246" i="12" s="1"/>
  <c r="O247" i="12" s="1"/>
  <c r="O248" i="12" s="1"/>
  <c r="O249" i="12" s="1"/>
  <c r="O250" i="12" s="1"/>
  <c r="O251" i="12" s="1"/>
  <c r="N3" i="12"/>
  <c r="N4" i="12" s="1"/>
  <c r="M3" i="12"/>
  <c r="L3" i="12"/>
  <c r="K3" i="12"/>
  <c r="J3" i="12"/>
  <c r="I3" i="12"/>
  <c r="H3" i="12"/>
  <c r="AB2" i="12"/>
  <c r="S2" i="12"/>
  <c r="Q2" i="12"/>
  <c r="P2" i="12"/>
  <c r="M2" i="12"/>
  <c r="L2" i="12"/>
  <c r="K2" i="12"/>
  <c r="J2" i="12"/>
  <c r="H2" i="12"/>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89" i="7"/>
  <c r="V90" i="7"/>
  <c r="V91"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120" i="7"/>
  <c r="V121" i="7"/>
  <c r="V122" i="7"/>
  <c r="V123" i="7"/>
  <c r="V124" i="7"/>
  <c r="V125" i="7"/>
  <c r="V126" i="7"/>
  <c r="V127" i="7"/>
  <c r="V128" i="7"/>
  <c r="V129" i="7"/>
  <c r="V130" i="7"/>
  <c r="V131" i="7"/>
  <c r="V132" i="7"/>
  <c r="V133" i="7"/>
  <c r="V134" i="7"/>
  <c r="V135"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6" i="7"/>
  <c r="V187" i="7"/>
  <c r="V188" i="7"/>
  <c r="V189" i="7"/>
  <c r="V190" i="7"/>
  <c r="V191" i="7"/>
  <c r="V192" i="7"/>
  <c r="V193" i="7"/>
  <c r="V194" i="7"/>
  <c r="V195" i="7"/>
  <c r="V196" i="7"/>
  <c r="V197" i="7"/>
  <c r="V198" i="7"/>
  <c r="V199" i="7"/>
  <c r="V200" i="7"/>
  <c r="V201" i="7"/>
  <c r="V202" i="7"/>
  <c r="V203" i="7"/>
  <c r="V204" i="7"/>
  <c r="V205" i="7"/>
  <c r="V206" i="7"/>
  <c r="V207" i="7"/>
  <c r="V208" i="7"/>
  <c r="V209" i="7"/>
  <c r="V210" i="7"/>
  <c r="V211" i="7"/>
  <c r="V212" i="7"/>
  <c r="V213" i="7"/>
  <c r="V214" i="7"/>
  <c r="V215" i="7"/>
  <c r="V216" i="7"/>
  <c r="V217" i="7"/>
  <c r="V218" i="7"/>
  <c r="V219" i="7"/>
  <c r="V220" i="7"/>
  <c r="V221" i="7"/>
  <c r="V222" i="7"/>
  <c r="V223" i="7"/>
  <c r="V224" i="7"/>
  <c r="V225" i="7"/>
  <c r="V226" i="7"/>
  <c r="V227" i="7"/>
  <c r="V228" i="7"/>
  <c r="V229" i="7"/>
  <c r="V230" i="7"/>
  <c r="V231" i="7"/>
  <c r="V232" i="7"/>
  <c r="V233" i="7"/>
  <c r="V234" i="7"/>
  <c r="V235" i="7"/>
  <c r="V236" i="7"/>
  <c r="V237" i="7"/>
  <c r="V238" i="7"/>
  <c r="V239" i="7"/>
  <c r="V240" i="7"/>
  <c r="V241" i="7"/>
  <c r="V242" i="7"/>
  <c r="V243" i="7"/>
  <c r="V244" i="7"/>
  <c r="V245" i="7"/>
  <c r="V246" i="7"/>
  <c r="V247" i="7"/>
  <c r="V248" i="7"/>
  <c r="V249" i="7"/>
  <c r="V250" i="7"/>
  <c r="V251" i="7"/>
  <c r="V252" i="7"/>
  <c r="V253" i="7"/>
  <c r="V254" i="7"/>
  <c r="V255" i="7"/>
  <c r="V256" i="7"/>
  <c r="V257" i="7"/>
  <c r="V3" i="7"/>
  <c r="T257" i="11"/>
  <c r="M257" i="11"/>
  <c r="L257" i="11"/>
  <c r="K257" i="11"/>
  <c r="J257" i="11"/>
  <c r="I257" i="11"/>
  <c r="H257" i="11"/>
  <c r="T256" i="11"/>
  <c r="M256" i="11"/>
  <c r="L256" i="11"/>
  <c r="K256" i="11"/>
  <c r="J256" i="11"/>
  <c r="I256" i="11"/>
  <c r="H256" i="11"/>
  <c r="T255" i="11"/>
  <c r="M255" i="11"/>
  <c r="L255" i="11"/>
  <c r="K255" i="11"/>
  <c r="J255" i="11"/>
  <c r="I255" i="11"/>
  <c r="H255" i="11"/>
  <c r="U254" i="11"/>
  <c r="T254" i="11"/>
  <c r="M254" i="11"/>
  <c r="L254" i="11"/>
  <c r="K254" i="11"/>
  <c r="J254" i="11"/>
  <c r="I254" i="11"/>
  <c r="H254" i="11"/>
  <c r="U253" i="11"/>
  <c r="T253" i="11"/>
  <c r="M253" i="11"/>
  <c r="L253" i="11"/>
  <c r="K253" i="11"/>
  <c r="J253" i="11"/>
  <c r="I253" i="11"/>
  <c r="H253" i="11"/>
  <c r="V252" i="11"/>
  <c r="U252" i="11"/>
  <c r="T252" i="11"/>
  <c r="M252" i="11"/>
  <c r="L252" i="11"/>
  <c r="K252" i="11"/>
  <c r="J252" i="11"/>
  <c r="I252" i="11"/>
  <c r="H252" i="11"/>
  <c r="U251" i="11"/>
  <c r="T251" i="11"/>
  <c r="M251" i="11"/>
  <c r="L251" i="11"/>
  <c r="K251" i="11"/>
  <c r="J251" i="11"/>
  <c r="I251" i="11"/>
  <c r="H251" i="11"/>
  <c r="U250" i="11"/>
  <c r="T250" i="11"/>
  <c r="M250" i="11"/>
  <c r="L250" i="11"/>
  <c r="K250" i="11"/>
  <c r="J250" i="11"/>
  <c r="I250" i="11"/>
  <c r="H250" i="11"/>
  <c r="U249" i="11"/>
  <c r="T249" i="11"/>
  <c r="M249" i="11"/>
  <c r="L249" i="11"/>
  <c r="K249" i="11"/>
  <c r="J249" i="11"/>
  <c r="I249" i="11"/>
  <c r="H249" i="11"/>
  <c r="U248" i="11"/>
  <c r="T248" i="11"/>
  <c r="M248" i="11"/>
  <c r="L248" i="11"/>
  <c r="K248" i="11"/>
  <c r="J248" i="11"/>
  <c r="I248" i="11"/>
  <c r="H248" i="11"/>
  <c r="T247" i="11"/>
  <c r="M247" i="11"/>
  <c r="L247" i="11"/>
  <c r="K247" i="11"/>
  <c r="J247" i="11"/>
  <c r="I247" i="11"/>
  <c r="H247" i="11"/>
  <c r="T246" i="11"/>
  <c r="M246" i="11"/>
  <c r="L246" i="11"/>
  <c r="K246" i="11"/>
  <c r="J246" i="11"/>
  <c r="I246" i="11"/>
  <c r="H246" i="11"/>
  <c r="T245" i="11"/>
  <c r="M245" i="11"/>
  <c r="L245" i="11"/>
  <c r="K245" i="11"/>
  <c r="J245" i="11"/>
  <c r="I245" i="11"/>
  <c r="H245" i="11"/>
  <c r="T244" i="11"/>
  <c r="M244" i="11"/>
  <c r="L244" i="11"/>
  <c r="K244" i="11"/>
  <c r="J244" i="11"/>
  <c r="I244" i="11"/>
  <c r="H244" i="11"/>
  <c r="T243" i="11"/>
  <c r="M243" i="11"/>
  <c r="L243" i="11"/>
  <c r="K243" i="11"/>
  <c r="J243" i="11"/>
  <c r="I243" i="11"/>
  <c r="H243" i="11"/>
  <c r="T242" i="11"/>
  <c r="M242" i="11"/>
  <c r="L242" i="11"/>
  <c r="K242" i="11"/>
  <c r="J242" i="11"/>
  <c r="I242" i="11"/>
  <c r="H242" i="11"/>
  <c r="T241" i="11"/>
  <c r="M241" i="11"/>
  <c r="L241" i="11"/>
  <c r="K241" i="11"/>
  <c r="J241" i="11"/>
  <c r="I241" i="11"/>
  <c r="H241" i="11"/>
  <c r="T240" i="11"/>
  <c r="M240" i="11"/>
  <c r="L240" i="11"/>
  <c r="K240" i="11"/>
  <c r="J240" i="11"/>
  <c r="I240" i="11"/>
  <c r="H240" i="11"/>
  <c r="T239" i="11"/>
  <c r="M239" i="11"/>
  <c r="L239" i="11"/>
  <c r="K239" i="11"/>
  <c r="J239" i="11"/>
  <c r="I239" i="11"/>
  <c r="H239" i="11"/>
  <c r="T238" i="11"/>
  <c r="M238" i="11"/>
  <c r="L238" i="11"/>
  <c r="K238" i="11"/>
  <c r="J238" i="11"/>
  <c r="I238" i="11"/>
  <c r="H238" i="11"/>
  <c r="T237" i="11"/>
  <c r="M237" i="11"/>
  <c r="L237" i="11"/>
  <c r="K237" i="11"/>
  <c r="J237" i="11"/>
  <c r="I237" i="11"/>
  <c r="H237" i="11"/>
  <c r="T236" i="11"/>
  <c r="M236" i="11"/>
  <c r="L236" i="11"/>
  <c r="K236" i="11"/>
  <c r="J236" i="11"/>
  <c r="I236" i="11"/>
  <c r="H236" i="11"/>
  <c r="T235" i="11"/>
  <c r="M235" i="11"/>
  <c r="L235" i="11"/>
  <c r="K235" i="11"/>
  <c r="J235" i="11"/>
  <c r="I235" i="11"/>
  <c r="H235" i="11"/>
  <c r="T234" i="11"/>
  <c r="M234" i="11"/>
  <c r="L234" i="11"/>
  <c r="K234" i="11"/>
  <c r="J234" i="11"/>
  <c r="I234" i="11"/>
  <c r="H234" i="11"/>
  <c r="T233" i="11"/>
  <c r="M233" i="11"/>
  <c r="L233" i="11"/>
  <c r="K233" i="11"/>
  <c r="J233" i="11"/>
  <c r="I233" i="11"/>
  <c r="H233" i="11"/>
  <c r="T232" i="11"/>
  <c r="M232" i="11"/>
  <c r="L232" i="11"/>
  <c r="K232" i="11"/>
  <c r="J232" i="11"/>
  <c r="I232" i="11"/>
  <c r="H232" i="11"/>
  <c r="T231" i="11"/>
  <c r="M231" i="11"/>
  <c r="L231" i="11"/>
  <c r="K231" i="11"/>
  <c r="J231" i="11"/>
  <c r="I231" i="11"/>
  <c r="H231" i="11"/>
  <c r="T230" i="11"/>
  <c r="M230" i="11"/>
  <c r="L230" i="11"/>
  <c r="K230" i="11"/>
  <c r="J230" i="11"/>
  <c r="I230" i="11"/>
  <c r="H230" i="11"/>
  <c r="T229" i="11"/>
  <c r="M229" i="11"/>
  <c r="L229" i="11"/>
  <c r="K229" i="11"/>
  <c r="J229" i="11"/>
  <c r="I229" i="11"/>
  <c r="H229" i="11"/>
  <c r="T228" i="11"/>
  <c r="M228" i="11"/>
  <c r="L228" i="11"/>
  <c r="K228" i="11"/>
  <c r="J228" i="11"/>
  <c r="I228" i="11"/>
  <c r="H228" i="11"/>
  <c r="T227" i="11"/>
  <c r="M227" i="11"/>
  <c r="L227" i="11"/>
  <c r="K227" i="11"/>
  <c r="J227" i="11"/>
  <c r="I227" i="11"/>
  <c r="H227" i="11"/>
  <c r="T226" i="11"/>
  <c r="M226" i="11"/>
  <c r="L226" i="11"/>
  <c r="K226" i="11"/>
  <c r="J226" i="11"/>
  <c r="I226" i="11"/>
  <c r="H226" i="11"/>
  <c r="T225" i="11"/>
  <c r="M225" i="11"/>
  <c r="L225" i="11"/>
  <c r="K225" i="11"/>
  <c r="J225" i="11"/>
  <c r="I225" i="11"/>
  <c r="H225" i="11"/>
  <c r="T224" i="11"/>
  <c r="M224" i="11"/>
  <c r="L224" i="11"/>
  <c r="K224" i="11"/>
  <c r="J224" i="11"/>
  <c r="I224" i="11"/>
  <c r="H224" i="11"/>
  <c r="T223" i="11"/>
  <c r="M223" i="11"/>
  <c r="L223" i="11"/>
  <c r="K223" i="11"/>
  <c r="J223" i="11"/>
  <c r="I223" i="11"/>
  <c r="H223" i="11"/>
  <c r="T222" i="11"/>
  <c r="M222" i="11"/>
  <c r="L222" i="11"/>
  <c r="K222" i="11"/>
  <c r="J222" i="11"/>
  <c r="I222" i="11"/>
  <c r="H222" i="11"/>
  <c r="T221" i="11"/>
  <c r="M221" i="11"/>
  <c r="L221" i="11"/>
  <c r="K221" i="11"/>
  <c r="J221" i="11"/>
  <c r="I221" i="11"/>
  <c r="H221" i="11"/>
  <c r="T220" i="11"/>
  <c r="M220" i="11"/>
  <c r="L220" i="11"/>
  <c r="K220" i="11"/>
  <c r="J220" i="11"/>
  <c r="I220" i="11"/>
  <c r="H220" i="11"/>
  <c r="T219" i="11"/>
  <c r="M219" i="11"/>
  <c r="L219" i="11"/>
  <c r="K219" i="11"/>
  <c r="J219" i="11"/>
  <c r="I219" i="11"/>
  <c r="H219" i="11"/>
  <c r="T218" i="11"/>
  <c r="M218" i="11"/>
  <c r="L218" i="11"/>
  <c r="K218" i="11"/>
  <c r="J218" i="11"/>
  <c r="I218" i="11"/>
  <c r="H218" i="11"/>
  <c r="T217" i="11"/>
  <c r="M217" i="11"/>
  <c r="L217" i="11"/>
  <c r="K217" i="11"/>
  <c r="J217" i="11"/>
  <c r="I217" i="11"/>
  <c r="H217" i="11"/>
  <c r="T216" i="11"/>
  <c r="M216" i="11"/>
  <c r="L216" i="11"/>
  <c r="K216" i="11"/>
  <c r="J216" i="11"/>
  <c r="I216" i="11"/>
  <c r="H216" i="11"/>
  <c r="T215" i="11"/>
  <c r="M215" i="11"/>
  <c r="L215" i="11"/>
  <c r="K215" i="11"/>
  <c r="J215" i="11"/>
  <c r="I215" i="11"/>
  <c r="H215" i="11"/>
  <c r="T214" i="11"/>
  <c r="M214" i="11"/>
  <c r="L214" i="11"/>
  <c r="K214" i="11"/>
  <c r="J214" i="11"/>
  <c r="I214" i="11"/>
  <c r="H214" i="11"/>
  <c r="T213" i="11"/>
  <c r="M213" i="11"/>
  <c r="L213" i="11"/>
  <c r="K213" i="11"/>
  <c r="J213" i="11"/>
  <c r="I213" i="11"/>
  <c r="H213" i="11"/>
  <c r="T212" i="11"/>
  <c r="M212" i="11"/>
  <c r="L212" i="11"/>
  <c r="K212" i="11"/>
  <c r="J212" i="11"/>
  <c r="I212" i="11"/>
  <c r="H212" i="11"/>
  <c r="T211" i="11"/>
  <c r="M211" i="11"/>
  <c r="L211" i="11"/>
  <c r="K211" i="11"/>
  <c r="J211" i="11"/>
  <c r="I211" i="11"/>
  <c r="H211" i="11"/>
  <c r="T210" i="11"/>
  <c r="M210" i="11"/>
  <c r="L210" i="11"/>
  <c r="K210" i="11"/>
  <c r="J210" i="11"/>
  <c r="I210" i="11"/>
  <c r="H210" i="11"/>
  <c r="T209" i="11"/>
  <c r="M209" i="11"/>
  <c r="L209" i="11"/>
  <c r="K209" i="11"/>
  <c r="J209" i="11"/>
  <c r="I209" i="11"/>
  <c r="H209" i="11"/>
  <c r="T208" i="11"/>
  <c r="M208" i="11"/>
  <c r="L208" i="11"/>
  <c r="K208" i="11"/>
  <c r="J208" i="11"/>
  <c r="I208" i="11"/>
  <c r="H208" i="11"/>
  <c r="T207" i="11"/>
  <c r="M207" i="11"/>
  <c r="L207" i="11"/>
  <c r="K207" i="11"/>
  <c r="J207" i="11"/>
  <c r="I207" i="11"/>
  <c r="H207" i="11"/>
  <c r="V206" i="11"/>
  <c r="U206" i="11"/>
  <c r="T206" i="11"/>
  <c r="M206" i="11"/>
  <c r="L206" i="11"/>
  <c r="K206" i="11"/>
  <c r="J206" i="11"/>
  <c r="I206" i="11"/>
  <c r="H206" i="11"/>
  <c r="U205" i="11"/>
  <c r="T205" i="11"/>
  <c r="M205" i="11"/>
  <c r="L205" i="11"/>
  <c r="K205" i="11"/>
  <c r="J205" i="11"/>
  <c r="I205" i="11"/>
  <c r="H205" i="11"/>
  <c r="U204" i="11"/>
  <c r="T204" i="11"/>
  <c r="M204" i="11"/>
  <c r="L204" i="11"/>
  <c r="K204" i="11"/>
  <c r="J204" i="11"/>
  <c r="I204" i="11"/>
  <c r="H204" i="11"/>
  <c r="U203" i="11"/>
  <c r="T203" i="11"/>
  <c r="M203" i="11"/>
  <c r="L203" i="11"/>
  <c r="K203" i="11"/>
  <c r="J203" i="11"/>
  <c r="I203" i="11"/>
  <c r="H203" i="11"/>
  <c r="T202" i="11"/>
  <c r="M202" i="11"/>
  <c r="L202" i="11"/>
  <c r="K202" i="11"/>
  <c r="J202" i="11"/>
  <c r="I202" i="11"/>
  <c r="H202" i="11"/>
  <c r="V201" i="11"/>
  <c r="U201" i="11"/>
  <c r="T201" i="11"/>
  <c r="M201" i="11"/>
  <c r="L201" i="11"/>
  <c r="K201" i="11"/>
  <c r="J201" i="11"/>
  <c r="I201" i="11"/>
  <c r="H201" i="11"/>
  <c r="U200" i="11"/>
  <c r="T200" i="11"/>
  <c r="M200" i="11"/>
  <c r="L200" i="11"/>
  <c r="K200" i="11"/>
  <c r="J200" i="11"/>
  <c r="I200" i="11"/>
  <c r="H200" i="11"/>
  <c r="U199" i="11"/>
  <c r="T199" i="11"/>
  <c r="M199" i="11"/>
  <c r="L199" i="11"/>
  <c r="K199" i="11"/>
  <c r="J199" i="11"/>
  <c r="I199" i="11"/>
  <c r="H199" i="11"/>
  <c r="U198" i="11"/>
  <c r="T198" i="11"/>
  <c r="M198" i="11"/>
  <c r="L198" i="11"/>
  <c r="K198" i="11"/>
  <c r="J198" i="11"/>
  <c r="I198" i="11"/>
  <c r="H198" i="11"/>
  <c r="T197" i="11"/>
  <c r="M197" i="11"/>
  <c r="L197" i="11"/>
  <c r="K197" i="11"/>
  <c r="J197" i="11"/>
  <c r="I197" i="11"/>
  <c r="H197" i="11"/>
  <c r="T196" i="11"/>
  <c r="M196" i="11"/>
  <c r="L196" i="11"/>
  <c r="K196" i="11"/>
  <c r="J196" i="11"/>
  <c r="I196" i="11"/>
  <c r="H196" i="11"/>
  <c r="T195" i="11"/>
  <c r="M195" i="11"/>
  <c r="L195" i="11"/>
  <c r="K195" i="11"/>
  <c r="J195" i="11"/>
  <c r="I195" i="11"/>
  <c r="H195" i="11"/>
  <c r="T194" i="11"/>
  <c r="M194" i="11"/>
  <c r="L194" i="11"/>
  <c r="K194" i="11"/>
  <c r="J194" i="11"/>
  <c r="I194" i="11"/>
  <c r="H194" i="11"/>
  <c r="T193" i="11"/>
  <c r="M193" i="11"/>
  <c r="L193" i="11"/>
  <c r="K193" i="11"/>
  <c r="J193" i="11"/>
  <c r="I193" i="11"/>
  <c r="H193" i="11"/>
  <c r="T192" i="11"/>
  <c r="M192" i="11"/>
  <c r="L192" i="11"/>
  <c r="K192" i="11"/>
  <c r="J192" i="11"/>
  <c r="I192" i="11"/>
  <c r="H192" i="11"/>
  <c r="T191" i="11"/>
  <c r="M191" i="11"/>
  <c r="L191" i="11"/>
  <c r="K191" i="11"/>
  <c r="J191" i="11"/>
  <c r="I191" i="11"/>
  <c r="H191" i="11"/>
  <c r="T190" i="11"/>
  <c r="M190" i="11"/>
  <c r="L190" i="11"/>
  <c r="K190" i="11"/>
  <c r="J190" i="11"/>
  <c r="I190" i="11"/>
  <c r="H190" i="11"/>
  <c r="U189" i="11"/>
  <c r="T189" i="11"/>
  <c r="M189" i="11"/>
  <c r="L189" i="11"/>
  <c r="K189" i="11"/>
  <c r="J189" i="11"/>
  <c r="I189" i="11"/>
  <c r="H189" i="11"/>
  <c r="U188" i="11"/>
  <c r="T188" i="11"/>
  <c r="M188" i="11"/>
  <c r="L188" i="11"/>
  <c r="K188" i="11"/>
  <c r="J188" i="11"/>
  <c r="I188" i="11"/>
  <c r="H188" i="11"/>
  <c r="U187" i="11"/>
  <c r="T187" i="11"/>
  <c r="M187" i="11"/>
  <c r="L187" i="11"/>
  <c r="K187" i="11"/>
  <c r="J187" i="11"/>
  <c r="I187" i="11"/>
  <c r="H187" i="11"/>
  <c r="T186" i="11"/>
  <c r="M186" i="11"/>
  <c r="L186" i="11"/>
  <c r="K186" i="11"/>
  <c r="J186" i="11"/>
  <c r="I186" i="11"/>
  <c r="H186" i="11"/>
  <c r="T185" i="11"/>
  <c r="M185" i="11"/>
  <c r="L185" i="11"/>
  <c r="K185" i="11"/>
  <c r="J185" i="11"/>
  <c r="I185" i="11"/>
  <c r="H185" i="11"/>
  <c r="T184" i="11"/>
  <c r="M184" i="11"/>
  <c r="L184" i="11"/>
  <c r="K184" i="11"/>
  <c r="J184" i="11"/>
  <c r="I184" i="11"/>
  <c r="H184" i="11"/>
  <c r="T183" i="11"/>
  <c r="M183" i="11"/>
  <c r="L183" i="11"/>
  <c r="K183" i="11"/>
  <c r="J183" i="11"/>
  <c r="I183" i="11"/>
  <c r="H183" i="11"/>
  <c r="T182" i="11"/>
  <c r="M182" i="11"/>
  <c r="L182" i="11"/>
  <c r="K182" i="11"/>
  <c r="J182" i="11"/>
  <c r="I182" i="11"/>
  <c r="H182" i="11"/>
  <c r="T181" i="11"/>
  <c r="M181" i="11"/>
  <c r="L181" i="11"/>
  <c r="K181" i="11"/>
  <c r="J181" i="11"/>
  <c r="I181" i="11"/>
  <c r="H181" i="11"/>
  <c r="T180" i="11"/>
  <c r="M180" i="11"/>
  <c r="L180" i="11"/>
  <c r="K180" i="11"/>
  <c r="J180" i="11"/>
  <c r="I180" i="11"/>
  <c r="H180" i="11"/>
  <c r="T179" i="11"/>
  <c r="M179" i="11"/>
  <c r="L179" i="11"/>
  <c r="K179" i="11"/>
  <c r="J179" i="11"/>
  <c r="I179" i="11"/>
  <c r="H179" i="11"/>
  <c r="T178" i="11"/>
  <c r="M178" i="11"/>
  <c r="L178" i="11"/>
  <c r="K178" i="11"/>
  <c r="J178" i="11"/>
  <c r="I178" i="11"/>
  <c r="H178" i="11"/>
  <c r="T177" i="11"/>
  <c r="M177" i="11"/>
  <c r="L177" i="11"/>
  <c r="K177" i="11"/>
  <c r="J177" i="11"/>
  <c r="I177" i="11"/>
  <c r="H177" i="11"/>
  <c r="V176" i="11"/>
  <c r="U176" i="11"/>
  <c r="T176" i="11"/>
  <c r="M176" i="11"/>
  <c r="L176" i="11"/>
  <c r="K176" i="11"/>
  <c r="J176" i="11"/>
  <c r="I176" i="11"/>
  <c r="H176" i="11"/>
  <c r="U175" i="11"/>
  <c r="T175" i="11"/>
  <c r="M175" i="11"/>
  <c r="L175" i="11"/>
  <c r="K175" i="11"/>
  <c r="J175" i="11"/>
  <c r="I175" i="11"/>
  <c r="H175" i="11"/>
  <c r="U174" i="11"/>
  <c r="T174" i="11"/>
  <c r="M174" i="11"/>
  <c r="L174" i="11"/>
  <c r="K174" i="11"/>
  <c r="J174" i="11"/>
  <c r="I174" i="11"/>
  <c r="H174" i="11"/>
  <c r="T173" i="11"/>
  <c r="M173" i="11"/>
  <c r="L173" i="11"/>
  <c r="K173" i="11"/>
  <c r="J173" i="11"/>
  <c r="I173" i="11"/>
  <c r="H173" i="11"/>
  <c r="T172" i="11"/>
  <c r="M172" i="11"/>
  <c r="L172" i="11"/>
  <c r="K172" i="11"/>
  <c r="J172" i="11"/>
  <c r="I172" i="11"/>
  <c r="H172" i="11"/>
  <c r="T171" i="11"/>
  <c r="M171" i="11"/>
  <c r="L171" i="11"/>
  <c r="K171" i="11"/>
  <c r="J171" i="11"/>
  <c r="I171" i="11"/>
  <c r="H171" i="11"/>
  <c r="T170" i="11"/>
  <c r="M170" i="11"/>
  <c r="L170" i="11"/>
  <c r="K170" i="11"/>
  <c r="J170" i="11"/>
  <c r="I170" i="11"/>
  <c r="H170" i="11"/>
  <c r="T169" i="11"/>
  <c r="M169" i="11"/>
  <c r="L169" i="11"/>
  <c r="K169" i="11"/>
  <c r="J169" i="11"/>
  <c r="I169" i="11"/>
  <c r="H169" i="11"/>
  <c r="T168" i="11"/>
  <c r="M168" i="11"/>
  <c r="L168" i="11"/>
  <c r="K168" i="11"/>
  <c r="J168" i="11"/>
  <c r="I168" i="11"/>
  <c r="H168" i="11"/>
  <c r="T167" i="11"/>
  <c r="M167" i="11"/>
  <c r="L167" i="11"/>
  <c r="K167" i="11"/>
  <c r="J167" i="11"/>
  <c r="I167" i="11"/>
  <c r="H167" i="11"/>
  <c r="V166" i="11"/>
  <c r="U166" i="11"/>
  <c r="T166" i="11"/>
  <c r="M166" i="11"/>
  <c r="L166" i="11"/>
  <c r="K166" i="11"/>
  <c r="J166" i="11"/>
  <c r="I166" i="11"/>
  <c r="H166" i="11"/>
  <c r="U165" i="11"/>
  <c r="T165" i="11"/>
  <c r="M165" i="11"/>
  <c r="L165" i="11"/>
  <c r="K165" i="11"/>
  <c r="J165" i="11"/>
  <c r="I165" i="11"/>
  <c r="H165" i="11"/>
  <c r="U164" i="11"/>
  <c r="T164" i="11"/>
  <c r="M164" i="11"/>
  <c r="L164" i="11"/>
  <c r="K164" i="11"/>
  <c r="J164" i="11"/>
  <c r="I164" i="11"/>
  <c r="H164" i="11"/>
  <c r="T163" i="11"/>
  <c r="M163" i="11"/>
  <c r="L163" i="11"/>
  <c r="K163" i="11"/>
  <c r="J163" i="11"/>
  <c r="I163" i="11"/>
  <c r="H163" i="11"/>
  <c r="T162" i="11"/>
  <c r="M162" i="11"/>
  <c r="L162" i="11"/>
  <c r="K162" i="11"/>
  <c r="J162" i="11"/>
  <c r="I162" i="11"/>
  <c r="H162" i="11"/>
  <c r="T161" i="11"/>
  <c r="M161" i="11"/>
  <c r="L161" i="11"/>
  <c r="K161" i="11"/>
  <c r="J161" i="11"/>
  <c r="I161" i="11"/>
  <c r="H161" i="11"/>
  <c r="T160" i="11"/>
  <c r="M160" i="11"/>
  <c r="L160" i="11"/>
  <c r="K160" i="11"/>
  <c r="J160" i="11"/>
  <c r="I160" i="11"/>
  <c r="H160" i="11"/>
  <c r="T159" i="11"/>
  <c r="M159" i="11"/>
  <c r="L159" i="11"/>
  <c r="K159" i="11"/>
  <c r="J159" i="11"/>
  <c r="I159" i="11"/>
  <c r="H159" i="11"/>
  <c r="T158" i="11"/>
  <c r="M158" i="11"/>
  <c r="L158" i="11"/>
  <c r="K158" i="11"/>
  <c r="J158" i="11"/>
  <c r="I158" i="11"/>
  <c r="H158" i="11"/>
  <c r="T157" i="11"/>
  <c r="M157" i="11"/>
  <c r="L157" i="11"/>
  <c r="K157" i="11"/>
  <c r="J157" i="11"/>
  <c r="I157" i="11"/>
  <c r="H157" i="11"/>
  <c r="T156" i="11"/>
  <c r="M156" i="11"/>
  <c r="L156" i="11"/>
  <c r="K156" i="11"/>
  <c r="J156" i="11"/>
  <c r="I156" i="11"/>
  <c r="H156" i="11"/>
  <c r="T155" i="11"/>
  <c r="M155" i="11"/>
  <c r="L155" i="11"/>
  <c r="K155" i="11"/>
  <c r="J155" i="11"/>
  <c r="I155" i="11"/>
  <c r="H155" i="11"/>
  <c r="V154" i="11"/>
  <c r="U154" i="11"/>
  <c r="T154" i="11"/>
  <c r="M154" i="11"/>
  <c r="L154" i="11"/>
  <c r="K154" i="11"/>
  <c r="J154" i="11"/>
  <c r="I154" i="11"/>
  <c r="H154" i="11"/>
  <c r="U153" i="11"/>
  <c r="T153" i="11"/>
  <c r="M153" i="11"/>
  <c r="L153" i="11"/>
  <c r="K153" i="11"/>
  <c r="J153" i="11"/>
  <c r="I153" i="11"/>
  <c r="H153" i="11"/>
  <c r="U152" i="11"/>
  <c r="T152" i="11"/>
  <c r="M152" i="11"/>
  <c r="L152" i="11"/>
  <c r="K152" i="11"/>
  <c r="J152" i="11"/>
  <c r="I152" i="11"/>
  <c r="H152" i="11"/>
  <c r="U151" i="11"/>
  <c r="T151" i="11"/>
  <c r="M151" i="11"/>
  <c r="L151" i="11"/>
  <c r="K151" i="11"/>
  <c r="J151" i="11"/>
  <c r="I151" i="11"/>
  <c r="H151" i="11"/>
  <c r="U150" i="11"/>
  <c r="T150" i="11"/>
  <c r="M150" i="11"/>
  <c r="L150" i="11"/>
  <c r="K150" i="11"/>
  <c r="J150" i="11"/>
  <c r="I150" i="11"/>
  <c r="H150" i="11"/>
  <c r="U149" i="11"/>
  <c r="T149" i="11"/>
  <c r="M149" i="11"/>
  <c r="L149" i="11"/>
  <c r="K149" i="11"/>
  <c r="J149" i="11"/>
  <c r="I149" i="11"/>
  <c r="H149" i="11"/>
  <c r="U148" i="11"/>
  <c r="T148" i="11"/>
  <c r="M148" i="11"/>
  <c r="L148" i="11"/>
  <c r="K148" i="11"/>
  <c r="J148" i="11"/>
  <c r="I148" i="11"/>
  <c r="H148" i="11"/>
  <c r="T147" i="11"/>
  <c r="M147" i="11"/>
  <c r="L147" i="11"/>
  <c r="K147" i="11"/>
  <c r="J147" i="11"/>
  <c r="I147" i="11"/>
  <c r="H147" i="11"/>
  <c r="T146" i="11"/>
  <c r="M146" i="11"/>
  <c r="L146" i="11"/>
  <c r="K146" i="11"/>
  <c r="J146" i="11"/>
  <c r="I146" i="11"/>
  <c r="H146" i="11"/>
  <c r="T145" i="11"/>
  <c r="M145" i="11"/>
  <c r="L145" i="11"/>
  <c r="K145" i="11"/>
  <c r="J145" i="11"/>
  <c r="I145" i="11"/>
  <c r="H145" i="11"/>
  <c r="V144" i="11"/>
  <c r="U144" i="11"/>
  <c r="T144" i="11"/>
  <c r="M144" i="11"/>
  <c r="L144" i="11"/>
  <c r="K144" i="11"/>
  <c r="J144" i="11"/>
  <c r="I144" i="11"/>
  <c r="H144" i="11"/>
  <c r="U143" i="11"/>
  <c r="T143" i="11"/>
  <c r="M143" i="11"/>
  <c r="L143" i="11"/>
  <c r="K143" i="11"/>
  <c r="J143" i="11"/>
  <c r="I143" i="11"/>
  <c r="H143" i="11"/>
  <c r="U142" i="11"/>
  <c r="T142" i="11"/>
  <c r="M142" i="11"/>
  <c r="L142" i="11"/>
  <c r="K142" i="11"/>
  <c r="J142" i="11"/>
  <c r="I142" i="11"/>
  <c r="H142" i="11"/>
  <c r="U141" i="11"/>
  <c r="T141" i="11"/>
  <c r="M141" i="11"/>
  <c r="L141" i="11"/>
  <c r="K141" i="11"/>
  <c r="J141" i="11"/>
  <c r="I141" i="11"/>
  <c r="H141" i="11"/>
  <c r="T140" i="11"/>
  <c r="M140" i="11"/>
  <c r="L140" i="11"/>
  <c r="K140" i="11"/>
  <c r="J140" i="11"/>
  <c r="I140" i="11"/>
  <c r="H140" i="11"/>
  <c r="T139" i="11"/>
  <c r="M139" i="11"/>
  <c r="L139" i="11"/>
  <c r="K139" i="11"/>
  <c r="J139" i="11"/>
  <c r="I139" i="11"/>
  <c r="H139" i="11"/>
  <c r="T138" i="11"/>
  <c r="M138" i="11"/>
  <c r="L138" i="11"/>
  <c r="K138" i="11"/>
  <c r="J138" i="11"/>
  <c r="I138" i="11"/>
  <c r="H138" i="11"/>
  <c r="T137" i="11"/>
  <c r="M137" i="11"/>
  <c r="L137" i="11"/>
  <c r="K137" i="11"/>
  <c r="J137" i="11"/>
  <c r="I137" i="11"/>
  <c r="H137" i="11"/>
  <c r="T136" i="11"/>
  <c r="M136" i="11"/>
  <c r="L136" i="11"/>
  <c r="K136" i="11"/>
  <c r="J136" i="11"/>
  <c r="I136" i="11"/>
  <c r="H136" i="11"/>
  <c r="T135" i="11"/>
  <c r="M135" i="11"/>
  <c r="L135" i="11"/>
  <c r="K135" i="11"/>
  <c r="J135" i="11"/>
  <c r="I135" i="11"/>
  <c r="H135" i="11"/>
  <c r="T134" i="11"/>
  <c r="M134" i="11"/>
  <c r="L134" i="11"/>
  <c r="K134" i="11"/>
  <c r="J134" i="11"/>
  <c r="I134" i="11"/>
  <c r="H134" i="11"/>
  <c r="T133" i="11"/>
  <c r="M133" i="11"/>
  <c r="L133" i="11"/>
  <c r="K133" i="11"/>
  <c r="J133" i="11"/>
  <c r="I133" i="11"/>
  <c r="H133" i="11"/>
  <c r="T132" i="11"/>
  <c r="M132" i="11"/>
  <c r="L132" i="11"/>
  <c r="K132" i="11"/>
  <c r="J132" i="11"/>
  <c r="I132" i="11"/>
  <c r="H132" i="11"/>
  <c r="T131" i="11"/>
  <c r="M131" i="11"/>
  <c r="L131" i="11"/>
  <c r="K131" i="11"/>
  <c r="J131" i="11"/>
  <c r="I131" i="11"/>
  <c r="H131" i="11"/>
  <c r="V130" i="11"/>
  <c r="U130" i="11"/>
  <c r="T130" i="11"/>
  <c r="M130" i="11"/>
  <c r="L130" i="11"/>
  <c r="K130" i="11"/>
  <c r="J130" i="11"/>
  <c r="I130" i="11"/>
  <c r="H130" i="11"/>
  <c r="U129" i="11"/>
  <c r="T129" i="11"/>
  <c r="M129" i="11"/>
  <c r="L129" i="11"/>
  <c r="K129" i="11"/>
  <c r="J129" i="11"/>
  <c r="I129" i="11"/>
  <c r="H129" i="11"/>
  <c r="U128" i="11"/>
  <c r="T128" i="11"/>
  <c r="M128" i="11"/>
  <c r="L128" i="11"/>
  <c r="K128" i="11"/>
  <c r="J128" i="11"/>
  <c r="I128" i="11"/>
  <c r="H128" i="11"/>
  <c r="U127" i="11"/>
  <c r="T127" i="11"/>
  <c r="M127" i="11"/>
  <c r="L127" i="11"/>
  <c r="K127" i="11"/>
  <c r="J127" i="11"/>
  <c r="I127" i="11"/>
  <c r="H127" i="11"/>
  <c r="U126" i="11"/>
  <c r="T126" i="11"/>
  <c r="M126" i="11"/>
  <c r="L126" i="11"/>
  <c r="K126" i="11"/>
  <c r="J126" i="11"/>
  <c r="I126" i="11"/>
  <c r="H126" i="11"/>
  <c r="U125" i="11"/>
  <c r="T125" i="11"/>
  <c r="M125" i="11"/>
  <c r="L125" i="11"/>
  <c r="K125" i="11"/>
  <c r="J125" i="11"/>
  <c r="I125" i="11"/>
  <c r="H125" i="11"/>
  <c r="U124" i="11"/>
  <c r="T124" i="11"/>
  <c r="M124" i="11"/>
  <c r="L124" i="11"/>
  <c r="K124" i="11"/>
  <c r="J124" i="11"/>
  <c r="I124" i="11"/>
  <c r="H124" i="11"/>
  <c r="T123" i="11"/>
  <c r="M123" i="11"/>
  <c r="L123" i="11"/>
  <c r="K123" i="11"/>
  <c r="J123" i="11"/>
  <c r="I123" i="11"/>
  <c r="H123" i="11"/>
  <c r="T122" i="11"/>
  <c r="M122" i="11"/>
  <c r="L122" i="11"/>
  <c r="K122" i="11"/>
  <c r="J122" i="11"/>
  <c r="I122" i="11"/>
  <c r="H122" i="11"/>
  <c r="T121" i="11"/>
  <c r="M121" i="11"/>
  <c r="L121" i="11"/>
  <c r="K121" i="11"/>
  <c r="J121" i="11"/>
  <c r="I121" i="11"/>
  <c r="H121" i="11"/>
  <c r="T120" i="11"/>
  <c r="M120" i="11"/>
  <c r="L120" i="11"/>
  <c r="K120" i="11"/>
  <c r="J120" i="11"/>
  <c r="I120" i="11"/>
  <c r="H120" i="11"/>
  <c r="T119" i="11"/>
  <c r="M119" i="11"/>
  <c r="L119" i="11"/>
  <c r="K119" i="11"/>
  <c r="J119" i="11"/>
  <c r="I119" i="11"/>
  <c r="H119" i="11"/>
  <c r="T118" i="11"/>
  <c r="M118" i="11"/>
  <c r="L118" i="11"/>
  <c r="K118" i="11"/>
  <c r="J118" i="11"/>
  <c r="I118" i="11"/>
  <c r="H118" i="11"/>
  <c r="T117" i="11"/>
  <c r="M117" i="11"/>
  <c r="L117" i="11"/>
  <c r="K117" i="11"/>
  <c r="J117" i="11"/>
  <c r="I117" i="11"/>
  <c r="H117" i="11"/>
  <c r="T116" i="11"/>
  <c r="M116" i="11"/>
  <c r="L116" i="11"/>
  <c r="K116" i="11"/>
  <c r="J116" i="11"/>
  <c r="I116" i="11"/>
  <c r="H116" i="11"/>
  <c r="T115" i="11"/>
  <c r="M115" i="11"/>
  <c r="L115" i="11"/>
  <c r="K115" i="11"/>
  <c r="J115" i="11"/>
  <c r="I115" i="11"/>
  <c r="H115" i="11"/>
  <c r="T114" i="11"/>
  <c r="M114" i="11"/>
  <c r="L114" i="11"/>
  <c r="K114" i="11"/>
  <c r="J114" i="11"/>
  <c r="I114" i="11"/>
  <c r="H114" i="11"/>
  <c r="T113" i="11"/>
  <c r="M113" i="11"/>
  <c r="L113" i="11"/>
  <c r="K113" i="11"/>
  <c r="J113" i="11"/>
  <c r="I113" i="11"/>
  <c r="H113" i="11"/>
  <c r="T112" i="11"/>
  <c r="M112" i="11"/>
  <c r="L112" i="11"/>
  <c r="K112" i="11"/>
  <c r="J112" i="11"/>
  <c r="I112" i="11"/>
  <c r="H112" i="11"/>
  <c r="T111" i="11"/>
  <c r="M111" i="11"/>
  <c r="L111" i="11"/>
  <c r="K111" i="11"/>
  <c r="J111" i="11"/>
  <c r="I111" i="11"/>
  <c r="H111" i="11"/>
  <c r="T110" i="11"/>
  <c r="M110" i="11"/>
  <c r="L110" i="11"/>
  <c r="K110" i="11"/>
  <c r="J110" i="11"/>
  <c r="I110" i="11"/>
  <c r="H110" i="11"/>
  <c r="T109" i="11"/>
  <c r="M109" i="11"/>
  <c r="L109" i="11"/>
  <c r="K109" i="11"/>
  <c r="J109" i="11"/>
  <c r="I109" i="11"/>
  <c r="H109" i="11"/>
  <c r="T108" i="11"/>
  <c r="M108" i="11"/>
  <c r="L108" i="11"/>
  <c r="K108" i="11"/>
  <c r="J108" i="11"/>
  <c r="I108" i="11"/>
  <c r="H108" i="11"/>
  <c r="T107" i="11"/>
  <c r="M107" i="11"/>
  <c r="L107" i="11"/>
  <c r="K107" i="11"/>
  <c r="J107" i="11"/>
  <c r="I107" i="11"/>
  <c r="H107" i="11"/>
  <c r="T106" i="11"/>
  <c r="M106" i="11"/>
  <c r="L106" i="11"/>
  <c r="K106" i="11"/>
  <c r="J106" i="11"/>
  <c r="I106" i="11"/>
  <c r="H106" i="11"/>
  <c r="T105" i="11"/>
  <c r="M105" i="11"/>
  <c r="L105" i="11"/>
  <c r="K105" i="11"/>
  <c r="J105" i="11"/>
  <c r="I105" i="11"/>
  <c r="H105" i="11"/>
  <c r="T104" i="11"/>
  <c r="M104" i="11"/>
  <c r="L104" i="11"/>
  <c r="K104" i="11"/>
  <c r="J104" i="11"/>
  <c r="I104" i="11"/>
  <c r="H104" i="11"/>
  <c r="V103" i="11"/>
  <c r="U103" i="11"/>
  <c r="T103" i="11"/>
  <c r="M103" i="11"/>
  <c r="L103" i="11"/>
  <c r="K103" i="11"/>
  <c r="J103" i="11"/>
  <c r="I103" i="11"/>
  <c r="H103" i="11"/>
  <c r="U102" i="11"/>
  <c r="T102" i="11"/>
  <c r="M102" i="11"/>
  <c r="L102" i="11"/>
  <c r="K102" i="11"/>
  <c r="J102" i="11"/>
  <c r="I102" i="11"/>
  <c r="H102" i="11"/>
  <c r="U101" i="11"/>
  <c r="T101" i="11"/>
  <c r="M101" i="11"/>
  <c r="L101" i="11"/>
  <c r="K101" i="11"/>
  <c r="J101" i="11"/>
  <c r="I101" i="11"/>
  <c r="H101" i="11"/>
  <c r="U100" i="11"/>
  <c r="T100" i="11"/>
  <c r="M100" i="11"/>
  <c r="L100" i="11"/>
  <c r="K100" i="11"/>
  <c r="J100" i="11"/>
  <c r="I100" i="11"/>
  <c r="H100" i="11"/>
  <c r="T99" i="11"/>
  <c r="M99" i="11"/>
  <c r="L99" i="11"/>
  <c r="K99" i="11"/>
  <c r="J99" i="11"/>
  <c r="I99" i="11"/>
  <c r="H99" i="11"/>
  <c r="T98" i="11"/>
  <c r="M98" i="11"/>
  <c r="L98" i="11"/>
  <c r="K98" i="11"/>
  <c r="J98" i="11"/>
  <c r="I98" i="11"/>
  <c r="H98" i="11"/>
  <c r="T97" i="11"/>
  <c r="M97" i="11"/>
  <c r="L97" i="11"/>
  <c r="K97" i="11"/>
  <c r="J97" i="11"/>
  <c r="I97" i="11"/>
  <c r="H97" i="11"/>
  <c r="T96" i="11"/>
  <c r="M96" i="11"/>
  <c r="L96" i="11"/>
  <c r="K96" i="11"/>
  <c r="J96" i="11"/>
  <c r="I96" i="11"/>
  <c r="H96" i="11"/>
  <c r="T95" i="11"/>
  <c r="M95" i="11"/>
  <c r="L95" i="11"/>
  <c r="K95" i="11"/>
  <c r="J95" i="11"/>
  <c r="I95" i="11"/>
  <c r="H95" i="11"/>
  <c r="T94" i="11"/>
  <c r="M94" i="11"/>
  <c r="L94" i="11"/>
  <c r="K94" i="11"/>
  <c r="J94" i="11"/>
  <c r="I94" i="11"/>
  <c r="H94" i="11"/>
  <c r="T93" i="11"/>
  <c r="M93" i="11"/>
  <c r="L93" i="11"/>
  <c r="K93" i="11"/>
  <c r="J93" i="11"/>
  <c r="I93" i="11"/>
  <c r="H93" i="11"/>
  <c r="T92" i="11"/>
  <c r="M92" i="11"/>
  <c r="L92" i="11"/>
  <c r="K92" i="11"/>
  <c r="J92" i="11"/>
  <c r="I92" i="11"/>
  <c r="H92" i="11"/>
  <c r="V91" i="11"/>
  <c r="U91" i="11"/>
  <c r="T91" i="11"/>
  <c r="M91" i="11"/>
  <c r="L91" i="11"/>
  <c r="K91" i="11"/>
  <c r="J91" i="11"/>
  <c r="I91" i="11"/>
  <c r="H91" i="11"/>
  <c r="U90" i="11"/>
  <c r="T90" i="11"/>
  <c r="M90" i="11"/>
  <c r="L90" i="11"/>
  <c r="K90" i="11"/>
  <c r="J90" i="11"/>
  <c r="I90" i="11"/>
  <c r="H90" i="11"/>
  <c r="U89" i="11"/>
  <c r="T89" i="11"/>
  <c r="M89" i="11"/>
  <c r="L89" i="11"/>
  <c r="K89" i="11"/>
  <c r="J89" i="11"/>
  <c r="I89" i="11"/>
  <c r="H89" i="11"/>
  <c r="U88" i="11"/>
  <c r="T88" i="11"/>
  <c r="M88" i="11"/>
  <c r="L88" i="11"/>
  <c r="K88" i="11"/>
  <c r="J88" i="11"/>
  <c r="I88" i="11"/>
  <c r="H88" i="11"/>
  <c r="T87" i="11"/>
  <c r="M87" i="11"/>
  <c r="L87" i="11"/>
  <c r="K87" i="11"/>
  <c r="J87" i="11"/>
  <c r="I87" i="11"/>
  <c r="H87" i="11"/>
  <c r="T86" i="11"/>
  <c r="M86" i="11"/>
  <c r="L86" i="11"/>
  <c r="K86" i="11"/>
  <c r="J86" i="11"/>
  <c r="I86" i="11"/>
  <c r="H86" i="11"/>
  <c r="T85" i="11"/>
  <c r="M85" i="11"/>
  <c r="L85" i="11"/>
  <c r="K85" i="11"/>
  <c r="J85" i="11"/>
  <c r="I85" i="11"/>
  <c r="H85" i="11"/>
  <c r="T84" i="11"/>
  <c r="M84" i="11"/>
  <c r="L84" i="11"/>
  <c r="K84" i="11"/>
  <c r="J84" i="11"/>
  <c r="I84" i="11"/>
  <c r="H84" i="11"/>
  <c r="T83" i="11"/>
  <c r="M83" i="11"/>
  <c r="L83" i="11"/>
  <c r="K83" i="11"/>
  <c r="J83" i="11"/>
  <c r="I83" i="11"/>
  <c r="H83" i="11"/>
  <c r="T82" i="11"/>
  <c r="M82" i="11"/>
  <c r="L82" i="11"/>
  <c r="K82" i="11"/>
  <c r="J82" i="11"/>
  <c r="I82" i="11"/>
  <c r="H82" i="11"/>
  <c r="T81" i="11"/>
  <c r="M81" i="11"/>
  <c r="L81" i="11"/>
  <c r="K81" i="11"/>
  <c r="J81" i="11"/>
  <c r="I81" i="11"/>
  <c r="H81" i="11"/>
  <c r="T80" i="11"/>
  <c r="M80" i="11"/>
  <c r="L80" i="11"/>
  <c r="K80" i="11"/>
  <c r="J80" i="11"/>
  <c r="I80" i="11"/>
  <c r="H80" i="11"/>
  <c r="T79" i="11"/>
  <c r="M79" i="11"/>
  <c r="L79" i="11"/>
  <c r="K79" i="11"/>
  <c r="J79" i="11"/>
  <c r="I79" i="11"/>
  <c r="H79" i="11"/>
  <c r="T78" i="11"/>
  <c r="M78" i="11"/>
  <c r="L78" i="11"/>
  <c r="K78" i="11"/>
  <c r="J78" i="11"/>
  <c r="I78" i="11"/>
  <c r="H78" i="11"/>
  <c r="T77" i="11"/>
  <c r="M77" i="11"/>
  <c r="L77" i="11"/>
  <c r="K77" i="11"/>
  <c r="J77" i="11"/>
  <c r="I77" i="11"/>
  <c r="H77" i="11"/>
  <c r="T76" i="11"/>
  <c r="M76" i="11"/>
  <c r="L76" i="11"/>
  <c r="K76" i="11"/>
  <c r="J76" i="11"/>
  <c r="I76" i="11"/>
  <c r="H76" i="11"/>
  <c r="T75" i="11"/>
  <c r="M75" i="11"/>
  <c r="L75" i="11"/>
  <c r="K75" i="11"/>
  <c r="J75" i="11"/>
  <c r="I75" i="11"/>
  <c r="H75" i="11"/>
  <c r="T74" i="11"/>
  <c r="M74" i="11"/>
  <c r="L74" i="11"/>
  <c r="K74" i="11"/>
  <c r="J74" i="11"/>
  <c r="I74" i="11"/>
  <c r="H74" i="11"/>
  <c r="T73" i="11"/>
  <c r="M73" i="11"/>
  <c r="L73" i="11"/>
  <c r="K73" i="11"/>
  <c r="J73" i="11"/>
  <c r="I73" i="11"/>
  <c r="H73" i="11"/>
  <c r="T72" i="11"/>
  <c r="M72" i="11"/>
  <c r="L72" i="11"/>
  <c r="K72" i="11"/>
  <c r="J72" i="11"/>
  <c r="I72" i="11"/>
  <c r="H72" i="11"/>
  <c r="U71" i="11"/>
  <c r="T71" i="11"/>
  <c r="M71" i="11"/>
  <c r="L71" i="11"/>
  <c r="K71" i="11"/>
  <c r="J71" i="11"/>
  <c r="I71" i="11"/>
  <c r="H71" i="11"/>
  <c r="U70" i="11"/>
  <c r="T70" i="11"/>
  <c r="M70" i="11"/>
  <c r="L70" i="11"/>
  <c r="K70" i="11"/>
  <c r="J70" i="11"/>
  <c r="I70" i="11"/>
  <c r="H70" i="11"/>
  <c r="U69" i="11"/>
  <c r="T69" i="11"/>
  <c r="M69" i="11"/>
  <c r="L69" i="11"/>
  <c r="K69" i="11"/>
  <c r="J69" i="11"/>
  <c r="I69" i="11"/>
  <c r="H69" i="11"/>
  <c r="T68" i="11"/>
  <c r="M68" i="11"/>
  <c r="L68" i="11"/>
  <c r="K68" i="11"/>
  <c r="J68" i="11"/>
  <c r="I68" i="11"/>
  <c r="H68" i="11"/>
  <c r="T67" i="11"/>
  <c r="M67" i="11"/>
  <c r="L67" i="11"/>
  <c r="K67" i="11"/>
  <c r="J67" i="11"/>
  <c r="I67" i="11"/>
  <c r="H67" i="11"/>
  <c r="T66" i="11"/>
  <c r="M66" i="11"/>
  <c r="L66" i="11"/>
  <c r="K66" i="11"/>
  <c r="J66" i="11"/>
  <c r="I66" i="11"/>
  <c r="H66" i="11"/>
  <c r="T65" i="11"/>
  <c r="M65" i="11"/>
  <c r="L65" i="11"/>
  <c r="K65" i="11"/>
  <c r="J65" i="11"/>
  <c r="I65" i="11"/>
  <c r="H65" i="11"/>
  <c r="T64" i="11"/>
  <c r="M64" i="11"/>
  <c r="L64" i="11"/>
  <c r="K64" i="11"/>
  <c r="J64" i="11"/>
  <c r="I64" i="11"/>
  <c r="H64" i="11"/>
  <c r="T63" i="11"/>
  <c r="M63" i="11"/>
  <c r="L63" i="11"/>
  <c r="K63" i="11"/>
  <c r="J63" i="11"/>
  <c r="I63" i="11"/>
  <c r="H63" i="11"/>
  <c r="U62" i="11"/>
  <c r="T62" i="11"/>
  <c r="M62" i="11"/>
  <c r="L62" i="11"/>
  <c r="K62" i="11"/>
  <c r="J62" i="11"/>
  <c r="I62" i="11"/>
  <c r="H62" i="11"/>
  <c r="U61" i="11"/>
  <c r="T61" i="11"/>
  <c r="M61" i="11"/>
  <c r="L61" i="11"/>
  <c r="K61" i="11"/>
  <c r="J61" i="11"/>
  <c r="I61" i="11"/>
  <c r="H61" i="11"/>
  <c r="U60" i="11"/>
  <c r="T60" i="11"/>
  <c r="M60" i="11"/>
  <c r="L60" i="11"/>
  <c r="K60" i="11"/>
  <c r="J60" i="11"/>
  <c r="I60" i="11"/>
  <c r="H60" i="11"/>
  <c r="T59" i="11"/>
  <c r="M59" i="11"/>
  <c r="L59" i="11"/>
  <c r="K59" i="11"/>
  <c r="J59" i="11"/>
  <c r="I59" i="11"/>
  <c r="H59" i="11"/>
  <c r="T58" i="11"/>
  <c r="M58" i="11"/>
  <c r="L58" i="11"/>
  <c r="K58" i="11"/>
  <c r="J58" i="11"/>
  <c r="I58" i="11"/>
  <c r="H58" i="11"/>
  <c r="T57" i="11"/>
  <c r="M57" i="11"/>
  <c r="L57" i="11"/>
  <c r="K57" i="11"/>
  <c r="J57" i="11"/>
  <c r="I57" i="11"/>
  <c r="H57" i="11"/>
  <c r="V56" i="11"/>
  <c r="U56" i="11"/>
  <c r="T56" i="11"/>
  <c r="M56" i="11"/>
  <c r="L56" i="11"/>
  <c r="K56" i="11"/>
  <c r="J56" i="11"/>
  <c r="I56" i="11"/>
  <c r="H56" i="11"/>
  <c r="U55" i="11"/>
  <c r="T55" i="11"/>
  <c r="M55" i="11"/>
  <c r="L55" i="11"/>
  <c r="K55" i="11"/>
  <c r="J55" i="11"/>
  <c r="I55" i="11"/>
  <c r="H55" i="11"/>
  <c r="U54" i="11"/>
  <c r="T54" i="11"/>
  <c r="M54" i="11"/>
  <c r="L54" i="11"/>
  <c r="K54" i="11"/>
  <c r="J54" i="11"/>
  <c r="I54" i="11"/>
  <c r="H54" i="11"/>
  <c r="U53" i="11"/>
  <c r="T53" i="11"/>
  <c r="M53" i="11"/>
  <c r="L53" i="11"/>
  <c r="K53" i="11"/>
  <c r="J53" i="11"/>
  <c r="I53" i="11"/>
  <c r="H53" i="11"/>
  <c r="T52" i="11"/>
  <c r="M52" i="11"/>
  <c r="L52" i="11"/>
  <c r="K52" i="11"/>
  <c r="J52" i="11"/>
  <c r="I52" i="11"/>
  <c r="H52" i="11"/>
  <c r="T51" i="11"/>
  <c r="M51" i="11"/>
  <c r="L51" i="11"/>
  <c r="K51" i="11"/>
  <c r="J51" i="11"/>
  <c r="I51" i="11"/>
  <c r="H51" i="11"/>
  <c r="T50" i="11"/>
  <c r="M50" i="11"/>
  <c r="L50" i="11"/>
  <c r="K50" i="11"/>
  <c r="J50" i="11"/>
  <c r="I50" i="11"/>
  <c r="H50" i="11"/>
  <c r="T49" i="11"/>
  <c r="M49" i="11"/>
  <c r="L49" i="11"/>
  <c r="K49" i="11"/>
  <c r="J49" i="11"/>
  <c r="I49" i="11"/>
  <c r="H49" i="11"/>
  <c r="T48" i="11"/>
  <c r="M48" i="11"/>
  <c r="L48" i="11"/>
  <c r="K48" i="11"/>
  <c r="J48" i="11"/>
  <c r="I48" i="11"/>
  <c r="H48" i="11"/>
  <c r="T47" i="11"/>
  <c r="M47" i="11"/>
  <c r="L47" i="11"/>
  <c r="K47" i="11"/>
  <c r="J47" i="11"/>
  <c r="I47" i="11"/>
  <c r="H47" i="11"/>
  <c r="T46" i="11"/>
  <c r="M46" i="11"/>
  <c r="L46" i="11"/>
  <c r="K46" i="11"/>
  <c r="J46" i="11"/>
  <c r="I46" i="11"/>
  <c r="H46" i="11"/>
  <c r="T45" i="11"/>
  <c r="M45" i="11"/>
  <c r="L45" i="11"/>
  <c r="K45" i="11"/>
  <c r="J45" i="11"/>
  <c r="I45" i="11"/>
  <c r="H45" i="11"/>
  <c r="V44" i="11"/>
  <c r="U44" i="11"/>
  <c r="T44" i="11"/>
  <c r="M44" i="11"/>
  <c r="L44" i="11"/>
  <c r="K44" i="11"/>
  <c r="J44" i="11"/>
  <c r="I44" i="11"/>
  <c r="H44" i="11"/>
  <c r="U43" i="11"/>
  <c r="T43" i="11"/>
  <c r="M43" i="11"/>
  <c r="L43" i="11"/>
  <c r="K43" i="11"/>
  <c r="J43" i="11"/>
  <c r="I43" i="11"/>
  <c r="H43" i="11"/>
  <c r="U42" i="11"/>
  <c r="T42" i="11"/>
  <c r="M42" i="11"/>
  <c r="L42" i="11"/>
  <c r="K42" i="11"/>
  <c r="J42" i="11"/>
  <c r="I42" i="11"/>
  <c r="H42" i="11"/>
  <c r="U41" i="11"/>
  <c r="T41" i="11"/>
  <c r="M41" i="11"/>
  <c r="L41" i="11"/>
  <c r="K41" i="11"/>
  <c r="J41" i="11"/>
  <c r="I41" i="11"/>
  <c r="H41" i="11"/>
  <c r="U40" i="11"/>
  <c r="T40" i="11"/>
  <c r="M40" i="11"/>
  <c r="L40" i="11"/>
  <c r="K40" i="11"/>
  <c r="J40" i="11"/>
  <c r="I40" i="11"/>
  <c r="H40" i="11"/>
  <c r="U39" i="11"/>
  <c r="T39" i="11"/>
  <c r="M39" i="11"/>
  <c r="L39" i="11"/>
  <c r="K39" i="11"/>
  <c r="J39" i="11"/>
  <c r="I39" i="11"/>
  <c r="H39" i="11"/>
  <c r="T38" i="11"/>
  <c r="M38" i="11"/>
  <c r="L38" i="11"/>
  <c r="K38" i="11"/>
  <c r="J38" i="11"/>
  <c r="I38" i="11"/>
  <c r="H38" i="11"/>
  <c r="T37" i="11"/>
  <c r="M37" i="11"/>
  <c r="L37" i="11"/>
  <c r="K37" i="11"/>
  <c r="J37" i="11"/>
  <c r="I37" i="11"/>
  <c r="H37" i="11"/>
  <c r="T36" i="11"/>
  <c r="M36" i="11"/>
  <c r="L36" i="11"/>
  <c r="K36" i="11"/>
  <c r="J36" i="11"/>
  <c r="I36" i="11"/>
  <c r="H36" i="11"/>
  <c r="T35" i="11"/>
  <c r="M35" i="11"/>
  <c r="L35" i="11"/>
  <c r="K35" i="11"/>
  <c r="J35" i="11"/>
  <c r="I35" i="11"/>
  <c r="H35" i="11"/>
  <c r="T34" i="11"/>
  <c r="M34" i="11"/>
  <c r="L34" i="11"/>
  <c r="K34" i="11"/>
  <c r="J34" i="11"/>
  <c r="I34" i="11"/>
  <c r="H34" i="11"/>
  <c r="T33" i="11"/>
  <c r="M33" i="11"/>
  <c r="L33" i="11"/>
  <c r="K33" i="11"/>
  <c r="J33" i="11"/>
  <c r="I33" i="11"/>
  <c r="H33" i="11"/>
  <c r="T32" i="11"/>
  <c r="M32" i="11"/>
  <c r="L32" i="11"/>
  <c r="K32" i="11"/>
  <c r="J32" i="11"/>
  <c r="I32" i="11"/>
  <c r="H32" i="11"/>
  <c r="T31" i="11"/>
  <c r="M31" i="11"/>
  <c r="L31" i="11"/>
  <c r="K31" i="11"/>
  <c r="J31" i="11"/>
  <c r="I31" i="11"/>
  <c r="H31" i="11"/>
  <c r="T30" i="11"/>
  <c r="M30" i="11"/>
  <c r="L30" i="11"/>
  <c r="K30" i="11"/>
  <c r="J30" i="11"/>
  <c r="I30" i="11"/>
  <c r="H30" i="11"/>
  <c r="T29" i="11"/>
  <c r="M29" i="11"/>
  <c r="L29" i="11"/>
  <c r="K29" i="11"/>
  <c r="J29" i="11"/>
  <c r="I29" i="11"/>
  <c r="H29" i="11"/>
  <c r="T28" i="11"/>
  <c r="M28" i="11"/>
  <c r="L28" i="11"/>
  <c r="K28" i="11"/>
  <c r="J28" i="11"/>
  <c r="I28" i="11"/>
  <c r="H28" i="11"/>
  <c r="T27" i="11"/>
  <c r="M27" i="11"/>
  <c r="L27" i="11"/>
  <c r="K27" i="11"/>
  <c r="J27" i="11"/>
  <c r="I27" i="11"/>
  <c r="H27" i="11"/>
  <c r="V26" i="11"/>
  <c r="U26" i="11"/>
  <c r="T26" i="11"/>
  <c r="M26" i="11"/>
  <c r="L26" i="11"/>
  <c r="K26" i="11"/>
  <c r="J26" i="11"/>
  <c r="I26" i="11"/>
  <c r="H26" i="11"/>
  <c r="U25" i="11"/>
  <c r="T25" i="11"/>
  <c r="M25" i="11"/>
  <c r="L25" i="11"/>
  <c r="K25" i="11"/>
  <c r="J25" i="11"/>
  <c r="I25" i="11"/>
  <c r="H25" i="11"/>
  <c r="U24" i="11"/>
  <c r="T24" i="11"/>
  <c r="M24" i="11"/>
  <c r="L24" i="11"/>
  <c r="K24" i="11"/>
  <c r="J24" i="11"/>
  <c r="I24" i="11"/>
  <c r="H24" i="11"/>
  <c r="T23" i="11"/>
  <c r="M23" i="11"/>
  <c r="L23" i="11"/>
  <c r="K23" i="11"/>
  <c r="J23" i="11"/>
  <c r="I23" i="11"/>
  <c r="H23" i="11"/>
  <c r="T22" i="11"/>
  <c r="M22" i="11"/>
  <c r="L22" i="11"/>
  <c r="K22" i="11"/>
  <c r="J22" i="11"/>
  <c r="I22" i="11"/>
  <c r="H22" i="11"/>
  <c r="V21" i="11"/>
  <c r="U21" i="11"/>
  <c r="T21" i="11"/>
  <c r="M21" i="11"/>
  <c r="L21" i="11"/>
  <c r="K21" i="11"/>
  <c r="J21" i="11"/>
  <c r="I21" i="11"/>
  <c r="H21" i="11"/>
  <c r="U20" i="11"/>
  <c r="T20" i="11"/>
  <c r="M20" i="11"/>
  <c r="L20" i="11"/>
  <c r="K20" i="11"/>
  <c r="J20" i="11"/>
  <c r="I20" i="11"/>
  <c r="H20" i="11"/>
  <c r="U19" i="11"/>
  <c r="T19" i="11"/>
  <c r="M19" i="11"/>
  <c r="L19" i="11"/>
  <c r="K19" i="11"/>
  <c r="J19" i="11"/>
  <c r="I19" i="11"/>
  <c r="H19" i="11"/>
  <c r="T18" i="11"/>
  <c r="M18" i="11"/>
  <c r="L18" i="11"/>
  <c r="K18" i="11"/>
  <c r="J18" i="11"/>
  <c r="I18" i="11"/>
  <c r="H18" i="11"/>
  <c r="T17" i="11"/>
  <c r="M17" i="11"/>
  <c r="L17" i="11"/>
  <c r="K17" i="11"/>
  <c r="J17" i="11"/>
  <c r="I17" i="11"/>
  <c r="H17" i="11"/>
  <c r="T16" i="11"/>
  <c r="M16" i="11"/>
  <c r="L16" i="11"/>
  <c r="K16" i="11"/>
  <c r="J16" i="11"/>
  <c r="I16" i="11"/>
  <c r="H16" i="11"/>
  <c r="U15" i="11"/>
  <c r="T15" i="11"/>
  <c r="M15" i="11"/>
  <c r="L15" i="11"/>
  <c r="K15" i="11"/>
  <c r="J15" i="11"/>
  <c r="I15" i="11"/>
  <c r="H15" i="11"/>
  <c r="U14" i="11"/>
  <c r="T14" i="11"/>
  <c r="M14" i="11"/>
  <c r="L14" i="11"/>
  <c r="K14" i="11"/>
  <c r="J14" i="11"/>
  <c r="I14" i="11"/>
  <c r="H14" i="11"/>
  <c r="T13" i="11"/>
  <c r="M13" i="11"/>
  <c r="L13" i="11"/>
  <c r="K13" i="11"/>
  <c r="J13" i="11"/>
  <c r="I13" i="11"/>
  <c r="H13" i="11"/>
  <c r="AB12" i="11"/>
  <c r="T12" i="11"/>
  <c r="M12" i="11"/>
  <c r="L12" i="11"/>
  <c r="K12" i="11"/>
  <c r="J12" i="11"/>
  <c r="I12" i="11"/>
  <c r="H12" i="11"/>
  <c r="AB11" i="11"/>
  <c r="T11" i="11"/>
  <c r="M11" i="11"/>
  <c r="L11" i="11"/>
  <c r="K11" i="11"/>
  <c r="J11" i="11"/>
  <c r="I11" i="11"/>
  <c r="H11" i="11"/>
  <c r="T10" i="11"/>
  <c r="M10" i="11"/>
  <c r="L10" i="11"/>
  <c r="K10" i="11"/>
  <c r="J10" i="11"/>
  <c r="I10" i="11"/>
  <c r="H10" i="11"/>
  <c r="AB9" i="11"/>
  <c r="V9" i="11"/>
  <c r="U9" i="11"/>
  <c r="T9" i="11"/>
  <c r="M9" i="11"/>
  <c r="L9" i="11"/>
  <c r="K9" i="11"/>
  <c r="J9" i="11"/>
  <c r="I9" i="11"/>
  <c r="H9" i="11"/>
  <c r="AB8" i="11"/>
  <c r="U8" i="11"/>
  <c r="T8" i="11"/>
  <c r="M8" i="11"/>
  <c r="L8" i="11"/>
  <c r="K8" i="11"/>
  <c r="J8" i="11"/>
  <c r="I8" i="11"/>
  <c r="H8" i="11"/>
  <c r="AB7" i="11"/>
  <c r="U7" i="11"/>
  <c r="T7" i="11"/>
  <c r="M7" i="11"/>
  <c r="L7" i="11"/>
  <c r="K7" i="11"/>
  <c r="J7" i="11"/>
  <c r="I7" i="11"/>
  <c r="H7" i="11"/>
  <c r="AB6" i="11"/>
  <c r="U6" i="11"/>
  <c r="T6" i="11"/>
  <c r="M6" i="11"/>
  <c r="L6" i="11"/>
  <c r="K6" i="11"/>
  <c r="J6" i="11"/>
  <c r="I6" i="11"/>
  <c r="H6" i="11"/>
  <c r="AB5" i="11"/>
  <c r="T5" i="11"/>
  <c r="M5" i="11"/>
  <c r="L5" i="11"/>
  <c r="K5" i="11"/>
  <c r="J5" i="11"/>
  <c r="I5" i="11"/>
  <c r="H5" i="11"/>
  <c r="T4" i="11"/>
  <c r="M4" i="11"/>
  <c r="L4" i="11"/>
  <c r="K4" i="11"/>
  <c r="J4" i="11"/>
  <c r="I4" i="11"/>
  <c r="H4" i="11"/>
  <c r="AB3" i="11"/>
  <c r="T3" i="11"/>
  <c r="O3" i="11"/>
  <c r="O4" i="11" s="1"/>
  <c r="O5" i="11" s="1"/>
  <c r="O6" i="11" s="1"/>
  <c r="O7" i="11" s="1"/>
  <c r="O8" i="11" s="1"/>
  <c r="O9" i="11" s="1"/>
  <c r="O10" i="11" s="1"/>
  <c r="O11" i="11" s="1"/>
  <c r="O12" i="11" s="1"/>
  <c r="O13" i="11" s="1"/>
  <c r="O14" i="11" s="1"/>
  <c r="O15" i="11" s="1"/>
  <c r="O16" i="11" s="1"/>
  <c r="O17" i="11" s="1"/>
  <c r="O18" i="11" s="1"/>
  <c r="O19" i="11" s="1"/>
  <c r="O20" i="11" s="1"/>
  <c r="O21" i="11" s="1"/>
  <c r="O22" i="11" s="1"/>
  <c r="O23" i="11" s="1"/>
  <c r="O24" i="11" s="1"/>
  <c r="O25" i="11" s="1"/>
  <c r="O26" i="11" s="1"/>
  <c r="O27" i="11" s="1"/>
  <c r="O28" i="11" s="1"/>
  <c r="O29" i="11" s="1"/>
  <c r="O30" i="11" s="1"/>
  <c r="O31" i="11" s="1"/>
  <c r="O32" i="11" s="1"/>
  <c r="O33" i="11" s="1"/>
  <c r="O34" i="11" s="1"/>
  <c r="O35" i="11" s="1"/>
  <c r="O36" i="11" s="1"/>
  <c r="O37" i="11" s="1"/>
  <c r="O38" i="11" s="1"/>
  <c r="O39" i="11" s="1"/>
  <c r="O40" i="11" s="1"/>
  <c r="O41" i="11" s="1"/>
  <c r="O42" i="11" s="1"/>
  <c r="O43" i="11" s="1"/>
  <c r="O44" i="11" s="1"/>
  <c r="O45" i="11" s="1"/>
  <c r="O46" i="11" s="1"/>
  <c r="O47" i="11" s="1"/>
  <c r="O48" i="11" s="1"/>
  <c r="O49" i="11" s="1"/>
  <c r="O50" i="11" s="1"/>
  <c r="O51" i="11" s="1"/>
  <c r="O52" i="11" s="1"/>
  <c r="O53" i="11" s="1"/>
  <c r="O54" i="11" s="1"/>
  <c r="O55" i="11" s="1"/>
  <c r="O56" i="11" s="1"/>
  <c r="O57" i="11" s="1"/>
  <c r="O58" i="11" s="1"/>
  <c r="O59" i="11" s="1"/>
  <c r="O60" i="11" s="1"/>
  <c r="O61" i="11" s="1"/>
  <c r="O62" i="11" s="1"/>
  <c r="O63" i="11" s="1"/>
  <c r="O64" i="11" s="1"/>
  <c r="O65" i="11" s="1"/>
  <c r="O66" i="11" s="1"/>
  <c r="O67" i="11" s="1"/>
  <c r="O68" i="11" s="1"/>
  <c r="O69" i="11" s="1"/>
  <c r="O70" i="11" s="1"/>
  <c r="O71" i="11" s="1"/>
  <c r="O72" i="11" s="1"/>
  <c r="O73" i="11" s="1"/>
  <c r="O74" i="11" s="1"/>
  <c r="O75" i="11" s="1"/>
  <c r="O76" i="11" s="1"/>
  <c r="O77" i="11" s="1"/>
  <c r="O78" i="11" s="1"/>
  <c r="O79" i="11" s="1"/>
  <c r="O80" i="11" s="1"/>
  <c r="O81" i="11" s="1"/>
  <c r="O82" i="11" s="1"/>
  <c r="O83" i="11" s="1"/>
  <c r="O84" i="11" s="1"/>
  <c r="O85" i="11" s="1"/>
  <c r="O86" i="11" s="1"/>
  <c r="O87" i="11" s="1"/>
  <c r="O88" i="11" s="1"/>
  <c r="O89" i="11" s="1"/>
  <c r="O90" i="11" s="1"/>
  <c r="O91" i="11" s="1"/>
  <c r="O92" i="11" s="1"/>
  <c r="O93" i="11" s="1"/>
  <c r="O94" i="11" s="1"/>
  <c r="O95" i="11" s="1"/>
  <c r="O96" i="11" s="1"/>
  <c r="O97" i="11" s="1"/>
  <c r="O98" i="11" s="1"/>
  <c r="O99" i="11" s="1"/>
  <c r="O100" i="11" s="1"/>
  <c r="O101" i="11" s="1"/>
  <c r="O102" i="11" s="1"/>
  <c r="O103" i="11" s="1"/>
  <c r="O104" i="11" s="1"/>
  <c r="O105" i="11" s="1"/>
  <c r="O106" i="11" s="1"/>
  <c r="O107" i="11" s="1"/>
  <c r="O108" i="11" s="1"/>
  <c r="O109" i="11" s="1"/>
  <c r="O110" i="11" s="1"/>
  <c r="O111" i="11" s="1"/>
  <c r="O112" i="11" s="1"/>
  <c r="O113" i="11" s="1"/>
  <c r="O114" i="11" s="1"/>
  <c r="O115" i="11" s="1"/>
  <c r="O116" i="11" s="1"/>
  <c r="O117" i="11" s="1"/>
  <c r="O118" i="11" s="1"/>
  <c r="O119" i="11" s="1"/>
  <c r="O120" i="11" s="1"/>
  <c r="O121" i="11" s="1"/>
  <c r="O122" i="11" s="1"/>
  <c r="O123" i="11" s="1"/>
  <c r="O124" i="11" s="1"/>
  <c r="O125" i="11" s="1"/>
  <c r="O126" i="11" s="1"/>
  <c r="O127" i="11" s="1"/>
  <c r="O128" i="11" s="1"/>
  <c r="O129" i="11" s="1"/>
  <c r="O130" i="11" s="1"/>
  <c r="O131" i="11" s="1"/>
  <c r="O132" i="11" s="1"/>
  <c r="O133" i="11" s="1"/>
  <c r="O134" i="11" s="1"/>
  <c r="O135" i="11" s="1"/>
  <c r="O136" i="11" s="1"/>
  <c r="O137" i="11" s="1"/>
  <c r="O138" i="11" s="1"/>
  <c r="O139" i="11" s="1"/>
  <c r="O140" i="11" s="1"/>
  <c r="O141" i="11" s="1"/>
  <c r="O142" i="11" s="1"/>
  <c r="O143" i="11" s="1"/>
  <c r="O144" i="11" s="1"/>
  <c r="O145" i="11" s="1"/>
  <c r="O146" i="11" s="1"/>
  <c r="O147" i="11" s="1"/>
  <c r="O148" i="11" s="1"/>
  <c r="O149" i="11" s="1"/>
  <c r="O150" i="11" s="1"/>
  <c r="O151" i="11" s="1"/>
  <c r="O152" i="11" s="1"/>
  <c r="O153" i="11" s="1"/>
  <c r="O154" i="11" s="1"/>
  <c r="O155" i="11" s="1"/>
  <c r="O156" i="11" s="1"/>
  <c r="O157" i="11" s="1"/>
  <c r="O158" i="11" s="1"/>
  <c r="O159" i="11" s="1"/>
  <c r="O160" i="11" s="1"/>
  <c r="O161" i="11" s="1"/>
  <c r="O162" i="11" s="1"/>
  <c r="O163" i="11" s="1"/>
  <c r="O164" i="11" s="1"/>
  <c r="O165" i="11" s="1"/>
  <c r="O166" i="11" s="1"/>
  <c r="O167" i="11" s="1"/>
  <c r="O168" i="11" s="1"/>
  <c r="O169" i="11" s="1"/>
  <c r="O170" i="11" s="1"/>
  <c r="O171" i="11" s="1"/>
  <c r="O172" i="11" s="1"/>
  <c r="O173" i="11" s="1"/>
  <c r="O174" i="11" s="1"/>
  <c r="O175" i="11" s="1"/>
  <c r="O176" i="11" s="1"/>
  <c r="O177" i="11" s="1"/>
  <c r="O178" i="11" s="1"/>
  <c r="O179" i="11" s="1"/>
  <c r="O180" i="11" s="1"/>
  <c r="O181" i="11" s="1"/>
  <c r="O182" i="11" s="1"/>
  <c r="O183" i="11" s="1"/>
  <c r="O184" i="11" s="1"/>
  <c r="O185" i="11" s="1"/>
  <c r="O186" i="11" s="1"/>
  <c r="O187" i="11" s="1"/>
  <c r="O188" i="11" s="1"/>
  <c r="O189" i="11" s="1"/>
  <c r="O190" i="11" s="1"/>
  <c r="O191" i="11" s="1"/>
  <c r="O192" i="11" s="1"/>
  <c r="O193" i="11" s="1"/>
  <c r="O194" i="11" s="1"/>
  <c r="O195" i="11" s="1"/>
  <c r="O196" i="11" s="1"/>
  <c r="O197" i="11" s="1"/>
  <c r="O198" i="11" s="1"/>
  <c r="O199" i="11" s="1"/>
  <c r="O200" i="11" s="1"/>
  <c r="O201" i="11" s="1"/>
  <c r="O202" i="11" s="1"/>
  <c r="O203" i="11" s="1"/>
  <c r="O204" i="11" s="1"/>
  <c r="O205" i="11" s="1"/>
  <c r="O206" i="11" s="1"/>
  <c r="O207" i="11" s="1"/>
  <c r="O208" i="11" s="1"/>
  <c r="O209" i="11" s="1"/>
  <c r="O210" i="11" s="1"/>
  <c r="O211" i="11" s="1"/>
  <c r="O212" i="11" s="1"/>
  <c r="O213" i="11" s="1"/>
  <c r="O214" i="11" s="1"/>
  <c r="O215" i="11" s="1"/>
  <c r="O216" i="11" s="1"/>
  <c r="O217" i="11" s="1"/>
  <c r="O218" i="11" s="1"/>
  <c r="O219" i="11" s="1"/>
  <c r="O220" i="11" s="1"/>
  <c r="O221" i="11" s="1"/>
  <c r="O222" i="11" s="1"/>
  <c r="O223" i="11" s="1"/>
  <c r="O224" i="11" s="1"/>
  <c r="O225" i="11" s="1"/>
  <c r="O226" i="11" s="1"/>
  <c r="O227" i="11" s="1"/>
  <c r="O228" i="11" s="1"/>
  <c r="O229" i="11" s="1"/>
  <c r="O230" i="11" s="1"/>
  <c r="O231" i="11" s="1"/>
  <c r="O232" i="11" s="1"/>
  <c r="O233" i="11" s="1"/>
  <c r="O234" i="11" s="1"/>
  <c r="O235" i="11" s="1"/>
  <c r="O236" i="11" s="1"/>
  <c r="O237" i="11" s="1"/>
  <c r="O238" i="11" s="1"/>
  <c r="O239" i="11" s="1"/>
  <c r="O240" i="11" s="1"/>
  <c r="O241" i="11" s="1"/>
  <c r="O242" i="11" s="1"/>
  <c r="O243" i="11" s="1"/>
  <c r="O244" i="11" s="1"/>
  <c r="O245" i="11" s="1"/>
  <c r="O246" i="11" s="1"/>
  <c r="O247" i="11" s="1"/>
  <c r="O248" i="11" s="1"/>
  <c r="O249" i="11" s="1"/>
  <c r="O250" i="11" s="1"/>
  <c r="O251" i="11" s="1"/>
  <c r="O252" i="11" s="1"/>
  <c r="O253" i="11" s="1"/>
  <c r="O254" i="11" s="1"/>
  <c r="O255" i="11" s="1"/>
  <c r="O256" i="11" s="1"/>
  <c r="O257" i="11" s="1"/>
  <c r="N3" i="11"/>
  <c r="S3" i="11" s="1"/>
  <c r="M3" i="11"/>
  <c r="L3" i="11"/>
  <c r="K3" i="11"/>
  <c r="J3" i="11"/>
  <c r="I3" i="11"/>
  <c r="H3" i="11"/>
  <c r="AB2" i="11"/>
  <c r="S2" i="11"/>
  <c r="Q2" i="11"/>
  <c r="P2" i="11"/>
  <c r="M2" i="11"/>
  <c r="L2" i="11"/>
  <c r="K2" i="11"/>
  <c r="J2" i="11"/>
  <c r="H2" i="1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T257" i="1"/>
  <c r="M257" i="1"/>
  <c r="J257" i="1"/>
  <c r="I257" i="1"/>
  <c r="K257" i="1"/>
  <c r="H257" i="1"/>
  <c r="K3" i="10"/>
  <c r="K4" i="10"/>
  <c r="K5" i="10"/>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3" i="10"/>
  <c r="AA31" i="10"/>
  <c r="T255" i="1"/>
  <c r="T256" i="1"/>
  <c r="M255" i="1"/>
  <c r="M256" i="1"/>
  <c r="J255" i="1"/>
  <c r="J256" i="1"/>
  <c r="I255" i="1"/>
  <c r="I256" i="1"/>
  <c r="K255" i="1"/>
  <c r="K256" i="1"/>
  <c r="H255" i="1"/>
  <c r="H256" i="1"/>
  <c r="S256" i="7"/>
  <c r="S257" i="7"/>
  <c r="I257" i="7"/>
  <c r="J257" i="7"/>
  <c r="K257" i="7"/>
  <c r="L257" i="7"/>
  <c r="U256" i="5"/>
  <c r="L256" i="5"/>
  <c r="N256" i="5"/>
  <c r="J256" i="5"/>
  <c r="I256" i="5"/>
  <c r="K255" i="5"/>
  <c r="M256" i="10"/>
  <c r="L256" i="10"/>
  <c r="J256" i="10"/>
  <c r="I256" i="10"/>
  <c r="T255" i="10"/>
  <c r="M255" i="10"/>
  <c r="L255" i="10"/>
  <c r="J255" i="10"/>
  <c r="I255" i="10"/>
  <c r="H255" i="10"/>
  <c r="U254" i="10"/>
  <c r="T254" i="10"/>
  <c r="M254" i="10"/>
  <c r="L254" i="10"/>
  <c r="J254" i="10"/>
  <c r="I254" i="10"/>
  <c r="H254" i="10"/>
  <c r="U253" i="10"/>
  <c r="T253" i="10"/>
  <c r="M253" i="10"/>
  <c r="L253" i="10"/>
  <c r="J253" i="10"/>
  <c r="H253" i="10"/>
  <c r="V252" i="10"/>
  <c r="U252" i="10"/>
  <c r="T252" i="10"/>
  <c r="M252" i="10"/>
  <c r="L252" i="10"/>
  <c r="J252" i="10"/>
  <c r="H252" i="10"/>
  <c r="U251" i="10"/>
  <c r="T251" i="10"/>
  <c r="M251" i="10"/>
  <c r="L251" i="10"/>
  <c r="J251" i="10"/>
  <c r="H251" i="10"/>
  <c r="U250" i="10"/>
  <c r="T250" i="10"/>
  <c r="M250" i="10"/>
  <c r="L250" i="10"/>
  <c r="J250" i="10"/>
  <c r="H250" i="10"/>
  <c r="U249" i="10"/>
  <c r="T249" i="10"/>
  <c r="M249" i="10"/>
  <c r="L249" i="10"/>
  <c r="J249" i="10"/>
  <c r="H249" i="10"/>
  <c r="U248" i="10"/>
  <c r="T248" i="10"/>
  <c r="M248" i="10"/>
  <c r="L248" i="10"/>
  <c r="J248" i="10"/>
  <c r="H248" i="10"/>
  <c r="T247" i="10"/>
  <c r="M247" i="10"/>
  <c r="L247" i="10"/>
  <c r="J247" i="10"/>
  <c r="H247" i="10"/>
  <c r="T246" i="10"/>
  <c r="M246" i="10"/>
  <c r="L246" i="10"/>
  <c r="J246" i="10"/>
  <c r="H246" i="10"/>
  <c r="T245" i="10"/>
  <c r="M245" i="10"/>
  <c r="L245" i="10"/>
  <c r="J245" i="10"/>
  <c r="H245" i="10"/>
  <c r="T244" i="10"/>
  <c r="M244" i="10"/>
  <c r="L244" i="10"/>
  <c r="J244" i="10"/>
  <c r="H244" i="10"/>
  <c r="T243" i="10"/>
  <c r="M243" i="10"/>
  <c r="L243" i="10"/>
  <c r="J243" i="10"/>
  <c r="H243" i="10"/>
  <c r="T242" i="10"/>
  <c r="M242" i="10"/>
  <c r="L242" i="10"/>
  <c r="J242" i="10"/>
  <c r="H242" i="10"/>
  <c r="T241" i="10"/>
  <c r="M241" i="10"/>
  <c r="L241" i="10"/>
  <c r="J241" i="10"/>
  <c r="H241" i="10"/>
  <c r="T240" i="10"/>
  <c r="M240" i="10"/>
  <c r="L240" i="10"/>
  <c r="J240" i="10"/>
  <c r="H240" i="10"/>
  <c r="T239" i="10"/>
  <c r="M239" i="10"/>
  <c r="L239" i="10"/>
  <c r="J239" i="10"/>
  <c r="H239" i="10"/>
  <c r="T238" i="10"/>
  <c r="M238" i="10"/>
  <c r="L238" i="10"/>
  <c r="J238" i="10"/>
  <c r="H238" i="10"/>
  <c r="T237" i="10"/>
  <c r="M237" i="10"/>
  <c r="L237" i="10"/>
  <c r="J237" i="10"/>
  <c r="H237" i="10"/>
  <c r="T236" i="10"/>
  <c r="M236" i="10"/>
  <c r="L236" i="10"/>
  <c r="J236" i="10"/>
  <c r="H236" i="10"/>
  <c r="T235" i="10"/>
  <c r="M235" i="10"/>
  <c r="L235" i="10"/>
  <c r="J235" i="10"/>
  <c r="H235" i="10"/>
  <c r="T234" i="10"/>
  <c r="M234" i="10"/>
  <c r="L234" i="10"/>
  <c r="J234" i="10"/>
  <c r="H234" i="10"/>
  <c r="T233" i="10"/>
  <c r="M233" i="10"/>
  <c r="L233" i="10"/>
  <c r="J233" i="10"/>
  <c r="H233" i="10"/>
  <c r="T232" i="10"/>
  <c r="M232" i="10"/>
  <c r="L232" i="10"/>
  <c r="J232" i="10"/>
  <c r="H232" i="10"/>
  <c r="T231" i="10"/>
  <c r="M231" i="10"/>
  <c r="L231" i="10"/>
  <c r="J231" i="10"/>
  <c r="H231" i="10"/>
  <c r="T230" i="10"/>
  <c r="M230" i="10"/>
  <c r="L230" i="10"/>
  <c r="J230" i="10"/>
  <c r="H230" i="10"/>
  <c r="T229" i="10"/>
  <c r="M229" i="10"/>
  <c r="L229" i="10"/>
  <c r="J229" i="10"/>
  <c r="H229" i="10"/>
  <c r="T228" i="10"/>
  <c r="M228" i="10"/>
  <c r="L228" i="10"/>
  <c r="J228" i="10"/>
  <c r="H228" i="10"/>
  <c r="T227" i="10"/>
  <c r="M227" i="10"/>
  <c r="L227" i="10"/>
  <c r="J227" i="10"/>
  <c r="H227" i="10"/>
  <c r="T226" i="10"/>
  <c r="M226" i="10"/>
  <c r="L226" i="10"/>
  <c r="J226" i="10"/>
  <c r="H226" i="10"/>
  <c r="T225" i="10"/>
  <c r="M225" i="10"/>
  <c r="L225" i="10"/>
  <c r="J225" i="10"/>
  <c r="H225" i="10"/>
  <c r="T224" i="10"/>
  <c r="M224" i="10"/>
  <c r="L224" i="10"/>
  <c r="J224" i="10"/>
  <c r="H224" i="10"/>
  <c r="T223" i="10"/>
  <c r="M223" i="10"/>
  <c r="L223" i="10"/>
  <c r="J223" i="10"/>
  <c r="H223" i="10"/>
  <c r="T222" i="10"/>
  <c r="M222" i="10"/>
  <c r="L222" i="10"/>
  <c r="J222" i="10"/>
  <c r="H222" i="10"/>
  <c r="T221" i="10"/>
  <c r="M221" i="10"/>
  <c r="L221" i="10"/>
  <c r="J221" i="10"/>
  <c r="H221" i="10"/>
  <c r="T220" i="10"/>
  <c r="M220" i="10"/>
  <c r="L220" i="10"/>
  <c r="J220" i="10"/>
  <c r="H220" i="10"/>
  <c r="T219" i="10"/>
  <c r="M219" i="10"/>
  <c r="L219" i="10"/>
  <c r="J219" i="10"/>
  <c r="H219" i="10"/>
  <c r="T218" i="10"/>
  <c r="M218" i="10"/>
  <c r="L218" i="10"/>
  <c r="J218" i="10"/>
  <c r="H218" i="10"/>
  <c r="T217" i="10"/>
  <c r="M217" i="10"/>
  <c r="L217" i="10"/>
  <c r="J217" i="10"/>
  <c r="H217" i="10"/>
  <c r="T216" i="10"/>
  <c r="M216" i="10"/>
  <c r="L216" i="10"/>
  <c r="J216" i="10"/>
  <c r="H216" i="10"/>
  <c r="T215" i="10"/>
  <c r="M215" i="10"/>
  <c r="L215" i="10"/>
  <c r="J215" i="10"/>
  <c r="H215" i="10"/>
  <c r="T214" i="10"/>
  <c r="M214" i="10"/>
  <c r="L214" i="10"/>
  <c r="J214" i="10"/>
  <c r="H214" i="10"/>
  <c r="T213" i="10"/>
  <c r="M213" i="10"/>
  <c r="L213" i="10"/>
  <c r="J213" i="10"/>
  <c r="H213" i="10"/>
  <c r="T212" i="10"/>
  <c r="M212" i="10"/>
  <c r="L212" i="10"/>
  <c r="J212" i="10"/>
  <c r="H212" i="10"/>
  <c r="T211" i="10"/>
  <c r="M211" i="10"/>
  <c r="L211" i="10"/>
  <c r="J211" i="10"/>
  <c r="H211" i="10"/>
  <c r="T210" i="10"/>
  <c r="M210" i="10"/>
  <c r="L210" i="10"/>
  <c r="J210" i="10"/>
  <c r="H210" i="10"/>
  <c r="T209" i="10"/>
  <c r="M209" i="10"/>
  <c r="L209" i="10"/>
  <c r="J209" i="10"/>
  <c r="H209" i="10"/>
  <c r="T208" i="10"/>
  <c r="M208" i="10"/>
  <c r="L208" i="10"/>
  <c r="J208" i="10"/>
  <c r="H208" i="10"/>
  <c r="T207" i="10"/>
  <c r="M207" i="10"/>
  <c r="L207" i="10"/>
  <c r="J207" i="10"/>
  <c r="H207" i="10"/>
  <c r="V206" i="10"/>
  <c r="U206" i="10"/>
  <c r="T206" i="10"/>
  <c r="M206" i="10"/>
  <c r="L206" i="10"/>
  <c r="J206" i="10"/>
  <c r="H206" i="10"/>
  <c r="U205" i="10"/>
  <c r="T205" i="10"/>
  <c r="M205" i="10"/>
  <c r="L205" i="10"/>
  <c r="J205" i="10"/>
  <c r="H205" i="10"/>
  <c r="U204" i="10"/>
  <c r="T204" i="10"/>
  <c r="M204" i="10"/>
  <c r="L204" i="10"/>
  <c r="J204" i="10"/>
  <c r="H204" i="10"/>
  <c r="U203" i="10"/>
  <c r="T203" i="10"/>
  <c r="M203" i="10"/>
  <c r="L203" i="10"/>
  <c r="J203" i="10"/>
  <c r="H203" i="10"/>
  <c r="T202" i="10"/>
  <c r="M202" i="10"/>
  <c r="L202" i="10"/>
  <c r="J202" i="10"/>
  <c r="H202" i="10"/>
  <c r="V201" i="10"/>
  <c r="U201" i="10"/>
  <c r="T201" i="10"/>
  <c r="M201" i="10"/>
  <c r="L201" i="10"/>
  <c r="J201" i="10"/>
  <c r="H201" i="10"/>
  <c r="U200" i="10"/>
  <c r="T200" i="10"/>
  <c r="M200" i="10"/>
  <c r="L200" i="10"/>
  <c r="J200" i="10"/>
  <c r="H200" i="10"/>
  <c r="U199" i="10"/>
  <c r="T199" i="10"/>
  <c r="M199" i="10"/>
  <c r="L199" i="10"/>
  <c r="J199" i="10"/>
  <c r="H199" i="10"/>
  <c r="U198" i="10"/>
  <c r="T198" i="10"/>
  <c r="M198" i="10"/>
  <c r="L198" i="10"/>
  <c r="J198" i="10"/>
  <c r="H198" i="10"/>
  <c r="T197" i="10"/>
  <c r="M197" i="10"/>
  <c r="L197" i="10"/>
  <c r="J197" i="10"/>
  <c r="H197" i="10"/>
  <c r="T196" i="10"/>
  <c r="M196" i="10"/>
  <c r="L196" i="10"/>
  <c r="J196" i="10"/>
  <c r="H196" i="10"/>
  <c r="T195" i="10"/>
  <c r="M195" i="10"/>
  <c r="L195" i="10"/>
  <c r="J195" i="10"/>
  <c r="H195" i="10"/>
  <c r="T194" i="10"/>
  <c r="M194" i="10"/>
  <c r="L194" i="10"/>
  <c r="J194" i="10"/>
  <c r="H194" i="10"/>
  <c r="T193" i="10"/>
  <c r="M193" i="10"/>
  <c r="L193" i="10"/>
  <c r="J193" i="10"/>
  <c r="H193" i="10"/>
  <c r="T192" i="10"/>
  <c r="M192" i="10"/>
  <c r="L192" i="10"/>
  <c r="J192" i="10"/>
  <c r="H192" i="10"/>
  <c r="T191" i="10"/>
  <c r="M191" i="10"/>
  <c r="L191" i="10"/>
  <c r="J191" i="10"/>
  <c r="H191" i="10"/>
  <c r="T190" i="10"/>
  <c r="M190" i="10"/>
  <c r="L190" i="10"/>
  <c r="J190" i="10"/>
  <c r="H190" i="10"/>
  <c r="U189" i="10"/>
  <c r="T189" i="10"/>
  <c r="M189" i="10"/>
  <c r="L189" i="10"/>
  <c r="J189" i="10"/>
  <c r="H189" i="10"/>
  <c r="U188" i="10"/>
  <c r="T188" i="10"/>
  <c r="M188" i="10"/>
  <c r="L188" i="10"/>
  <c r="J188" i="10"/>
  <c r="H188" i="10"/>
  <c r="U187" i="10"/>
  <c r="T187" i="10"/>
  <c r="M187" i="10"/>
  <c r="L187" i="10"/>
  <c r="J187" i="10"/>
  <c r="H187" i="10"/>
  <c r="T186" i="10"/>
  <c r="M186" i="10"/>
  <c r="L186" i="10"/>
  <c r="J186" i="10"/>
  <c r="H186" i="10"/>
  <c r="T185" i="10"/>
  <c r="M185" i="10"/>
  <c r="L185" i="10"/>
  <c r="J185" i="10"/>
  <c r="H185" i="10"/>
  <c r="T184" i="10"/>
  <c r="M184" i="10"/>
  <c r="L184" i="10"/>
  <c r="J184" i="10"/>
  <c r="H184" i="10"/>
  <c r="T183" i="10"/>
  <c r="M183" i="10"/>
  <c r="L183" i="10"/>
  <c r="J183" i="10"/>
  <c r="H183" i="10"/>
  <c r="T182" i="10"/>
  <c r="M182" i="10"/>
  <c r="L182" i="10"/>
  <c r="J182" i="10"/>
  <c r="H182" i="10"/>
  <c r="T181" i="10"/>
  <c r="M181" i="10"/>
  <c r="L181" i="10"/>
  <c r="J181" i="10"/>
  <c r="H181" i="10"/>
  <c r="T180" i="10"/>
  <c r="M180" i="10"/>
  <c r="L180" i="10"/>
  <c r="J180" i="10"/>
  <c r="H180" i="10"/>
  <c r="T179" i="10"/>
  <c r="M179" i="10"/>
  <c r="L179" i="10"/>
  <c r="J179" i="10"/>
  <c r="H179" i="10"/>
  <c r="T178" i="10"/>
  <c r="M178" i="10"/>
  <c r="L178" i="10"/>
  <c r="J178" i="10"/>
  <c r="H178" i="10"/>
  <c r="T177" i="10"/>
  <c r="M177" i="10"/>
  <c r="L177" i="10"/>
  <c r="J177" i="10"/>
  <c r="H177" i="10"/>
  <c r="V176" i="10"/>
  <c r="U176" i="10"/>
  <c r="T176" i="10"/>
  <c r="M176" i="10"/>
  <c r="L176" i="10"/>
  <c r="J176" i="10"/>
  <c r="H176" i="10"/>
  <c r="U175" i="10"/>
  <c r="T175" i="10"/>
  <c r="M175" i="10"/>
  <c r="L175" i="10"/>
  <c r="J175" i="10"/>
  <c r="H175" i="10"/>
  <c r="U174" i="10"/>
  <c r="T174" i="10"/>
  <c r="M174" i="10"/>
  <c r="L174" i="10"/>
  <c r="J174" i="10"/>
  <c r="H174" i="10"/>
  <c r="T173" i="10"/>
  <c r="M173" i="10"/>
  <c r="L173" i="10"/>
  <c r="J173" i="10"/>
  <c r="H173" i="10"/>
  <c r="T172" i="10"/>
  <c r="M172" i="10"/>
  <c r="L172" i="10"/>
  <c r="J172" i="10"/>
  <c r="H172" i="10"/>
  <c r="T171" i="10"/>
  <c r="M171" i="10"/>
  <c r="L171" i="10"/>
  <c r="J171" i="10"/>
  <c r="H171" i="10"/>
  <c r="T170" i="10"/>
  <c r="M170" i="10"/>
  <c r="L170" i="10"/>
  <c r="J170" i="10"/>
  <c r="H170" i="10"/>
  <c r="T169" i="10"/>
  <c r="M169" i="10"/>
  <c r="L169" i="10"/>
  <c r="J169" i="10"/>
  <c r="H169" i="10"/>
  <c r="T168" i="10"/>
  <c r="M168" i="10"/>
  <c r="L168" i="10"/>
  <c r="J168" i="10"/>
  <c r="H168" i="10"/>
  <c r="T167" i="10"/>
  <c r="M167" i="10"/>
  <c r="L167" i="10"/>
  <c r="J167" i="10"/>
  <c r="H167" i="10"/>
  <c r="V166" i="10"/>
  <c r="U166" i="10"/>
  <c r="T166" i="10"/>
  <c r="M166" i="10"/>
  <c r="L166" i="10"/>
  <c r="J166" i="10"/>
  <c r="H166" i="10"/>
  <c r="U165" i="10"/>
  <c r="T165" i="10"/>
  <c r="M165" i="10"/>
  <c r="L165" i="10"/>
  <c r="J165" i="10"/>
  <c r="H165" i="10"/>
  <c r="U164" i="10"/>
  <c r="T164" i="10"/>
  <c r="M164" i="10"/>
  <c r="L164" i="10"/>
  <c r="J164" i="10"/>
  <c r="H164" i="10"/>
  <c r="T163" i="10"/>
  <c r="M163" i="10"/>
  <c r="L163" i="10"/>
  <c r="J163" i="10"/>
  <c r="H163" i="10"/>
  <c r="T162" i="10"/>
  <c r="M162" i="10"/>
  <c r="L162" i="10"/>
  <c r="J162" i="10"/>
  <c r="H162" i="10"/>
  <c r="T161" i="10"/>
  <c r="M161" i="10"/>
  <c r="L161" i="10"/>
  <c r="J161" i="10"/>
  <c r="H161" i="10"/>
  <c r="T160" i="10"/>
  <c r="M160" i="10"/>
  <c r="L160" i="10"/>
  <c r="J160" i="10"/>
  <c r="H160" i="10"/>
  <c r="T159" i="10"/>
  <c r="M159" i="10"/>
  <c r="L159" i="10"/>
  <c r="J159" i="10"/>
  <c r="H159" i="10"/>
  <c r="T158" i="10"/>
  <c r="M158" i="10"/>
  <c r="L158" i="10"/>
  <c r="J158" i="10"/>
  <c r="H158" i="10"/>
  <c r="T157" i="10"/>
  <c r="M157" i="10"/>
  <c r="L157" i="10"/>
  <c r="J157" i="10"/>
  <c r="H157" i="10"/>
  <c r="T156" i="10"/>
  <c r="M156" i="10"/>
  <c r="L156" i="10"/>
  <c r="J156" i="10"/>
  <c r="H156" i="10"/>
  <c r="T155" i="10"/>
  <c r="M155" i="10"/>
  <c r="L155" i="10"/>
  <c r="J155" i="10"/>
  <c r="H155" i="10"/>
  <c r="V154" i="10"/>
  <c r="U154" i="10"/>
  <c r="T154" i="10"/>
  <c r="M154" i="10"/>
  <c r="L154" i="10"/>
  <c r="J154" i="10"/>
  <c r="H154" i="10"/>
  <c r="U153" i="10"/>
  <c r="T153" i="10"/>
  <c r="M153" i="10"/>
  <c r="L153" i="10"/>
  <c r="J153" i="10"/>
  <c r="H153" i="10"/>
  <c r="U152" i="10"/>
  <c r="T152" i="10"/>
  <c r="M152" i="10"/>
  <c r="L152" i="10"/>
  <c r="J152" i="10"/>
  <c r="H152" i="10"/>
  <c r="U151" i="10"/>
  <c r="T151" i="10"/>
  <c r="M151" i="10"/>
  <c r="L151" i="10"/>
  <c r="J151" i="10"/>
  <c r="H151" i="10"/>
  <c r="U150" i="10"/>
  <c r="T150" i="10"/>
  <c r="M150" i="10"/>
  <c r="L150" i="10"/>
  <c r="J150" i="10"/>
  <c r="H150" i="10"/>
  <c r="U149" i="10"/>
  <c r="T149" i="10"/>
  <c r="M149" i="10"/>
  <c r="L149" i="10"/>
  <c r="J149" i="10"/>
  <c r="H149" i="10"/>
  <c r="U148" i="10"/>
  <c r="T148" i="10"/>
  <c r="M148" i="10"/>
  <c r="L148" i="10"/>
  <c r="J148" i="10"/>
  <c r="H148" i="10"/>
  <c r="T147" i="10"/>
  <c r="M147" i="10"/>
  <c r="L147" i="10"/>
  <c r="J147" i="10"/>
  <c r="H147" i="10"/>
  <c r="T146" i="10"/>
  <c r="M146" i="10"/>
  <c r="L146" i="10"/>
  <c r="J146" i="10"/>
  <c r="H146" i="10"/>
  <c r="T145" i="10"/>
  <c r="M145" i="10"/>
  <c r="L145" i="10"/>
  <c r="J145" i="10"/>
  <c r="H145" i="10"/>
  <c r="V144" i="10"/>
  <c r="U144" i="10"/>
  <c r="T144" i="10"/>
  <c r="M144" i="10"/>
  <c r="L144" i="10"/>
  <c r="J144" i="10"/>
  <c r="H144" i="10"/>
  <c r="U143" i="10"/>
  <c r="T143" i="10"/>
  <c r="M143" i="10"/>
  <c r="L143" i="10"/>
  <c r="J143" i="10"/>
  <c r="H143" i="10"/>
  <c r="U142" i="10"/>
  <c r="T142" i="10"/>
  <c r="M142" i="10"/>
  <c r="L142" i="10"/>
  <c r="J142" i="10"/>
  <c r="H142" i="10"/>
  <c r="U141" i="10"/>
  <c r="T141" i="10"/>
  <c r="M141" i="10"/>
  <c r="L141" i="10"/>
  <c r="J141" i="10"/>
  <c r="H141" i="10"/>
  <c r="T140" i="10"/>
  <c r="M140" i="10"/>
  <c r="L140" i="10"/>
  <c r="J140" i="10"/>
  <c r="H140" i="10"/>
  <c r="T139" i="10"/>
  <c r="M139" i="10"/>
  <c r="L139" i="10"/>
  <c r="J139" i="10"/>
  <c r="H139" i="10"/>
  <c r="T138" i="10"/>
  <c r="M138" i="10"/>
  <c r="L138" i="10"/>
  <c r="J138" i="10"/>
  <c r="H138" i="10"/>
  <c r="T137" i="10"/>
  <c r="M137" i="10"/>
  <c r="L137" i="10"/>
  <c r="J137" i="10"/>
  <c r="H137" i="10"/>
  <c r="T136" i="10"/>
  <c r="M136" i="10"/>
  <c r="L136" i="10"/>
  <c r="J136" i="10"/>
  <c r="H136" i="10"/>
  <c r="T135" i="10"/>
  <c r="M135" i="10"/>
  <c r="L135" i="10"/>
  <c r="J135" i="10"/>
  <c r="H135" i="10"/>
  <c r="T134" i="10"/>
  <c r="M134" i="10"/>
  <c r="L134" i="10"/>
  <c r="J134" i="10"/>
  <c r="H134" i="10"/>
  <c r="T133" i="10"/>
  <c r="M133" i="10"/>
  <c r="L133" i="10"/>
  <c r="J133" i="10"/>
  <c r="H133" i="10"/>
  <c r="T132" i="10"/>
  <c r="M132" i="10"/>
  <c r="L132" i="10"/>
  <c r="J132" i="10"/>
  <c r="H132" i="10"/>
  <c r="T131" i="10"/>
  <c r="M131" i="10"/>
  <c r="L131" i="10"/>
  <c r="J131" i="10"/>
  <c r="H131" i="10"/>
  <c r="V130" i="10"/>
  <c r="U130" i="10"/>
  <c r="T130" i="10"/>
  <c r="M130" i="10"/>
  <c r="L130" i="10"/>
  <c r="J130" i="10"/>
  <c r="H130" i="10"/>
  <c r="U129" i="10"/>
  <c r="T129" i="10"/>
  <c r="M129" i="10"/>
  <c r="L129" i="10"/>
  <c r="J129" i="10"/>
  <c r="H129" i="10"/>
  <c r="U128" i="10"/>
  <c r="T128" i="10"/>
  <c r="M128" i="10"/>
  <c r="L128" i="10"/>
  <c r="J128" i="10"/>
  <c r="H128" i="10"/>
  <c r="U127" i="10"/>
  <c r="T127" i="10"/>
  <c r="M127" i="10"/>
  <c r="L127" i="10"/>
  <c r="J127" i="10"/>
  <c r="H127" i="10"/>
  <c r="U126" i="10"/>
  <c r="T126" i="10"/>
  <c r="M126" i="10"/>
  <c r="L126" i="10"/>
  <c r="J126" i="10"/>
  <c r="H126" i="10"/>
  <c r="U125" i="10"/>
  <c r="T125" i="10"/>
  <c r="M125" i="10"/>
  <c r="L125" i="10"/>
  <c r="J125" i="10"/>
  <c r="H125" i="10"/>
  <c r="U124" i="10"/>
  <c r="T124" i="10"/>
  <c r="M124" i="10"/>
  <c r="L124" i="10"/>
  <c r="J124" i="10"/>
  <c r="H124" i="10"/>
  <c r="T123" i="10"/>
  <c r="M123" i="10"/>
  <c r="L123" i="10"/>
  <c r="J123" i="10"/>
  <c r="H123" i="10"/>
  <c r="T122" i="10"/>
  <c r="M122" i="10"/>
  <c r="L122" i="10"/>
  <c r="J122" i="10"/>
  <c r="H122" i="10"/>
  <c r="T121" i="10"/>
  <c r="M121" i="10"/>
  <c r="L121" i="10"/>
  <c r="J121" i="10"/>
  <c r="H121" i="10"/>
  <c r="T120" i="10"/>
  <c r="M120" i="10"/>
  <c r="L120" i="10"/>
  <c r="J120" i="10"/>
  <c r="H120" i="10"/>
  <c r="T119" i="10"/>
  <c r="M119" i="10"/>
  <c r="L119" i="10"/>
  <c r="J119" i="10"/>
  <c r="H119" i="10"/>
  <c r="T118" i="10"/>
  <c r="M118" i="10"/>
  <c r="L118" i="10"/>
  <c r="J118" i="10"/>
  <c r="H118" i="10"/>
  <c r="T117" i="10"/>
  <c r="M117" i="10"/>
  <c r="L117" i="10"/>
  <c r="J117" i="10"/>
  <c r="H117" i="10"/>
  <c r="T116" i="10"/>
  <c r="M116" i="10"/>
  <c r="L116" i="10"/>
  <c r="J116" i="10"/>
  <c r="H116" i="10"/>
  <c r="T115" i="10"/>
  <c r="M115" i="10"/>
  <c r="L115" i="10"/>
  <c r="J115" i="10"/>
  <c r="H115" i="10"/>
  <c r="T114" i="10"/>
  <c r="M114" i="10"/>
  <c r="L114" i="10"/>
  <c r="J114" i="10"/>
  <c r="H114" i="10"/>
  <c r="T113" i="10"/>
  <c r="M113" i="10"/>
  <c r="L113" i="10"/>
  <c r="J113" i="10"/>
  <c r="H113" i="10"/>
  <c r="T112" i="10"/>
  <c r="M112" i="10"/>
  <c r="L112" i="10"/>
  <c r="J112" i="10"/>
  <c r="H112" i="10"/>
  <c r="T111" i="10"/>
  <c r="M111" i="10"/>
  <c r="L111" i="10"/>
  <c r="J111" i="10"/>
  <c r="H111" i="10"/>
  <c r="T110" i="10"/>
  <c r="M110" i="10"/>
  <c r="L110" i="10"/>
  <c r="J110" i="10"/>
  <c r="H110" i="10"/>
  <c r="T109" i="10"/>
  <c r="M109" i="10"/>
  <c r="L109" i="10"/>
  <c r="J109" i="10"/>
  <c r="H109" i="10"/>
  <c r="T108" i="10"/>
  <c r="M108" i="10"/>
  <c r="L108" i="10"/>
  <c r="J108" i="10"/>
  <c r="H108" i="10"/>
  <c r="T107" i="10"/>
  <c r="M107" i="10"/>
  <c r="L107" i="10"/>
  <c r="J107" i="10"/>
  <c r="H107" i="10"/>
  <c r="T106" i="10"/>
  <c r="M106" i="10"/>
  <c r="L106" i="10"/>
  <c r="J106" i="10"/>
  <c r="H106" i="10"/>
  <c r="T105" i="10"/>
  <c r="M105" i="10"/>
  <c r="L105" i="10"/>
  <c r="J105" i="10"/>
  <c r="H105" i="10"/>
  <c r="T104" i="10"/>
  <c r="M104" i="10"/>
  <c r="L104" i="10"/>
  <c r="J104" i="10"/>
  <c r="H104" i="10"/>
  <c r="V103" i="10"/>
  <c r="U103" i="10"/>
  <c r="T103" i="10"/>
  <c r="M103" i="10"/>
  <c r="L103" i="10"/>
  <c r="J103" i="10"/>
  <c r="H103" i="10"/>
  <c r="U102" i="10"/>
  <c r="T102" i="10"/>
  <c r="M102" i="10"/>
  <c r="L102" i="10"/>
  <c r="J102" i="10"/>
  <c r="H102" i="10"/>
  <c r="U101" i="10"/>
  <c r="T101" i="10"/>
  <c r="M101" i="10"/>
  <c r="L101" i="10"/>
  <c r="J101" i="10"/>
  <c r="H101" i="10"/>
  <c r="U100" i="10"/>
  <c r="T100" i="10"/>
  <c r="M100" i="10"/>
  <c r="L100" i="10"/>
  <c r="J100" i="10"/>
  <c r="H100" i="10"/>
  <c r="T99" i="10"/>
  <c r="M99" i="10"/>
  <c r="L99" i="10"/>
  <c r="J99" i="10"/>
  <c r="H99" i="10"/>
  <c r="T98" i="10"/>
  <c r="M98" i="10"/>
  <c r="L98" i="10"/>
  <c r="J98" i="10"/>
  <c r="H98" i="10"/>
  <c r="T97" i="10"/>
  <c r="M97" i="10"/>
  <c r="L97" i="10"/>
  <c r="J97" i="10"/>
  <c r="H97" i="10"/>
  <c r="T96" i="10"/>
  <c r="M96" i="10"/>
  <c r="L96" i="10"/>
  <c r="J96" i="10"/>
  <c r="H96" i="10"/>
  <c r="T95" i="10"/>
  <c r="M95" i="10"/>
  <c r="L95" i="10"/>
  <c r="J95" i="10"/>
  <c r="H95" i="10"/>
  <c r="T94" i="10"/>
  <c r="M94" i="10"/>
  <c r="L94" i="10"/>
  <c r="J94" i="10"/>
  <c r="H94" i="10"/>
  <c r="T93" i="10"/>
  <c r="M93" i="10"/>
  <c r="L93" i="10"/>
  <c r="J93" i="10"/>
  <c r="H93" i="10"/>
  <c r="T92" i="10"/>
  <c r="M92" i="10"/>
  <c r="L92" i="10"/>
  <c r="J92" i="10"/>
  <c r="H92" i="10"/>
  <c r="V91" i="10"/>
  <c r="U91" i="10"/>
  <c r="T91" i="10"/>
  <c r="M91" i="10"/>
  <c r="L91" i="10"/>
  <c r="J91" i="10"/>
  <c r="H91" i="10"/>
  <c r="U90" i="10"/>
  <c r="T90" i="10"/>
  <c r="M90" i="10"/>
  <c r="L90" i="10"/>
  <c r="J90" i="10"/>
  <c r="H90" i="10"/>
  <c r="U89" i="10"/>
  <c r="T89" i="10"/>
  <c r="M89" i="10"/>
  <c r="L89" i="10"/>
  <c r="J89" i="10"/>
  <c r="H89" i="10"/>
  <c r="U88" i="10"/>
  <c r="T88" i="10"/>
  <c r="M88" i="10"/>
  <c r="L88" i="10"/>
  <c r="J88" i="10"/>
  <c r="H88" i="10"/>
  <c r="T87" i="10"/>
  <c r="M87" i="10"/>
  <c r="L87" i="10"/>
  <c r="J87" i="10"/>
  <c r="H87" i="10"/>
  <c r="T86" i="10"/>
  <c r="M86" i="10"/>
  <c r="L86" i="10"/>
  <c r="J86" i="10"/>
  <c r="H86" i="10"/>
  <c r="T85" i="10"/>
  <c r="M85" i="10"/>
  <c r="L85" i="10"/>
  <c r="J85" i="10"/>
  <c r="H85" i="10"/>
  <c r="T84" i="10"/>
  <c r="M84" i="10"/>
  <c r="L84" i="10"/>
  <c r="J84" i="10"/>
  <c r="H84" i="10"/>
  <c r="T83" i="10"/>
  <c r="M83" i="10"/>
  <c r="L83" i="10"/>
  <c r="J83" i="10"/>
  <c r="H83" i="10"/>
  <c r="T82" i="10"/>
  <c r="M82" i="10"/>
  <c r="L82" i="10"/>
  <c r="J82" i="10"/>
  <c r="H82" i="10"/>
  <c r="T81" i="10"/>
  <c r="M81" i="10"/>
  <c r="L81" i="10"/>
  <c r="J81" i="10"/>
  <c r="H81" i="10"/>
  <c r="T80" i="10"/>
  <c r="M80" i="10"/>
  <c r="L80" i="10"/>
  <c r="J80" i="10"/>
  <c r="H80" i="10"/>
  <c r="T79" i="10"/>
  <c r="M79" i="10"/>
  <c r="L79" i="10"/>
  <c r="J79" i="10"/>
  <c r="H79" i="10"/>
  <c r="T78" i="10"/>
  <c r="M78" i="10"/>
  <c r="L78" i="10"/>
  <c r="J78" i="10"/>
  <c r="H78" i="10"/>
  <c r="T77" i="10"/>
  <c r="M77" i="10"/>
  <c r="L77" i="10"/>
  <c r="J77" i="10"/>
  <c r="H77" i="10"/>
  <c r="T76" i="10"/>
  <c r="M76" i="10"/>
  <c r="L76" i="10"/>
  <c r="J76" i="10"/>
  <c r="H76" i="10"/>
  <c r="T75" i="10"/>
  <c r="M75" i="10"/>
  <c r="L75" i="10"/>
  <c r="J75" i="10"/>
  <c r="H75" i="10"/>
  <c r="T74" i="10"/>
  <c r="M74" i="10"/>
  <c r="L74" i="10"/>
  <c r="J74" i="10"/>
  <c r="H74" i="10"/>
  <c r="T73" i="10"/>
  <c r="M73" i="10"/>
  <c r="L73" i="10"/>
  <c r="J73" i="10"/>
  <c r="H73" i="10"/>
  <c r="T72" i="10"/>
  <c r="M72" i="10"/>
  <c r="L72" i="10"/>
  <c r="J72" i="10"/>
  <c r="H72" i="10"/>
  <c r="U71" i="10"/>
  <c r="T71" i="10"/>
  <c r="M71" i="10"/>
  <c r="L71" i="10"/>
  <c r="J71" i="10"/>
  <c r="H71" i="10"/>
  <c r="U70" i="10"/>
  <c r="T70" i="10"/>
  <c r="M70" i="10"/>
  <c r="L70" i="10"/>
  <c r="J70" i="10"/>
  <c r="H70" i="10"/>
  <c r="U69" i="10"/>
  <c r="T69" i="10"/>
  <c r="M69" i="10"/>
  <c r="L69" i="10"/>
  <c r="J69" i="10"/>
  <c r="H69" i="10"/>
  <c r="T68" i="10"/>
  <c r="M68" i="10"/>
  <c r="L68" i="10"/>
  <c r="J68" i="10"/>
  <c r="H68" i="10"/>
  <c r="T67" i="10"/>
  <c r="M67" i="10"/>
  <c r="L67" i="10"/>
  <c r="J67" i="10"/>
  <c r="H67" i="10"/>
  <c r="T66" i="10"/>
  <c r="M66" i="10"/>
  <c r="L66" i="10"/>
  <c r="J66" i="10"/>
  <c r="H66" i="10"/>
  <c r="T65" i="10"/>
  <c r="M65" i="10"/>
  <c r="L65" i="10"/>
  <c r="J65" i="10"/>
  <c r="H65" i="10"/>
  <c r="T64" i="10"/>
  <c r="M64" i="10"/>
  <c r="L64" i="10"/>
  <c r="J64" i="10"/>
  <c r="H64" i="10"/>
  <c r="T63" i="10"/>
  <c r="M63" i="10"/>
  <c r="L63" i="10"/>
  <c r="J63" i="10"/>
  <c r="H63" i="10"/>
  <c r="U62" i="10"/>
  <c r="T62" i="10"/>
  <c r="M62" i="10"/>
  <c r="L62" i="10"/>
  <c r="J62" i="10"/>
  <c r="H62" i="10"/>
  <c r="U61" i="10"/>
  <c r="T61" i="10"/>
  <c r="M61" i="10"/>
  <c r="L61" i="10"/>
  <c r="J61" i="10"/>
  <c r="H61" i="10"/>
  <c r="U60" i="10"/>
  <c r="T60" i="10"/>
  <c r="M60" i="10"/>
  <c r="L60" i="10"/>
  <c r="J60" i="10"/>
  <c r="H60" i="10"/>
  <c r="T59" i="10"/>
  <c r="M59" i="10"/>
  <c r="L59" i="10"/>
  <c r="J59" i="10"/>
  <c r="H59" i="10"/>
  <c r="T58" i="10"/>
  <c r="M58" i="10"/>
  <c r="L58" i="10"/>
  <c r="J58" i="10"/>
  <c r="H58" i="10"/>
  <c r="T57" i="10"/>
  <c r="M57" i="10"/>
  <c r="L57" i="10"/>
  <c r="J57" i="10"/>
  <c r="H57" i="10"/>
  <c r="V56" i="10"/>
  <c r="U56" i="10"/>
  <c r="T56" i="10"/>
  <c r="M56" i="10"/>
  <c r="L56" i="10"/>
  <c r="J56" i="10"/>
  <c r="H56" i="10"/>
  <c r="U55" i="10"/>
  <c r="T55" i="10"/>
  <c r="M55" i="10"/>
  <c r="L55" i="10"/>
  <c r="J55" i="10"/>
  <c r="H55" i="10"/>
  <c r="U54" i="10"/>
  <c r="T54" i="10"/>
  <c r="M54" i="10"/>
  <c r="L54" i="10"/>
  <c r="J54" i="10"/>
  <c r="H54" i="10"/>
  <c r="U53" i="10"/>
  <c r="T53" i="10"/>
  <c r="M53" i="10"/>
  <c r="L53" i="10"/>
  <c r="J53" i="10"/>
  <c r="H53" i="10"/>
  <c r="T52" i="10"/>
  <c r="M52" i="10"/>
  <c r="L52" i="10"/>
  <c r="J52" i="10"/>
  <c r="H52" i="10"/>
  <c r="T51" i="10"/>
  <c r="M51" i="10"/>
  <c r="L51" i="10"/>
  <c r="J51" i="10"/>
  <c r="H51" i="10"/>
  <c r="T50" i="10"/>
  <c r="M50" i="10"/>
  <c r="L50" i="10"/>
  <c r="J50" i="10"/>
  <c r="H50" i="10"/>
  <c r="T49" i="10"/>
  <c r="M49" i="10"/>
  <c r="L49" i="10"/>
  <c r="J49" i="10"/>
  <c r="H49" i="10"/>
  <c r="T48" i="10"/>
  <c r="M48" i="10"/>
  <c r="L48" i="10"/>
  <c r="J48" i="10"/>
  <c r="H48" i="10"/>
  <c r="T47" i="10"/>
  <c r="M47" i="10"/>
  <c r="L47" i="10"/>
  <c r="J47" i="10"/>
  <c r="H47" i="10"/>
  <c r="T46" i="10"/>
  <c r="M46" i="10"/>
  <c r="L46" i="10"/>
  <c r="J46" i="10"/>
  <c r="H46" i="10"/>
  <c r="T45" i="10"/>
  <c r="M45" i="10"/>
  <c r="L45" i="10"/>
  <c r="J45" i="10"/>
  <c r="H45" i="10"/>
  <c r="V44" i="10"/>
  <c r="U44" i="10"/>
  <c r="T44" i="10"/>
  <c r="M44" i="10"/>
  <c r="L44" i="10"/>
  <c r="J44" i="10"/>
  <c r="H44" i="10"/>
  <c r="U43" i="10"/>
  <c r="T43" i="10"/>
  <c r="M43" i="10"/>
  <c r="L43" i="10"/>
  <c r="J43" i="10"/>
  <c r="H43" i="10"/>
  <c r="U42" i="10"/>
  <c r="T42" i="10"/>
  <c r="M42" i="10"/>
  <c r="L42" i="10"/>
  <c r="J42" i="10"/>
  <c r="H42" i="10"/>
  <c r="U41" i="10"/>
  <c r="T41" i="10"/>
  <c r="M41" i="10"/>
  <c r="L41" i="10"/>
  <c r="J41" i="10"/>
  <c r="H41" i="10"/>
  <c r="U40" i="10"/>
  <c r="T40" i="10"/>
  <c r="M40" i="10"/>
  <c r="L40" i="10"/>
  <c r="J40" i="10"/>
  <c r="H40" i="10"/>
  <c r="U39" i="10"/>
  <c r="T39" i="10"/>
  <c r="M39" i="10"/>
  <c r="L39" i="10"/>
  <c r="J39" i="10"/>
  <c r="H39" i="10"/>
  <c r="T38" i="10"/>
  <c r="M38" i="10"/>
  <c r="L38" i="10"/>
  <c r="J38" i="10"/>
  <c r="H38" i="10"/>
  <c r="T37" i="10"/>
  <c r="M37" i="10"/>
  <c r="L37" i="10"/>
  <c r="J37" i="10"/>
  <c r="H37" i="10"/>
  <c r="T36" i="10"/>
  <c r="M36" i="10"/>
  <c r="L36" i="10"/>
  <c r="J36" i="10"/>
  <c r="H36" i="10"/>
  <c r="T35" i="10"/>
  <c r="M35" i="10"/>
  <c r="L35" i="10"/>
  <c r="J35" i="10"/>
  <c r="H35" i="10"/>
  <c r="T34" i="10"/>
  <c r="M34" i="10"/>
  <c r="L34" i="10"/>
  <c r="J34" i="10"/>
  <c r="H34" i="10"/>
  <c r="T33" i="10"/>
  <c r="M33" i="10"/>
  <c r="L33" i="10"/>
  <c r="J33" i="10"/>
  <c r="H33" i="10"/>
  <c r="T32" i="10"/>
  <c r="M32" i="10"/>
  <c r="L32" i="10"/>
  <c r="J32" i="10"/>
  <c r="H32" i="10"/>
  <c r="T31" i="10"/>
  <c r="M31" i="10"/>
  <c r="L31" i="10"/>
  <c r="J31" i="10"/>
  <c r="H31" i="10"/>
  <c r="T30" i="10"/>
  <c r="M30" i="10"/>
  <c r="L30" i="10"/>
  <c r="J30" i="10"/>
  <c r="H30" i="10"/>
  <c r="T29" i="10"/>
  <c r="M29" i="10"/>
  <c r="L29" i="10"/>
  <c r="J29" i="10"/>
  <c r="H29" i="10"/>
  <c r="T28" i="10"/>
  <c r="M28" i="10"/>
  <c r="L28" i="10"/>
  <c r="J28" i="10"/>
  <c r="H28" i="10"/>
  <c r="T27" i="10"/>
  <c r="M27" i="10"/>
  <c r="L27" i="10"/>
  <c r="J27" i="10"/>
  <c r="H27" i="10"/>
  <c r="V26" i="10"/>
  <c r="U26" i="10"/>
  <c r="T26" i="10"/>
  <c r="M26" i="10"/>
  <c r="L26" i="10"/>
  <c r="J26" i="10"/>
  <c r="H26" i="10"/>
  <c r="U25" i="10"/>
  <c r="T25" i="10"/>
  <c r="M25" i="10"/>
  <c r="L25" i="10"/>
  <c r="J25" i="10"/>
  <c r="H25" i="10"/>
  <c r="U24" i="10"/>
  <c r="T24" i="10"/>
  <c r="M24" i="10"/>
  <c r="L24" i="10"/>
  <c r="J24" i="10"/>
  <c r="H24" i="10"/>
  <c r="T23" i="10"/>
  <c r="M23" i="10"/>
  <c r="L23" i="10"/>
  <c r="J23" i="10"/>
  <c r="H23" i="10"/>
  <c r="T22" i="10"/>
  <c r="M22" i="10"/>
  <c r="L22" i="10"/>
  <c r="J22" i="10"/>
  <c r="H22" i="10"/>
  <c r="V21" i="10"/>
  <c r="U21" i="10"/>
  <c r="T21" i="10"/>
  <c r="M21" i="10"/>
  <c r="L21" i="10"/>
  <c r="J21" i="10"/>
  <c r="H21" i="10"/>
  <c r="U20" i="10"/>
  <c r="T20" i="10"/>
  <c r="M20" i="10"/>
  <c r="L20" i="10"/>
  <c r="J20" i="10"/>
  <c r="H20" i="10"/>
  <c r="U19" i="10"/>
  <c r="T19" i="10"/>
  <c r="M19" i="10"/>
  <c r="L19" i="10"/>
  <c r="J19" i="10"/>
  <c r="H19" i="10"/>
  <c r="AA18" i="10"/>
  <c r="T18" i="10"/>
  <c r="M18" i="10"/>
  <c r="L18" i="10"/>
  <c r="J18" i="10"/>
  <c r="H18" i="10"/>
  <c r="AA17" i="10"/>
  <c r="T17" i="10"/>
  <c r="M17" i="10"/>
  <c r="L17" i="10"/>
  <c r="J17" i="10"/>
  <c r="H17" i="10"/>
  <c r="AA16" i="10"/>
  <c r="T16" i="10"/>
  <c r="M16" i="10"/>
  <c r="L16" i="10"/>
  <c r="J16" i="10"/>
  <c r="H16" i="10"/>
  <c r="AA15" i="10"/>
  <c r="U15" i="10"/>
  <c r="T15" i="10"/>
  <c r="M15" i="10"/>
  <c r="L15" i="10"/>
  <c r="J15" i="10"/>
  <c r="H15" i="10"/>
  <c r="U14" i="10"/>
  <c r="T14" i="10"/>
  <c r="M14" i="10"/>
  <c r="L14" i="10"/>
  <c r="J14" i="10"/>
  <c r="H14" i="10"/>
  <c r="T13" i="10"/>
  <c r="M13" i="10"/>
  <c r="L13" i="10"/>
  <c r="J13" i="10"/>
  <c r="H13" i="10"/>
  <c r="AA12" i="10"/>
  <c r="T12" i="10"/>
  <c r="M12" i="10"/>
  <c r="L12" i="10"/>
  <c r="J12" i="10"/>
  <c r="H12" i="10"/>
  <c r="AA11" i="10"/>
  <c r="T11" i="10"/>
  <c r="M11" i="10"/>
  <c r="L11" i="10"/>
  <c r="J11" i="10"/>
  <c r="H11" i="10"/>
  <c r="T10" i="10"/>
  <c r="M10" i="10"/>
  <c r="L10" i="10"/>
  <c r="J10" i="10"/>
  <c r="H10" i="10"/>
  <c r="AA9" i="10"/>
  <c r="V9" i="10"/>
  <c r="U9" i="10"/>
  <c r="T9" i="10"/>
  <c r="M9" i="10"/>
  <c r="L9" i="10"/>
  <c r="J9" i="10"/>
  <c r="H9" i="10"/>
  <c r="AA8" i="10"/>
  <c r="U8" i="10"/>
  <c r="T8" i="10"/>
  <c r="M8" i="10"/>
  <c r="L8" i="10"/>
  <c r="J8" i="10"/>
  <c r="H8" i="10"/>
  <c r="AA7" i="10"/>
  <c r="U7" i="10"/>
  <c r="T7" i="10"/>
  <c r="M7" i="10"/>
  <c r="L7" i="10"/>
  <c r="J7" i="10"/>
  <c r="H7" i="10"/>
  <c r="AA6" i="10"/>
  <c r="U6" i="10"/>
  <c r="T6" i="10"/>
  <c r="M6" i="10"/>
  <c r="L6" i="10"/>
  <c r="J6" i="10"/>
  <c r="H6" i="10"/>
  <c r="AA5" i="10"/>
  <c r="T5" i="10"/>
  <c r="M5" i="10"/>
  <c r="L5" i="10"/>
  <c r="J5" i="10"/>
  <c r="H5" i="10"/>
  <c r="T4" i="10"/>
  <c r="M4" i="10"/>
  <c r="L4" i="10"/>
  <c r="J4" i="10"/>
  <c r="H4" i="10"/>
  <c r="AA3" i="10"/>
  <c r="T3" i="10"/>
  <c r="O3" i="10"/>
  <c r="O4" i="10" s="1"/>
  <c r="O5" i="10" s="1"/>
  <c r="O6" i="10" s="1"/>
  <c r="O7" i="10" s="1"/>
  <c r="O8" i="10" s="1"/>
  <c r="O9" i="10" s="1"/>
  <c r="O10" i="10" s="1"/>
  <c r="O11" i="10" s="1"/>
  <c r="O12" i="10" s="1"/>
  <c r="O13" i="10" s="1"/>
  <c r="O14" i="10" s="1"/>
  <c r="O15" i="10" s="1"/>
  <c r="O16" i="10" s="1"/>
  <c r="O17" i="10" s="1"/>
  <c r="O18" i="10" s="1"/>
  <c r="O19" i="10" s="1"/>
  <c r="O20" i="10" s="1"/>
  <c r="O21" i="10" s="1"/>
  <c r="O22" i="10" s="1"/>
  <c r="O23" i="10" s="1"/>
  <c r="O24" i="10" s="1"/>
  <c r="O25" i="10" s="1"/>
  <c r="O26" i="10" s="1"/>
  <c r="O27" i="10" s="1"/>
  <c r="O28" i="10" s="1"/>
  <c r="O29" i="10" s="1"/>
  <c r="O30" i="10" s="1"/>
  <c r="O31" i="10" s="1"/>
  <c r="O32" i="10" s="1"/>
  <c r="O33" i="10" s="1"/>
  <c r="O34" i="10" s="1"/>
  <c r="O35" i="10" s="1"/>
  <c r="O36" i="10" s="1"/>
  <c r="O37" i="10" s="1"/>
  <c r="O38" i="10" s="1"/>
  <c r="O39" i="10" s="1"/>
  <c r="O40" i="10" s="1"/>
  <c r="O41" i="10" s="1"/>
  <c r="O42" i="10" s="1"/>
  <c r="O43" i="10" s="1"/>
  <c r="O44" i="10" s="1"/>
  <c r="O45" i="10" s="1"/>
  <c r="O46" i="10" s="1"/>
  <c r="O47" i="10" s="1"/>
  <c r="O48" i="10" s="1"/>
  <c r="O49" i="10" s="1"/>
  <c r="O50" i="10" s="1"/>
  <c r="O51" i="10" s="1"/>
  <c r="O52" i="10" s="1"/>
  <c r="O53" i="10" s="1"/>
  <c r="O54" i="10" s="1"/>
  <c r="O55" i="10" s="1"/>
  <c r="O56" i="10" s="1"/>
  <c r="O57" i="10" s="1"/>
  <c r="O58" i="10" s="1"/>
  <c r="O59" i="10" s="1"/>
  <c r="O60" i="10" s="1"/>
  <c r="O61" i="10" s="1"/>
  <c r="O62" i="10" s="1"/>
  <c r="O63" i="10" s="1"/>
  <c r="O64" i="10" s="1"/>
  <c r="O65" i="10" s="1"/>
  <c r="O66" i="10" s="1"/>
  <c r="O67" i="10" s="1"/>
  <c r="O68" i="10" s="1"/>
  <c r="O69" i="10" s="1"/>
  <c r="O70" i="10" s="1"/>
  <c r="O71" i="10" s="1"/>
  <c r="O72" i="10" s="1"/>
  <c r="O73" i="10" s="1"/>
  <c r="O74" i="10" s="1"/>
  <c r="O75" i="10" s="1"/>
  <c r="O76" i="10" s="1"/>
  <c r="O77" i="10" s="1"/>
  <c r="O78" i="10" s="1"/>
  <c r="O79" i="10" s="1"/>
  <c r="O80" i="10" s="1"/>
  <c r="O81" i="10" s="1"/>
  <c r="O82" i="10" s="1"/>
  <c r="O83" i="10" s="1"/>
  <c r="O84" i="10" s="1"/>
  <c r="O85" i="10" s="1"/>
  <c r="O86" i="10" s="1"/>
  <c r="O87" i="10" s="1"/>
  <c r="O88" i="10" s="1"/>
  <c r="O89" i="10" s="1"/>
  <c r="O90" i="10" s="1"/>
  <c r="O91" i="10" s="1"/>
  <c r="O92" i="10" s="1"/>
  <c r="O93" i="10" s="1"/>
  <c r="O94" i="10" s="1"/>
  <c r="O95" i="10" s="1"/>
  <c r="O96" i="10" s="1"/>
  <c r="O97" i="10" s="1"/>
  <c r="O98" i="10" s="1"/>
  <c r="O99" i="10" s="1"/>
  <c r="O100" i="10" s="1"/>
  <c r="O101" i="10" s="1"/>
  <c r="O102" i="10" s="1"/>
  <c r="O103" i="10" s="1"/>
  <c r="O104" i="10" s="1"/>
  <c r="O105" i="10" s="1"/>
  <c r="O106" i="10" s="1"/>
  <c r="O107" i="10" s="1"/>
  <c r="O108" i="10" s="1"/>
  <c r="O109" i="10" s="1"/>
  <c r="O110" i="10" s="1"/>
  <c r="O111" i="10" s="1"/>
  <c r="O112" i="10" s="1"/>
  <c r="O113" i="10" s="1"/>
  <c r="O114" i="10" s="1"/>
  <c r="O115" i="10" s="1"/>
  <c r="O116" i="10" s="1"/>
  <c r="O117" i="10" s="1"/>
  <c r="O118" i="10" s="1"/>
  <c r="O119" i="10" s="1"/>
  <c r="O120" i="10" s="1"/>
  <c r="O121" i="10" s="1"/>
  <c r="O122" i="10" s="1"/>
  <c r="O123" i="10" s="1"/>
  <c r="O124" i="10" s="1"/>
  <c r="O125" i="10" s="1"/>
  <c r="O126" i="10" s="1"/>
  <c r="O127" i="10" s="1"/>
  <c r="O128" i="10" s="1"/>
  <c r="O129" i="10" s="1"/>
  <c r="O130" i="10" s="1"/>
  <c r="O131" i="10" s="1"/>
  <c r="O132" i="10" s="1"/>
  <c r="O133" i="10" s="1"/>
  <c r="O134" i="10" s="1"/>
  <c r="O135" i="10" s="1"/>
  <c r="O136" i="10" s="1"/>
  <c r="O137" i="10" s="1"/>
  <c r="O138" i="10" s="1"/>
  <c r="O139" i="10" s="1"/>
  <c r="O140" i="10" s="1"/>
  <c r="O141" i="10" s="1"/>
  <c r="O142" i="10" s="1"/>
  <c r="O143" i="10" s="1"/>
  <c r="O144" i="10" s="1"/>
  <c r="O145" i="10" s="1"/>
  <c r="O146" i="10" s="1"/>
  <c r="O147" i="10" s="1"/>
  <c r="O148" i="10" s="1"/>
  <c r="O149" i="10" s="1"/>
  <c r="O150" i="10" s="1"/>
  <c r="O151" i="10" s="1"/>
  <c r="O152" i="10" s="1"/>
  <c r="O153" i="10" s="1"/>
  <c r="O154" i="10" s="1"/>
  <c r="O155" i="10" s="1"/>
  <c r="O156" i="10" s="1"/>
  <c r="O157" i="10" s="1"/>
  <c r="O158" i="10" s="1"/>
  <c r="O159" i="10" s="1"/>
  <c r="O160" i="10" s="1"/>
  <c r="O161" i="10" s="1"/>
  <c r="O162" i="10" s="1"/>
  <c r="O163" i="10" s="1"/>
  <c r="O164" i="10" s="1"/>
  <c r="O165" i="10" s="1"/>
  <c r="O166" i="10" s="1"/>
  <c r="O167" i="10" s="1"/>
  <c r="O168" i="10" s="1"/>
  <c r="O169" i="10" s="1"/>
  <c r="O170" i="10" s="1"/>
  <c r="O171" i="10" s="1"/>
  <c r="O172" i="10" s="1"/>
  <c r="O173" i="10" s="1"/>
  <c r="O174" i="10" s="1"/>
  <c r="O175" i="10" s="1"/>
  <c r="O176" i="10" s="1"/>
  <c r="O177" i="10" s="1"/>
  <c r="O178" i="10" s="1"/>
  <c r="O179" i="10" s="1"/>
  <c r="O180" i="10" s="1"/>
  <c r="O181" i="10" s="1"/>
  <c r="O182" i="10" s="1"/>
  <c r="O183" i="10" s="1"/>
  <c r="O184" i="10" s="1"/>
  <c r="O185" i="10" s="1"/>
  <c r="O186" i="10" s="1"/>
  <c r="O187" i="10" s="1"/>
  <c r="O188" i="10" s="1"/>
  <c r="O189" i="10" s="1"/>
  <c r="O190" i="10" s="1"/>
  <c r="O191" i="10" s="1"/>
  <c r="O192" i="10" s="1"/>
  <c r="O193" i="10" s="1"/>
  <c r="O194" i="10" s="1"/>
  <c r="O195" i="10" s="1"/>
  <c r="O196" i="10" s="1"/>
  <c r="O197" i="10" s="1"/>
  <c r="O198" i="10" s="1"/>
  <c r="O199" i="10" s="1"/>
  <c r="O200" i="10" s="1"/>
  <c r="O201" i="10" s="1"/>
  <c r="O202" i="10" s="1"/>
  <c r="O203" i="10" s="1"/>
  <c r="O204" i="10" s="1"/>
  <c r="O205" i="10" s="1"/>
  <c r="O206" i="10" s="1"/>
  <c r="O207" i="10" s="1"/>
  <c r="O208" i="10" s="1"/>
  <c r="O209" i="10" s="1"/>
  <c r="O210" i="10" s="1"/>
  <c r="O211" i="10" s="1"/>
  <c r="O212" i="10" s="1"/>
  <c r="O213" i="10" s="1"/>
  <c r="O214" i="10" s="1"/>
  <c r="O215" i="10" s="1"/>
  <c r="O216" i="10" s="1"/>
  <c r="O217" i="10" s="1"/>
  <c r="O218" i="10" s="1"/>
  <c r="O219" i="10" s="1"/>
  <c r="O220" i="10" s="1"/>
  <c r="O221" i="10" s="1"/>
  <c r="O222" i="10" s="1"/>
  <c r="O223" i="10" s="1"/>
  <c r="O224" i="10" s="1"/>
  <c r="O225" i="10" s="1"/>
  <c r="O226" i="10" s="1"/>
  <c r="O227" i="10" s="1"/>
  <c r="O228" i="10" s="1"/>
  <c r="O229" i="10" s="1"/>
  <c r="O230" i="10" s="1"/>
  <c r="O231" i="10" s="1"/>
  <c r="O232" i="10" s="1"/>
  <c r="O233" i="10" s="1"/>
  <c r="O234" i="10" s="1"/>
  <c r="O235" i="10" s="1"/>
  <c r="O236" i="10" s="1"/>
  <c r="O237" i="10" s="1"/>
  <c r="O238" i="10" s="1"/>
  <c r="O239" i="10" s="1"/>
  <c r="O240" i="10" s="1"/>
  <c r="O241" i="10" s="1"/>
  <c r="O242" i="10" s="1"/>
  <c r="O243" i="10" s="1"/>
  <c r="O244" i="10" s="1"/>
  <c r="O245" i="10" s="1"/>
  <c r="O246" i="10" s="1"/>
  <c r="O247" i="10" s="1"/>
  <c r="O248" i="10" s="1"/>
  <c r="O249" i="10" s="1"/>
  <c r="O250" i="10" s="1"/>
  <c r="O251" i="10" s="1"/>
  <c r="O252" i="10" s="1"/>
  <c r="O253" i="10" s="1"/>
  <c r="O254" i="10" s="1"/>
  <c r="O255" i="10" s="1"/>
  <c r="O256" i="10" s="1"/>
  <c r="N3" i="10"/>
  <c r="N4" i="10" s="1"/>
  <c r="M3" i="10"/>
  <c r="L3" i="10"/>
  <c r="J3" i="10"/>
  <c r="H3" i="10"/>
  <c r="AA2" i="10"/>
  <c r="S2" i="10"/>
  <c r="Q2" i="10"/>
  <c r="P2" i="10"/>
  <c r="M2" i="10"/>
  <c r="L2" i="10"/>
  <c r="J2" i="10"/>
  <c r="H2" i="10"/>
  <c r="AA16" i="7"/>
  <c r="AA17" i="7"/>
  <c r="AA18" i="7"/>
  <c r="AA15" i="7"/>
  <c r="AB16" i="9"/>
  <c r="AB17" i="9"/>
  <c r="AB18" i="9"/>
  <c r="AB15" i="9"/>
  <c r="K249" i="3"/>
  <c r="K250" i="3"/>
  <c r="K251" i="3"/>
  <c r="K252" i="3"/>
  <c r="I249" i="3"/>
  <c r="I250" i="3"/>
  <c r="I251" i="3"/>
  <c r="I252" i="3"/>
  <c r="H249" i="3"/>
  <c r="H250" i="3"/>
  <c r="H251" i="3"/>
  <c r="H252" i="3"/>
  <c r="U255" i="5"/>
  <c r="L255" i="5"/>
  <c r="N255" i="5"/>
  <c r="J255" i="5"/>
  <c r="I255" i="5"/>
  <c r="M3" i="9"/>
  <c r="M4" i="9"/>
  <c r="M5" i="9"/>
  <c r="M6" i="9"/>
  <c r="M7" i="9"/>
  <c r="M8" i="9"/>
  <c r="M9" i="9"/>
  <c r="M10" i="9"/>
  <c r="M11" i="9"/>
  <c r="M12" i="9"/>
  <c r="M13" i="9"/>
  <c r="M14" i="9"/>
  <c r="M15" i="9"/>
  <c r="M16" i="9"/>
  <c r="M17" i="9"/>
  <c r="M18" i="9"/>
  <c r="M19" i="9"/>
  <c r="M2" i="9"/>
  <c r="L3" i="9"/>
  <c r="L4" i="9"/>
  <c r="L5" i="9"/>
  <c r="L6" i="9"/>
  <c r="L7" i="9"/>
  <c r="L8" i="9"/>
  <c r="L9" i="9"/>
  <c r="L10" i="9"/>
  <c r="L11" i="9"/>
  <c r="L12" i="9"/>
  <c r="L13" i="9"/>
  <c r="L14" i="9"/>
  <c r="L15" i="9"/>
  <c r="L16" i="9"/>
  <c r="L17" i="9"/>
  <c r="L18" i="9"/>
  <c r="L19" i="9"/>
  <c r="L2" i="9"/>
  <c r="J3" i="9"/>
  <c r="J4" i="9"/>
  <c r="J5" i="9"/>
  <c r="J6" i="9"/>
  <c r="J7" i="9"/>
  <c r="J8" i="9"/>
  <c r="J9" i="9"/>
  <c r="J10" i="9"/>
  <c r="J11" i="9"/>
  <c r="J12" i="9"/>
  <c r="J13" i="9"/>
  <c r="J14" i="9"/>
  <c r="J15" i="9"/>
  <c r="J16" i="9"/>
  <c r="J17" i="9"/>
  <c r="J18" i="9"/>
  <c r="J19" i="9"/>
  <c r="I4" i="9"/>
  <c r="I5" i="9"/>
  <c r="I6" i="9"/>
  <c r="I7" i="9"/>
  <c r="I8" i="9"/>
  <c r="I9" i="9"/>
  <c r="I10" i="9"/>
  <c r="I11" i="9"/>
  <c r="I12" i="9"/>
  <c r="I13" i="9"/>
  <c r="I14" i="9"/>
  <c r="I15" i="9"/>
  <c r="I16" i="9"/>
  <c r="I17" i="9"/>
  <c r="I18" i="9"/>
  <c r="I19" i="9"/>
  <c r="I20" i="9"/>
  <c r="I3" i="9"/>
  <c r="J2" i="9"/>
  <c r="T3" i="9"/>
  <c r="T4" i="9"/>
  <c r="T5" i="9"/>
  <c r="T6" i="9"/>
  <c r="T7" i="9"/>
  <c r="T8" i="9"/>
  <c r="T9" i="9"/>
  <c r="T10" i="9"/>
  <c r="T11" i="9"/>
  <c r="T12" i="9"/>
  <c r="T13" i="9"/>
  <c r="T14" i="9"/>
  <c r="T15" i="9"/>
  <c r="T16" i="9"/>
  <c r="T17" i="9"/>
  <c r="T18" i="9"/>
  <c r="T19" i="9"/>
  <c r="T20" i="9"/>
  <c r="T2" i="9"/>
  <c r="S2" i="9"/>
  <c r="O3" i="9"/>
  <c r="O4" i="9" s="1"/>
  <c r="O5" i="9" s="1"/>
  <c r="O6" i="9" s="1"/>
  <c r="O7" i="9" s="1"/>
  <c r="O8" i="9" s="1"/>
  <c r="O9" i="9" s="1"/>
  <c r="O10" i="9" s="1"/>
  <c r="O11" i="9" s="1"/>
  <c r="O12" i="9" s="1"/>
  <c r="O13" i="9" s="1"/>
  <c r="O14" i="9" s="1"/>
  <c r="O15" i="9" s="1"/>
  <c r="O16" i="9" s="1"/>
  <c r="O17" i="9" s="1"/>
  <c r="O18" i="9" s="1"/>
  <c r="O19" i="9" s="1"/>
  <c r="N3" i="9"/>
  <c r="Q3" i="9" s="1"/>
  <c r="Q2" i="9"/>
  <c r="P2" i="9"/>
  <c r="H3" i="9"/>
  <c r="H4" i="9"/>
  <c r="H5" i="9"/>
  <c r="H6" i="9"/>
  <c r="H7" i="9"/>
  <c r="H8" i="9"/>
  <c r="H9" i="9"/>
  <c r="H10" i="9"/>
  <c r="H11" i="9"/>
  <c r="H12" i="9"/>
  <c r="H13" i="9"/>
  <c r="H14" i="9"/>
  <c r="H15" i="9"/>
  <c r="H16" i="9"/>
  <c r="H17" i="9"/>
  <c r="H18" i="9"/>
  <c r="H19" i="9"/>
  <c r="H2" i="9"/>
  <c r="U271" i="9"/>
  <c r="T271" i="9"/>
  <c r="M271" i="9"/>
  <c r="L271" i="9"/>
  <c r="J271" i="9"/>
  <c r="I271" i="9"/>
  <c r="H271" i="9"/>
  <c r="V270" i="9"/>
  <c r="U270" i="9"/>
  <c r="T270" i="9"/>
  <c r="M270" i="9"/>
  <c r="L270" i="9"/>
  <c r="J270" i="9"/>
  <c r="I270" i="9"/>
  <c r="H270" i="9"/>
  <c r="U269" i="9"/>
  <c r="T269" i="9"/>
  <c r="M269" i="9"/>
  <c r="L269" i="9"/>
  <c r="J269" i="9"/>
  <c r="I269" i="9"/>
  <c r="H269" i="9"/>
  <c r="U268" i="9"/>
  <c r="T268" i="9"/>
  <c r="M268" i="9"/>
  <c r="L268" i="9"/>
  <c r="J268" i="9"/>
  <c r="I268" i="9"/>
  <c r="H268" i="9"/>
  <c r="U267" i="9"/>
  <c r="T267" i="9"/>
  <c r="M267" i="9"/>
  <c r="L267" i="9"/>
  <c r="J267" i="9"/>
  <c r="I267" i="9"/>
  <c r="H267" i="9"/>
  <c r="U266" i="9"/>
  <c r="T266" i="9"/>
  <c r="M266" i="9"/>
  <c r="L266" i="9"/>
  <c r="J266" i="9"/>
  <c r="I266" i="9"/>
  <c r="H266" i="9"/>
  <c r="T265" i="9"/>
  <c r="M265" i="9"/>
  <c r="L265" i="9"/>
  <c r="J265" i="9"/>
  <c r="I265" i="9"/>
  <c r="H265" i="9"/>
  <c r="T264" i="9"/>
  <c r="M264" i="9"/>
  <c r="L264" i="9"/>
  <c r="J264" i="9"/>
  <c r="I264" i="9"/>
  <c r="H264" i="9"/>
  <c r="T263" i="9"/>
  <c r="M263" i="9"/>
  <c r="L263" i="9"/>
  <c r="J263" i="9"/>
  <c r="I263" i="9"/>
  <c r="H263" i="9"/>
  <c r="T262" i="9"/>
  <c r="M262" i="9"/>
  <c r="L262" i="9"/>
  <c r="J262" i="9"/>
  <c r="I262" i="9"/>
  <c r="H262" i="9"/>
  <c r="T261" i="9"/>
  <c r="M261" i="9"/>
  <c r="L261" i="9"/>
  <c r="J261" i="9"/>
  <c r="I261" i="9"/>
  <c r="H261" i="9"/>
  <c r="T260" i="9"/>
  <c r="M260" i="9"/>
  <c r="L260" i="9"/>
  <c r="J260" i="9"/>
  <c r="I260" i="9"/>
  <c r="H260" i="9"/>
  <c r="T259" i="9"/>
  <c r="M259" i="9"/>
  <c r="L259" i="9"/>
  <c r="J259" i="9"/>
  <c r="I259" i="9"/>
  <c r="H259" i="9"/>
  <c r="T258" i="9"/>
  <c r="M258" i="9"/>
  <c r="L258" i="9"/>
  <c r="J258" i="9"/>
  <c r="I258" i="9"/>
  <c r="H258" i="9"/>
  <c r="T257" i="9"/>
  <c r="M257" i="9"/>
  <c r="L257" i="9"/>
  <c r="J257" i="9"/>
  <c r="I257" i="9"/>
  <c r="H257" i="9"/>
  <c r="T256" i="9"/>
  <c r="M256" i="9"/>
  <c r="L256" i="9"/>
  <c r="J256" i="9"/>
  <c r="I256" i="9"/>
  <c r="H256" i="9"/>
  <c r="T255" i="9"/>
  <c r="M255" i="9"/>
  <c r="L255" i="9"/>
  <c r="J255" i="9"/>
  <c r="I255" i="9"/>
  <c r="H255" i="9"/>
  <c r="T254" i="9"/>
  <c r="M254" i="9"/>
  <c r="L254" i="9"/>
  <c r="J254" i="9"/>
  <c r="I254" i="9"/>
  <c r="H254" i="9"/>
  <c r="T253" i="9"/>
  <c r="M253" i="9"/>
  <c r="L253" i="9"/>
  <c r="J253" i="9"/>
  <c r="I253" i="9"/>
  <c r="H253" i="9"/>
  <c r="T252" i="9"/>
  <c r="M252" i="9"/>
  <c r="L252" i="9"/>
  <c r="J252" i="9"/>
  <c r="I252" i="9"/>
  <c r="H252" i="9"/>
  <c r="T251" i="9"/>
  <c r="M251" i="9"/>
  <c r="L251" i="9"/>
  <c r="J251" i="9"/>
  <c r="I251" i="9"/>
  <c r="H251" i="9"/>
  <c r="T250" i="9"/>
  <c r="M250" i="9"/>
  <c r="L250" i="9"/>
  <c r="J250" i="9"/>
  <c r="I250" i="9"/>
  <c r="H250" i="9"/>
  <c r="T249" i="9"/>
  <c r="M249" i="9"/>
  <c r="L249" i="9"/>
  <c r="J249" i="9"/>
  <c r="I249" i="9"/>
  <c r="H249" i="9"/>
  <c r="T248" i="9"/>
  <c r="M248" i="9"/>
  <c r="L248" i="9"/>
  <c r="J248" i="9"/>
  <c r="I248" i="9"/>
  <c r="H248" i="9"/>
  <c r="T247" i="9"/>
  <c r="M247" i="9"/>
  <c r="L247" i="9"/>
  <c r="J247" i="9"/>
  <c r="I247" i="9"/>
  <c r="H247" i="9"/>
  <c r="T246" i="9"/>
  <c r="M246" i="9"/>
  <c r="L246" i="9"/>
  <c r="J246" i="9"/>
  <c r="I246" i="9"/>
  <c r="H246" i="9"/>
  <c r="T245" i="9"/>
  <c r="M245" i="9"/>
  <c r="L245" i="9"/>
  <c r="J245" i="9"/>
  <c r="I245" i="9"/>
  <c r="H245" i="9"/>
  <c r="T244" i="9"/>
  <c r="M244" i="9"/>
  <c r="L244" i="9"/>
  <c r="J244" i="9"/>
  <c r="I244" i="9"/>
  <c r="H244" i="9"/>
  <c r="T243" i="9"/>
  <c r="M243" i="9"/>
  <c r="L243" i="9"/>
  <c r="J243" i="9"/>
  <c r="I243" i="9"/>
  <c r="H243" i="9"/>
  <c r="T242" i="9"/>
  <c r="M242" i="9"/>
  <c r="L242" i="9"/>
  <c r="J242" i="9"/>
  <c r="I242" i="9"/>
  <c r="H242" i="9"/>
  <c r="T241" i="9"/>
  <c r="M241" i="9"/>
  <c r="L241" i="9"/>
  <c r="J241" i="9"/>
  <c r="I241" i="9"/>
  <c r="H241" i="9"/>
  <c r="T240" i="9"/>
  <c r="M240" i="9"/>
  <c r="L240" i="9"/>
  <c r="J240" i="9"/>
  <c r="I240" i="9"/>
  <c r="H240" i="9"/>
  <c r="T239" i="9"/>
  <c r="M239" i="9"/>
  <c r="L239" i="9"/>
  <c r="J239" i="9"/>
  <c r="I239" i="9"/>
  <c r="H239" i="9"/>
  <c r="T238" i="9"/>
  <c r="M238" i="9"/>
  <c r="L238" i="9"/>
  <c r="J238" i="9"/>
  <c r="I238" i="9"/>
  <c r="H238" i="9"/>
  <c r="T237" i="9"/>
  <c r="M237" i="9"/>
  <c r="L237" i="9"/>
  <c r="J237" i="9"/>
  <c r="I237" i="9"/>
  <c r="H237" i="9"/>
  <c r="T236" i="9"/>
  <c r="M236" i="9"/>
  <c r="L236" i="9"/>
  <c r="J236" i="9"/>
  <c r="I236" i="9"/>
  <c r="H236" i="9"/>
  <c r="T235" i="9"/>
  <c r="M235" i="9"/>
  <c r="L235" i="9"/>
  <c r="J235" i="9"/>
  <c r="I235" i="9"/>
  <c r="H235" i="9"/>
  <c r="T234" i="9"/>
  <c r="M234" i="9"/>
  <c r="L234" i="9"/>
  <c r="J234" i="9"/>
  <c r="I234" i="9"/>
  <c r="H234" i="9"/>
  <c r="T233" i="9"/>
  <c r="M233" i="9"/>
  <c r="L233" i="9"/>
  <c r="J233" i="9"/>
  <c r="I233" i="9"/>
  <c r="H233" i="9"/>
  <c r="T232" i="9"/>
  <c r="M232" i="9"/>
  <c r="L232" i="9"/>
  <c r="J232" i="9"/>
  <c r="I232" i="9"/>
  <c r="H232" i="9"/>
  <c r="T231" i="9"/>
  <c r="M231" i="9"/>
  <c r="L231" i="9"/>
  <c r="J231" i="9"/>
  <c r="I231" i="9"/>
  <c r="H231" i="9"/>
  <c r="T230" i="9"/>
  <c r="M230" i="9"/>
  <c r="L230" i="9"/>
  <c r="J230" i="9"/>
  <c r="I230" i="9"/>
  <c r="H230" i="9"/>
  <c r="T229" i="9"/>
  <c r="M229" i="9"/>
  <c r="L229" i="9"/>
  <c r="J229" i="9"/>
  <c r="I229" i="9"/>
  <c r="H229" i="9"/>
  <c r="T228" i="9"/>
  <c r="M228" i="9"/>
  <c r="L228" i="9"/>
  <c r="J228" i="9"/>
  <c r="I228" i="9"/>
  <c r="H228" i="9"/>
  <c r="T227" i="9"/>
  <c r="M227" i="9"/>
  <c r="L227" i="9"/>
  <c r="J227" i="9"/>
  <c r="I227" i="9"/>
  <c r="H227" i="9"/>
  <c r="T226" i="9"/>
  <c r="M226" i="9"/>
  <c r="L226" i="9"/>
  <c r="J226" i="9"/>
  <c r="I226" i="9"/>
  <c r="H226" i="9"/>
  <c r="T225" i="9"/>
  <c r="M225" i="9"/>
  <c r="L225" i="9"/>
  <c r="J225" i="9"/>
  <c r="I225" i="9"/>
  <c r="H225" i="9"/>
  <c r="V224" i="9"/>
  <c r="U224" i="9"/>
  <c r="T224" i="9"/>
  <c r="M224" i="9"/>
  <c r="L224" i="9"/>
  <c r="J224" i="9"/>
  <c r="I224" i="9"/>
  <c r="H224" i="9"/>
  <c r="U223" i="9"/>
  <c r="T223" i="9"/>
  <c r="M223" i="9"/>
  <c r="L223" i="9"/>
  <c r="J223" i="9"/>
  <c r="I223" i="9"/>
  <c r="H223" i="9"/>
  <c r="U222" i="9"/>
  <c r="T222" i="9"/>
  <c r="M222" i="9"/>
  <c r="L222" i="9"/>
  <c r="J222" i="9"/>
  <c r="I222" i="9"/>
  <c r="H222" i="9"/>
  <c r="U221" i="9"/>
  <c r="T221" i="9"/>
  <c r="M221" i="9"/>
  <c r="L221" i="9"/>
  <c r="J221" i="9"/>
  <c r="I221" i="9"/>
  <c r="H221" i="9"/>
  <c r="T220" i="9"/>
  <c r="M220" i="9"/>
  <c r="L220" i="9"/>
  <c r="J220" i="9"/>
  <c r="I220" i="9"/>
  <c r="H220" i="9"/>
  <c r="V219" i="9"/>
  <c r="U219" i="9"/>
  <c r="T219" i="9"/>
  <c r="M219" i="9"/>
  <c r="L219" i="9"/>
  <c r="J219" i="9"/>
  <c r="I219" i="9"/>
  <c r="H219" i="9"/>
  <c r="U218" i="9"/>
  <c r="T218" i="9"/>
  <c r="M218" i="9"/>
  <c r="L218" i="9"/>
  <c r="J218" i="9"/>
  <c r="I218" i="9"/>
  <c r="H218" i="9"/>
  <c r="U217" i="9"/>
  <c r="T217" i="9"/>
  <c r="M217" i="9"/>
  <c r="L217" i="9"/>
  <c r="J217" i="9"/>
  <c r="I217" i="9"/>
  <c r="H217" i="9"/>
  <c r="U216" i="9"/>
  <c r="T216" i="9"/>
  <c r="M216" i="9"/>
  <c r="L216" i="9"/>
  <c r="J216" i="9"/>
  <c r="I216" i="9"/>
  <c r="H216" i="9"/>
  <c r="T215" i="9"/>
  <c r="M215" i="9"/>
  <c r="L215" i="9"/>
  <c r="J215" i="9"/>
  <c r="I215" i="9"/>
  <c r="H215" i="9"/>
  <c r="T214" i="9"/>
  <c r="M214" i="9"/>
  <c r="L214" i="9"/>
  <c r="J214" i="9"/>
  <c r="I214" i="9"/>
  <c r="H214" i="9"/>
  <c r="T213" i="9"/>
  <c r="M213" i="9"/>
  <c r="L213" i="9"/>
  <c r="J213" i="9"/>
  <c r="I213" i="9"/>
  <c r="H213" i="9"/>
  <c r="T212" i="9"/>
  <c r="M212" i="9"/>
  <c r="L212" i="9"/>
  <c r="J212" i="9"/>
  <c r="I212" i="9"/>
  <c r="H212" i="9"/>
  <c r="T211" i="9"/>
  <c r="M211" i="9"/>
  <c r="L211" i="9"/>
  <c r="J211" i="9"/>
  <c r="I211" i="9"/>
  <c r="H211" i="9"/>
  <c r="T210" i="9"/>
  <c r="M210" i="9"/>
  <c r="L210" i="9"/>
  <c r="J210" i="9"/>
  <c r="I210" i="9"/>
  <c r="H210" i="9"/>
  <c r="T209" i="9"/>
  <c r="M209" i="9"/>
  <c r="L209" i="9"/>
  <c r="J209" i="9"/>
  <c r="I209" i="9"/>
  <c r="H209" i="9"/>
  <c r="T208" i="9"/>
  <c r="M208" i="9"/>
  <c r="L208" i="9"/>
  <c r="J208" i="9"/>
  <c r="I208" i="9"/>
  <c r="H208" i="9"/>
  <c r="U207" i="9"/>
  <c r="T207" i="9"/>
  <c r="M207" i="9"/>
  <c r="L207" i="9"/>
  <c r="J207" i="9"/>
  <c r="I207" i="9"/>
  <c r="H207" i="9"/>
  <c r="U206" i="9"/>
  <c r="T206" i="9"/>
  <c r="M206" i="9"/>
  <c r="L206" i="9"/>
  <c r="J206" i="9"/>
  <c r="I206" i="9"/>
  <c r="H206" i="9"/>
  <c r="U205" i="9"/>
  <c r="T205" i="9"/>
  <c r="M205" i="9"/>
  <c r="L205" i="9"/>
  <c r="J205" i="9"/>
  <c r="I205" i="9"/>
  <c r="H205" i="9"/>
  <c r="T204" i="9"/>
  <c r="M204" i="9"/>
  <c r="L204" i="9"/>
  <c r="J204" i="9"/>
  <c r="I204" i="9"/>
  <c r="H204" i="9"/>
  <c r="T203" i="9"/>
  <c r="M203" i="9"/>
  <c r="L203" i="9"/>
  <c r="J203" i="9"/>
  <c r="I203" i="9"/>
  <c r="H203" i="9"/>
  <c r="T202" i="9"/>
  <c r="M202" i="9"/>
  <c r="L202" i="9"/>
  <c r="J202" i="9"/>
  <c r="I202" i="9"/>
  <c r="H202" i="9"/>
  <c r="T201" i="9"/>
  <c r="M201" i="9"/>
  <c r="L201" i="9"/>
  <c r="J201" i="9"/>
  <c r="I201" i="9"/>
  <c r="H201" i="9"/>
  <c r="T200" i="9"/>
  <c r="M200" i="9"/>
  <c r="L200" i="9"/>
  <c r="J200" i="9"/>
  <c r="I200" i="9"/>
  <c r="H200" i="9"/>
  <c r="T199" i="9"/>
  <c r="M199" i="9"/>
  <c r="L199" i="9"/>
  <c r="J199" i="9"/>
  <c r="I199" i="9"/>
  <c r="H199" i="9"/>
  <c r="T198" i="9"/>
  <c r="M198" i="9"/>
  <c r="L198" i="9"/>
  <c r="J198" i="9"/>
  <c r="I198" i="9"/>
  <c r="H198" i="9"/>
  <c r="T197" i="9"/>
  <c r="M197" i="9"/>
  <c r="L197" i="9"/>
  <c r="J197" i="9"/>
  <c r="I197" i="9"/>
  <c r="H197" i="9"/>
  <c r="T196" i="9"/>
  <c r="M196" i="9"/>
  <c r="L196" i="9"/>
  <c r="J196" i="9"/>
  <c r="I196" i="9"/>
  <c r="H196" i="9"/>
  <c r="T195" i="9"/>
  <c r="M195" i="9"/>
  <c r="L195" i="9"/>
  <c r="J195" i="9"/>
  <c r="I195" i="9"/>
  <c r="H195" i="9"/>
  <c r="V194" i="9"/>
  <c r="U194" i="9"/>
  <c r="T194" i="9"/>
  <c r="M194" i="9"/>
  <c r="L194" i="9"/>
  <c r="J194" i="9"/>
  <c r="I194" i="9"/>
  <c r="H194" i="9"/>
  <c r="U193" i="9"/>
  <c r="T193" i="9"/>
  <c r="M193" i="9"/>
  <c r="L193" i="9"/>
  <c r="J193" i="9"/>
  <c r="I193" i="9"/>
  <c r="H193" i="9"/>
  <c r="U192" i="9"/>
  <c r="T192" i="9"/>
  <c r="M192" i="9"/>
  <c r="L192" i="9"/>
  <c r="J192" i="9"/>
  <c r="I192" i="9"/>
  <c r="H192" i="9"/>
  <c r="T191" i="9"/>
  <c r="M191" i="9"/>
  <c r="L191" i="9"/>
  <c r="J191" i="9"/>
  <c r="I191" i="9"/>
  <c r="H191" i="9"/>
  <c r="T190" i="9"/>
  <c r="M190" i="9"/>
  <c r="L190" i="9"/>
  <c r="J190" i="9"/>
  <c r="I190" i="9"/>
  <c r="H190" i="9"/>
  <c r="T189" i="9"/>
  <c r="M189" i="9"/>
  <c r="L189" i="9"/>
  <c r="J189" i="9"/>
  <c r="I189" i="9"/>
  <c r="H189" i="9"/>
  <c r="T188" i="9"/>
  <c r="M188" i="9"/>
  <c r="L188" i="9"/>
  <c r="J188" i="9"/>
  <c r="I188" i="9"/>
  <c r="H188" i="9"/>
  <c r="T187" i="9"/>
  <c r="M187" i="9"/>
  <c r="L187" i="9"/>
  <c r="J187" i="9"/>
  <c r="I187" i="9"/>
  <c r="H187" i="9"/>
  <c r="T186" i="9"/>
  <c r="M186" i="9"/>
  <c r="L186" i="9"/>
  <c r="J186" i="9"/>
  <c r="I186" i="9"/>
  <c r="H186" i="9"/>
  <c r="T185" i="9"/>
  <c r="M185" i="9"/>
  <c r="L185" i="9"/>
  <c r="J185" i="9"/>
  <c r="I185" i="9"/>
  <c r="H185" i="9"/>
  <c r="V184" i="9"/>
  <c r="U184" i="9"/>
  <c r="T184" i="9"/>
  <c r="M184" i="9"/>
  <c r="L184" i="9"/>
  <c r="J184" i="9"/>
  <c r="I184" i="9"/>
  <c r="H184" i="9"/>
  <c r="U183" i="9"/>
  <c r="T183" i="9"/>
  <c r="M183" i="9"/>
  <c r="L183" i="9"/>
  <c r="J183" i="9"/>
  <c r="I183" i="9"/>
  <c r="H183" i="9"/>
  <c r="U182" i="9"/>
  <c r="T182" i="9"/>
  <c r="M182" i="9"/>
  <c r="L182" i="9"/>
  <c r="J182" i="9"/>
  <c r="I182" i="9"/>
  <c r="H182" i="9"/>
  <c r="T181" i="9"/>
  <c r="M181" i="9"/>
  <c r="L181" i="9"/>
  <c r="J181" i="9"/>
  <c r="I181" i="9"/>
  <c r="H181" i="9"/>
  <c r="T180" i="9"/>
  <c r="M180" i="9"/>
  <c r="L180" i="9"/>
  <c r="J180" i="9"/>
  <c r="I180" i="9"/>
  <c r="H180" i="9"/>
  <c r="T179" i="9"/>
  <c r="M179" i="9"/>
  <c r="L179" i="9"/>
  <c r="J179" i="9"/>
  <c r="I179" i="9"/>
  <c r="H179" i="9"/>
  <c r="T178" i="9"/>
  <c r="M178" i="9"/>
  <c r="L178" i="9"/>
  <c r="J178" i="9"/>
  <c r="I178" i="9"/>
  <c r="H178" i="9"/>
  <c r="T177" i="9"/>
  <c r="M177" i="9"/>
  <c r="L177" i="9"/>
  <c r="J177" i="9"/>
  <c r="I177" i="9"/>
  <c r="H177" i="9"/>
  <c r="T176" i="9"/>
  <c r="M176" i="9"/>
  <c r="L176" i="9"/>
  <c r="J176" i="9"/>
  <c r="I176" i="9"/>
  <c r="H176" i="9"/>
  <c r="T175" i="9"/>
  <c r="M175" i="9"/>
  <c r="L175" i="9"/>
  <c r="J175" i="9"/>
  <c r="I175" i="9"/>
  <c r="H175" i="9"/>
  <c r="T174" i="9"/>
  <c r="M174" i="9"/>
  <c r="L174" i="9"/>
  <c r="J174" i="9"/>
  <c r="I174" i="9"/>
  <c r="H174" i="9"/>
  <c r="T173" i="9"/>
  <c r="M173" i="9"/>
  <c r="L173" i="9"/>
  <c r="J173" i="9"/>
  <c r="I173" i="9"/>
  <c r="H173" i="9"/>
  <c r="V172" i="9"/>
  <c r="U172" i="9"/>
  <c r="T172" i="9"/>
  <c r="M172" i="9"/>
  <c r="L172" i="9"/>
  <c r="J172" i="9"/>
  <c r="I172" i="9"/>
  <c r="H172" i="9"/>
  <c r="U171" i="9"/>
  <c r="T171" i="9"/>
  <c r="M171" i="9"/>
  <c r="L171" i="9"/>
  <c r="J171" i="9"/>
  <c r="I171" i="9"/>
  <c r="H171" i="9"/>
  <c r="U170" i="9"/>
  <c r="T170" i="9"/>
  <c r="M170" i="9"/>
  <c r="L170" i="9"/>
  <c r="J170" i="9"/>
  <c r="I170" i="9"/>
  <c r="H170" i="9"/>
  <c r="U169" i="9"/>
  <c r="T169" i="9"/>
  <c r="M169" i="9"/>
  <c r="L169" i="9"/>
  <c r="J169" i="9"/>
  <c r="I169" i="9"/>
  <c r="H169" i="9"/>
  <c r="U168" i="9"/>
  <c r="T168" i="9"/>
  <c r="M168" i="9"/>
  <c r="L168" i="9"/>
  <c r="J168" i="9"/>
  <c r="I168" i="9"/>
  <c r="H168" i="9"/>
  <c r="U167" i="9"/>
  <c r="T167" i="9"/>
  <c r="M167" i="9"/>
  <c r="L167" i="9"/>
  <c r="J167" i="9"/>
  <c r="I167" i="9"/>
  <c r="H167" i="9"/>
  <c r="U166" i="9"/>
  <c r="T166" i="9"/>
  <c r="M166" i="9"/>
  <c r="L166" i="9"/>
  <c r="J166" i="9"/>
  <c r="I166" i="9"/>
  <c r="H166" i="9"/>
  <c r="T165" i="9"/>
  <c r="M165" i="9"/>
  <c r="L165" i="9"/>
  <c r="J165" i="9"/>
  <c r="I165" i="9"/>
  <c r="H165" i="9"/>
  <c r="T164" i="9"/>
  <c r="M164" i="9"/>
  <c r="L164" i="9"/>
  <c r="J164" i="9"/>
  <c r="I164" i="9"/>
  <c r="H164" i="9"/>
  <c r="T163" i="9"/>
  <c r="M163" i="9"/>
  <c r="L163" i="9"/>
  <c r="J163" i="9"/>
  <c r="I163" i="9"/>
  <c r="H163" i="9"/>
  <c r="V162" i="9"/>
  <c r="U162" i="9"/>
  <c r="T162" i="9"/>
  <c r="M162" i="9"/>
  <c r="L162" i="9"/>
  <c r="J162" i="9"/>
  <c r="I162" i="9"/>
  <c r="H162" i="9"/>
  <c r="U161" i="9"/>
  <c r="T161" i="9"/>
  <c r="M161" i="9"/>
  <c r="L161" i="9"/>
  <c r="J161" i="9"/>
  <c r="I161" i="9"/>
  <c r="H161" i="9"/>
  <c r="U160" i="9"/>
  <c r="T160" i="9"/>
  <c r="M160" i="9"/>
  <c r="L160" i="9"/>
  <c r="J160" i="9"/>
  <c r="I160" i="9"/>
  <c r="H160" i="9"/>
  <c r="U159" i="9"/>
  <c r="T159" i="9"/>
  <c r="M159" i="9"/>
  <c r="L159" i="9"/>
  <c r="J159" i="9"/>
  <c r="I159" i="9"/>
  <c r="H159" i="9"/>
  <c r="T158" i="9"/>
  <c r="M158" i="9"/>
  <c r="L158" i="9"/>
  <c r="J158" i="9"/>
  <c r="I158" i="9"/>
  <c r="H158" i="9"/>
  <c r="T157" i="9"/>
  <c r="M157" i="9"/>
  <c r="L157" i="9"/>
  <c r="J157" i="9"/>
  <c r="I157" i="9"/>
  <c r="H157" i="9"/>
  <c r="T156" i="9"/>
  <c r="M156" i="9"/>
  <c r="L156" i="9"/>
  <c r="J156" i="9"/>
  <c r="I156" i="9"/>
  <c r="H156" i="9"/>
  <c r="T155" i="9"/>
  <c r="M155" i="9"/>
  <c r="L155" i="9"/>
  <c r="J155" i="9"/>
  <c r="I155" i="9"/>
  <c r="H155" i="9"/>
  <c r="T154" i="9"/>
  <c r="M154" i="9"/>
  <c r="L154" i="9"/>
  <c r="J154" i="9"/>
  <c r="I154" i="9"/>
  <c r="H154" i="9"/>
  <c r="T153" i="9"/>
  <c r="M153" i="9"/>
  <c r="L153" i="9"/>
  <c r="J153" i="9"/>
  <c r="I153" i="9"/>
  <c r="H153" i="9"/>
  <c r="T152" i="9"/>
  <c r="M152" i="9"/>
  <c r="L152" i="9"/>
  <c r="J152" i="9"/>
  <c r="I152" i="9"/>
  <c r="H152" i="9"/>
  <c r="T151" i="9"/>
  <c r="M151" i="9"/>
  <c r="L151" i="9"/>
  <c r="J151" i="9"/>
  <c r="I151" i="9"/>
  <c r="H151" i="9"/>
  <c r="T150" i="9"/>
  <c r="M150" i="9"/>
  <c r="L150" i="9"/>
  <c r="J150" i="9"/>
  <c r="I150" i="9"/>
  <c r="H150" i="9"/>
  <c r="T149" i="9"/>
  <c r="M149" i="9"/>
  <c r="L149" i="9"/>
  <c r="J149" i="9"/>
  <c r="I149" i="9"/>
  <c r="H149" i="9"/>
  <c r="V148" i="9"/>
  <c r="U148" i="9"/>
  <c r="T148" i="9"/>
  <c r="M148" i="9"/>
  <c r="L148" i="9"/>
  <c r="J148" i="9"/>
  <c r="I148" i="9"/>
  <c r="H148" i="9"/>
  <c r="U147" i="9"/>
  <c r="T147" i="9"/>
  <c r="M147" i="9"/>
  <c r="L147" i="9"/>
  <c r="J147" i="9"/>
  <c r="I147" i="9"/>
  <c r="H147" i="9"/>
  <c r="U146" i="9"/>
  <c r="T146" i="9"/>
  <c r="M146" i="9"/>
  <c r="L146" i="9"/>
  <c r="J146" i="9"/>
  <c r="I146" i="9"/>
  <c r="H146" i="9"/>
  <c r="U145" i="9"/>
  <c r="T145" i="9"/>
  <c r="M145" i="9"/>
  <c r="L145" i="9"/>
  <c r="J145" i="9"/>
  <c r="I145" i="9"/>
  <c r="H145" i="9"/>
  <c r="U144" i="9"/>
  <c r="T144" i="9"/>
  <c r="M144" i="9"/>
  <c r="L144" i="9"/>
  <c r="J144" i="9"/>
  <c r="I144" i="9"/>
  <c r="H144" i="9"/>
  <c r="U143" i="9"/>
  <c r="T143" i="9"/>
  <c r="M143" i="9"/>
  <c r="L143" i="9"/>
  <c r="J143" i="9"/>
  <c r="I143" i="9"/>
  <c r="H143" i="9"/>
  <c r="U142" i="9"/>
  <c r="T142" i="9"/>
  <c r="M142" i="9"/>
  <c r="L142" i="9"/>
  <c r="J142" i="9"/>
  <c r="I142" i="9"/>
  <c r="H142" i="9"/>
  <c r="T141" i="9"/>
  <c r="M141" i="9"/>
  <c r="L141" i="9"/>
  <c r="J141" i="9"/>
  <c r="I141" i="9"/>
  <c r="H141" i="9"/>
  <c r="T140" i="9"/>
  <c r="M140" i="9"/>
  <c r="L140" i="9"/>
  <c r="J140" i="9"/>
  <c r="I140" i="9"/>
  <c r="H140" i="9"/>
  <c r="T139" i="9"/>
  <c r="M139" i="9"/>
  <c r="L139" i="9"/>
  <c r="J139" i="9"/>
  <c r="I139" i="9"/>
  <c r="H139" i="9"/>
  <c r="T138" i="9"/>
  <c r="M138" i="9"/>
  <c r="L138" i="9"/>
  <c r="J138" i="9"/>
  <c r="I138" i="9"/>
  <c r="H138" i="9"/>
  <c r="T137" i="9"/>
  <c r="M137" i="9"/>
  <c r="L137" i="9"/>
  <c r="J137" i="9"/>
  <c r="I137" i="9"/>
  <c r="H137" i="9"/>
  <c r="T136" i="9"/>
  <c r="M136" i="9"/>
  <c r="L136" i="9"/>
  <c r="J136" i="9"/>
  <c r="I136" i="9"/>
  <c r="H136" i="9"/>
  <c r="T135" i="9"/>
  <c r="M135" i="9"/>
  <c r="L135" i="9"/>
  <c r="J135" i="9"/>
  <c r="I135" i="9"/>
  <c r="H135" i="9"/>
  <c r="T134" i="9"/>
  <c r="M134" i="9"/>
  <c r="L134" i="9"/>
  <c r="J134" i="9"/>
  <c r="I134" i="9"/>
  <c r="H134" i="9"/>
  <c r="T133" i="9"/>
  <c r="M133" i="9"/>
  <c r="L133" i="9"/>
  <c r="J133" i="9"/>
  <c r="I133" i="9"/>
  <c r="H133" i="9"/>
  <c r="T132" i="9"/>
  <c r="M132" i="9"/>
  <c r="L132" i="9"/>
  <c r="J132" i="9"/>
  <c r="I132" i="9"/>
  <c r="H132" i="9"/>
  <c r="T131" i="9"/>
  <c r="M131" i="9"/>
  <c r="L131" i="9"/>
  <c r="J131" i="9"/>
  <c r="I131" i="9"/>
  <c r="H131" i="9"/>
  <c r="T130" i="9"/>
  <c r="M130" i="9"/>
  <c r="L130" i="9"/>
  <c r="J130" i="9"/>
  <c r="I130" i="9"/>
  <c r="H130" i="9"/>
  <c r="T129" i="9"/>
  <c r="M129" i="9"/>
  <c r="L129" i="9"/>
  <c r="J129" i="9"/>
  <c r="I129" i="9"/>
  <c r="H129" i="9"/>
  <c r="T128" i="9"/>
  <c r="M128" i="9"/>
  <c r="L128" i="9"/>
  <c r="J128" i="9"/>
  <c r="I128" i="9"/>
  <c r="H128" i="9"/>
  <c r="T127" i="9"/>
  <c r="M127" i="9"/>
  <c r="L127" i="9"/>
  <c r="J127" i="9"/>
  <c r="I127" i="9"/>
  <c r="H127" i="9"/>
  <c r="T126" i="9"/>
  <c r="M126" i="9"/>
  <c r="L126" i="9"/>
  <c r="J126" i="9"/>
  <c r="I126" i="9"/>
  <c r="H126" i="9"/>
  <c r="T125" i="9"/>
  <c r="M125" i="9"/>
  <c r="L125" i="9"/>
  <c r="J125" i="9"/>
  <c r="I125" i="9"/>
  <c r="H125" i="9"/>
  <c r="T124" i="9"/>
  <c r="M124" i="9"/>
  <c r="L124" i="9"/>
  <c r="J124" i="9"/>
  <c r="I124" i="9"/>
  <c r="H124" i="9"/>
  <c r="T123" i="9"/>
  <c r="M123" i="9"/>
  <c r="L123" i="9"/>
  <c r="J123" i="9"/>
  <c r="I123" i="9"/>
  <c r="H123" i="9"/>
  <c r="T122" i="9"/>
  <c r="M122" i="9"/>
  <c r="L122" i="9"/>
  <c r="J122" i="9"/>
  <c r="I122" i="9"/>
  <c r="H122" i="9"/>
  <c r="V121" i="9"/>
  <c r="U121" i="9"/>
  <c r="T121" i="9"/>
  <c r="M121" i="9"/>
  <c r="L121" i="9"/>
  <c r="J121" i="9"/>
  <c r="I121" i="9"/>
  <c r="H121" i="9"/>
  <c r="U120" i="9"/>
  <c r="T120" i="9"/>
  <c r="M120" i="9"/>
  <c r="L120" i="9"/>
  <c r="J120" i="9"/>
  <c r="I120" i="9"/>
  <c r="H120" i="9"/>
  <c r="U119" i="9"/>
  <c r="T119" i="9"/>
  <c r="M119" i="9"/>
  <c r="L119" i="9"/>
  <c r="J119" i="9"/>
  <c r="I119" i="9"/>
  <c r="H119" i="9"/>
  <c r="U118" i="9"/>
  <c r="T118" i="9"/>
  <c r="M118" i="9"/>
  <c r="L118" i="9"/>
  <c r="J118" i="9"/>
  <c r="I118" i="9"/>
  <c r="H118" i="9"/>
  <c r="T117" i="9"/>
  <c r="M117" i="9"/>
  <c r="L117" i="9"/>
  <c r="J117" i="9"/>
  <c r="I117" i="9"/>
  <c r="H117" i="9"/>
  <c r="T116" i="9"/>
  <c r="M116" i="9"/>
  <c r="L116" i="9"/>
  <c r="J116" i="9"/>
  <c r="I116" i="9"/>
  <c r="H116" i="9"/>
  <c r="T115" i="9"/>
  <c r="M115" i="9"/>
  <c r="L115" i="9"/>
  <c r="J115" i="9"/>
  <c r="I115" i="9"/>
  <c r="H115" i="9"/>
  <c r="T114" i="9"/>
  <c r="M114" i="9"/>
  <c r="L114" i="9"/>
  <c r="J114" i="9"/>
  <c r="I114" i="9"/>
  <c r="H114" i="9"/>
  <c r="T113" i="9"/>
  <c r="M113" i="9"/>
  <c r="L113" i="9"/>
  <c r="J113" i="9"/>
  <c r="I113" i="9"/>
  <c r="H113" i="9"/>
  <c r="T112" i="9"/>
  <c r="M112" i="9"/>
  <c r="L112" i="9"/>
  <c r="J112" i="9"/>
  <c r="I112" i="9"/>
  <c r="H112" i="9"/>
  <c r="T111" i="9"/>
  <c r="M111" i="9"/>
  <c r="L111" i="9"/>
  <c r="J111" i="9"/>
  <c r="I111" i="9"/>
  <c r="H111" i="9"/>
  <c r="T110" i="9"/>
  <c r="M110" i="9"/>
  <c r="L110" i="9"/>
  <c r="J110" i="9"/>
  <c r="I110" i="9"/>
  <c r="H110" i="9"/>
  <c r="V109" i="9"/>
  <c r="U109" i="9"/>
  <c r="T109" i="9"/>
  <c r="M109" i="9"/>
  <c r="L109" i="9"/>
  <c r="J109" i="9"/>
  <c r="I109" i="9"/>
  <c r="H109" i="9"/>
  <c r="U108" i="9"/>
  <c r="T108" i="9"/>
  <c r="M108" i="9"/>
  <c r="L108" i="9"/>
  <c r="J108" i="9"/>
  <c r="I108" i="9"/>
  <c r="H108" i="9"/>
  <c r="U107" i="9"/>
  <c r="T107" i="9"/>
  <c r="M107" i="9"/>
  <c r="L107" i="9"/>
  <c r="J107" i="9"/>
  <c r="I107" i="9"/>
  <c r="H107" i="9"/>
  <c r="U106" i="9"/>
  <c r="T106" i="9"/>
  <c r="M106" i="9"/>
  <c r="L106" i="9"/>
  <c r="J106" i="9"/>
  <c r="I106" i="9"/>
  <c r="H106" i="9"/>
  <c r="T105" i="9"/>
  <c r="M105" i="9"/>
  <c r="L105" i="9"/>
  <c r="J105" i="9"/>
  <c r="I105" i="9"/>
  <c r="H105" i="9"/>
  <c r="T104" i="9"/>
  <c r="M104" i="9"/>
  <c r="L104" i="9"/>
  <c r="J104" i="9"/>
  <c r="I104" i="9"/>
  <c r="H104" i="9"/>
  <c r="T103" i="9"/>
  <c r="M103" i="9"/>
  <c r="L103" i="9"/>
  <c r="J103" i="9"/>
  <c r="I103" i="9"/>
  <c r="H103" i="9"/>
  <c r="T102" i="9"/>
  <c r="M102" i="9"/>
  <c r="L102" i="9"/>
  <c r="J102" i="9"/>
  <c r="I102" i="9"/>
  <c r="H102" i="9"/>
  <c r="T101" i="9"/>
  <c r="M101" i="9"/>
  <c r="L101" i="9"/>
  <c r="J101" i="9"/>
  <c r="I101" i="9"/>
  <c r="H101" i="9"/>
  <c r="T100" i="9"/>
  <c r="M100" i="9"/>
  <c r="L100" i="9"/>
  <c r="J100" i="9"/>
  <c r="I100" i="9"/>
  <c r="H100" i="9"/>
  <c r="T99" i="9"/>
  <c r="M99" i="9"/>
  <c r="L99" i="9"/>
  <c r="J99" i="9"/>
  <c r="I99" i="9"/>
  <c r="H99" i="9"/>
  <c r="T98" i="9"/>
  <c r="M98" i="9"/>
  <c r="L98" i="9"/>
  <c r="J98" i="9"/>
  <c r="I98" i="9"/>
  <c r="H98" i="9"/>
  <c r="T97" i="9"/>
  <c r="M97" i="9"/>
  <c r="L97" i="9"/>
  <c r="J97" i="9"/>
  <c r="I97" i="9"/>
  <c r="H97" i="9"/>
  <c r="T96" i="9"/>
  <c r="M96" i="9"/>
  <c r="L96" i="9"/>
  <c r="J96" i="9"/>
  <c r="I96" i="9"/>
  <c r="H96" i="9"/>
  <c r="T95" i="9"/>
  <c r="M95" i="9"/>
  <c r="L95" i="9"/>
  <c r="J95" i="9"/>
  <c r="I95" i="9"/>
  <c r="H95" i="9"/>
  <c r="T94" i="9"/>
  <c r="M94" i="9"/>
  <c r="L94" i="9"/>
  <c r="J94" i="9"/>
  <c r="I94" i="9"/>
  <c r="H94" i="9"/>
  <c r="T93" i="9"/>
  <c r="M93" i="9"/>
  <c r="L93" i="9"/>
  <c r="J93" i="9"/>
  <c r="I93" i="9"/>
  <c r="H93" i="9"/>
  <c r="T92" i="9"/>
  <c r="M92" i="9"/>
  <c r="L92" i="9"/>
  <c r="J92" i="9"/>
  <c r="I92" i="9"/>
  <c r="H92" i="9"/>
  <c r="T91" i="9"/>
  <c r="M91" i="9"/>
  <c r="L91" i="9"/>
  <c r="J91" i="9"/>
  <c r="I91" i="9"/>
  <c r="H91" i="9"/>
  <c r="T90" i="9"/>
  <c r="M90" i="9"/>
  <c r="L90" i="9"/>
  <c r="J90" i="9"/>
  <c r="I90" i="9"/>
  <c r="H90" i="9"/>
  <c r="U89" i="9"/>
  <c r="T89" i="9"/>
  <c r="M89" i="9"/>
  <c r="L89" i="9"/>
  <c r="J89" i="9"/>
  <c r="I89" i="9"/>
  <c r="H89" i="9"/>
  <c r="U88" i="9"/>
  <c r="T88" i="9"/>
  <c r="M88" i="9"/>
  <c r="L88" i="9"/>
  <c r="J88" i="9"/>
  <c r="I88" i="9"/>
  <c r="H88" i="9"/>
  <c r="U87" i="9"/>
  <c r="T87" i="9"/>
  <c r="M87" i="9"/>
  <c r="L87" i="9"/>
  <c r="J87" i="9"/>
  <c r="I87" i="9"/>
  <c r="H87" i="9"/>
  <c r="T86" i="9"/>
  <c r="M86" i="9"/>
  <c r="L86" i="9"/>
  <c r="J86" i="9"/>
  <c r="I86" i="9"/>
  <c r="H86" i="9"/>
  <c r="T85" i="9"/>
  <c r="M85" i="9"/>
  <c r="L85" i="9"/>
  <c r="J85" i="9"/>
  <c r="I85" i="9"/>
  <c r="H85" i="9"/>
  <c r="T84" i="9"/>
  <c r="M84" i="9"/>
  <c r="L84" i="9"/>
  <c r="J84" i="9"/>
  <c r="I84" i="9"/>
  <c r="H84" i="9"/>
  <c r="T83" i="9"/>
  <c r="M83" i="9"/>
  <c r="L83" i="9"/>
  <c r="J83" i="9"/>
  <c r="I83" i="9"/>
  <c r="H83" i="9"/>
  <c r="T82" i="9"/>
  <c r="M82" i="9"/>
  <c r="L82" i="9"/>
  <c r="J82" i="9"/>
  <c r="I82" i="9"/>
  <c r="H82" i="9"/>
  <c r="T81" i="9"/>
  <c r="M81" i="9"/>
  <c r="L81" i="9"/>
  <c r="J81" i="9"/>
  <c r="I81" i="9"/>
  <c r="H81" i="9"/>
  <c r="U80" i="9"/>
  <c r="T80" i="9"/>
  <c r="M80" i="9"/>
  <c r="L80" i="9"/>
  <c r="J80" i="9"/>
  <c r="I80" i="9"/>
  <c r="H80" i="9"/>
  <c r="U79" i="9"/>
  <c r="T79" i="9"/>
  <c r="M79" i="9"/>
  <c r="L79" i="9"/>
  <c r="J79" i="9"/>
  <c r="I79" i="9"/>
  <c r="H79" i="9"/>
  <c r="U78" i="9"/>
  <c r="T78" i="9"/>
  <c r="M78" i="9"/>
  <c r="L78" i="9"/>
  <c r="J78" i="9"/>
  <c r="I78" i="9"/>
  <c r="H78" i="9"/>
  <c r="T77" i="9"/>
  <c r="M77" i="9"/>
  <c r="L77" i="9"/>
  <c r="J77" i="9"/>
  <c r="I77" i="9"/>
  <c r="H77" i="9"/>
  <c r="T76" i="9"/>
  <c r="M76" i="9"/>
  <c r="L76" i="9"/>
  <c r="J76" i="9"/>
  <c r="I76" i="9"/>
  <c r="H76" i="9"/>
  <c r="T75" i="9"/>
  <c r="M75" i="9"/>
  <c r="L75" i="9"/>
  <c r="J75" i="9"/>
  <c r="I75" i="9"/>
  <c r="H75" i="9"/>
  <c r="V74" i="9"/>
  <c r="U74" i="9"/>
  <c r="T74" i="9"/>
  <c r="M74" i="9"/>
  <c r="L74" i="9"/>
  <c r="J74" i="9"/>
  <c r="I74" i="9"/>
  <c r="H74" i="9"/>
  <c r="U73" i="9"/>
  <c r="T73" i="9"/>
  <c r="M73" i="9"/>
  <c r="L73" i="9"/>
  <c r="J73" i="9"/>
  <c r="I73" i="9"/>
  <c r="H73" i="9"/>
  <c r="U72" i="9"/>
  <c r="T72" i="9"/>
  <c r="M72" i="9"/>
  <c r="L72" i="9"/>
  <c r="J72" i="9"/>
  <c r="I72" i="9"/>
  <c r="H72" i="9"/>
  <c r="U71" i="9"/>
  <c r="T71" i="9"/>
  <c r="M71" i="9"/>
  <c r="L71" i="9"/>
  <c r="J71" i="9"/>
  <c r="I71" i="9"/>
  <c r="H71" i="9"/>
  <c r="T70" i="9"/>
  <c r="M70" i="9"/>
  <c r="L70" i="9"/>
  <c r="J70" i="9"/>
  <c r="I70" i="9"/>
  <c r="H70" i="9"/>
  <c r="T69" i="9"/>
  <c r="M69" i="9"/>
  <c r="L69" i="9"/>
  <c r="J69" i="9"/>
  <c r="I69" i="9"/>
  <c r="H69" i="9"/>
  <c r="T68" i="9"/>
  <c r="M68" i="9"/>
  <c r="L68" i="9"/>
  <c r="J68" i="9"/>
  <c r="I68" i="9"/>
  <c r="H68" i="9"/>
  <c r="T67" i="9"/>
  <c r="M67" i="9"/>
  <c r="L67" i="9"/>
  <c r="J67" i="9"/>
  <c r="I67" i="9"/>
  <c r="H67" i="9"/>
  <c r="T66" i="9"/>
  <c r="M66" i="9"/>
  <c r="L66" i="9"/>
  <c r="J66" i="9"/>
  <c r="I66" i="9"/>
  <c r="H66" i="9"/>
  <c r="T65" i="9"/>
  <c r="M65" i="9"/>
  <c r="L65" i="9"/>
  <c r="J65" i="9"/>
  <c r="I65" i="9"/>
  <c r="H65" i="9"/>
  <c r="T64" i="9"/>
  <c r="M64" i="9"/>
  <c r="L64" i="9"/>
  <c r="J64" i="9"/>
  <c r="I64" i="9"/>
  <c r="H64" i="9"/>
  <c r="T63" i="9"/>
  <c r="M63" i="9"/>
  <c r="L63" i="9"/>
  <c r="J63" i="9"/>
  <c r="I63" i="9"/>
  <c r="H63" i="9"/>
  <c r="V62" i="9"/>
  <c r="U62" i="9"/>
  <c r="T62" i="9"/>
  <c r="M62" i="9"/>
  <c r="L62" i="9"/>
  <c r="J62" i="9"/>
  <c r="I62" i="9"/>
  <c r="H62" i="9"/>
  <c r="U61" i="9"/>
  <c r="T61" i="9"/>
  <c r="M61" i="9"/>
  <c r="L61" i="9"/>
  <c r="J61" i="9"/>
  <c r="I61" i="9"/>
  <c r="H61" i="9"/>
  <c r="U60" i="9"/>
  <c r="T60" i="9"/>
  <c r="M60" i="9"/>
  <c r="L60" i="9"/>
  <c r="J60" i="9"/>
  <c r="I60" i="9"/>
  <c r="H60" i="9"/>
  <c r="U59" i="9"/>
  <c r="T59" i="9"/>
  <c r="M59" i="9"/>
  <c r="L59" i="9"/>
  <c r="J59" i="9"/>
  <c r="I59" i="9"/>
  <c r="H59" i="9"/>
  <c r="U58" i="9"/>
  <c r="T58" i="9"/>
  <c r="M58" i="9"/>
  <c r="L58" i="9"/>
  <c r="J58" i="9"/>
  <c r="I58" i="9"/>
  <c r="H58" i="9"/>
  <c r="U57" i="9"/>
  <c r="T57" i="9"/>
  <c r="M57" i="9"/>
  <c r="L57" i="9"/>
  <c r="J57" i="9"/>
  <c r="I57" i="9"/>
  <c r="H57" i="9"/>
  <c r="T56" i="9"/>
  <c r="M56" i="9"/>
  <c r="L56" i="9"/>
  <c r="J56" i="9"/>
  <c r="I56" i="9"/>
  <c r="H56" i="9"/>
  <c r="T55" i="9"/>
  <c r="M55" i="9"/>
  <c r="L55" i="9"/>
  <c r="J55" i="9"/>
  <c r="I55" i="9"/>
  <c r="H55" i="9"/>
  <c r="T54" i="9"/>
  <c r="M54" i="9"/>
  <c r="L54" i="9"/>
  <c r="J54" i="9"/>
  <c r="I54" i="9"/>
  <c r="H54" i="9"/>
  <c r="T53" i="9"/>
  <c r="M53" i="9"/>
  <c r="L53" i="9"/>
  <c r="J53" i="9"/>
  <c r="I53" i="9"/>
  <c r="H53" i="9"/>
  <c r="T52" i="9"/>
  <c r="M52" i="9"/>
  <c r="L52" i="9"/>
  <c r="J52" i="9"/>
  <c r="I52" i="9"/>
  <c r="H52" i="9"/>
  <c r="T51" i="9"/>
  <c r="M51" i="9"/>
  <c r="L51" i="9"/>
  <c r="J51" i="9"/>
  <c r="I51" i="9"/>
  <c r="H51" i="9"/>
  <c r="T50" i="9"/>
  <c r="M50" i="9"/>
  <c r="L50" i="9"/>
  <c r="J50" i="9"/>
  <c r="I50" i="9"/>
  <c r="H50" i="9"/>
  <c r="T49" i="9"/>
  <c r="M49" i="9"/>
  <c r="L49" i="9"/>
  <c r="J49" i="9"/>
  <c r="I49" i="9"/>
  <c r="H49" i="9"/>
  <c r="T48" i="9"/>
  <c r="M48" i="9"/>
  <c r="L48" i="9"/>
  <c r="J48" i="9"/>
  <c r="I48" i="9"/>
  <c r="H48" i="9"/>
  <c r="T47" i="9"/>
  <c r="M47" i="9"/>
  <c r="L47" i="9"/>
  <c r="J47" i="9"/>
  <c r="I47" i="9"/>
  <c r="H47" i="9"/>
  <c r="T46" i="9"/>
  <c r="M46" i="9"/>
  <c r="L46" i="9"/>
  <c r="J46" i="9"/>
  <c r="I46" i="9"/>
  <c r="H46" i="9"/>
  <c r="T45" i="9"/>
  <c r="M45" i="9"/>
  <c r="L45" i="9"/>
  <c r="J45" i="9"/>
  <c r="I45" i="9"/>
  <c r="H45" i="9"/>
  <c r="V44" i="9"/>
  <c r="U44" i="9"/>
  <c r="T44" i="9"/>
  <c r="M44" i="9"/>
  <c r="L44" i="9"/>
  <c r="J44" i="9"/>
  <c r="I44" i="9"/>
  <c r="H44" i="9"/>
  <c r="U43" i="9"/>
  <c r="T43" i="9"/>
  <c r="M43" i="9"/>
  <c r="L43" i="9"/>
  <c r="J43" i="9"/>
  <c r="I43" i="9"/>
  <c r="H43" i="9"/>
  <c r="U42" i="9"/>
  <c r="T42" i="9"/>
  <c r="M42" i="9"/>
  <c r="L42" i="9"/>
  <c r="J42" i="9"/>
  <c r="I42" i="9"/>
  <c r="H42" i="9"/>
  <c r="T41" i="9"/>
  <c r="M41" i="9"/>
  <c r="L41" i="9"/>
  <c r="J41" i="9"/>
  <c r="I41" i="9"/>
  <c r="H41" i="9"/>
  <c r="T40" i="9"/>
  <c r="M40" i="9"/>
  <c r="L40" i="9"/>
  <c r="J40" i="9"/>
  <c r="I40" i="9"/>
  <c r="H40" i="9"/>
  <c r="V39" i="9"/>
  <c r="U39" i="9"/>
  <c r="T39" i="9"/>
  <c r="M39" i="9"/>
  <c r="L39" i="9"/>
  <c r="J39" i="9"/>
  <c r="I39" i="9"/>
  <c r="H39" i="9"/>
  <c r="U38" i="9"/>
  <c r="T38" i="9"/>
  <c r="M38" i="9"/>
  <c r="L38" i="9"/>
  <c r="J38" i="9"/>
  <c r="I38" i="9"/>
  <c r="H38" i="9"/>
  <c r="U37" i="9"/>
  <c r="T37" i="9"/>
  <c r="M37" i="9"/>
  <c r="L37" i="9"/>
  <c r="J37" i="9"/>
  <c r="I37" i="9"/>
  <c r="H37" i="9"/>
  <c r="T36" i="9"/>
  <c r="M36" i="9"/>
  <c r="L36" i="9"/>
  <c r="J36" i="9"/>
  <c r="I36" i="9"/>
  <c r="H36" i="9"/>
  <c r="T35" i="9"/>
  <c r="M35" i="9"/>
  <c r="L35" i="9"/>
  <c r="J35" i="9"/>
  <c r="I35" i="9"/>
  <c r="H35" i="9"/>
  <c r="T34" i="9"/>
  <c r="M34" i="9"/>
  <c r="L34" i="9"/>
  <c r="J34" i="9"/>
  <c r="I34" i="9"/>
  <c r="H34" i="9"/>
  <c r="U33" i="9"/>
  <c r="T33" i="9"/>
  <c r="M33" i="9"/>
  <c r="L33" i="9"/>
  <c r="J33" i="9"/>
  <c r="I33" i="9"/>
  <c r="H33" i="9"/>
  <c r="U32" i="9"/>
  <c r="T32" i="9"/>
  <c r="M32" i="9"/>
  <c r="L32" i="9"/>
  <c r="J32" i="9"/>
  <c r="I32" i="9"/>
  <c r="H32" i="9"/>
  <c r="T31" i="9"/>
  <c r="M31" i="9"/>
  <c r="L31" i="9"/>
  <c r="J31" i="9"/>
  <c r="I31" i="9"/>
  <c r="H31" i="9"/>
  <c r="AB12" i="9"/>
  <c r="T30" i="9"/>
  <c r="M30" i="9"/>
  <c r="L30" i="9"/>
  <c r="J30" i="9"/>
  <c r="I30" i="9"/>
  <c r="H30" i="9"/>
  <c r="AB11" i="9"/>
  <c r="T29" i="9"/>
  <c r="M29" i="9"/>
  <c r="L29" i="9"/>
  <c r="J29" i="9"/>
  <c r="I29" i="9"/>
  <c r="H29" i="9"/>
  <c r="T28" i="9"/>
  <c r="M28" i="9"/>
  <c r="L28" i="9"/>
  <c r="J28" i="9"/>
  <c r="I28" i="9"/>
  <c r="H28" i="9"/>
  <c r="AB9" i="9"/>
  <c r="V27" i="9"/>
  <c r="U27" i="9"/>
  <c r="T27" i="9"/>
  <c r="M27" i="9"/>
  <c r="L27" i="9"/>
  <c r="J27" i="9"/>
  <c r="I27" i="9"/>
  <c r="H27" i="9"/>
  <c r="AB8" i="9"/>
  <c r="U26" i="9"/>
  <c r="T26" i="9"/>
  <c r="M26" i="9"/>
  <c r="L26" i="9"/>
  <c r="J26" i="9"/>
  <c r="I26" i="9"/>
  <c r="H26" i="9"/>
  <c r="AB7" i="9"/>
  <c r="U25" i="9"/>
  <c r="T25" i="9"/>
  <c r="M25" i="9"/>
  <c r="L25" i="9"/>
  <c r="J25" i="9"/>
  <c r="I25" i="9"/>
  <c r="H25" i="9"/>
  <c r="AB6" i="9"/>
  <c r="U24" i="9"/>
  <c r="T24" i="9"/>
  <c r="M24" i="9"/>
  <c r="L24" i="9"/>
  <c r="J24" i="9"/>
  <c r="I24" i="9"/>
  <c r="H24" i="9"/>
  <c r="AB5" i="9"/>
  <c r="T23" i="9"/>
  <c r="M23" i="9"/>
  <c r="L23" i="9"/>
  <c r="J23" i="9"/>
  <c r="I23" i="9"/>
  <c r="H23" i="9"/>
  <c r="T22" i="9"/>
  <c r="M22" i="9"/>
  <c r="L22" i="9"/>
  <c r="J22" i="9"/>
  <c r="I22" i="9"/>
  <c r="H22" i="9"/>
  <c r="AB3" i="9"/>
  <c r="T21" i="9"/>
  <c r="O21" i="9"/>
  <c r="O22" i="9" s="1"/>
  <c r="O23" i="9" s="1"/>
  <c r="O24" i="9" s="1"/>
  <c r="O25" i="9" s="1"/>
  <c r="O26" i="9" s="1"/>
  <c r="O27" i="9" s="1"/>
  <c r="O28" i="9" s="1"/>
  <c r="O29" i="9" s="1"/>
  <c r="O30" i="9" s="1"/>
  <c r="O31" i="9" s="1"/>
  <c r="O32" i="9" s="1"/>
  <c r="O33" i="9" s="1"/>
  <c r="O34" i="9" s="1"/>
  <c r="O35" i="9" s="1"/>
  <c r="O36" i="9" s="1"/>
  <c r="O37" i="9" s="1"/>
  <c r="O38" i="9" s="1"/>
  <c r="O39" i="9" s="1"/>
  <c r="O40" i="9" s="1"/>
  <c r="O41" i="9" s="1"/>
  <c r="O42" i="9" s="1"/>
  <c r="O43" i="9" s="1"/>
  <c r="O44" i="9" s="1"/>
  <c r="O45" i="9" s="1"/>
  <c r="O46" i="9" s="1"/>
  <c r="O47" i="9" s="1"/>
  <c r="O48" i="9" s="1"/>
  <c r="O49" i="9" s="1"/>
  <c r="O50" i="9" s="1"/>
  <c r="O51" i="9" s="1"/>
  <c r="O52" i="9" s="1"/>
  <c r="O53" i="9" s="1"/>
  <c r="O54" i="9" s="1"/>
  <c r="O55" i="9" s="1"/>
  <c r="O56" i="9" s="1"/>
  <c r="O57" i="9" s="1"/>
  <c r="O58" i="9" s="1"/>
  <c r="O59" i="9" s="1"/>
  <c r="O60" i="9" s="1"/>
  <c r="O61" i="9" s="1"/>
  <c r="O62" i="9" s="1"/>
  <c r="O63" i="9" s="1"/>
  <c r="O64" i="9" s="1"/>
  <c r="O65" i="9" s="1"/>
  <c r="O66" i="9" s="1"/>
  <c r="O67" i="9" s="1"/>
  <c r="O68" i="9" s="1"/>
  <c r="O69" i="9" s="1"/>
  <c r="O70" i="9" s="1"/>
  <c r="O71" i="9" s="1"/>
  <c r="O72" i="9" s="1"/>
  <c r="O73" i="9" s="1"/>
  <c r="O74" i="9" s="1"/>
  <c r="O75" i="9" s="1"/>
  <c r="O76" i="9" s="1"/>
  <c r="O77" i="9" s="1"/>
  <c r="O78" i="9" s="1"/>
  <c r="O79" i="9" s="1"/>
  <c r="O80" i="9" s="1"/>
  <c r="O81" i="9" s="1"/>
  <c r="O82" i="9" s="1"/>
  <c r="O83" i="9" s="1"/>
  <c r="O84" i="9" s="1"/>
  <c r="O85" i="9" s="1"/>
  <c r="O86" i="9" s="1"/>
  <c r="O87" i="9" s="1"/>
  <c r="O88" i="9" s="1"/>
  <c r="O89" i="9" s="1"/>
  <c r="O90" i="9" s="1"/>
  <c r="O91" i="9" s="1"/>
  <c r="O92" i="9" s="1"/>
  <c r="O93" i="9" s="1"/>
  <c r="O94" i="9" s="1"/>
  <c r="O95" i="9" s="1"/>
  <c r="O96" i="9" s="1"/>
  <c r="O97" i="9" s="1"/>
  <c r="O98" i="9" s="1"/>
  <c r="O99" i="9" s="1"/>
  <c r="O100" i="9" s="1"/>
  <c r="O101" i="9" s="1"/>
  <c r="O102" i="9" s="1"/>
  <c r="O103" i="9" s="1"/>
  <c r="O104" i="9" s="1"/>
  <c r="O105" i="9" s="1"/>
  <c r="O106" i="9" s="1"/>
  <c r="O107" i="9" s="1"/>
  <c r="O108" i="9" s="1"/>
  <c r="O109" i="9" s="1"/>
  <c r="O110" i="9" s="1"/>
  <c r="O111" i="9" s="1"/>
  <c r="O112" i="9" s="1"/>
  <c r="O113" i="9" s="1"/>
  <c r="O114" i="9" s="1"/>
  <c r="O115" i="9" s="1"/>
  <c r="O116" i="9" s="1"/>
  <c r="O117" i="9" s="1"/>
  <c r="O118" i="9" s="1"/>
  <c r="O119" i="9" s="1"/>
  <c r="O120" i="9" s="1"/>
  <c r="O121" i="9" s="1"/>
  <c r="O122" i="9" s="1"/>
  <c r="O123" i="9" s="1"/>
  <c r="O124" i="9" s="1"/>
  <c r="O125" i="9" s="1"/>
  <c r="O126" i="9" s="1"/>
  <c r="O127" i="9" s="1"/>
  <c r="O128" i="9" s="1"/>
  <c r="O129" i="9" s="1"/>
  <c r="O130" i="9" s="1"/>
  <c r="O131" i="9" s="1"/>
  <c r="O132" i="9" s="1"/>
  <c r="O133" i="9" s="1"/>
  <c r="O134" i="9" s="1"/>
  <c r="O135" i="9" s="1"/>
  <c r="O136" i="9" s="1"/>
  <c r="O137" i="9" s="1"/>
  <c r="O138" i="9" s="1"/>
  <c r="O139" i="9" s="1"/>
  <c r="O140" i="9" s="1"/>
  <c r="O141" i="9" s="1"/>
  <c r="O142" i="9" s="1"/>
  <c r="O143" i="9" s="1"/>
  <c r="O144" i="9" s="1"/>
  <c r="O145" i="9" s="1"/>
  <c r="O146" i="9" s="1"/>
  <c r="O147" i="9" s="1"/>
  <c r="O148" i="9" s="1"/>
  <c r="O149" i="9" s="1"/>
  <c r="O150" i="9" s="1"/>
  <c r="O151" i="9" s="1"/>
  <c r="O152" i="9" s="1"/>
  <c r="O153" i="9" s="1"/>
  <c r="O154" i="9" s="1"/>
  <c r="O155" i="9" s="1"/>
  <c r="O156" i="9" s="1"/>
  <c r="O157" i="9" s="1"/>
  <c r="O158" i="9" s="1"/>
  <c r="O159" i="9" s="1"/>
  <c r="O160" i="9" s="1"/>
  <c r="O161" i="9" s="1"/>
  <c r="O162" i="9" s="1"/>
  <c r="O163" i="9" s="1"/>
  <c r="O164" i="9" s="1"/>
  <c r="O165" i="9" s="1"/>
  <c r="O166" i="9" s="1"/>
  <c r="O167" i="9" s="1"/>
  <c r="O168" i="9" s="1"/>
  <c r="O169" i="9" s="1"/>
  <c r="O170" i="9" s="1"/>
  <c r="O171" i="9" s="1"/>
  <c r="O172" i="9" s="1"/>
  <c r="O173" i="9" s="1"/>
  <c r="O174" i="9" s="1"/>
  <c r="O175" i="9" s="1"/>
  <c r="O176" i="9" s="1"/>
  <c r="O177" i="9" s="1"/>
  <c r="O178" i="9" s="1"/>
  <c r="O179" i="9" s="1"/>
  <c r="O180" i="9" s="1"/>
  <c r="O181" i="9" s="1"/>
  <c r="O182" i="9" s="1"/>
  <c r="O183" i="9" s="1"/>
  <c r="O184" i="9" s="1"/>
  <c r="O185" i="9" s="1"/>
  <c r="O186" i="9" s="1"/>
  <c r="O187" i="9" s="1"/>
  <c r="O188" i="9" s="1"/>
  <c r="O189" i="9" s="1"/>
  <c r="O190" i="9" s="1"/>
  <c r="O191" i="9" s="1"/>
  <c r="O192" i="9" s="1"/>
  <c r="O193" i="9" s="1"/>
  <c r="O194" i="9" s="1"/>
  <c r="O195" i="9" s="1"/>
  <c r="O196" i="9" s="1"/>
  <c r="O197" i="9" s="1"/>
  <c r="O198" i="9" s="1"/>
  <c r="O199" i="9" s="1"/>
  <c r="O200" i="9" s="1"/>
  <c r="O201" i="9" s="1"/>
  <c r="O202" i="9" s="1"/>
  <c r="O203" i="9" s="1"/>
  <c r="O204" i="9" s="1"/>
  <c r="O205" i="9" s="1"/>
  <c r="O206" i="9" s="1"/>
  <c r="O207" i="9" s="1"/>
  <c r="O208" i="9" s="1"/>
  <c r="O209" i="9" s="1"/>
  <c r="O210" i="9" s="1"/>
  <c r="O211" i="9" s="1"/>
  <c r="O212" i="9" s="1"/>
  <c r="O213" i="9" s="1"/>
  <c r="O214" i="9" s="1"/>
  <c r="O215" i="9" s="1"/>
  <c r="O216" i="9" s="1"/>
  <c r="O217" i="9" s="1"/>
  <c r="O218" i="9" s="1"/>
  <c r="O219" i="9" s="1"/>
  <c r="O220" i="9" s="1"/>
  <c r="O221" i="9" s="1"/>
  <c r="O222" i="9" s="1"/>
  <c r="O223" i="9" s="1"/>
  <c r="O224" i="9" s="1"/>
  <c r="O225" i="9" s="1"/>
  <c r="O226" i="9" s="1"/>
  <c r="O227" i="9" s="1"/>
  <c r="O228" i="9" s="1"/>
  <c r="O229" i="9" s="1"/>
  <c r="O230" i="9" s="1"/>
  <c r="O231" i="9" s="1"/>
  <c r="O232" i="9" s="1"/>
  <c r="O233" i="9" s="1"/>
  <c r="O234" i="9" s="1"/>
  <c r="O235" i="9" s="1"/>
  <c r="O236" i="9" s="1"/>
  <c r="O237" i="9" s="1"/>
  <c r="O238" i="9" s="1"/>
  <c r="O239" i="9" s="1"/>
  <c r="O240" i="9" s="1"/>
  <c r="O241" i="9" s="1"/>
  <c r="O242" i="9" s="1"/>
  <c r="O243" i="9" s="1"/>
  <c r="O244" i="9" s="1"/>
  <c r="O245" i="9" s="1"/>
  <c r="O246" i="9" s="1"/>
  <c r="O247" i="9" s="1"/>
  <c r="O248" i="9" s="1"/>
  <c r="O249" i="9" s="1"/>
  <c r="O250" i="9" s="1"/>
  <c r="O251" i="9" s="1"/>
  <c r="O252" i="9" s="1"/>
  <c r="O253" i="9" s="1"/>
  <c r="O254" i="9" s="1"/>
  <c r="O255" i="9" s="1"/>
  <c r="O256" i="9" s="1"/>
  <c r="O257" i="9" s="1"/>
  <c r="O258" i="9" s="1"/>
  <c r="O259" i="9" s="1"/>
  <c r="O260" i="9" s="1"/>
  <c r="O261" i="9" s="1"/>
  <c r="O262" i="9" s="1"/>
  <c r="O263" i="9" s="1"/>
  <c r="O264" i="9" s="1"/>
  <c r="O265" i="9" s="1"/>
  <c r="O266" i="9" s="1"/>
  <c r="O267" i="9" s="1"/>
  <c r="O268" i="9" s="1"/>
  <c r="O269" i="9" s="1"/>
  <c r="O270" i="9" s="1"/>
  <c r="O271" i="9" s="1"/>
  <c r="O272" i="9" s="1"/>
  <c r="O273" i="9" s="1"/>
  <c r="O274" i="9" s="1"/>
  <c r="O275" i="9" s="1"/>
  <c r="N21" i="9"/>
  <c r="S21" i="9" s="1"/>
  <c r="M21" i="9"/>
  <c r="L21" i="9"/>
  <c r="J21" i="9"/>
  <c r="I21" i="9"/>
  <c r="H21" i="9"/>
  <c r="AB2" i="9"/>
  <c r="S20" i="9"/>
  <c r="Q20" i="9"/>
  <c r="P20" i="9"/>
  <c r="M20" i="9"/>
  <c r="L20" i="9"/>
  <c r="J20" i="9"/>
  <c r="H20" i="9"/>
  <c r="I256" i="7"/>
  <c r="J256" i="7"/>
  <c r="K256" i="7"/>
  <c r="L256" i="7"/>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 i="7"/>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 i="5"/>
  <c r="AC12" i="5"/>
  <c r="AC11" i="5"/>
  <c r="AC6" i="5"/>
  <c r="AC7" i="5"/>
  <c r="AC8" i="5"/>
  <c r="AC9" i="5"/>
  <c r="AC5" i="5"/>
  <c r="W254" i="5"/>
  <c r="W95" i="5"/>
  <c r="S255" i="7"/>
  <c r="I255" i="7"/>
  <c r="H255" i="7"/>
  <c r="J255" i="7"/>
  <c r="T254" i="8"/>
  <c r="S254" i="8"/>
  <c r="L254" i="8"/>
  <c r="K254" i="8"/>
  <c r="J254" i="8"/>
  <c r="I254" i="8"/>
  <c r="H254" i="8"/>
  <c r="T253" i="8"/>
  <c r="S253" i="8"/>
  <c r="L253" i="8"/>
  <c r="K253" i="8"/>
  <c r="J253" i="8"/>
  <c r="I253" i="8"/>
  <c r="H253" i="8"/>
  <c r="U252" i="8"/>
  <c r="T252" i="8"/>
  <c r="S252" i="8"/>
  <c r="L252" i="8"/>
  <c r="K252" i="8"/>
  <c r="J252" i="8"/>
  <c r="I252" i="8"/>
  <c r="H252" i="8"/>
  <c r="T251" i="8"/>
  <c r="S251" i="8"/>
  <c r="L251" i="8"/>
  <c r="K251" i="8"/>
  <c r="J251" i="8"/>
  <c r="I251" i="8"/>
  <c r="H251" i="8"/>
  <c r="T250" i="8"/>
  <c r="S250" i="8"/>
  <c r="L250" i="8"/>
  <c r="K250" i="8"/>
  <c r="J250" i="8"/>
  <c r="I250" i="8"/>
  <c r="H250" i="8"/>
  <c r="T249" i="8"/>
  <c r="S249" i="8"/>
  <c r="L249" i="8"/>
  <c r="K249" i="8"/>
  <c r="J249" i="8"/>
  <c r="I249" i="8"/>
  <c r="H249" i="8"/>
  <c r="T248" i="8"/>
  <c r="S248" i="8"/>
  <c r="L248" i="8"/>
  <c r="K248" i="8"/>
  <c r="J248" i="8"/>
  <c r="I248" i="8"/>
  <c r="H248" i="8"/>
  <c r="S247" i="8"/>
  <c r="L247" i="8"/>
  <c r="K247" i="8"/>
  <c r="J247" i="8"/>
  <c r="I247" i="8"/>
  <c r="H247" i="8"/>
  <c r="S246" i="8"/>
  <c r="L246" i="8"/>
  <c r="K246" i="8"/>
  <c r="J246" i="8"/>
  <c r="I246" i="8"/>
  <c r="H246" i="8"/>
  <c r="S245" i="8"/>
  <c r="L245" i="8"/>
  <c r="K245" i="8"/>
  <c r="J245" i="8"/>
  <c r="I245" i="8"/>
  <c r="H245" i="8"/>
  <c r="S244" i="8"/>
  <c r="L244" i="8"/>
  <c r="K244" i="8"/>
  <c r="J244" i="8"/>
  <c r="I244" i="8"/>
  <c r="H244" i="8"/>
  <c r="S243" i="8"/>
  <c r="L243" i="8"/>
  <c r="K243" i="8"/>
  <c r="J243" i="8"/>
  <c r="I243" i="8"/>
  <c r="H243" i="8"/>
  <c r="S242" i="8"/>
  <c r="L242" i="8"/>
  <c r="K242" i="8"/>
  <c r="J242" i="8"/>
  <c r="I242" i="8"/>
  <c r="H242" i="8"/>
  <c r="S241" i="8"/>
  <c r="L241" i="8"/>
  <c r="K241" i="8"/>
  <c r="J241" i="8"/>
  <c r="I241" i="8"/>
  <c r="H241" i="8"/>
  <c r="S240" i="8"/>
  <c r="L240" i="8"/>
  <c r="K240" i="8"/>
  <c r="J240" i="8"/>
  <c r="I240" i="8"/>
  <c r="H240" i="8"/>
  <c r="S239" i="8"/>
  <c r="L239" i="8"/>
  <c r="K239" i="8"/>
  <c r="J239" i="8"/>
  <c r="I239" i="8"/>
  <c r="H239" i="8"/>
  <c r="S238" i="8"/>
  <c r="L238" i="8"/>
  <c r="K238" i="8"/>
  <c r="J238" i="8"/>
  <c r="I238" i="8"/>
  <c r="H238" i="8"/>
  <c r="S237" i="8"/>
  <c r="L237" i="8"/>
  <c r="K237" i="8"/>
  <c r="J237" i="8"/>
  <c r="I237" i="8"/>
  <c r="H237" i="8"/>
  <c r="S236" i="8"/>
  <c r="L236" i="8"/>
  <c r="K236" i="8"/>
  <c r="J236" i="8"/>
  <c r="I236" i="8"/>
  <c r="H236" i="8"/>
  <c r="S235" i="8"/>
  <c r="L235" i="8"/>
  <c r="K235" i="8"/>
  <c r="J235" i="8"/>
  <c r="I235" i="8"/>
  <c r="H235" i="8"/>
  <c r="S234" i="8"/>
  <c r="L234" i="8"/>
  <c r="K234" i="8"/>
  <c r="J234" i="8"/>
  <c r="I234" i="8"/>
  <c r="H234" i="8"/>
  <c r="S233" i="8"/>
  <c r="L233" i="8"/>
  <c r="K233" i="8"/>
  <c r="J233" i="8"/>
  <c r="I233" i="8"/>
  <c r="H233" i="8"/>
  <c r="S232" i="8"/>
  <c r="L232" i="8"/>
  <c r="K232" i="8"/>
  <c r="J232" i="8"/>
  <c r="I232" i="8"/>
  <c r="H232" i="8"/>
  <c r="S231" i="8"/>
  <c r="L231" i="8"/>
  <c r="K231" i="8"/>
  <c r="J231" i="8"/>
  <c r="I231" i="8"/>
  <c r="H231" i="8"/>
  <c r="S230" i="8"/>
  <c r="L230" i="8"/>
  <c r="K230" i="8"/>
  <c r="J230" i="8"/>
  <c r="I230" i="8"/>
  <c r="H230" i="8"/>
  <c r="S229" i="8"/>
  <c r="L229" i="8"/>
  <c r="K229" i="8"/>
  <c r="J229" i="8"/>
  <c r="I229" i="8"/>
  <c r="H229" i="8"/>
  <c r="S228" i="8"/>
  <c r="L228" i="8"/>
  <c r="K228" i="8"/>
  <c r="J228" i="8"/>
  <c r="I228" i="8"/>
  <c r="H228" i="8"/>
  <c r="S227" i="8"/>
  <c r="L227" i="8"/>
  <c r="K227" i="8"/>
  <c r="J227" i="8"/>
  <c r="I227" i="8"/>
  <c r="H227" i="8"/>
  <c r="S226" i="8"/>
  <c r="L226" i="8"/>
  <c r="K226" i="8"/>
  <c r="J226" i="8"/>
  <c r="I226" i="8"/>
  <c r="H226" i="8"/>
  <c r="S225" i="8"/>
  <c r="L225" i="8"/>
  <c r="K225" i="8"/>
  <c r="J225" i="8"/>
  <c r="I225" i="8"/>
  <c r="H225" i="8"/>
  <c r="S224" i="8"/>
  <c r="L224" i="8"/>
  <c r="K224" i="8"/>
  <c r="J224" i="8"/>
  <c r="I224" i="8"/>
  <c r="H224" i="8"/>
  <c r="S223" i="8"/>
  <c r="L223" i="8"/>
  <c r="K223" i="8"/>
  <c r="J223" i="8"/>
  <c r="I223" i="8"/>
  <c r="H223" i="8"/>
  <c r="S222" i="8"/>
  <c r="L222" i="8"/>
  <c r="K222" i="8"/>
  <c r="J222" i="8"/>
  <c r="I222" i="8"/>
  <c r="H222" i="8"/>
  <c r="S221" i="8"/>
  <c r="L221" i="8"/>
  <c r="K221" i="8"/>
  <c r="J221" i="8"/>
  <c r="I221" i="8"/>
  <c r="H221" i="8"/>
  <c r="S220" i="8"/>
  <c r="L220" i="8"/>
  <c r="K220" i="8"/>
  <c r="J220" i="8"/>
  <c r="I220" i="8"/>
  <c r="H220" i="8"/>
  <c r="S219" i="8"/>
  <c r="L219" i="8"/>
  <c r="K219" i="8"/>
  <c r="J219" i="8"/>
  <c r="I219" i="8"/>
  <c r="H219" i="8"/>
  <c r="S218" i="8"/>
  <c r="L218" i="8"/>
  <c r="K218" i="8"/>
  <c r="J218" i="8"/>
  <c r="I218" i="8"/>
  <c r="H218" i="8"/>
  <c r="S217" i="8"/>
  <c r="L217" i="8"/>
  <c r="K217" i="8"/>
  <c r="J217" i="8"/>
  <c r="I217" i="8"/>
  <c r="H217" i="8"/>
  <c r="S216" i="8"/>
  <c r="L216" i="8"/>
  <c r="K216" i="8"/>
  <c r="J216" i="8"/>
  <c r="I216" i="8"/>
  <c r="H216" i="8"/>
  <c r="S215" i="8"/>
  <c r="L215" i="8"/>
  <c r="K215" i="8"/>
  <c r="J215" i="8"/>
  <c r="I215" i="8"/>
  <c r="H215" i="8"/>
  <c r="S214" i="8"/>
  <c r="L214" i="8"/>
  <c r="K214" i="8"/>
  <c r="J214" i="8"/>
  <c r="I214" i="8"/>
  <c r="H214" i="8"/>
  <c r="S213" i="8"/>
  <c r="L213" i="8"/>
  <c r="K213" i="8"/>
  <c r="J213" i="8"/>
  <c r="I213" i="8"/>
  <c r="H213" i="8"/>
  <c r="S212" i="8"/>
  <c r="L212" i="8"/>
  <c r="K212" i="8"/>
  <c r="J212" i="8"/>
  <c r="I212" i="8"/>
  <c r="H212" i="8"/>
  <c r="S211" i="8"/>
  <c r="L211" i="8"/>
  <c r="K211" i="8"/>
  <c r="J211" i="8"/>
  <c r="I211" i="8"/>
  <c r="H211" i="8"/>
  <c r="S210" i="8"/>
  <c r="L210" i="8"/>
  <c r="K210" i="8"/>
  <c r="J210" i="8"/>
  <c r="I210" i="8"/>
  <c r="H210" i="8"/>
  <c r="S209" i="8"/>
  <c r="L209" i="8"/>
  <c r="K209" i="8"/>
  <c r="J209" i="8"/>
  <c r="I209" i="8"/>
  <c r="H209" i="8"/>
  <c r="S208" i="8"/>
  <c r="L208" i="8"/>
  <c r="K208" i="8"/>
  <c r="J208" i="8"/>
  <c r="I208" i="8"/>
  <c r="H208" i="8"/>
  <c r="S207" i="8"/>
  <c r="L207" i="8"/>
  <c r="K207" i="8"/>
  <c r="J207" i="8"/>
  <c r="I207" i="8"/>
  <c r="H207" i="8"/>
  <c r="U206" i="8"/>
  <c r="T206" i="8"/>
  <c r="S206" i="8"/>
  <c r="L206" i="8"/>
  <c r="K206" i="8"/>
  <c r="J206" i="8"/>
  <c r="I206" i="8"/>
  <c r="H206" i="8"/>
  <c r="T205" i="8"/>
  <c r="S205" i="8"/>
  <c r="L205" i="8"/>
  <c r="K205" i="8"/>
  <c r="J205" i="8"/>
  <c r="I205" i="8"/>
  <c r="H205" i="8"/>
  <c r="T204" i="8"/>
  <c r="S204" i="8"/>
  <c r="L204" i="8"/>
  <c r="K204" i="8"/>
  <c r="J204" i="8"/>
  <c r="I204" i="8"/>
  <c r="H204" i="8"/>
  <c r="T203" i="8"/>
  <c r="S203" i="8"/>
  <c r="L203" i="8"/>
  <c r="K203" i="8"/>
  <c r="J203" i="8"/>
  <c r="I203" i="8"/>
  <c r="H203" i="8"/>
  <c r="S202" i="8"/>
  <c r="L202" i="8"/>
  <c r="K202" i="8"/>
  <c r="J202" i="8"/>
  <c r="I202" i="8"/>
  <c r="H202" i="8"/>
  <c r="U201" i="8"/>
  <c r="T201" i="8"/>
  <c r="S201" i="8"/>
  <c r="L201" i="8"/>
  <c r="K201" i="8"/>
  <c r="J201" i="8"/>
  <c r="I201" i="8"/>
  <c r="H201" i="8"/>
  <c r="T200" i="8"/>
  <c r="S200" i="8"/>
  <c r="L200" i="8"/>
  <c r="K200" i="8"/>
  <c r="J200" i="8"/>
  <c r="I200" i="8"/>
  <c r="H200" i="8"/>
  <c r="T199" i="8"/>
  <c r="S199" i="8"/>
  <c r="L199" i="8"/>
  <c r="K199" i="8"/>
  <c r="J199" i="8"/>
  <c r="I199" i="8"/>
  <c r="H199" i="8"/>
  <c r="T198" i="8"/>
  <c r="S198" i="8"/>
  <c r="L198" i="8"/>
  <c r="K198" i="8"/>
  <c r="J198" i="8"/>
  <c r="I198" i="8"/>
  <c r="H198" i="8"/>
  <c r="S197" i="8"/>
  <c r="L197" i="8"/>
  <c r="K197" i="8"/>
  <c r="J197" i="8"/>
  <c r="I197" i="8"/>
  <c r="H197" i="8"/>
  <c r="S196" i="8"/>
  <c r="L196" i="8"/>
  <c r="K196" i="8"/>
  <c r="J196" i="8"/>
  <c r="I196" i="8"/>
  <c r="H196" i="8"/>
  <c r="S195" i="8"/>
  <c r="L195" i="8"/>
  <c r="K195" i="8"/>
  <c r="J195" i="8"/>
  <c r="I195" i="8"/>
  <c r="H195" i="8"/>
  <c r="S194" i="8"/>
  <c r="L194" i="8"/>
  <c r="K194" i="8"/>
  <c r="J194" i="8"/>
  <c r="I194" i="8"/>
  <c r="H194" i="8"/>
  <c r="S193" i="8"/>
  <c r="L193" i="8"/>
  <c r="K193" i="8"/>
  <c r="J193" i="8"/>
  <c r="I193" i="8"/>
  <c r="H193" i="8"/>
  <c r="S192" i="8"/>
  <c r="L192" i="8"/>
  <c r="K192" i="8"/>
  <c r="J192" i="8"/>
  <c r="I192" i="8"/>
  <c r="H192" i="8"/>
  <c r="S191" i="8"/>
  <c r="L191" i="8"/>
  <c r="K191" i="8"/>
  <c r="J191" i="8"/>
  <c r="I191" i="8"/>
  <c r="H191" i="8"/>
  <c r="S190" i="8"/>
  <c r="L190" i="8"/>
  <c r="K190" i="8"/>
  <c r="J190" i="8"/>
  <c r="I190" i="8"/>
  <c r="H190" i="8"/>
  <c r="T189" i="8"/>
  <c r="S189" i="8"/>
  <c r="L189" i="8"/>
  <c r="K189" i="8"/>
  <c r="J189" i="8"/>
  <c r="I189" i="8"/>
  <c r="H189" i="8"/>
  <c r="T188" i="8"/>
  <c r="S188" i="8"/>
  <c r="L188" i="8"/>
  <c r="K188" i="8"/>
  <c r="J188" i="8"/>
  <c r="I188" i="8"/>
  <c r="H188" i="8"/>
  <c r="T187" i="8"/>
  <c r="S187" i="8"/>
  <c r="L187" i="8"/>
  <c r="K187" i="8"/>
  <c r="J187" i="8"/>
  <c r="I187" i="8"/>
  <c r="H187" i="8"/>
  <c r="S186" i="8"/>
  <c r="L186" i="8"/>
  <c r="K186" i="8"/>
  <c r="J186" i="8"/>
  <c r="I186" i="8"/>
  <c r="H186" i="8"/>
  <c r="S185" i="8"/>
  <c r="L185" i="8"/>
  <c r="K185" i="8"/>
  <c r="J185" i="8"/>
  <c r="I185" i="8"/>
  <c r="H185" i="8"/>
  <c r="S184" i="8"/>
  <c r="L184" i="8"/>
  <c r="K184" i="8"/>
  <c r="J184" i="8"/>
  <c r="I184" i="8"/>
  <c r="H184" i="8"/>
  <c r="S183" i="8"/>
  <c r="L183" i="8"/>
  <c r="K183" i="8"/>
  <c r="J183" i="8"/>
  <c r="I183" i="8"/>
  <c r="H183" i="8"/>
  <c r="S182" i="8"/>
  <c r="L182" i="8"/>
  <c r="K182" i="8"/>
  <c r="J182" i="8"/>
  <c r="I182" i="8"/>
  <c r="H182" i="8"/>
  <c r="S181" i="8"/>
  <c r="L181" i="8"/>
  <c r="K181" i="8"/>
  <c r="J181" i="8"/>
  <c r="I181" i="8"/>
  <c r="H181" i="8"/>
  <c r="S180" i="8"/>
  <c r="L180" i="8"/>
  <c r="K180" i="8"/>
  <c r="J180" i="8"/>
  <c r="I180" i="8"/>
  <c r="H180" i="8"/>
  <c r="S179" i="8"/>
  <c r="L179" i="8"/>
  <c r="K179" i="8"/>
  <c r="J179" i="8"/>
  <c r="I179" i="8"/>
  <c r="H179" i="8"/>
  <c r="S178" i="8"/>
  <c r="L178" i="8"/>
  <c r="K178" i="8"/>
  <c r="J178" i="8"/>
  <c r="I178" i="8"/>
  <c r="H178" i="8"/>
  <c r="S177" i="8"/>
  <c r="L177" i="8"/>
  <c r="K177" i="8"/>
  <c r="J177" i="8"/>
  <c r="I177" i="8"/>
  <c r="H177" i="8"/>
  <c r="U176" i="8"/>
  <c r="T176" i="8"/>
  <c r="S176" i="8"/>
  <c r="L176" i="8"/>
  <c r="K176" i="8"/>
  <c r="J176" i="8"/>
  <c r="I176" i="8"/>
  <c r="H176" i="8"/>
  <c r="T175" i="8"/>
  <c r="S175" i="8"/>
  <c r="L175" i="8"/>
  <c r="K175" i="8"/>
  <c r="J175" i="8"/>
  <c r="I175" i="8"/>
  <c r="H175" i="8"/>
  <c r="T174" i="8"/>
  <c r="S174" i="8"/>
  <c r="L174" i="8"/>
  <c r="K174" i="8"/>
  <c r="J174" i="8"/>
  <c r="I174" i="8"/>
  <c r="H174" i="8"/>
  <c r="S173" i="8"/>
  <c r="L173" i="8"/>
  <c r="K173" i="8"/>
  <c r="J173" i="8"/>
  <c r="I173" i="8"/>
  <c r="H173" i="8"/>
  <c r="S172" i="8"/>
  <c r="L172" i="8"/>
  <c r="K172" i="8"/>
  <c r="J172" i="8"/>
  <c r="I172" i="8"/>
  <c r="H172" i="8"/>
  <c r="S171" i="8"/>
  <c r="L171" i="8"/>
  <c r="K171" i="8"/>
  <c r="J171" i="8"/>
  <c r="I171" i="8"/>
  <c r="H171" i="8"/>
  <c r="S170" i="8"/>
  <c r="L170" i="8"/>
  <c r="K170" i="8"/>
  <c r="J170" i="8"/>
  <c r="I170" i="8"/>
  <c r="H170" i="8"/>
  <c r="S169" i="8"/>
  <c r="L169" i="8"/>
  <c r="K169" i="8"/>
  <c r="J169" i="8"/>
  <c r="I169" i="8"/>
  <c r="H169" i="8"/>
  <c r="S168" i="8"/>
  <c r="L168" i="8"/>
  <c r="K168" i="8"/>
  <c r="J168" i="8"/>
  <c r="I168" i="8"/>
  <c r="H168" i="8"/>
  <c r="S167" i="8"/>
  <c r="L167" i="8"/>
  <c r="K167" i="8"/>
  <c r="J167" i="8"/>
  <c r="I167" i="8"/>
  <c r="H167" i="8"/>
  <c r="U166" i="8"/>
  <c r="T166" i="8"/>
  <c r="S166" i="8"/>
  <c r="L166" i="8"/>
  <c r="K166" i="8"/>
  <c r="J166" i="8"/>
  <c r="I166" i="8"/>
  <c r="H166" i="8"/>
  <c r="T165" i="8"/>
  <c r="S165" i="8"/>
  <c r="L165" i="8"/>
  <c r="K165" i="8"/>
  <c r="J165" i="8"/>
  <c r="I165" i="8"/>
  <c r="H165" i="8"/>
  <c r="T164" i="8"/>
  <c r="S164" i="8"/>
  <c r="L164" i="8"/>
  <c r="K164" i="8"/>
  <c r="J164" i="8"/>
  <c r="I164" i="8"/>
  <c r="H164" i="8"/>
  <c r="S163" i="8"/>
  <c r="L163" i="8"/>
  <c r="K163" i="8"/>
  <c r="J163" i="8"/>
  <c r="I163" i="8"/>
  <c r="H163" i="8"/>
  <c r="S162" i="8"/>
  <c r="L162" i="8"/>
  <c r="K162" i="8"/>
  <c r="J162" i="8"/>
  <c r="I162" i="8"/>
  <c r="H162" i="8"/>
  <c r="S161" i="8"/>
  <c r="L161" i="8"/>
  <c r="K161" i="8"/>
  <c r="J161" i="8"/>
  <c r="I161" i="8"/>
  <c r="H161" i="8"/>
  <c r="S160" i="8"/>
  <c r="L160" i="8"/>
  <c r="K160" i="8"/>
  <c r="J160" i="8"/>
  <c r="I160" i="8"/>
  <c r="H160" i="8"/>
  <c r="S159" i="8"/>
  <c r="L159" i="8"/>
  <c r="K159" i="8"/>
  <c r="J159" i="8"/>
  <c r="I159" i="8"/>
  <c r="H159" i="8"/>
  <c r="S158" i="8"/>
  <c r="L158" i="8"/>
  <c r="K158" i="8"/>
  <c r="J158" i="8"/>
  <c r="I158" i="8"/>
  <c r="H158" i="8"/>
  <c r="S157" i="8"/>
  <c r="L157" i="8"/>
  <c r="K157" i="8"/>
  <c r="J157" i="8"/>
  <c r="I157" i="8"/>
  <c r="H157" i="8"/>
  <c r="S156" i="8"/>
  <c r="L156" i="8"/>
  <c r="K156" i="8"/>
  <c r="J156" i="8"/>
  <c r="I156" i="8"/>
  <c r="H156" i="8"/>
  <c r="S155" i="8"/>
  <c r="L155" i="8"/>
  <c r="K155" i="8"/>
  <c r="J155" i="8"/>
  <c r="I155" i="8"/>
  <c r="H155" i="8"/>
  <c r="U154" i="8"/>
  <c r="T154" i="8"/>
  <c r="S154" i="8"/>
  <c r="L154" i="8"/>
  <c r="K154" i="8"/>
  <c r="J154" i="8"/>
  <c r="I154" i="8"/>
  <c r="H154" i="8"/>
  <c r="T153" i="8"/>
  <c r="S153" i="8"/>
  <c r="L153" i="8"/>
  <c r="K153" i="8"/>
  <c r="J153" i="8"/>
  <c r="I153" i="8"/>
  <c r="H153" i="8"/>
  <c r="T152" i="8"/>
  <c r="S152" i="8"/>
  <c r="L152" i="8"/>
  <c r="K152" i="8"/>
  <c r="J152" i="8"/>
  <c r="I152" i="8"/>
  <c r="H152" i="8"/>
  <c r="T151" i="8"/>
  <c r="S151" i="8"/>
  <c r="L151" i="8"/>
  <c r="K151" i="8"/>
  <c r="J151" i="8"/>
  <c r="I151" i="8"/>
  <c r="H151" i="8"/>
  <c r="T150" i="8"/>
  <c r="S150" i="8"/>
  <c r="L150" i="8"/>
  <c r="K150" i="8"/>
  <c r="J150" i="8"/>
  <c r="I150" i="8"/>
  <c r="H150" i="8"/>
  <c r="T149" i="8"/>
  <c r="S149" i="8"/>
  <c r="L149" i="8"/>
  <c r="K149" i="8"/>
  <c r="J149" i="8"/>
  <c r="I149" i="8"/>
  <c r="H149" i="8"/>
  <c r="T148" i="8"/>
  <c r="S148" i="8"/>
  <c r="L148" i="8"/>
  <c r="K148" i="8"/>
  <c r="J148" i="8"/>
  <c r="I148" i="8"/>
  <c r="H148" i="8"/>
  <c r="S147" i="8"/>
  <c r="L147" i="8"/>
  <c r="K147" i="8"/>
  <c r="J147" i="8"/>
  <c r="I147" i="8"/>
  <c r="H147" i="8"/>
  <c r="S146" i="8"/>
  <c r="L146" i="8"/>
  <c r="K146" i="8"/>
  <c r="J146" i="8"/>
  <c r="I146" i="8"/>
  <c r="H146" i="8"/>
  <c r="S145" i="8"/>
  <c r="L145" i="8"/>
  <c r="K145" i="8"/>
  <c r="J145" i="8"/>
  <c r="I145" i="8"/>
  <c r="H145" i="8"/>
  <c r="U144" i="8"/>
  <c r="T144" i="8"/>
  <c r="S144" i="8"/>
  <c r="L144" i="8"/>
  <c r="K144" i="8"/>
  <c r="J144" i="8"/>
  <c r="I144" i="8"/>
  <c r="H144" i="8"/>
  <c r="T143" i="8"/>
  <c r="S143" i="8"/>
  <c r="L143" i="8"/>
  <c r="K143" i="8"/>
  <c r="J143" i="8"/>
  <c r="I143" i="8"/>
  <c r="H143" i="8"/>
  <c r="T142" i="8"/>
  <c r="S142" i="8"/>
  <c r="L142" i="8"/>
  <c r="K142" i="8"/>
  <c r="J142" i="8"/>
  <c r="I142" i="8"/>
  <c r="H142" i="8"/>
  <c r="T141" i="8"/>
  <c r="S141" i="8"/>
  <c r="L141" i="8"/>
  <c r="K141" i="8"/>
  <c r="J141" i="8"/>
  <c r="I141" i="8"/>
  <c r="H141" i="8"/>
  <c r="S140" i="8"/>
  <c r="L140" i="8"/>
  <c r="K140" i="8"/>
  <c r="J140" i="8"/>
  <c r="I140" i="8"/>
  <c r="H140" i="8"/>
  <c r="S139" i="8"/>
  <c r="L139" i="8"/>
  <c r="K139" i="8"/>
  <c r="J139" i="8"/>
  <c r="I139" i="8"/>
  <c r="H139" i="8"/>
  <c r="S138" i="8"/>
  <c r="L138" i="8"/>
  <c r="K138" i="8"/>
  <c r="J138" i="8"/>
  <c r="I138" i="8"/>
  <c r="H138" i="8"/>
  <c r="S137" i="8"/>
  <c r="L137" i="8"/>
  <c r="K137" i="8"/>
  <c r="J137" i="8"/>
  <c r="I137" i="8"/>
  <c r="H137" i="8"/>
  <c r="S136" i="8"/>
  <c r="L136" i="8"/>
  <c r="K136" i="8"/>
  <c r="J136" i="8"/>
  <c r="I136" i="8"/>
  <c r="H136" i="8"/>
  <c r="S135" i="8"/>
  <c r="L135" i="8"/>
  <c r="K135" i="8"/>
  <c r="J135" i="8"/>
  <c r="I135" i="8"/>
  <c r="H135" i="8"/>
  <c r="S134" i="8"/>
  <c r="L134" i="8"/>
  <c r="K134" i="8"/>
  <c r="J134" i="8"/>
  <c r="I134" i="8"/>
  <c r="H134" i="8"/>
  <c r="S133" i="8"/>
  <c r="L133" i="8"/>
  <c r="K133" i="8"/>
  <c r="J133" i="8"/>
  <c r="I133" i="8"/>
  <c r="H133" i="8"/>
  <c r="S132" i="8"/>
  <c r="L132" i="8"/>
  <c r="K132" i="8"/>
  <c r="J132" i="8"/>
  <c r="I132" i="8"/>
  <c r="H132" i="8"/>
  <c r="S131" i="8"/>
  <c r="L131" i="8"/>
  <c r="K131" i="8"/>
  <c r="J131" i="8"/>
  <c r="I131" i="8"/>
  <c r="H131" i="8"/>
  <c r="U130" i="8"/>
  <c r="T130" i="8"/>
  <c r="S130" i="8"/>
  <c r="L130" i="8"/>
  <c r="K130" i="8"/>
  <c r="J130" i="8"/>
  <c r="I130" i="8"/>
  <c r="H130" i="8"/>
  <c r="T129" i="8"/>
  <c r="S129" i="8"/>
  <c r="L129" i="8"/>
  <c r="K129" i="8"/>
  <c r="J129" i="8"/>
  <c r="I129" i="8"/>
  <c r="H129" i="8"/>
  <c r="T128" i="8"/>
  <c r="S128" i="8"/>
  <c r="L128" i="8"/>
  <c r="K128" i="8"/>
  <c r="J128" i="8"/>
  <c r="I128" i="8"/>
  <c r="H128" i="8"/>
  <c r="T127" i="8"/>
  <c r="S127" i="8"/>
  <c r="L127" i="8"/>
  <c r="K127" i="8"/>
  <c r="J127" i="8"/>
  <c r="I127" i="8"/>
  <c r="H127" i="8"/>
  <c r="T126" i="8"/>
  <c r="S126" i="8"/>
  <c r="L126" i="8"/>
  <c r="K126" i="8"/>
  <c r="J126" i="8"/>
  <c r="I126" i="8"/>
  <c r="H126" i="8"/>
  <c r="T125" i="8"/>
  <c r="S125" i="8"/>
  <c r="L125" i="8"/>
  <c r="K125" i="8"/>
  <c r="J125" i="8"/>
  <c r="I125" i="8"/>
  <c r="H125" i="8"/>
  <c r="T124" i="8"/>
  <c r="S124" i="8"/>
  <c r="L124" i="8"/>
  <c r="K124" i="8"/>
  <c r="J124" i="8"/>
  <c r="I124" i="8"/>
  <c r="H124" i="8"/>
  <c r="S123" i="8"/>
  <c r="L123" i="8"/>
  <c r="K123" i="8"/>
  <c r="J123" i="8"/>
  <c r="I123" i="8"/>
  <c r="H123" i="8"/>
  <c r="S122" i="8"/>
  <c r="L122" i="8"/>
  <c r="K122" i="8"/>
  <c r="J122" i="8"/>
  <c r="I122" i="8"/>
  <c r="H122" i="8"/>
  <c r="S121" i="8"/>
  <c r="L121" i="8"/>
  <c r="K121" i="8"/>
  <c r="J121" i="8"/>
  <c r="I121" i="8"/>
  <c r="H121" i="8"/>
  <c r="S120" i="8"/>
  <c r="L120" i="8"/>
  <c r="K120" i="8"/>
  <c r="J120" i="8"/>
  <c r="I120" i="8"/>
  <c r="H120" i="8"/>
  <c r="S119" i="8"/>
  <c r="L119" i="8"/>
  <c r="K119" i="8"/>
  <c r="J119" i="8"/>
  <c r="I119" i="8"/>
  <c r="H119" i="8"/>
  <c r="S118" i="8"/>
  <c r="L118" i="8"/>
  <c r="K118" i="8"/>
  <c r="J118" i="8"/>
  <c r="I118" i="8"/>
  <c r="H118" i="8"/>
  <c r="S117" i="8"/>
  <c r="L117" i="8"/>
  <c r="K117" i="8"/>
  <c r="J117" i="8"/>
  <c r="I117" i="8"/>
  <c r="H117" i="8"/>
  <c r="S116" i="8"/>
  <c r="L116" i="8"/>
  <c r="K116" i="8"/>
  <c r="J116" i="8"/>
  <c r="I116" i="8"/>
  <c r="H116" i="8"/>
  <c r="S115" i="8"/>
  <c r="L115" i="8"/>
  <c r="K115" i="8"/>
  <c r="J115" i="8"/>
  <c r="I115" i="8"/>
  <c r="H115" i="8"/>
  <c r="S114" i="8"/>
  <c r="L114" i="8"/>
  <c r="K114" i="8"/>
  <c r="J114" i="8"/>
  <c r="I114" i="8"/>
  <c r="H114" i="8"/>
  <c r="S113" i="8"/>
  <c r="L113" i="8"/>
  <c r="K113" i="8"/>
  <c r="J113" i="8"/>
  <c r="I113" i="8"/>
  <c r="H113" i="8"/>
  <c r="S112" i="8"/>
  <c r="L112" i="8"/>
  <c r="K112" i="8"/>
  <c r="J112" i="8"/>
  <c r="I112" i="8"/>
  <c r="H112" i="8"/>
  <c r="S111" i="8"/>
  <c r="L111" i="8"/>
  <c r="K111" i="8"/>
  <c r="J111" i="8"/>
  <c r="I111" i="8"/>
  <c r="H111" i="8"/>
  <c r="S110" i="8"/>
  <c r="L110" i="8"/>
  <c r="K110" i="8"/>
  <c r="J110" i="8"/>
  <c r="I110" i="8"/>
  <c r="H110" i="8"/>
  <c r="S109" i="8"/>
  <c r="L109" i="8"/>
  <c r="K109" i="8"/>
  <c r="J109" i="8"/>
  <c r="I109" i="8"/>
  <c r="H109" i="8"/>
  <c r="S108" i="8"/>
  <c r="L108" i="8"/>
  <c r="K108" i="8"/>
  <c r="J108" i="8"/>
  <c r="I108" i="8"/>
  <c r="H108" i="8"/>
  <c r="S107" i="8"/>
  <c r="L107" i="8"/>
  <c r="K107" i="8"/>
  <c r="J107" i="8"/>
  <c r="I107" i="8"/>
  <c r="H107" i="8"/>
  <c r="S106" i="8"/>
  <c r="L106" i="8"/>
  <c r="K106" i="8"/>
  <c r="J106" i="8"/>
  <c r="I106" i="8"/>
  <c r="H106" i="8"/>
  <c r="S105" i="8"/>
  <c r="L105" i="8"/>
  <c r="K105" i="8"/>
  <c r="J105" i="8"/>
  <c r="I105" i="8"/>
  <c r="H105" i="8"/>
  <c r="S104" i="8"/>
  <c r="L104" i="8"/>
  <c r="K104" i="8"/>
  <c r="J104" i="8"/>
  <c r="I104" i="8"/>
  <c r="H104" i="8"/>
  <c r="U103" i="8"/>
  <c r="T103" i="8"/>
  <c r="S103" i="8"/>
  <c r="L103" i="8"/>
  <c r="K103" i="8"/>
  <c r="J103" i="8"/>
  <c r="I103" i="8"/>
  <c r="H103" i="8"/>
  <c r="T102" i="8"/>
  <c r="S102" i="8"/>
  <c r="L102" i="8"/>
  <c r="K102" i="8"/>
  <c r="J102" i="8"/>
  <c r="I102" i="8"/>
  <c r="H102" i="8"/>
  <c r="T101" i="8"/>
  <c r="S101" i="8"/>
  <c r="L101" i="8"/>
  <c r="K101" i="8"/>
  <c r="J101" i="8"/>
  <c r="I101" i="8"/>
  <c r="H101" i="8"/>
  <c r="T100" i="8"/>
  <c r="S100" i="8"/>
  <c r="L100" i="8"/>
  <c r="K100" i="8"/>
  <c r="J100" i="8"/>
  <c r="I100" i="8"/>
  <c r="H100" i="8"/>
  <c r="S99" i="8"/>
  <c r="L99" i="8"/>
  <c r="K99" i="8"/>
  <c r="J99" i="8"/>
  <c r="I99" i="8"/>
  <c r="H99" i="8"/>
  <c r="S98" i="8"/>
  <c r="L98" i="8"/>
  <c r="K98" i="8"/>
  <c r="J98" i="8"/>
  <c r="I98" i="8"/>
  <c r="H98" i="8"/>
  <c r="S97" i="8"/>
  <c r="L97" i="8"/>
  <c r="K97" i="8"/>
  <c r="J97" i="8"/>
  <c r="I97" i="8"/>
  <c r="H97" i="8"/>
  <c r="S96" i="8"/>
  <c r="L96" i="8"/>
  <c r="K96" i="8"/>
  <c r="J96" i="8"/>
  <c r="I96" i="8"/>
  <c r="H96" i="8"/>
  <c r="S95" i="8"/>
  <c r="L95" i="8"/>
  <c r="K95" i="8"/>
  <c r="J95" i="8"/>
  <c r="I95" i="8"/>
  <c r="H95" i="8"/>
  <c r="S94" i="8"/>
  <c r="L94" i="8"/>
  <c r="K94" i="8"/>
  <c r="J94" i="8"/>
  <c r="I94" i="8"/>
  <c r="H94" i="8"/>
  <c r="S93" i="8"/>
  <c r="L93" i="8"/>
  <c r="K93" i="8"/>
  <c r="J93" i="8"/>
  <c r="I93" i="8"/>
  <c r="H93" i="8"/>
  <c r="S92" i="8"/>
  <c r="L92" i="8"/>
  <c r="K92" i="8"/>
  <c r="J92" i="8"/>
  <c r="I92" i="8"/>
  <c r="H92" i="8"/>
  <c r="U91" i="8"/>
  <c r="T91" i="8"/>
  <c r="S91" i="8"/>
  <c r="L91" i="8"/>
  <c r="K91" i="8"/>
  <c r="J91" i="8"/>
  <c r="I91" i="8"/>
  <c r="H91" i="8"/>
  <c r="T90" i="8"/>
  <c r="S90" i="8"/>
  <c r="L90" i="8"/>
  <c r="K90" i="8"/>
  <c r="J90" i="8"/>
  <c r="I90" i="8"/>
  <c r="H90" i="8"/>
  <c r="T89" i="8"/>
  <c r="S89" i="8"/>
  <c r="L89" i="8"/>
  <c r="K89" i="8"/>
  <c r="J89" i="8"/>
  <c r="I89" i="8"/>
  <c r="H89" i="8"/>
  <c r="T88" i="8"/>
  <c r="S88" i="8"/>
  <c r="L88" i="8"/>
  <c r="K88" i="8"/>
  <c r="J88" i="8"/>
  <c r="I88" i="8"/>
  <c r="H88" i="8"/>
  <c r="S87" i="8"/>
  <c r="L87" i="8"/>
  <c r="K87" i="8"/>
  <c r="J87" i="8"/>
  <c r="I87" i="8"/>
  <c r="H87" i="8"/>
  <c r="S86" i="8"/>
  <c r="L86" i="8"/>
  <c r="K86" i="8"/>
  <c r="J86" i="8"/>
  <c r="I86" i="8"/>
  <c r="H86" i="8"/>
  <c r="S85" i="8"/>
  <c r="L85" i="8"/>
  <c r="K85" i="8"/>
  <c r="J85" i="8"/>
  <c r="I85" i="8"/>
  <c r="H85" i="8"/>
  <c r="S84" i="8"/>
  <c r="L84" i="8"/>
  <c r="K84" i="8"/>
  <c r="J84" i="8"/>
  <c r="I84" i="8"/>
  <c r="H84" i="8"/>
  <c r="S83" i="8"/>
  <c r="L83" i="8"/>
  <c r="K83" i="8"/>
  <c r="J83" i="8"/>
  <c r="I83" i="8"/>
  <c r="H83" i="8"/>
  <c r="S82" i="8"/>
  <c r="L82" i="8"/>
  <c r="K82" i="8"/>
  <c r="J82" i="8"/>
  <c r="I82" i="8"/>
  <c r="H82" i="8"/>
  <c r="S81" i="8"/>
  <c r="L81" i="8"/>
  <c r="K81" i="8"/>
  <c r="J81" i="8"/>
  <c r="I81" i="8"/>
  <c r="H81" i="8"/>
  <c r="S80" i="8"/>
  <c r="L80" i="8"/>
  <c r="K80" i="8"/>
  <c r="J80" i="8"/>
  <c r="I80" i="8"/>
  <c r="H80" i="8"/>
  <c r="S79" i="8"/>
  <c r="L79" i="8"/>
  <c r="K79" i="8"/>
  <c r="J79" i="8"/>
  <c r="I79" i="8"/>
  <c r="H79" i="8"/>
  <c r="S78" i="8"/>
  <c r="L78" i="8"/>
  <c r="K78" i="8"/>
  <c r="J78" i="8"/>
  <c r="I78" i="8"/>
  <c r="H78" i="8"/>
  <c r="S77" i="8"/>
  <c r="L77" i="8"/>
  <c r="K77" i="8"/>
  <c r="J77" i="8"/>
  <c r="I77" i="8"/>
  <c r="H77" i="8"/>
  <c r="S76" i="8"/>
  <c r="L76" i="8"/>
  <c r="K76" i="8"/>
  <c r="J76" i="8"/>
  <c r="I76" i="8"/>
  <c r="H76" i="8"/>
  <c r="S75" i="8"/>
  <c r="L75" i="8"/>
  <c r="K75" i="8"/>
  <c r="J75" i="8"/>
  <c r="I75" i="8"/>
  <c r="H75" i="8"/>
  <c r="S74" i="8"/>
  <c r="L74" i="8"/>
  <c r="K74" i="8"/>
  <c r="J74" i="8"/>
  <c r="I74" i="8"/>
  <c r="H74" i="8"/>
  <c r="S73" i="8"/>
  <c r="L73" i="8"/>
  <c r="K73" i="8"/>
  <c r="J73" i="8"/>
  <c r="I73" i="8"/>
  <c r="H73" i="8"/>
  <c r="S72" i="8"/>
  <c r="L72" i="8"/>
  <c r="K72" i="8"/>
  <c r="J72" i="8"/>
  <c r="I72" i="8"/>
  <c r="H72" i="8"/>
  <c r="T71" i="8"/>
  <c r="S71" i="8"/>
  <c r="L71" i="8"/>
  <c r="K71" i="8"/>
  <c r="J71" i="8"/>
  <c r="I71" i="8"/>
  <c r="H71" i="8"/>
  <c r="T70" i="8"/>
  <c r="S70" i="8"/>
  <c r="L70" i="8"/>
  <c r="K70" i="8"/>
  <c r="J70" i="8"/>
  <c r="I70" i="8"/>
  <c r="H70" i="8"/>
  <c r="T69" i="8"/>
  <c r="S69" i="8"/>
  <c r="L69" i="8"/>
  <c r="K69" i="8"/>
  <c r="J69" i="8"/>
  <c r="I69" i="8"/>
  <c r="H69" i="8"/>
  <c r="S68" i="8"/>
  <c r="L68" i="8"/>
  <c r="K68" i="8"/>
  <c r="J68" i="8"/>
  <c r="I68" i="8"/>
  <c r="H68" i="8"/>
  <c r="S67" i="8"/>
  <c r="L67" i="8"/>
  <c r="K67" i="8"/>
  <c r="J67" i="8"/>
  <c r="I67" i="8"/>
  <c r="H67" i="8"/>
  <c r="S66" i="8"/>
  <c r="L66" i="8"/>
  <c r="K66" i="8"/>
  <c r="J66" i="8"/>
  <c r="I66" i="8"/>
  <c r="H66" i="8"/>
  <c r="S65" i="8"/>
  <c r="L65" i="8"/>
  <c r="K65" i="8"/>
  <c r="J65" i="8"/>
  <c r="I65" i="8"/>
  <c r="H65" i="8"/>
  <c r="S64" i="8"/>
  <c r="L64" i="8"/>
  <c r="K64" i="8"/>
  <c r="J64" i="8"/>
  <c r="I64" i="8"/>
  <c r="H64" i="8"/>
  <c r="S63" i="8"/>
  <c r="L63" i="8"/>
  <c r="K63" i="8"/>
  <c r="J63" i="8"/>
  <c r="I63" i="8"/>
  <c r="H63" i="8"/>
  <c r="T62" i="8"/>
  <c r="S62" i="8"/>
  <c r="L62" i="8"/>
  <c r="K62" i="8"/>
  <c r="J62" i="8"/>
  <c r="I62" i="8"/>
  <c r="H62" i="8"/>
  <c r="T61" i="8"/>
  <c r="S61" i="8"/>
  <c r="L61" i="8"/>
  <c r="K61" i="8"/>
  <c r="J61" i="8"/>
  <c r="I61" i="8"/>
  <c r="H61" i="8"/>
  <c r="T60" i="8"/>
  <c r="S60" i="8"/>
  <c r="L60" i="8"/>
  <c r="K60" i="8"/>
  <c r="J60" i="8"/>
  <c r="I60" i="8"/>
  <c r="H60" i="8"/>
  <c r="S59" i="8"/>
  <c r="L59" i="8"/>
  <c r="K59" i="8"/>
  <c r="J59" i="8"/>
  <c r="I59" i="8"/>
  <c r="H59" i="8"/>
  <c r="S58" i="8"/>
  <c r="L58" i="8"/>
  <c r="K58" i="8"/>
  <c r="J58" i="8"/>
  <c r="I58" i="8"/>
  <c r="H58" i="8"/>
  <c r="S57" i="8"/>
  <c r="L57" i="8"/>
  <c r="K57" i="8"/>
  <c r="J57" i="8"/>
  <c r="I57" i="8"/>
  <c r="H57" i="8"/>
  <c r="U56" i="8"/>
  <c r="T56" i="8"/>
  <c r="S56" i="8"/>
  <c r="L56" i="8"/>
  <c r="K56" i="8"/>
  <c r="J56" i="8"/>
  <c r="I56" i="8"/>
  <c r="H56" i="8"/>
  <c r="T55" i="8"/>
  <c r="S55" i="8"/>
  <c r="L55" i="8"/>
  <c r="K55" i="8"/>
  <c r="J55" i="8"/>
  <c r="I55" i="8"/>
  <c r="H55" i="8"/>
  <c r="T54" i="8"/>
  <c r="S54" i="8"/>
  <c r="L54" i="8"/>
  <c r="K54" i="8"/>
  <c r="J54" i="8"/>
  <c r="I54" i="8"/>
  <c r="H54" i="8"/>
  <c r="T53" i="8"/>
  <c r="S53" i="8"/>
  <c r="L53" i="8"/>
  <c r="K53" i="8"/>
  <c r="J53" i="8"/>
  <c r="I53" i="8"/>
  <c r="H53" i="8"/>
  <c r="S52" i="8"/>
  <c r="L52" i="8"/>
  <c r="K52" i="8"/>
  <c r="J52" i="8"/>
  <c r="I52" i="8"/>
  <c r="H52" i="8"/>
  <c r="S51" i="8"/>
  <c r="L51" i="8"/>
  <c r="K51" i="8"/>
  <c r="J51" i="8"/>
  <c r="I51" i="8"/>
  <c r="H51" i="8"/>
  <c r="S50" i="8"/>
  <c r="L50" i="8"/>
  <c r="K50" i="8"/>
  <c r="J50" i="8"/>
  <c r="I50" i="8"/>
  <c r="H50" i="8"/>
  <c r="S49" i="8"/>
  <c r="L49" i="8"/>
  <c r="K49" i="8"/>
  <c r="J49" i="8"/>
  <c r="I49" i="8"/>
  <c r="H49" i="8"/>
  <c r="S48" i="8"/>
  <c r="L48" i="8"/>
  <c r="K48" i="8"/>
  <c r="J48" i="8"/>
  <c r="I48" i="8"/>
  <c r="H48" i="8"/>
  <c r="S47" i="8"/>
  <c r="L47" i="8"/>
  <c r="K47" i="8"/>
  <c r="J47" i="8"/>
  <c r="I47" i="8"/>
  <c r="H47" i="8"/>
  <c r="S46" i="8"/>
  <c r="L46" i="8"/>
  <c r="K46" i="8"/>
  <c r="J46" i="8"/>
  <c r="I46" i="8"/>
  <c r="H46" i="8"/>
  <c r="S45" i="8"/>
  <c r="L45" i="8"/>
  <c r="K45" i="8"/>
  <c r="J45" i="8"/>
  <c r="I45" i="8"/>
  <c r="H45" i="8"/>
  <c r="U44" i="8"/>
  <c r="T44" i="8"/>
  <c r="S44" i="8"/>
  <c r="L44" i="8"/>
  <c r="K44" i="8"/>
  <c r="J44" i="8"/>
  <c r="I44" i="8"/>
  <c r="H44" i="8"/>
  <c r="T43" i="8"/>
  <c r="S43" i="8"/>
  <c r="L43" i="8"/>
  <c r="K43" i="8"/>
  <c r="J43" i="8"/>
  <c r="I43" i="8"/>
  <c r="H43" i="8"/>
  <c r="T42" i="8"/>
  <c r="S42" i="8"/>
  <c r="L42" i="8"/>
  <c r="K42" i="8"/>
  <c r="J42" i="8"/>
  <c r="I42" i="8"/>
  <c r="H42" i="8"/>
  <c r="T41" i="8"/>
  <c r="S41" i="8"/>
  <c r="L41" i="8"/>
  <c r="K41" i="8"/>
  <c r="J41" i="8"/>
  <c r="I41" i="8"/>
  <c r="H41" i="8"/>
  <c r="T40" i="8"/>
  <c r="S40" i="8"/>
  <c r="L40" i="8"/>
  <c r="K40" i="8"/>
  <c r="J40" i="8"/>
  <c r="I40" i="8"/>
  <c r="H40" i="8"/>
  <c r="T39" i="8"/>
  <c r="S39" i="8"/>
  <c r="L39" i="8"/>
  <c r="K39" i="8"/>
  <c r="J39" i="8"/>
  <c r="I39" i="8"/>
  <c r="H39" i="8"/>
  <c r="S38" i="8"/>
  <c r="L38" i="8"/>
  <c r="K38" i="8"/>
  <c r="J38" i="8"/>
  <c r="I38" i="8"/>
  <c r="H38" i="8"/>
  <c r="S37" i="8"/>
  <c r="L37" i="8"/>
  <c r="K37" i="8"/>
  <c r="J37" i="8"/>
  <c r="I37" i="8"/>
  <c r="H37" i="8"/>
  <c r="S36" i="8"/>
  <c r="L36" i="8"/>
  <c r="K36" i="8"/>
  <c r="J36" i="8"/>
  <c r="I36" i="8"/>
  <c r="H36" i="8"/>
  <c r="S35" i="8"/>
  <c r="L35" i="8"/>
  <c r="K35" i="8"/>
  <c r="J35" i="8"/>
  <c r="I35" i="8"/>
  <c r="H35" i="8"/>
  <c r="S34" i="8"/>
  <c r="L34" i="8"/>
  <c r="K34" i="8"/>
  <c r="J34" i="8"/>
  <c r="I34" i="8"/>
  <c r="H34" i="8"/>
  <c r="S33" i="8"/>
  <c r="L33" i="8"/>
  <c r="K33" i="8"/>
  <c r="J33" i="8"/>
  <c r="I33" i="8"/>
  <c r="H33" i="8"/>
  <c r="S32" i="8"/>
  <c r="L32" i="8"/>
  <c r="K32" i="8"/>
  <c r="J32" i="8"/>
  <c r="I32" i="8"/>
  <c r="H32" i="8"/>
  <c r="S31" i="8"/>
  <c r="L31" i="8"/>
  <c r="K31" i="8"/>
  <c r="J31" i="8"/>
  <c r="I31" i="8"/>
  <c r="H31" i="8"/>
  <c r="S30" i="8"/>
  <c r="L30" i="8"/>
  <c r="K30" i="8"/>
  <c r="J30" i="8"/>
  <c r="I30" i="8"/>
  <c r="H30" i="8"/>
  <c r="S29" i="8"/>
  <c r="L29" i="8"/>
  <c r="K29" i="8"/>
  <c r="J29" i="8"/>
  <c r="I29" i="8"/>
  <c r="H29" i="8"/>
  <c r="S28" i="8"/>
  <c r="L28" i="8"/>
  <c r="K28" i="8"/>
  <c r="J28" i="8"/>
  <c r="I28" i="8"/>
  <c r="H28" i="8"/>
  <c r="S27" i="8"/>
  <c r="L27" i="8"/>
  <c r="K27" i="8"/>
  <c r="J27" i="8"/>
  <c r="I27" i="8"/>
  <c r="H27" i="8"/>
  <c r="U26" i="8"/>
  <c r="T26" i="8"/>
  <c r="S26" i="8"/>
  <c r="L26" i="8"/>
  <c r="K26" i="8"/>
  <c r="J26" i="8"/>
  <c r="I26" i="8"/>
  <c r="H26" i="8"/>
  <c r="T25" i="8"/>
  <c r="S25" i="8"/>
  <c r="L25" i="8"/>
  <c r="K25" i="8"/>
  <c r="J25" i="8"/>
  <c r="I25" i="8"/>
  <c r="H25" i="8"/>
  <c r="T24" i="8"/>
  <c r="S24" i="8"/>
  <c r="L24" i="8"/>
  <c r="K24" i="8"/>
  <c r="J24" i="8"/>
  <c r="I24" i="8"/>
  <c r="H24" i="8"/>
  <c r="S23" i="8"/>
  <c r="L23" i="8"/>
  <c r="K23" i="8"/>
  <c r="J23" i="8"/>
  <c r="I23" i="8"/>
  <c r="H23" i="8"/>
  <c r="S22" i="8"/>
  <c r="L22" i="8"/>
  <c r="K22" i="8"/>
  <c r="J22" i="8"/>
  <c r="I22" i="8"/>
  <c r="H22" i="8"/>
  <c r="U21" i="8"/>
  <c r="T21" i="8"/>
  <c r="S21" i="8"/>
  <c r="L21" i="8"/>
  <c r="K21" i="8"/>
  <c r="J21" i="8"/>
  <c r="I21" i="8"/>
  <c r="H21" i="8"/>
  <c r="T20" i="8"/>
  <c r="S20" i="8"/>
  <c r="L20" i="8"/>
  <c r="K20" i="8"/>
  <c r="J20" i="8"/>
  <c r="I20" i="8"/>
  <c r="H20" i="8"/>
  <c r="T19" i="8"/>
  <c r="S19" i="8"/>
  <c r="L19" i="8"/>
  <c r="K19" i="8"/>
  <c r="J19" i="8"/>
  <c r="I19" i="8"/>
  <c r="H19" i="8"/>
  <c r="S18" i="8"/>
  <c r="L18" i="8"/>
  <c r="K18" i="8"/>
  <c r="J18" i="8"/>
  <c r="I18" i="8"/>
  <c r="H18" i="8"/>
  <c r="S17" i="8"/>
  <c r="L17" i="8"/>
  <c r="K17" i="8"/>
  <c r="J17" i="8"/>
  <c r="I17" i="8"/>
  <c r="H17" i="8"/>
  <c r="S16" i="8"/>
  <c r="L16" i="8"/>
  <c r="K16" i="8"/>
  <c r="J16" i="8"/>
  <c r="I16" i="8"/>
  <c r="H16" i="8"/>
  <c r="T15" i="8"/>
  <c r="S15" i="8"/>
  <c r="L15" i="8"/>
  <c r="K15" i="8"/>
  <c r="J15" i="8"/>
  <c r="I15" i="8"/>
  <c r="H15" i="8"/>
  <c r="T14" i="8"/>
  <c r="S14" i="8"/>
  <c r="L14" i="8"/>
  <c r="K14" i="8"/>
  <c r="J14" i="8"/>
  <c r="I14" i="8"/>
  <c r="H14" i="8"/>
  <c r="S13" i="8"/>
  <c r="L13" i="8"/>
  <c r="K13" i="8"/>
  <c r="J13" i="8"/>
  <c r="I13" i="8"/>
  <c r="H13" i="8"/>
  <c r="AA12" i="8"/>
  <c r="S12" i="8"/>
  <c r="L12" i="8"/>
  <c r="K12" i="8"/>
  <c r="J12" i="8"/>
  <c r="I12" i="8"/>
  <c r="H12" i="8"/>
  <c r="AA11" i="8"/>
  <c r="S11" i="8"/>
  <c r="L11" i="8"/>
  <c r="K11" i="8"/>
  <c r="J11" i="8"/>
  <c r="I11" i="8"/>
  <c r="H11" i="8"/>
  <c r="S10" i="8"/>
  <c r="L10" i="8"/>
  <c r="K10" i="8"/>
  <c r="J10" i="8"/>
  <c r="I10" i="8"/>
  <c r="H10" i="8"/>
  <c r="AA9" i="8"/>
  <c r="U9" i="8"/>
  <c r="T9" i="8"/>
  <c r="S9" i="8"/>
  <c r="L9" i="8"/>
  <c r="K9" i="8"/>
  <c r="J9" i="8"/>
  <c r="I9" i="8"/>
  <c r="H9" i="8"/>
  <c r="AA8" i="8"/>
  <c r="T8" i="8"/>
  <c r="S8" i="8"/>
  <c r="L8" i="8"/>
  <c r="K8" i="8"/>
  <c r="J8" i="8"/>
  <c r="I8" i="8"/>
  <c r="H8" i="8"/>
  <c r="AA7" i="8"/>
  <c r="T7" i="8"/>
  <c r="S7" i="8"/>
  <c r="L7" i="8"/>
  <c r="K7" i="8"/>
  <c r="J7" i="8"/>
  <c r="I7" i="8"/>
  <c r="H7" i="8"/>
  <c r="AA6" i="8"/>
  <c r="T6" i="8"/>
  <c r="S6" i="8"/>
  <c r="L6" i="8"/>
  <c r="K6" i="8"/>
  <c r="J6" i="8"/>
  <c r="I6" i="8"/>
  <c r="H6" i="8"/>
  <c r="AA5" i="8"/>
  <c r="S5" i="8"/>
  <c r="L5" i="8"/>
  <c r="K5" i="8"/>
  <c r="J5" i="8"/>
  <c r="I5" i="8"/>
  <c r="H5" i="8"/>
  <c r="S4" i="8"/>
  <c r="L4" i="8"/>
  <c r="K4" i="8"/>
  <c r="J4" i="8"/>
  <c r="I4" i="8"/>
  <c r="H4" i="8"/>
  <c r="AA3" i="8"/>
  <c r="S3" i="8"/>
  <c r="N3" i="8"/>
  <c r="N4" i="8" s="1"/>
  <c r="N5" i="8" s="1"/>
  <c r="N6" i="8" s="1"/>
  <c r="N7" i="8" s="1"/>
  <c r="N8" i="8" s="1"/>
  <c r="N9" i="8" s="1"/>
  <c r="N10" i="8" s="1"/>
  <c r="N11" i="8" s="1"/>
  <c r="N12" i="8" s="1"/>
  <c r="N13" i="8" s="1"/>
  <c r="N14" i="8" s="1"/>
  <c r="N15" i="8" s="1"/>
  <c r="N16" i="8" s="1"/>
  <c r="N17" i="8" s="1"/>
  <c r="N18" i="8" s="1"/>
  <c r="N19" i="8" s="1"/>
  <c r="N20" i="8" s="1"/>
  <c r="N21" i="8" s="1"/>
  <c r="N22" i="8" s="1"/>
  <c r="N23" i="8" s="1"/>
  <c r="N24" i="8" s="1"/>
  <c r="N25" i="8" s="1"/>
  <c r="N26" i="8" s="1"/>
  <c r="N27" i="8" s="1"/>
  <c r="N28" i="8" s="1"/>
  <c r="N29" i="8" s="1"/>
  <c r="N30" i="8" s="1"/>
  <c r="N31" i="8" s="1"/>
  <c r="N32" i="8" s="1"/>
  <c r="N33" i="8" s="1"/>
  <c r="N34" i="8" s="1"/>
  <c r="N35" i="8" s="1"/>
  <c r="N36" i="8" s="1"/>
  <c r="N37" i="8" s="1"/>
  <c r="N38" i="8" s="1"/>
  <c r="N39" i="8" s="1"/>
  <c r="N40" i="8" s="1"/>
  <c r="N41" i="8" s="1"/>
  <c r="N42" i="8" s="1"/>
  <c r="N43" i="8" s="1"/>
  <c r="N44" i="8" s="1"/>
  <c r="N45" i="8" s="1"/>
  <c r="N46" i="8" s="1"/>
  <c r="N47" i="8" s="1"/>
  <c r="N48" i="8" s="1"/>
  <c r="N49" i="8" s="1"/>
  <c r="N50" i="8" s="1"/>
  <c r="N51" i="8" s="1"/>
  <c r="N52" i="8" s="1"/>
  <c r="N53" i="8" s="1"/>
  <c r="N54" i="8" s="1"/>
  <c r="N55" i="8" s="1"/>
  <c r="N56" i="8" s="1"/>
  <c r="N57" i="8" s="1"/>
  <c r="N58" i="8" s="1"/>
  <c r="N59" i="8" s="1"/>
  <c r="N60" i="8" s="1"/>
  <c r="N61" i="8" s="1"/>
  <c r="N62" i="8" s="1"/>
  <c r="N63" i="8" s="1"/>
  <c r="N64" i="8" s="1"/>
  <c r="N65" i="8" s="1"/>
  <c r="N66" i="8" s="1"/>
  <c r="N67" i="8" s="1"/>
  <c r="N68" i="8" s="1"/>
  <c r="N69" i="8" s="1"/>
  <c r="N70" i="8" s="1"/>
  <c r="N71" i="8" s="1"/>
  <c r="N72" i="8" s="1"/>
  <c r="N73" i="8" s="1"/>
  <c r="N74" i="8" s="1"/>
  <c r="N75" i="8" s="1"/>
  <c r="N76" i="8" s="1"/>
  <c r="N77" i="8" s="1"/>
  <c r="N78" i="8" s="1"/>
  <c r="N79" i="8" s="1"/>
  <c r="N80" i="8" s="1"/>
  <c r="N81" i="8" s="1"/>
  <c r="N82" i="8" s="1"/>
  <c r="N83" i="8" s="1"/>
  <c r="N84" i="8" s="1"/>
  <c r="N85" i="8" s="1"/>
  <c r="N86" i="8" s="1"/>
  <c r="N87" i="8" s="1"/>
  <c r="N88" i="8" s="1"/>
  <c r="N89" i="8" s="1"/>
  <c r="N90" i="8" s="1"/>
  <c r="N91" i="8" s="1"/>
  <c r="N92" i="8" s="1"/>
  <c r="N93" i="8" s="1"/>
  <c r="N94" i="8" s="1"/>
  <c r="N95" i="8" s="1"/>
  <c r="N96" i="8" s="1"/>
  <c r="N97" i="8" s="1"/>
  <c r="N98" i="8" s="1"/>
  <c r="N99" i="8" s="1"/>
  <c r="N100" i="8" s="1"/>
  <c r="N101" i="8" s="1"/>
  <c r="N102" i="8" s="1"/>
  <c r="N103" i="8" s="1"/>
  <c r="N104" i="8" s="1"/>
  <c r="N105" i="8" s="1"/>
  <c r="N106" i="8" s="1"/>
  <c r="N107" i="8" s="1"/>
  <c r="N108" i="8" s="1"/>
  <c r="N109" i="8" s="1"/>
  <c r="N110" i="8" s="1"/>
  <c r="N111" i="8" s="1"/>
  <c r="N112" i="8" s="1"/>
  <c r="N113" i="8" s="1"/>
  <c r="N114" i="8" s="1"/>
  <c r="N115" i="8" s="1"/>
  <c r="N116" i="8" s="1"/>
  <c r="N117" i="8" s="1"/>
  <c r="N118" i="8" s="1"/>
  <c r="N119" i="8" s="1"/>
  <c r="N120" i="8" s="1"/>
  <c r="N121" i="8" s="1"/>
  <c r="N122" i="8" s="1"/>
  <c r="N123" i="8" s="1"/>
  <c r="N124" i="8" s="1"/>
  <c r="N125" i="8" s="1"/>
  <c r="N126" i="8" s="1"/>
  <c r="N127" i="8" s="1"/>
  <c r="N128" i="8" s="1"/>
  <c r="N129" i="8" s="1"/>
  <c r="N130" i="8" s="1"/>
  <c r="N131" i="8" s="1"/>
  <c r="N132" i="8" s="1"/>
  <c r="N133" i="8" s="1"/>
  <c r="N134" i="8" s="1"/>
  <c r="N135" i="8" s="1"/>
  <c r="N136" i="8" s="1"/>
  <c r="N137" i="8" s="1"/>
  <c r="N138" i="8" s="1"/>
  <c r="N139" i="8" s="1"/>
  <c r="N140" i="8" s="1"/>
  <c r="N141" i="8" s="1"/>
  <c r="N142" i="8" s="1"/>
  <c r="N143" i="8" s="1"/>
  <c r="N144" i="8" s="1"/>
  <c r="N145" i="8" s="1"/>
  <c r="N146" i="8" s="1"/>
  <c r="N147" i="8" s="1"/>
  <c r="N148" i="8" s="1"/>
  <c r="N149" i="8" s="1"/>
  <c r="N150" i="8" s="1"/>
  <c r="N151" i="8" s="1"/>
  <c r="N152" i="8" s="1"/>
  <c r="N153" i="8" s="1"/>
  <c r="N154" i="8" s="1"/>
  <c r="N155" i="8" s="1"/>
  <c r="N156" i="8" s="1"/>
  <c r="N157" i="8" s="1"/>
  <c r="N158" i="8" s="1"/>
  <c r="N159" i="8" s="1"/>
  <c r="N160" i="8" s="1"/>
  <c r="N161" i="8" s="1"/>
  <c r="N162" i="8" s="1"/>
  <c r="N163" i="8" s="1"/>
  <c r="N164" i="8" s="1"/>
  <c r="N165" i="8" s="1"/>
  <c r="N166" i="8" s="1"/>
  <c r="N167" i="8" s="1"/>
  <c r="N168" i="8" s="1"/>
  <c r="N169" i="8" s="1"/>
  <c r="N170" i="8" s="1"/>
  <c r="N171" i="8" s="1"/>
  <c r="N172" i="8" s="1"/>
  <c r="N173" i="8" s="1"/>
  <c r="N174" i="8" s="1"/>
  <c r="N175" i="8" s="1"/>
  <c r="N176" i="8" s="1"/>
  <c r="N177" i="8" s="1"/>
  <c r="N178" i="8" s="1"/>
  <c r="N179" i="8" s="1"/>
  <c r="N180" i="8" s="1"/>
  <c r="N181" i="8" s="1"/>
  <c r="N182" i="8" s="1"/>
  <c r="N183" i="8" s="1"/>
  <c r="N184" i="8" s="1"/>
  <c r="N185" i="8" s="1"/>
  <c r="N186" i="8" s="1"/>
  <c r="N187" i="8" s="1"/>
  <c r="N188" i="8" s="1"/>
  <c r="N189" i="8" s="1"/>
  <c r="N190" i="8" s="1"/>
  <c r="N191" i="8" s="1"/>
  <c r="N192" i="8" s="1"/>
  <c r="N193" i="8" s="1"/>
  <c r="N194" i="8" s="1"/>
  <c r="N195" i="8" s="1"/>
  <c r="N196" i="8" s="1"/>
  <c r="N197" i="8" s="1"/>
  <c r="N198" i="8" s="1"/>
  <c r="N199" i="8" s="1"/>
  <c r="N200" i="8" s="1"/>
  <c r="N201" i="8" s="1"/>
  <c r="N202" i="8" s="1"/>
  <c r="N203" i="8" s="1"/>
  <c r="N204" i="8" s="1"/>
  <c r="N205" i="8" s="1"/>
  <c r="N206" i="8" s="1"/>
  <c r="N207" i="8" s="1"/>
  <c r="N208" i="8" s="1"/>
  <c r="N209" i="8" s="1"/>
  <c r="N210" i="8" s="1"/>
  <c r="N211" i="8" s="1"/>
  <c r="N212" i="8" s="1"/>
  <c r="N213" i="8" s="1"/>
  <c r="N214" i="8" s="1"/>
  <c r="N215" i="8" s="1"/>
  <c r="N216" i="8" s="1"/>
  <c r="N217" i="8" s="1"/>
  <c r="N218" i="8" s="1"/>
  <c r="N219" i="8" s="1"/>
  <c r="N220" i="8" s="1"/>
  <c r="N221" i="8" s="1"/>
  <c r="N222" i="8" s="1"/>
  <c r="N223" i="8" s="1"/>
  <c r="N224" i="8" s="1"/>
  <c r="N225" i="8" s="1"/>
  <c r="N226" i="8" s="1"/>
  <c r="N227" i="8" s="1"/>
  <c r="N228" i="8" s="1"/>
  <c r="N229" i="8" s="1"/>
  <c r="N230" i="8" s="1"/>
  <c r="N231" i="8" s="1"/>
  <c r="N232" i="8" s="1"/>
  <c r="N233" i="8" s="1"/>
  <c r="N234" i="8" s="1"/>
  <c r="N235" i="8" s="1"/>
  <c r="N236" i="8" s="1"/>
  <c r="N237" i="8" s="1"/>
  <c r="N238" i="8" s="1"/>
  <c r="N239" i="8" s="1"/>
  <c r="N240" i="8" s="1"/>
  <c r="N241" i="8" s="1"/>
  <c r="N242" i="8" s="1"/>
  <c r="N243" i="8" s="1"/>
  <c r="N244" i="8" s="1"/>
  <c r="N245" i="8" s="1"/>
  <c r="N246" i="8" s="1"/>
  <c r="N247" i="8" s="1"/>
  <c r="N248" i="8" s="1"/>
  <c r="N249" i="8" s="1"/>
  <c r="N250" i="8" s="1"/>
  <c r="N251" i="8" s="1"/>
  <c r="N252" i="8" s="1"/>
  <c r="N253" i="8" s="1"/>
  <c r="N254" i="8" s="1"/>
  <c r="N255" i="8" s="1"/>
  <c r="N256" i="8" s="1"/>
  <c r="N257" i="8" s="1"/>
  <c r="N258" i="8" s="1"/>
  <c r="N259" i="8" s="1"/>
  <c r="N260" i="8" s="1"/>
  <c r="N261" i="8" s="1"/>
  <c r="N262" i="8" s="1"/>
  <c r="M3" i="8"/>
  <c r="R3" i="8" s="1"/>
  <c r="L3" i="8"/>
  <c r="K3" i="8"/>
  <c r="J3" i="8"/>
  <c r="I3" i="8"/>
  <c r="H3" i="8"/>
  <c r="AA2" i="8"/>
  <c r="R2" i="8"/>
  <c r="P2" i="8"/>
  <c r="O2" i="8"/>
  <c r="L2" i="8"/>
  <c r="K2" i="8"/>
  <c r="J2" i="8"/>
  <c r="H2" i="8"/>
  <c r="AA12" i="7"/>
  <c r="AA11" i="7"/>
  <c r="AB12" i="1"/>
  <c r="AB11" i="1"/>
  <c r="S3" i="30" l="1"/>
  <c r="M4" i="30"/>
  <c r="P3" i="30"/>
  <c r="O3" i="30"/>
  <c r="W3" i="30"/>
  <c r="R3" i="29"/>
  <c r="V3" i="29"/>
  <c r="V4" i="29"/>
  <c r="R4" i="29"/>
  <c r="P4" i="29"/>
  <c r="M5" i="29"/>
  <c r="O4" i="29"/>
  <c r="O3" i="29"/>
  <c r="P3" i="29"/>
  <c r="V3" i="28"/>
  <c r="O3" i="28"/>
  <c r="M4" i="28"/>
  <c r="V4" i="28" s="1"/>
  <c r="O3" i="27"/>
  <c r="M4" i="27"/>
  <c r="V4" i="27" s="1"/>
  <c r="M5" i="27"/>
  <c r="P4" i="27"/>
  <c r="R4" i="27"/>
  <c r="M4" i="26"/>
  <c r="R4" i="26" s="1"/>
  <c r="O3" i="26"/>
  <c r="V4" i="26"/>
  <c r="M5" i="26"/>
  <c r="R3" i="26"/>
  <c r="O4" i="26"/>
  <c r="P4" i="26"/>
  <c r="P259" i="13"/>
  <c r="Q259" i="13"/>
  <c r="S259" i="13"/>
  <c r="O3" i="25"/>
  <c r="M5" i="25"/>
  <c r="P5" i="25" s="1"/>
  <c r="R3" i="25"/>
  <c r="P4" i="25"/>
  <c r="R4" i="25"/>
  <c r="V3" i="25"/>
  <c r="O4" i="25"/>
  <c r="V5" i="25"/>
  <c r="R5" i="25"/>
  <c r="M6" i="25"/>
  <c r="P3" i="25"/>
  <c r="N258" i="13"/>
  <c r="Q258" i="13" s="1"/>
  <c r="R265" i="7"/>
  <c r="O265" i="7"/>
  <c r="P265" i="7"/>
  <c r="S258" i="13"/>
  <c r="W258" i="13"/>
  <c r="P258" i="13"/>
  <c r="P264" i="7"/>
  <c r="O276" i="9"/>
  <c r="O277" i="9" s="1"/>
  <c r="O278" i="9" s="1"/>
  <c r="O279" i="9" s="1"/>
  <c r="O3" i="24"/>
  <c r="M5" i="24"/>
  <c r="O4" i="24"/>
  <c r="R4" i="24"/>
  <c r="P257" i="13"/>
  <c r="Q3" i="23"/>
  <c r="P3" i="23"/>
  <c r="N4" i="23"/>
  <c r="S3" i="23"/>
  <c r="V4" i="22"/>
  <c r="O3" i="22"/>
  <c r="O4" i="22"/>
  <c r="M5" i="22"/>
  <c r="P4" i="22"/>
  <c r="M4" i="20"/>
  <c r="R4" i="20" s="1"/>
  <c r="P3" i="20"/>
  <c r="V3" i="20"/>
  <c r="O3" i="20"/>
  <c r="M5" i="20"/>
  <c r="O4" i="20"/>
  <c r="P4" i="20"/>
  <c r="V4" i="20"/>
  <c r="Q257" i="13"/>
  <c r="S257" i="13"/>
  <c r="O263" i="7"/>
  <c r="P263" i="7"/>
  <c r="R263" i="7"/>
  <c r="P3" i="19"/>
  <c r="R3" i="19"/>
  <c r="V3" i="19"/>
  <c r="V4" i="19"/>
  <c r="R4" i="19"/>
  <c r="P4" i="19"/>
  <c r="N5" i="19"/>
  <c r="N6" i="19" s="1"/>
  <c r="N7" i="19" s="1"/>
  <c r="N8" i="19" s="1"/>
  <c r="N9" i="19" s="1"/>
  <c r="N10" i="19" s="1"/>
  <c r="N11" i="19" s="1"/>
  <c r="N12" i="19" s="1"/>
  <c r="N13" i="19" s="1"/>
  <c r="N14" i="19" s="1"/>
  <c r="N15" i="19" s="1"/>
  <c r="N16" i="19" s="1"/>
  <c r="N17" i="19" s="1"/>
  <c r="N18" i="19" s="1"/>
  <c r="N19" i="19" s="1"/>
  <c r="N20" i="19" s="1"/>
  <c r="N21" i="19" s="1"/>
  <c r="N22" i="19" s="1"/>
  <c r="N23" i="19" s="1"/>
  <c r="N24" i="19" s="1"/>
  <c r="N25" i="19" s="1"/>
  <c r="N26" i="19" s="1"/>
  <c r="N27" i="19" s="1"/>
  <c r="N28" i="19" s="1"/>
  <c r="N29" i="19" s="1"/>
  <c r="N30" i="19" s="1"/>
  <c r="N31" i="19" s="1"/>
  <c r="N32" i="19" s="1"/>
  <c r="N33" i="19" s="1"/>
  <c r="N34" i="19" s="1"/>
  <c r="N35" i="19" s="1"/>
  <c r="N36" i="19" s="1"/>
  <c r="N37" i="19" s="1"/>
  <c r="N38" i="19" s="1"/>
  <c r="N39" i="19" s="1"/>
  <c r="N40" i="19" s="1"/>
  <c r="N41" i="19" s="1"/>
  <c r="N42" i="19" s="1"/>
  <c r="N43" i="19" s="1"/>
  <c r="N44" i="19" s="1"/>
  <c r="N45" i="19" s="1"/>
  <c r="N46" i="19" s="1"/>
  <c r="N47" i="19" s="1"/>
  <c r="N48" i="19" s="1"/>
  <c r="N49" i="19" s="1"/>
  <c r="N50" i="19" s="1"/>
  <c r="N51" i="19" s="1"/>
  <c r="N52" i="19" s="1"/>
  <c r="N53" i="19" s="1"/>
  <c r="N54" i="19" s="1"/>
  <c r="N55" i="19" s="1"/>
  <c r="N56" i="19" s="1"/>
  <c r="N57" i="19" s="1"/>
  <c r="N58" i="19" s="1"/>
  <c r="N59" i="19" s="1"/>
  <c r="N60" i="19" s="1"/>
  <c r="N61" i="19" s="1"/>
  <c r="N62" i="19" s="1"/>
  <c r="N63" i="19" s="1"/>
  <c r="N64" i="19" s="1"/>
  <c r="N65" i="19" s="1"/>
  <c r="N66" i="19" s="1"/>
  <c r="N67" i="19" s="1"/>
  <c r="N68" i="19" s="1"/>
  <c r="N69" i="19" s="1"/>
  <c r="N70" i="19" s="1"/>
  <c r="N71" i="19" s="1"/>
  <c r="N72" i="19" s="1"/>
  <c r="N73" i="19" s="1"/>
  <c r="N74" i="19" s="1"/>
  <c r="N75" i="19" s="1"/>
  <c r="N76" i="19" s="1"/>
  <c r="N77" i="19" s="1"/>
  <c r="N78" i="19" s="1"/>
  <c r="N79" i="19" s="1"/>
  <c r="N80" i="19" s="1"/>
  <c r="N81" i="19" s="1"/>
  <c r="N82" i="19" s="1"/>
  <c r="N83" i="19" s="1"/>
  <c r="N84" i="19" s="1"/>
  <c r="N85" i="19" s="1"/>
  <c r="N86" i="19" s="1"/>
  <c r="N87" i="19" s="1"/>
  <c r="N88" i="19" s="1"/>
  <c r="N89" i="19" s="1"/>
  <c r="N90" i="19" s="1"/>
  <c r="N91" i="19" s="1"/>
  <c r="N92" i="19" s="1"/>
  <c r="N93" i="19" s="1"/>
  <c r="N94" i="19" s="1"/>
  <c r="N95" i="19" s="1"/>
  <c r="N96" i="19" s="1"/>
  <c r="N97" i="19" s="1"/>
  <c r="N98" i="19" s="1"/>
  <c r="N99" i="19" s="1"/>
  <c r="N100" i="19" s="1"/>
  <c r="N101" i="19" s="1"/>
  <c r="N102" i="19" s="1"/>
  <c r="N103" i="19" s="1"/>
  <c r="N104" i="19" s="1"/>
  <c r="N105" i="19" s="1"/>
  <c r="N106" i="19" s="1"/>
  <c r="N107" i="19" s="1"/>
  <c r="N108" i="19" s="1"/>
  <c r="N109" i="19" s="1"/>
  <c r="N110" i="19" s="1"/>
  <c r="N111" i="19" s="1"/>
  <c r="N112" i="19" s="1"/>
  <c r="N113" i="19" s="1"/>
  <c r="N114" i="19" s="1"/>
  <c r="N115" i="19" s="1"/>
  <c r="N116" i="19" s="1"/>
  <c r="N117" i="19" s="1"/>
  <c r="N118" i="19" s="1"/>
  <c r="N119" i="19" s="1"/>
  <c r="N120" i="19" s="1"/>
  <c r="N121" i="19" s="1"/>
  <c r="N122" i="19" s="1"/>
  <c r="N123" i="19" s="1"/>
  <c r="N124" i="19" s="1"/>
  <c r="N125" i="19" s="1"/>
  <c r="N126" i="19" s="1"/>
  <c r="N127" i="19" s="1"/>
  <c r="N128" i="19" s="1"/>
  <c r="N129" i="19" s="1"/>
  <c r="N130" i="19" s="1"/>
  <c r="N131" i="19" s="1"/>
  <c r="N132" i="19" s="1"/>
  <c r="N133" i="19" s="1"/>
  <c r="N134" i="19" s="1"/>
  <c r="N135" i="19" s="1"/>
  <c r="N136" i="19" s="1"/>
  <c r="N137" i="19" s="1"/>
  <c r="N138" i="19" s="1"/>
  <c r="N139" i="19" s="1"/>
  <c r="N140" i="19" s="1"/>
  <c r="N141" i="19" s="1"/>
  <c r="N142" i="19" s="1"/>
  <c r="N143" i="19" s="1"/>
  <c r="N144" i="19" s="1"/>
  <c r="N145" i="19" s="1"/>
  <c r="N146" i="19" s="1"/>
  <c r="N147" i="19" s="1"/>
  <c r="N148" i="19" s="1"/>
  <c r="N149" i="19" s="1"/>
  <c r="N150" i="19" s="1"/>
  <c r="N151" i="19" s="1"/>
  <c r="N152" i="19" s="1"/>
  <c r="N153" i="19" s="1"/>
  <c r="N154" i="19" s="1"/>
  <c r="N155" i="19" s="1"/>
  <c r="N156" i="19" s="1"/>
  <c r="N157" i="19" s="1"/>
  <c r="N158" i="19" s="1"/>
  <c r="N159" i="19" s="1"/>
  <c r="N160" i="19" s="1"/>
  <c r="N161" i="19" s="1"/>
  <c r="N162" i="19" s="1"/>
  <c r="N163" i="19" s="1"/>
  <c r="N164" i="19" s="1"/>
  <c r="N165" i="19" s="1"/>
  <c r="N166" i="19" s="1"/>
  <c r="N167" i="19" s="1"/>
  <c r="N168" i="19" s="1"/>
  <c r="N169" i="19" s="1"/>
  <c r="N170" i="19" s="1"/>
  <c r="N171" i="19" s="1"/>
  <c r="N172" i="19" s="1"/>
  <c r="N173" i="19" s="1"/>
  <c r="N174" i="19" s="1"/>
  <c r="N175" i="19" s="1"/>
  <c r="N176" i="19" s="1"/>
  <c r="N177" i="19" s="1"/>
  <c r="N178" i="19" s="1"/>
  <c r="N179" i="19" s="1"/>
  <c r="N180" i="19" s="1"/>
  <c r="N181" i="19" s="1"/>
  <c r="N182" i="19" s="1"/>
  <c r="N183" i="19" s="1"/>
  <c r="N184" i="19" s="1"/>
  <c r="N185" i="19" s="1"/>
  <c r="N186" i="19" s="1"/>
  <c r="N187" i="19" s="1"/>
  <c r="N188" i="19" s="1"/>
  <c r="N189" i="19" s="1"/>
  <c r="N190" i="19" s="1"/>
  <c r="N191" i="19" s="1"/>
  <c r="N192" i="19" s="1"/>
  <c r="N193" i="19" s="1"/>
  <c r="N194" i="19" s="1"/>
  <c r="N195" i="19" s="1"/>
  <c r="N196" i="19" s="1"/>
  <c r="N197" i="19" s="1"/>
  <c r="N198" i="19" s="1"/>
  <c r="N199" i="19" s="1"/>
  <c r="N200" i="19" s="1"/>
  <c r="N201" i="19" s="1"/>
  <c r="N202" i="19" s="1"/>
  <c r="N203" i="19" s="1"/>
  <c r="N204" i="19" s="1"/>
  <c r="N205" i="19" s="1"/>
  <c r="N206" i="19" s="1"/>
  <c r="N207" i="19" s="1"/>
  <c r="N208" i="19" s="1"/>
  <c r="N209" i="19" s="1"/>
  <c r="N210" i="19" s="1"/>
  <c r="N211" i="19" s="1"/>
  <c r="N212" i="19" s="1"/>
  <c r="N213" i="19" s="1"/>
  <c r="N214" i="19" s="1"/>
  <c r="N215" i="19" s="1"/>
  <c r="N216" i="19" s="1"/>
  <c r="N217" i="19" s="1"/>
  <c r="N218" i="19" s="1"/>
  <c r="N219" i="19" s="1"/>
  <c r="N220" i="19" s="1"/>
  <c r="N221" i="19" s="1"/>
  <c r="N222" i="19" s="1"/>
  <c r="N223" i="19" s="1"/>
  <c r="N224" i="19" s="1"/>
  <c r="N225" i="19" s="1"/>
  <c r="N226" i="19" s="1"/>
  <c r="N227" i="19" s="1"/>
  <c r="N228" i="19" s="1"/>
  <c r="N229" i="19" s="1"/>
  <c r="N230" i="19" s="1"/>
  <c r="N231" i="19" s="1"/>
  <c r="N232" i="19" s="1"/>
  <c r="N233" i="19" s="1"/>
  <c r="N234" i="19" s="1"/>
  <c r="N235" i="19" s="1"/>
  <c r="N236" i="19" s="1"/>
  <c r="N237" i="19" s="1"/>
  <c r="N238" i="19" s="1"/>
  <c r="N239" i="19" s="1"/>
  <c r="N240" i="19" s="1"/>
  <c r="N241" i="19" s="1"/>
  <c r="N242" i="19" s="1"/>
  <c r="O4" i="19"/>
  <c r="O3" i="19"/>
  <c r="M5" i="19"/>
  <c r="P3" i="18"/>
  <c r="O3" i="18"/>
  <c r="M4" i="18"/>
  <c r="R4" i="18" s="1"/>
  <c r="V3" i="18"/>
  <c r="P3" i="17"/>
  <c r="Q3" i="17"/>
  <c r="S3" i="17"/>
  <c r="N4" i="17"/>
  <c r="O260" i="7"/>
  <c r="P260" i="7"/>
  <c r="P3" i="16"/>
  <c r="W3" i="16"/>
  <c r="S3" i="16"/>
  <c r="N5" i="16"/>
  <c r="P4" i="16"/>
  <c r="Q4" i="16"/>
  <c r="S4" i="16"/>
  <c r="W4" i="16"/>
  <c r="Q3" i="16"/>
  <c r="O253" i="3"/>
  <c r="N254" i="3"/>
  <c r="P3" i="9"/>
  <c r="W3" i="15"/>
  <c r="Q3" i="15"/>
  <c r="P3" i="15"/>
  <c r="N4" i="15"/>
  <c r="W4" i="15" s="1"/>
  <c r="S3" i="14"/>
  <c r="N4" i="14"/>
  <c r="W4" i="14" s="1"/>
  <c r="P4" i="14"/>
  <c r="Q4" i="14"/>
  <c r="N5" i="14"/>
  <c r="S4" i="14"/>
  <c r="P3" i="14"/>
  <c r="Q3" i="13"/>
  <c r="W3" i="13"/>
  <c r="W4" i="13"/>
  <c r="S4" i="13"/>
  <c r="N5" i="13"/>
  <c r="Q4" i="13"/>
  <c r="P4" i="13"/>
  <c r="P3" i="13"/>
  <c r="S3" i="13"/>
  <c r="S3" i="12"/>
  <c r="S4" i="12"/>
  <c r="Q4" i="12"/>
  <c r="N5" i="12"/>
  <c r="P4" i="12"/>
  <c r="P3" i="12"/>
  <c r="Q3" i="12"/>
  <c r="N4" i="11"/>
  <c r="Q4" i="11" s="1"/>
  <c r="Q3" i="11"/>
  <c r="P3" i="11"/>
  <c r="Q3" i="10"/>
  <c r="S3" i="10"/>
  <c r="S4" i="10"/>
  <c r="Q4" i="10"/>
  <c r="P4" i="10"/>
  <c r="N5" i="10"/>
  <c r="P3" i="10"/>
  <c r="N4" i="9"/>
  <c r="S3" i="9"/>
  <c r="P21" i="9"/>
  <c r="N22" i="9"/>
  <c r="Q21" i="9"/>
  <c r="O3" i="8"/>
  <c r="M4" i="8"/>
  <c r="P3" i="8"/>
  <c r="AB5" i="1"/>
  <c r="AB7" i="1"/>
  <c r="AB8" i="1"/>
  <c r="AB9" i="1"/>
  <c r="AB6"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L2" i="1"/>
  <c r="J254" i="1"/>
  <c r="I254" i="1"/>
  <c r="K254" i="1"/>
  <c r="H254" i="1"/>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 i="5"/>
  <c r="AA9" i="2"/>
  <c r="AA8" i="2"/>
  <c r="AA7" i="2"/>
  <c r="AA6" i="2"/>
  <c r="AA5" i="2"/>
  <c r="AA3" i="2"/>
  <c r="AA2" i="2"/>
  <c r="AA6" i="7"/>
  <c r="AA7" i="7"/>
  <c r="AA8" i="7"/>
  <c r="AA9" i="7"/>
  <c r="AA5" i="7"/>
  <c r="V254" i="5"/>
  <c r="U254" i="5"/>
  <c r="L254" i="5"/>
  <c r="K254" i="5"/>
  <c r="J254" i="5"/>
  <c r="H254" i="5"/>
  <c r="V253" i="5"/>
  <c r="U253" i="5"/>
  <c r="L253" i="5"/>
  <c r="K253" i="5"/>
  <c r="J253" i="5"/>
  <c r="H253" i="5"/>
  <c r="V252" i="5"/>
  <c r="U252" i="5"/>
  <c r="L252" i="5"/>
  <c r="K252" i="5"/>
  <c r="J252" i="5"/>
  <c r="H252" i="5"/>
  <c r="V251" i="5"/>
  <c r="U251" i="5"/>
  <c r="L251" i="5"/>
  <c r="K251" i="5"/>
  <c r="J251" i="5"/>
  <c r="H251" i="5"/>
  <c r="V250" i="5"/>
  <c r="U250" i="5"/>
  <c r="L250" i="5"/>
  <c r="K250" i="5"/>
  <c r="J250" i="5"/>
  <c r="H250" i="5"/>
  <c r="V249" i="5"/>
  <c r="U249" i="5"/>
  <c r="L249" i="5"/>
  <c r="K249" i="5"/>
  <c r="J249" i="5"/>
  <c r="H249" i="5"/>
  <c r="V248" i="5"/>
  <c r="U248" i="5"/>
  <c r="L248" i="5"/>
  <c r="K248" i="5"/>
  <c r="J248" i="5"/>
  <c r="H248" i="5"/>
  <c r="U247" i="5"/>
  <c r="L247" i="5"/>
  <c r="K247" i="5"/>
  <c r="J247" i="5"/>
  <c r="H247" i="5"/>
  <c r="U246" i="5"/>
  <c r="L246" i="5"/>
  <c r="K246" i="5"/>
  <c r="J246" i="5"/>
  <c r="H246" i="5"/>
  <c r="U245" i="5"/>
  <c r="L245" i="5"/>
  <c r="K245" i="5"/>
  <c r="J245" i="5"/>
  <c r="H245" i="5"/>
  <c r="U244" i="5"/>
  <c r="L244" i="5"/>
  <c r="K244" i="5"/>
  <c r="J244" i="5"/>
  <c r="H244" i="5"/>
  <c r="U243" i="5"/>
  <c r="L243" i="5"/>
  <c r="K243" i="5"/>
  <c r="J243" i="5"/>
  <c r="H243" i="5"/>
  <c r="U242" i="5"/>
  <c r="L242" i="5"/>
  <c r="K242" i="5"/>
  <c r="J242" i="5"/>
  <c r="H242" i="5"/>
  <c r="U241" i="5"/>
  <c r="L241" i="5"/>
  <c r="K241" i="5"/>
  <c r="J241" i="5"/>
  <c r="H241" i="5"/>
  <c r="U240" i="5"/>
  <c r="L240" i="5"/>
  <c r="K240" i="5"/>
  <c r="J240" i="5"/>
  <c r="H240" i="5"/>
  <c r="U239" i="5"/>
  <c r="L239" i="5"/>
  <c r="K239" i="5"/>
  <c r="J239" i="5"/>
  <c r="H239" i="5"/>
  <c r="U238" i="5"/>
  <c r="L238" i="5"/>
  <c r="K238" i="5"/>
  <c r="J238" i="5"/>
  <c r="H238" i="5"/>
  <c r="U237" i="5"/>
  <c r="L237" i="5"/>
  <c r="K237" i="5"/>
  <c r="J237" i="5"/>
  <c r="H237" i="5"/>
  <c r="U236" i="5"/>
  <c r="L236" i="5"/>
  <c r="K236" i="5"/>
  <c r="J236" i="5"/>
  <c r="H236" i="5"/>
  <c r="U235" i="5"/>
  <c r="L235" i="5"/>
  <c r="K235" i="5"/>
  <c r="J235" i="5"/>
  <c r="H235" i="5"/>
  <c r="U234" i="5"/>
  <c r="L234" i="5"/>
  <c r="K234" i="5"/>
  <c r="J234" i="5"/>
  <c r="H234" i="5"/>
  <c r="U233" i="5"/>
  <c r="L233" i="5"/>
  <c r="K233" i="5"/>
  <c r="J233" i="5"/>
  <c r="H233" i="5"/>
  <c r="U232" i="5"/>
  <c r="L232" i="5"/>
  <c r="K232" i="5"/>
  <c r="J232" i="5"/>
  <c r="H232" i="5"/>
  <c r="U231" i="5"/>
  <c r="L231" i="5"/>
  <c r="K231" i="5"/>
  <c r="J231" i="5"/>
  <c r="H231" i="5"/>
  <c r="U230" i="5"/>
  <c r="L230" i="5"/>
  <c r="K230" i="5"/>
  <c r="J230" i="5"/>
  <c r="H230" i="5"/>
  <c r="U229" i="5"/>
  <c r="L229" i="5"/>
  <c r="K229" i="5"/>
  <c r="J229" i="5"/>
  <c r="H229" i="5"/>
  <c r="U228" i="5"/>
  <c r="L228" i="5"/>
  <c r="K228" i="5"/>
  <c r="J228" i="5"/>
  <c r="H228" i="5"/>
  <c r="U227" i="5"/>
  <c r="L227" i="5"/>
  <c r="K227" i="5"/>
  <c r="J227" i="5"/>
  <c r="H227" i="5"/>
  <c r="U226" i="5"/>
  <c r="L226" i="5"/>
  <c r="K226" i="5"/>
  <c r="J226" i="5"/>
  <c r="H226" i="5"/>
  <c r="U225" i="5"/>
  <c r="L225" i="5"/>
  <c r="K225" i="5"/>
  <c r="J225" i="5"/>
  <c r="H225" i="5"/>
  <c r="U224" i="5"/>
  <c r="L224" i="5"/>
  <c r="K224" i="5"/>
  <c r="J224" i="5"/>
  <c r="H224" i="5"/>
  <c r="U223" i="5"/>
  <c r="L223" i="5"/>
  <c r="K223" i="5"/>
  <c r="J223" i="5"/>
  <c r="H223" i="5"/>
  <c r="U222" i="5"/>
  <c r="L222" i="5"/>
  <c r="K222" i="5"/>
  <c r="J222" i="5"/>
  <c r="H222" i="5"/>
  <c r="U221" i="5"/>
  <c r="L221" i="5"/>
  <c r="K221" i="5"/>
  <c r="J221" i="5"/>
  <c r="H221" i="5"/>
  <c r="U220" i="5"/>
  <c r="L220" i="5"/>
  <c r="K220" i="5"/>
  <c r="J220" i="5"/>
  <c r="H220" i="5"/>
  <c r="U219" i="5"/>
  <c r="L219" i="5"/>
  <c r="K219" i="5"/>
  <c r="J219" i="5"/>
  <c r="H219" i="5"/>
  <c r="U218" i="5"/>
  <c r="L218" i="5"/>
  <c r="K218" i="5"/>
  <c r="J218" i="5"/>
  <c r="H218" i="5"/>
  <c r="U217" i="5"/>
  <c r="L217" i="5"/>
  <c r="K217" i="5"/>
  <c r="J217" i="5"/>
  <c r="H217" i="5"/>
  <c r="U216" i="5"/>
  <c r="L216" i="5"/>
  <c r="K216" i="5"/>
  <c r="J216" i="5"/>
  <c r="H216" i="5"/>
  <c r="U215" i="5"/>
  <c r="L215" i="5"/>
  <c r="K215" i="5"/>
  <c r="J215" i="5"/>
  <c r="H215" i="5"/>
  <c r="U214" i="5"/>
  <c r="L214" i="5"/>
  <c r="K214" i="5"/>
  <c r="J214" i="5"/>
  <c r="H214" i="5"/>
  <c r="U213" i="5"/>
  <c r="L213" i="5"/>
  <c r="K213" i="5"/>
  <c r="J213" i="5"/>
  <c r="H213" i="5"/>
  <c r="U212" i="5"/>
  <c r="L212" i="5"/>
  <c r="K212" i="5"/>
  <c r="J212" i="5"/>
  <c r="H212" i="5"/>
  <c r="U211" i="5"/>
  <c r="L211" i="5"/>
  <c r="K211" i="5"/>
  <c r="J211" i="5"/>
  <c r="H211" i="5"/>
  <c r="U210" i="5"/>
  <c r="L210" i="5"/>
  <c r="K210" i="5"/>
  <c r="J210" i="5"/>
  <c r="H210" i="5"/>
  <c r="U209" i="5"/>
  <c r="L209" i="5"/>
  <c r="K209" i="5"/>
  <c r="J209" i="5"/>
  <c r="H209" i="5"/>
  <c r="U208" i="5"/>
  <c r="L208" i="5"/>
  <c r="K208" i="5"/>
  <c r="J208" i="5"/>
  <c r="H208" i="5"/>
  <c r="U207" i="5"/>
  <c r="L207" i="5"/>
  <c r="K207" i="5"/>
  <c r="J207" i="5"/>
  <c r="H207" i="5"/>
  <c r="W206" i="5"/>
  <c r="V206" i="5"/>
  <c r="U206" i="5"/>
  <c r="L206" i="5"/>
  <c r="K206" i="5"/>
  <c r="J206" i="5"/>
  <c r="H206" i="5"/>
  <c r="V205" i="5"/>
  <c r="U205" i="5"/>
  <c r="L205" i="5"/>
  <c r="K205" i="5"/>
  <c r="J205" i="5"/>
  <c r="H205" i="5"/>
  <c r="V204" i="5"/>
  <c r="U204" i="5"/>
  <c r="L204" i="5"/>
  <c r="K204" i="5"/>
  <c r="J204" i="5"/>
  <c r="H204" i="5"/>
  <c r="V203" i="5"/>
  <c r="U203" i="5"/>
  <c r="L203" i="5"/>
  <c r="K203" i="5"/>
  <c r="J203" i="5"/>
  <c r="H203" i="5"/>
  <c r="U202" i="5"/>
  <c r="L202" i="5"/>
  <c r="K202" i="5"/>
  <c r="J202" i="5"/>
  <c r="H202" i="5"/>
  <c r="W201" i="5"/>
  <c r="V201" i="5"/>
  <c r="U201" i="5"/>
  <c r="L201" i="5"/>
  <c r="K201" i="5"/>
  <c r="J201" i="5"/>
  <c r="H201" i="5"/>
  <c r="V200" i="5"/>
  <c r="U200" i="5"/>
  <c r="L200" i="5"/>
  <c r="K200" i="5"/>
  <c r="J200" i="5"/>
  <c r="H200" i="5"/>
  <c r="V199" i="5"/>
  <c r="U199" i="5"/>
  <c r="L199" i="5"/>
  <c r="K199" i="5"/>
  <c r="J199" i="5"/>
  <c r="H199" i="5"/>
  <c r="V198" i="5"/>
  <c r="U198" i="5"/>
  <c r="L198" i="5"/>
  <c r="K198" i="5"/>
  <c r="J198" i="5"/>
  <c r="H198" i="5"/>
  <c r="U197" i="5"/>
  <c r="L197" i="5"/>
  <c r="K197" i="5"/>
  <c r="J197" i="5"/>
  <c r="H197" i="5"/>
  <c r="U196" i="5"/>
  <c r="L196" i="5"/>
  <c r="K196" i="5"/>
  <c r="J196" i="5"/>
  <c r="H196" i="5"/>
  <c r="U195" i="5"/>
  <c r="L195" i="5"/>
  <c r="K195" i="5"/>
  <c r="J195" i="5"/>
  <c r="H195" i="5"/>
  <c r="U194" i="5"/>
  <c r="L194" i="5"/>
  <c r="K194" i="5"/>
  <c r="J194" i="5"/>
  <c r="H194" i="5"/>
  <c r="U193" i="5"/>
  <c r="L193" i="5"/>
  <c r="K193" i="5"/>
  <c r="J193" i="5"/>
  <c r="H193" i="5"/>
  <c r="U192" i="5"/>
  <c r="L192" i="5"/>
  <c r="K192" i="5"/>
  <c r="J192" i="5"/>
  <c r="H192" i="5"/>
  <c r="U191" i="5"/>
  <c r="L191" i="5"/>
  <c r="K191" i="5"/>
  <c r="J191" i="5"/>
  <c r="H191" i="5"/>
  <c r="U190" i="5"/>
  <c r="L190" i="5"/>
  <c r="K190" i="5"/>
  <c r="J190" i="5"/>
  <c r="H190" i="5"/>
  <c r="V189" i="5"/>
  <c r="U189" i="5"/>
  <c r="L189" i="5"/>
  <c r="K189" i="5"/>
  <c r="J189" i="5"/>
  <c r="H189" i="5"/>
  <c r="V188" i="5"/>
  <c r="U188" i="5"/>
  <c r="L188" i="5"/>
  <c r="K188" i="5"/>
  <c r="J188" i="5"/>
  <c r="H188" i="5"/>
  <c r="V187" i="5"/>
  <c r="U187" i="5"/>
  <c r="L187" i="5"/>
  <c r="K187" i="5"/>
  <c r="J187" i="5"/>
  <c r="H187" i="5"/>
  <c r="U186" i="5"/>
  <c r="L186" i="5"/>
  <c r="K186" i="5"/>
  <c r="J186" i="5"/>
  <c r="H186" i="5"/>
  <c r="U185" i="5"/>
  <c r="L185" i="5"/>
  <c r="K185" i="5"/>
  <c r="J185" i="5"/>
  <c r="H185" i="5"/>
  <c r="U184" i="5"/>
  <c r="L184" i="5"/>
  <c r="K184" i="5"/>
  <c r="J184" i="5"/>
  <c r="H184" i="5"/>
  <c r="U183" i="5"/>
  <c r="L183" i="5"/>
  <c r="K183" i="5"/>
  <c r="J183" i="5"/>
  <c r="H183" i="5"/>
  <c r="U182" i="5"/>
  <c r="L182" i="5"/>
  <c r="K182" i="5"/>
  <c r="J182" i="5"/>
  <c r="H182" i="5"/>
  <c r="U181" i="5"/>
  <c r="L181" i="5"/>
  <c r="K181" i="5"/>
  <c r="J181" i="5"/>
  <c r="H181" i="5"/>
  <c r="U180" i="5"/>
  <c r="L180" i="5"/>
  <c r="K180" i="5"/>
  <c r="J180" i="5"/>
  <c r="H180" i="5"/>
  <c r="U179" i="5"/>
  <c r="L179" i="5"/>
  <c r="K179" i="5"/>
  <c r="J179" i="5"/>
  <c r="H179" i="5"/>
  <c r="U178" i="5"/>
  <c r="L178" i="5"/>
  <c r="K178" i="5"/>
  <c r="J178" i="5"/>
  <c r="H178" i="5"/>
  <c r="U177" i="5"/>
  <c r="L177" i="5"/>
  <c r="K177" i="5"/>
  <c r="J177" i="5"/>
  <c r="H177" i="5"/>
  <c r="W176" i="5"/>
  <c r="V176" i="5"/>
  <c r="U176" i="5"/>
  <c r="L176" i="5"/>
  <c r="K176" i="5"/>
  <c r="J176" i="5"/>
  <c r="H176" i="5"/>
  <c r="V175" i="5"/>
  <c r="U175" i="5"/>
  <c r="L175" i="5"/>
  <c r="K175" i="5"/>
  <c r="J175" i="5"/>
  <c r="H175" i="5"/>
  <c r="V174" i="5"/>
  <c r="U174" i="5"/>
  <c r="L174" i="5"/>
  <c r="K174" i="5"/>
  <c r="J174" i="5"/>
  <c r="H174" i="5"/>
  <c r="U173" i="5"/>
  <c r="L173" i="5"/>
  <c r="K173" i="5"/>
  <c r="J173" i="5"/>
  <c r="H173" i="5"/>
  <c r="U172" i="5"/>
  <c r="L172" i="5"/>
  <c r="K172" i="5"/>
  <c r="J172" i="5"/>
  <c r="H172" i="5"/>
  <c r="U171" i="5"/>
  <c r="L171" i="5"/>
  <c r="K171" i="5"/>
  <c r="J171" i="5"/>
  <c r="H171" i="5"/>
  <c r="U170" i="5"/>
  <c r="L170" i="5"/>
  <c r="K170" i="5"/>
  <c r="J170" i="5"/>
  <c r="H170" i="5"/>
  <c r="U169" i="5"/>
  <c r="L169" i="5"/>
  <c r="K169" i="5"/>
  <c r="J169" i="5"/>
  <c r="H169" i="5"/>
  <c r="U168" i="5"/>
  <c r="L168" i="5"/>
  <c r="K168" i="5"/>
  <c r="J168" i="5"/>
  <c r="H168" i="5"/>
  <c r="U167" i="5"/>
  <c r="L167" i="5"/>
  <c r="K167" i="5"/>
  <c r="J167" i="5"/>
  <c r="H167" i="5"/>
  <c r="W166" i="5"/>
  <c r="V166" i="5"/>
  <c r="U166" i="5"/>
  <c r="L166" i="5"/>
  <c r="K166" i="5"/>
  <c r="J166" i="5"/>
  <c r="H166" i="5"/>
  <c r="V165" i="5"/>
  <c r="U165" i="5"/>
  <c r="L165" i="5"/>
  <c r="K165" i="5"/>
  <c r="J165" i="5"/>
  <c r="H165" i="5"/>
  <c r="V164" i="5"/>
  <c r="U164" i="5"/>
  <c r="L164" i="5"/>
  <c r="K164" i="5"/>
  <c r="J164" i="5"/>
  <c r="H164" i="5"/>
  <c r="U163" i="5"/>
  <c r="L163" i="5"/>
  <c r="K163" i="5"/>
  <c r="J163" i="5"/>
  <c r="H163" i="5"/>
  <c r="U162" i="5"/>
  <c r="L162" i="5"/>
  <c r="K162" i="5"/>
  <c r="J162" i="5"/>
  <c r="H162" i="5"/>
  <c r="U161" i="5"/>
  <c r="L161" i="5"/>
  <c r="K161" i="5"/>
  <c r="J161" i="5"/>
  <c r="H161" i="5"/>
  <c r="U160" i="5"/>
  <c r="L160" i="5"/>
  <c r="K160" i="5"/>
  <c r="J160" i="5"/>
  <c r="H160" i="5"/>
  <c r="U159" i="5"/>
  <c r="L159" i="5"/>
  <c r="K159" i="5"/>
  <c r="J159" i="5"/>
  <c r="H159" i="5"/>
  <c r="U158" i="5"/>
  <c r="L158" i="5"/>
  <c r="K158" i="5"/>
  <c r="J158" i="5"/>
  <c r="H158" i="5"/>
  <c r="U157" i="5"/>
  <c r="L157" i="5"/>
  <c r="K157" i="5"/>
  <c r="J157" i="5"/>
  <c r="H157" i="5"/>
  <c r="U156" i="5"/>
  <c r="L156" i="5"/>
  <c r="K156" i="5"/>
  <c r="J156" i="5"/>
  <c r="H156" i="5"/>
  <c r="U155" i="5"/>
  <c r="L155" i="5"/>
  <c r="K155" i="5"/>
  <c r="J155" i="5"/>
  <c r="H155" i="5"/>
  <c r="W154" i="5"/>
  <c r="V154" i="5"/>
  <c r="U154" i="5"/>
  <c r="L154" i="5"/>
  <c r="K154" i="5"/>
  <c r="J154" i="5"/>
  <c r="H154" i="5"/>
  <c r="V153" i="5"/>
  <c r="U153" i="5"/>
  <c r="L153" i="5"/>
  <c r="K153" i="5"/>
  <c r="J153" i="5"/>
  <c r="H153" i="5"/>
  <c r="V152" i="5"/>
  <c r="U152" i="5"/>
  <c r="L152" i="5"/>
  <c r="K152" i="5"/>
  <c r="J152" i="5"/>
  <c r="H152" i="5"/>
  <c r="V151" i="5"/>
  <c r="U151" i="5"/>
  <c r="L151" i="5"/>
  <c r="K151" i="5"/>
  <c r="J151" i="5"/>
  <c r="H151" i="5"/>
  <c r="V150" i="5"/>
  <c r="U150" i="5"/>
  <c r="L150" i="5"/>
  <c r="K150" i="5"/>
  <c r="J150" i="5"/>
  <c r="H150" i="5"/>
  <c r="V149" i="5"/>
  <c r="U149" i="5"/>
  <c r="L149" i="5"/>
  <c r="K149" i="5"/>
  <c r="J149" i="5"/>
  <c r="H149" i="5"/>
  <c r="V148" i="5"/>
  <c r="U148" i="5"/>
  <c r="L148" i="5"/>
  <c r="K148" i="5"/>
  <c r="J148" i="5"/>
  <c r="H148" i="5"/>
  <c r="U147" i="5"/>
  <c r="L147" i="5"/>
  <c r="K147" i="5"/>
  <c r="J147" i="5"/>
  <c r="H147" i="5"/>
  <c r="U146" i="5"/>
  <c r="L146" i="5"/>
  <c r="K146" i="5"/>
  <c r="J146" i="5"/>
  <c r="H146" i="5"/>
  <c r="U145" i="5"/>
  <c r="L145" i="5"/>
  <c r="K145" i="5"/>
  <c r="J145" i="5"/>
  <c r="H145" i="5"/>
  <c r="W144" i="5"/>
  <c r="V144" i="5"/>
  <c r="U144" i="5"/>
  <c r="L144" i="5"/>
  <c r="K144" i="5"/>
  <c r="J144" i="5"/>
  <c r="H144" i="5"/>
  <c r="V143" i="5"/>
  <c r="U143" i="5"/>
  <c r="L143" i="5"/>
  <c r="K143" i="5"/>
  <c r="J143" i="5"/>
  <c r="H143" i="5"/>
  <c r="V142" i="5"/>
  <c r="U142" i="5"/>
  <c r="L142" i="5"/>
  <c r="K142" i="5"/>
  <c r="J142" i="5"/>
  <c r="H142" i="5"/>
  <c r="V141" i="5"/>
  <c r="U141" i="5"/>
  <c r="L141" i="5"/>
  <c r="K141" i="5"/>
  <c r="J141" i="5"/>
  <c r="H141" i="5"/>
  <c r="U140" i="5"/>
  <c r="L140" i="5"/>
  <c r="K140" i="5"/>
  <c r="J140" i="5"/>
  <c r="H140" i="5"/>
  <c r="U139" i="5"/>
  <c r="L139" i="5"/>
  <c r="K139" i="5"/>
  <c r="J139" i="5"/>
  <c r="H139" i="5"/>
  <c r="U138" i="5"/>
  <c r="L138" i="5"/>
  <c r="K138" i="5"/>
  <c r="J138" i="5"/>
  <c r="H138" i="5"/>
  <c r="U137" i="5"/>
  <c r="L137" i="5"/>
  <c r="K137" i="5"/>
  <c r="J137" i="5"/>
  <c r="H137" i="5"/>
  <c r="U136" i="5"/>
  <c r="L136" i="5"/>
  <c r="K136" i="5"/>
  <c r="J136" i="5"/>
  <c r="H136" i="5"/>
  <c r="U135" i="5"/>
  <c r="L135" i="5"/>
  <c r="K135" i="5"/>
  <c r="J135" i="5"/>
  <c r="H135" i="5"/>
  <c r="U134" i="5"/>
  <c r="L134" i="5"/>
  <c r="K134" i="5"/>
  <c r="J134" i="5"/>
  <c r="H134" i="5"/>
  <c r="U133" i="5"/>
  <c r="L133" i="5"/>
  <c r="K133" i="5"/>
  <c r="J133" i="5"/>
  <c r="H133" i="5"/>
  <c r="U132" i="5"/>
  <c r="L132" i="5"/>
  <c r="K132" i="5"/>
  <c r="J132" i="5"/>
  <c r="H132" i="5"/>
  <c r="U131" i="5"/>
  <c r="L131" i="5"/>
  <c r="K131" i="5"/>
  <c r="J131" i="5"/>
  <c r="H131" i="5"/>
  <c r="W130" i="5"/>
  <c r="V130" i="5"/>
  <c r="U130" i="5"/>
  <c r="L130" i="5"/>
  <c r="K130" i="5"/>
  <c r="J130" i="5"/>
  <c r="H130" i="5"/>
  <c r="V129" i="5"/>
  <c r="U129" i="5"/>
  <c r="L129" i="5"/>
  <c r="K129" i="5"/>
  <c r="J129" i="5"/>
  <c r="H129" i="5"/>
  <c r="V128" i="5"/>
  <c r="U128" i="5"/>
  <c r="L128" i="5"/>
  <c r="K128" i="5"/>
  <c r="J128" i="5"/>
  <c r="H128" i="5"/>
  <c r="V127" i="5"/>
  <c r="U127" i="5"/>
  <c r="L127" i="5"/>
  <c r="K127" i="5"/>
  <c r="J127" i="5"/>
  <c r="H127" i="5"/>
  <c r="V126" i="5"/>
  <c r="U126" i="5"/>
  <c r="L126" i="5"/>
  <c r="K126" i="5"/>
  <c r="J126" i="5"/>
  <c r="H126" i="5"/>
  <c r="V125" i="5"/>
  <c r="U125" i="5"/>
  <c r="L125" i="5"/>
  <c r="K125" i="5"/>
  <c r="J125" i="5"/>
  <c r="H125" i="5"/>
  <c r="V124" i="5"/>
  <c r="U124" i="5"/>
  <c r="L124" i="5"/>
  <c r="K124" i="5"/>
  <c r="J124" i="5"/>
  <c r="H124" i="5"/>
  <c r="U123" i="5"/>
  <c r="L123" i="5"/>
  <c r="K123" i="5"/>
  <c r="J123" i="5"/>
  <c r="H123" i="5"/>
  <c r="U122" i="5"/>
  <c r="L122" i="5"/>
  <c r="K122" i="5"/>
  <c r="J122" i="5"/>
  <c r="H122" i="5"/>
  <c r="U121" i="5"/>
  <c r="L121" i="5"/>
  <c r="K121" i="5"/>
  <c r="J121" i="5"/>
  <c r="H121" i="5"/>
  <c r="U120" i="5"/>
  <c r="L120" i="5"/>
  <c r="K120" i="5"/>
  <c r="J120" i="5"/>
  <c r="H120" i="5"/>
  <c r="U119" i="5"/>
  <c r="L119" i="5"/>
  <c r="K119" i="5"/>
  <c r="J119" i="5"/>
  <c r="H119" i="5"/>
  <c r="U118" i="5"/>
  <c r="L118" i="5"/>
  <c r="K118" i="5"/>
  <c r="J118" i="5"/>
  <c r="H118" i="5"/>
  <c r="U117" i="5"/>
  <c r="L117" i="5"/>
  <c r="K117" i="5"/>
  <c r="J117" i="5"/>
  <c r="H117" i="5"/>
  <c r="U116" i="5"/>
  <c r="L116" i="5"/>
  <c r="K116" i="5"/>
  <c r="J116" i="5"/>
  <c r="H116" i="5"/>
  <c r="U115" i="5"/>
  <c r="L115" i="5"/>
  <c r="K115" i="5"/>
  <c r="J115" i="5"/>
  <c r="H115" i="5"/>
  <c r="U114" i="5"/>
  <c r="L114" i="5"/>
  <c r="K114" i="5"/>
  <c r="J114" i="5"/>
  <c r="H114" i="5"/>
  <c r="U113" i="5"/>
  <c r="L113" i="5"/>
  <c r="K113" i="5"/>
  <c r="J113" i="5"/>
  <c r="H113" i="5"/>
  <c r="U112" i="5"/>
  <c r="L112" i="5"/>
  <c r="K112" i="5"/>
  <c r="J112" i="5"/>
  <c r="H112" i="5"/>
  <c r="U111" i="5"/>
  <c r="L111" i="5"/>
  <c r="K111" i="5"/>
  <c r="J111" i="5"/>
  <c r="H111" i="5"/>
  <c r="U110" i="5"/>
  <c r="L110" i="5"/>
  <c r="K110" i="5"/>
  <c r="J110" i="5"/>
  <c r="H110" i="5"/>
  <c r="U109" i="5"/>
  <c r="L109" i="5"/>
  <c r="K109" i="5"/>
  <c r="J109" i="5"/>
  <c r="H109" i="5"/>
  <c r="U108" i="5"/>
  <c r="L108" i="5"/>
  <c r="K108" i="5"/>
  <c r="J108" i="5"/>
  <c r="H108" i="5"/>
  <c r="U107" i="5"/>
  <c r="L107" i="5"/>
  <c r="K107" i="5"/>
  <c r="J107" i="5"/>
  <c r="H107" i="5"/>
  <c r="U106" i="5"/>
  <c r="L106" i="5"/>
  <c r="K106" i="5"/>
  <c r="J106" i="5"/>
  <c r="H106" i="5"/>
  <c r="U105" i="5"/>
  <c r="L105" i="5"/>
  <c r="K105" i="5"/>
  <c r="J105" i="5"/>
  <c r="H105" i="5"/>
  <c r="U104" i="5"/>
  <c r="L104" i="5"/>
  <c r="K104" i="5"/>
  <c r="J104" i="5"/>
  <c r="H104" i="5"/>
  <c r="W103" i="5"/>
  <c r="V103" i="5"/>
  <c r="U103" i="5"/>
  <c r="L103" i="5"/>
  <c r="K103" i="5"/>
  <c r="J103" i="5"/>
  <c r="H103" i="5"/>
  <c r="V102" i="5"/>
  <c r="U102" i="5"/>
  <c r="L102" i="5"/>
  <c r="K102" i="5"/>
  <c r="J102" i="5"/>
  <c r="H102" i="5"/>
  <c r="V101" i="5"/>
  <c r="U101" i="5"/>
  <c r="L101" i="5"/>
  <c r="K101" i="5"/>
  <c r="J101" i="5"/>
  <c r="H101" i="5"/>
  <c r="V100" i="5"/>
  <c r="U100" i="5"/>
  <c r="L100" i="5"/>
  <c r="K100" i="5"/>
  <c r="J100" i="5"/>
  <c r="H100" i="5"/>
  <c r="U99" i="5"/>
  <c r="L99" i="5"/>
  <c r="K99" i="5"/>
  <c r="J99" i="5"/>
  <c r="H99" i="5"/>
  <c r="U98" i="5"/>
  <c r="L98" i="5"/>
  <c r="K98" i="5"/>
  <c r="J98" i="5"/>
  <c r="H98" i="5"/>
  <c r="U97" i="5"/>
  <c r="L97" i="5"/>
  <c r="K97" i="5"/>
  <c r="J97" i="5"/>
  <c r="H97" i="5"/>
  <c r="U96" i="5"/>
  <c r="L96" i="5"/>
  <c r="K96" i="5"/>
  <c r="J96" i="5"/>
  <c r="H96" i="5"/>
  <c r="U95" i="5"/>
  <c r="L95" i="5"/>
  <c r="K95" i="5"/>
  <c r="J95" i="5"/>
  <c r="H95" i="5"/>
  <c r="U94" i="5"/>
  <c r="L94" i="5"/>
  <c r="K94" i="5"/>
  <c r="J94" i="5"/>
  <c r="H94" i="5"/>
  <c r="U93" i="5"/>
  <c r="L93" i="5"/>
  <c r="K93" i="5"/>
  <c r="J93" i="5"/>
  <c r="H93" i="5"/>
  <c r="U92" i="5"/>
  <c r="L92" i="5"/>
  <c r="K92" i="5"/>
  <c r="J92" i="5"/>
  <c r="H92" i="5"/>
  <c r="V91" i="5"/>
  <c r="U91" i="5"/>
  <c r="L91" i="5"/>
  <c r="K91" i="5"/>
  <c r="J91" i="5"/>
  <c r="H91" i="5"/>
  <c r="V90" i="5"/>
  <c r="U90" i="5"/>
  <c r="L90" i="5"/>
  <c r="K90" i="5"/>
  <c r="J90" i="5"/>
  <c r="H90" i="5"/>
  <c r="V89" i="5"/>
  <c r="U89" i="5"/>
  <c r="L89" i="5"/>
  <c r="K89" i="5"/>
  <c r="J89" i="5"/>
  <c r="H89" i="5"/>
  <c r="V88" i="5"/>
  <c r="U88" i="5"/>
  <c r="L88" i="5"/>
  <c r="K88" i="5"/>
  <c r="J88" i="5"/>
  <c r="H88" i="5"/>
  <c r="U87" i="5"/>
  <c r="L87" i="5"/>
  <c r="K87" i="5"/>
  <c r="J87" i="5"/>
  <c r="H87" i="5"/>
  <c r="U86" i="5"/>
  <c r="L86" i="5"/>
  <c r="K86" i="5"/>
  <c r="J86" i="5"/>
  <c r="H86" i="5"/>
  <c r="U85" i="5"/>
  <c r="L85" i="5"/>
  <c r="K85" i="5"/>
  <c r="J85" i="5"/>
  <c r="H85" i="5"/>
  <c r="U84" i="5"/>
  <c r="L84" i="5"/>
  <c r="K84" i="5"/>
  <c r="J84" i="5"/>
  <c r="H84" i="5"/>
  <c r="U83" i="5"/>
  <c r="L83" i="5"/>
  <c r="K83" i="5"/>
  <c r="J83" i="5"/>
  <c r="H83" i="5"/>
  <c r="U82" i="5"/>
  <c r="L82" i="5"/>
  <c r="K82" i="5"/>
  <c r="J82" i="5"/>
  <c r="H82" i="5"/>
  <c r="U81" i="5"/>
  <c r="L81" i="5"/>
  <c r="K81" i="5"/>
  <c r="J81" i="5"/>
  <c r="H81" i="5"/>
  <c r="U80" i="5"/>
  <c r="L80" i="5"/>
  <c r="K80" i="5"/>
  <c r="J80" i="5"/>
  <c r="H80" i="5"/>
  <c r="U79" i="5"/>
  <c r="L79" i="5"/>
  <c r="K79" i="5"/>
  <c r="J79" i="5"/>
  <c r="H79" i="5"/>
  <c r="U78" i="5"/>
  <c r="L78" i="5"/>
  <c r="K78" i="5"/>
  <c r="J78" i="5"/>
  <c r="H78" i="5"/>
  <c r="U77" i="5"/>
  <c r="L77" i="5"/>
  <c r="K77" i="5"/>
  <c r="J77" i="5"/>
  <c r="H77" i="5"/>
  <c r="U76" i="5"/>
  <c r="L76" i="5"/>
  <c r="K76" i="5"/>
  <c r="J76" i="5"/>
  <c r="H76" i="5"/>
  <c r="U75" i="5"/>
  <c r="L75" i="5"/>
  <c r="K75" i="5"/>
  <c r="J75" i="5"/>
  <c r="H75" i="5"/>
  <c r="U74" i="5"/>
  <c r="L74" i="5"/>
  <c r="K74" i="5"/>
  <c r="J74" i="5"/>
  <c r="H74" i="5"/>
  <c r="U73" i="5"/>
  <c r="L73" i="5"/>
  <c r="K73" i="5"/>
  <c r="J73" i="5"/>
  <c r="H73" i="5"/>
  <c r="U72" i="5"/>
  <c r="L72" i="5"/>
  <c r="K72" i="5"/>
  <c r="J72" i="5"/>
  <c r="H72" i="5"/>
  <c r="V71" i="5"/>
  <c r="U71" i="5"/>
  <c r="L71" i="5"/>
  <c r="K71" i="5"/>
  <c r="J71" i="5"/>
  <c r="H71" i="5"/>
  <c r="V70" i="5"/>
  <c r="U70" i="5"/>
  <c r="L70" i="5"/>
  <c r="K70" i="5"/>
  <c r="J70" i="5"/>
  <c r="H70" i="5"/>
  <c r="V69" i="5"/>
  <c r="U69" i="5"/>
  <c r="L69" i="5"/>
  <c r="K69" i="5"/>
  <c r="J69" i="5"/>
  <c r="H69" i="5"/>
  <c r="U68" i="5"/>
  <c r="L68" i="5"/>
  <c r="K68" i="5"/>
  <c r="J68" i="5"/>
  <c r="H68" i="5"/>
  <c r="U67" i="5"/>
  <c r="L67" i="5"/>
  <c r="K67" i="5"/>
  <c r="J67" i="5"/>
  <c r="H67" i="5"/>
  <c r="U66" i="5"/>
  <c r="L66" i="5"/>
  <c r="K66" i="5"/>
  <c r="J66" i="5"/>
  <c r="H66" i="5"/>
  <c r="U65" i="5"/>
  <c r="L65" i="5"/>
  <c r="K65" i="5"/>
  <c r="J65" i="5"/>
  <c r="H65" i="5"/>
  <c r="U64" i="5"/>
  <c r="L64" i="5"/>
  <c r="K64" i="5"/>
  <c r="J64" i="5"/>
  <c r="H64" i="5"/>
  <c r="U63" i="5"/>
  <c r="L63" i="5"/>
  <c r="K63" i="5"/>
  <c r="J63" i="5"/>
  <c r="H63" i="5"/>
  <c r="V62" i="5"/>
  <c r="U62" i="5"/>
  <c r="L62" i="5"/>
  <c r="K62" i="5"/>
  <c r="J62" i="5"/>
  <c r="H62" i="5"/>
  <c r="V61" i="5"/>
  <c r="U61" i="5"/>
  <c r="L61" i="5"/>
  <c r="K61" i="5"/>
  <c r="J61" i="5"/>
  <c r="H61" i="5"/>
  <c r="V60" i="5"/>
  <c r="U60" i="5"/>
  <c r="L60" i="5"/>
  <c r="K60" i="5"/>
  <c r="J60" i="5"/>
  <c r="H60" i="5"/>
  <c r="U59" i="5"/>
  <c r="L59" i="5"/>
  <c r="K59" i="5"/>
  <c r="J59" i="5"/>
  <c r="H59" i="5"/>
  <c r="U58" i="5"/>
  <c r="L58" i="5"/>
  <c r="K58" i="5"/>
  <c r="J58" i="5"/>
  <c r="H58" i="5"/>
  <c r="U57" i="5"/>
  <c r="L57" i="5"/>
  <c r="K57" i="5"/>
  <c r="J57" i="5"/>
  <c r="H57" i="5"/>
  <c r="W56" i="5"/>
  <c r="V56" i="5"/>
  <c r="U56" i="5"/>
  <c r="L56" i="5"/>
  <c r="K56" i="5"/>
  <c r="J56" i="5"/>
  <c r="H56" i="5"/>
  <c r="V55" i="5"/>
  <c r="U55" i="5"/>
  <c r="L55" i="5"/>
  <c r="K55" i="5"/>
  <c r="J55" i="5"/>
  <c r="H55" i="5"/>
  <c r="V54" i="5"/>
  <c r="U54" i="5"/>
  <c r="L54" i="5"/>
  <c r="K54" i="5"/>
  <c r="J54" i="5"/>
  <c r="H54" i="5"/>
  <c r="V53" i="5"/>
  <c r="U53" i="5"/>
  <c r="L53" i="5"/>
  <c r="K53" i="5"/>
  <c r="J53" i="5"/>
  <c r="H53" i="5"/>
  <c r="U52" i="5"/>
  <c r="L52" i="5"/>
  <c r="K52" i="5"/>
  <c r="J52" i="5"/>
  <c r="H52" i="5"/>
  <c r="U51" i="5"/>
  <c r="L51" i="5"/>
  <c r="K51" i="5"/>
  <c r="J51" i="5"/>
  <c r="H51" i="5"/>
  <c r="U50" i="5"/>
  <c r="L50" i="5"/>
  <c r="K50" i="5"/>
  <c r="J50" i="5"/>
  <c r="H50" i="5"/>
  <c r="U49" i="5"/>
  <c r="L49" i="5"/>
  <c r="K49" i="5"/>
  <c r="J49" i="5"/>
  <c r="H49" i="5"/>
  <c r="U48" i="5"/>
  <c r="L48" i="5"/>
  <c r="K48" i="5"/>
  <c r="J48" i="5"/>
  <c r="H48" i="5"/>
  <c r="U47" i="5"/>
  <c r="L47" i="5"/>
  <c r="K47" i="5"/>
  <c r="J47" i="5"/>
  <c r="H47" i="5"/>
  <c r="U46" i="5"/>
  <c r="L46" i="5"/>
  <c r="K46" i="5"/>
  <c r="J46" i="5"/>
  <c r="H46" i="5"/>
  <c r="U45" i="5"/>
  <c r="L45" i="5"/>
  <c r="K45" i="5"/>
  <c r="J45" i="5"/>
  <c r="H45" i="5"/>
  <c r="W44" i="5"/>
  <c r="V44" i="5"/>
  <c r="U44" i="5"/>
  <c r="L44" i="5"/>
  <c r="K44" i="5"/>
  <c r="J44" i="5"/>
  <c r="H44" i="5"/>
  <c r="V43" i="5"/>
  <c r="U43" i="5"/>
  <c r="L43" i="5"/>
  <c r="K43" i="5"/>
  <c r="J43" i="5"/>
  <c r="H43" i="5"/>
  <c r="V42" i="5"/>
  <c r="U42" i="5"/>
  <c r="L42" i="5"/>
  <c r="K42" i="5"/>
  <c r="J42" i="5"/>
  <c r="H42" i="5"/>
  <c r="V41" i="5"/>
  <c r="U41" i="5"/>
  <c r="L41" i="5"/>
  <c r="K41" i="5"/>
  <c r="J41" i="5"/>
  <c r="H41" i="5"/>
  <c r="V40" i="5"/>
  <c r="U40" i="5"/>
  <c r="L40" i="5"/>
  <c r="K40" i="5"/>
  <c r="J40" i="5"/>
  <c r="H40" i="5"/>
  <c r="V39" i="5"/>
  <c r="U39" i="5"/>
  <c r="L39" i="5"/>
  <c r="K39" i="5"/>
  <c r="J39" i="5"/>
  <c r="H39" i="5"/>
  <c r="U38" i="5"/>
  <c r="L38" i="5"/>
  <c r="K38" i="5"/>
  <c r="J38" i="5"/>
  <c r="H38" i="5"/>
  <c r="U37" i="5"/>
  <c r="L37" i="5"/>
  <c r="K37" i="5"/>
  <c r="J37" i="5"/>
  <c r="H37" i="5"/>
  <c r="U36" i="5"/>
  <c r="L36" i="5"/>
  <c r="K36" i="5"/>
  <c r="J36" i="5"/>
  <c r="H36" i="5"/>
  <c r="U35" i="5"/>
  <c r="L35" i="5"/>
  <c r="K35" i="5"/>
  <c r="J35" i="5"/>
  <c r="H35" i="5"/>
  <c r="U34" i="5"/>
  <c r="L34" i="5"/>
  <c r="K34" i="5"/>
  <c r="J34" i="5"/>
  <c r="H34" i="5"/>
  <c r="U33" i="5"/>
  <c r="L33" i="5"/>
  <c r="K33" i="5"/>
  <c r="J33" i="5"/>
  <c r="H33" i="5"/>
  <c r="U32" i="5"/>
  <c r="L32" i="5"/>
  <c r="K32" i="5"/>
  <c r="J32" i="5"/>
  <c r="H32" i="5"/>
  <c r="U31" i="5"/>
  <c r="L31" i="5"/>
  <c r="K31" i="5"/>
  <c r="J31" i="5"/>
  <c r="H31" i="5"/>
  <c r="U30" i="5"/>
  <c r="L30" i="5"/>
  <c r="K30" i="5"/>
  <c r="J30" i="5"/>
  <c r="H30" i="5"/>
  <c r="U29" i="5"/>
  <c r="L29" i="5"/>
  <c r="K29" i="5"/>
  <c r="J29" i="5"/>
  <c r="H29" i="5"/>
  <c r="U28" i="5"/>
  <c r="L28" i="5"/>
  <c r="K28" i="5"/>
  <c r="J28" i="5"/>
  <c r="H28" i="5"/>
  <c r="U27" i="5"/>
  <c r="L27" i="5"/>
  <c r="K27" i="5"/>
  <c r="J27" i="5"/>
  <c r="H27" i="5"/>
  <c r="W26" i="5"/>
  <c r="V26" i="5"/>
  <c r="U26" i="5"/>
  <c r="L26" i="5"/>
  <c r="K26" i="5"/>
  <c r="J26" i="5"/>
  <c r="H26" i="5"/>
  <c r="V25" i="5"/>
  <c r="U25" i="5"/>
  <c r="L25" i="5"/>
  <c r="K25" i="5"/>
  <c r="J25" i="5"/>
  <c r="H25" i="5"/>
  <c r="V24" i="5"/>
  <c r="U24" i="5"/>
  <c r="L24" i="5"/>
  <c r="K24" i="5"/>
  <c r="J24" i="5"/>
  <c r="H24" i="5"/>
  <c r="U23" i="5"/>
  <c r="L23" i="5"/>
  <c r="K23" i="5"/>
  <c r="J23" i="5"/>
  <c r="H23" i="5"/>
  <c r="U22" i="5"/>
  <c r="L22" i="5"/>
  <c r="K22" i="5"/>
  <c r="J22" i="5"/>
  <c r="H22" i="5"/>
  <c r="W21" i="5"/>
  <c r="V21" i="5"/>
  <c r="U21" i="5"/>
  <c r="L21" i="5"/>
  <c r="K21" i="5"/>
  <c r="J21" i="5"/>
  <c r="H21" i="5"/>
  <c r="V20" i="5"/>
  <c r="U20" i="5"/>
  <c r="L20" i="5"/>
  <c r="K20" i="5"/>
  <c r="J20" i="5"/>
  <c r="H20" i="5"/>
  <c r="V19" i="5"/>
  <c r="U19" i="5"/>
  <c r="L19" i="5"/>
  <c r="K19" i="5"/>
  <c r="J19" i="5"/>
  <c r="H19" i="5"/>
  <c r="U18" i="5"/>
  <c r="L18" i="5"/>
  <c r="K18" i="5"/>
  <c r="J18" i="5"/>
  <c r="H18" i="5"/>
  <c r="U17" i="5"/>
  <c r="L17" i="5"/>
  <c r="K17" i="5"/>
  <c r="J17" i="5"/>
  <c r="H17" i="5"/>
  <c r="U16" i="5"/>
  <c r="L16" i="5"/>
  <c r="K16" i="5"/>
  <c r="J16" i="5"/>
  <c r="H16" i="5"/>
  <c r="V15" i="5"/>
  <c r="U15" i="5"/>
  <c r="L15" i="5"/>
  <c r="K15" i="5"/>
  <c r="J15" i="5"/>
  <c r="H15" i="5"/>
  <c r="V14" i="5"/>
  <c r="U14" i="5"/>
  <c r="L14" i="5"/>
  <c r="K14" i="5"/>
  <c r="J14" i="5"/>
  <c r="H14" i="5"/>
  <c r="U13" i="5"/>
  <c r="L13" i="5"/>
  <c r="K13" i="5"/>
  <c r="J13" i="5"/>
  <c r="H13" i="5"/>
  <c r="U12" i="5"/>
  <c r="L12" i="5"/>
  <c r="K12" i="5"/>
  <c r="J12" i="5"/>
  <c r="H12" i="5"/>
  <c r="U11" i="5"/>
  <c r="L11" i="5"/>
  <c r="K11" i="5"/>
  <c r="J11" i="5"/>
  <c r="H11" i="5"/>
  <c r="U10" i="5"/>
  <c r="L10" i="5"/>
  <c r="K10" i="5"/>
  <c r="J10" i="5"/>
  <c r="H10" i="5"/>
  <c r="W9" i="5"/>
  <c r="V9" i="5"/>
  <c r="U9" i="5"/>
  <c r="L9" i="5"/>
  <c r="K9" i="5"/>
  <c r="J9" i="5"/>
  <c r="H9" i="5"/>
  <c r="V8" i="5"/>
  <c r="U8" i="5"/>
  <c r="L8" i="5"/>
  <c r="K8" i="5"/>
  <c r="J8" i="5"/>
  <c r="H8" i="5"/>
  <c r="V7" i="5"/>
  <c r="U7" i="5"/>
  <c r="L7" i="5"/>
  <c r="K7" i="5"/>
  <c r="J7" i="5"/>
  <c r="H7" i="5"/>
  <c r="V6" i="5"/>
  <c r="U6" i="5"/>
  <c r="L6" i="5"/>
  <c r="K6" i="5"/>
  <c r="J6" i="5"/>
  <c r="H6" i="5"/>
  <c r="U5" i="5"/>
  <c r="L5" i="5"/>
  <c r="K5" i="5"/>
  <c r="J5" i="5"/>
  <c r="H5" i="5"/>
  <c r="U4" i="5"/>
  <c r="L4" i="5"/>
  <c r="K4" i="5"/>
  <c r="J4" i="5"/>
  <c r="H4" i="5"/>
  <c r="AC3" i="5"/>
  <c r="U3" i="5"/>
  <c r="P3" i="5"/>
  <c r="P4" i="5" s="1"/>
  <c r="P5" i="5" s="1"/>
  <c r="P6" i="5" s="1"/>
  <c r="P7" i="5" s="1"/>
  <c r="P8" i="5" s="1"/>
  <c r="P9" i="5" s="1"/>
  <c r="P10" i="5" s="1"/>
  <c r="P11" i="5" s="1"/>
  <c r="P12" i="5" s="1"/>
  <c r="P13" i="5" s="1"/>
  <c r="P14" i="5" s="1"/>
  <c r="P15" i="5" s="1"/>
  <c r="P16" i="5" s="1"/>
  <c r="P17" i="5" s="1"/>
  <c r="P18" i="5" s="1"/>
  <c r="P19" i="5" s="1"/>
  <c r="P20" i="5" s="1"/>
  <c r="P21" i="5" s="1"/>
  <c r="P22" i="5" s="1"/>
  <c r="P23" i="5" s="1"/>
  <c r="P24" i="5" s="1"/>
  <c r="P25" i="5" s="1"/>
  <c r="P26" i="5" s="1"/>
  <c r="P27" i="5" s="1"/>
  <c r="P28" i="5" s="1"/>
  <c r="P29" i="5" s="1"/>
  <c r="P30" i="5" s="1"/>
  <c r="P31" i="5" s="1"/>
  <c r="P32" i="5" s="1"/>
  <c r="P33" i="5" s="1"/>
  <c r="P34" i="5" s="1"/>
  <c r="P35" i="5" s="1"/>
  <c r="P36" i="5" s="1"/>
  <c r="P37" i="5" s="1"/>
  <c r="P38" i="5" s="1"/>
  <c r="P39" i="5" s="1"/>
  <c r="P40" i="5" s="1"/>
  <c r="P41" i="5" s="1"/>
  <c r="P42" i="5" s="1"/>
  <c r="P43" i="5" s="1"/>
  <c r="P44" i="5" s="1"/>
  <c r="P45" i="5" s="1"/>
  <c r="P46" i="5" s="1"/>
  <c r="P47" i="5" s="1"/>
  <c r="P48" i="5" s="1"/>
  <c r="P49" i="5" s="1"/>
  <c r="P50" i="5" s="1"/>
  <c r="P51" i="5" s="1"/>
  <c r="P52" i="5" s="1"/>
  <c r="P53" i="5" s="1"/>
  <c r="P54" i="5" s="1"/>
  <c r="P55" i="5" s="1"/>
  <c r="P56" i="5" s="1"/>
  <c r="P57" i="5" s="1"/>
  <c r="P58" i="5" s="1"/>
  <c r="P59" i="5" s="1"/>
  <c r="P60" i="5" s="1"/>
  <c r="P61" i="5" s="1"/>
  <c r="P62" i="5" s="1"/>
  <c r="P63" i="5" s="1"/>
  <c r="P64" i="5" s="1"/>
  <c r="P65" i="5" s="1"/>
  <c r="P66" i="5" s="1"/>
  <c r="P67" i="5" s="1"/>
  <c r="P68" i="5" s="1"/>
  <c r="P69" i="5" s="1"/>
  <c r="P70" i="5" s="1"/>
  <c r="P71" i="5" s="1"/>
  <c r="P72" i="5" s="1"/>
  <c r="P73" i="5" s="1"/>
  <c r="P74" i="5" s="1"/>
  <c r="P75" i="5" s="1"/>
  <c r="P76" i="5" s="1"/>
  <c r="P77" i="5" s="1"/>
  <c r="P78" i="5" s="1"/>
  <c r="P79" i="5" s="1"/>
  <c r="P80" i="5" s="1"/>
  <c r="P81" i="5" s="1"/>
  <c r="P82" i="5" s="1"/>
  <c r="P83" i="5" s="1"/>
  <c r="P84" i="5" s="1"/>
  <c r="P85" i="5" s="1"/>
  <c r="P86" i="5" s="1"/>
  <c r="P87" i="5" s="1"/>
  <c r="P88" i="5" s="1"/>
  <c r="P89" i="5" s="1"/>
  <c r="P90" i="5" s="1"/>
  <c r="P91" i="5" s="1"/>
  <c r="P92" i="5" s="1"/>
  <c r="P93" i="5" s="1"/>
  <c r="P94" i="5" s="1"/>
  <c r="P95" i="5" s="1"/>
  <c r="P96" i="5" s="1"/>
  <c r="P97" i="5" s="1"/>
  <c r="P98" i="5" s="1"/>
  <c r="P99" i="5" s="1"/>
  <c r="P100" i="5" s="1"/>
  <c r="P101" i="5" s="1"/>
  <c r="P102" i="5" s="1"/>
  <c r="P103" i="5" s="1"/>
  <c r="P104" i="5" s="1"/>
  <c r="P105" i="5" s="1"/>
  <c r="P106" i="5" s="1"/>
  <c r="P107" i="5" s="1"/>
  <c r="P108" i="5" s="1"/>
  <c r="P109" i="5" s="1"/>
  <c r="P110" i="5" s="1"/>
  <c r="P111" i="5" s="1"/>
  <c r="P112" i="5" s="1"/>
  <c r="P113" i="5" s="1"/>
  <c r="P114" i="5" s="1"/>
  <c r="P115" i="5" s="1"/>
  <c r="P116" i="5" s="1"/>
  <c r="P117" i="5" s="1"/>
  <c r="P118" i="5" s="1"/>
  <c r="P119" i="5" s="1"/>
  <c r="P120" i="5" s="1"/>
  <c r="P121" i="5" s="1"/>
  <c r="P122" i="5" s="1"/>
  <c r="P123" i="5" s="1"/>
  <c r="P124" i="5" s="1"/>
  <c r="P125" i="5" s="1"/>
  <c r="P126" i="5" s="1"/>
  <c r="P127" i="5" s="1"/>
  <c r="P128" i="5" s="1"/>
  <c r="P129" i="5" s="1"/>
  <c r="P130" i="5" s="1"/>
  <c r="P131" i="5" s="1"/>
  <c r="P132" i="5" s="1"/>
  <c r="P133" i="5" s="1"/>
  <c r="P134" i="5" s="1"/>
  <c r="P135" i="5" s="1"/>
  <c r="P136" i="5" s="1"/>
  <c r="P137" i="5" s="1"/>
  <c r="P138" i="5" s="1"/>
  <c r="P139" i="5" s="1"/>
  <c r="P140" i="5" s="1"/>
  <c r="P141" i="5" s="1"/>
  <c r="P142" i="5" s="1"/>
  <c r="P143" i="5" s="1"/>
  <c r="P144" i="5" s="1"/>
  <c r="P145" i="5" s="1"/>
  <c r="P146" i="5" s="1"/>
  <c r="P147" i="5" s="1"/>
  <c r="P148" i="5" s="1"/>
  <c r="P149" i="5" s="1"/>
  <c r="P150" i="5" s="1"/>
  <c r="P151" i="5" s="1"/>
  <c r="P152" i="5" s="1"/>
  <c r="P153" i="5" s="1"/>
  <c r="P154" i="5" s="1"/>
  <c r="P155" i="5" s="1"/>
  <c r="P156" i="5" s="1"/>
  <c r="P157" i="5" s="1"/>
  <c r="P158" i="5" s="1"/>
  <c r="P159" i="5" s="1"/>
  <c r="P160" i="5" s="1"/>
  <c r="P161" i="5" s="1"/>
  <c r="P162" i="5" s="1"/>
  <c r="P163" i="5" s="1"/>
  <c r="P164" i="5" s="1"/>
  <c r="P165" i="5" s="1"/>
  <c r="P166" i="5" s="1"/>
  <c r="P167" i="5" s="1"/>
  <c r="P168" i="5" s="1"/>
  <c r="P169" i="5" s="1"/>
  <c r="P170" i="5" s="1"/>
  <c r="P171" i="5" s="1"/>
  <c r="P172" i="5" s="1"/>
  <c r="P173" i="5" s="1"/>
  <c r="P174" i="5" s="1"/>
  <c r="P175" i="5" s="1"/>
  <c r="P176" i="5" s="1"/>
  <c r="P177" i="5" s="1"/>
  <c r="P178" i="5" s="1"/>
  <c r="P179" i="5" s="1"/>
  <c r="P180" i="5" s="1"/>
  <c r="P181" i="5" s="1"/>
  <c r="P182" i="5" s="1"/>
  <c r="P183" i="5" s="1"/>
  <c r="P184" i="5" s="1"/>
  <c r="P185" i="5" s="1"/>
  <c r="P186" i="5" s="1"/>
  <c r="P187" i="5" s="1"/>
  <c r="P188" i="5" s="1"/>
  <c r="P189" i="5" s="1"/>
  <c r="P190" i="5" s="1"/>
  <c r="P191" i="5" s="1"/>
  <c r="P192" i="5" s="1"/>
  <c r="P193" i="5" s="1"/>
  <c r="P194" i="5" s="1"/>
  <c r="P195" i="5" s="1"/>
  <c r="P196" i="5" s="1"/>
  <c r="P197" i="5" s="1"/>
  <c r="P198" i="5" s="1"/>
  <c r="P199" i="5" s="1"/>
  <c r="P200" i="5" s="1"/>
  <c r="P201" i="5" s="1"/>
  <c r="P202" i="5" s="1"/>
  <c r="P203" i="5" s="1"/>
  <c r="P204" i="5" s="1"/>
  <c r="P205" i="5" s="1"/>
  <c r="P206" i="5" s="1"/>
  <c r="P207" i="5" s="1"/>
  <c r="P208" i="5" s="1"/>
  <c r="P209" i="5" s="1"/>
  <c r="P210" i="5" s="1"/>
  <c r="P211" i="5" s="1"/>
  <c r="P212" i="5" s="1"/>
  <c r="P213" i="5" s="1"/>
  <c r="P214" i="5" s="1"/>
  <c r="P215" i="5" s="1"/>
  <c r="P216" i="5" s="1"/>
  <c r="P217" i="5" s="1"/>
  <c r="P218" i="5" s="1"/>
  <c r="P219" i="5" s="1"/>
  <c r="P220" i="5" s="1"/>
  <c r="P221" i="5" s="1"/>
  <c r="P222" i="5" s="1"/>
  <c r="P223" i="5" s="1"/>
  <c r="P224" i="5" s="1"/>
  <c r="P225" i="5" s="1"/>
  <c r="P226" i="5" s="1"/>
  <c r="P227" i="5" s="1"/>
  <c r="P228" i="5" s="1"/>
  <c r="P229" i="5" s="1"/>
  <c r="P230" i="5" s="1"/>
  <c r="P231" i="5" s="1"/>
  <c r="P232" i="5" s="1"/>
  <c r="P233" i="5" s="1"/>
  <c r="P234" i="5" s="1"/>
  <c r="P235" i="5" s="1"/>
  <c r="P236" i="5" s="1"/>
  <c r="P237" i="5" s="1"/>
  <c r="P238" i="5" s="1"/>
  <c r="P239" i="5" s="1"/>
  <c r="P240" i="5" s="1"/>
  <c r="P241" i="5" s="1"/>
  <c r="P242" i="5" s="1"/>
  <c r="P243" i="5" s="1"/>
  <c r="P244" i="5" s="1"/>
  <c r="P245" i="5" s="1"/>
  <c r="P246" i="5" s="1"/>
  <c r="P247" i="5" s="1"/>
  <c r="P248" i="5" s="1"/>
  <c r="P249" i="5" s="1"/>
  <c r="P250" i="5" s="1"/>
  <c r="P251" i="5" s="1"/>
  <c r="P252" i="5" s="1"/>
  <c r="P253" i="5" s="1"/>
  <c r="P254" i="5" s="1"/>
  <c r="P255" i="5" s="1"/>
  <c r="P256" i="5" s="1"/>
  <c r="P257" i="5" s="1"/>
  <c r="P258" i="5" s="1"/>
  <c r="P259" i="5" s="1"/>
  <c r="P260" i="5" s="1"/>
  <c r="P261" i="5" s="1"/>
  <c r="P262" i="5" s="1"/>
  <c r="P263" i="5" s="1"/>
  <c r="O3" i="5"/>
  <c r="O4" i="5" s="1"/>
  <c r="L3" i="5"/>
  <c r="K3" i="5"/>
  <c r="J3" i="5"/>
  <c r="H3" i="5"/>
  <c r="AC2" i="5"/>
  <c r="T2" i="5"/>
  <c r="R2" i="5"/>
  <c r="Q2" i="5"/>
  <c r="L2" i="5"/>
  <c r="J2" i="5"/>
  <c r="H2" i="5"/>
  <c r="J254" i="7"/>
  <c r="I254" i="7"/>
  <c r="H254" i="7"/>
  <c r="T254" i="7"/>
  <c r="S254" i="7"/>
  <c r="T253" i="7"/>
  <c r="S253" i="7"/>
  <c r="J253" i="7"/>
  <c r="I253" i="7"/>
  <c r="H253" i="7"/>
  <c r="U252" i="7"/>
  <c r="T252" i="7"/>
  <c r="S252" i="7"/>
  <c r="J252" i="7"/>
  <c r="I252" i="7"/>
  <c r="H252" i="7"/>
  <c r="T251" i="7"/>
  <c r="S251" i="7"/>
  <c r="J251" i="7"/>
  <c r="I251" i="7"/>
  <c r="H251" i="7"/>
  <c r="T250" i="7"/>
  <c r="S250" i="7"/>
  <c r="J250" i="7"/>
  <c r="I250" i="7"/>
  <c r="H250" i="7"/>
  <c r="T249" i="7"/>
  <c r="S249" i="7"/>
  <c r="J249" i="7"/>
  <c r="I249" i="7"/>
  <c r="H249" i="7"/>
  <c r="T248" i="7"/>
  <c r="S248" i="7"/>
  <c r="J248" i="7"/>
  <c r="I248" i="7"/>
  <c r="H248" i="7"/>
  <c r="S247" i="7"/>
  <c r="J247" i="7"/>
  <c r="I247" i="7"/>
  <c r="H247" i="7"/>
  <c r="S246" i="7"/>
  <c r="J246" i="7"/>
  <c r="I246" i="7"/>
  <c r="H246" i="7"/>
  <c r="S245" i="7"/>
  <c r="J245" i="7"/>
  <c r="I245" i="7"/>
  <c r="H245" i="7"/>
  <c r="S244" i="7"/>
  <c r="J244" i="7"/>
  <c r="I244" i="7"/>
  <c r="H244" i="7"/>
  <c r="S243" i="7"/>
  <c r="J243" i="7"/>
  <c r="I243" i="7"/>
  <c r="H243" i="7"/>
  <c r="S242" i="7"/>
  <c r="J242" i="7"/>
  <c r="I242" i="7"/>
  <c r="H242" i="7"/>
  <c r="S241" i="7"/>
  <c r="J241" i="7"/>
  <c r="I241" i="7"/>
  <c r="H241" i="7"/>
  <c r="S240" i="7"/>
  <c r="J240" i="7"/>
  <c r="I240" i="7"/>
  <c r="H240" i="7"/>
  <c r="S239" i="7"/>
  <c r="J239" i="7"/>
  <c r="I239" i="7"/>
  <c r="H239" i="7"/>
  <c r="S238" i="7"/>
  <c r="J238" i="7"/>
  <c r="I238" i="7"/>
  <c r="H238" i="7"/>
  <c r="S237" i="7"/>
  <c r="J237" i="7"/>
  <c r="I237" i="7"/>
  <c r="H237" i="7"/>
  <c r="S236" i="7"/>
  <c r="J236" i="7"/>
  <c r="I236" i="7"/>
  <c r="H236" i="7"/>
  <c r="S235" i="7"/>
  <c r="J235" i="7"/>
  <c r="I235" i="7"/>
  <c r="H235" i="7"/>
  <c r="S234" i="7"/>
  <c r="J234" i="7"/>
  <c r="I234" i="7"/>
  <c r="H234" i="7"/>
  <c r="S233" i="7"/>
  <c r="J233" i="7"/>
  <c r="I233" i="7"/>
  <c r="H233" i="7"/>
  <c r="S232" i="7"/>
  <c r="J232" i="7"/>
  <c r="I232" i="7"/>
  <c r="H232" i="7"/>
  <c r="S231" i="7"/>
  <c r="J231" i="7"/>
  <c r="I231" i="7"/>
  <c r="H231" i="7"/>
  <c r="S230" i="7"/>
  <c r="J230" i="7"/>
  <c r="I230" i="7"/>
  <c r="H230" i="7"/>
  <c r="S229" i="7"/>
  <c r="J229" i="7"/>
  <c r="I229" i="7"/>
  <c r="H229" i="7"/>
  <c r="S228" i="7"/>
  <c r="J228" i="7"/>
  <c r="I228" i="7"/>
  <c r="H228" i="7"/>
  <c r="S227" i="7"/>
  <c r="J227" i="7"/>
  <c r="I227" i="7"/>
  <c r="H227" i="7"/>
  <c r="S226" i="7"/>
  <c r="J226" i="7"/>
  <c r="I226" i="7"/>
  <c r="H226" i="7"/>
  <c r="S225" i="7"/>
  <c r="J225" i="7"/>
  <c r="I225" i="7"/>
  <c r="H225" i="7"/>
  <c r="S224" i="7"/>
  <c r="J224" i="7"/>
  <c r="I224" i="7"/>
  <c r="H224" i="7"/>
  <c r="S223" i="7"/>
  <c r="J223" i="7"/>
  <c r="I223" i="7"/>
  <c r="H223" i="7"/>
  <c r="S222" i="7"/>
  <c r="J222" i="7"/>
  <c r="I222" i="7"/>
  <c r="H222" i="7"/>
  <c r="S221" i="7"/>
  <c r="J221" i="7"/>
  <c r="I221" i="7"/>
  <c r="H221" i="7"/>
  <c r="S220" i="7"/>
  <c r="J220" i="7"/>
  <c r="I220" i="7"/>
  <c r="H220" i="7"/>
  <c r="S219" i="7"/>
  <c r="J219" i="7"/>
  <c r="I219" i="7"/>
  <c r="H219" i="7"/>
  <c r="S218" i="7"/>
  <c r="J218" i="7"/>
  <c r="I218" i="7"/>
  <c r="H218" i="7"/>
  <c r="S217" i="7"/>
  <c r="J217" i="7"/>
  <c r="I217" i="7"/>
  <c r="H217" i="7"/>
  <c r="S216" i="7"/>
  <c r="J216" i="7"/>
  <c r="I216" i="7"/>
  <c r="H216" i="7"/>
  <c r="S215" i="7"/>
  <c r="J215" i="7"/>
  <c r="I215" i="7"/>
  <c r="H215" i="7"/>
  <c r="S214" i="7"/>
  <c r="J214" i="7"/>
  <c r="I214" i="7"/>
  <c r="H214" i="7"/>
  <c r="S213" i="7"/>
  <c r="J213" i="7"/>
  <c r="I213" i="7"/>
  <c r="H213" i="7"/>
  <c r="S212" i="7"/>
  <c r="J212" i="7"/>
  <c r="I212" i="7"/>
  <c r="H212" i="7"/>
  <c r="S211" i="7"/>
  <c r="J211" i="7"/>
  <c r="I211" i="7"/>
  <c r="H211" i="7"/>
  <c r="S210" i="7"/>
  <c r="J210" i="7"/>
  <c r="I210" i="7"/>
  <c r="H210" i="7"/>
  <c r="S209" i="7"/>
  <c r="J209" i="7"/>
  <c r="I209" i="7"/>
  <c r="H209" i="7"/>
  <c r="S208" i="7"/>
  <c r="J208" i="7"/>
  <c r="I208" i="7"/>
  <c r="H208" i="7"/>
  <c r="S207" i="7"/>
  <c r="J207" i="7"/>
  <c r="I207" i="7"/>
  <c r="H207" i="7"/>
  <c r="U206" i="7"/>
  <c r="T206" i="7"/>
  <c r="S206" i="7"/>
  <c r="J206" i="7"/>
  <c r="I206" i="7"/>
  <c r="H206" i="7"/>
  <c r="T205" i="7"/>
  <c r="S205" i="7"/>
  <c r="J205" i="7"/>
  <c r="I205" i="7"/>
  <c r="H205" i="7"/>
  <c r="T204" i="7"/>
  <c r="S204" i="7"/>
  <c r="J204" i="7"/>
  <c r="I204" i="7"/>
  <c r="H204" i="7"/>
  <c r="T203" i="7"/>
  <c r="S203" i="7"/>
  <c r="J203" i="7"/>
  <c r="I203" i="7"/>
  <c r="H203" i="7"/>
  <c r="S202" i="7"/>
  <c r="J202" i="7"/>
  <c r="I202" i="7"/>
  <c r="H202" i="7"/>
  <c r="U201" i="7"/>
  <c r="T201" i="7"/>
  <c r="S201" i="7"/>
  <c r="J201" i="7"/>
  <c r="I201" i="7"/>
  <c r="H201" i="7"/>
  <c r="T200" i="7"/>
  <c r="S200" i="7"/>
  <c r="J200" i="7"/>
  <c r="I200" i="7"/>
  <c r="H200" i="7"/>
  <c r="T199" i="7"/>
  <c r="S199" i="7"/>
  <c r="J199" i="7"/>
  <c r="I199" i="7"/>
  <c r="H199" i="7"/>
  <c r="T198" i="7"/>
  <c r="S198" i="7"/>
  <c r="J198" i="7"/>
  <c r="I198" i="7"/>
  <c r="H198" i="7"/>
  <c r="S197" i="7"/>
  <c r="J197" i="7"/>
  <c r="I197" i="7"/>
  <c r="H197" i="7"/>
  <c r="S196" i="7"/>
  <c r="J196" i="7"/>
  <c r="I196" i="7"/>
  <c r="H196" i="7"/>
  <c r="S195" i="7"/>
  <c r="J195" i="7"/>
  <c r="I195" i="7"/>
  <c r="H195" i="7"/>
  <c r="S194" i="7"/>
  <c r="J194" i="7"/>
  <c r="I194" i="7"/>
  <c r="H194" i="7"/>
  <c r="S193" i="7"/>
  <c r="J193" i="7"/>
  <c r="I193" i="7"/>
  <c r="H193" i="7"/>
  <c r="S192" i="7"/>
  <c r="J192" i="7"/>
  <c r="I192" i="7"/>
  <c r="H192" i="7"/>
  <c r="S191" i="7"/>
  <c r="J191" i="7"/>
  <c r="I191" i="7"/>
  <c r="H191" i="7"/>
  <c r="S190" i="7"/>
  <c r="J190" i="7"/>
  <c r="I190" i="7"/>
  <c r="H190" i="7"/>
  <c r="T189" i="7"/>
  <c r="S189" i="7"/>
  <c r="J189" i="7"/>
  <c r="I189" i="7"/>
  <c r="H189" i="7"/>
  <c r="T188" i="7"/>
  <c r="S188" i="7"/>
  <c r="J188" i="7"/>
  <c r="I188" i="7"/>
  <c r="H188" i="7"/>
  <c r="T187" i="7"/>
  <c r="S187" i="7"/>
  <c r="J187" i="7"/>
  <c r="I187" i="7"/>
  <c r="H187" i="7"/>
  <c r="S186" i="7"/>
  <c r="J186" i="7"/>
  <c r="I186" i="7"/>
  <c r="H186" i="7"/>
  <c r="S185" i="7"/>
  <c r="J185" i="7"/>
  <c r="I185" i="7"/>
  <c r="H185" i="7"/>
  <c r="S184" i="7"/>
  <c r="J184" i="7"/>
  <c r="I184" i="7"/>
  <c r="H184" i="7"/>
  <c r="S183" i="7"/>
  <c r="J183" i="7"/>
  <c r="I183" i="7"/>
  <c r="H183" i="7"/>
  <c r="S182" i="7"/>
  <c r="J182" i="7"/>
  <c r="I182" i="7"/>
  <c r="H182" i="7"/>
  <c r="S181" i="7"/>
  <c r="J181" i="7"/>
  <c r="I181" i="7"/>
  <c r="H181" i="7"/>
  <c r="S180" i="7"/>
  <c r="J180" i="7"/>
  <c r="I180" i="7"/>
  <c r="H180" i="7"/>
  <c r="S179" i="7"/>
  <c r="J179" i="7"/>
  <c r="I179" i="7"/>
  <c r="H179" i="7"/>
  <c r="S178" i="7"/>
  <c r="J178" i="7"/>
  <c r="I178" i="7"/>
  <c r="H178" i="7"/>
  <c r="S177" i="7"/>
  <c r="J177" i="7"/>
  <c r="I177" i="7"/>
  <c r="H177" i="7"/>
  <c r="U176" i="7"/>
  <c r="T176" i="7"/>
  <c r="S176" i="7"/>
  <c r="J176" i="7"/>
  <c r="I176" i="7"/>
  <c r="H176" i="7"/>
  <c r="T175" i="7"/>
  <c r="S175" i="7"/>
  <c r="J175" i="7"/>
  <c r="I175" i="7"/>
  <c r="H175" i="7"/>
  <c r="T174" i="7"/>
  <c r="S174" i="7"/>
  <c r="J174" i="7"/>
  <c r="I174" i="7"/>
  <c r="H174" i="7"/>
  <c r="S173" i="7"/>
  <c r="J173" i="7"/>
  <c r="I173" i="7"/>
  <c r="H173" i="7"/>
  <c r="S172" i="7"/>
  <c r="J172" i="7"/>
  <c r="I172" i="7"/>
  <c r="H172" i="7"/>
  <c r="S171" i="7"/>
  <c r="J171" i="7"/>
  <c r="I171" i="7"/>
  <c r="H171" i="7"/>
  <c r="S170" i="7"/>
  <c r="J170" i="7"/>
  <c r="I170" i="7"/>
  <c r="H170" i="7"/>
  <c r="S169" i="7"/>
  <c r="J169" i="7"/>
  <c r="I169" i="7"/>
  <c r="H169" i="7"/>
  <c r="S168" i="7"/>
  <c r="J168" i="7"/>
  <c r="I168" i="7"/>
  <c r="H168" i="7"/>
  <c r="S167" i="7"/>
  <c r="J167" i="7"/>
  <c r="I167" i="7"/>
  <c r="H167" i="7"/>
  <c r="U166" i="7"/>
  <c r="T166" i="7"/>
  <c r="S166" i="7"/>
  <c r="J166" i="7"/>
  <c r="I166" i="7"/>
  <c r="H166" i="7"/>
  <c r="T165" i="7"/>
  <c r="S165" i="7"/>
  <c r="J165" i="7"/>
  <c r="I165" i="7"/>
  <c r="H165" i="7"/>
  <c r="T164" i="7"/>
  <c r="S164" i="7"/>
  <c r="J164" i="7"/>
  <c r="I164" i="7"/>
  <c r="H164" i="7"/>
  <c r="S163" i="7"/>
  <c r="J163" i="7"/>
  <c r="I163" i="7"/>
  <c r="H163" i="7"/>
  <c r="S162" i="7"/>
  <c r="J162" i="7"/>
  <c r="I162" i="7"/>
  <c r="H162" i="7"/>
  <c r="S161" i="7"/>
  <c r="J161" i="7"/>
  <c r="I161" i="7"/>
  <c r="H161" i="7"/>
  <c r="S160" i="7"/>
  <c r="J160" i="7"/>
  <c r="I160" i="7"/>
  <c r="H160" i="7"/>
  <c r="S159" i="7"/>
  <c r="J159" i="7"/>
  <c r="I159" i="7"/>
  <c r="H159" i="7"/>
  <c r="S158" i="7"/>
  <c r="J158" i="7"/>
  <c r="I158" i="7"/>
  <c r="H158" i="7"/>
  <c r="S157" i="7"/>
  <c r="J157" i="7"/>
  <c r="I157" i="7"/>
  <c r="H157" i="7"/>
  <c r="S156" i="7"/>
  <c r="J156" i="7"/>
  <c r="I156" i="7"/>
  <c r="H156" i="7"/>
  <c r="S155" i="7"/>
  <c r="J155" i="7"/>
  <c r="I155" i="7"/>
  <c r="H155" i="7"/>
  <c r="U154" i="7"/>
  <c r="T154" i="7"/>
  <c r="S154" i="7"/>
  <c r="J154" i="7"/>
  <c r="I154" i="7"/>
  <c r="H154" i="7"/>
  <c r="T153" i="7"/>
  <c r="S153" i="7"/>
  <c r="J153" i="7"/>
  <c r="I153" i="7"/>
  <c r="H153" i="7"/>
  <c r="T152" i="7"/>
  <c r="S152" i="7"/>
  <c r="J152" i="7"/>
  <c r="I152" i="7"/>
  <c r="H152" i="7"/>
  <c r="T151" i="7"/>
  <c r="S151" i="7"/>
  <c r="J151" i="7"/>
  <c r="I151" i="7"/>
  <c r="H151" i="7"/>
  <c r="T150" i="7"/>
  <c r="S150" i="7"/>
  <c r="J150" i="7"/>
  <c r="I150" i="7"/>
  <c r="H150" i="7"/>
  <c r="T149" i="7"/>
  <c r="S149" i="7"/>
  <c r="J149" i="7"/>
  <c r="I149" i="7"/>
  <c r="H149" i="7"/>
  <c r="T148" i="7"/>
  <c r="S148" i="7"/>
  <c r="J148" i="7"/>
  <c r="I148" i="7"/>
  <c r="H148" i="7"/>
  <c r="S147" i="7"/>
  <c r="J147" i="7"/>
  <c r="I147" i="7"/>
  <c r="H147" i="7"/>
  <c r="S146" i="7"/>
  <c r="J146" i="7"/>
  <c r="I146" i="7"/>
  <c r="H146" i="7"/>
  <c r="S145" i="7"/>
  <c r="J145" i="7"/>
  <c r="I145" i="7"/>
  <c r="H145" i="7"/>
  <c r="U144" i="7"/>
  <c r="T144" i="7"/>
  <c r="S144" i="7"/>
  <c r="J144" i="7"/>
  <c r="I144" i="7"/>
  <c r="H144" i="7"/>
  <c r="T143" i="7"/>
  <c r="S143" i="7"/>
  <c r="J143" i="7"/>
  <c r="I143" i="7"/>
  <c r="H143" i="7"/>
  <c r="T142" i="7"/>
  <c r="S142" i="7"/>
  <c r="J142" i="7"/>
  <c r="I142" i="7"/>
  <c r="H142" i="7"/>
  <c r="T141" i="7"/>
  <c r="S141" i="7"/>
  <c r="J141" i="7"/>
  <c r="I141" i="7"/>
  <c r="H141" i="7"/>
  <c r="S140" i="7"/>
  <c r="J140" i="7"/>
  <c r="I140" i="7"/>
  <c r="H140" i="7"/>
  <c r="S139" i="7"/>
  <c r="J139" i="7"/>
  <c r="I139" i="7"/>
  <c r="H139" i="7"/>
  <c r="S138" i="7"/>
  <c r="J138" i="7"/>
  <c r="I138" i="7"/>
  <c r="H138" i="7"/>
  <c r="S137" i="7"/>
  <c r="J137" i="7"/>
  <c r="I137" i="7"/>
  <c r="H137" i="7"/>
  <c r="S136" i="7"/>
  <c r="J136" i="7"/>
  <c r="I136" i="7"/>
  <c r="H136" i="7"/>
  <c r="S135" i="7"/>
  <c r="J135" i="7"/>
  <c r="I135" i="7"/>
  <c r="H135" i="7"/>
  <c r="S134" i="7"/>
  <c r="J134" i="7"/>
  <c r="I134" i="7"/>
  <c r="H134" i="7"/>
  <c r="S133" i="7"/>
  <c r="J133" i="7"/>
  <c r="I133" i="7"/>
  <c r="H133" i="7"/>
  <c r="S132" i="7"/>
  <c r="J132" i="7"/>
  <c r="I132" i="7"/>
  <c r="H132" i="7"/>
  <c r="S131" i="7"/>
  <c r="J131" i="7"/>
  <c r="I131" i="7"/>
  <c r="H131" i="7"/>
  <c r="U130" i="7"/>
  <c r="T130" i="7"/>
  <c r="S130" i="7"/>
  <c r="J130" i="7"/>
  <c r="I130" i="7"/>
  <c r="H130" i="7"/>
  <c r="T129" i="7"/>
  <c r="S129" i="7"/>
  <c r="J129" i="7"/>
  <c r="I129" i="7"/>
  <c r="H129" i="7"/>
  <c r="T128" i="7"/>
  <c r="S128" i="7"/>
  <c r="J128" i="7"/>
  <c r="I128" i="7"/>
  <c r="H128" i="7"/>
  <c r="T127" i="7"/>
  <c r="S127" i="7"/>
  <c r="J127" i="7"/>
  <c r="I127" i="7"/>
  <c r="H127" i="7"/>
  <c r="T126" i="7"/>
  <c r="S126" i="7"/>
  <c r="J126" i="7"/>
  <c r="I126" i="7"/>
  <c r="H126" i="7"/>
  <c r="T125" i="7"/>
  <c r="S125" i="7"/>
  <c r="J125" i="7"/>
  <c r="I125" i="7"/>
  <c r="H125" i="7"/>
  <c r="T124" i="7"/>
  <c r="S124" i="7"/>
  <c r="J124" i="7"/>
  <c r="I124" i="7"/>
  <c r="H124" i="7"/>
  <c r="S123" i="7"/>
  <c r="J123" i="7"/>
  <c r="I123" i="7"/>
  <c r="H123" i="7"/>
  <c r="S122" i="7"/>
  <c r="J122" i="7"/>
  <c r="I122" i="7"/>
  <c r="H122" i="7"/>
  <c r="S121" i="7"/>
  <c r="J121" i="7"/>
  <c r="I121" i="7"/>
  <c r="H121" i="7"/>
  <c r="S120" i="7"/>
  <c r="J120" i="7"/>
  <c r="I120" i="7"/>
  <c r="H120" i="7"/>
  <c r="S119" i="7"/>
  <c r="J119" i="7"/>
  <c r="I119" i="7"/>
  <c r="H119" i="7"/>
  <c r="S118" i="7"/>
  <c r="J118" i="7"/>
  <c r="I118" i="7"/>
  <c r="H118" i="7"/>
  <c r="S117" i="7"/>
  <c r="J117" i="7"/>
  <c r="I117" i="7"/>
  <c r="H117" i="7"/>
  <c r="S116" i="7"/>
  <c r="J116" i="7"/>
  <c r="I116" i="7"/>
  <c r="H116" i="7"/>
  <c r="S115" i="7"/>
  <c r="J115" i="7"/>
  <c r="I115" i="7"/>
  <c r="H115" i="7"/>
  <c r="S114" i="7"/>
  <c r="J114" i="7"/>
  <c r="I114" i="7"/>
  <c r="H114" i="7"/>
  <c r="S113" i="7"/>
  <c r="J113" i="7"/>
  <c r="I113" i="7"/>
  <c r="H113" i="7"/>
  <c r="S112" i="7"/>
  <c r="J112" i="7"/>
  <c r="I112" i="7"/>
  <c r="H112" i="7"/>
  <c r="S111" i="7"/>
  <c r="J111" i="7"/>
  <c r="I111" i="7"/>
  <c r="H111" i="7"/>
  <c r="S110" i="7"/>
  <c r="J110" i="7"/>
  <c r="I110" i="7"/>
  <c r="H110" i="7"/>
  <c r="S109" i="7"/>
  <c r="J109" i="7"/>
  <c r="I109" i="7"/>
  <c r="H109" i="7"/>
  <c r="S108" i="7"/>
  <c r="J108" i="7"/>
  <c r="I108" i="7"/>
  <c r="H108" i="7"/>
  <c r="S107" i="7"/>
  <c r="J107" i="7"/>
  <c r="I107" i="7"/>
  <c r="H107" i="7"/>
  <c r="S106" i="7"/>
  <c r="J106" i="7"/>
  <c r="I106" i="7"/>
  <c r="H106" i="7"/>
  <c r="S105" i="7"/>
  <c r="J105" i="7"/>
  <c r="I105" i="7"/>
  <c r="H105" i="7"/>
  <c r="S104" i="7"/>
  <c r="J104" i="7"/>
  <c r="I104" i="7"/>
  <c r="H104" i="7"/>
  <c r="U103" i="7"/>
  <c r="T103" i="7"/>
  <c r="S103" i="7"/>
  <c r="J103" i="7"/>
  <c r="I103" i="7"/>
  <c r="H103" i="7"/>
  <c r="T102" i="7"/>
  <c r="S102" i="7"/>
  <c r="J102" i="7"/>
  <c r="I102" i="7"/>
  <c r="H102" i="7"/>
  <c r="T101" i="7"/>
  <c r="S101" i="7"/>
  <c r="J101" i="7"/>
  <c r="I101" i="7"/>
  <c r="H101" i="7"/>
  <c r="T100" i="7"/>
  <c r="S100" i="7"/>
  <c r="J100" i="7"/>
  <c r="I100" i="7"/>
  <c r="H100" i="7"/>
  <c r="S99" i="7"/>
  <c r="J99" i="7"/>
  <c r="I99" i="7"/>
  <c r="H99" i="7"/>
  <c r="S98" i="7"/>
  <c r="J98" i="7"/>
  <c r="I98" i="7"/>
  <c r="H98" i="7"/>
  <c r="S97" i="7"/>
  <c r="J97" i="7"/>
  <c r="I97" i="7"/>
  <c r="H97" i="7"/>
  <c r="S96" i="7"/>
  <c r="J96" i="7"/>
  <c r="I96" i="7"/>
  <c r="H96" i="7"/>
  <c r="S95" i="7"/>
  <c r="J95" i="7"/>
  <c r="I95" i="7"/>
  <c r="H95" i="7"/>
  <c r="S94" i="7"/>
  <c r="J94" i="7"/>
  <c r="I94" i="7"/>
  <c r="H94" i="7"/>
  <c r="S93" i="7"/>
  <c r="J93" i="7"/>
  <c r="I93" i="7"/>
  <c r="H93" i="7"/>
  <c r="S92" i="7"/>
  <c r="J92" i="7"/>
  <c r="I92" i="7"/>
  <c r="H92" i="7"/>
  <c r="U91" i="7"/>
  <c r="T91" i="7"/>
  <c r="S91" i="7"/>
  <c r="J91" i="7"/>
  <c r="I91" i="7"/>
  <c r="H91" i="7"/>
  <c r="T90" i="7"/>
  <c r="S90" i="7"/>
  <c r="J90" i="7"/>
  <c r="I90" i="7"/>
  <c r="H90" i="7"/>
  <c r="T89" i="7"/>
  <c r="S89" i="7"/>
  <c r="J89" i="7"/>
  <c r="I89" i="7"/>
  <c r="H89" i="7"/>
  <c r="T88" i="7"/>
  <c r="S88" i="7"/>
  <c r="J88" i="7"/>
  <c r="I88" i="7"/>
  <c r="H88" i="7"/>
  <c r="S87" i="7"/>
  <c r="J87" i="7"/>
  <c r="I87" i="7"/>
  <c r="H87" i="7"/>
  <c r="S86" i="7"/>
  <c r="J86" i="7"/>
  <c r="I86" i="7"/>
  <c r="H86" i="7"/>
  <c r="S85" i="7"/>
  <c r="J85" i="7"/>
  <c r="I85" i="7"/>
  <c r="H85" i="7"/>
  <c r="S84" i="7"/>
  <c r="J84" i="7"/>
  <c r="I84" i="7"/>
  <c r="H84" i="7"/>
  <c r="S83" i="7"/>
  <c r="J83" i="7"/>
  <c r="I83" i="7"/>
  <c r="H83" i="7"/>
  <c r="S82" i="7"/>
  <c r="J82" i="7"/>
  <c r="I82" i="7"/>
  <c r="H82" i="7"/>
  <c r="S81" i="7"/>
  <c r="J81" i="7"/>
  <c r="I81" i="7"/>
  <c r="H81" i="7"/>
  <c r="S80" i="7"/>
  <c r="J80" i="7"/>
  <c r="I80" i="7"/>
  <c r="H80" i="7"/>
  <c r="S79" i="7"/>
  <c r="J79" i="7"/>
  <c r="I79" i="7"/>
  <c r="H79" i="7"/>
  <c r="S78" i="7"/>
  <c r="J78" i="7"/>
  <c r="I78" i="7"/>
  <c r="H78" i="7"/>
  <c r="S77" i="7"/>
  <c r="J77" i="7"/>
  <c r="I77" i="7"/>
  <c r="H77" i="7"/>
  <c r="S76" i="7"/>
  <c r="J76" i="7"/>
  <c r="I76" i="7"/>
  <c r="H76" i="7"/>
  <c r="S75" i="7"/>
  <c r="J75" i="7"/>
  <c r="I75" i="7"/>
  <c r="H75" i="7"/>
  <c r="S74" i="7"/>
  <c r="J74" i="7"/>
  <c r="I74" i="7"/>
  <c r="H74" i="7"/>
  <c r="S73" i="7"/>
  <c r="J73" i="7"/>
  <c r="I73" i="7"/>
  <c r="H73" i="7"/>
  <c r="S72" i="7"/>
  <c r="J72" i="7"/>
  <c r="I72" i="7"/>
  <c r="H72" i="7"/>
  <c r="T71" i="7"/>
  <c r="S71" i="7"/>
  <c r="J71" i="7"/>
  <c r="I71" i="7"/>
  <c r="H71" i="7"/>
  <c r="T70" i="7"/>
  <c r="S70" i="7"/>
  <c r="J70" i="7"/>
  <c r="I70" i="7"/>
  <c r="H70" i="7"/>
  <c r="T69" i="7"/>
  <c r="S69" i="7"/>
  <c r="J69" i="7"/>
  <c r="I69" i="7"/>
  <c r="H69" i="7"/>
  <c r="S68" i="7"/>
  <c r="J68" i="7"/>
  <c r="I68" i="7"/>
  <c r="H68" i="7"/>
  <c r="S67" i="7"/>
  <c r="J67" i="7"/>
  <c r="I67" i="7"/>
  <c r="H67" i="7"/>
  <c r="S66" i="7"/>
  <c r="J66" i="7"/>
  <c r="I66" i="7"/>
  <c r="H66" i="7"/>
  <c r="S65" i="7"/>
  <c r="J65" i="7"/>
  <c r="I65" i="7"/>
  <c r="H65" i="7"/>
  <c r="S64" i="7"/>
  <c r="J64" i="7"/>
  <c r="I64" i="7"/>
  <c r="H64" i="7"/>
  <c r="S63" i="7"/>
  <c r="J63" i="7"/>
  <c r="I63" i="7"/>
  <c r="H63" i="7"/>
  <c r="T62" i="7"/>
  <c r="S62" i="7"/>
  <c r="J62" i="7"/>
  <c r="I62" i="7"/>
  <c r="H62" i="7"/>
  <c r="T61" i="7"/>
  <c r="S61" i="7"/>
  <c r="J61" i="7"/>
  <c r="I61" i="7"/>
  <c r="H61" i="7"/>
  <c r="T60" i="7"/>
  <c r="S60" i="7"/>
  <c r="J60" i="7"/>
  <c r="I60" i="7"/>
  <c r="H60" i="7"/>
  <c r="S59" i="7"/>
  <c r="J59" i="7"/>
  <c r="I59" i="7"/>
  <c r="H59" i="7"/>
  <c r="S58" i="7"/>
  <c r="J58" i="7"/>
  <c r="I58" i="7"/>
  <c r="H58" i="7"/>
  <c r="S57" i="7"/>
  <c r="J57" i="7"/>
  <c r="I57" i="7"/>
  <c r="H57" i="7"/>
  <c r="U56" i="7"/>
  <c r="T56" i="7"/>
  <c r="S56" i="7"/>
  <c r="J56" i="7"/>
  <c r="I56" i="7"/>
  <c r="H56" i="7"/>
  <c r="T55" i="7"/>
  <c r="S55" i="7"/>
  <c r="J55" i="7"/>
  <c r="I55" i="7"/>
  <c r="H55" i="7"/>
  <c r="T54" i="7"/>
  <c r="S54" i="7"/>
  <c r="J54" i="7"/>
  <c r="I54" i="7"/>
  <c r="H54" i="7"/>
  <c r="T53" i="7"/>
  <c r="S53" i="7"/>
  <c r="J53" i="7"/>
  <c r="I53" i="7"/>
  <c r="H53" i="7"/>
  <c r="S52" i="7"/>
  <c r="J52" i="7"/>
  <c r="I52" i="7"/>
  <c r="H52" i="7"/>
  <c r="S51" i="7"/>
  <c r="J51" i="7"/>
  <c r="I51" i="7"/>
  <c r="H51" i="7"/>
  <c r="S50" i="7"/>
  <c r="J50" i="7"/>
  <c r="I50" i="7"/>
  <c r="H50" i="7"/>
  <c r="S49" i="7"/>
  <c r="J49" i="7"/>
  <c r="I49" i="7"/>
  <c r="H49" i="7"/>
  <c r="S48" i="7"/>
  <c r="J48" i="7"/>
  <c r="I48" i="7"/>
  <c r="H48" i="7"/>
  <c r="S47" i="7"/>
  <c r="J47" i="7"/>
  <c r="I47" i="7"/>
  <c r="H47" i="7"/>
  <c r="S46" i="7"/>
  <c r="J46" i="7"/>
  <c r="I46" i="7"/>
  <c r="H46" i="7"/>
  <c r="S45" i="7"/>
  <c r="J45" i="7"/>
  <c r="I45" i="7"/>
  <c r="H45" i="7"/>
  <c r="U44" i="7"/>
  <c r="T44" i="7"/>
  <c r="S44" i="7"/>
  <c r="J44" i="7"/>
  <c r="I44" i="7"/>
  <c r="H44" i="7"/>
  <c r="T43" i="7"/>
  <c r="S43" i="7"/>
  <c r="J43" i="7"/>
  <c r="I43" i="7"/>
  <c r="H43" i="7"/>
  <c r="T42" i="7"/>
  <c r="S42" i="7"/>
  <c r="J42" i="7"/>
  <c r="I42" i="7"/>
  <c r="H42" i="7"/>
  <c r="T41" i="7"/>
  <c r="S41" i="7"/>
  <c r="J41" i="7"/>
  <c r="I41" i="7"/>
  <c r="H41" i="7"/>
  <c r="T40" i="7"/>
  <c r="S40" i="7"/>
  <c r="J40" i="7"/>
  <c r="I40" i="7"/>
  <c r="H40" i="7"/>
  <c r="T39" i="7"/>
  <c r="S39" i="7"/>
  <c r="J39" i="7"/>
  <c r="I39" i="7"/>
  <c r="H39" i="7"/>
  <c r="S38" i="7"/>
  <c r="J38" i="7"/>
  <c r="I38" i="7"/>
  <c r="H38" i="7"/>
  <c r="S37" i="7"/>
  <c r="J37" i="7"/>
  <c r="I37" i="7"/>
  <c r="H37" i="7"/>
  <c r="S36" i="7"/>
  <c r="J36" i="7"/>
  <c r="I36" i="7"/>
  <c r="H36" i="7"/>
  <c r="S35" i="7"/>
  <c r="J35" i="7"/>
  <c r="I35" i="7"/>
  <c r="H35" i="7"/>
  <c r="S34" i="7"/>
  <c r="J34" i="7"/>
  <c r="I34" i="7"/>
  <c r="H34" i="7"/>
  <c r="S33" i="7"/>
  <c r="J33" i="7"/>
  <c r="I33" i="7"/>
  <c r="H33" i="7"/>
  <c r="S32" i="7"/>
  <c r="J32" i="7"/>
  <c r="I32" i="7"/>
  <c r="H32" i="7"/>
  <c r="S31" i="7"/>
  <c r="J31" i="7"/>
  <c r="I31" i="7"/>
  <c r="H31" i="7"/>
  <c r="S30" i="7"/>
  <c r="J30" i="7"/>
  <c r="I30" i="7"/>
  <c r="H30" i="7"/>
  <c r="S29" i="7"/>
  <c r="J29" i="7"/>
  <c r="I29" i="7"/>
  <c r="H29" i="7"/>
  <c r="S28" i="7"/>
  <c r="J28" i="7"/>
  <c r="I28" i="7"/>
  <c r="H28" i="7"/>
  <c r="S27" i="7"/>
  <c r="J27" i="7"/>
  <c r="I27" i="7"/>
  <c r="H27" i="7"/>
  <c r="U26" i="7"/>
  <c r="T26" i="7"/>
  <c r="S26" i="7"/>
  <c r="J26" i="7"/>
  <c r="I26" i="7"/>
  <c r="H26" i="7"/>
  <c r="T25" i="7"/>
  <c r="S25" i="7"/>
  <c r="J25" i="7"/>
  <c r="I25" i="7"/>
  <c r="H25" i="7"/>
  <c r="T24" i="7"/>
  <c r="S24" i="7"/>
  <c r="J24" i="7"/>
  <c r="I24" i="7"/>
  <c r="H24" i="7"/>
  <c r="S23" i="7"/>
  <c r="J23" i="7"/>
  <c r="I23" i="7"/>
  <c r="H23" i="7"/>
  <c r="S22" i="7"/>
  <c r="J22" i="7"/>
  <c r="I22" i="7"/>
  <c r="H22" i="7"/>
  <c r="U21" i="7"/>
  <c r="T21" i="7"/>
  <c r="S21" i="7"/>
  <c r="J21" i="7"/>
  <c r="I21" i="7"/>
  <c r="H21" i="7"/>
  <c r="T20" i="7"/>
  <c r="S20" i="7"/>
  <c r="J20" i="7"/>
  <c r="I20" i="7"/>
  <c r="H20" i="7"/>
  <c r="T19" i="7"/>
  <c r="S19" i="7"/>
  <c r="J19" i="7"/>
  <c r="I19" i="7"/>
  <c r="H19" i="7"/>
  <c r="S18" i="7"/>
  <c r="J18" i="7"/>
  <c r="I18" i="7"/>
  <c r="H18" i="7"/>
  <c r="S17" i="7"/>
  <c r="J17" i="7"/>
  <c r="I17" i="7"/>
  <c r="H17" i="7"/>
  <c r="S16" i="7"/>
  <c r="J16" i="7"/>
  <c r="I16" i="7"/>
  <c r="H16" i="7"/>
  <c r="T15" i="7"/>
  <c r="S15" i="7"/>
  <c r="J15" i="7"/>
  <c r="I15" i="7"/>
  <c r="H15" i="7"/>
  <c r="T14" i="7"/>
  <c r="S14" i="7"/>
  <c r="J14" i="7"/>
  <c r="I14" i="7"/>
  <c r="H14" i="7"/>
  <c r="S13" i="7"/>
  <c r="J13" i="7"/>
  <c r="I13" i="7"/>
  <c r="H13" i="7"/>
  <c r="S12" i="7"/>
  <c r="J12" i="7"/>
  <c r="I12" i="7"/>
  <c r="H12" i="7"/>
  <c r="S11" i="7"/>
  <c r="J11" i="7"/>
  <c r="I11" i="7"/>
  <c r="H11" i="7"/>
  <c r="S10" i="7"/>
  <c r="J10" i="7"/>
  <c r="I10" i="7"/>
  <c r="H10" i="7"/>
  <c r="U9" i="7"/>
  <c r="T9" i="7"/>
  <c r="S9" i="7"/>
  <c r="J9" i="7"/>
  <c r="I9" i="7"/>
  <c r="H9" i="7"/>
  <c r="T8" i="7"/>
  <c r="S8" i="7"/>
  <c r="J8" i="7"/>
  <c r="I8" i="7"/>
  <c r="H8" i="7"/>
  <c r="T7" i="7"/>
  <c r="S7" i="7"/>
  <c r="J7" i="7"/>
  <c r="I7" i="7"/>
  <c r="H7" i="7"/>
  <c r="T6" i="7"/>
  <c r="S6" i="7"/>
  <c r="J6" i="7"/>
  <c r="I6" i="7"/>
  <c r="H6" i="7"/>
  <c r="S5" i="7"/>
  <c r="J5" i="7"/>
  <c r="I5" i="7"/>
  <c r="H5" i="7"/>
  <c r="S4" i="7"/>
  <c r="J4" i="7"/>
  <c r="I4" i="7"/>
  <c r="H4" i="7"/>
  <c r="AA3" i="7"/>
  <c r="S3" i="7"/>
  <c r="N3" i="7"/>
  <c r="N4" i="7" s="1"/>
  <c r="N5" i="7" s="1"/>
  <c r="N6" i="7" s="1"/>
  <c r="N7" i="7" s="1"/>
  <c r="N8" i="7" s="1"/>
  <c r="N9" i="7" s="1"/>
  <c r="N10" i="7" s="1"/>
  <c r="N11" i="7" s="1"/>
  <c r="N12" i="7" s="1"/>
  <c r="N13" i="7" s="1"/>
  <c r="N14" i="7" s="1"/>
  <c r="N15" i="7" s="1"/>
  <c r="N16" i="7" s="1"/>
  <c r="N17" i="7" s="1"/>
  <c r="N18" i="7" s="1"/>
  <c r="N19" i="7" s="1"/>
  <c r="N20" i="7" s="1"/>
  <c r="N21" i="7" s="1"/>
  <c r="N22" i="7" s="1"/>
  <c r="N23" i="7" s="1"/>
  <c r="N24" i="7" s="1"/>
  <c r="N25" i="7" s="1"/>
  <c r="N26" i="7" s="1"/>
  <c r="N27" i="7" s="1"/>
  <c r="N28" i="7" s="1"/>
  <c r="N29" i="7" s="1"/>
  <c r="N30" i="7" s="1"/>
  <c r="N31" i="7" s="1"/>
  <c r="N32" i="7" s="1"/>
  <c r="N33" i="7" s="1"/>
  <c r="N34" i="7" s="1"/>
  <c r="N35" i="7" s="1"/>
  <c r="N36" i="7" s="1"/>
  <c r="N37" i="7" s="1"/>
  <c r="N38" i="7" s="1"/>
  <c r="N39" i="7" s="1"/>
  <c r="N40" i="7" s="1"/>
  <c r="N41" i="7" s="1"/>
  <c r="N42" i="7" s="1"/>
  <c r="N43" i="7" s="1"/>
  <c r="N44" i="7" s="1"/>
  <c r="N45" i="7" s="1"/>
  <c r="N46" i="7" s="1"/>
  <c r="N47" i="7" s="1"/>
  <c r="N48" i="7" s="1"/>
  <c r="N49" i="7" s="1"/>
  <c r="N50" i="7" s="1"/>
  <c r="N51" i="7" s="1"/>
  <c r="N52" i="7" s="1"/>
  <c r="N53" i="7" s="1"/>
  <c r="N54" i="7" s="1"/>
  <c r="N55" i="7" s="1"/>
  <c r="N56" i="7" s="1"/>
  <c r="N57" i="7" s="1"/>
  <c r="N58" i="7" s="1"/>
  <c r="N59" i="7" s="1"/>
  <c r="N60" i="7" s="1"/>
  <c r="N61" i="7" s="1"/>
  <c r="N62" i="7" s="1"/>
  <c r="N63" i="7" s="1"/>
  <c r="N64" i="7" s="1"/>
  <c r="N65" i="7" s="1"/>
  <c r="N66" i="7" s="1"/>
  <c r="N67" i="7" s="1"/>
  <c r="N68" i="7" s="1"/>
  <c r="N69" i="7" s="1"/>
  <c r="N70" i="7" s="1"/>
  <c r="N71" i="7" s="1"/>
  <c r="N72" i="7" s="1"/>
  <c r="N73" i="7" s="1"/>
  <c r="N74" i="7" s="1"/>
  <c r="N75" i="7" s="1"/>
  <c r="N76" i="7" s="1"/>
  <c r="N77" i="7" s="1"/>
  <c r="N78" i="7" s="1"/>
  <c r="N79" i="7" s="1"/>
  <c r="N80" i="7" s="1"/>
  <c r="N81" i="7" s="1"/>
  <c r="N82" i="7" s="1"/>
  <c r="N83" i="7" s="1"/>
  <c r="N84" i="7" s="1"/>
  <c r="N85" i="7" s="1"/>
  <c r="N86" i="7" s="1"/>
  <c r="N87" i="7" s="1"/>
  <c r="N88" i="7" s="1"/>
  <c r="N89" i="7" s="1"/>
  <c r="N90" i="7" s="1"/>
  <c r="N91" i="7" s="1"/>
  <c r="N92" i="7" s="1"/>
  <c r="N93" i="7" s="1"/>
  <c r="N94" i="7" s="1"/>
  <c r="N95" i="7" s="1"/>
  <c r="N96" i="7" s="1"/>
  <c r="N97" i="7" s="1"/>
  <c r="N98" i="7" s="1"/>
  <c r="N99" i="7" s="1"/>
  <c r="N100" i="7" s="1"/>
  <c r="N101" i="7" s="1"/>
  <c r="N102" i="7" s="1"/>
  <c r="N103" i="7" s="1"/>
  <c r="N104" i="7" s="1"/>
  <c r="N105" i="7" s="1"/>
  <c r="N106" i="7" s="1"/>
  <c r="N107" i="7" s="1"/>
  <c r="N108" i="7" s="1"/>
  <c r="N109" i="7" s="1"/>
  <c r="N110" i="7" s="1"/>
  <c r="N111" i="7" s="1"/>
  <c r="N112" i="7" s="1"/>
  <c r="N113" i="7" s="1"/>
  <c r="N114" i="7" s="1"/>
  <c r="N115" i="7" s="1"/>
  <c r="N116" i="7" s="1"/>
  <c r="N117" i="7" s="1"/>
  <c r="N118" i="7" s="1"/>
  <c r="N119" i="7" s="1"/>
  <c r="N120" i="7" s="1"/>
  <c r="N121" i="7" s="1"/>
  <c r="N122" i="7" s="1"/>
  <c r="N123" i="7" s="1"/>
  <c r="N124" i="7" s="1"/>
  <c r="N125" i="7" s="1"/>
  <c r="N126" i="7" s="1"/>
  <c r="N127" i="7" s="1"/>
  <c r="N128" i="7" s="1"/>
  <c r="N129" i="7" s="1"/>
  <c r="N130" i="7" s="1"/>
  <c r="N131" i="7" s="1"/>
  <c r="N132" i="7" s="1"/>
  <c r="N133" i="7" s="1"/>
  <c r="N134" i="7" s="1"/>
  <c r="N135" i="7" s="1"/>
  <c r="N136" i="7" s="1"/>
  <c r="N137" i="7" s="1"/>
  <c r="N138" i="7" s="1"/>
  <c r="N139" i="7" s="1"/>
  <c r="N140" i="7" s="1"/>
  <c r="N141" i="7" s="1"/>
  <c r="N142" i="7" s="1"/>
  <c r="N143" i="7" s="1"/>
  <c r="N144" i="7" s="1"/>
  <c r="N145" i="7" s="1"/>
  <c r="N146" i="7" s="1"/>
  <c r="N147" i="7" s="1"/>
  <c r="N148" i="7" s="1"/>
  <c r="N149" i="7" s="1"/>
  <c r="N150" i="7" s="1"/>
  <c r="N151" i="7" s="1"/>
  <c r="N152" i="7" s="1"/>
  <c r="N153" i="7" s="1"/>
  <c r="N154" i="7" s="1"/>
  <c r="N155" i="7" s="1"/>
  <c r="N156" i="7" s="1"/>
  <c r="N157" i="7" s="1"/>
  <c r="N158" i="7" s="1"/>
  <c r="N159" i="7" s="1"/>
  <c r="N160" i="7" s="1"/>
  <c r="N161" i="7" s="1"/>
  <c r="N162" i="7" s="1"/>
  <c r="N163" i="7" s="1"/>
  <c r="N164" i="7" s="1"/>
  <c r="N165" i="7" s="1"/>
  <c r="N166" i="7" s="1"/>
  <c r="N167" i="7" s="1"/>
  <c r="N168" i="7" s="1"/>
  <c r="N169" i="7" s="1"/>
  <c r="N170" i="7" s="1"/>
  <c r="N171" i="7" s="1"/>
  <c r="N172" i="7" s="1"/>
  <c r="N173" i="7" s="1"/>
  <c r="N174" i="7" s="1"/>
  <c r="N175" i="7" s="1"/>
  <c r="N176" i="7" s="1"/>
  <c r="N177" i="7" s="1"/>
  <c r="N178" i="7" s="1"/>
  <c r="N179" i="7" s="1"/>
  <c r="N180" i="7" s="1"/>
  <c r="N181" i="7" s="1"/>
  <c r="N182" i="7" s="1"/>
  <c r="N183" i="7" s="1"/>
  <c r="N184" i="7" s="1"/>
  <c r="N185" i="7" s="1"/>
  <c r="N186" i="7" s="1"/>
  <c r="N187" i="7" s="1"/>
  <c r="N188" i="7" s="1"/>
  <c r="N189" i="7" s="1"/>
  <c r="N190" i="7" s="1"/>
  <c r="N191" i="7" s="1"/>
  <c r="N192" i="7" s="1"/>
  <c r="N193" i="7" s="1"/>
  <c r="N194" i="7" s="1"/>
  <c r="N195" i="7" s="1"/>
  <c r="N196" i="7" s="1"/>
  <c r="N197" i="7" s="1"/>
  <c r="N198" i="7" s="1"/>
  <c r="N199" i="7" s="1"/>
  <c r="N200" i="7" s="1"/>
  <c r="N201" i="7" s="1"/>
  <c r="N202" i="7" s="1"/>
  <c r="N203" i="7" s="1"/>
  <c r="N204" i="7" s="1"/>
  <c r="N205" i="7" s="1"/>
  <c r="N206" i="7" s="1"/>
  <c r="N207" i="7" s="1"/>
  <c r="N208" i="7" s="1"/>
  <c r="N209" i="7" s="1"/>
  <c r="N210" i="7" s="1"/>
  <c r="N211" i="7" s="1"/>
  <c r="N212" i="7" s="1"/>
  <c r="N213" i="7" s="1"/>
  <c r="N214" i="7" s="1"/>
  <c r="N215" i="7" s="1"/>
  <c r="N216" i="7" s="1"/>
  <c r="N217" i="7" s="1"/>
  <c r="N218" i="7" s="1"/>
  <c r="N219" i="7" s="1"/>
  <c r="N220" i="7" s="1"/>
  <c r="N221" i="7" s="1"/>
  <c r="N222" i="7" s="1"/>
  <c r="N223" i="7" s="1"/>
  <c r="N224" i="7" s="1"/>
  <c r="N225" i="7" s="1"/>
  <c r="N226" i="7" s="1"/>
  <c r="N227" i="7" s="1"/>
  <c r="N228" i="7" s="1"/>
  <c r="N229" i="7" s="1"/>
  <c r="N230" i="7" s="1"/>
  <c r="N231" i="7" s="1"/>
  <c r="N232" i="7" s="1"/>
  <c r="N233" i="7" s="1"/>
  <c r="N234" i="7" s="1"/>
  <c r="N235" i="7" s="1"/>
  <c r="N236" i="7" s="1"/>
  <c r="N237" i="7" s="1"/>
  <c r="N238" i="7" s="1"/>
  <c r="N239" i="7" s="1"/>
  <c r="N240" i="7" s="1"/>
  <c r="N241" i="7" s="1"/>
  <c r="N242" i="7" s="1"/>
  <c r="N243" i="7" s="1"/>
  <c r="N244" i="7" s="1"/>
  <c r="N245" i="7" s="1"/>
  <c r="N246" i="7" s="1"/>
  <c r="N247" i="7" s="1"/>
  <c r="N248" i="7" s="1"/>
  <c r="N249" i="7" s="1"/>
  <c r="N250" i="7" s="1"/>
  <c r="N251" i="7" s="1"/>
  <c r="N252" i="7" s="1"/>
  <c r="N253" i="7" s="1"/>
  <c r="N254" i="7" s="1"/>
  <c r="N255" i="7" s="1"/>
  <c r="N256" i="7" s="1"/>
  <c r="N257" i="7" s="1"/>
  <c r="M3" i="7"/>
  <c r="J3" i="7"/>
  <c r="I3" i="7"/>
  <c r="H3" i="7"/>
  <c r="R2" i="7"/>
  <c r="P2" i="7"/>
  <c r="O2" i="7"/>
  <c r="J2" i="7"/>
  <c r="H2" i="7"/>
  <c r="AB3" i="1"/>
  <c r="AB2" i="1"/>
  <c r="U254" i="1"/>
  <c r="T254" i="1"/>
  <c r="T253" i="1"/>
  <c r="O3" i="1"/>
  <c r="O4" i="1" s="1"/>
  <c r="O5" i="1" s="1"/>
  <c r="O6" i="1" s="1"/>
  <c r="O7" i="1" s="1"/>
  <c r="O8" i="1" s="1"/>
  <c r="O9" i="1" s="1"/>
  <c r="O10" i="1" s="1"/>
  <c r="O11" i="1" s="1"/>
  <c r="O12" i="1" s="1"/>
  <c r="O13" i="1" s="1"/>
  <c r="O14" i="1" s="1"/>
  <c r="O15" i="1" s="1"/>
  <c r="O16" i="1" s="1"/>
  <c r="O17" i="1" s="1"/>
  <c r="O18" i="1" s="1"/>
  <c r="O19" i="1" s="1"/>
  <c r="O20" i="1" s="1"/>
  <c r="O21" i="1" s="1"/>
  <c r="O22" i="1" s="1"/>
  <c r="O23" i="1" s="1"/>
  <c r="O24" i="1" s="1"/>
  <c r="O25" i="1" s="1"/>
  <c r="O26" i="1" s="1"/>
  <c r="O27" i="1" s="1"/>
  <c r="O28" i="1" s="1"/>
  <c r="O29" i="1" s="1"/>
  <c r="O30" i="1" s="1"/>
  <c r="O31" i="1" s="1"/>
  <c r="O32" i="1" s="1"/>
  <c r="O33" i="1" s="1"/>
  <c r="O34" i="1" s="1"/>
  <c r="O35" i="1" s="1"/>
  <c r="O36" i="1" s="1"/>
  <c r="O37" i="1" s="1"/>
  <c r="O38" i="1" s="1"/>
  <c r="O39" i="1" s="1"/>
  <c r="O40" i="1" s="1"/>
  <c r="O41" i="1" s="1"/>
  <c r="O42" i="1" s="1"/>
  <c r="O43" i="1" s="1"/>
  <c r="O44" i="1" s="1"/>
  <c r="O45" i="1" s="1"/>
  <c r="O46" i="1" s="1"/>
  <c r="O47" i="1" s="1"/>
  <c r="O48" i="1" s="1"/>
  <c r="O49" i="1" s="1"/>
  <c r="O50" i="1" s="1"/>
  <c r="O51" i="1" s="1"/>
  <c r="O52" i="1" s="1"/>
  <c r="O53" i="1" s="1"/>
  <c r="O54" i="1" s="1"/>
  <c r="O55" i="1" s="1"/>
  <c r="O56" i="1" s="1"/>
  <c r="O57" i="1" s="1"/>
  <c r="O58" i="1" s="1"/>
  <c r="O59" i="1" s="1"/>
  <c r="O60" i="1" s="1"/>
  <c r="O61" i="1" s="1"/>
  <c r="O62" i="1" s="1"/>
  <c r="O63" i="1" s="1"/>
  <c r="O64" i="1" s="1"/>
  <c r="O65" i="1" s="1"/>
  <c r="O66" i="1" s="1"/>
  <c r="O67" i="1" s="1"/>
  <c r="O68" i="1" s="1"/>
  <c r="O69" i="1" s="1"/>
  <c r="O70" i="1" s="1"/>
  <c r="O71" i="1" s="1"/>
  <c r="O72" i="1" s="1"/>
  <c r="O73" i="1" s="1"/>
  <c r="O74" i="1" s="1"/>
  <c r="O75" i="1" s="1"/>
  <c r="O76" i="1" s="1"/>
  <c r="O77" i="1" s="1"/>
  <c r="O78" i="1" s="1"/>
  <c r="O79" i="1" s="1"/>
  <c r="O80" i="1" s="1"/>
  <c r="O81" i="1" s="1"/>
  <c r="O82" i="1" s="1"/>
  <c r="O83" i="1" s="1"/>
  <c r="O84" i="1" s="1"/>
  <c r="O85" i="1" s="1"/>
  <c r="O86" i="1" s="1"/>
  <c r="O87" i="1" s="1"/>
  <c r="O88" i="1" s="1"/>
  <c r="O89" i="1" s="1"/>
  <c r="O90" i="1" s="1"/>
  <c r="O91" i="1" s="1"/>
  <c r="O92" i="1" s="1"/>
  <c r="O93" i="1" s="1"/>
  <c r="O94" i="1" s="1"/>
  <c r="O95" i="1" s="1"/>
  <c r="O96" i="1" s="1"/>
  <c r="O97" i="1" s="1"/>
  <c r="O98" i="1" s="1"/>
  <c r="O99" i="1" s="1"/>
  <c r="O100" i="1" s="1"/>
  <c r="O101" i="1" s="1"/>
  <c r="O102" i="1" s="1"/>
  <c r="O103" i="1" s="1"/>
  <c r="O104" i="1" s="1"/>
  <c r="O105" i="1" s="1"/>
  <c r="O106" i="1" s="1"/>
  <c r="O107" i="1" s="1"/>
  <c r="O108" i="1" s="1"/>
  <c r="O109" i="1" s="1"/>
  <c r="O110" i="1" s="1"/>
  <c r="O111" i="1" s="1"/>
  <c r="O112" i="1" s="1"/>
  <c r="O113" i="1" s="1"/>
  <c r="O114" i="1" s="1"/>
  <c r="O115" i="1" s="1"/>
  <c r="O116" i="1" s="1"/>
  <c r="O117" i="1" s="1"/>
  <c r="O118" i="1" s="1"/>
  <c r="O119" i="1" s="1"/>
  <c r="O120" i="1" s="1"/>
  <c r="O121" i="1" s="1"/>
  <c r="O122" i="1" s="1"/>
  <c r="O123" i="1" s="1"/>
  <c r="O124" i="1" s="1"/>
  <c r="O125" i="1" s="1"/>
  <c r="O126" i="1" s="1"/>
  <c r="O127" i="1" s="1"/>
  <c r="O128" i="1" s="1"/>
  <c r="O129" i="1" s="1"/>
  <c r="O130" i="1" s="1"/>
  <c r="O131" i="1" s="1"/>
  <c r="O132" i="1" s="1"/>
  <c r="O133" i="1" s="1"/>
  <c r="O134" i="1" s="1"/>
  <c r="O135" i="1" s="1"/>
  <c r="O136" i="1" s="1"/>
  <c r="O137" i="1" s="1"/>
  <c r="O138" i="1" s="1"/>
  <c r="O139" i="1" s="1"/>
  <c r="O140" i="1" s="1"/>
  <c r="O141" i="1" s="1"/>
  <c r="O142" i="1" s="1"/>
  <c r="O143" i="1" s="1"/>
  <c r="O144" i="1" s="1"/>
  <c r="O145" i="1" s="1"/>
  <c r="O146" i="1" s="1"/>
  <c r="O147" i="1" s="1"/>
  <c r="O148" i="1" s="1"/>
  <c r="O149" i="1" s="1"/>
  <c r="O150" i="1" s="1"/>
  <c r="O151" i="1" s="1"/>
  <c r="O152" i="1" s="1"/>
  <c r="O153" i="1" s="1"/>
  <c r="O154" i="1" s="1"/>
  <c r="O155" i="1" s="1"/>
  <c r="O156" i="1" s="1"/>
  <c r="O157" i="1" s="1"/>
  <c r="O158" i="1" s="1"/>
  <c r="O159" i="1" s="1"/>
  <c r="O160" i="1" s="1"/>
  <c r="O161" i="1" s="1"/>
  <c r="O162" i="1" s="1"/>
  <c r="O163" i="1" s="1"/>
  <c r="O164" i="1" s="1"/>
  <c r="O165" i="1" s="1"/>
  <c r="O166" i="1" s="1"/>
  <c r="O167" i="1" s="1"/>
  <c r="O168" i="1" s="1"/>
  <c r="O169" i="1" s="1"/>
  <c r="O170" i="1" s="1"/>
  <c r="O171" i="1" s="1"/>
  <c r="O172" i="1" s="1"/>
  <c r="O173" i="1" s="1"/>
  <c r="O174" i="1" s="1"/>
  <c r="O175" i="1" s="1"/>
  <c r="O176" i="1" s="1"/>
  <c r="O177" i="1" s="1"/>
  <c r="O178" i="1" s="1"/>
  <c r="O179" i="1" s="1"/>
  <c r="O180" i="1" s="1"/>
  <c r="O181" i="1" s="1"/>
  <c r="O182" i="1" s="1"/>
  <c r="O183" i="1" s="1"/>
  <c r="O184" i="1" s="1"/>
  <c r="O185" i="1" s="1"/>
  <c r="O186" i="1" s="1"/>
  <c r="O187" i="1" s="1"/>
  <c r="O188" i="1" s="1"/>
  <c r="O189" i="1" s="1"/>
  <c r="O190" i="1" s="1"/>
  <c r="O191" i="1" s="1"/>
  <c r="O192" i="1" s="1"/>
  <c r="O193" i="1" s="1"/>
  <c r="O194" i="1" s="1"/>
  <c r="O195" i="1" s="1"/>
  <c r="O196" i="1" s="1"/>
  <c r="O197" i="1" s="1"/>
  <c r="O198" i="1" s="1"/>
  <c r="O199" i="1" s="1"/>
  <c r="O200" i="1" s="1"/>
  <c r="O201" i="1" s="1"/>
  <c r="O202" i="1" s="1"/>
  <c r="O203" i="1" s="1"/>
  <c r="O204" i="1" s="1"/>
  <c r="O205" i="1" s="1"/>
  <c r="O206" i="1" s="1"/>
  <c r="O207" i="1" s="1"/>
  <c r="O208" i="1" s="1"/>
  <c r="O209" i="1" s="1"/>
  <c r="O210" i="1" s="1"/>
  <c r="O211" i="1" s="1"/>
  <c r="O212" i="1" s="1"/>
  <c r="O213" i="1" s="1"/>
  <c r="O214" i="1" s="1"/>
  <c r="O215" i="1" s="1"/>
  <c r="O216" i="1" s="1"/>
  <c r="O217" i="1" s="1"/>
  <c r="O218" i="1" s="1"/>
  <c r="O219" i="1" s="1"/>
  <c r="O220" i="1" s="1"/>
  <c r="O221" i="1" s="1"/>
  <c r="O222" i="1" s="1"/>
  <c r="O223" i="1" s="1"/>
  <c r="O224" i="1" s="1"/>
  <c r="O225" i="1" s="1"/>
  <c r="O226" i="1" s="1"/>
  <c r="O227" i="1" s="1"/>
  <c r="O228" i="1" s="1"/>
  <c r="O229" i="1" s="1"/>
  <c r="O230" i="1" s="1"/>
  <c r="O231" i="1" s="1"/>
  <c r="O232" i="1" s="1"/>
  <c r="O233" i="1" s="1"/>
  <c r="O234" i="1" s="1"/>
  <c r="O235" i="1" s="1"/>
  <c r="O236" i="1" s="1"/>
  <c r="O237" i="1" s="1"/>
  <c r="O238" i="1" s="1"/>
  <c r="O239" i="1" s="1"/>
  <c r="O240" i="1" s="1"/>
  <c r="O241" i="1" s="1"/>
  <c r="O242" i="1" s="1"/>
  <c r="O243" i="1" s="1"/>
  <c r="O244" i="1" s="1"/>
  <c r="O245" i="1" s="1"/>
  <c r="O246" i="1" s="1"/>
  <c r="O247" i="1" s="1"/>
  <c r="O248" i="1" s="1"/>
  <c r="O249" i="1" s="1"/>
  <c r="O250" i="1" s="1"/>
  <c r="O251" i="1" s="1"/>
  <c r="O252" i="1" s="1"/>
  <c r="O253" i="1" s="1"/>
  <c r="O254" i="1" s="1"/>
  <c r="O255" i="1" s="1"/>
  <c r="O256" i="1" s="1"/>
  <c r="O257" i="1" s="1"/>
  <c r="O258" i="1" s="1"/>
  <c r="V252" i="1"/>
  <c r="V206" i="1"/>
  <c r="V201" i="1"/>
  <c r="V176" i="1"/>
  <c r="V166" i="1"/>
  <c r="V154" i="1"/>
  <c r="V144" i="1"/>
  <c r="V130" i="1"/>
  <c r="V103" i="1"/>
  <c r="V91" i="1"/>
  <c r="V56" i="1"/>
  <c r="V44" i="1"/>
  <c r="V26" i="1"/>
  <c r="V21" i="1"/>
  <c r="V9" i="1"/>
  <c r="U253" i="1"/>
  <c r="U252" i="1"/>
  <c r="U251" i="1"/>
  <c r="U250" i="1"/>
  <c r="U249" i="1"/>
  <c r="U248" i="1"/>
  <c r="U206" i="1"/>
  <c r="U205" i="1"/>
  <c r="U204" i="1"/>
  <c r="U203" i="1"/>
  <c r="U201" i="1"/>
  <c r="U200" i="1"/>
  <c r="U199" i="1"/>
  <c r="U198" i="1"/>
  <c r="U189" i="1"/>
  <c r="U188" i="1"/>
  <c r="U187" i="1"/>
  <c r="U176" i="1"/>
  <c r="U175" i="1"/>
  <c r="U174" i="1"/>
  <c r="U166" i="1"/>
  <c r="U165" i="1"/>
  <c r="U164" i="1"/>
  <c r="U154" i="1"/>
  <c r="U153" i="1"/>
  <c r="U152" i="1"/>
  <c r="U151" i="1"/>
  <c r="U150" i="1"/>
  <c r="U149" i="1"/>
  <c r="U148" i="1"/>
  <c r="U144" i="1"/>
  <c r="U143" i="1"/>
  <c r="U142" i="1"/>
  <c r="U141" i="1"/>
  <c r="U130" i="1"/>
  <c r="U129" i="1"/>
  <c r="U128" i="1"/>
  <c r="U127" i="1"/>
  <c r="U126" i="1"/>
  <c r="U125" i="1"/>
  <c r="U124" i="1"/>
  <c r="U103" i="1"/>
  <c r="U102" i="1"/>
  <c r="U101" i="1"/>
  <c r="U100" i="1"/>
  <c r="U91" i="1"/>
  <c r="U90" i="1"/>
  <c r="U89" i="1"/>
  <c r="U88" i="1"/>
  <c r="U71" i="1"/>
  <c r="U70" i="1"/>
  <c r="U69" i="1"/>
  <c r="U62" i="1"/>
  <c r="U61" i="1"/>
  <c r="U60" i="1"/>
  <c r="U56" i="1"/>
  <c r="U55" i="1"/>
  <c r="U54" i="1"/>
  <c r="U53" i="1"/>
  <c r="U44" i="1"/>
  <c r="U43" i="1"/>
  <c r="U42" i="1"/>
  <c r="U41" i="1"/>
  <c r="U40" i="1"/>
  <c r="U39" i="1"/>
  <c r="U26" i="1"/>
  <c r="U25" i="1"/>
  <c r="U24" i="1"/>
  <c r="U21" i="1"/>
  <c r="U20" i="1"/>
  <c r="U19" i="1"/>
  <c r="U15" i="1"/>
  <c r="U14" i="1"/>
  <c r="U9" i="1"/>
  <c r="U8" i="1"/>
  <c r="U7" i="1"/>
  <c r="U6" i="1"/>
  <c r="P2" i="1"/>
  <c r="J253" i="1"/>
  <c r="I253" i="1"/>
  <c r="K253" i="1"/>
  <c r="H253" i="1"/>
  <c r="U176" i="2"/>
  <c r="N3" i="3"/>
  <c r="N4" i="3" s="1"/>
  <c r="N5" i="3" s="1"/>
  <c r="N6" i="3" s="1"/>
  <c r="N7" i="3" s="1"/>
  <c r="N8" i="3" s="1"/>
  <c r="N9" i="3" s="1"/>
  <c r="N10" i="3" s="1"/>
  <c r="N11" i="3" s="1"/>
  <c r="N12" i="3" s="1"/>
  <c r="N13" i="3" s="1"/>
  <c r="N14" i="3" s="1"/>
  <c r="N15" i="3" s="1"/>
  <c r="N16" i="3" s="1"/>
  <c r="N17" i="3" s="1"/>
  <c r="N18" i="3" s="1"/>
  <c r="N19" i="3" s="1"/>
  <c r="N20" i="3" s="1"/>
  <c r="N21" i="3" s="1"/>
  <c r="N22" i="3" s="1"/>
  <c r="N23" i="3" s="1"/>
  <c r="N24" i="3" s="1"/>
  <c r="N25" i="3" s="1"/>
  <c r="N26" i="3" s="1"/>
  <c r="N27" i="3" s="1"/>
  <c r="N28" i="3" s="1"/>
  <c r="N29" i="3" s="1"/>
  <c r="N30" i="3" s="1"/>
  <c r="N31" i="3" s="1"/>
  <c r="N32" i="3" s="1"/>
  <c r="N33" i="3" s="1"/>
  <c r="N34" i="3" s="1"/>
  <c r="N35" i="3" s="1"/>
  <c r="N36" i="3" s="1"/>
  <c r="N37" i="3" s="1"/>
  <c r="N38" i="3" s="1"/>
  <c r="N39" i="3" s="1"/>
  <c r="N40" i="3" s="1"/>
  <c r="N41" i="3" s="1"/>
  <c r="N42" i="3" s="1"/>
  <c r="N43" i="3" s="1"/>
  <c r="N44" i="3" s="1"/>
  <c r="N45" i="3" s="1"/>
  <c r="N46" i="3" s="1"/>
  <c r="N47" i="3" s="1"/>
  <c r="N48" i="3" s="1"/>
  <c r="N49" i="3" s="1"/>
  <c r="N50" i="3" s="1"/>
  <c r="N51" i="3" s="1"/>
  <c r="N52" i="3" s="1"/>
  <c r="N53" i="3" s="1"/>
  <c r="N54" i="3" s="1"/>
  <c r="N55" i="3" s="1"/>
  <c r="N56" i="3" s="1"/>
  <c r="N57" i="3" s="1"/>
  <c r="N58" i="3" s="1"/>
  <c r="N59" i="3" s="1"/>
  <c r="N60" i="3" s="1"/>
  <c r="N61" i="3" s="1"/>
  <c r="N62" i="3" s="1"/>
  <c r="N63" i="3" s="1"/>
  <c r="N64" i="3" s="1"/>
  <c r="N65" i="3" s="1"/>
  <c r="N66" i="3" s="1"/>
  <c r="N67" i="3" s="1"/>
  <c r="N68" i="3" s="1"/>
  <c r="N69" i="3" s="1"/>
  <c r="N70" i="3" s="1"/>
  <c r="N71" i="3" s="1"/>
  <c r="N72" i="3" s="1"/>
  <c r="N73" i="3" s="1"/>
  <c r="N74" i="3" s="1"/>
  <c r="N75" i="3" s="1"/>
  <c r="N76" i="3" s="1"/>
  <c r="N77" i="3" s="1"/>
  <c r="N78" i="3" s="1"/>
  <c r="N79" i="3" s="1"/>
  <c r="N80" i="3" s="1"/>
  <c r="N81" i="3" s="1"/>
  <c r="N82" i="3" s="1"/>
  <c r="N83" i="3" s="1"/>
  <c r="N84" i="3" s="1"/>
  <c r="N85" i="3" s="1"/>
  <c r="N86" i="3" s="1"/>
  <c r="N87" i="3" s="1"/>
  <c r="N88" i="3" s="1"/>
  <c r="N89" i="3" s="1"/>
  <c r="N90" i="3" s="1"/>
  <c r="N91" i="3" s="1"/>
  <c r="N92" i="3" s="1"/>
  <c r="N93" i="3" s="1"/>
  <c r="N94" i="3" s="1"/>
  <c r="N95" i="3" s="1"/>
  <c r="N96" i="3" s="1"/>
  <c r="N97" i="3" s="1"/>
  <c r="N98" i="3" s="1"/>
  <c r="N99" i="3" s="1"/>
  <c r="N100" i="3" s="1"/>
  <c r="N101" i="3" s="1"/>
  <c r="N102" i="3" s="1"/>
  <c r="N103" i="3" s="1"/>
  <c r="N104" i="3" s="1"/>
  <c r="N105" i="3" s="1"/>
  <c r="N106" i="3" s="1"/>
  <c r="N107" i="3" s="1"/>
  <c r="N108" i="3" s="1"/>
  <c r="N109" i="3" s="1"/>
  <c r="N110" i="3" s="1"/>
  <c r="N111" i="3" s="1"/>
  <c r="N112" i="3" s="1"/>
  <c r="N113" i="3" s="1"/>
  <c r="N114" i="3" s="1"/>
  <c r="N115" i="3" s="1"/>
  <c r="N116" i="3" s="1"/>
  <c r="N117" i="3" s="1"/>
  <c r="N118" i="3" s="1"/>
  <c r="N119" i="3" s="1"/>
  <c r="N120" i="3" s="1"/>
  <c r="N121" i="3" s="1"/>
  <c r="N122" i="3" s="1"/>
  <c r="N123" i="3" s="1"/>
  <c r="N124" i="3" s="1"/>
  <c r="N125" i="3" s="1"/>
  <c r="N126" i="3" s="1"/>
  <c r="N127" i="3" s="1"/>
  <c r="N128" i="3" s="1"/>
  <c r="N129" i="3" s="1"/>
  <c r="N130" i="3" s="1"/>
  <c r="N131" i="3" s="1"/>
  <c r="N132" i="3" s="1"/>
  <c r="N133" i="3" s="1"/>
  <c r="N134" i="3" s="1"/>
  <c r="N135" i="3" s="1"/>
  <c r="N136" i="3" s="1"/>
  <c r="N137" i="3" s="1"/>
  <c r="N138" i="3" s="1"/>
  <c r="N139" i="3" s="1"/>
  <c r="N140" i="3" s="1"/>
  <c r="N141" i="3" s="1"/>
  <c r="N142" i="3" s="1"/>
  <c r="N143" i="3" s="1"/>
  <c r="N144" i="3" s="1"/>
  <c r="N145" i="3" s="1"/>
  <c r="N146" i="3" s="1"/>
  <c r="N147" i="3" s="1"/>
  <c r="N148" i="3" s="1"/>
  <c r="N149" i="3" s="1"/>
  <c r="N150" i="3" s="1"/>
  <c r="N151" i="3" s="1"/>
  <c r="N152" i="3" s="1"/>
  <c r="N153" i="3" s="1"/>
  <c r="N154" i="3" s="1"/>
  <c r="N155" i="3" s="1"/>
  <c r="N156" i="3" s="1"/>
  <c r="N157" i="3" s="1"/>
  <c r="N158" i="3" s="1"/>
  <c r="N159" i="3" s="1"/>
  <c r="N160" i="3" s="1"/>
  <c r="N161" i="3" s="1"/>
  <c r="N162" i="3" s="1"/>
  <c r="N163" i="3" s="1"/>
  <c r="N164" i="3" s="1"/>
  <c r="N165" i="3" s="1"/>
  <c r="N166" i="3" s="1"/>
  <c r="N167" i="3" s="1"/>
  <c r="N168" i="3" s="1"/>
  <c r="N169" i="3" s="1"/>
  <c r="N170" i="3" s="1"/>
  <c r="N171" i="3" s="1"/>
  <c r="N172" i="3" s="1"/>
  <c r="N173" i="3" s="1"/>
  <c r="N174" i="3" s="1"/>
  <c r="N175" i="3" s="1"/>
  <c r="N176" i="3" s="1"/>
  <c r="N177" i="3" s="1"/>
  <c r="N178" i="3" s="1"/>
  <c r="N179" i="3" s="1"/>
  <c r="N180" i="3" s="1"/>
  <c r="N181" i="3" s="1"/>
  <c r="N182" i="3" s="1"/>
  <c r="N183" i="3" s="1"/>
  <c r="N184" i="3" s="1"/>
  <c r="N185" i="3" s="1"/>
  <c r="N186" i="3" s="1"/>
  <c r="N187" i="3" s="1"/>
  <c r="N188" i="3" s="1"/>
  <c r="N189" i="3" s="1"/>
  <c r="N190" i="3" s="1"/>
  <c r="N191" i="3" s="1"/>
  <c r="N192" i="3" s="1"/>
  <c r="N193" i="3" s="1"/>
  <c r="N194" i="3" s="1"/>
  <c r="N195" i="3" s="1"/>
  <c r="N196" i="3" s="1"/>
  <c r="N197" i="3" s="1"/>
  <c r="N198" i="3" s="1"/>
  <c r="N199" i="3" s="1"/>
  <c r="N200" i="3" s="1"/>
  <c r="N201" i="3" s="1"/>
  <c r="N202" i="3" s="1"/>
  <c r="N203" i="3" s="1"/>
  <c r="N204" i="3" s="1"/>
  <c r="N205" i="3" s="1"/>
  <c r="N206" i="3" s="1"/>
  <c r="N207" i="3" s="1"/>
  <c r="N208" i="3" s="1"/>
  <c r="N209" i="3" s="1"/>
  <c r="N210" i="3" s="1"/>
  <c r="N211" i="3" s="1"/>
  <c r="N212" i="3" s="1"/>
  <c r="N213" i="3" s="1"/>
  <c r="N214" i="3" s="1"/>
  <c r="N215" i="3" s="1"/>
  <c r="N216" i="3" s="1"/>
  <c r="N217" i="3" s="1"/>
  <c r="N218" i="3" s="1"/>
  <c r="N219" i="3" s="1"/>
  <c r="N220" i="3" s="1"/>
  <c r="N221" i="3" s="1"/>
  <c r="N222" i="3" s="1"/>
  <c r="N223" i="3" s="1"/>
  <c r="N224" i="3" s="1"/>
  <c r="N225" i="3" s="1"/>
  <c r="N226" i="3" s="1"/>
  <c r="N227" i="3" s="1"/>
  <c r="N228" i="3" s="1"/>
  <c r="N229" i="3" s="1"/>
  <c r="N230" i="3" s="1"/>
  <c r="N231" i="3" s="1"/>
  <c r="N232" i="3" s="1"/>
  <c r="N233" i="3" s="1"/>
  <c r="N234" i="3" s="1"/>
  <c r="N235" i="3" s="1"/>
  <c r="N236" i="3" s="1"/>
  <c r="N237" i="3" s="1"/>
  <c r="N238" i="3" s="1"/>
  <c r="N239" i="3" s="1"/>
  <c r="N240" i="3" s="1"/>
  <c r="N241" i="3" s="1"/>
  <c r="N242" i="3" s="1"/>
  <c r="N243" i="3" s="1"/>
  <c r="N244" i="3" s="1"/>
  <c r="N245" i="3" s="1"/>
  <c r="N246" i="3" s="1"/>
  <c r="U252" i="3"/>
  <c r="U206" i="3"/>
  <c r="U201" i="3"/>
  <c r="U166" i="3"/>
  <c r="U154" i="3"/>
  <c r="U144" i="3"/>
  <c r="U130" i="3"/>
  <c r="U103" i="3"/>
  <c r="U91" i="3"/>
  <c r="U56" i="3"/>
  <c r="U44" i="3"/>
  <c r="U26" i="3"/>
  <c r="U21" i="3"/>
  <c r="U9"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S206" i="3"/>
  <c r="S205" i="3"/>
  <c r="S204" i="3"/>
  <c r="S203" i="3"/>
  <c r="S202" i="3"/>
  <c r="S201" i="3"/>
  <c r="S200" i="3"/>
  <c r="S199" i="3"/>
  <c r="S198" i="3"/>
  <c r="S197" i="3"/>
  <c r="S196" i="3"/>
  <c r="S195" i="3"/>
  <c r="S194" i="3"/>
  <c r="S193" i="3"/>
  <c r="S192" i="3"/>
  <c r="S191" i="3"/>
  <c r="S190" i="3"/>
  <c r="S189" i="3"/>
  <c r="S188" i="3"/>
  <c r="S187" i="3"/>
  <c r="S186" i="3"/>
  <c r="S185" i="3"/>
  <c r="S184" i="3"/>
  <c r="S183" i="3"/>
  <c r="S182" i="3"/>
  <c r="S181" i="3"/>
  <c r="S180" i="3"/>
  <c r="S179" i="3"/>
  <c r="S178" i="3"/>
  <c r="S177" i="3"/>
  <c r="S176" i="3"/>
  <c r="S175" i="3"/>
  <c r="S174" i="3"/>
  <c r="S173" i="3"/>
  <c r="S172" i="3"/>
  <c r="S171" i="3"/>
  <c r="S170" i="3"/>
  <c r="S169" i="3"/>
  <c r="S168" i="3"/>
  <c r="S167" i="3"/>
  <c r="S166"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129" i="3"/>
  <c r="S128" i="3"/>
  <c r="S127" i="3"/>
  <c r="S126" i="3"/>
  <c r="S125" i="3"/>
  <c r="S124" i="3"/>
  <c r="S123" i="3"/>
  <c r="S122" i="3"/>
  <c r="S121" i="3"/>
  <c r="S120" i="3"/>
  <c r="S119" i="3"/>
  <c r="S118" i="3"/>
  <c r="S117" i="3"/>
  <c r="S116" i="3"/>
  <c r="S115" i="3"/>
  <c r="S114" i="3"/>
  <c r="S113" i="3"/>
  <c r="S112" i="3"/>
  <c r="S111" i="3"/>
  <c r="S110" i="3"/>
  <c r="S109" i="3"/>
  <c r="S108" i="3"/>
  <c r="S107" i="3"/>
  <c r="S106" i="3"/>
  <c r="S105" i="3"/>
  <c r="S104" i="3"/>
  <c r="S103" i="3"/>
  <c r="S102" i="3"/>
  <c r="S101" i="3"/>
  <c r="S100" i="3"/>
  <c r="S99" i="3"/>
  <c r="S98" i="3"/>
  <c r="S97" i="3"/>
  <c r="S96" i="3"/>
  <c r="S95" i="3"/>
  <c r="S94" i="3"/>
  <c r="S93" i="3"/>
  <c r="S92" i="3"/>
  <c r="S91" i="3"/>
  <c r="S90" i="3"/>
  <c r="S89" i="3"/>
  <c r="S88" i="3"/>
  <c r="S87" i="3"/>
  <c r="S86" i="3"/>
  <c r="S85" i="3"/>
  <c r="S84" i="3"/>
  <c r="S83" i="3"/>
  <c r="S82" i="3"/>
  <c r="S81" i="3"/>
  <c r="S80" i="3"/>
  <c r="S79" i="3"/>
  <c r="S78" i="3"/>
  <c r="S77" i="3"/>
  <c r="S76" i="3"/>
  <c r="S75" i="3"/>
  <c r="S74" i="3"/>
  <c r="S73" i="3"/>
  <c r="S72" i="3"/>
  <c r="S71" i="3"/>
  <c r="S70" i="3"/>
  <c r="S69" i="3"/>
  <c r="S68" i="3"/>
  <c r="S67" i="3"/>
  <c r="S66" i="3"/>
  <c r="S65" i="3"/>
  <c r="S64" i="3"/>
  <c r="S63" i="3"/>
  <c r="S62" i="3"/>
  <c r="S61" i="3"/>
  <c r="S60" i="3"/>
  <c r="S59" i="3"/>
  <c r="S58" i="3"/>
  <c r="S57" i="3"/>
  <c r="S56" i="3"/>
  <c r="S55" i="3"/>
  <c r="S54" i="3"/>
  <c r="S53" i="3"/>
  <c r="S52" i="3"/>
  <c r="S51" i="3"/>
  <c r="S50" i="3"/>
  <c r="S49" i="3"/>
  <c r="S48" i="3"/>
  <c r="S47" i="3"/>
  <c r="S46" i="3"/>
  <c r="S45" i="3"/>
  <c r="S44" i="3"/>
  <c r="S43" i="3"/>
  <c r="S42" i="3"/>
  <c r="S41" i="3"/>
  <c r="S40" i="3"/>
  <c r="S39" i="3"/>
  <c r="S38" i="3"/>
  <c r="S37" i="3"/>
  <c r="S36" i="3"/>
  <c r="S35" i="3"/>
  <c r="S34" i="3"/>
  <c r="S33" i="3"/>
  <c r="S32" i="3"/>
  <c r="S31" i="3"/>
  <c r="S30" i="3"/>
  <c r="S29" i="3"/>
  <c r="S28" i="3"/>
  <c r="S27" i="3"/>
  <c r="S26" i="3"/>
  <c r="S25" i="3"/>
  <c r="S24" i="3"/>
  <c r="S23" i="3"/>
  <c r="S22" i="3"/>
  <c r="S21" i="3"/>
  <c r="S20" i="3"/>
  <c r="S19" i="3"/>
  <c r="S18" i="3"/>
  <c r="S17" i="3"/>
  <c r="S16" i="3"/>
  <c r="S15" i="3"/>
  <c r="S14" i="3"/>
  <c r="S13" i="3"/>
  <c r="S12" i="3"/>
  <c r="S11" i="3"/>
  <c r="S10" i="3"/>
  <c r="S9" i="3"/>
  <c r="S8" i="3"/>
  <c r="S7" i="3"/>
  <c r="S6" i="3"/>
  <c r="S5" i="3"/>
  <c r="S4" i="3"/>
  <c r="S3" i="3"/>
  <c r="O2" i="3"/>
  <c r="O2" i="2"/>
  <c r="N3" i="2"/>
  <c r="N4" i="2" s="1"/>
  <c r="N5" i="2" s="1"/>
  <c r="N6" i="2" s="1"/>
  <c r="N7" i="2" s="1"/>
  <c r="N8" i="2" s="1"/>
  <c r="N9" i="2" s="1"/>
  <c r="N10" i="2" s="1"/>
  <c r="N11" i="2" s="1"/>
  <c r="N12" i="2" s="1"/>
  <c r="N13" i="2" s="1"/>
  <c r="N14" i="2" s="1"/>
  <c r="N15" i="2" s="1"/>
  <c r="N16" i="2" s="1"/>
  <c r="N17" i="2" s="1"/>
  <c r="N18" i="2" s="1"/>
  <c r="N19" i="2" s="1"/>
  <c r="N20" i="2" s="1"/>
  <c r="N21" i="2" s="1"/>
  <c r="N22" i="2" s="1"/>
  <c r="N23" i="2" s="1"/>
  <c r="N24" i="2" s="1"/>
  <c r="N25" i="2" s="1"/>
  <c r="N26" i="2" s="1"/>
  <c r="N27" i="2" s="1"/>
  <c r="N28" i="2" s="1"/>
  <c r="N29" i="2" s="1"/>
  <c r="N30" i="2" s="1"/>
  <c r="N31" i="2" s="1"/>
  <c r="N32" i="2" s="1"/>
  <c r="N33" i="2" s="1"/>
  <c r="N34" i="2" s="1"/>
  <c r="N35" i="2" s="1"/>
  <c r="N36" i="2" s="1"/>
  <c r="N37" i="2" s="1"/>
  <c r="N38" i="2" s="1"/>
  <c r="N39" i="2" s="1"/>
  <c r="N40" i="2" s="1"/>
  <c r="N41" i="2" s="1"/>
  <c r="N42" i="2" s="1"/>
  <c r="N43" i="2" s="1"/>
  <c r="N44" i="2" s="1"/>
  <c r="N45" i="2" s="1"/>
  <c r="N46" i="2" s="1"/>
  <c r="N47" i="2" s="1"/>
  <c r="N48" i="2" s="1"/>
  <c r="N49" i="2" s="1"/>
  <c r="N50" i="2" s="1"/>
  <c r="N51" i="2" s="1"/>
  <c r="N52" i="2" s="1"/>
  <c r="N53" i="2" s="1"/>
  <c r="N54" i="2" s="1"/>
  <c r="N55" i="2" s="1"/>
  <c r="N56" i="2" s="1"/>
  <c r="N57" i="2" s="1"/>
  <c r="N58" i="2" s="1"/>
  <c r="N59" i="2" s="1"/>
  <c r="N60" i="2" s="1"/>
  <c r="N61" i="2" s="1"/>
  <c r="N62" i="2" s="1"/>
  <c r="N63" i="2" s="1"/>
  <c r="N64" i="2" s="1"/>
  <c r="N65" i="2" s="1"/>
  <c r="N66" i="2" s="1"/>
  <c r="N67" i="2" s="1"/>
  <c r="N68" i="2" s="1"/>
  <c r="N69" i="2" s="1"/>
  <c r="N70" i="2" s="1"/>
  <c r="N71" i="2" s="1"/>
  <c r="N72" i="2" s="1"/>
  <c r="N73" i="2" s="1"/>
  <c r="N74" i="2" s="1"/>
  <c r="N75" i="2" s="1"/>
  <c r="N76" i="2" s="1"/>
  <c r="N77" i="2" s="1"/>
  <c r="N78" i="2" s="1"/>
  <c r="N79" i="2" s="1"/>
  <c r="N80" i="2" s="1"/>
  <c r="N81" i="2" s="1"/>
  <c r="N82" i="2" s="1"/>
  <c r="N83" i="2" s="1"/>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N152" i="2" s="1"/>
  <c r="N153" i="2" s="1"/>
  <c r="N154" i="2" s="1"/>
  <c r="N155" i="2" s="1"/>
  <c r="N156" i="2" s="1"/>
  <c r="N157" i="2" s="1"/>
  <c r="N158" i="2" s="1"/>
  <c r="N159" i="2" s="1"/>
  <c r="N160" i="2" s="1"/>
  <c r="N161" i="2" s="1"/>
  <c r="N162" i="2" s="1"/>
  <c r="N163" i="2" s="1"/>
  <c r="N164" i="2" s="1"/>
  <c r="N165" i="2" s="1"/>
  <c r="N166" i="2" s="1"/>
  <c r="N167" i="2" s="1"/>
  <c r="N168" i="2" s="1"/>
  <c r="N169" i="2" s="1"/>
  <c r="N170" i="2" s="1"/>
  <c r="N171" i="2" s="1"/>
  <c r="N172" i="2" s="1"/>
  <c r="N173" i="2" s="1"/>
  <c r="N174" i="2" s="1"/>
  <c r="N175" i="2" s="1"/>
  <c r="N176" i="2" s="1"/>
  <c r="N177" i="2" s="1"/>
  <c r="N178" i="2" s="1"/>
  <c r="N179" i="2" s="1"/>
  <c r="N180" i="2" s="1"/>
  <c r="N181" i="2" s="1"/>
  <c r="N182" i="2" s="1"/>
  <c r="N183" i="2" s="1"/>
  <c r="N184" i="2" s="1"/>
  <c r="N185" i="2" s="1"/>
  <c r="N186" i="2" s="1"/>
  <c r="N187" i="2" s="1"/>
  <c r="N188" i="2" s="1"/>
  <c r="N189" i="2" s="1"/>
  <c r="N190" i="2" s="1"/>
  <c r="N191" i="2" s="1"/>
  <c r="N192" i="2" s="1"/>
  <c r="N193" i="2" s="1"/>
  <c r="N194" i="2" s="1"/>
  <c r="N195" i="2" s="1"/>
  <c r="N196" i="2" s="1"/>
  <c r="N197" i="2" s="1"/>
  <c r="N198" i="2" s="1"/>
  <c r="N199" i="2" s="1"/>
  <c r="N200" i="2" s="1"/>
  <c r="N201" i="2" s="1"/>
  <c r="N202" i="2" s="1"/>
  <c r="N203" i="2" s="1"/>
  <c r="N204" i="2" s="1"/>
  <c r="N205" i="2" s="1"/>
  <c r="N206" i="2" s="1"/>
  <c r="N207" i="2" s="1"/>
  <c r="N208" i="2" s="1"/>
  <c r="N209" i="2" s="1"/>
  <c r="N210" i="2" s="1"/>
  <c r="N211" i="2" s="1"/>
  <c r="N212" i="2" s="1"/>
  <c r="N213" i="2" s="1"/>
  <c r="N214" i="2" s="1"/>
  <c r="N215" i="2" s="1"/>
  <c r="N216" i="2" s="1"/>
  <c r="N217" i="2" s="1"/>
  <c r="N218" i="2" s="1"/>
  <c r="N219" i="2" s="1"/>
  <c r="N220" i="2" s="1"/>
  <c r="N221" i="2" s="1"/>
  <c r="N222" i="2" s="1"/>
  <c r="N223" i="2" s="1"/>
  <c r="N224" i="2" s="1"/>
  <c r="N225" i="2" s="1"/>
  <c r="N226" i="2" s="1"/>
  <c r="N227" i="2" s="1"/>
  <c r="N228" i="2" s="1"/>
  <c r="N229" i="2" s="1"/>
  <c r="N230" i="2" s="1"/>
  <c r="N231" i="2" s="1"/>
  <c r="N232" i="2" s="1"/>
  <c r="N233" i="2" s="1"/>
  <c r="N234" i="2" s="1"/>
  <c r="N235" i="2" s="1"/>
  <c r="N236" i="2" s="1"/>
  <c r="N237" i="2" s="1"/>
  <c r="N238" i="2" s="1"/>
  <c r="N239" i="2" s="1"/>
  <c r="N240" i="2" s="1"/>
  <c r="N241" i="2" s="1"/>
  <c r="N242" i="2" s="1"/>
  <c r="N243" i="2" s="1"/>
  <c r="N244" i="2" s="1"/>
  <c r="N245" i="2" s="1"/>
  <c r="N246" i="2" s="1"/>
  <c r="N247" i="2" s="1"/>
  <c r="N248" i="2" s="1"/>
  <c r="N249" i="2" s="1"/>
  <c r="N250" i="2" s="1"/>
  <c r="N251" i="2" s="1"/>
  <c r="N252" i="2" s="1"/>
  <c r="N253" i="2" s="1"/>
  <c r="N254" i="2" s="1"/>
  <c r="N255" i="2" s="1"/>
  <c r="N256" i="2" s="1"/>
  <c r="N257" i="2" s="1"/>
  <c r="N258" i="2" s="1"/>
  <c r="N259" i="2" s="1"/>
  <c r="N260" i="2" s="1"/>
  <c r="N261" i="2" s="1"/>
  <c r="N262" i="2" s="1"/>
  <c r="N263" i="2" s="1"/>
  <c r="N264" i="2" s="1"/>
  <c r="L253" i="2"/>
  <c r="J253" i="2"/>
  <c r="H253" i="2"/>
  <c r="T253" i="2"/>
  <c r="S253" i="2"/>
  <c r="K253" i="2"/>
  <c r="I25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3" i="2"/>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S2" i="1"/>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T5" i="3"/>
  <c r="T4" i="3"/>
  <c r="T3" i="3"/>
  <c r="U252" i="2"/>
  <c r="U206" i="2"/>
  <c r="U201" i="2"/>
  <c r="U166" i="2"/>
  <c r="U154" i="2"/>
  <c r="U144" i="2"/>
  <c r="U130" i="2"/>
  <c r="U103" i="2"/>
  <c r="U91" i="2"/>
  <c r="U56" i="2"/>
  <c r="U44" i="2"/>
  <c r="U26" i="2"/>
  <c r="U21" i="2"/>
  <c r="U9" i="2"/>
  <c r="T249" i="2"/>
  <c r="T250" i="2"/>
  <c r="T251" i="2"/>
  <c r="T252" i="2"/>
  <c r="T248" i="2"/>
  <c r="T204" i="2"/>
  <c r="T205" i="2"/>
  <c r="T206" i="2"/>
  <c r="T203" i="2"/>
  <c r="T199" i="2"/>
  <c r="T200" i="2"/>
  <c r="T201" i="2"/>
  <c r="T198" i="2"/>
  <c r="T188" i="2"/>
  <c r="T189" i="2"/>
  <c r="T187" i="2"/>
  <c r="T175" i="2"/>
  <c r="T176" i="2"/>
  <c r="T174" i="2"/>
  <c r="T165" i="2"/>
  <c r="T166" i="2"/>
  <c r="T164" i="2"/>
  <c r="T149" i="2"/>
  <c r="T150" i="2"/>
  <c r="T151" i="2"/>
  <c r="T152" i="2"/>
  <c r="T153" i="2"/>
  <c r="T154" i="2"/>
  <c r="T148" i="2"/>
  <c r="T142" i="2"/>
  <c r="T143" i="2"/>
  <c r="T144" i="2"/>
  <c r="T141" i="2"/>
  <c r="T125" i="2"/>
  <c r="T126" i="2"/>
  <c r="T127" i="2"/>
  <c r="T128" i="2"/>
  <c r="T129" i="2"/>
  <c r="T130" i="2"/>
  <c r="T124" i="2"/>
  <c r="T101" i="2"/>
  <c r="T102" i="2"/>
  <c r="T103" i="2"/>
  <c r="T100" i="2"/>
  <c r="T89" i="2"/>
  <c r="T90" i="2"/>
  <c r="T91" i="2"/>
  <c r="T88" i="2"/>
  <c r="T70" i="2"/>
  <c r="T71" i="2"/>
  <c r="T69" i="2"/>
  <c r="T61" i="2"/>
  <c r="T62" i="2"/>
  <c r="T60" i="2"/>
  <c r="T54" i="2"/>
  <c r="T55" i="2"/>
  <c r="T56" i="2"/>
  <c r="T53" i="2"/>
  <c r="T40" i="2"/>
  <c r="T41" i="2"/>
  <c r="T42" i="2"/>
  <c r="T43" i="2"/>
  <c r="T44" i="2"/>
  <c r="T39" i="2"/>
  <c r="T25" i="2"/>
  <c r="T26" i="2"/>
  <c r="T24" i="2"/>
  <c r="T20" i="2"/>
  <c r="T21" i="2"/>
  <c r="T19" i="2"/>
  <c r="T15" i="2"/>
  <c r="T14" i="2"/>
  <c r="T7" i="2"/>
  <c r="T8" i="2"/>
  <c r="T9" i="2"/>
  <c r="T6"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3" i="2"/>
  <c r="R2" i="3"/>
  <c r="P2" i="3"/>
  <c r="M3" i="3"/>
  <c r="R3" i="3" s="1"/>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 i="3"/>
  <c r="J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 i="3"/>
  <c r="R2" i="2"/>
  <c r="P2" i="2"/>
  <c r="K252" i="2"/>
  <c r="J252" i="2"/>
  <c r="I252" i="2"/>
  <c r="K251" i="2"/>
  <c r="J251" i="2"/>
  <c r="I251" i="2"/>
  <c r="K250" i="2"/>
  <c r="J250" i="2"/>
  <c r="I250" i="2"/>
  <c r="K249" i="2"/>
  <c r="J249" i="2"/>
  <c r="I249" i="2"/>
  <c r="K248" i="2"/>
  <c r="J248" i="2"/>
  <c r="I248" i="2"/>
  <c r="K247" i="2"/>
  <c r="J247" i="2"/>
  <c r="I247" i="2"/>
  <c r="K246" i="2"/>
  <c r="J246" i="2"/>
  <c r="I246" i="2"/>
  <c r="K245" i="2"/>
  <c r="J245" i="2"/>
  <c r="I245" i="2"/>
  <c r="K244" i="2"/>
  <c r="J244" i="2"/>
  <c r="I244" i="2"/>
  <c r="K243" i="2"/>
  <c r="J243" i="2"/>
  <c r="I243" i="2"/>
  <c r="K242" i="2"/>
  <c r="J242" i="2"/>
  <c r="I242" i="2"/>
  <c r="K241" i="2"/>
  <c r="J241" i="2"/>
  <c r="I241" i="2"/>
  <c r="K240" i="2"/>
  <c r="J240" i="2"/>
  <c r="I240" i="2"/>
  <c r="K239" i="2"/>
  <c r="J239" i="2"/>
  <c r="I239" i="2"/>
  <c r="K238" i="2"/>
  <c r="J238" i="2"/>
  <c r="I238" i="2"/>
  <c r="K237" i="2"/>
  <c r="J237" i="2"/>
  <c r="I237" i="2"/>
  <c r="K236" i="2"/>
  <c r="J236" i="2"/>
  <c r="I236" i="2"/>
  <c r="K235" i="2"/>
  <c r="J235" i="2"/>
  <c r="I235" i="2"/>
  <c r="K234" i="2"/>
  <c r="J234" i="2"/>
  <c r="I234" i="2"/>
  <c r="K233" i="2"/>
  <c r="J233" i="2"/>
  <c r="I233" i="2"/>
  <c r="K232" i="2"/>
  <c r="J232" i="2"/>
  <c r="I232" i="2"/>
  <c r="K231" i="2"/>
  <c r="J231" i="2"/>
  <c r="I231" i="2"/>
  <c r="K230" i="2"/>
  <c r="J230" i="2"/>
  <c r="I230" i="2"/>
  <c r="K229" i="2"/>
  <c r="J229" i="2"/>
  <c r="I229" i="2"/>
  <c r="K228" i="2"/>
  <c r="J228" i="2"/>
  <c r="I228" i="2"/>
  <c r="K227" i="2"/>
  <c r="J227" i="2"/>
  <c r="I227" i="2"/>
  <c r="K226" i="2"/>
  <c r="J226" i="2"/>
  <c r="I226" i="2"/>
  <c r="K225" i="2"/>
  <c r="J225" i="2"/>
  <c r="I225" i="2"/>
  <c r="K224" i="2"/>
  <c r="J224" i="2"/>
  <c r="I224" i="2"/>
  <c r="K223" i="2"/>
  <c r="J223" i="2"/>
  <c r="I223" i="2"/>
  <c r="K222" i="2"/>
  <c r="J222" i="2"/>
  <c r="I222" i="2"/>
  <c r="K221" i="2"/>
  <c r="J221" i="2"/>
  <c r="I221" i="2"/>
  <c r="K220" i="2"/>
  <c r="J220" i="2"/>
  <c r="I220" i="2"/>
  <c r="K219" i="2"/>
  <c r="J219" i="2"/>
  <c r="I219" i="2"/>
  <c r="K218" i="2"/>
  <c r="J218" i="2"/>
  <c r="I218" i="2"/>
  <c r="K217" i="2"/>
  <c r="J217" i="2"/>
  <c r="I217" i="2"/>
  <c r="K216" i="2"/>
  <c r="J216" i="2"/>
  <c r="I216" i="2"/>
  <c r="K215" i="2"/>
  <c r="J215" i="2"/>
  <c r="I215" i="2"/>
  <c r="K214" i="2"/>
  <c r="J214" i="2"/>
  <c r="I214" i="2"/>
  <c r="K213" i="2"/>
  <c r="J213" i="2"/>
  <c r="I213" i="2"/>
  <c r="K212" i="2"/>
  <c r="J212" i="2"/>
  <c r="I212" i="2"/>
  <c r="K211" i="2"/>
  <c r="J211" i="2"/>
  <c r="I211" i="2"/>
  <c r="K210" i="2"/>
  <c r="J210" i="2"/>
  <c r="I210" i="2"/>
  <c r="K209" i="2"/>
  <c r="J209" i="2"/>
  <c r="I209" i="2"/>
  <c r="K208" i="2"/>
  <c r="J208" i="2"/>
  <c r="I208" i="2"/>
  <c r="K207" i="2"/>
  <c r="J207" i="2"/>
  <c r="I207" i="2"/>
  <c r="K206" i="2"/>
  <c r="J206" i="2"/>
  <c r="I206" i="2"/>
  <c r="K205" i="2"/>
  <c r="J205" i="2"/>
  <c r="I205" i="2"/>
  <c r="K204" i="2"/>
  <c r="J204" i="2"/>
  <c r="I204" i="2"/>
  <c r="K203" i="2"/>
  <c r="J203" i="2"/>
  <c r="I203" i="2"/>
  <c r="K202" i="2"/>
  <c r="J202" i="2"/>
  <c r="I202" i="2"/>
  <c r="K201" i="2"/>
  <c r="J201" i="2"/>
  <c r="I201" i="2"/>
  <c r="K200" i="2"/>
  <c r="J200" i="2"/>
  <c r="I200" i="2"/>
  <c r="K199" i="2"/>
  <c r="J199" i="2"/>
  <c r="I199" i="2"/>
  <c r="K198" i="2"/>
  <c r="J198" i="2"/>
  <c r="I198" i="2"/>
  <c r="K197" i="2"/>
  <c r="J197" i="2"/>
  <c r="I197" i="2"/>
  <c r="K196" i="2"/>
  <c r="J196" i="2"/>
  <c r="I196" i="2"/>
  <c r="K195" i="2"/>
  <c r="J195" i="2"/>
  <c r="I195" i="2"/>
  <c r="K194" i="2"/>
  <c r="J194" i="2"/>
  <c r="I194" i="2"/>
  <c r="K193" i="2"/>
  <c r="J193" i="2"/>
  <c r="I193" i="2"/>
  <c r="K192" i="2"/>
  <c r="J192" i="2"/>
  <c r="I192" i="2"/>
  <c r="K191" i="2"/>
  <c r="J191" i="2"/>
  <c r="I191" i="2"/>
  <c r="K190" i="2"/>
  <c r="J190" i="2"/>
  <c r="I190" i="2"/>
  <c r="K189" i="2"/>
  <c r="J189" i="2"/>
  <c r="I189" i="2"/>
  <c r="K188" i="2"/>
  <c r="J188" i="2"/>
  <c r="I188" i="2"/>
  <c r="K187" i="2"/>
  <c r="J187" i="2"/>
  <c r="I187" i="2"/>
  <c r="K186" i="2"/>
  <c r="J186" i="2"/>
  <c r="I186" i="2"/>
  <c r="K185" i="2"/>
  <c r="J185" i="2"/>
  <c r="I185" i="2"/>
  <c r="K184" i="2"/>
  <c r="J184" i="2"/>
  <c r="I184" i="2"/>
  <c r="K183" i="2"/>
  <c r="J183" i="2"/>
  <c r="I183" i="2"/>
  <c r="K182" i="2"/>
  <c r="J182" i="2"/>
  <c r="I182" i="2"/>
  <c r="K181" i="2"/>
  <c r="J181" i="2"/>
  <c r="I181" i="2"/>
  <c r="K180" i="2"/>
  <c r="J180" i="2"/>
  <c r="I180" i="2"/>
  <c r="K179" i="2"/>
  <c r="J179" i="2"/>
  <c r="I179" i="2"/>
  <c r="K178" i="2"/>
  <c r="J178" i="2"/>
  <c r="I178" i="2"/>
  <c r="K177" i="2"/>
  <c r="J177" i="2"/>
  <c r="I177" i="2"/>
  <c r="K176" i="2"/>
  <c r="J176" i="2"/>
  <c r="I176" i="2"/>
  <c r="K175" i="2"/>
  <c r="J175" i="2"/>
  <c r="I175" i="2"/>
  <c r="K174" i="2"/>
  <c r="J174" i="2"/>
  <c r="I174" i="2"/>
  <c r="K173" i="2"/>
  <c r="J173" i="2"/>
  <c r="I173" i="2"/>
  <c r="K172" i="2"/>
  <c r="J172" i="2"/>
  <c r="I172" i="2"/>
  <c r="K171" i="2"/>
  <c r="J171" i="2"/>
  <c r="I171" i="2"/>
  <c r="K170" i="2"/>
  <c r="J170" i="2"/>
  <c r="I170" i="2"/>
  <c r="K169" i="2"/>
  <c r="J169" i="2"/>
  <c r="I169" i="2"/>
  <c r="K168" i="2"/>
  <c r="J168" i="2"/>
  <c r="I168" i="2"/>
  <c r="K167" i="2"/>
  <c r="J167" i="2"/>
  <c r="I167" i="2"/>
  <c r="K166" i="2"/>
  <c r="J166" i="2"/>
  <c r="I166" i="2"/>
  <c r="K165" i="2"/>
  <c r="J165" i="2"/>
  <c r="I165" i="2"/>
  <c r="K164" i="2"/>
  <c r="J164" i="2"/>
  <c r="I164" i="2"/>
  <c r="K163" i="2"/>
  <c r="J163" i="2"/>
  <c r="I163" i="2"/>
  <c r="K162" i="2"/>
  <c r="J162" i="2"/>
  <c r="I162" i="2"/>
  <c r="K161" i="2"/>
  <c r="J161" i="2"/>
  <c r="I161" i="2"/>
  <c r="K160" i="2"/>
  <c r="J160" i="2"/>
  <c r="I160" i="2"/>
  <c r="K159" i="2"/>
  <c r="J159" i="2"/>
  <c r="I159" i="2"/>
  <c r="K158" i="2"/>
  <c r="J158" i="2"/>
  <c r="I158" i="2"/>
  <c r="K157" i="2"/>
  <c r="J157" i="2"/>
  <c r="I157" i="2"/>
  <c r="K156" i="2"/>
  <c r="J156" i="2"/>
  <c r="I156" i="2"/>
  <c r="K155" i="2"/>
  <c r="J155" i="2"/>
  <c r="I155" i="2"/>
  <c r="K154" i="2"/>
  <c r="J154" i="2"/>
  <c r="I154" i="2"/>
  <c r="K153" i="2"/>
  <c r="J153" i="2"/>
  <c r="I153" i="2"/>
  <c r="K152" i="2"/>
  <c r="J152" i="2"/>
  <c r="I152" i="2"/>
  <c r="K151" i="2"/>
  <c r="J151" i="2"/>
  <c r="I151" i="2"/>
  <c r="K150" i="2"/>
  <c r="J150" i="2"/>
  <c r="I150" i="2"/>
  <c r="K149" i="2"/>
  <c r="J149" i="2"/>
  <c r="I149" i="2"/>
  <c r="K148" i="2"/>
  <c r="J148" i="2"/>
  <c r="I148" i="2"/>
  <c r="K147" i="2"/>
  <c r="J147" i="2"/>
  <c r="I147" i="2"/>
  <c r="K146" i="2"/>
  <c r="J146" i="2"/>
  <c r="I146" i="2"/>
  <c r="K145" i="2"/>
  <c r="J145" i="2"/>
  <c r="I145" i="2"/>
  <c r="K144" i="2"/>
  <c r="J144" i="2"/>
  <c r="I144" i="2"/>
  <c r="K143" i="2"/>
  <c r="J143" i="2"/>
  <c r="I143" i="2"/>
  <c r="K142" i="2"/>
  <c r="J142" i="2"/>
  <c r="I142" i="2"/>
  <c r="K141" i="2"/>
  <c r="J141" i="2"/>
  <c r="I141" i="2"/>
  <c r="K140" i="2"/>
  <c r="J140" i="2"/>
  <c r="I140" i="2"/>
  <c r="K139" i="2"/>
  <c r="J139" i="2"/>
  <c r="I139" i="2"/>
  <c r="K138" i="2"/>
  <c r="J138" i="2"/>
  <c r="I138" i="2"/>
  <c r="K137" i="2"/>
  <c r="J137" i="2"/>
  <c r="I137" i="2"/>
  <c r="K136" i="2"/>
  <c r="J136" i="2"/>
  <c r="I136" i="2"/>
  <c r="K135" i="2"/>
  <c r="J135" i="2"/>
  <c r="I135" i="2"/>
  <c r="K134" i="2"/>
  <c r="J134" i="2"/>
  <c r="I134" i="2"/>
  <c r="K133" i="2"/>
  <c r="J133" i="2"/>
  <c r="I133" i="2"/>
  <c r="K132" i="2"/>
  <c r="J132" i="2"/>
  <c r="I132" i="2"/>
  <c r="K131" i="2"/>
  <c r="J131" i="2"/>
  <c r="I131" i="2"/>
  <c r="K130" i="2"/>
  <c r="J130" i="2"/>
  <c r="I130" i="2"/>
  <c r="K129" i="2"/>
  <c r="J129" i="2"/>
  <c r="I129" i="2"/>
  <c r="K128" i="2"/>
  <c r="J128" i="2"/>
  <c r="I128" i="2"/>
  <c r="K127" i="2"/>
  <c r="J127" i="2"/>
  <c r="I127" i="2"/>
  <c r="K126" i="2"/>
  <c r="J126" i="2"/>
  <c r="I126" i="2"/>
  <c r="K125" i="2"/>
  <c r="J125" i="2"/>
  <c r="I125" i="2"/>
  <c r="K124" i="2"/>
  <c r="J124" i="2"/>
  <c r="I124" i="2"/>
  <c r="K123" i="2"/>
  <c r="J123" i="2"/>
  <c r="I123" i="2"/>
  <c r="K122" i="2"/>
  <c r="J122" i="2"/>
  <c r="I122" i="2"/>
  <c r="K121" i="2"/>
  <c r="J121" i="2"/>
  <c r="I121" i="2"/>
  <c r="K120" i="2"/>
  <c r="J120" i="2"/>
  <c r="I120" i="2"/>
  <c r="K119" i="2"/>
  <c r="J119" i="2"/>
  <c r="I119" i="2"/>
  <c r="K118" i="2"/>
  <c r="J118" i="2"/>
  <c r="I118" i="2"/>
  <c r="K117" i="2"/>
  <c r="J117" i="2"/>
  <c r="I117" i="2"/>
  <c r="K116" i="2"/>
  <c r="J116" i="2"/>
  <c r="I116" i="2"/>
  <c r="K115" i="2"/>
  <c r="J115" i="2"/>
  <c r="I115" i="2"/>
  <c r="K114" i="2"/>
  <c r="J114" i="2"/>
  <c r="I114" i="2"/>
  <c r="K113" i="2"/>
  <c r="J113" i="2"/>
  <c r="I113" i="2"/>
  <c r="K112" i="2"/>
  <c r="J112" i="2"/>
  <c r="I112" i="2"/>
  <c r="K111" i="2"/>
  <c r="J111" i="2"/>
  <c r="I111" i="2"/>
  <c r="K110" i="2"/>
  <c r="J110" i="2"/>
  <c r="I110" i="2"/>
  <c r="K109" i="2"/>
  <c r="J109" i="2"/>
  <c r="I109" i="2"/>
  <c r="K108" i="2"/>
  <c r="J108" i="2"/>
  <c r="I108" i="2"/>
  <c r="K107" i="2"/>
  <c r="J107" i="2"/>
  <c r="I107" i="2"/>
  <c r="K106" i="2"/>
  <c r="J106" i="2"/>
  <c r="I106" i="2"/>
  <c r="K105" i="2"/>
  <c r="J105" i="2"/>
  <c r="I105" i="2"/>
  <c r="K104" i="2"/>
  <c r="J104" i="2"/>
  <c r="I104" i="2"/>
  <c r="K103" i="2"/>
  <c r="J103" i="2"/>
  <c r="I103" i="2"/>
  <c r="K102" i="2"/>
  <c r="J102" i="2"/>
  <c r="I102" i="2"/>
  <c r="K101" i="2"/>
  <c r="J101" i="2"/>
  <c r="I101" i="2"/>
  <c r="K100" i="2"/>
  <c r="J100" i="2"/>
  <c r="I100" i="2"/>
  <c r="K99" i="2"/>
  <c r="J99" i="2"/>
  <c r="I99" i="2"/>
  <c r="K98" i="2"/>
  <c r="J98" i="2"/>
  <c r="I98" i="2"/>
  <c r="K97" i="2"/>
  <c r="J97" i="2"/>
  <c r="I97" i="2"/>
  <c r="K96" i="2"/>
  <c r="J96" i="2"/>
  <c r="I96" i="2"/>
  <c r="K95" i="2"/>
  <c r="J95" i="2"/>
  <c r="I95" i="2"/>
  <c r="K94" i="2"/>
  <c r="J94" i="2"/>
  <c r="I94" i="2"/>
  <c r="K93" i="2"/>
  <c r="J93" i="2"/>
  <c r="I93" i="2"/>
  <c r="K92" i="2"/>
  <c r="J92" i="2"/>
  <c r="I92" i="2"/>
  <c r="K91" i="2"/>
  <c r="J91" i="2"/>
  <c r="I91" i="2"/>
  <c r="K90" i="2"/>
  <c r="J90" i="2"/>
  <c r="I90" i="2"/>
  <c r="K89" i="2"/>
  <c r="J89" i="2"/>
  <c r="I89" i="2"/>
  <c r="K88" i="2"/>
  <c r="J88" i="2"/>
  <c r="I88" i="2"/>
  <c r="K87" i="2"/>
  <c r="J87" i="2"/>
  <c r="I87" i="2"/>
  <c r="K86" i="2"/>
  <c r="J86" i="2"/>
  <c r="I86" i="2"/>
  <c r="K85" i="2"/>
  <c r="J85" i="2"/>
  <c r="I85" i="2"/>
  <c r="K84" i="2"/>
  <c r="J84" i="2"/>
  <c r="I84" i="2"/>
  <c r="K83" i="2"/>
  <c r="J83" i="2"/>
  <c r="I83" i="2"/>
  <c r="K82" i="2"/>
  <c r="J82" i="2"/>
  <c r="I82" i="2"/>
  <c r="K81" i="2"/>
  <c r="J81" i="2"/>
  <c r="I81" i="2"/>
  <c r="K80" i="2"/>
  <c r="J80" i="2"/>
  <c r="I80" i="2"/>
  <c r="K79" i="2"/>
  <c r="J79" i="2"/>
  <c r="I79" i="2"/>
  <c r="K78" i="2"/>
  <c r="J78" i="2"/>
  <c r="I78" i="2"/>
  <c r="K77" i="2"/>
  <c r="J77" i="2"/>
  <c r="I77" i="2"/>
  <c r="K76" i="2"/>
  <c r="J76" i="2"/>
  <c r="I76" i="2"/>
  <c r="K75" i="2"/>
  <c r="J75" i="2"/>
  <c r="I75" i="2"/>
  <c r="K74" i="2"/>
  <c r="J74" i="2"/>
  <c r="I74" i="2"/>
  <c r="K73" i="2"/>
  <c r="J73" i="2"/>
  <c r="I73" i="2"/>
  <c r="K72" i="2"/>
  <c r="J72" i="2"/>
  <c r="I72" i="2"/>
  <c r="K71" i="2"/>
  <c r="J71" i="2"/>
  <c r="I71" i="2"/>
  <c r="K70" i="2"/>
  <c r="J70" i="2"/>
  <c r="I70" i="2"/>
  <c r="K69" i="2"/>
  <c r="J69" i="2"/>
  <c r="I69" i="2"/>
  <c r="K68" i="2"/>
  <c r="J68" i="2"/>
  <c r="I68" i="2"/>
  <c r="K67" i="2"/>
  <c r="J67" i="2"/>
  <c r="I67" i="2"/>
  <c r="K66" i="2"/>
  <c r="J66" i="2"/>
  <c r="I66" i="2"/>
  <c r="K65" i="2"/>
  <c r="J65" i="2"/>
  <c r="I65" i="2"/>
  <c r="K64" i="2"/>
  <c r="J64" i="2"/>
  <c r="I64" i="2"/>
  <c r="K63" i="2"/>
  <c r="J63" i="2"/>
  <c r="I63" i="2"/>
  <c r="K62" i="2"/>
  <c r="J62" i="2"/>
  <c r="I62" i="2"/>
  <c r="K61" i="2"/>
  <c r="J61" i="2"/>
  <c r="I61" i="2"/>
  <c r="K60" i="2"/>
  <c r="J60" i="2"/>
  <c r="I60" i="2"/>
  <c r="K59" i="2"/>
  <c r="J59" i="2"/>
  <c r="I59" i="2"/>
  <c r="K58" i="2"/>
  <c r="J58" i="2"/>
  <c r="I58" i="2"/>
  <c r="K57" i="2"/>
  <c r="J57" i="2"/>
  <c r="I57" i="2"/>
  <c r="K56" i="2"/>
  <c r="J56" i="2"/>
  <c r="I56" i="2"/>
  <c r="K55" i="2"/>
  <c r="J55" i="2"/>
  <c r="I55" i="2"/>
  <c r="K54" i="2"/>
  <c r="J54" i="2"/>
  <c r="I54" i="2"/>
  <c r="K53" i="2"/>
  <c r="J53" i="2"/>
  <c r="I53" i="2"/>
  <c r="K52" i="2"/>
  <c r="J52" i="2"/>
  <c r="I52" i="2"/>
  <c r="K51" i="2"/>
  <c r="J51" i="2"/>
  <c r="I51" i="2"/>
  <c r="K50" i="2"/>
  <c r="J50" i="2"/>
  <c r="I50" i="2"/>
  <c r="K49" i="2"/>
  <c r="J49" i="2"/>
  <c r="I49" i="2"/>
  <c r="K48" i="2"/>
  <c r="J48" i="2"/>
  <c r="I48" i="2"/>
  <c r="K47" i="2"/>
  <c r="J47" i="2"/>
  <c r="I47" i="2"/>
  <c r="K46" i="2"/>
  <c r="J46" i="2"/>
  <c r="I46" i="2"/>
  <c r="K45" i="2"/>
  <c r="J45" i="2"/>
  <c r="I45" i="2"/>
  <c r="K44" i="2"/>
  <c r="J44" i="2"/>
  <c r="I44" i="2"/>
  <c r="K43" i="2"/>
  <c r="J43" i="2"/>
  <c r="I43" i="2"/>
  <c r="K42" i="2"/>
  <c r="J42" i="2"/>
  <c r="I42" i="2"/>
  <c r="K41" i="2"/>
  <c r="J41" i="2"/>
  <c r="I41" i="2"/>
  <c r="K40" i="2"/>
  <c r="J40" i="2"/>
  <c r="I40" i="2"/>
  <c r="K39" i="2"/>
  <c r="J39" i="2"/>
  <c r="I39" i="2"/>
  <c r="K38" i="2"/>
  <c r="J38" i="2"/>
  <c r="I38" i="2"/>
  <c r="K37" i="2"/>
  <c r="J37" i="2"/>
  <c r="I37" i="2"/>
  <c r="K36" i="2"/>
  <c r="J36" i="2"/>
  <c r="I36" i="2"/>
  <c r="K35" i="2"/>
  <c r="J35" i="2"/>
  <c r="I35" i="2"/>
  <c r="K34" i="2"/>
  <c r="J34" i="2"/>
  <c r="I34" i="2"/>
  <c r="K33" i="2"/>
  <c r="J33" i="2"/>
  <c r="I33" i="2"/>
  <c r="K32" i="2"/>
  <c r="J32" i="2"/>
  <c r="I32" i="2"/>
  <c r="K31" i="2"/>
  <c r="J31" i="2"/>
  <c r="I31" i="2"/>
  <c r="K30" i="2"/>
  <c r="J30" i="2"/>
  <c r="I30" i="2"/>
  <c r="K29" i="2"/>
  <c r="J29" i="2"/>
  <c r="I29" i="2"/>
  <c r="K28" i="2"/>
  <c r="J28" i="2"/>
  <c r="I28" i="2"/>
  <c r="K27" i="2"/>
  <c r="J27" i="2"/>
  <c r="I27" i="2"/>
  <c r="K26" i="2"/>
  <c r="J26" i="2"/>
  <c r="I26" i="2"/>
  <c r="K25" i="2"/>
  <c r="J25" i="2"/>
  <c r="I25" i="2"/>
  <c r="K24" i="2"/>
  <c r="J24" i="2"/>
  <c r="I24" i="2"/>
  <c r="K23" i="2"/>
  <c r="J23" i="2"/>
  <c r="I23" i="2"/>
  <c r="K22" i="2"/>
  <c r="J22" i="2"/>
  <c r="I22" i="2"/>
  <c r="K21" i="2"/>
  <c r="J21" i="2"/>
  <c r="I21" i="2"/>
  <c r="K20" i="2"/>
  <c r="J20" i="2"/>
  <c r="I20" i="2"/>
  <c r="K19" i="2"/>
  <c r="J19" i="2"/>
  <c r="I19" i="2"/>
  <c r="K18" i="2"/>
  <c r="J18" i="2"/>
  <c r="I18" i="2"/>
  <c r="K17" i="2"/>
  <c r="J17" i="2"/>
  <c r="I17" i="2"/>
  <c r="K16" i="2"/>
  <c r="J16" i="2"/>
  <c r="I16" i="2"/>
  <c r="K15" i="2"/>
  <c r="J15" i="2"/>
  <c r="I15" i="2"/>
  <c r="K14" i="2"/>
  <c r="J14" i="2"/>
  <c r="I14" i="2"/>
  <c r="K13" i="2"/>
  <c r="J13" i="2"/>
  <c r="I13" i="2"/>
  <c r="K12" i="2"/>
  <c r="J12" i="2"/>
  <c r="I12" i="2"/>
  <c r="K11" i="2"/>
  <c r="J11" i="2"/>
  <c r="I11" i="2"/>
  <c r="K10" i="2"/>
  <c r="J10" i="2"/>
  <c r="I10" i="2"/>
  <c r="K9" i="2"/>
  <c r="J9" i="2"/>
  <c r="I9" i="2"/>
  <c r="K8" i="2"/>
  <c r="J8" i="2"/>
  <c r="I8" i="2"/>
  <c r="K7" i="2"/>
  <c r="J7" i="2"/>
  <c r="I7" i="2"/>
  <c r="K6" i="2"/>
  <c r="J6" i="2"/>
  <c r="I6" i="2"/>
  <c r="K5" i="2"/>
  <c r="J5" i="2"/>
  <c r="I5" i="2"/>
  <c r="K4" i="2"/>
  <c r="J4" i="2"/>
  <c r="I4" i="2"/>
  <c r="M3" i="2"/>
  <c r="P3" i="2" s="1"/>
  <c r="K3" i="2"/>
  <c r="J3" i="2"/>
  <c r="I3" i="2"/>
  <c r="K2"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 i="2"/>
  <c r="Q2" i="1"/>
  <c r="N3"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7" i="1"/>
  <c r="I8" i="1"/>
  <c r="I9" i="1"/>
  <c r="I10" i="1"/>
  <c r="I11" i="1"/>
  <c r="I12" i="1"/>
  <c r="I13" i="1"/>
  <c r="I14" i="1"/>
  <c r="I15" i="1"/>
  <c r="I16" i="1"/>
  <c r="I17" i="1"/>
  <c r="I18" i="1"/>
  <c r="I19" i="1"/>
  <c r="I20" i="1"/>
  <c r="I21" i="1"/>
  <c r="I22" i="1"/>
  <c r="I23" i="1"/>
  <c r="I24" i="1"/>
  <c r="I25" i="1"/>
  <c r="I26" i="1"/>
  <c r="I5" i="1"/>
  <c r="I6" i="1"/>
  <c r="I4" i="1"/>
  <c r="I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 i="1"/>
  <c r="S4" i="30" l="1"/>
  <c r="P4" i="30"/>
  <c r="M5" i="30"/>
  <c r="O4" i="30"/>
  <c r="W4" i="30"/>
  <c r="V5" i="29"/>
  <c r="R5" i="29"/>
  <c r="M6" i="29"/>
  <c r="P5" i="29"/>
  <c r="O5" i="29"/>
  <c r="R4" i="28"/>
  <c r="P4" i="28"/>
  <c r="M5" i="28"/>
  <c r="O4" i="28"/>
  <c r="V5" i="28"/>
  <c r="R5" i="28"/>
  <c r="M6" i="28"/>
  <c r="P5" i="28"/>
  <c r="O5" i="28"/>
  <c r="O4" i="27"/>
  <c r="V5" i="27"/>
  <c r="R5" i="27"/>
  <c r="M6" i="27"/>
  <c r="P5" i="27"/>
  <c r="O5" i="27"/>
  <c r="O5" i="26"/>
  <c r="R5" i="26"/>
  <c r="V5" i="26"/>
  <c r="P5" i="26"/>
  <c r="M6" i="26"/>
  <c r="O5" i="25"/>
  <c r="P6" i="25"/>
  <c r="O6" i="25"/>
  <c r="V6" i="25"/>
  <c r="M7" i="25"/>
  <c r="R6" i="25"/>
  <c r="N5" i="11"/>
  <c r="P4" i="11"/>
  <c r="V5" i="24"/>
  <c r="R5" i="24"/>
  <c r="P5" i="24"/>
  <c r="O5" i="24"/>
  <c r="M6" i="24"/>
  <c r="O3" i="2"/>
  <c r="W4" i="23"/>
  <c r="S4" i="23"/>
  <c r="N5" i="23"/>
  <c r="Q4" i="23"/>
  <c r="P4" i="23"/>
  <c r="O5" i="22"/>
  <c r="V5" i="22"/>
  <c r="R5" i="22"/>
  <c r="P5" i="22"/>
  <c r="M6" i="22"/>
  <c r="O5" i="20"/>
  <c r="V5" i="20"/>
  <c r="R5" i="20"/>
  <c r="M6" i="20"/>
  <c r="P5" i="20"/>
  <c r="R5" i="19"/>
  <c r="V5" i="19"/>
  <c r="P5" i="19"/>
  <c r="M6" i="19"/>
  <c r="O5" i="19"/>
  <c r="V4" i="18"/>
  <c r="P4" i="18"/>
  <c r="O4" i="18"/>
  <c r="M5" i="18"/>
  <c r="O5" i="18"/>
  <c r="V5" i="18"/>
  <c r="R5" i="18"/>
  <c r="M6" i="18"/>
  <c r="P5" i="18"/>
  <c r="S4" i="17"/>
  <c r="N5" i="17"/>
  <c r="P4" i="17"/>
  <c r="W4" i="17"/>
  <c r="Q4" i="17"/>
  <c r="S3" i="1"/>
  <c r="W3" i="1"/>
  <c r="W5" i="16"/>
  <c r="S5" i="16"/>
  <c r="Q5" i="16"/>
  <c r="N6" i="16"/>
  <c r="P5" i="16"/>
  <c r="O254" i="3"/>
  <c r="N255" i="3"/>
  <c r="O255" i="3" s="1"/>
  <c r="Q4" i="15"/>
  <c r="P4" i="15"/>
  <c r="N5" i="15"/>
  <c r="W5" i="15" s="1"/>
  <c r="S4" i="15"/>
  <c r="W5" i="14"/>
  <c r="N6" i="14"/>
  <c r="S5" i="14"/>
  <c r="Q5" i="14"/>
  <c r="P5" i="14"/>
  <c r="W5" i="13"/>
  <c r="N6" i="13"/>
  <c r="S5" i="13"/>
  <c r="Q5" i="13"/>
  <c r="P5" i="13"/>
  <c r="S5" i="12"/>
  <c r="N6" i="12"/>
  <c r="Q5" i="12"/>
  <c r="P5" i="12"/>
  <c r="S4" i="11"/>
  <c r="S5" i="11"/>
  <c r="N6" i="11"/>
  <c r="Q5" i="11"/>
  <c r="P5" i="11"/>
  <c r="S5" i="10"/>
  <c r="Q5" i="10"/>
  <c r="N6" i="10"/>
  <c r="P5" i="10"/>
  <c r="N5" i="9"/>
  <c r="Q4" i="9"/>
  <c r="S4" i="9"/>
  <c r="P4" i="9"/>
  <c r="N23" i="9"/>
  <c r="S22" i="9"/>
  <c r="Q22" i="9"/>
  <c r="P22" i="9"/>
  <c r="R4" i="8"/>
  <c r="P4" i="8"/>
  <c r="O4" i="8"/>
  <c r="M5" i="8"/>
  <c r="Q4" i="5"/>
  <c r="O3" i="7"/>
  <c r="O5" i="5"/>
  <c r="R3" i="5"/>
  <c r="Q3" i="5"/>
  <c r="R4" i="5"/>
  <c r="T4" i="5"/>
  <c r="T3" i="5"/>
  <c r="R3" i="7"/>
  <c r="M4" i="7"/>
  <c r="P3" i="7"/>
  <c r="P3" i="1"/>
  <c r="O3" i="3"/>
  <c r="P3" i="3"/>
  <c r="Q3" i="1"/>
  <c r="N4" i="1"/>
  <c r="W4" i="1" s="1"/>
  <c r="M4" i="3"/>
  <c r="O4" i="3" s="1"/>
  <c r="R3" i="2"/>
  <c r="M4" i="2"/>
  <c r="O4" i="2" s="1"/>
  <c r="W5" i="30" l="1"/>
  <c r="M6" i="30"/>
  <c r="P5" i="30"/>
  <c r="S5" i="30"/>
  <c r="O5" i="30"/>
  <c r="M7" i="29"/>
  <c r="R6" i="29"/>
  <c r="P6" i="29"/>
  <c r="O6" i="29"/>
  <c r="V6" i="29"/>
  <c r="M7" i="28"/>
  <c r="R6" i="28"/>
  <c r="P6" i="28"/>
  <c r="O6" i="28"/>
  <c r="V6" i="28"/>
  <c r="P6" i="27"/>
  <c r="M7" i="27"/>
  <c r="R6" i="27"/>
  <c r="O6" i="27"/>
  <c r="V6" i="27"/>
  <c r="M7" i="26"/>
  <c r="R6" i="26"/>
  <c r="P6" i="26"/>
  <c r="O6" i="26"/>
  <c r="V6" i="26"/>
  <c r="V7" i="25"/>
  <c r="R7" i="25"/>
  <c r="M8" i="25"/>
  <c r="P7" i="25"/>
  <c r="O7" i="25"/>
  <c r="V6" i="24"/>
  <c r="R6" i="24"/>
  <c r="P6" i="24"/>
  <c r="M7" i="24"/>
  <c r="O6" i="24"/>
  <c r="W5" i="23"/>
  <c r="N6" i="23"/>
  <c r="S5" i="23"/>
  <c r="Q5" i="23"/>
  <c r="P5" i="23"/>
  <c r="O6" i="22"/>
  <c r="V6" i="22"/>
  <c r="M7" i="22"/>
  <c r="R6" i="22"/>
  <c r="P6" i="22"/>
  <c r="M7" i="20"/>
  <c r="R6" i="20"/>
  <c r="P6" i="20"/>
  <c r="O6" i="20"/>
  <c r="V6" i="20"/>
  <c r="O6" i="19"/>
  <c r="V6" i="19"/>
  <c r="M7" i="19"/>
  <c r="R6" i="19"/>
  <c r="P6" i="19"/>
  <c r="V6" i="18"/>
  <c r="M7" i="18"/>
  <c r="R6" i="18"/>
  <c r="P6" i="18"/>
  <c r="O6" i="18"/>
  <c r="W5" i="17"/>
  <c r="N6" i="17"/>
  <c r="S5" i="17"/>
  <c r="Q5" i="17"/>
  <c r="P5" i="17"/>
  <c r="W6" i="16"/>
  <c r="Q6" i="16"/>
  <c r="P6" i="16"/>
  <c r="S6" i="16"/>
  <c r="N7" i="16"/>
  <c r="P5" i="15"/>
  <c r="S5" i="15"/>
  <c r="N6" i="15"/>
  <c r="W6" i="15" s="1"/>
  <c r="Q5" i="15"/>
  <c r="P6" i="14"/>
  <c r="W6" i="14"/>
  <c r="N7" i="14"/>
  <c r="S6" i="14"/>
  <c r="Q6" i="14"/>
  <c r="S6" i="13"/>
  <c r="Q6" i="13"/>
  <c r="P6" i="13"/>
  <c r="W6" i="13"/>
  <c r="N7" i="13"/>
  <c r="N7" i="12"/>
  <c r="S6" i="12"/>
  <c r="Q6" i="12"/>
  <c r="P6" i="12"/>
  <c r="N7" i="11"/>
  <c r="S6" i="11"/>
  <c r="Q6" i="11"/>
  <c r="P6" i="11"/>
  <c r="S6" i="10"/>
  <c r="N7" i="10"/>
  <c r="Q6" i="10"/>
  <c r="P6" i="10"/>
  <c r="N6" i="9"/>
  <c r="Q5" i="9"/>
  <c r="S5" i="9"/>
  <c r="P5" i="9"/>
  <c r="S23" i="9"/>
  <c r="Q23" i="9"/>
  <c r="N24" i="9"/>
  <c r="P23" i="9"/>
  <c r="P5" i="8"/>
  <c r="R5" i="8"/>
  <c r="O5" i="8"/>
  <c r="M6" i="8"/>
  <c r="Q5" i="5"/>
  <c r="O6" i="5"/>
  <c r="T5" i="5"/>
  <c r="R5" i="5"/>
  <c r="P4" i="7"/>
  <c r="M5" i="7"/>
  <c r="R4" i="7"/>
  <c r="O4" i="7"/>
  <c r="S4" i="1"/>
  <c r="P4" i="1"/>
  <c r="Q4" i="1"/>
  <c r="N5" i="1"/>
  <c r="W5" i="1" s="1"/>
  <c r="M5" i="3"/>
  <c r="O5" i="3" s="1"/>
  <c r="R4" i="3"/>
  <c r="P4" i="3"/>
  <c r="M5" i="2"/>
  <c r="O5" i="2" s="1"/>
  <c r="R4" i="2"/>
  <c r="P4" i="2"/>
  <c r="P5" i="2"/>
  <c r="M7" i="30" l="1"/>
  <c r="S6" i="30"/>
  <c r="P6" i="30"/>
  <c r="O6" i="30"/>
  <c r="W6" i="30"/>
  <c r="V7" i="29"/>
  <c r="M8" i="29"/>
  <c r="R7" i="29"/>
  <c r="P7" i="29"/>
  <c r="O7" i="29"/>
  <c r="O7" i="28"/>
  <c r="V7" i="28"/>
  <c r="M8" i="28"/>
  <c r="R7" i="28"/>
  <c r="P7" i="28"/>
  <c r="O7" i="27"/>
  <c r="P7" i="27"/>
  <c r="V7" i="27"/>
  <c r="M8" i="27"/>
  <c r="R7" i="27"/>
  <c r="V7" i="26"/>
  <c r="O7" i="26"/>
  <c r="R7" i="26"/>
  <c r="M8" i="26"/>
  <c r="P7" i="26"/>
  <c r="V8" i="25"/>
  <c r="M9" i="25"/>
  <c r="R8" i="25"/>
  <c r="P8" i="25"/>
  <c r="O8" i="25"/>
  <c r="P7" i="24"/>
  <c r="V7" i="24"/>
  <c r="R7" i="24"/>
  <c r="O7" i="24"/>
  <c r="M8" i="24"/>
  <c r="Q6" i="23"/>
  <c r="P6" i="23"/>
  <c r="S6" i="23"/>
  <c r="W6" i="23"/>
  <c r="N7" i="23"/>
  <c r="M8" i="22"/>
  <c r="R7" i="22"/>
  <c r="P7" i="22"/>
  <c r="O7" i="22"/>
  <c r="V7" i="22"/>
  <c r="P7" i="20"/>
  <c r="O7" i="20"/>
  <c r="V7" i="20"/>
  <c r="M8" i="20"/>
  <c r="R7" i="20"/>
  <c r="V7" i="19"/>
  <c r="R7" i="19"/>
  <c r="M8" i="19"/>
  <c r="P7" i="19"/>
  <c r="O7" i="19"/>
  <c r="O7" i="18"/>
  <c r="P7" i="18"/>
  <c r="V7" i="18"/>
  <c r="M8" i="18"/>
  <c r="R7" i="18"/>
  <c r="W6" i="17"/>
  <c r="N7" i="17"/>
  <c r="S6" i="17"/>
  <c r="Q6" i="17"/>
  <c r="P6" i="17"/>
  <c r="Q7" i="16"/>
  <c r="N8" i="16"/>
  <c r="S7" i="16"/>
  <c r="P7" i="16"/>
  <c r="W7" i="16"/>
  <c r="N7" i="15"/>
  <c r="W7" i="15" s="1"/>
  <c r="S6" i="15"/>
  <c r="Q6" i="15"/>
  <c r="P6" i="15"/>
  <c r="W7" i="14"/>
  <c r="N8" i="14"/>
  <c r="S7" i="14"/>
  <c r="Q7" i="14"/>
  <c r="P7" i="14"/>
  <c r="W7" i="13"/>
  <c r="N8" i="13"/>
  <c r="S7" i="13"/>
  <c r="Q7" i="13"/>
  <c r="P7" i="13"/>
  <c r="N8" i="12"/>
  <c r="S7" i="12"/>
  <c r="Q7" i="12"/>
  <c r="P7" i="12"/>
  <c r="N8" i="11"/>
  <c r="S7" i="11"/>
  <c r="Q7" i="11"/>
  <c r="P7" i="11"/>
  <c r="S7" i="10"/>
  <c r="N8" i="10"/>
  <c r="Q7" i="10"/>
  <c r="P7" i="10"/>
  <c r="P6" i="9"/>
  <c r="N7" i="9"/>
  <c r="Q6" i="9"/>
  <c r="S6" i="9"/>
  <c r="S24" i="9"/>
  <c r="N25" i="9"/>
  <c r="Q24" i="9"/>
  <c r="P24" i="9"/>
  <c r="R6" i="8"/>
  <c r="P6" i="8"/>
  <c r="O6" i="8"/>
  <c r="M7" i="8"/>
  <c r="Q6" i="5"/>
  <c r="O7" i="5"/>
  <c r="R6" i="5"/>
  <c r="T6" i="5"/>
  <c r="P5" i="7"/>
  <c r="M6" i="7"/>
  <c r="R5" i="7"/>
  <c r="O5" i="7"/>
  <c r="S5" i="1"/>
  <c r="P5" i="1"/>
  <c r="Q5" i="1"/>
  <c r="N6" i="1"/>
  <c r="W6" i="1" s="1"/>
  <c r="M6" i="3"/>
  <c r="O6" i="3" s="1"/>
  <c r="R5" i="3"/>
  <c r="P5" i="3"/>
  <c r="M6" i="2"/>
  <c r="O6" i="2" s="1"/>
  <c r="R5" i="2"/>
  <c r="O7" i="30" l="1"/>
  <c r="M8" i="30"/>
  <c r="S7" i="30"/>
  <c r="P7" i="30"/>
  <c r="W7" i="30"/>
  <c r="V8" i="29"/>
  <c r="M9" i="29"/>
  <c r="R8" i="29"/>
  <c r="P8" i="29"/>
  <c r="O8" i="29"/>
  <c r="V8" i="28"/>
  <c r="M9" i="28"/>
  <c r="R8" i="28"/>
  <c r="P8" i="28"/>
  <c r="O8" i="28"/>
  <c r="V8" i="27"/>
  <c r="M9" i="27"/>
  <c r="R8" i="27"/>
  <c r="P8" i="27"/>
  <c r="O8" i="27"/>
  <c r="P8" i="26"/>
  <c r="V8" i="26"/>
  <c r="M9" i="26"/>
  <c r="R8" i="26"/>
  <c r="O8" i="26"/>
  <c r="P9" i="25"/>
  <c r="M10" i="25"/>
  <c r="R9" i="25"/>
  <c r="O9" i="25"/>
  <c r="V9" i="25"/>
  <c r="V8" i="24"/>
  <c r="R8" i="24"/>
  <c r="P8" i="24"/>
  <c r="M9" i="24"/>
  <c r="O8" i="24"/>
  <c r="W7" i="23"/>
  <c r="N8" i="23"/>
  <c r="S7" i="23"/>
  <c r="Q7" i="23"/>
  <c r="P7" i="23"/>
  <c r="M9" i="22"/>
  <c r="R8" i="22"/>
  <c r="O8" i="22"/>
  <c r="V8" i="22"/>
  <c r="P8" i="22"/>
  <c r="V8" i="20"/>
  <c r="R8" i="20"/>
  <c r="M9" i="20"/>
  <c r="P8" i="20"/>
  <c r="O8" i="20"/>
  <c r="M9" i="19"/>
  <c r="R8" i="19"/>
  <c r="P8" i="19"/>
  <c r="O8" i="19"/>
  <c r="V8" i="19"/>
  <c r="V8" i="18"/>
  <c r="M9" i="18"/>
  <c r="R8" i="18"/>
  <c r="P8" i="18"/>
  <c r="O8" i="18"/>
  <c r="P7" i="17"/>
  <c r="S7" i="17"/>
  <c r="Q7" i="17"/>
  <c r="W7" i="17"/>
  <c r="N8" i="17"/>
  <c r="W8" i="16"/>
  <c r="N9" i="16"/>
  <c r="S8" i="16"/>
  <c r="P8" i="16"/>
  <c r="Q8" i="16"/>
  <c r="N8" i="15"/>
  <c r="W8" i="15" s="1"/>
  <c r="S7" i="15"/>
  <c r="Q7" i="15"/>
  <c r="P7" i="15"/>
  <c r="P8" i="14"/>
  <c r="W8" i="14"/>
  <c r="N9" i="14"/>
  <c r="S8" i="14"/>
  <c r="Q8" i="14"/>
  <c r="S8" i="13"/>
  <c r="Q8" i="13"/>
  <c r="P8" i="13"/>
  <c r="W8" i="13"/>
  <c r="N9" i="13"/>
  <c r="Q8" i="12"/>
  <c r="P8" i="12"/>
  <c r="N9" i="12"/>
  <c r="S8" i="12"/>
  <c r="N9" i="11"/>
  <c r="S8" i="11"/>
  <c r="Q8" i="11"/>
  <c r="P8" i="11"/>
  <c r="S8" i="10"/>
  <c r="N9" i="10"/>
  <c r="Q8" i="10"/>
  <c r="P8" i="10"/>
  <c r="N8" i="9"/>
  <c r="P7" i="9"/>
  <c r="Q7" i="9"/>
  <c r="S7" i="9"/>
  <c r="N26" i="9"/>
  <c r="P25" i="9"/>
  <c r="Q25" i="9"/>
  <c r="S25" i="9"/>
  <c r="O7" i="8"/>
  <c r="R7" i="8"/>
  <c r="M8" i="8"/>
  <c r="P7" i="8"/>
  <c r="O8" i="5"/>
  <c r="T7" i="5"/>
  <c r="R7" i="5"/>
  <c r="Q7" i="5"/>
  <c r="P6" i="7"/>
  <c r="R6" i="7"/>
  <c r="M7" i="7"/>
  <c r="O6" i="7"/>
  <c r="S6" i="1"/>
  <c r="P6" i="1"/>
  <c r="N7" i="1"/>
  <c r="W7" i="1" s="1"/>
  <c r="Q6" i="1"/>
  <c r="M7" i="3"/>
  <c r="O7" i="3" s="1"/>
  <c r="P6" i="3"/>
  <c r="R6" i="3"/>
  <c r="R6" i="2"/>
  <c r="M7" i="2"/>
  <c r="O7" i="2" s="1"/>
  <c r="P6" i="2"/>
  <c r="W8" i="30" l="1"/>
  <c r="O8" i="30"/>
  <c r="S8" i="30"/>
  <c r="M9" i="30"/>
  <c r="P8" i="30"/>
  <c r="P9" i="29"/>
  <c r="O9" i="29"/>
  <c r="V9" i="29"/>
  <c r="M10" i="29"/>
  <c r="R9" i="29"/>
  <c r="R9" i="28"/>
  <c r="P9" i="28"/>
  <c r="O9" i="28"/>
  <c r="V9" i="28"/>
  <c r="M10" i="28"/>
  <c r="R9" i="27"/>
  <c r="M10" i="27"/>
  <c r="P9" i="27"/>
  <c r="O9" i="27"/>
  <c r="V9" i="27"/>
  <c r="M10" i="26"/>
  <c r="R9" i="26"/>
  <c r="P9" i="26"/>
  <c r="O9" i="26"/>
  <c r="V9" i="26"/>
  <c r="V10" i="25"/>
  <c r="R10" i="25"/>
  <c r="P10" i="25"/>
  <c r="M11" i="25"/>
  <c r="O10" i="25"/>
  <c r="R9" i="24"/>
  <c r="M10" i="24"/>
  <c r="P9" i="24"/>
  <c r="O9" i="24"/>
  <c r="V9" i="24"/>
  <c r="Q8" i="23"/>
  <c r="S8" i="23"/>
  <c r="P8" i="23"/>
  <c r="N9" i="23"/>
  <c r="W8" i="23"/>
  <c r="V9" i="22"/>
  <c r="M10" i="22"/>
  <c r="R9" i="22"/>
  <c r="P9" i="22"/>
  <c r="O9" i="22"/>
  <c r="P9" i="20"/>
  <c r="V9" i="20"/>
  <c r="M10" i="20"/>
  <c r="R9" i="20"/>
  <c r="O9" i="20"/>
  <c r="P9" i="19"/>
  <c r="O9" i="19"/>
  <c r="V9" i="19"/>
  <c r="M10" i="19"/>
  <c r="R9" i="19"/>
  <c r="M10" i="18"/>
  <c r="R9" i="18"/>
  <c r="P9" i="18"/>
  <c r="O9" i="18"/>
  <c r="V9" i="18"/>
  <c r="W8" i="17"/>
  <c r="N9" i="17"/>
  <c r="S8" i="17"/>
  <c r="Q8" i="17"/>
  <c r="P8" i="17"/>
  <c r="S9" i="16"/>
  <c r="P9" i="16"/>
  <c r="Q9" i="16"/>
  <c r="W9" i="16"/>
  <c r="N10" i="16"/>
  <c r="Q8" i="15"/>
  <c r="P8" i="15"/>
  <c r="N9" i="15"/>
  <c r="W9" i="15" s="1"/>
  <c r="S8" i="15"/>
  <c r="N10" i="14"/>
  <c r="S9" i="14"/>
  <c r="Q9" i="14"/>
  <c r="P9" i="14"/>
  <c r="W9" i="14"/>
  <c r="W9" i="13"/>
  <c r="N10" i="13"/>
  <c r="S9" i="13"/>
  <c r="Q9" i="13"/>
  <c r="P9" i="13"/>
  <c r="N10" i="12"/>
  <c r="S9" i="12"/>
  <c r="Q9" i="12"/>
  <c r="P9" i="12"/>
  <c r="N10" i="11"/>
  <c r="S9" i="11"/>
  <c r="Q9" i="11"/>
  <c r="P9" i="11"/>
  <c r="N10" i="10"/>
  <c r="S9" i="10"/>
  <c r="Q9" i="10"/>
  <c r="N9" i="9"/>
  <c r="P8" i="9"/>
  <c r="Q8" i="9"/>
  <c r="S8" i="9"/>
  <c r="P26" i="9"/>
  <c r="S26" i="9"/>
  <c r="N27" i="9"/>
  <c r="Q26" i="9"/>
  <c r="M9" i="8"/>
  <c r="R8" i="8"/>
  <c r="P8" i="8"/>
  <c r="O8" i="8"/>
  <c r="T8" i="5"/>
  <c r="R8" i="5"/>
  <c r="Q8" i="5"/>
  <c r="O9" i="5"/>
  <c r="O7" i="7"/>
  <c r="M8" i="7"/>
  <c r="R7" i="7"/>
  <c r="P7" i="7"/>
  <c r="S7" i="1"/>
  <c r="P7" i="1"/>
  <c r="N8" i="1"/>
  <c r="W8" i="1" s="1"/>
  <c r="Q7" i="1"/>
  <c r="M8" i="3"/>
  <c r="O8" i="3" s="1"/>
  <c r="P7" i="3"/>
  <c r="R7" i="3"/>
  <c r="R7" i="2"/>
  <c r="M8" i="2"/>
  <c r="O8" i="2" s="1"/>
  <c r="P7" i="2"/>
  <c r="S9" i="30" l="1"/>
  <c r="P9" i="30"/>
  <c r="O9" i="30"/>
  <c r="W9" i="30"/>
  <c r="M10" i="30"/>
  <c r="V10" i="29"/>
  <c r="R10" i="29"/>
  <c r="P10" i="29"/>
  <c r="M11" i="29"/>
  <c r="O10" i="29"/>
  <c r="V10" i="28"/>
  <c r="R10" i="28"/>
  <c r="P10" i="28"/>
  <c r="M11" i="28"/>
  <c r="O10" i="28"/>
  <c r="V10" i="27"/>
  <c r="O10" i="27"/>
  <c r="M11" i="27"/>
  <c r="R10" i="27"/>
  <c r="P10" i="27"/>
  <c r="M11" i="26"/>
  <c r="O10" i="26"/>
  <c r="R10" i="26"/>
  <c r="P10" i="26"/>
  <c r="V10" i="26"/>
  <c r="V11" i="25"/>
  <c r="R11" i="25"/>
  <c r="M12" i="25"/>
  <c r="P11" i="25"/>
  <c r="O11" i="25"/>
  <c r="V10" i="24"/>
  <c r="O10" i="24"/>
  <c r="M11" i="24"/>
  <c r="R10" i="24"/>
  <c r="P10" i="24"/>
  <c r="W9" i="23"/>
  <c r="N10" i="23"/>
  <c r="S9" i="23"/>
  <c r="Q9" i="23"/>
  <c r="P9" i="23"/>
  <c r="R10" i="22"/>
  <c r="P10" i="22"/>
  <c r="M11" i="22"/>
  <c r="O10" i="22"/>
  <c r="V10" i="22"/>
  <c r="M11" i="20"/>
  <c r="O10" i="20"/>
  <c r="R10" i="20"/>
  <c r="P10" i="20"/>
  <c r="V10" i="20"/>
  <c r="R10" i="19"/>
  <c r="V10" i="19"/>
  <c r="P10" i="19"/>
  <c r="O10" i="19"/>
  <c r="M11" i="19"/>
  <c r="M11" i="18"/>
  <c r="O10" i="18"/>
  <c r="V10" i="18"/>
  <c r="R10" i="18"/>
  <c r="P10" i="18"/>
  <c r="P9" i="17"/>
  <c r="N10" i="17"/>
  <c r="S9" i="17"/>
  <c r="Q9" i="17"/>
  <c r="W9" i="17"/>
  <c r="W10" i="16"/>
  <c r="N11" i="16"/>
  <c r="S10" i="16"/>
  <c r="Q10" i="16"/>
  <c r="P10" i="16"/>
  <c r="N10" i="15"/>
  <c r="W10" i="15" s="1"/>
  <c r="S9" i="15"/>
  <c r="Q9" i="15"/>
  <c r="W10" i="14"/>
  <c r="S10" i="14"/>
  <c r="N11" i="14"/>
  <c r="Q10" i="14"/>
  <c r="P10" i="14"/>
  <c r="N11" i="13"/>
  <c r="Q10" i="13"/>
  <c r="P10" i="13"/>
  <c r="W10" i="13"/>
  <c r="S10" i="13"/>
  <c r="S10" i="12"/>
  <c r="Q10" i="12"/>
  <c r="P10" i="12"/>
  <c r="N11" i="12"/>
  <c r="Q10" i="11"/>
  <c r="N11" i="11"/>
  <c r="P10" i="11"/>
  <c r="S10" i="11"/>
  <c r="S10" i="10"/>
  <c r="Q10" i="10"/>
  <c r="P10" i="10"/>
  <c r="N11" i="10"/>
  <c r="N10" i="9"/>
  <c r="P9" i="9"/>
  <c r="Q9" i="9"/>
  <c r="S9" i="9"/>
  <c r="N28" i="9"/>
  <c r="S27" i="9"/>
  <c r="Q27" i="9"/>
  <c r="P27" i="9"/>
  <c r="O9" i="8"/>
  <c r="P9" i="8"/>
  <c r="M10" i="8"/>
  <c r="R9" i="8"/>
  <c r="R9" i="5"/>
  <c r="O10" i="5"/>
  <c r="Q9" i="5"/>
  <c r="T9" i="5"/>
  <c r="M9" i="7"/>
  <c r="O8" i="7"/>
  <c r="R8" i="7"/>
  <c r="P8" i="7"/>
  <c r="S8" i="1"/>
  <c r="P8" i="1"/>
  <c r="N9" i="1"/>
  <c r="W9" i="1" s="1"/>
  <c r="Q8" i="1"/>
  <c r="M9" i="3"/>
  <c r="O9" i="3" s="1"/>
  <c r="P8" i="3"/>
  <c r="R8" i="3"/>
  <c r="R8" i="2"/>
  <c r="M9" i="2"/>
  <c r="O9" i="2" s="1"/>
  <c r="P8" i="2"/>
  <c r="W10" i="30" l="1"/>
  <c r="P10" i="30"/>
  <c r="M11" i="30"/>
  <c r="S10" i="30"/>
  <c r="O10" i="30"/>
  <c r="V11" i="29"/>
  <c r="R11" i="29"/>
  <c r="M12" i="29"/>
  <c r="P11" i="29"/>
  <c r="O11" i="29"/>
  <c r="V11" i="28"/>
  <c r="R11" i="28"/>
  <c r="M12" i="28"/>
  <c r="P11" i="28"/>
  <c r="O11" i="28"/>
  <c r="R11" i="27"/>
  <c r="V11" i="27"/>
  <c r="P11" i="27"/>
  <c r="M12" i="27"/>
  <c r="O11" i="27"/>
  <c r="O11" i="26"/>
  <c r="R11" i="26"/>
  <c r="M12" i="26"/>
  <c r="P11" i="26"/>
  <c r="V11" i="26"/>
  <c r="M13" i="25"/>
  <c r="P12" i="25"/>
  <c r="V12" i="25"/>
  <c r="R12" i="25"/>
  <c r="O12" i="25"/>
  <c r="O11" i="24"/>
  <c r="M12" i="24"/>
  <c r="V11" i="24"/>
  <c r="R11" i="24"/>
  <c r="P11" i="24"/>
  <c r="P10" i="23"/>
  <c r="S10" i="23"/>
  <c r="N11" i="23"/>
  <c r="Q10" i="23"/>
  <c r="W10" i="23"/>
  <c r="M12" i="22"/>
  <c r="P11" i="22"/>
  <c r="R11" i="22"/>
  <c r="O11" i="22"/>
  <c r="V11" i="22"/>
  <c r="V11" i="20"/>
  <c r="P11" i="20"/>
  <c r="M12" i="20"/>
  <c r="O11" i="20"/>
  <c r="R11" i="20"/>
  <c r="M12" i="19"/>
  <c r="P11" i="19"/>
  <c r="O11" i="19"/>
  <c r="V11" i="19"/>
  <c r="R11" i="19"/>
  <c r="V11" i="18"/>
  <c r="R11" i="18"/>
  <c r="M12" i="18"/>
  <c r="P11" i="18"/>
  <c r="O11" i="18"/>
  <c r="W10" i="17"/>
  <c r="S10" i="17"/>
  <c r="Q10" i="17"/>
  <c r="N11" i="17"/>
  <c r="P10" i="17"/>
  <c r="S11" i="16"/>
  <c r="W11" i="16"/>
  <c r="Q11" i="16"/>
  <c r="P11" i="16"/>
  <c r="N12" i="16"/>
  <c r="N11" i="15"/>
  <c r="W11" i="15" s="1"/>
  <c r="P10" i="15"/>
  <c r="S10" i="15"/>
  <c r="Q10" i="15"/>
  <c r="W11" i="14"/>
  <c r="N12" i="14"/>
  <c r="S11" i="14"/>
  <c r="Q11" i="14"/>
  <c r="P11" i="14"/>
  <c r="W11" i="13"/>
  <c r="N12" i="13"/>
  <c r="S11" i="13"/>
  <c r="Q11" i="13"/>
  <c r="P11" i="13"/>
  <c r="P11" i="12"/>
  <c r="S11" i="12"/>
  <c r="N12" i="12"/>
  <c r="Q11" i="12"/>
  <c r="N12" i="11"/>
  <c r="Q11" i="11"/>
  <c r="S11" i="11"/>
  <c r="P11" i="11"/>
  <c r="Q11" i="10"/>
  <c r="N12" i="10"/>
  <c r="P11" i="10"/>
  <c r="S11" i="10"/>
  <c r="N11" i="9"/>
  <c r="S10" i="9"/>
  <c r="P10" i="9"/>
  <c r="Q10" i="9"/>
  <c r="P28" i="9"/>
  <c r="N29" i="9"/>
  <c r="Q28" i="9"/>
  <c r="S28" i="9"/>
  <c r="P10" i="8"/>
  <c r="O10" i="8"/>
  <c r="M11" i="8"/>
  <c r="R10" i="8"/>
  <c r="O11" i="5"/>
  <c r="T10" i="5"/>
  <c r="R10" i="5"/>
  <c r="Q10" i="5"/>
  <c r="M10" i="7"/>
  <c r="R9" i="7"/>
  <c r="P9" i="7"/>
  <c r="O9" i="7"/>
  <c r="S9" i="1"/>
  <c r="P9" i="1"/>
  <c r="N10" i="1"/>
  <c r="W10" i="1" s="1"/>
  <c r="Q9" i="1"/>
  <c r="M10" i="3"/>
  <c r="O10" i="3" s="1"/>
  <c r="P9" i="3"/>
  <c r="R9" i="3"/>
  <c r="R9" i="2"/>
  <c r="M10" i="2"/>
  <c r="O10" i="2" s="1"/>
  <c r="P9" i="2"/>
  <c r="W11" i="30" l="1"/>
  <c r="S11" i="30"/>
  <c r="P11" i="30"/>
  <c r="O11" i="30"/>
  <c r="M12" i="30"/>
  <c r="M13" i="29"/>
  <c r="P12" i="29"/>
  <c r="O12" i="29"/>
  <c r="V12" i="29"/>
  <c r="R12" i="29"/>
  <c r="R12" i="28"/>
  <c r="P12" i="28"/>
  <c r="M13" i="28"/>
  <c r="O12" i="28"/>
  <c r="V12" i="28"/>
  <c r="R12" i="27"/>
  <c r="V12" i="27"/>
  <c r="P12" i="27"/>
  <c r="M13" i="27"/>
  <c r="O12" i="27"/>
  <c r="V12" i="26"/>
  <c r="R12" i="26"/>
  <c r="M13" i="26"/>
  <c r="P12" i="26"/>
  <c r="O12" i="26"/>
  <c r="V13" i="25"/>
  <c r="R13" i="25"/>
  <c r="P13" i="25"/>
  <c r="O13" i="25"/>
  <c r="M14" i="25"/>
  <c r="R12" i="24"/>
  <c r="M13" i="24"/>
  <c r="V12" i="24"/>
  <c r="P12" i="24"/>
  <c r="O12" i="24"/>
  <c r="P11" i="23"/>
  <c r="Q11" i="23"/>
  <c r="W11" i="23"/>
  <c r="N12" i="23"/>
  <c r="S11" i="23"/>
  <c r="O12" i="22"/>
  <c r="V12" i="22"/>
  <c r="R12" i="22"/>
  <c r="P12" i="22"/>
  <c r="M13" i="22"/>
  <c r="M13" i="20"/>
  <c r="P12" i="20"/>
  <c r="V12" i="20"/>
  <c r="R12" i="20"/>
  <c r="O12" i="20"/>
  <c r="V12" i="19"/>
  <c r="R12" i="19"/>
  <c r="M13" i="19"/>
  <c r="P12" i="19"/>
  <c r="O12" i="19"/>
  <c r="V12" i="18"/>
  <c r="R12" i="18"/>
  <c r="M13" i="18"/>
  <c r="P12" i="18"/>
  <c r="O12" i="18"/>
  <c r="Q11" i="17"/>
  <c r="W11" i="17"/>
  <c r="N12" i="17"/>
  <c r="S11" i="17"/>
  <c r="P11" i="17"/>
  <c r="S12" i="16"/>
  <c r="W12" i="16"/>
  <c r="Q12" i="16"/>
  <c r="N13" i="16"/>
  <c r="P12" i="16"/>
  <c r="S11" i="15"/>
  <c r="N12" i="15"/>
  <c r="W12" i="15" s="1"/>
  <c r="Q11" i="15"/>
  <c r="P11" i="15"/>
  <c r="N13" i="14"/>
  <c r="S12" i="14"/>
  <c r="Q12" i="14"/>
  <c r="P12" i="14"/>
  <c r="W12" i="14"/>
  <c r="W12" i="13"/>
  <c r="N13" i="13"/>
  <c r="S12" i="13"/>
  <c r="Q12" i="13"/>
  <c r="P12" i="13"/>
  <c r="S12" i="12"/>
  <c r="N13" i="12"/>
  <c r="Q12" i="12"/>
  <c r="P12" i="12"/>
  <c r="S12" i="11"/>
  <c r="N13" i="11"/>
  <c r="Q12" i="11"/>
  <c r="P12" i="11"/>
  <c r="S12" i="10"/>
  <c r="Q12" i="10"/>
  <c r="N13" i="10"/>
  <c r="P12" i="10"/>
  <c r="N12" i="9"/>
  <c r="S11" i="9"/>
  <c r="P11" i="9"/>
  <c r="Q11" i="9"/>
  <c r="S29" i="9"/>
  <c r="N30" i="9"/>
  <c r="P29" i="9"/>
  <c r="Q29" i="9"/>
  <c r="M12" i="8"/>
  <c r="O11" i="8"/>
  <c r="R11" i="8"/>
  <c r="P11" i="8"/>
  <c r="O12" i="5"/>
  <c r="T11" i="5"/>
  <c r="R11" i="5"/>
  <c r="Q11" i="5"/>
  <c r="R10" i="7"/>
  <c r="P10" i="7"/>
  <c r="O10" i="7"/>
  <c r="M11" i="7"/>
  <c r="S10" i="1"/>
  <c r="P10" i="1"/>
  <c r="N11" i="1"/>
  <c r="W11" i="1" s="1"/>
  <c r="Q10" i="1"/>
  <c r="M11" i="3"/>
  <c r="O11" i="3" s="1"/>
  <c r="R10" i="3"/>
  <c r="P10" i="3"/>
  <c r="R10" i="2"/>
  <c r="M11" i="2"/>
  <c r="O11" i="2" s="1"/>
  <c r="P10" i="2"/>
  <c r="S12" i="30" l="1"/>
  <c r="M13" i="30"/>
  <c r="P12" i="30"/>
  <c r="O12" i="30"/>
  <c r="W12" i="30"/>
  <c r="V13" i="29"/>
  <c r="R13" i="29"/>
  <c r="P13" i="29"/>
  <c r="M14" i="29"/>
  <c r="O13" i="29"/>
  <c r="P13" i="28"/>
  <c r="M14" i="28"/>
  <c r="O13" i="28"/>
  <c r="V13" i="28"/>
  <c r="R13" i="28"/>
  <c r="V13" i="27"/>
  <c r="R13" i="27"/>
  <c r="P13" i="27"/>
  <c r="M14" i="27"/>
  <c r="O13" i="27"/>
  <c r="R13" i="26"/>
  <c r="V13" i="26"/>
  <c r="P13" i="26"/>
  <c r="O13" i="26"/>
  <c r="M14" i="26"/>
  <c r="R14" i="25"/>
  <c r="M15" i="25"/>
  <c r="P14" i="25"/>
  <c r="O14" i="25"/>
  <c r="V14" i="25"/>
  <c r="P13" i="24"/>
  <c r="M14" i="24"/>
  <c r="V13" i="24"/>
  <c r="R13" i="24"/>
  <c r="O13" i="24"/>
  <c r="W12" i="23"/>
  <c r="N13" i="23"/>
  <c r="S12" i="23"/>
  <c r="Q12" i="23"/>
  <c r="P12" i="23"/>
  <c r="V13" i="22"/>
  <c r="R13" i="22"/>
  <c r="P13" i="22"/>
  <c r="M14" i="22"/>
  <c r="O13" i="22"/>
  <c r="R13" i="20"/>
  <c r="V13" i="20"/>
  <c r="P13" i="20"/>
  <c r="O13" i="20"/>
  <c r="M14" i="20"/>
  <c r="V13" i="19"/>
  <c r="R13" i="19"/>
  <c r="P13" i="19"/>
  <c r="O13" i="19"/>
  <c r="M14" i="19"/>
  <c r="R13" i="18"/>
  <c r="P13" i="18"/>
  <c r="V13" i="18"/>
  <c r="O13" i="18"/>
  <c r="M14" i="18"/>
  <c r="N13" i="17"/>
  <c r="S12" i="17"/>
  <c r="Q12" i="17"/>
  <c r="P12" i="17"/>
  <c r="W12" i="17"/>
  <c r="W13" i="16"/>
  <c r="S13" i="16"/>
  <c r="N14" i="16"/>
  <c r="P13" i="16"/>
  <c r="Q13" i="16"/>
  <c r="P12" i="15"/>
  <c r="S12" i="15"/>
  <c r="N13" i="15"/>
  <c r="W13" i="15" s="1"/>
  <c r="Q12" i="15"/>
  <c r="W13" i="14"/>
  <c r="S13" i="14"/>
  <c r="N14" i="14"/>
  <c r="Q13" i="14"/>
  <c r="P13" i="14"/>
  <c r="P13" i="13"/>
  <c r="W13" i="13"/>
  <c r="S13" i="13"/>
  <c r="N14" i="13"/>
  <c r="Q13" i="13"/>
  <c r="S13" i="12"/>
  <c r="Q13" i="12"/>
  <c r="N14" i="12"/>
  <c r="P13" i="12"/>
  <c r="S13" i="11"/>
  <c r="Q13" i="11"/>
  <c r="N14" i="11"/>
  <c r="P13" i="11"/>
  <c r="S13" i="10"/>
  <c r="Q13" i="10"/>
  <c r="P13" i="10"/>
  <c r="N14" i="10"/>
  <c r="N13" i="9"/>
  <c r="S12" i="9"/>
  <c r="P12" i="9"/>
  <c r="Q12" i="9"/>
  <c r="N31" i="9"/>
  <c r="P30" i="9"/>
  <c r="Q30" i="9"/>
  <c r="S30" i="9"/>
  <c r="M13" i="8"/>
  <c r="R12" i="8"/>
  <c r="P12" i="8"/>
  <c r="O12" i="8"/>
  <c r="R12" i="5"/>
  <c r="O13" i="5"/>
  <c r="T12" i="5"/>
  <c r="Q12" i="5"/>
  <c r="M12" i="7"/>
  <c r="R11" i="7"/>
  <c r="P11" i="7"/>
  <c r="O11" i="7"/>
  <c r="S11" i="1"/>
  <c r="P11" i="1"/>
  <c r="N12" i="1"/>
  <c r="W12" i="1" s="1"/>
  <c r="Q11" i="1"/>
  <c r="M12" i="3"/>
  <c r="O12" i="3" s="1"/>
  <c r="R11" i="3"/>
  <c r="P11" i="3"/>
  <c r="R11" i="2"/>
  <c r="M12" i="2"/>
  <c r="O12" i="2" s="1"/>
  <c r="P11" i="2"/>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 i="1"/>
  <c r="S13" i="30" l="1"/>
  <c r="O13" i="30"/>
  <c r="M14" i="30"/>
  <c r="W13" i="30"/>
  <c r="P13" i="30"/>
  <c r="V14" i="29"/>
  <c r="R14" i="29"/>
  <c r="M15" i="29"/>
  <c r="P14" i="29"/>
  <c r="O14" i="29"/>
  <c r="V14" i="28"/>
  <c r="R14" i="28"/>
  <c r="M15" i="28"/>
  <c r="P14" i="28"/>
  <c r="O14" i="28"/>
  <c r="V14" i="27"/>
  <c r="R14" i="27"/>
  <c r="M15" i="27"/>
  <c r="P14" i="27"/>
  <c r="O14" i="27"/>
  <c r="O14" i="26"/>
  <c r="R14" i="26"/>
  <c r="V14" i="26"/>
  <c r="P14" i="26"/>
  <c r="M15" i="26"/>
  <c r="P15" i="25"/>
  <c r="O15" i="25"/>
  <c r="M16" i="25"/>
  <c r="R15" i="25"/>
  <c r="V15" i="25"/>
  <c r="M15" i="24"/>
  <c r="O14" i="24"/>
  <c r="V14" i="24"/>
  <c r="R14" i="24"/>
  <c r="P14" i="24"/>
  <c r="S13" i="23"/>
  <c r="N14" i="23"/>
  <c r="Q13" i="23"/>
  <c r="P13" i="23"/>
  <c r="W13" i="23"/>
  <c r="V14" i="22"/>
  <c r="R14" i="22"/>
  <c r="M15" i="22"/>
  <c r="P14" i="22"/>
  <c r="O14" i="22"/>
  <c r="O14" i="20"/>
  <c r="V14" i="20"/>
  <c r="R14" i="20"/>
  <c r="M15" i="20"/>
  <c r="P14" i="20"/>
  <c r="R14" i="19"/>
  <c r="P14" i="19"/>
  <c r="M15" i="19"/>
  <c r="O14" i="19"/>
  <c r="V14" i="19"/>
  <c r="O14" i="18"/>
  <c r="R14" i="18"/>
  <c r="M15" i="18"/>
  <c r="P14" i="18"/>
  <c r="V14" i="18"/>
  <c r="W13" i="17"/>
  <c r="S13" i="17"/>
  <c r="N14" i="17"/>
  <c r="Q13" i="17"/>
  <c r="P13" i="17"/>
  <c r="S14" i="16"/>
  <c r="P14" i="16"/>
  <c r="N15" i="16"/>
  <c r="W14" i="16"/>
  <c r="Q14" i="16"/>
  <c r="S13" i="15"/>
  <c r="Q13" i="15"/>
  <c r="P13" i="15"/>
  <c r="N14" i="15"/>
  <c r="W14" i="15" s="1"/>
  <c r="W14" i="14"/>
  <c r="N15" i="14"/>
  <c r="S14" i="14"/>
  <c r="Q14" i="14"/>
  <c r="P14" i="14"/>
  <c r="W14" i="13"/>
  <c r="N15" i="13"/>
  <c r="S14" i="13"/>
  <c r="Q14" i="13"/>
  <c r="P14" i="13"/>
  <c r="S14" i="12"/>
  <c r="N15" i="12"/>
  <c r="Q14" i="12"/>
  <c r="P14" i="12"/>
  <c r="S14" i="11"/>
  <c r="N15" i="11"/>
  <c r="Q14" i="11"/>
  <c r="P14" i="11"/>
  <c r="S14" i="10"/>
  <c r="Q14" i="10"/>
  <c r="N15" i="10"/>
  <c r="P14" i="10"/>
  <c r="N14" i="9"/>
  <c r="Q13" i="9"/>
  <c r="S13" i="9"/>
  <c r="P13" i="9"/>
  <c r="P31" i="9"/>
  <c r="N32" i="9"/>
  <c r="S31" i="9"/>
  <c r="Q31" i="9"/>
  <c r="P13" i="8"/>
  <c r="M14" i="8"/>
  <c r="O13" i="8"/>
  <c r="R13" i="8"/>
  <c r="R13" i="5"/>
  <c r="Q13" i="5"/>
  <c r="O14" i="5"/>
  <c r="T13" i="5"/>
  <c r="R12" i="7"/>
  <c r="P12" i="7"/>
  <c r="M13" i="7"/>
  <c r="O12" i="7"/>
  <c r="S12" i="1"/>
  <c r="P12" i="1"/>
  <c r="N13" i="1"/>
  <c r="W13" i="1" s="1"/>
  <c r="Q12" i="1"/>
  <c r="M13" i="3"/>
  <c r="O13" i="3" s="1"/>
  <c r="R12" i="3"/>
  <c r="P12" i="3"/>
  <c r="R12" i="2"/>
  <c r="M13" i="2"/>
  <c r="O13" i="2" s="1"/>
  <c r="P12" i="2"/>
  <c r="W14" i="30" l="1"/>
  <c r="M15" i="30"/>
  <c r="P14" i="30"/>
  <c r="O14" i="30"/>
  <c r="S14" i="30"/>
  <c r="M16" i="29"/>
  <c r="R15" i="29"/>
  <c r="P15" i="29"/>
  <c r="O15" i="29"/>
  <c r="V15" i="29"/>
  <c r="V15" i="28"/>
  <c r="M16" i="28"/>
  <c r="R15" i="28"/>
  <c r="P15" i="28"/>
  <c r="O15" i="28"/>
  <c r="P15" i="27"/>
  <c r="M16" i="27"/>
  <c r="R15" i="27"/>
  <c r="O15" i="27"/>
  <c r="V15" i="27"/>
  <c r="V15" i="26"/>
  <c r="M16" i="26"/>
  <c r="R15" i="26"/>
  <c r="P15" i="26"/>
  <c r="O15" i="26"/>
  <c r="V16" i="25"/>
  <c r="P16" i="25"/>
  <c r="M17" i="25"/>
  <c r="O16" i="25"/>
  <c r="R16" i="25"/>
  <c r="V15" i="24"/>
  <c r="R15" i="24"/>
  <c r="P15" i="24"/>
  <c r="M16" i="24"/>
  <c r="O15" i="24"/>
  <c r="P14" i="23"/>
  <c r="Q14" i="23"/>
  <c r="W14" i="23"/>
  <c r="N15" i="23"/>
  <c r="S14" i="23"/>
  <c r="O15" i="22"/>
  <c r="M16" i="22"/>
  <c r="R15" i="22"/>
  <c r="P15" i="22"/>
  <c r="V15" i="22"/>
  <c r="V15" i="20"/>
  <c r="M16" i="20"/>
  <c r="R15" i="20"/>
  <c r="P15" i="20"/>
  <c r="O15" i="20"/>
  <c r="O15" i="19"/>
  <c r="M16" i="19"/>
  <c r="P15" i="19"/>
  <c r="V15" i="19"/>
  <c r="R15" i="19"/>
  <c r="V15" i="18"/>
  <c r="O15" i="18"/>
  <c r="M16" i="18"/>
  <c r="R15" i="18"/>
  <c r="P15" i="18"/>
  <c r="P14" i="17"/>
  <c r="W14" i="17"/>
  <c r="N15" i="17"/>
  <c r="S14" i="17"/>
  <c r="Q14" i="17"/>
  <c r="Q15" i="16"/>
  <c r="W15" i="16"/>
  <c r="S15" i="16"/>
  <c r="N16" i="16"/>
  <c r="P15" i="16"/>
  <c r="P14" i="15"/>
  <c r="S14" i="15"/>
  <c r="N15" i="15"/>
  <c r="W15" i="15" s="1"/>
  <c r="Q14" i="15"/>
  <c r="Q15" i="14"/>
  <c r="P15" i="14"/>
  <c r="W15" i="14"/>
  <c r="N16" i="14"/>
  <c r="S15" i="14"/>
  <c r="N16" i="13"/>
  <c r="S15" i="13"/>
  <c r="Q15" i="13"/>
  <c r="P15" i="13"/>
  <c r="W15" i="13"/>
  <c r="S15" i="12"/>
  <c r="N16" i="12"/>
  <c r="Q15" i="12"/>
  <c r="P15" i="12"/>
  <c r="P15" i="11"/>
  <c r="N16" i="11"/>
  <c r="Q15" i="11"/>
  <c r="S15" i="11"/>
  <c r="S15" i="10"/>
  <c r="N16" i="10"/>
  <c r="Q15" i="10"/>
  <c r="P15" i="10"/>
  <c r="N15" i="9"/>
  <c r="Q14" i="9"/>
  <c r="S14" i="9"/>
  <c r="P14" i="9"/>
  <c r="S32" i="9"/>
  <c r="Q32" i="9"/>
  <c r="N33" i="9"/>
  <c r="P32" i="9"/>
  <c r="M15" i="8"/>
  <c r="O14" i="8"/>
  <c r="R14" i="8"/>
  <c r="P14" i="8"/>
  <c r="T14" i="5"/>
  <c r="R14" i="5"/>
  <c r="Q14" i="5"/>
  <c r="O15" i="5"/>
  <c r="M14" i="7"/>
  <c r="R13" i="7"/>
  <c r="P13" i="7"/>
  <c r="O13" i="7"/>
  <c r="S13" i="1"/>
  <c r="P13" i="1"/>
  <c r="N14" i="1"/>
  <c r="W14" i="1" s="1"/>
  <c r="Q13" i="1"/>
  <c r="M14" i="3"/>
  <c r="O14" i="3" s="1"/>
  <c r="R13" i="3"/>
  <c r="P13" i="3"/>
  <c r="R13" i="2"/>
  <c r="M14" i="2"/>
  <c r="O14" i="2" s="1"/>
  <c r="P13" i="2"/>
  <c r="M16" i="30" l="1"/>
  <c r="S15" i="30"/>
  <c r="P15" i="30"/>
  <c r="O15" i="30"/>
  <c r="W15" i="30"/>
  <c r="V16" i="29"/>
  <c r="R16" i="29"/>
  <c r="M17" i="29"/>
  <c r="P16" i="29"/>
  <c r="O16" i="29"/>
  <c r="O16" i="28"/>
  <c r="R16" i="28"/>
  <c r="M17" i="28"/>
  <c r="P16" i="28"/>
  <c r="V16" i="28"/>
  <c r="O16" i="27"/>
  <c r="V16" i="27"/>
  <c r="R16" i="27"/>
  <c r="M17" i="27"/>
  <c r="P16" i="27"/>
  <c r="R16" i="26"/>
  <c r="M17" i="26"/>
  <c r="P16" i="26"/>
  <c r="O16" i="26"/>
  <c r="V16" i="26"/>
  <c r="V17" i="25"/>
  <c r="R17" i="25"/>
  <c r="M18" i="25"/>
  <c r="P17" i="25"/>
  <c r="O17" i="25"/>
  <c r="V16" i="24"/>
  <c r="R16" i="24"/>
  <c r="P16" i="24"/>
  <c r="O16" i="24"/>
  <c r="M17" i="24"/>
  <c r="N16" i="23"/>
  <c r="S15" i="23"/>
  <c r="W15" i="23"/>
  <c r="Q15" i="23"/>
  <c r="P15" i="23"/>
  <c r="V16" i="22"/>
  <c r="R16" i="22"/>
  <c r="M17" i="22"/>
  <c r="P16" i="22"/>
  <c r="O16" i="22"/>
  <c r="R16" i="20"/>
  <c r="M17" i="20"/>
  <c r="P16" i="20"/>
  <c r="O16" i="20"/>
  <c r="V16" i="20"/>
  <c r="V16" i="19"/>
  <c r="R16" i="19"/>
  <c r="P16" i="19"/>
  <c r="M17" i="19"/>
  <c r="O16" i="19"/>
  <c r="O16" i="18"/>
  <c r="V16" i="18"/>
  <c r="R16" i="18"/>
  <c r="M17" i="18"/>
  <c r="P16" i="18"/>
  <c r="N16" i="17"/>
  <c r="S15" i="17"/>
  <c r="Q15" i="17"/>
  <c r="P15" i="17"/>
  <c r="W15" i="17"/>
  <c r="W16" i="16"/>
  <c r="S16" i="16"/>
  <c r="N17" i="16"/>
  <c r="Q16" i="16"/>
  <c r="P16" i="16"/>
  <c r="N16" i="15"/>
  <c r="W16" i="15" s="1"/>
  <c r="S15" i="15"/>
  <c r="Q15" i="15"/>
  <c r="P15" i="15"/>
  <c r="W16" i="14"/>
  <c r="S16" i="14"/>
  <c r="N17" i="14"/>
  <c r="Q16" i="14"/>
  <c r="P16" i="14"/>
  <c r="W16" i="13"/>
  <c r="S16" i="13"/>
  <c r="N17" i="13"/>
  <c r="Q16" i="13"/>
  <c r="P16" i="13"/>
  <c r="S16" i="12"/>
  <c r="Q16" i="12"/>
  <c r="N17" i="12"/>
  <c r="P16" i="12"/>
  <c r="S16" i="11"/>
  <c r="Q16" i="11"/>
  <c r="N17" i="11"/>
  <c r="P16" i="11"/>
  <c r="Q16" i="10"/>
  <c r="N17" i="10"/>
  <c r="P16" i="10"/>
  <c r="S16" i="10"/>
  <c r="N16" i="9"/>
  <c r="Q15" i="9"/>
  <c r="S15" i="9"/>
  <c r="P15" i="9"/>
  <c r="S33" i="9"/>
  <c r="Q33" i="9"/>
  <c r="N34" i="9"/>
  <c r="P33" i="9"/>
  <c r="R15" i="8"/>
  <c r="O15" i="8"/>
  <c r="P15" i="8"/>
  <c r="M16" i="8"/>
  <c r="R15" i="5"/>
  <c r="Q15" i="5"/>
  <c r="T15" i="5"/>
  <c r="O16" i="5"/>
  <c r="R14" i="7"/>
  <c r="P14" i="7"/>
  <c r="O14" i="7"/>
  <c r="M15" i="7"/>
  <c r="S14" i="1"/>
  <c r="P14" i="1"/>
  <c r="N15" i="1"/>
  <c r="W15" i="1" s="1"/>
  <c r="Q14" i="1"/>
  <c r="M15" i="3"/>
  <c r="O15" i="3" s="1"/>
  <c r="R14" i="3"/>
  <c r="P14" i="3"/>
  <c r="R14" i="2"/>
  <c r="M15" i="2"/>
  <c r="O15" i="2" s="1"/>
  <c r="P14" i="2"/>
  <c r="O16" i="30" l="1"/>
  <c r="W16" i="30"/>
  <c r="P16" i="30"/>
  <c r="M17" i="30"/>
  <c r="S16" i="30"/>
  <c r="V17" i="29"/>
  <c r="R17" i="29"/>
  <c r="M18" i="29"/>
  <c r="P17" i="29"/>
  <c r="O17" i="29"/>
  <c r="O17" i="28"/>
  <c r="V17" i="28"/>
  <c r="R17" i="28"/>
  <c r="M18" i="28"/>
  <c r="P17" i="28"/>
  <c r="V17" i="27"/>
  <c r="R17" i="27"/>
  <c r="P17" i="27"/>
  <c r="M18" i="27"/>
  <c r="O17" i="27"/>
  <c r="O17" i="26"/>
  <c r="R17" i="26"/>
  <c r="M18" i="26"/>
  <c r="V17" i="26"/>
  <c r="P17" i="26"/>
  <c r="M19" i="25"/>
  <c r="P18" i="25"/>
  <c r="O18" i="25"/>
  <c r="R18" i="25"/>
  <c r="V18" i="25"/>
  <c r="V17" i="24"/>
  <c r="R17" i="24"/>
  <c r="P17" i="24"/>
  <c r="O17" i="24"/>
  <c r="M18" i="24"/>
  <c r="W16" i="23"/>
  <c r="S16" i="23"/>
  <c r="N17" i="23"/>
  <c r="Q16" i="23"/>
  <c r="P16" i="23"/>
  <c r="V17" i="22"/>
  <c r="R17" i="22"/>
  <c r="M18" i="22"/>
  <c r="P17" i="22"/>
  <c r="O17" i="22"/>
  <c r="O17" i="20"/>
  <c r="V17" i="20"/>
  <c r="R17" i="20"/>
  <c r="M18" i="20"/>
  <c r="P17" i="20"/>
  <c r="V17" i="19"/>
  <c r="R17" i="19"/>
  <c r="P17" i="19"/>
  <c r="O17" i="19"/>
  <c r="M18" i="19"/>
  <c r="O17" i="18"/>
  <c r="V17" i="18"/>
  <c r="R17" i="18"/>
  <c r="M18" i="18"/>
  <c r="P17" i="18"/>
  <c r="S16" i="17"/>
  <c r="W16" i="17"/>
  <c r="Q16" i="17"/>
  <c r="N17" i="17"/>
  <c r="P16" i="17"/>
  <c r="W17" i="16"/>
  <c r="S17" i="16"/>
  <c r="Q17" i="16"/>
  <c r="N18" i="16"/>
  <c r="P17" i="16"/>
  <c r="P16" i="15"/>
  <c r="S16" i="15"/>
  <c r="N17" i="15"/>
  <c r="W17" i="15" s="1"/>
  <c r="Q16" i="15"/>
  <c r="W17" i="14"/>
  <c r="S17" i="14"/>
  <c r="N18" i="14"/>
  <c r="Q17" i="14"/>
  <c r="P17" i="14"/>
  <c r="W17" i="13"/>
  <c r="S17" i="13"/>
  <c r="N18" i="13"/>
  <c r="Q17" i="13"/>
  <c r="P17" i="13"/>
  <c r="N18" i="12"/>
  <c r="S17" i="12"/>
  <c r="Q17" i="12"/>
  <c r="P17" i="12"/>
  <c r="S17" i="11"/>
  <c r="Q17" i="11"/>
  <c r="N18" i="11"/>
  <c r="P17" i="11"/>
  <c r="S17" i="10"/>
  <c r="Q17" i="10"/>
  <c r="N18" i="10"/>
  <c r="P17" i="10"/>
  <c r="N17" i="9"/>
  <c r="P16" i="9"/>
  <c r="Q16" i="9"/>
  <c r="S16" i="9"/>
  <c r="S34" i="9"/>
  <c r="Q34" i="9"/>
  <c r="P34" i="9"/>
  <c r="N35" i="9"/>
  <c r="R16" i="8"/>
  <c r="P16" i="8"/>
  <c r="O16" i="8"/>
  <c r="M17" i="8"/>
  <c r="T16" i="5"/>
  <c r="Q16" i="5"/>
  <c r="R16" i="5"/>
  <c r="O17" i="5"/>
  <c r="R15" i="7"/>
  <c r="P15" i="7"/>
  <c r="O15" i="7"/>
  <c r="M16" i="7"/>
  <c r="S15" i="1"/>
  <c r="P15" i="1"/>
  <c r="N16" i="1"/>
  <c r="W16" i="1" s="1"/>
  <c r="Q15" i="1"/>
  <c r="M16" i="3"/>
  <c r="O16" i="3" s="1"/>
  <c r="R15" i="3"/>
  <c r="P15" i="3"/>
  <c r="R15" i="2"/>
  <c r="M16" i="2"/>
  <c r="O16" i="2" s="1"/>
  <c r="P15" i="2"/>
  <c r="W17" i="30" l="1"/>
  <c r="M18" i="30"/>
  <c r="P17" i="30"/>
  <c r="O17" i="30"/>
  <c r="S17" i="30"/>
  <c r="R18" i="29"/>
  <c r="M19" i="29"/>
  <c r="P18" i="29"/>
  <c r="O18" i="29"/>
  <c r="V18" i="29"/>
  <c r="V18" i="28"/>
  <c r="R18" i="28"/>
  <c r="P18" i="28"/>
  <c r="M19" i="28"/>
  <c r="O18" i="28"/>
  <c r="V18" i="27"/>
  <c r="R18" i="27"/>
  <c r="M19" i="27"/>
  <c r="P18" i="27"/>
  <c r="O18" i="27"/>
  <c r="V18" i="26"/>
  <c r="R18" i="26"/>
  <c r="M19" i="26"/>
  <c r="P18" i="26"/>
  <c r="O18" i="26"/>
  <c r="O19" i="25"/>
  <c r="V19" i="25"/>
  <c r="R19" i="25"/>
  <c r="P19" i="25"/>
  <c r="M20" i="25"/>
  <c r="V18" i="24"/>
  <c r="R18" i="24"/>
  <c r="P18" i="24"/>
  <c r="O18" i="24"/>
  <c r="M19" i="24"/>
  <c r="N18" i="23"/>
  <c r="Q17" i="23"/>
  <c r="P17" i="23"/>
  <c r="S17" i="23"/>
  <c r="W17" i="23"/>
  <c r="O18" i="22"/>
  <c r="V18" i="22"/>
  <c r="R18" i="22"/>
  <c r="M19" i="22"/>
  <c r="P18" i="22"/>
  <c r="V18" i="20"/>
  <c r="R18" i="20"/>
  <c r="M19" i="20"/>
  <c r="P18" i="20"/>
  <c r="O18" i="20"/>
  <c r="R18" i="19"/>
  <c r="V18" i="19"/>
  <c r="P18" i="19"/>
  <c r="O18" i="19"/>
  <c r="M19" i="19"/>
  <c r="V18" i="18"/>
  <c r="P18" i="18"/>
  <c r="M19" i="18"/>
  <c r="O18" i="18"/>
  <c r="R18" i="18"/>
  <c r="W17" i="17"/>
  <c r="S17" i="17"/>
  <c r="N18" i="17"/>
  <c r="Q17" i="17"/>
  <c r="P17" i="17"/>
  <c r="N19" i="16"/>
  <c r="Q18" i="16"/>
  <c r="S18" i="16"/>
  <c r="P18" i="16"/>
  <c r="W18" i="16"/>
  <c r="P17" i="15"/>
  <c r="S17" i="15"/>
  <c r="N18" i="15"/>
  <c r="W18" i="15" s="1"/>
  <c r="Q17" i="15"/>
  <c r="N19" i="14"/>
  <c r="Q18" i="14"/>
  <c r="P18" i="14"/>
  <c r="W18" i="14"/>
  <c r="S18" i="14"/>
  <c r="S18" i="13"/>
  <c r="N19" i="13"/>
  <c r="Q18" i="13"/>
  <c r="P18" i="13"/>
  <c r="W18" i="13"/>
  <c r="S18" i="12"/>
  <c r="Q18" i="12"/>
  <c r="P18" i="12"/>
  <c r="N19" i="12"/>
  <c r="S18" i="11"/>
  <c r="Q18" i="11"/>
  <c r="N19" i="11"/>
  <c r="P18" i="11"/>
  <c r="S18" i="10"/>
  <c r="Q18" i="10"/>
  <c r="N19" i="10"/>
  <c r="P18" i="10"/>
  <c r="N18" i="9"/>
  <c r="P17" i="9"/>
  <c r="Q17" i="9"/>
  <c r="S17" i="9"/>
  <c r="S35" i="9"/>
  <c r="Q35" i="9"/>
  <c r="P35" i="9"/>
  <c r="N36" i="9"/>
  <c r="R17" i="8"/>
  <c r="P17" i="8"/>
  <c r="M18" i="8"/>
  <c r="O17" i="8"/>
  <c r="T17" i="5"/>
  <c r="Q17" i="5"/>
  <c r="O18" i="5"/>
  <c r="R17" i="5"/>
  <c r="P16" i="7"/>
  <c r="M17" i="7"/>
  <c r="R16" i="7"/>
  <c r="O16" i="7"/>
  <c r="S16" i="1"/>
  <c r="P16" i="1"/>
  <c r="N17" i="1"/>
  <c r="W17" i="1" s="1"/>
  <c r="Q16" i="1"/>
  <c r="M17" i="3"/>
  <c r="O17" i="3" s="1"/>
  <c r="P16" i="3"/>
  <c r="R16" i="3"/>
  <c r="R16" i="2"/>
  <c r="M17" i="2"/>
  <c r="O17" i="2" s="1"/>
  <c r="P16" i="2"/>
  <c r="W18" i="30" l="1"/>
  <c r="S18" i="30"/>
  <c r="M19" i="30"/>
  <c r="P18" i="30"/>
  <c r="O18" i="30"/>
  <c r="O19" i="29"/>
  <c r="V19" i="29"/>
  <c r="R19" i="29"/>
  <c r="M20" i="29"/>
  <c r="P19" i="29"/>
  <c r="M20" i="28"/>
  <c r="P19" i="28"/>
  <c r="V19" i="28"/>
  <c r="R19" i="28"/>
  <c r="O19" i="28"/>
  <c r="M20" i="27"/>
  <c r="P19" i="27"/>
  <c r="V19" i="27"/>
  <c r="R19" i="27"/>
  <c r="O19" i="27"/>
  <c r="V19" i="26"/>
  <c r="R19" i="26"/>
  <c r="M20" i="26"/>
  <c r="P19" i="26"/>
  <c r="O19" i="26"/>
  <c r="V20" i="25"/>
  <c r="R20" i="25"/>
  <c r="O20" i="25"/>
  <c r="M21" i="25"/>
  <c r="P20" i="25"/>
  <c r="V19" i="24"/>
  <c r="R19" i="24"/>
  <c r="P19" i="24"/>
  <c r="M20" i="24"/>
  <c r="O19" i="24"/>
  <c r="S18" i="23"/>
  <c r="W18" i="23"/>
  <c r="Q18" i="23"/>
  <c r="N19" i="23"/>
  <c r="P18" i="23"/>
  <c r="M20" i="22"/>
  <c r="P19" i="22"/>
  <c r="O19" i="22"/>
  <c r="V19" i="22"/>
  <c r="R19" i="22"/>
  <c r="O19" i="20"/>
  <c r="V19" i="20"/>
  <c r="R19" i="20"/>
  <c r="M20" i="20"/>
  <c r="P19" i="20"/>
  <c r="M20" i="19"/>
  <c r="P19" i="19"/>
  <c r="O19" i="19"/>
  <c r="V19" i="19"/>
  <c r="R19" i="19"/>
  <c r="M20" i="18"/>
  <c r="P19" i="18"/>
  <c r="O19" i="18"/>
  <c r="V19" i="18"/>
  <c r="R19" i="18"/>
  <c r="W18" i="17"/>
  <c r="S18" i="17"/>
  <c r="N19" i="17"/>
  <c r="Q18" i="17"/>
  <c r="P18" i="17"/>
  <c r="P19" i="16"/>
  <c r="W19" i="16"/>
  <c r="S19" i="16"/>
  <c r="Q19" i="16"/>
  <c r="N20" i="16"/>
  <c r="S18" i="15"/>
  <c r="N19" i="15"/>
  <c r="W19" i="15" s="1"/>
  <c r="Q18" i="15"/>
  <c r="P18" i="15"/>
  <c r="W19" i="14"/>
  <c r="N20" i="14"/>
  <c r="S19" i="14"/>
  <c r="Q19" i="14"/>
  <c r="P19" i="14"/>
  <c r="P19" i="13"/>
  <c r="W19" i="13"/>
  <c r="N20" i="13"/>
  <c r="S19" i="13"/>
  <c r="Q19" i="13"/>
  <c r="P19" i="12"/>
  <c r="S19" i="12"/>
  <c r="N20" i="12"/>
  <c r="Q19" i="12"/>
  <c r="N20" i="11"/>
  <c r="Q19" i="11"/>
  <c r="S19" i="11"/>
  <c r="P19" i="11"/>
  <c r="S19" i="10"/>
  <c r="Q19" i="10"/>
  <c r="P19" i="10"/>
  <c r="N20" i="10"/>
  <c r="N19" i="9"/>
  <c r="P18" i="9"/>
  <c r="Q18" i="9"/>
  <c r="S18" i="9"/>
  <c r="Q36" i="9"/>
  <c r="S36" i="9"/>
  <c r="P36" i="9"/>
  <c r="N37" i="9"/>
  <c r="M19" i="8"/>
  <c r="R18" i="8"/>
  <c r="P18" i="8"/>
  <c r="O18" i="8"/>
  <c r="T18" i="5"/>
  <c r="Q18" i="5"/>
  <c r="R18" i="5"/>
  <c r="O19" i="5"/>
  <c r="P17" i="7"/>
  <c r="M18" i="7"/>
  <c r="R17" i="7"/>
  <c r="O17" i="7"/>
  <c r="S17" i="1"/>
  <c r="P17" i="1"/>
  <c r="N18" i="1"/>
  <c r="W18" i="1" s="1"/>
  <c r="Q17" i="1"/>
  <c r="M18" i="3"/>
  <c r="O18" i="3" s="1"/>
  <c r="P17" i="3"/>
  <c r="R17" i="3"/>
  <c r="R17" i="2"/>
  <c r="M18" i="2"/>
  <c r="O18" i="2" s="1"/>
  <c r="P17" i="2"/>
  <c r="M20" i="30" l="1"/>
  <c r="P19" i="30"/>
  <c r="O19" i="30"/>
  <c r="W19" i="30"/>
  <c r="S19" i="30"/>
  <c r="V20" i="29"/>
  <c r="R20" i="29"/>
  <c r="M21" i="29"/>
  <c r="P20" i="29"/>
  <c r="O20" i="29"/>
  <c r="R20" i="28"/>
  <c r="M21" i="28"/>
  <c r="P20" i="28"/>
  <c r="O20" i="28"/>
  <c r="V20" i="28"/>
  <c r="V20" i="27"/>
  <c r="R20" i="27"/>
  <c r="P20" i="27"/>
  <c r="M21" i="27"/>
  <c r="O20" i="27"/>
  <c r="M21" i="26"/>
  <c r="P20" i="26"/>
  <c r="R20" i="26"/>
  <c r="O20" i="26"/>
  <c r="V20" i="26"/>
  <c r="M22" i="25"/>
  <c r="R21" i="25"/>
  <c r="P21" i="25"/>
  <c r="O21" i="25"/>
  <c r="V21" i="25"/>
  <c r="P20" i="24"/>
  <c r="R20" i="24"/>
  <c r="O20" i="24"/>
  <c r="M21" i="24"/>
  <c r="V20" i="24"/>
  <c r="W19" i="23"/>
  <c r="N20" i="23"/>
  <c r="S19" i="23"/>
  <c r="Q19" i="23"/>
  <c r="P19" i="23"/>
  <c r="V20" i="22"/>
  <c r="R20" i="22"/>
  <c r="M21" i="22"/>
  <c r="P20" i="22"/>
  <c r="O20" i="22"/>
  <c r="O20" i="20"/>
  <c r="R20" i="20"/>
  <c r="P20" i="20"/>
  <c r="M21" i="20"/>
  <c r="V20" i="20"/>
  <c r="R20" i="19"/>
  <c r="M21" i="19"/>
  <c r="P20" i="19"/>
  <c r="O20" i="19"/>
  <c r="V20" i="19"/>
  <c r="M21" i="18"/>
  <c r="P20" i="18"/>
  <c r="V20" i="18"/>
  <c r="R20" i="18"/>
  <c r="O20" i="18"/>
  <c r="N20" i="17"/>
  <c r="S19" i="17"/>
  <c r="Q19" i="17"/>
  <c r="P19" i="17"/>
  <c r="W19" i="17"/>
  <c r="W20" i="16"/>
  <c r="S20" i="16"/>
  <c r="Q20" i="16"/>
  <c r="N21" i="16"/>
  <c r="P20" i="16"/>
  <c r="S19" i="15"/>
  <c r="N20" i="15"/>
  <c r="W20" i="15" s="1"/>
  <c r="Q19" i="15"/>
  <c r="P19" i="15"/>
  <c r="N21" i="14"/>
  <c r="S20" i="14"/>
  <c r="Q20" i="14"/>
  <c r="P20" i="14"/>
  <c r="W20" i="14"/>
  <c r="W20" i="13"/>
  <c r="N21" i="13"/>
  <c r="S20" i="13"/>
  <c r="Q20" i="13"/>
  <c r="P20" i="13"/>
  <c r="N21" i="12"/>
  <c r="Q20" i="12"/>
  <c r="P20" i="12"/>
  <c r="S20" i="12"/>
  <c r="N21" i="11"/>
  <c r="Q20" i="11"/>
  <c r="P20" i="11"/>
  <c r="S20" i="11"/>
  <c r="N21" i="10"/>
  <c r="P20" i="10"/>
  <c r="S20" i="10"/>
  <c r="Q20" i="10"/>
  <c r="P19" i="9"/>
  <c r="Q19" i="9"/>
  <c r="S19" i="9"/>
  <c r="N38" i="9"/>
  <c r="P37" i="9"/>
  <c r="S37" i="9"/>
  <c r="Q37" i="9"/>
  <c r="R19" i="8"/>
  <c r="P19" i="8"/>
  <c r="O19" i="8"/>
  <c r="M20" i="8"/>
  <c r="T19" i="5"/>
  <c r="Q19" i="5"/>
  <c r="O20" i="5"/>
  <c r="R19" i="5"/>
  <c r="P18" i="7"/>
  <c r="M19" i="7"/>
  <c r="R18" i="7"/>
  <c r="O18" i="7"/>
  <c r="S18" i="1"/>
  <c r="P18" i="1"/>
  <c r="N19" i="1"/>
  <c r="W19" i="1" s="1"/>
  <c r="Q18" i="1"/>
  <c r="M19" i="3"/>
  <c r="O19" i="3" s="1"/>
  <c r="P18" i="3"/>
  <c r="R18" i="3"/>
  <c r="R18" i="2"/>
  <c r="M19" i="2"/>
  <c r="O19" i="2" s="1"/>
  <c r="P18" i="2"/>
  <c r="W20" i="30" l="1"/>
  <c r="S20" i="30"/>
  <c r="M21" i="30"/>
  <c r="P20" i="30"/>
  <c r="O20" i="30"/>
  <c r="M22" i="29"/>
  <c r="R21" i="29"/>
  <c r="P21" i="29"/>
  <c r="O21" i="29"/>
  <c r="V21" i="29"/>
  <c r="P21" i="28"/>
  <c r="O21" i="28"/>
  <c r="V21" i="28"/>
  <c r="M22" i="28"/>
  <c r="R21" i="28"/>
  <c r="M22" i="27"/>
  <c r="R21" i="27"/>
  <c r="P21" i="27"/>
  <c r="O21" i="27"/>
  <c r="V21" i="27"/>
  <c r="O21" i="26"/>
  <c r="M22" i="26"/>
  <c r="R21" i="26"/>
  <c r="P21" i="26"/>
  <c r="V21" i="26"/>
  <c r="M23" i="25"/>
  <c r="O22" i="25"/>
  <c r="P22" i="25"/>
  <c r="V22" i="25"/>
  <c r="R22" i="25"/>
  <c r="R21" i="24"/>
  <c r="M22" i="24"/>
  <c r="P21" i="24"/>
  <c r="O21" i="24"/>
  <c r="V21" i="24"/>
  <c r="W20" i="23"/>
  <c r="N21" i="23"/>
  <c r="S20" i="23"/>
  <c r="Q20" i="23"/>
  <c r="P20" i="23"/>
  <c r="P21" i="22"/>
  <c r="V21" i="22"/>
  <c r="M22" i="22"/>
  <c r="R21" i="22"/>
  <c r="O21" i="22"/>
  <c r="M22" i="20"/>
  <c r="R21" i="20"/>
  <c r="P21" i="20"/>
  <c r="O21" i="20"/>
  <c r="V21" i="20"/>
  <c r="P21" i="19"/>
  <c r="O21" i="19"/>
  <c r="V21" i="19"/>
  <c r="M22" i="19"/>
  <c r="R21" i="19"/>
  <c r="V21" i="18"/>
  <c r="M22" i="18"/>
  <c r="R21" i="18"/>
  <c r="P21" i="18"/>
  <c r="O21" i="18"/>
  <c r="W20" i="17"/>
  <c r="N21" i="17"/>
  <c r="S20" i="17"/>
  <c r="Q20" i="17"/>
  <c r="P20" i="17"/>
  <c r="N22" i="16"/>
  <c r="S21" i="16"/>
  <c r="W21" i="16"/>
  <c r="Q21" i="16"/>
  <c r="P21" i="16"/>
  <c r="N21" i="15"/>
  <c r="W21" i="15" s="1"/>
  <c r="Q20" i="15"/>
  <c r="S20" i="15"/>
  <c r="P20" i="15"/>
  <c r="P21" i="14"/>
  <c r="W21" i="14"/>
  <c r="N22" i="14"/>
  <c r="S21" i="14"/>
  <c r="Q21" i="14"/>
  <c r="S21" i="13"/>
  <c r="Q21" i="13"/>
  <c r="P21" i="13"/>
  <c r="W21" i="13"/>
  <c r="N22" i="13"/>
  <c r="P21" i="12"/>
  <c r="N22" i="12"/>
  <c r="S21" i="12"/>
  <c r="Q21" i="12"/>
  <c r="N22" i="11"/>
  <c r="S21" i="11"/>
  <c r="Q21" i="11"/>
  <c r="P21" i="11"/>
  <c r="S21" i="10"/>
  <c r="N22" i="10"/>
  <c r="Q21" i="10"/>
  <c r="P21" i="10"/>
  <c r="S38" i="9"/>
  <c r="Q38" i="9"/>
  <c r="N39" i="9"/>
  <c r="P38" i="9"/>
  <c r="R20" i="8"/>
  <c r="P20" i="8"/>
  <c r="M21" i="8"/>
  <c r="O20" i="8"/>
  <c r="T20" i="5"/>
  <c r="R20" i="5"/>
  <c r="O21" i="5"/>
  <c r="Q20" i="5"/>
  <c r="P19" i="7"/>
  <c r="M20" i="7"/>
  <c r="O19" i="7"/>
  <c r="R19" i="7"/>
  <c r="S19" i="1"/>
  <c r="P19" i="1"/>
  <c r="N20" i="1"/>
  <c r="W20" i="1" s="1"/>
  <c r="Q19" i="1"/>
  <c r="M20" i="3"/>
  <c r="O20" i="3" s="1"/>
  <c r="P19" i="3"/>
  <c r="R19" i="3"/>
  <c r="R19" i="2"/>
  <c r="M20" i="2"/>
  <c r="O20" i="2" s="1"/>
  <c r="P19" i="2"/>
  <c r="M22" i="30" l="1"/>
  <c r="S21" i="30"/>
  <c r="O21" i="30"/>
  <c r="W21" i="30"/>
  <c r="P21" i="30"/>
  <c r="M23" i="29"/>
  <c r="O22" i="29"/>
  <c r="V22" i="29"/>
  <c r="R22" i="29"/>
  <c r="P22" i="29"/>
  <c r="P22" i="28"/>
  <c r="V22" i="28"/>
  <c r="R22" i="28"/>
  <c r="O22" i="28"/>
  <c r="M23" i="28"/>
  <c r="P22" i="27"/>
  <c r="M23" i="27"/>
  <c r="V22" i="27"/>
  <c r="R22" i="27"/>
  <c r="O22" i="27"/>
  <c r="V22" i="26"/>
  <c r="M23" i="26"/>
  <c r="R22" i="26"/>
  <c r="P22" i="26"/>
  <c r="O22" i="26"/>
  <c r="V23" i="25"/>
  <c r="O23" i="25"/>
  <c r="M24" i="25"/>
  <c r="R23" i="25"/>
  <c r="P23" i="25"/>
  <c r="O22" i="24"/>
  <c r="M23" i="24"/>
  <c r="V22" i="24"/>
  <c r="R22" i="24"/>
  <c r="P22" i="24"/>
  <c r="Q21" i="23"/>
  <c r="N22" i="23"/>
  <c r="S21" i="23"/>
  <c r="P21" i="23"/>
  <c r="W21" i="23"/>
  <c r="R22" i="22"/>
  <c r="P22" i="22"/>
  <c r="M23" i="22"/>
  <c r="O22" i="22"/>
  <c r="V22" i="22"/>
  <c r="P22" i="20"/>
  <c r="V22" i="20"/>
  <c r="R22" i="20"/>
  <c r="O22" i="20"/>
  <c r="M23" i="20"/>
  <c r="P22" i="19"/>
  <c r="M23" i="19"/>
  <c r="O22" i="19"/>
  <c r="V22" i="19"/>
  <c r="R22" i="19"/>
  <c r="V22" i="18"/>
  <c r="P22" i="18"/>
  <c r="R22" i="18"/>
  <c r="O22" i="18"/>
  <c r="M23" i="18"/>
  <c r="N22" i="17"/>
  <c r="S21" i="17"/>
  <c r="Q21" i="17"/>
  <c r="P21" i="17"/>
  <c r="W21" i="17"/>
  <c r="S22" i="16"/>
  <c r="Q22" i="16"/>
  <c r="N23" i="16"/>
  <c r="P22" i="16"/>
  <c r="W22" i="16"/>
  <c r="N22" i="15"/>
  <c r="W22" i="15" s="1"/>
  <c r="S21" i="15"/>
  <c r="Q21" i="15"/>
  <c r="P21" i="15"/>
  <c r="W22" i="14"/>
  <c r="N23" i="14"/>
  <c r="S22" i="14"/>
  <c r="Q22" i="14"/>
  <c r="P22" i="14"/>
  <c r="W22" i="13"/>
  <c r="N23" i="13"/>
  <c r="S22" i="13"/>
  <c r="Q22" i="13"/>
  <c r="P22" i="13"/>
  <c r="P22" i="12"/>
  <c r="S22" i="12"/>
  <c r="N23" i="12"/>
  <c r="Q22" i="12"/>
  <c r="Q22" i="11"/>
  <c r="S22" i="11"/>
  <c r="P22" i="11"/>
  <c r="N23" i="11"/>
  <c r="Q22" i="10"/>
  <c r="P22" i="10"/>
  <c r="N23" i="10"/>
  <c r="S22" i="10"/>
  <c r="P39" i="9"/>
  <c r="Q39" i="9"/>
  <c r="N40" i="9"/>
  <c r="S39" i="9"/>
  <c r="O21" i="8"/>
  <c r="R21" i="8"/>
  <c r="M22" i="8"/>
  <c r="P21" i="8"/>
  <c r="R21" i="5"/>
  <c r="O22" i="5"/>
  <c r="Q21" i="5"/>
  <c r="T21" i="5"/>
  <c r="P20" i="7"/>
  <c r="O20" i="7"/>
  <c r="M21" i="7"/>
  <c r="R20" i="7"/>
  <c r="S20" i="1"/>
  <c r="P20" i="1"/>
  <c r="N21" i="1"/>
  <c r="W21" i="1" s="1"/>
  <c r="Q20" i="1"/>
  <c r="M21" i="3"/>
  <c r="O21" i="3" s="1"/>
  <c r="P20" i="3"/>
  <c r="R20" i="3"/>
  <c r="R20" i="2"/>
  <c r="M21" i="2"/>
  <c r="O21" i="2" s="1"/>
  <c r="P20" i="2"/>
  <c r="P22" i="30" l="1"/>
  <c r="M23" i="30"/>
  <c r="O22" i="30"/>
  <c r="W22" i="30"/>
  <c r="S22" i="30"/>
  <c r="V23" i="29"/>
  <c r="R23" i="29"/>
  <c r="P23" i="29"/>
  <c r="M24" i="29"/>
  <c r="O23" i="29"/>
  <c r="V23" i="28"/>
  <c r="R23" i="28"/>
  <c r="P23" i="28"/>
  <c r="M24" i="28"/>
  <c r="O23" i="28"/>
  <c r="V23" i="27"/>
  <c r="R23" i="27"/>
  <c r="P23" i="27"/>
  <c r="M24" i="27"/>
  <c r="O23" i="27"/>
  <c r="R23" i="26"/>
  <c r="V23" i="26"/>
  <c r="M24" i="26"/>
  <c r="P23" i="26"/>
  <c r="O23" i="26"/>
  <c r="R24" i="25"/>
  <c r="M25" i="25"/>
  <c r="P24" i="25"/>
  <c r="V24" i="25"/>
  <c r="O24" i="25"/>
  <c r="M24" i="24"/>
  <c r="V23" i="24"/>
  <c r="R23" i="24"/>
  <c r="P23" i="24"/>
  <c r="O23" i="24"/>
  <c r="N23" i="23"/>
  <c r="W22" i="23"/>
  <c r="S22" i="23"/>
  <c r="Q22" i="23"/>
  <c r="P22" i="23"/>
  <c r="M24" i="22"/>
  <c r="O23" i="22"/>
  <c r="V23" i="22"/>
  <c r="R23" i="22"/>
  <c r="P23" i="22"/>
  <c r="P23" i="20"/>
  <c r="V23" i="20"/>
  <c r="M24" i="20"/>
  <c r="R23" i="20"/>
  <c r="O23" i="20"/>
  <c r="V23" i="19"/>
  <c r="R23" i="19"/>
  <c r="P23" i="19"/>
  <c r="M24" i="19"/>
  <c r="O23" i="19"/>
  <c r="R23" i="18"/>
  <c r="V23" i="18"/>
  <c r="P23" i="18"/>
  <c r="O23" i="18"/>
  <c r="M24" i="18"/>
  <c r="P22" i="17"/>
  <c r="Q22" i="17"/>
  <c r="W22" i="17"/>
  <c r="N23" i="17"/>
  <c r="S22" i="17"/>
  <c r="Q23" i="16"/>
  <c r="N24" i="16"/>
  <c r="P23" i="16"/>
  <c r="W23" i="16"/>
  <c r="S23" i="16"/>
  <c r="S22" i="15"/>
  <c r="Q22" i="15"/>
  <c r="N23" i="15"/>
  <c r="W23" i="15" s="1"/>
  <c r="P22" i="15"/>
  <c r="Q23" i="14"/>
  <c r="P23" i="14"/>
  <c r="W23" i="14"/>
  <c r="N24" i="14"/>
  <c r="S23" i="14"/>
  <c r="N24" i="13"/>
  <c r="S23" i="13"/>
  <c r="Q23" i="13"/>
  <c r="P23" i="13"/>
  <c r="W23" i="13"/>
  <c r="S23" i="12"/>
  <c r="N24" i="12"/>
  <c r="Q23" i="12"/>
  <c r="P23" i="12"/>
  <c r="S23" i="11"/>
  <c r="Q23" i="11"/>
  <c r="N24" i="11"/>
  <c r="P23" i="11"/>
  <c r="P23" i="10"/>
  <c r="N24" i="10"/>
  <c r="S23" i="10"/>
  <c r="Q23" i="10"/>
  <c r="S40" i="9"/>
  <c r="Q40" i="9"/>
  <c r="P40" i="9"/>
  <c r="N41" i="9"/>
  <c r="P22" i="8"/>
  <c r="R22" i="8"/>
  <c r="O22" i="8"/>
  <c r="M23" i="8"/>
  <c r="O23" i="5"/>
  <c r="Q22" i="5"/>
  <c r="T22" i="5"/>
  <c r="R22" i="5"/>
  <c r="M22" i="7"/>
  <c r="O21" i="7"/>
  <c r="P21" i="7"/>
  <c r="R21" i="7"/>
  <c r="S21" i="1"/>
  <c r="P21" i="1"/>
  <c r="N22" i="1"/>
  <c r="W22" i="1" s="1"/>
  <c r="Q21" i="1"/>
  <c r="M22" i="3"/>
  <c r="O22" i="3" s="1"/>
  <c r="P21" i="3"/>
  <c r="R21" i="3"/>
  <c r="R21" i="2"/>
  <c r="M22" i="2"/>
  <c r="O22" i="2" s="1"/>
  <c r="P21" i="2"/>
  <c r="W23" i="30" l="1"/>
  <c r="S23" i="30"/>
  <c r="M24" i="30"/>
  <c r="P23" i="30"/>
  <c r="O23" i="30"/>
  <c r="V24" i="29"/>
  <c r="R24" i="29"/>
  <c r="M25" i="29"/>
  <c r="P24" i="29"/>
  <c r="O24" i="29"/>
  <c r="V24" i="28"/>
  <c r="R24" i="28"/>
  <c r="M25" i="28"/>
  <c r="P24" i="28"/>
  <c r="O24" i="28"/>
  <c r="V24" i="27"/>
  <c r="R24" i="27"/>
  <c r="P24" i="27"/>
  <c r="M25" i="27"/>
  <c r="O24" i="27"/>
  <c r="O24" i="26"/>
  <c r="R24" i="26"/>
  <c r="V24" i="26"/>
  <c r="P24" i="26"/>
  <c r="M25" i="26"/>
  <c r="M26" i="25"/>
  <c r="P25" i="25"/>
  <c r="O25" i="25"/>
  <c r="R25" i="25"/>
  <c r="V25" i="25"/>
  <c r="V24" i="24"/>
  <c r="R24" i="24"/>
  <c r="P24" i="24"/>
  <c r="M25" i="24"/>
  <c r="O24" i="24"/>
  <c r="N24" i="23"/>
  <c r="S23" i="23"/>
  <c r="Q23" i="23"/>
  <c r="W23" i="23"/>
  <c r="P23" i="23"/>
  <c r="V24" i="22"/>
  <c r="R24" i="22"/>
  <c r="M25" i="22"/>
  <c r="P24" i="22"/>
  <c r="O24" i="22"/>
  <c r="O24" i="20"/>
  <c r="V24" i="20"/>
  <c r="R24" i="20"/>
  <c r="M25" i="20"/>
  <c r="P24" i="20"/>
  <c r="V24" i="19"/>
  <c r="R24" i="19"/>
  <c r="M25" i="19"/>
  <c r="P24" i="19"/>
  <c r="O24" i="19"/>
  <c r="O24" i="18"/>
  <c r="R24" i="18"/>
  <c r="M25" i="18"/>
  <c r="P24" i="18"/>
  <c r="V24" i="18"/>
  <c r="W23" i="17"/>
  <c r="S23" i="17"/>
  <c r="Q23" i="17"/>
  <c r="N24" i="17"/>
  <c r="P23" i="17"/>
  <c r="W24" i="16"/>
  <c r="S24" i="16"/>
  <c r="Q24" i="16"/>
  <c r="P24" i="16"/>
  <c r="N25" i="16"/>
  <c r="S23" i="15"/>
  <c r="Q23" i="15"/>
  <c r="P23" i="15"/>
  <c r="N24" i="15"/>
  <c r="W24" i="15" s="1"/>
  <c r="W24" i="14"/>
  <c r="N25" i="14"/>
  <c r="S24" i="14"/>
  <c r="Q24" i="14"/>
  <c r="P24" i="14"/>
  <c r="W24" i="13"/>
  <c r="N25" i="13"/>
  <c r="S24" i="13"/>
  <c r="Q24" i="13"/>
  <c r="P24" i="13"/>
  <c r="P24" i="12"/>
  <c r="S24" i="12"/>
  <c r="N25" i="12"/>
  <c r="Q24" i="12"/>
  <c r="S24" i="11"/>
  <c r="N25" i="11"/>
  <c r="Q24" i="11"/>
  <c r="P24" i="11"/>
  <c r="S24" i="10"/>
  <c r="Q24" i="10"/>
  <c r="N25" i="10"/>
  <c r="P24" i="10"/>
  <c r="S41" i="9"/>
  <c r="N42" i="9"/>
  <c r="Q41" i="9"/>
  <c r="P41" i="9"/>
  <c r="O23" i="8"/>
  <c r="R23" i="8"/>
  <c r="P23" i="8"/>
  <c r="M24" i="8"/>
  <c r="O24" i="5"/>
  <c r="T23" i="5"/>
  <c r="R23" i="5"/>
  <c r="Q23" i="5"/>
  <c r="M23" i="7"/>
  <c r="O22" i="7"/>
  <c r="P22" i="7"/>
  <c r="R22" i="7"/>
  <c r="S22" i="1"/>
  <c r="P22" i="1"/>
  <c r="N23" i="1"/>
  <c r="W23" i="1" s="1"/>
  <c r="Q22" i="1"/>
  <c r="M23" i="3"/>
  <c r="O23" i="3" s="1"/>
  <c r="R22" i="3"/>
  <c r="P22" i="3"/>
  <c r="R22" i="2"/>
  <c r="P22" i="2"/>
  <c r="M23" i="2"/>
  <c r="O23" i="2" s="1"/>
  <c r="W24" i="30" l="1"/>
  <c r="S24" i="30"/>
  <c r="M25" i="30"/>
  <c r="P24" i="30"/>
  <c r="O24" i="30"/>
  <c r="R25" i="29"/>
  <c r="M26" i="29"/>
  <c r="P25" i="29"/>
  <c r="O25" i="29"/>
  <c r="V25" i="29"/>
  <c r="R25" i="28"/>
  <c r="M26" i="28"/>
  <c r="P25" i="28"/>
  <c r="O25" i="28"/>
  <c r="V25" i="28"/>
  <c r="R25" i="27"/>
  <c r="M26" i="27"/>
  <c r="P25" i="27"/>
  <c r="O25" i="27"/>
  <c r="V25" i="27"/>
  <c r="V25" i="26"/>
  <c r="R25" i="26"/>
  <c r="M26" i="26"/>
  <c r="P25" i="26"/>
  <c r="O25" i="26"/>
  <c r="O26" i="25"/>
  <c r="V26" i="25"/>
  <c r="M27" i="25"/>
  <c r="P26" i="25"/>
  <c r="R26" i="25"/>
  <c r="R25" i="24"/>
  <c r="V25" i="24"/>
  <c r="P25" i="24"/>
  <c r="O25" i="24"/>
  <c r="M26" i="24"/>
  <c r="W24" i="23"/>
  <c r="S24" i="23"/>
  <c r="N25" i="23"/>
  <c r="Q24" i="23"/>
  <c r="P24" i="23"/>
  <c r="O25" i="22"/>
  <c r="V25" i="22"/>
  <c r="R25" i="22"/>
  <c r="M26" i="22"/>
  <c r="P25" i="22"/>
  <c r="O25" i="20"/>
  <c r="R25" i="20"/>
  <c r="V25" i="20"/>
  <c r="P25" i="20"/>
  <c r="M26" i="20"/>
  <c r="R25" i="19"/>
  <c r="M26" i="19"/>
  <c r="P25" i="19"/>
  <c r="O25" i="19"/>
  <c r="V25" i="19"/>
  <c r="M26" i="18"/>
  <c r="P25" i="18"/>
  <c r="O25" i="18"/>
  <c r="R25" i="18"/>
  <c r="V25" i="18"/>
  <c r="N25" i="17"/>
  <c r="S24" i="17"/>
  <c r="Q24" i="17"/>
  <c r="P24" i="17"/>
  <c r="W24" i="17"/>
  <c r="N26" i="16"/>
  <c r="Q25" i="16"/>
  <c r="W25" i="16"/>
  <c r="S25" i="16"/>
  <c r="P25" i="16"/>
  <c r="P24" i="15"/>
  <c r="S24" i="15"/>
  <c r="N25" i="15"/>
  <c r="W25" i="15" s="1"/>
  <c r="Q24" i="15"/>
  <c r="N26" i="14"/>
  <c r="S25" i="14"/>
  <c r="Q25" i="14"/>
  <c r="P25" i="14"/>
  <c r="W25" i="14"/>
  <c r="W25" i="13"/>
  <c r="N26" i="13"/>
  <c r="S25" i="13"/>
  <c r="Q25" i="13"/>
  <c r="P25" i="13"/>
  <c r="N26" i="12"/>
  <c r="Q25" i="12"/>
  <c r="P25" i="12"/>
  <c r="S25" i="12"/>
  <c r="S25" i="11"/>
  <c r="N26" i="11"/>
  <c r="Q25" i="11"/>
  <c r="P25" i="11"/>
  <c r="Q25" i="10"/>
  <c r="S25" i="10"/>
  <c r="P25" i="10"/>
  <c r="N26" i="10"/>
  <c r="Q42" i="9"/>
  <c r="S42" i="9"/>
  <c r="P42" i="9"/>
  <c r="N43" i="9"/>
  <c r="R24" i="8"/>
  <c r="P24" i="8"/>
  <c r="M25" i="8"/>
  <c r="O24" i="8"/>
  <c r="O25" i="5"/>
  <c r="T24" i="5"/>
  <c r="R24" i="5"/>
  <c r="Q24" i="5"/>
  <c r="M24" i="7"/>
  <c r="P23" i="7"/>
  <c r="R23" i="7"/>
  <c r="O23" i="7"/>
  <c r="S23" i="1"/>
  <c r="P23" i="1"/>
  <c r="N24" i="1"/>
  <c r="W24" i="1" s="1"/>
  <c r="Q23" i="1"/>
  <c r="M24" i="3"/>
  <c r="O24" i="3" s="1"/>
  <c r="R23" i="3"/>
  <c r="P23" i="3"/>
  <c r="R23" i="2"/>
  <c r="M24" i="2"/>
  <c r="O24" i="2" s="1"/>
  <c r="P23" i="2"/>
  <c r="S25" i="30" l="1"/>
  <c r="M26" i="30"/>
  <c r="P25" i="30"/>
  <c r="O25" i="30"/>
  <c r="W25" i="30"/>
  <c r="O26" i="29"/>
  <c r="V26" i="29"/>
  <c r="M27" i="29"/>
  <c r="R26" i="29"/>
  <c r="P26" i="29"/>
  <c r="P26" i="28"/>
  <c r="V26" i="28"/>
  <c r="M27" i="28"/>
  <c r="R26" i="28"/>
  <c r="O26" i="28"/>
  <c r="P26" i="27"/>
  <c r="O26" i="27"/>
  <c r="M27" i="27"/>
  <c r="R26" i="27"/>
  <c r="V26" i="27"/>
  <c r="V26" i="26"/>
  <c r="R26" i="26"/>
  <c r="M27" i="26"/>
  <c r="P26" i="26"/>
  <c r="O26" i="26"/>
  <c r="V27" i="25"/>
  <c r="R27" i="25"/>
  <c r="P27" i="25"/>
  <c r="M28" i="25"/>
  <c r="O27" i="25"/>
  <c r="O26" i="24"/>
  <c r="V26" i="24"/>
  <c r="R26" i="24"/>
  <c r="M27" i="24"/>
  <c r="P26" i="24"/>
  <c r="Q25" i="23"/>
  <c r="P25" i="23"/>
  <c r="W25" i="23"/>
  <c r="N26" i="23"/>
  <c r="S25" i="23"/>
  <c r="M27" i="22"/>
  <c r="R26" i="22"/>
  <c r="P26" i="22"/>
  <c r="O26" i="22"/>
  <c r="V26" i="22"/>
  <c r="V26" i="20"/>
  <c r="R26" i="20"/>
  <c r="M27" i="20"/>
  <c r="P26" i="20"/>
  <c r="O26" i="20"/>
  <c r="P26" i="19"/>
  <c r="O26" i="19"/>
  <c r="M27" i="19"/>
  <c r="R26" i="19"/>
  <c r="V26" i="19"/>
  <c r="P26" i="18"/>
  <c r="V26" i="18"/>
  <c r="M27" i="18"/>
  <c r="R26" i="18"/>
  <c r="O26" i="18"/>
  <c r="W25" i="17"/>
  <c r="N26" i="17"/>
  <c r="S25" i="17"/>
  <c r="Q25" i="17"/>
  <c r="P25" i="17"/>
  <c r="N27" i="16"/>
  <c r="S26" i="16"/>
  <c r="Q26" i="16"/>
  <c r="P26" i="16"/>
  <c r="W26" i="16"/>
  <c r="S25" i="15"/>
  <c r="N26" i="15"/>
  <c r="W26" i="15" s="1"/>
  <c r="Q25" i="15"/>
  <c r="P25" i="15"/>
  <c r="W26" i="14"/>
  <c r="N27" i="14"/>
  <c r="S26" i="14"/>
  <c r="Q26" i="14"/>
  <c r="P26" i="14"/>
  <c r="Q26" i="13"/>
  <c r="P26" i="13"/>
  <c r="W26" i="13"/>
  <c r="N27" i="13"/>
  <c r="S26" i="13"/>
  <c r="N27" i="12"/>
  <c r="S26" i="12"/>
  <c r="Q26" i="12"/>
  <c r="P26" i="12"/>
  <c r="Q26" i="11"/>
  <c r="N27" i="11"/>
  <c r="S26" i="11"/>
  <c r="P26" i="11"/>
  <c r="S26" i="10"/>
  <c r="N27" i="10"/>
  <c r="Q26" i="10"/>
  <c r="P26" i="10"/>
  <c r="S43" i="9"/>
  <c r="Q43" i="9"/>
  <c r="N44" i="9"/>
  <c r="P43" i="9"/>
  <c r="R25" i="8"/>
  <c r="P25" i="8"/>
  <c r="O25" i="8"/>
  <c r="M26" i="8"/>
  <c r="T25" i="5"/>
  <c r="R25" i="5"/>
  <c r="Q25" i="5"/>
  <c r="O26" i="5"/>
  <c r="R24" i="7"/>
  <c r="P24" i="7"/>
  <c r="O24" i="7"/>
  <c r="M25" i="7"/>
  <c r="S24" i="1"/>
  <c r="P24" i="1"/>
  <c r="N25" i="1"/>
  <c r="W25" i="1" s="1"/>
  <c r="Q24" i="1"/>
  <c r="M25" i="3"/>
  <c r="O25" i="3" s="1"/>
  <c r="R24" i="3"/>
  <c r="P24" i="3"/>
  <c r="R24" i="2"/>
  <c r="M25" i="2"/>
  <c r="O25" i="2" s="1"/>
  <c r="P24" i="2"/>
  <c r="P26" i="30" l="1"/>
  <c r="O26" i="30"/>
  <c r="W26" i="30"/>
  <c r="S26" i="30"/>
  <c r="M27" i="30"/>
  <c r="V27" i="29"/>
  <c r="R27" i="29"/>
  <c r="P27" i="29"/>
  <c r="M28" i="29"/>
  <c r="O27" i="29"/>
  <c r="V27" i="28"/>
  <c r="R27" i="28"/>
  <c r="P27" i="28"/>
  <c r="M28" i="28"/>
  <c r="O27" i="28"/>
  <c r="V27" i="27"/>
  <c r="M28" i="27"/>
  <c r="R27" i="27"/>
  <c r="P27" i="27"/>
  <c r="O27" i="27"/>
  <c r="M28" i="26"/>
  <c r="O27" i="26"/>
  <c r="R27" i="26"/>
  <c r="V27" i="26"/>
  <c r="P27" i="26"/>
  <c r="V28" i="25"/>
  <c r="R28" i="25"/>
  <c r="P28" i="25"/>
  <c r="M29" i="25"/>
  <c r="O28" i="25"/>
  <c r="R27" i="24"/>
  <c r="P27" i="24"/>
  <c r="O27" i="24"/>
  <c r="M28" i="24"/>
  <c r="V27" i="24"/>
  <c r="P26" i="23"/>
  <c r="W26" i="23"/>
  <c r="N27" i="23"/>
  <c r="S26" i="23"/>
  <c r="Q26" i="23"/>
  <c r="P27" i="22"/>
  <c r="M28" i="22"/>
  <c r="V27" i="22"/>
  <c r="R27" i="22"/>
  <c r="O27" i="22"/>
  <c r="V27" i="20"/>
  <c r="M28" i="20"/>
  <c r="O27" i="20"/>
  <c r="R27" i="20"/>
  <c r="P27" i="20"/>
  <c r="V27" i="19"/>
  <c r="M28" i="19"/>
  <c r="R27" i="19"/>
  <c r="P27" i="19"/>
  <c r="O27" i="19"/>
  <c r="M28" i="18"/>
  <c r="O27" i="18"/>
  <c r="V27" i="18"/>
  <c r="R27" i="18"/>
  <c r="P27" i="18"/>
  <c r="N27" i="17"/>
  <c r="S26" i="17"/>
  <c r="Q26" i="17"/>
  <c r="P26" i="17"/>
  <c r="W26" i="17"/>
  <c r="W27" i="16"/>
  <c r="Q27" i="16"/>
  <c r="P27" i="16"/>
  <c r="N28" i="16"/>
  <c r="S27" i="16"/>
  <c r="N27" i="15"/>
  <c r="W27" i="15" s="1"/>
  <c r="S26" i="15"/>
  <c r="Q26" i="15"/>
  <c r="P26" i="15"/>
  <c r="W27" i="14"/>
  <c r="S27" i="14"/>
  <c r="N28" i="14"/>
  <c r="Q27" i="14"/>
  <c r="P27" i="14"/>
  <c r="W27" i="13"/>
  <c r="S27" i="13"/>
  <c r="N28" i="13"/>
  <c r="Q27" i="13"/>
  <c r="P27" i="13"/>
  <c r="N28" i="12"/>
  <c r="P27" i="12"/>
  <c r="S27" i="12"/>
  <c r="Q27" i="12"/>
  <c r="S27" i="11"/>
  <c r="Q27" i="11"/>
  <c r="N28" i="11"/>
  <c r="P27" i="11"/>
  <c r="S27" i="10"/>
  <c r="Q27" i="10"/>
  <c r="P27" i="10"/>
  <c r="N28" i="10"/>
  <c r="S44" i="9"/>
  <c r="N45" i="9"/>
  <c r="Q44" i="9"/>
  <c r="P44" i="9"/>
  <c r="M27" i="8"/>
  <c r="P26" i="8"/>
  <c r="O26" i="8"/>
  <c r="R26" i="8"/>
  <c r="T26" i="5"/>
  <c r="R26" i="5"/>
  <c r="O27" i="5"/>
  <c r="Q26" i="5"/>
  <c r="P25" i="7"/>
  <c r="R25" i="7"/>
  <c r="O25" i="7"/>
  <c r="M26" i="7"/>
  <c r="S25" i="1"/>
  <c r="P25" i="1"/>
  <c r="N26" i="1"/>
  <c r="W26" i="1" s="1"/>
  <c r="Q25" i="1"/>
  <c r="M26" i="3"/>
  <c r="O26" i="3" s="1"/>
  <c r="R25" i="3"/>
  <c r="P25" i="3"/>
  <c r="R25" i="2"/>
  <c r="P25" i="2"/>
  <c r="M26" i="2"/>
  <c r="O26" i="2" s="1"/>
  <c r="W27" i="30" l="1"/>
  <c r="S27" i="30"/>
  <c r="P27" i="30"/>
  <c r="M28" i="30"/>
  <c r="O27" i="30"/>
  <c r="V28" i="29"/>
  <c r="R28" i="29"/>
  <c r="P28" i="29"/>
  <c r="M29" i="29"/>
  <c r="O28" i="29"/>
  <c r="V28" i="28"/>
  <c r="R28" i="28"/>
  <c r="P28" i="28"/>
  <c r="M29" i="28"/>
  <c r="O28" i="28"/>
  <c r="V28" i="27"/>
  <c r="R28" i="27"/>
  <c r="M29" i="27"/>
  <c r="P28" i="27"/>
  <c r="O28" i="27"/>
  <c r="M29" i="26"/>
  <c r="O28" i="26"/>
  <c r="V28" i="26"/>
  <c r="R28" i="26"/>
  <c r="P28" i="26"/>
  <c r="R29" i="25"/>
  <c r="P29" i="25"/>
  <c r="M30" i="25"/>
  <c r="O29" i="25"/>
  <c r="V29" i="25"/>
  <c r="R28" i="24"/>
  <c r="P28" i="24"/>
  <c r="O28" i="24"/>
  <c r="M29" i="24"/>
  <c r="V28" i="24"/>
  <c r="W27" i="23"/>
  <c r="S27" i="23"/>
  <c r="N28" i="23"/>
  <c r="Q27" i="23"/>
  <c r="P27" i="23"/>
  <c r="P28" i="22"/>
  <c r="M29" i="22"/>
  <c r="V28" i="22"/>
  <c r="R28" i="22"/>
  <c r="O28" i="22"/>
  <c r="R28" i="20"/>
  <c r="P28" i="20"/>
  <c r="V28" i="20"/>
  <c r="O28" i="20"/>
  <c r="M29" i="20"/>
  <c r="V28" i="19"/>
  <c r="R28" i="19"/>
  <c r="M29" i="19"/>
  <c r="P28" i="19"/>
  <c r="O28" i="19"/>
  <c r="V28" i="18"/>
  <c r="R28" i="18"/>
  <c r="P28" i="18"/>
  <c r="M29" i="18"/>
  <c r="O28" i="18"/>
  <c r="W27" i="17"/>
  <c r="S27" i="17"/>
  <c r="N28" i="17"/>
  <c r="Q27" i="17"/>
  <c r="P27" i="17"/>
  <c r="S28" i="16"/>
  <c r="P28" i="16"/>
  <c r="N29" i="16"/>
  <c r="W28" i="16"/>
  <c r="Q28" i="16"/>
  <c r="N28" i="15"/>
  <c r="W28" i="15" s="1"/>
  <c r="P27" i="15"/>
  <c r="S27" i="15"/>
  <c r="Q27" i="15"/>
  <c r="N29" i="14"/>
  <c r="Q28" i="14"/>
  <c r="P28" i="14"/>
  <c r="W28" i="14"/>
  <c r="S28" i="14"/>
  <c r="S28" i="13"/>
  <c r="N29" i="13"/>
  <c r="Q28" i="13"/>
  <c r="P28" i="13"/>
  <c r="W28" i="13"/>
  <c r="S28" i="12"/>
  <c r="Q28" i="12"/>
  <c r="P28" i="12"/>
  <c r="N29" i="12"/>
  <c r="Q28" i="11"/>
  <c r="N29" i="11"/>
  <c r="P28" i="11"/>
  <c r="S28" i="11"/>
  <c r="S28" i="10"/>
  <c r="Q28" i="10"/>
  <c r="P28" i="10"/>
  <c r="N29" i="10"/>
  <c r="Q45" i="9"/>
  <c r="P45" i="9"/>
  <c r="S45" i="9"/>
  <c r="N46" i="9"/>
  <c r="R27" i="8"/>
  <c r="P27" i="8"/>
  <c r="O27" i="8"/>
  <c r="M28" i="8"/>
  <c r="T27" i="5"/>
  <c r="R27" i="5"/>
  <c r="Q27" i="5"/>
  <c r="O28" i="5"/>
  <c r="M27" i="7"/>
  <c r="O26" i="7"/>
  <c r="R26" i="7"/>
  <c r="P26" i="7"/>
  <c r="S26" i="1"/>
  <c r="P26" i="1"/>
  <c r="N27" i="1"/>
  <c r="W27" i="1" s="1"/>
  <c r="Q26" i="1"/>
  <c r="M27" i="3"/>
  <c r="O27" i="3" s="1"/>
  <c r="P26" i="3"/>
  <c r="R26" i="3"/>
  <c r="R26" i="2"/>
  <c r="M27" i="2"/>
  <c r="O27" i="2" s="1"/>
  <c r="P26" i="2"/>
  <c r="W28" i="30" l="1"/>
  <c r="S28" i="30"/>
  <c r="M29" i="30"/>
  <c r="O28" i="30"/>
  <c r="P28" i="30"/>
  <c r="R29" i="29"/>
  <c r="P29" i="29"/>
  <c r="M30" i="29"/>
  <c r="O29" i="29"/>
  <c r="V29" i="29"/>
  <c r="R29" i="28"/>
  <c r="P29" i="28"/>
  <c r="M30" i="28"/>
  <c r="O29" i="28"/>
  <c r="V29" i="28"/>
  <c r="R29" i="27"/>
  <c r="P29" i="27"/>
  <c r="M30" i="27"/>
  <c r="O29" i="27"/>
  <c r="V29" i="27"/>
  <c r="V29" i="26"/>
  <c r="R29" i="26"/>
  <c r="P29" i="26"/>
  <c r="O29" i="26"/>
  <c r="M30" i="26"/>
  <c r="M31" i="25"/>
  <c r="O30" i="25"/>
  <c r="V30" i="25"/>
  <c r="R30" i="25"/>
  <c r="P30" i="25"/>
  <c r="P29" i="24"/>
  <c r="O29" i="24"/>
  <c r="M30" i="24"/>
  <c r="V29" i="24"/>
  <c r="R29" i="24"/>
  <c r="S28" i="23"/>
  <c r="N29" i="23"/>
  <c r="Q28" i="23"/>
  <c r="P28" i="23"/>
  <c r="W28" i="23"/>
  <c r="V29" i="22"/>
  <c r="R29" i="22"/>
  <c r="P29" i="22"/>
  <c r="O29" i="22"/>
  <c r="M30" i="22"/>
  <c r="M30" i="20"/>
  <c r="O29" i="20"/>
  <c r="R29" i="20"/>
  <c r="V29" i="20"/>
  <c r="P29" i="20"/>
  <c r="R29" i="19"/>
  <c r="M30" i="19"/>
  <c r="O29" i="19"/>
  <c r="V29" i="19"/>
  <c r="P29" i="19"/>
  <c r="R29" i="18"/>
  <c r="V29" i="18"/>
  <c r="P29" i="18"/>
  <c r="M30" i="18"/>
  <c r="O29" i="18"/>
  <c r="W28" i="17"/>
  <c r="S28" i="17"/>
  <c r="Q28" i="17"/>
  <c r="N29" i="17"/>
  <c r="P28" i="17"/>
  <c r="N30" i="16"/>
  <c r="P29" i="16"/>
  <c r="W29" i="16"/>
  <c r="S29" i="16"/>
  <c r="Q29" i="16"/>
  <c r="S28" i="15"/>
  <c r="Q28" i="15"/>
  <c r="N29" i="15"/>
  <c r="W29" i="15" s="1"/>
  <c r="P28" i="15"/>
  <c r="W29" i="14"/>
  <c r="S29" i="14"/>
  <c r="N30" i="14"/>
  <c r="Q29" i="14"/>
  <c r="P29" i="14"/>
  <c r="P29" i="13"/>
  <c r="W29" i="13"/>
  <c r="S29" i="13"/>
  <c r="N30" i="13"/>
  <c r="Q29" i="13"/>
  <c r="N30" i="12"/>
  <c r="P29" i="12"/>
  <c r="S29" i="12"/>
  <c r="Q29" i="12"/>
  <c r="S29" i="11"/>
  <c r="Q29" i="11"/>
  <c r="N30" i="11"/>
  <c r="P29" i="11"/>
  <c r="S29" i="10"/>
  <c r="Q29" i="10"/>
  <c r="P29" i="10"/>
  <c r="N30" i="10"/>
  <c r="P46" i="9"/>
  <c r="S46" i="9"/>
  <c r="N47" i="9"/>
  <c r="Q46" i="9"/>
  <c r="P28" i="8"/>
  <c r="R28" i="8"/>
  <c r="O28" i="8"/>
  <c r="M29" i="8"/>
  <c r="T28" i="5"/>
  <c r="R28" i="5"/>
  <c r="Q28" i="5"/>
  <c r="O29" i="5"/>
  <c r="P27" i="7"/>
  <c r="M28" i="7"/>
  <c r="R27" i="7"/>
  <c r="O27" i="7"/>
  <c r="S27" i="1"/>
  <c r="P27" i="1"/>
  <c r="N28" i="1"/>
  <c r="W28" i="1" s="1"/>
  <c r="Q27" i="1"/>
  <c r="M28" i="3"/>
  <c r="O28" i="3" s="1"/>
  <c r="P27" i="3"/>
  <c r="R27" i="3"/>
  <c r="R27" i="2"/>
  <c r="M28" i="2"/>
  <c r="O28" i="2" s="1"/>
  <c r="P27" i="2"/>
  <c r="S29" i="30" l="1"/>
  <c r="P29" i="30"/>
  <c r="M30" i="30"/>
  <c r="O29" i="30"/>
  <c r="W29" i="30"/>
  <c r="M31" i="29"/>
  <c r="O30" i="29"/>
  <c r="V30" i="29"/>
  <c r="R30" i="29"/>
  <c r="P30" i="29"/>
  <c r="P30" i="28"/>
  <c r="M31" i="28"/>
  <c r="O30" i="28"/>
  <c r="R30" i="28"/>
  <c r="V30" i="28"/>
  <c r="P30" i="27"/>
  <c r="M31" i="27"/>
  <c r="O30" i="27"/>
  <c r="R30" i="27"/>
  <c r="V30" i="27"/>
  <c r="V30" i="26"/>
  <c r="R30" i="26"/>
  <c r="M31" i="26"/>
  <c r="P30" i="26"/>
  <c r="O30" i="26"/>
  <c r="V31" i="25"/>
  <c r="P31" i="25"/>
  <c r="M32" i="25"/>
  <c r="R31" i="25"/>
  <c r="O31" i="25"/>
  <c r="V30" i="24"/>
  <c r="O30" i="24"/>
  <c r="M31" i="24"/>
  <c r="R30" i="24"/>
  <c r="P30" i="24"/>
  <c r="S29" i="23"/>
  <c r="N30" i="23"/>
  <c r="Q29" i="23"/>
  <c r="P29" i="23"/>
  <c r="W29" i="23"/>
  <c r="V30" i="22"/>
  <c r="R30" i="22"/>
  <c r="P30" i="22"/>
  <c r="M31" i="22"/>
  <c r="O30" i="22"/>
  <c r="V30" i="20"/>
  <c r="M31" i="20"/>
  <c r="O30" i="20"/>
  <c r="R30" i="20"/>
  <c r="P30" i="20"/>
  <c r="P30" i="19"/>
  <c r="M31" i="19"/>
  <c r="O30" i="19"/>
  <c r="V30" i="19"/>
  <c r="R30" i="19"/>
  <c r="V30" i="18"/>
  <c r="P30" i="18"/>
  <c r="R30" i="18"/>
  <c r="O30" i="18"/>
  <c r="M31" i="18"/>
  <c r="S29" i="17"/>
  <c r="N30" i="17"/>
  <c r="Q29" i="17"/>
  <c r="W29" i="17"/>
  <c r="P29" i="17"/>
  <c r="W30" i="16"/>
  <c r="S30" i="16"/>
  <c r="Q30" i="16"/>
  <c r="N31" i="16"/>
  <c r="P30" i="16"/>
  <c r="Q29" i="15"/>
  <c r="N30" i="15"/>
  <c r="W30" i="15" s="1"/>
  <c r="P29" i="15"/>
  <c r="S29" i="15"/>
  <c r="W30" i="14"/>
  <c r="S30" i="14"/>
  <c r="N31" i="14"/>
  <c r="Q30" i="14"/>
  <c r="P30" i="14"/>
  <c r="W30" i="13"/>
  <c r="S30" i="13"/>
  <c r="N31" i="13"/>
  <c r="Q30" i="13"/>
  <c r="P30" i="13"/>
  <c r="S30" i="12"/>
  <c r="Q30" i="12"/>
  <c r="N31" i="12"/>
  <c r="P30" i="12"/>
  <c r="Q30" i="11"/>
  <c r="N31" i="11"/>
  <c r="P30" i="11"/>
  <c r="S30" i="11"/>
  <c r="Q30" i="10"/>
  <c r="P30" i="10"/>
  <c r="N31" i="10"/>
  <c r="S30" i="10"/>
  <c r="S47" i="9"/>
  <c r="P47" i="9"/>
  <c r="N48" i="9"/>
  <c r="Q47" i="9"/>
  <c r="O29" i="8"/>
  <c r="R29" i="8"/>
  <c r="P29" i="8"/>
  <c r="M30" i="8"/>
  <c r="T29" i="5"/>
  <c r="R29" i="5"/>
  <c r="Q29" i="5"/>
  <c r="O30" i="5"/>
  <c r="P28" i="7"/>
  <c r="M29" i="7"/>
  <c r="R28" i="7"/>
  <c r="O28" i="7"/>
  <c r="S28" i="1"/>
  <c r="P28" i="1"/>
  <c r="N29" i="1"/>
  <c r="W29" i="1" s="1"/>
  <c r="Q28" i="1"/>
  <c r="M29" i="3"/>
  <c r="O29" i="3" s="1"/>
  <c r="P28" i="3"/>
  <c r="R28" i="3"/>
  <c r="R28" i="2"/>
  <c r="M29" i="2"/>
  <c r="O29" i="2" s="1"/>
  <c r="P28" i="2"/>
  <c r="P30" i="30" l="1"/>
  <c r="M31" i="30"/>
  <c r="O30" i="30"/>
  <c r="W30" i="30"/>
  <c r="S30" i="30"/>
  <c r="V31" i="29"/>
  <c r="R31" i="29"/>
  <c r="P31" i="29"/>
  <c r="M32" i="29"/>
  <c r="O31" i="29"/>
  <c r="R31" i="28"/>
  <c r="P31" i="28"/>
  <c r="M32" i="28"/>
  <c r="O31" i="28"/>
  <c r="V31" i="28"/>
  <c r="R31" i="27"/>
  <c r="P31" i="27"/>
  <c r="M32" i="27"/>
  <c r="O31" i="27"/>
  <c r="V31" i="27"/>
  <c r="R31" i="26"/>
  <c r="M32" i="26"/>
  <c r="O31" i="26"/>
  <c r="V31" i="26"/>
  <c r="P31" i="26"/>
  <c r="V32" i="25"/>
  <c r="R32" i="25"/>
  <c r="P32" i="25"/>
  <c r="M33" i="25"/>
  <c r="O32" i="25"/>
  <c r="O31" i="24"/>
  <c r="M32" i="24"/>
  <c r="V31" i="24"/>
  <c r="R31" i="24"/>
  <c r="P31" i="24"/>
  <c r="S30" i="23"/>
  <c r="P30" i="23"/>
  <c r="N31" i="23"/>
  <c r="W30" i="23"/>
  <c r="Q30" i="23"/>
  <c r="V31" i="22"/>
  <c r="R31" i="22"/>
  <c r="P31" i="22"/>
  <c r="M32" i="22"/>
  <c r="O31" i="22"/>
  <c r="P31" i="20"/>
  <c r="V31" i="20"/>
  <c r="O31" i="20"/>
  <c r="M32" i="20"/>
  <c r="R31" i="20"/>
  <c r="P31" i="19"/>
  <c r="M32" i="19"/>
  <c r="O31" i="19"/>
  <c r="V31" i="19"/>
  <c r="R31" i="19"/>
  <c r="R31" i="18"/>
  <c r="P31" i="18"/>
  <c r="O31" i="18"/>
  <c r="M32" i="18"/>
  <c r="V31" i="18"/>
  <c r="P30" i="17"/>
  <c r="W30" i="17"/>
  <c r="S30" i="17"/>
  <c r="N31" i="17"/>
  <c r="Q30" i="17"/>
  <c r="W31" i="16"/>
  <c r="S31" i="16"/>
  <c r="Q31" i="16"/>
  <c r="N32" i="16"/>
  <c r="P31" i="16"/>
  <c r="S30" i="15"/>
  <c r="Q30" i="15"/>
  <c r="N31" i="15"/>
  <c r="W31" i="15" s="1"/>
  <c r="P30" i="15"/>
  <c r="S31" i="14"/>
  <c r="N32" i="14"/>
  <c r="Q31" i="14"/>
  <c r="P31" i="14"/>
  <c r="W31" i="14"/>
  <c r="W31" i="13"/>
  <c r="S31" i="13"/>
  <c r="N32" i="13"/>
  <c r="Q31" i="13"/>
  <c r="P31" i="13"/>
  <c r="S31" i="12"/>
  <c r="Q31" i="12"/>
  <c r="P31" i="12"/>
  <c r="N32" i="12"/>
  <c r="S31" i="11"/>
  <c r="Q31" i="11"/>
  <c r="N32" i="11"/>
  <c r="P31" i="11"/>
  <c r="S31" i="10"/>
  <c r="P31" i="10"/>
  <c r="N32" i="10"/>
  <c r="Q31" i="10"/>
  <c r="Q48" i="9"/>
  <c r="N49" i="9"/>
  <c r="P48" i="9"/>
  <c r="S48" i="9"/>
  <c r="M31" i="8"/>
  <c r="P30" i="8"/>
  <c r="R30" i="8"/>
  <c r="O30" i="8"/>
  <c r="T30" i="5"/>
  <c r="R30" i="5"/>
  <c r="O31" i="5"/>
  <c r="Q30" i="5"/>
  <c r="P29" i="7"/>
  <c r="M30" i="7"/>
  <c r="R29" i="7"/>
  <c r="O29" i="7"/>
  <c r="S29" i="1"/>
  <c r="P29" i="1"/>
  <c r="N30" i="1"/>
  <c r="W30" i="1" s="1"/>
  <c r="Q29" i="1"/>
  <c r="M30" i="3"/>
  <c r="O30" i="3" s="1"/>
  <c r="P29" i="3"/>
  <c r="R29" i="3"/>
  <c r="R29" i="2"/>
  <c r="M30" i="2"/>
  <c r="O30" i="2" s="1"/>
  <c r="P29" i="2"/>
  <c r="W31" i="30" l="1"/>
  <c r="S31" i="30"/>
  <c r="P31" i="30"/>
  <c r="O31" i="30"/>
  <c r="M32" i="30"/>
  <c r="V32" i="29"/>
  <c r="R32" i="29"/>
  <c r="P32" i="29"/>
  <c r="M33" i="29"/>
  <c r="O32" i="29"/>
  <c r="M33" i="28"/>
  <c r="O32" i="28"/>
  <c r="V32" i="28"/>
  <c r="R32" i="28"/>
  <c r="P32" i="28"/>
  <c r="V32" i="27"/>
  <c r="P32" i="27"/>
  <c r="O32" i="27"/>
  <c r="M33" i="27"/>
  <c r="R32" i="27"/>
  <c r="M33" i="26"/>
  <c r="O32" i="26"/>
  <c r="R32" i="26"/>
  <c r="V32" i="26"/>
  <c r="P32" i="26"/>
  <c r="V33" i="25"/>
  <c r="R33" i="25"/>
  <c r="P33" i="25"/>
  <c r="M34" i="25"/>
  <c r="O33" i="25"/>
  <c r="R32" i="24"/>
  <c r="M33" i="24"/>
  <c r="V32" i="24"/>
  <c r="P32" i="24"/>
  <c r="O32" i="24"/>
  <c r="S31" i="23"/>
  <c r="P31" i="23"/>
  <c r="N32" i="23"/>
  <c r="W31" i="23"/>
  <c r="Q31" i="23"/>
  <c r="R32" i="22"/>
  <c r="P32" i="22"/>
  <c r="V32" i="22"/>
  <c r="O32" i="22"/>
  <c r="M33" i="22"/>
  <c r="R32" i="20"/>
  <c r="P32" i="20"/>
  <c r="O32" i="20"/>
  <c r="M33" i="20"/>
  <c r="V32" i="20"/>
  <c r="V32" i="19"/>
  <c r="M33" i="19"/>
  <c r="R32" i="19"/>
  <c r="P32" i="19"/>
  <c r="O32" i="19"/>
  <c r="M33" i="18"/>
  <c r="O32" i="18"/>
  <c r="R32" i="18"/>
  <c r="P32" i="18"/>
  <c r="V32" i="18"/>
  <c r="S31" i="17"/>
  <c r="N32" i="17"/>
  <c r="Q31" i="17"/>
  <c r="P31" i="17"/>
  <c r="W31" i="17"/>
  <c r="W32" i="16"/>
  <c r="S32" i="16"/>
  <c r="Q32" i="16"/>
  <c r="P32" i="16"/>
  <c r="N33" i="16"/>
  <c r="S31" i="15"/>
  <c r="N32" i="15"/>
  <c r="W32" i="15" s="1"/>
  <c r="Q31" i="15"/>
  <c r="P31" i="15"/>
  <c r="W32" i="14"/>
  <c r="S32" i="14"/>
  <c r="N33" i="14"/>
  <c r="Q32" i="14"/>
  <c r="P32" i="14"/>
  <c r="N33" i="13"/>
  <c r="Q32" i="13"/>
  <c r="P32" i="13"/>
  <c r="W32" i="13"/>
  <c r="S32" i="13"/>
  <c r="N33" i="12"/>
  <c r="P32" i="12"/>
  <c r="S32" i="12"/>
  <c r="Q32" i="12"/>
  <c r="S32" i="11"/>
  <c r="Q32" i="11"/>
  <c r="N33" i="11"/>
  <c r="P32" i="11"/>
  <c r="S32" i="10"/>
  <c r="Q32" i="10"/>
  <c r="P32" i="10"/>
  <c r="N33" i="10"/>
  <c r="P49" i="9"/>
  <c r="N50" i="9"/>
  <c r="Q49" i="9"/>
  <c r="S49" i="9"/>
  <c r="R31" i="8"/>
  <c r="P31" i="8"/>
  <c r="O31" i="8"/>
  <c r="M32" i="8"/>
  <c r="T31" i="5"/>
  <c r="R31" i="5"/>
  <c r="O32" i="5"/>
  <c r="Q31" i="5"/>
  <c r="P30" i="7"/>
  <c r="M31" i="7"/>
  <c r="O30" i="7"/>
  <c r="R30" i="7"/>
  <c r="S30" i="1"/>
  <c r="P30" i="1"/>
  <c r="N31" i="1"/>
  <c r="W31" i="1" s="1"/>
  <c r="Q30" i="1"/>
  <c r="M31" i="3"/>
  <c r="O31" i="3" s="1"/>
  <c r="R30" i="3"/>
  <c r="P30" i="3"/>
  <c r="R30" i="2"/>
  <c r="M31" i="2"/>
  <c r="O31" i="2" s="1"/>
  <c r="P30" i="2"/>
  <c r="W32" i="30" l="1"/>
  <c r="S32" i="30"/>
  <c r="P32" i="30"/>
  <c r="M33" i="30"/>
  <c r="O32" i="30"/>
  <c r="V33" i="29"/>
  <c r="R33" i="29"/>
  <c r="P33" i="29"/>
  <c r="M34" i="29"/>
  <c r="O33" i="29"/>
  <c r="V33" i="28"/>
  <c r="R33" i="28"/>
  <c r="P33" i="28"/>
  <c r="O33" i="28"/>
  <c r="M34" i="28"/>
  <c r="M34" i="27"/>
  <c r="V33" i="27"/>
  <c r="R33" i="27"/>
  <c r="O33" i="27"/>
  <c r="P33" i="27"/>
  <c r="V33" i="26"/>
  <c r="M34" i="26"/>
  <c r="O33" i="26"/>
  <c r="R33" i="26"/>
  <c r="P33" i="26"/>
  <c r="R34" i="25"/>
  <c r="P34" i="25"/>
  <c r="M35" i="25"/>
  <c r="O34" i="25"/>
  <c r="V34" i="25"/>
  <c r="P33" i="24"/>
  <c r="M34" i="24"/>
  <c r="V33" i="24"/>
  <c r="R33" i="24"/>
  <c r="O33" i="24"/>
  <c r="P32" i="23"/>
  <c r="W32" i="23"/>
  <c r="S32" i="23"/>
  <c r="N33" i="23"/>
  <c r="Q32" i="23"/>
  <c r="P33" i="22"/>
  <c r="M34" i="22"/>
  <c r="O33" i="22"/>
  <c r="V33" i="22"/>
  <c r="R33" i="22"/>
  <c r="V33" i="20"/>
  <c r="P33" i="20"/>
  <c r="M34" i="20"/>
  <c r="O33" i="20"/>
  <c r="R33" i="20"/>
  <c r="V33" i="19"/>
  <c r="R33" i="19"/>
  <c r="M34" i="19"/>
  <c r="P33" i="19"/>
  <c r="O33" i="19"/>
  <c r="P33" i="18"/>
  <c r="M34" i="18"/>
  <c r="O33" i="18"/>
  <c r="R33" i="18"/>
  <c r="V33" i="18"/>
  <c r="W32" i="17"/>
  <c r="S32" i="17"/>
  <c r="P32" i="17"/>
  <c r="N33" i="17"/>
  <c r="Q32" i="17"/>
  <c r="S33" i="16"/>
  <c r="W33" i="16"/>
  <c r="Q33" i="16"/>
  <c r="P33" i="16"/>
  <c r="N34" i="16"/>
  <c r="S32" i="15"/>
  <c r="Q32" i="15"/>
  <c r="N33" i="15"/>
  <c r="W33" i="15" s="1"/>
  <c r="P32" i="15"/>
  <c r="W33" i="14"/>
  <c r="S33" i="14"/>
  <c r="N34" i="14"/>
  <c r="Q33" i="14"/>
  <c r="P33" i="14"/>
  <c r="W33" i="13"/>
  <c r="S33" i="13"/>
  <c r="N34" i="13"/>
  <c r="Q33" i="13"/>
  <c r="P33" i="13"/>
  <c r="S33" i="12"/>
  <c r="Q33" i="12"/>
  <c r="P33" i="12"/>
  <c r="N34" i="12"/>
  <c r="S33" i="11"/>
  <c r="Q33" i="11"/>
  <c r="N34" i="11"/>
  <c r="P33" i="11"/>
  <c r="Q33" i="10"/>
  <c r="P33" i="10"/>
  <c r="S33" i="10"/>
  <c r="N34" i="10"/>
  <c r="N51" i="9"/>
  <c r="P50" i="9"/>
  <c r="S50" i="9"/>
  <c r="Q50" i="9"/>
  <c r="R32" i="8"/>
  <c r="P32" i="8"/>
  <c r="O32" i="8"/>
  <c r="M33" i="8"/>
  <c r="T32" i="5"/>
  <c r="R32" i="5"/>
  <c r="Q32" i="5"/>
  <c r="O33" i="5"/>
  <c r="P31" i="7"/>
  <c r="M32" i="7"/>
  <c r="R31" i="7"/>
  <c r="O31" i="7"/>
  <c r="S31" i="1"/>
  <c r="P31" i="1"/>
  <c r="N32" i="1"/>
  <c r="W32" i="1" s="1"/>
  <c r="Q31" i="1"/>
  <c r="M32" i="3"/>
  <c r="O32" i="3" s="1"/>
  <c r="R31" i="3"/>
  <c r="P31" i="3"/>
  <c r="R31" i="2"/>
  <c r="M32" i="2"/>
  <c r="O32" i="2" s="1"/>
  <c r="P31" i="2"/>
  <c r="W33" i="30" l="1"/>
  <c r="S33" i="30"/>
  <c r="M34" i="30"/>
  <c r="O33" i="30"/>
  <c r="P33" i="30"/>
  <c r="R34" i="29"/>
  <c r="P34" i="29"/>
  <c r="M35" i="29"/>
  <c r="O34" i="29"/>
  <c r="V34" i="29"/>
  <c r="R34" i="28"/>
  <c r="V34" i="28"/>
  <c r="P34" i="28"/>
  <c r="O34" i="28"/>
  <c r="M35" i="28"/>
  <c r="V34" i="27"/>
  <c r="R34" i="27"/>
  <c r="P34" i="27"/>
  <c r="O34" i="27"/>
  <c r="M35" i="27"/>
  <c r="V34" i="26"/>
  <c r="R34" i="26"/>
  <c r="P34" i="26"/>
  <c r="O34" i="26"/>
  <c r="M35" i="26"/>
  <c r="M36" i="25"/>
  <c r="O35" i="25"/>
  <c r="V35" i="25"/>
  <c r="R35" i="25"/>
  <c r="P35" i="25"/>
  <c r="O34" i="24"/>
  <c r="M35" i="24"/>
  <c r="V34" i="24"/>
  <c r="R34" i="24"/>
  <c r="P34" i="24"/>
  <c r="W33" i="23"/>
  <c r="S33" i="23"/>
  <c r="Q33" i="23"/>
  <c r="N34" i="23"/>
  <c r="P33" i="23"/>
  <c r="V34" i="22"/>
  <c r="R34" i="22"/>
  <c r="P34" i="22"/>
  <c r="M35" i="22"/>
  <c r="O34" i="22"/>
  <c r="R34" i="20"/>
  <c r="P34" i="20"/>
  <c r="V34" i="20"/>
  <c r="O34" i="20"/>
  <c r="M35" i="20"/>
  <c r="R34" i="19"/>
  <c r="M35" i="19"/>
  <c r="O34" i="19"/>
  <c r="V34" i="19"/>
  <c r="P34" i="19"/>
  <c r="O34" i="18"/>
  <c r="M35" i="18"/>
  <c r="V34" i="18"/>
  <c r="R34" i="18"/>
  <c r="P34" i="18"/>
  <c r="N34" i="17"/>
  <c r="Q33" i="17"/>
  <c r="P33" i="17"/>
  <c r="S33" i="17"/>
  <c r="W33" i="17"/>
  <c r="N35" i="16"/>
  <c r="P34" i="16"/>
  <c r="W34" i="16"/>
  <c r="S34" i="16"/>
  <c r="Q34" i="16"/>
  <c r="S33" i="15"/>
  <c r="Q33" i="15"/>
  <c r="N34" i="15"/>
  <c r="W34" i="15" s="1"/>
  <c r="P33" i="15"/>
  <c r="S34" i="14"/>
  <c r="N35" i="14"/>
  <c r="Q34" i="14"/>
  <c r="P34" i="14"/>
  <c r="W34" i="14"/>
  <c r="W34" i="13"/>
  <c r="S34" i="13"/>
  <c r="N35" i="13"/>
  <c r="Q34" i="13"/>
  <c r="P34" i="13"/>
  <c r="N35" i="12"/>
  <c r="P34" i="12"/>
  <c r="S34" i="12"/>
  <c r="Q34" i="12"/>
  <c r="S34" i="11"/>
  <c r="Q34" i="11"/>
  <c r="P34" i="11"/>
  <c r="N35" i="11"/>
  <c r="P34" i="10"/>
  <c r="N35" i="10"/>
  <c r="S34" i="10"/>
  <c r="Q34" i="10"/>
  <c r="P51" i="9"/>
  <c r="N52" i="9"/>
  <c r="Q51" i="9"/>
  <c r="S51" i="9"/>
  <c r="R33" i="8"/>
  <c r="P33" i="8"/>
  <c r="O33" i="8"/>
  <c r="M34" i="8"/>
  <c r="T33" i="5"/>
  <c r="R33" i="5"/>
  <c r="Q33" i="5"/>
  <c r="O34" i="5"/>
  <c r="P32" i="7"/>
  <c r="M33" i="7"/>
  <c r="R32" i="7"/>
  <c r="O32" i="7"/>
  <c r="S32" i="1"/>
  <c r="P32" i="1"/>
  <c r="N33" i="1"/>
  <c r="W33" i="1" s="1"/>
  <c r="Q32" i="1"/>
  <c r="M33" i="3"/>
  <c r="O33" i="3" s="1"/>
  <c r="R32" i="3"/>
  <c r="P32" i="3"/>
  <c r="R32" i="2"/>
  <c r="M33" i="2"/>
  <c r="O33" i="2" s="1"/>
  <c r="P32" i="2"/>
  <c r="S34" i="30" l="1"/>
  <c r="P34" i="30"/>
  <c r="M35" i="30"/>
  <c r="O34" i="30"/>
  <c r="W34" i="30"/>
  <c r="M36" i="29"/>
  <c r="O35" i="29"/>
  <c r="V35" i="29"/>
  <c r="R35" i="29"/>
  <c r="P35" i="29"/>
  <c r="P35" i="28"/>
  <c r="M36" i="28"/>
  <c r="O35" i="28"/>
  <c r="V35" i="28"/>
  <c r="R35" i="28"/>
  <c r="R35" i="27"/>
  <c r="P35" i="27"/>
  <c r="M36" i="27"/>
  <c r="O35" i="27"/>
  <c r="V35" i="27"/>
  <c r="V35" i="26"/>
  <c r="R35" i="26"/>
  <c r="M36" i="26"/>
  <c r="O35" i="26"/>
  <c r="P35" i="26"/>
  <c r="V36" i="25"/>
  <c r="P36" i="25"/>
  <c r="M37" i="25"/>
  <c r="R36" i="25"/>
  <c r="O36" i="25"/>
  <c r="M36" i="24"/>
  <c r="O35" i="24"/>
  <c r="V35" i="24"/>
  <c r="R35" i="24"/>
  <c r="P35" i="24"/>
  <c r="W34" i="23"/>
  <c r="N35" i="23"/>
  <c r="Q34" i="23"/>
  <c r="P34" i="23"/>
  <c r="S34" i="23"/>
  <c r="V35" i="22"/>
  <c r="R35" i="22"/>
  <c r="P35" i="22"/>
  <c r="M36" i="22"/>
  <c r="O35" i="22"/>
  <c r="M36" i="20"/>
  <c r="O35" i="20"/>
  <c r="R35" i="20"/>
  <c r="V35" i="20"/>
  <c r="P35" i="20"/>
  <c r="P35" i="19"/>
  <c r="M36" i="19"/>
  <c r="O35" i="19"/>
  <c r="V35" i="19"/>
  <c r="R35" i="19"/>
  <c r="V35" i="18"/>
  <c r="P35" i="18"/>
  <c r="M36" i="18"/>
  <c r="R35" i="18"/>
  <c r="O35" i="18"/>
  <c r="P34" i="17"/>
  <c r="W34" i="17"/>
  <c r="S34" i="17"/>
  <c r="N35" i="17"/>
  <c r="Q34" i="17"/>
  <c r="S35" i="16"/>
  <c r="Q35" i="16"/>
  <c r="N36" i="16"/>
  <c r="P35" i="16"/>
  <c r="W35" i="16"/>
  <c r="S34" i="15"/>
  <c r="Q34" i="15"/>
  <c r="N35" i="15"/>
  <c r="W35" i="15" s="1"/>
  <c r="P34" i="15"/>
  <c r="P35" i="14"/>
  <c r="W35" i="14"/>
  <c r="S35" i="14"/>
  <c r="N36" i="14"/>
  <c r="Q35" i="14"/>
  <c r="S35" i="13"/>
  <c r="N36" i="13"/>
  <c r="Q35" i="13"/>
  <c r="P35" i="13"/>
  <c r="W35" i="13"/>
  <c r="S35" i="12"/>
  <c r="Q35" i="12"/>
  <c r="N36" i="12"/>
  <c r="P35" i="12"/>
  <c r="Q35" i="11"/>
  <c r="N36" i="11"/>
  <c r="P35" i="11"/>
  <c r="S35" i="11"/>
  <c r="N36" i="10"/>
  <c r="S35" i="10"/>
  <c r="Q35" i="10"/>
  <c r="P35" i="10"/>
  <c r="N53" i="9"/>
  <c r="P52" i="9"/>
  <c r="S52" i="9"/>
  <c r="Q52" i="9"/>
  <c r="R34" i="8"/>
  <c r="P34" i="8"/>
  <c r="O34" i="8"/>
  <c r="M35" i="8"/>
  <c r="T34" i="5"/>
  <c r="O35" i="5"/>
  <c r="R34" i="5"/>
  <c r="Q34" i="5"/>
  <c r="P33" i="7"/>
  <c r="M34" i="7"/>
  <c r="R33" i="7"/>
  <c r="O33" i="7"/>
  <c r="S33" i="1"/>
  <c r="P33" i="1"/>
  <c r="N34" i="1"/>
  <c r="W34" i="1" s="1"/>
  <c r="Q33" i="1"/>
  <c r="M34" i="3"/>
  <c r="O34" i="3" s="1"/>
  <c r="R33" i="3"/>
  <c r="P33" i="3"/>
  <c r="R33" i="2"/>
  <c r="M34" i="2"/>
  <c r="O34" i="2" s="1"/>
  <c r="P33" i="2"/>
  <c r="P35" i="30" l="1"/>
  <c r="M36" i="30"/>
  <c r="O35" i="30"/>
  <c r="W35" i="30"/>
  <c r="S35" i="30"/>
  <c r="V36" i="29"/>
  <c r="R36" i="29"/>
  <c r="P36" i="29"/>
  <c r="M37" i="29"/>
  <c r="O36" i="29"/>
  <c r="V36" i="28"/>
  <c r="R36" i="28"/>
  <c r="P36" i="28"/>
  <c r="M37" i="28"/>
  <c r="O36" i="28"/>
  <c r="V36" i="27"/>
  <c r="O36" i="27"/>
  <c r="M37" i="27"/>
  <c r="R36" i="27"/>
  <c r="P36" i="27"/>
  <c r="R36" i="26"/>
  <c r="M37" i="26"/>
  <c r="O36" i="26"/>
  <c r="V36" i="26"/>
  <c r="P36" i="26"/>
  <c r="V37" i="25"/>
  <c r="R37" i="25"/>
  <c r="P37" i="25"/>
  <c r="M38" i="25"/>
  <c r="O37" i="25"/>
  <c r="O36" i="24"/>
  <c r="M37" i="24"/>
  <c r="V36" i="24"/>
  <c r="R36" i="24"/>
  <c r="P36" i="24"/>
  <c r="N36" i="23"/>
  <c r="Q35" i="23"/>
  <c r="P35" i="23"/>
  <c r="W35" i="23"/>
  <c r="S35" i="23"/>
  <c r="V36" i="22"/>
  <c r="R36" i="22"/>
  <c r="P36" i="22"/>
  <c r="O36" i="22"/>
  <c r="M37" i="22"/>
  <c r="P36" i="20"/>
  <c r="O36" i="20"/>
  <c r="V36" i="20"/>
  <c r="R36" i="20"/>
  <c r="M37" i="20"/>
  <c r="P36" i="19"/>
  <c r="M37" i="19"/>
  <c r="O36" i="19"/>
  <c r="V36" i="19"/>
  <c r="R36" i="19"/>
  <c r="R36" i="18"/>
  <c r="M37" i="18"/>
  <c r="V36" i="18"/>
  <c r="P36" i="18"/>
  <c r="O36" i="18"/>
  <c r="W35" i="17"/>
  <c r="S35" i="17"/>
  <c r="Q35" i="17"/>
  <c r="N36" i="17"/>
  <c r="P35" i="17"/>
  <c r="Q36" i="16"/>
  <c r="N37" i="16"/>
  <c r="P36" i="16"/>
  <c r="W36" i="16"/>
  <c r="S36" i="16"/>
  <c r="S35" i="15"/>
  <c r="Q35" i="15"/>
  <c r="P35" i="15"/>
  <c r="N36" i="15"/>
  <c r="W36" i="15" s="1"/>
  <c r="W36" i="14"/>
  <c r="S36" i="14"/>
  <c r="N37" i="14"/>
  <c r="Q36" i="14"/>
  <c r="P36" i="14"/>
  <c r="W36" i="13"/>
  <c r="S36" i="13"/>
  <c r="N37" i="13"/>
  <c r="Q36" i="13"/>
  <c r="P36" i="13"/>
  <c r="S36" i="12"/>
  <c r="Q36" i="12"/>
  <c r="P36" i="12"/>
  <c r="N37" i="12"/>
  <c r="S36" i="11"/>
  <c r="Q36" i="11"/>
  <c r="N37" i="11"/>
  <c r="P36" i="11"/>
  <c r="S36" i="10"/>
  <c r="Q36" i="10"/>
  <c r="P36" i="10"/>
  <c r="N37" i="10"/>
  <c r="N54" i="9"/>
  <c r="S53" i="9"/>
  <c r="Q53" i="9"/>
  <c r="P53" i="9"/>
  <c r="P35" i="8"/>
  <c r="O35" i="8"/>
  <c r="M36" i="8"/>
  <c r="R35" i="8"/>
  <c r="T35" i="5"/>
  <c r="O36" i="5"/>
  <c r="R35" i="5"/>
  <c r="Q35" i="5"/>
  <c r="P34" i="7"/>
  <c r="M35" i="7"/>
  <c r="R34" i="7"/>
  <c r="O34" i="7"/>
  <c r="S34" i="1"/>
  <c r="P34" i="1"/>
  <c r="N35" i="1"/>
  <c r="W35" i="1" s="1"/>
  <c r="Q34" i="1"/>
  <c r="M35" i="3"/>
  <c r="O35" i="3" s="1"/>
  <c r="R34" i="3"/>
  <c r="P34" i="3"/>
  <c r="R34" i="2"/>
  <c r="M35" i="2"/>
  <c r="O35" i="2" s="1"/>
  <c r="P34" i="2"/>
  <c r="W36" i="30" l="1"/>
  <c r="S36" i="30"/>
  <c r="P36" i="30"/>
  <c r="O36" i="30"/>
  <c r="M37" i="30"/>
  <c r="V37" i="29"/>
  <c r="R37" i="29"/>
  <c r="P37" i="29"/>
  <c r="M38" i="29"/>
  <c r="O37" i="29"/>
  <c r="V37" i="28"/>
  <c r="R37" i="28"/>
  <c r="P37" i="28"/>
  <c r="M38" i="28"/>
  <c r="O37" i="28"/>
  <c r="R37" i="27"/>
  <c r="M38" i="27"/>
  <c r="V37" i="27"/>
  <c r="P37" i="27"/>
  <c r="O37" i="27"/>
  <c r="M38" i="26"/>
  <c r="O37" i="26"/>
  <c r="R37" i="26"/>
  <c r="P37" i="26"/>
  <c r="V37" i="26"/>
  <c r="V38" i="25"/>
  <c r="R38" i="25"/>
  <c r="P38" i="25"/>
  <c r="M39" i="25"/>
  <c r="O38" i="25"/>
  <c r="M38" i="24"/>
  <c r="V37" i="24"/>
  <c r="R37" i="24"/>
  <c r="P37" i="24"/>
  <c r="O37" i="24"/>
  <c r="W36" i="23"/>
  <c r="S36" i="23"/>
  <c r="Q36" i="23"/>
  <c r="N37" i="23"/>
  <c r="P36" i="23"/>
  <c r="R37" i="22"/>
  <c r="P37" i="22"/>
  <c r="O37" i="22"/>
  <c r="M38" i="22"/>
  <c r="V37" i="22"/>
  <c r="V37" i="20"/>
  <c r="M38" i="20"/>
  <c r="O37" i="20"/>
  <c r="R37" i="20"/>
  <c r="P37" i="20"/>
  <c r="V37" i="19"/>
  <c r="M38" i="19"/>
  <c r="R37" i="19"/>
  <c r="P37" i="19"/>
  <c r="O37" i="19"/>
  <c r="M38" i="18"/>
  <c r="O37" i="18"/>
  <c r="V37" i="18"/>
  <c r="R37" i="18"/>
  <c r="P37" i="18"/>
  <c r="S36" i="17"/>
  <c r="N37" i="17"/>
  <c r="Q36" i="17"/>
  <c r="P36" i="17"/>
  <c r="W36" i="17"/>
  <c r="W37" i="16"/>
  <c r="N38" i="16"/>
  <c r="S37" i="16"/>
  <c r="P37" i="16"/>
  <c r="Q37" i="16"/>
  <c r="Q36" i="15"/>
  <c r="N37" i="15"/>
  <c r="W37" i="15" s="1"/>
  <c r="P36" i="15"/>
  <c r="S36" i="15"/>
  <c r="W37" i="14"/>
  <c r="S37" i="14"/>
  <c r="N38" i="14"/>
  <c r="Q37" i="14"/>
  <c r="P37" i="14"/>
  <c r="W37" i="13"/>
  <c r="S37" i="13"/>
  <c r="N38" i="13"/>
  <c r="Q37" i="13"/>
  <c r="P37" i="13"/>
  <c r="N38" i="12"/>
  <c r="P37" i="12"/>
  <c r="S37" i="12"/>
  <c r="Q37" i="12"/>
  <c r="S37" i="11"/>
  <c r="Q37" i="11"/>
  <c r="N38" i="11"/>
  <c r="P37" i="11"/>
  <c r="S37" i="10"/>
  <c r="Q37" i="10"/>
  <c r="P37" i="10"/>
  <c r="N38" i="10"/>
  <c r="S54" i="9"/>
  <c r="Q54" i="9"/>
  <c r="P54" i="9"/>
  <c r="N55" i="9"/>
  <c r="O36" i="8"/>
  <c r="M37" i="8"/>
  <c r="R36" i="8"/>
  <c r="P36" i="8"/>
  <c r="T36" i="5"/>
  <c r="O37" i="5"/>
  <c r="R36" i="5"/>
  <c r="Q36" i="5"/>
  <c r="P35" i="7"/>
  <c r="M36" i="7"/>
  <c r="O35" i="7"/>
  <c r="R35" i="7"/>
  <c r="S35" i="1"/>
  <c r="P35" i="1"/>
  <c r="N36" i="1"/>
  <c r="W36" i="1" s="1"/>
  <c r="Q35" i="1"/>
  <c r="M36" i="3"/>
  <c r="O36" i="3" s="1"/>
  <c r="R35" i="3"/>
  <c r="P35" i="3"/>
  <c r="R35" i="2"/>
  <c r="M36" i="2"/>
  <c r="O36" i="2" s="1"/>
  <c r="P35" i="2"/>
  <c r="S37" i="30" l="1"/>
  <c r="P37" i="30"/>
  <c r="W37" i="30"/>
  <c r="O37" i="30"/>
  <c r="M38" i="30"/>
  <c r="V38" i="29"/>
  <c r="R38" i="29"/>
  <c r="P38" i="29"/>
  <c r="M39" i="29"/>
  <c r="O38" i="29"/>
  <c r="V38" i="28"/>
  <c r="R38" i="28"/>
  <c r="P38" i="28"/>
  <c r="O38" i="28"/>
  <c r="M39" i="28"/>
  <c r="M39" i="27"/>
  <c r="O38" i="27"/>
  <c r="V38" i="27"/>
  <c r="R38" i="27"/>
  <c r="P38" i="27"/>
  <c r="V38" i="26"/>
  <c r="M39" i="26"/>
  <c r="O38" i="26"/>
  <c r="R38" i="26"/>
  <c r="P38" i="26"/>
  <c r="R39" i="25"/>
  <c r="M40" i="25"/>
  <c r="P39" i="25"/>
  <c r="O39" i="25"/>
  <c r="V39" i="25"/>
  <c r="V38" i="24"/>
  <c r="R38" i="24"/>
  <c r="P38" i="24"/>
  <c r="O38" i="24"/>
  <c r="M39" i="24"/>
  <c r="W37" i="23"/>
  <c r="S37" i="23"/>
  <c r="N38" i="23"/>
  <c r="Q37" i="23"/>
  <c r="P37" i="23"/>
  <c r="P38" i="22"/>
  <c r="M39" i="22"/>
  <c r="O38" i="22"/>
  <c r="V38" i="22"/>
  <c r="R38" i="22"/>
  <c r="R38" i="20"/>
  <c r="V38" i="20"/>
  <c r="P38" i="20"/>
  <c r="O38" i="20"/>
  <c r="M39" i="20"/>
  <c r="V38" i="19"/>
  <c r="R38" i="19"/>
  <c r="M39" i="19"/>
  <c r="P38" i="19"/>
  <c r="O38" i="19"/>
  <c r="V38" i="18"/>
  <c r="R38" i="18"/>
  <c r="P38" i="18"/>
  <c r="M39" i="18"/>
  <c r="O38" i="18"/>
  <c r="W37" i="17"/>
  <c r="S37" i="17"/>
  <c r="N38" i="17"/>
  <c r="Q37" i="17"/>
  <c r="P37" i="17"/>
  <c r="S38" i="16"/>
  <c r="W38" i="16"/>
  <c r="Q38" i="16"/>
  <c r="P38" i="16"/>
  <c r="N39" i="16"/>
  <c r="S37" i="15"/>
  <c r="Q37" i="15"/>
  <c r="N38" i="15"/>
  <c r="W38" i="15" s="1"/>
  <c r="P37" i="15"/>
  <c r="N39" i="14"/>
  <c r="Q38" i="14"/>
  <c r="P38" i="14"/>
  <c r="W38" i="14"/>
  <c r="S38" i="14"/>
  <c r="S38" i="13"/>
  <c r="N39" i="13"/>
  <c r="Q38" i="13"/>
  <c r="P38" i="13"/>
  <c r="W38" i="13"/>
  <c r="S38" i="12"/>
  <c r="Q38" i="12"/>
  <c r="P38" i="12"/>
  <c r="N39" i="12"/>
  <c r="N39" i="11"/>
  <c r="P38" i="11"/>
  <c r="S38" i="11"/>
  <c r="Q38" i="11"/>
  <c r="S38" i="10"/>
  <c r="Q38" i="10"/>
  <c r="P38" i="10"/>
  <c r="N39" i="10"/>
  <c r="S55" i="9"/>
  <c r="Q55" i="9"/>
  <c r="P55" i="9"/>
  <c r="N56" i="9"/>
  <c r="R37" i="8"/>
  <c r="M38" i="8"/>
  <c r="P37" i="8"/>
  <c r="O37" i="8"/>
  <c r="T37" i="5"/>
  <c r="Q37" i="5"/>
  <c r="O38" i="5"/>
  <c r="R37" i="5"/>
  <c r="P36" i="7"/>
  <c r="M37" i="7"/>
  <c r="R36" i="7"/>
  <c r="O36" i="7"/>
  <c r="S36" i="1"/>
  <c r="P36" i="1"/>
  <c r="N37" i="1"/>
  <c r="W37" i="1" s="1"/>
  <c r="Q36" i="1"/>
  <c r="M37" i="3"/>
  <c r="O37" i="3" s="1"/>
  <c r="P36" i="3"/>
  <c r="R36" i="3"/>
  <c r="R36" i="2"/>
  <c r="M37" i="2"/>
  <c r="O37" i="2" s="1"/>
  <c r="P36" i="2"/>
  <c r="W38" i="30" l="1"/>
  <c r="P38" i="30"/>
  <c r="M39" i="30"/>
  <c r="O38" i="30"/>
  <c r="S38" i="30"/>
  <c r="R39" i="29"/>
  <c r="M40" i="29"/>
  <c r="P39" i="29"/>
  <c r="O39" i="29"/>
  <c r="V39" i="29"/>
  <c r="R39" i="28"/>
  <c r="P39" i="28"/>
  <c r="M40" i="28"/>
  <c r="O39" i="28"/>
  <c r="V39" i="28"/>
  <c r="V39" i="27"/>
  <c r="R39" i="27"/>
  <c r="P39" i="27"/>
  <c r="M40" i="27"/>
  <c r="O39" i="27"/>
  <c r="R39" i="26"/>
  <c r="P39" i="26"/>
  <c r="M40" i="26"/>
  <c r="O39" i="26"/>
  <c r="V39" i="26"/>
  <c r="V40" i="25"/>
  <c r="R40" i="25"/>
  <c r="P40" i="25"/>
  <c r="O40" i="25"/>
  <c r="M41" i="25"/>
  <c r="V39" i="24"/>
  <c r="R39" i="24"/>
  <c r="P39" i="24"/>
  <c r="O39" i="24"/>
  <c r="M40" i="24"/>
  <c r="S38" i="23"/>
  <c r="N39" i="23"/>
  <c r="Q38" i="23"/>
  <c r="P38" i="23"/>
  <c r="W38" i="23"/>
  <c r="R39" i="22"/>
  <c r="M40" i="22"/>
  <c r="P39" i="22"/>
  <c r="O39" i="22"/>
  <c r="V39" i="22"/>
  <c r="V39" i="20"/>
  <c r="P39" i="20"/>
  <c r="M40" i="20"/>
  <c r="O39" i="20"/>
  <c r="R39" i="20"/>
  <c r="R39" i="19"/>
  <c r="O39" i="19"/>
  <c r="V39" i="19"/>
  <c r="P39" i="19"/>
  <c r="M40" i="19"/>
  <c r="V39" i="18"/>
  <c r="R39" i="18"/>
  <c r="M40" i="18"/>
  <c r="P39" i="18"/>
  <c r="O39" i="18"/>
  <c r="W38" i="17"/>
  <c r="S38" i="17"/>
  <c r="Q38" i="17"/>
  <c r="N39" i="17"/>
  <c r="P38" i="17"/>
  <c r="P39" i="16"/>
  <c r="W39" i="16"/>
  <c r="S39" i="16"/>
  <c r="N40" i="16"/>
  <c r="Q39" i="16"/>
  <c r="Q38" i="15"/>
  <c r="N39" i="15"/>
  <c r="W39" i="15" s="1"/>
  <c r="P38" i="15"/>
  <c r="S38" i="15"/>
  <c r="W39" i="14"/>
  <c r="N40" i="14"/>
  <c r="S39" i="14"/>
  <c r="Q39" i="14"/>
  <c r="P39" i="14"/>
  <c r="P39" i="13"/>
  <c r="W39" i="13"/>
  <c r="N40" i="13"/>
  <c r="S39" i="13"/>
  <c r="Q39" i="13"/>
  <c r="P39" i="12"/>
  <c r="S39" i="12"/>
  <c r="N40" i="12"/>
  <c r="Q39" i="12"/>
  <c r="S39" i="11"/>
  <c r="Q39" i="11"/>
  <c r="N40" i="11"/>
  <c r="P39" i="11"/>
  <c r="S39" i="10"/>
  <c r="Q39" i="10"/>
  <c r="N40" i="10"/>
  <c r="P39" i="10"/>
  <c r="S56" i="9"/>
  <c r="Q56" i="9"/>
  <c r="P56" i="9"/>
  <c r="N57" i="9"/>
  <c r="P38" i="8"/>
  <c r="R38" i="8"/>
  <c r="M39" i="8"/>
  <c r="O38" i="8"/>
  <c r="T38" i="5"/>
  <c r="R38" i="5"/>
  <c r="Q38" i="5"/>
  <c r="O39" i="5"/>
  <c r="P37" i="7"/>
  <c r="M38" i="7"/>
  <c r="R37" i="7"/>
  <c r="O37" i="7"/>
  <c r="S37" i="1"/>
  <c r="P37" i="1"/>
  <c r="N38" i="1"/>
  <c r="W38" i="1" s="1"/>
  <c r="Q37" i="1"/>
  <c r="M38" i="3"/>
  <c r="O38" i="3" s="1"/>
  <c r="P37" i="3"/>
  <c r="R37" i="3"/>
  <c r="R37" i="2"/>
  <c r="M38" i="2"/>
  <c r="O38" i="2" s="1"/>
  <c r="P37" i="2"/>
  <c r="W39" i="30" l="1"/>
  <c r="S39" i="30"/>
  <c r="P39" i="30"/>
  <c r="O39" i="30"/>
  <c r="M40" i="30"/>
  <c r="V40" i="29"/>
  <c r="R40" i="29"/>
  <c r="M41" i="29"/>
  <c r="P40" i="29"/>
  <c r="O40" i="29"/>
  <c r="O40" i="28"/>
  <c r="R40" i="28"/>
  <c r="M41" i="28"/>
  <c r="P40" i="28"/>
  <c r="V40" i="28"/>
  <c r="V40" i="27"/>
  <c r="R40" i="27"/>
  <c r="P40" i="27"/>
  <c r="O40" i="27"/>
  <c r="M41" i="27"/>
  <c r="M41" i="26"/>
  <c r="P40" i="26"/>
  <c r="V40" i="26"/>
  <c r="R40" i="26"/>
  <c r="O40" i="26"/>
  <c r="V41" i="25"/>
  <c r="R41" i="25"/>
  <c r="M42" i="25"/>
  <c r="P41" i="25"/>
  <c r="O41" i="25"/>
  <c r="V40" i="24"/>
  <c r="R40" i="24"/>
  <c r="P40" i="24"/>
  <c r="M41" i="24"/>
  <c r="O40" i="24"/>
  <c r="W39" i="23"/>
  <c r="S39" i="23"/>
  <c r="N40" i="23"/>
  <c r="Q39" i="23"/>
  <c r="P39" i="23"/>
  <c r="V40" i="22"/>
  <c r="P40" i="22"/>
  <c r="M41" i="22"/>
  <c r="O40" i="22"/>
  <c r="R40" i="22"/>
  <c r="R40" i="20"/>
  <c r="P40" i="20"/>
  <c r="V40" i="20"/>
  <c r="M41" i="20"/>
  <c r="O40" i="20"/>
  <c r="O40" i="19"/>
  <c r="V40" i="19"/>
  <c r="R40" i="19"/>
  <c r="M41" i="19"/>
  <c r="P40" i="19"/>
  <c r="O40" i="18"/>
  <c r="R40" i="18"/>
  <c r="M41" i="18"/>
  <c r="P40" i="18"/>
  <c r="V40" i="18"/>
  <c r="N40" i="17"/>
  <c r="S39" i="17"/>
  <c r="Q39" i="17"/>
  <c r="P39" i="17"/>
  <c r="W39" i="17"/>
  <c r="W40" i="16"/>
  <c r="S40" i="16"/>
  <c r="N41" i="16"/>
  <c r="Q40" i="16"/>
  <c r="P40" i="16"/>
  <c r="S39" i="15"/>
  <c r="N40" i="15"/>
  <c r="W40" i="15" s="1"/>
  <c r="Q39" i="15"/>
  <c r="P39" i="15"/>
  <c r="N41" i="14"/>
  <c r="S40" i="14"/>
  <c r="Q40" i="14"/>
  <c r="P40" i="14"/>
  <c r="W40" i="14"/>
  <c r="W40" i="13"/>
  <c r="N41" i="13"/>
  <c r="S40" i="13"/>
  <c r="Q40" i="13"/>
  <c r="P40" i="13"/>
  <c r="P40" i="12"/>
  <c r="S40" i="12"/>
  <c r="N41" i="12"/>
  <c r="Q40" i="12"/>
  <c r="P40" i="11"/>
  <c r="S40" i="11"/>
  <c r="N41" i="11"/>
  <c r="Q40" i="11"/>
  <c r="S40" i="10"/>
  <c r="P40" i="10"/>
  <c r="N41" i="10"/>
  <c r="Q40" i="10"/>
  <c r="S57" i="9"/>
  <c r="Q57" i="9"/>
  <c r="P57" i="9"/>
  <c r="N58" i="9"/>
  <c r="M40" i="8"/>
  <c r="O39" i="8"/>
  <c r="P39" i="8"/>
  <c r="R39" i="8"/>
  <c r="T39" i="5"/>
  <c r="R39" i="5"/>
  <c r="O40" i="5"/>
  <c r="Q39" i="5"/>
  <c r="P38" i="7"/>
  <c r="M39" i="7"/>
  <c r="R38" i="7"/>
  <c r="O38" i="7"/>
  <c r="S38" i="1"/>
  <c r="P38" i="1"/>
  <c r="N39" i="1"/>
  <c r="W39" i="1" s="1"/>
  <c r="Q38" i="1"/>
  <c r="M39" i="3"/>
  <c r="O39" i="3" s="1"/>
  <c r="P38" i="3"/>
  <c r="R38" i="3"/>
  <c r="R38" i="2"/>
  <c r="M39" i="2"/>
  <c r="O39" i="2" s="1"/>
  <c r="P38" i="2"/>
  <c r="S40" i="30" l="1"/>
  <c r="P40" i="30"/>
  <c r="M41" i="30"/>
  <c r="O40" i="30"/>
  <c r="W40" i="30"/>
  <c r="V41" i="29"/>
  <c r="R41" i="29"/>
  <c r="M42" i="29"/>
  <c r="P41" i="29"/>
  <c r="O41" i="29"/>
  <c r="O41" i="28"/>
  <c r="V41" i="28"/>
  <c r="R41" i="28"/>
  <c r="M42" i="28"/>
  <c r="P41" i="28"/>
  <c r="R41" i="27"/>
  <c r="P41" i="27"/>
  <c r="M42" i="27"/>
  <c r="O41" i="27"/>
  <c r="V41" i="27"/>
  <c r="O41" i="26"/>
  <c r="R41" i="26"/>
  <c r="P41" i="26"/>
  <c r="M42" i="26"/>
  <c r="V41" i="26"/>
  <c r="R42" i="25"/>
  <c r="M43" i="25"/>
  <c r="P42" i="25"/>
  <c r="O42" i="25"/>
  <c r="V42" i="25"/>
  <c r="P41" i="24"/>
  <c r="V41" i="24"/>
  <c r="R41" i="24"/>
  <c r="O41" i="24"/>
  <c r="M42" i="24"/>
  <c r="W40" i="23"/>
  <c r="N41" i="23"/>
  <c r="S40" i="23"/>
  <c r="Q40" i="23"/>
  <c r="P40" i="23"/>
  <c r="R41" i="22"/>
  <c r="M42" i="22"/>
  <c r="P41" i="22"/>
  <c r="V41" i="22"/>
  <c r="O41" i="22"/>
  <c r="M42" i="20"/>
  <c r="P41" i="20"/>
  <c r="O41" i="20"/>
  <c r="R41" i="20"/>
  <c r="V41" i="20"/>
  <c r="R41" i="19"/>
  <c r="V41" i="19"/>
  <c r="P41" i="19"/>
  <c r="M42" i="19"/>
  <c r="O41" i="19"/>
  <c r="O41" i="18"/>
  <c r="M42" i="18"/>
  <c r="P41" i="18"/>
  <c r="R41" i="18"/>
  <c r="V41" i="18"/>
  <c r="N41" i="17"/>
  <c r="S40" i="17"/>
  <c r="Q40" i="17"/>
  <c r="P40" i="17"/>
  <c r="W40" i="17"/>
  <c r="S41" i="16"/>
  <c r="N42" i="16"/>
  <c r="Q41" i="16"/>
  <c r="P41" i="16"/>
  <c r="W41" i="16"/>
  <c r="S40" i="15"/>
  <c r="N41" i="15"/>
  <c r="W41" i="15" s="1"/>
  <c r="Q40" i="15"/>
  <c r="P40" i="15"/>
  <c r="P41" i="14"/>
  <c r="W41" i="14"/>
  <c r="N42" i="14"/>
  <c r="S41" i="14"/>
  <c r="Q41" i="14"/>
  <c r="N42" i="13"/>
  <c r="S41" i="13"/>
  <c r="Q41" i="13"/>
  <c r="P41" i="13"/>
  <c r="W41" i="13"/>
  <c r="P41" i="12"/>
  <c r="S41" i="12"/>
  <c r="N42" i="12"/>
  <c r="Q41" i="12"/>
  <c r="S41" i="11"/>
  <c r="N42" i="11"/>
  <c r="Q41" i="11"/>
  <c r="P41" i="11"/>
  <c r="Q41" i="10"/>
  <c r="N42" i="10"/>
  <c r="P41" i="10"/>
  <c r="S41" i="10"/>
  <c r="N59" i="9"/>
  <c r="P58" i="9"/>
  <c r="S58" i="9"/>
  <c r="Q58" i="9"/>
  <c r="R40" i="8"/>
  <c r="P40" i="8"/>
  <c r="O40" i="8"/>
  <c r="M41" i="8"/>
  <c r="T40" i="5"/>
  <c r="R40" i="5"/>
  <c r="Q40" i="5"/>
  <c r="O41" i="5"/>
  <c r="P39" i="7"/>
  <c r="M40" i="7"/>
  <c r="O39" i="7"/>
  <c r="R39" i="7"/>
  <c r="S39" i="1"/>
  <c r="P39" i="1"/>
  <c r="N40" i="1"/>
  <c r="W40" i="1" s="1"/>
  <c r="Q39" i="1"/>
  <c r="M40" i="3"/>
  <c r="O40" i="3" s="1"/>
  <c r="P39" i="3"/>
  <c r="R39" i="3"/>
  <c r="R39" i="2"/>
  <c r="M40" i="2"/>
  <c r="O40" i="2" s="1"/>
  <c r="P39" i="2"/>
  <c r="M42" i="30" l="1"/>
  <c r="P41" i="30"/>
  <c r="O41" i="30"/>
  <c r="W41" i="30"/>
  <c r="S41" i="30"/>
  <c r="R42" i="29"/>
  <c r="M43" i="29"/>
  <c r="P42" i="29"/>
  <c r="O42" i="29"/>
  <c r="V42" i="29"/>
  <c r="V42" i="28"/>
  <c r="R42" i="28"/>
  <c r="M43" i="28"/>
  <c r="P42" i="28"/>
  <c r="O42" i="28"/>
  <c r="R42" i="27"/>
  <c r="M43" i="27"/>
  <c r="P42" i="27"/>
  <c r="O42" i="27"/>
  <c r="V42" i="27"/>
  <c r="V42" i="26"/>
  <c r="R42" i="26"/>
  <c r="P42" i="26"/>
  <c r="M43" i="26"/>
  <c r="O42" i="26"/>
  <c r="O43" i="25"/>
  <c r="V43" i="25"/>
  <c r="R43" i="25"/>
  <c r="P43" i="25"/>
  <c r="M44" i="25"/>
  <c r="R42" i="24"/>
  <c r="P42" i="24"/>
  <c r="M43" i="24"/>
  <c r="O42" i="24"/>
  <c r="V42" i="24"/>
  <c r="Q41" i="23"/>
  <c r="P41" i="23"/>
  <c r="W41" i="23"/>
  <c r="N42" i="23"/>
  <c r="S41" i="23"/>
  <c r="O42" i="22"/>
  <c r="M43" i="22"/>
  <c r="P42" i="22"/>
  <c r="V42" i="22"/>
  <c r="R42" i="22"/>
  <c r="V42" i="20"/>
  <c r="O42" i="20"/>
  <c r="P42" i="20"/>
  <c r="M43" i="20"/>
  <c r="R42" i="20"/>
  <c r="M43" i="19"/>
  <c r="P42" i="19"/>
  <c r="O42" i="19"/>
  <c r="V42" i="19"/>
  <c r="R42" i="19"/>
  <c r="V42" i="18"/>
  <c r="R42" i="18"/>
  <c r="M43" i="18"/>
  <c r="P42" i="18"/>
  <c r="O42" i="18"/>
  <c r="W41" i="17"/>
  <c r="S41" i="17"/>
  <c r="N42" i="17"/>
  <c r="Q41" i="17"/>
  <c r="P41" i="17"/>
  <c r="N43" i="16"/>
  <c r="Q42" i="16"/>
  <c r="W42" i="16"/>
  <c r="S42" i="16"/>
  <c r="P42" i="16"/>
  <c r="S41" i="15"/>
  <c r="N42" i="15"/>
  <c r="W42" i="15" s="1"/>
  <c r="Q41" i="15"/>
  <c r="P41" i="15"/>
  <c r="W42" i="14"/>
  <c r="N43" i="14"/>
  <c r="S42" i="14"/>
  <c r="Q42" i="14"/>
  <c r="P42" i="14"/>
  <c r="W42" i="13"/>
  <c r="N43" i="13"/>
  <c r="S42" i="13"/>
  <c r="Q42" i="13"/>
  <c r="P42" i="13"/>
  <c r="N43" i="12"/>
  <c r="Q42" i="12"/>
  <c r="P42" i="12"/>
  <c r="S42" i="12"/>
  <c r="S42" i="11"/>
  <c r="N43" i="11"/>
  <c r="Q42" i="11"/>
  <c r="P42" i="11"/>
  <c r="Q42" i="10"/>
  <c r="N43" i="10"/>
  <c r="P42" i="10"/>
  <c r="S42" i="10"/>
  <c r="S59" i="9"/>
  <c r="Q59" i="9"/>
  <c r="N60" i="9"/>
  <c r="P59" i="9"/>
  <c r="R41" i="8"/>
  <c r="P41" i="8"/>
  <c r="M42" i="8"/>
  <c r="O41" i="8"/>
  <c r="R41" i="5"/>
  <c r="Q41" i="5"/>
  <c r="T41" i="5"/>
  <c r="O42" i="5"/>
  <c r="R40" i="7"/>
  <c r="O40" i="7"/>
  <c r="M41" i="7"/>
  <c r="P40" i="7"/>
  <c r="S40" i="1"/>
  <c r="P40" i="1"/>
  <c r="N41" i="1"/>
  <c r="W41" i="1" s="1"/>
  <c r="Q40" i="1"/>
  <c r="M41" i="3"/>
  <c r="O41" i="3" s="1"/>
  <c r="P40" i="3"/>
  <c r="R40" i="3"/>
  <c r="R40" i="2"/>
  <c r="P40" i="2"/>
  <c r="M41" i="2"/>
  <c r="O41" i="2" s="1"/>
  <c r="W42" i="30" l="1"/>
  <c r="S42" i="30"/>
  <c r="M43" i="30"/>
  <c r="P42" i="30"/>
  <c r="O42" i="30"/>
  <c r="O43" i="29"/>
  <c r="V43" i="29"/>
  <c r="R43" i="29"/>
  <c r="M44" i="29"/>
  <c r="P43" i="29"/>
  <c r="M44" i="28"/>
  <c r="P43" i="28"/>
  <c r="O43" i="28"/>
  <c r="V43" i="28"/>
  <c r="R43" i="28"/>
  <c r="V43" i="27"/>
  <c r="R43" i="27"/>
  <c r="P43" i="27"/>
  <c r="M44" i="27"/>
  <c r="O43" i="27"/>
  <c r="R43" i="26"/>
  <c r="O43" i="26"/>
  <c r="P43" i="26"/>
  <c r="M44" i="26"/>
  <c r="V43" i="26"/>
  <c r="V44" i="25"/>
  <c r="M45" i="25"/>
  <c r="R44" i="25"/>
  <c r="O44" i="25"/>
  <c r="P44" i="25"/>
  <c r="R43" i="24"/>
  <c r="P43" i="24"/>
  <c r="M44" i="24"/>
  <c r="O43" i="24"/>
  <c r="V43" i="24"/>
  <c r="W42" i="23"/>
  <c r="N43" i="23"/>
  <c r="S42" i="23"/>
  <c r="Q42" i="23"/>
  <c r="P42" i="23"/>
  <c r="V43" i="22"/>
  <c r="R43" i="22"/>
  <c r="P43" i="22"/>
  <c r="M44" i="22"/>
  <c r="O43" i="22"/>
  <c r="V43" i="20"/>
  <c r="R43" i="20"/>
  <c r="M44" i="20"/>
  <c r="P43" i="20"/>
  <c r="O43" i="20"/>
  <c r="M44" i="19"/>
  <c r="P43" i="19"/>
  <c r="O43" i="19"/>
  <c r="V43" i="19"/>
  <c r="R43" i="19"/>
  <c r="M44" i="18"/>
  <c r="P43" i="18"/>
  <c r="V43" i="18"/>
  <c r="R43" i="18"/>
  <c r="O43" i="18"/>
  <c r="Q42" i="17"/>
  <c r="P42" i="17"/>
  <c r="W42" i="17"/>
  <c r="N43" i="17"/>
  <c r="S42" i="17"/>
  <c r="W43" i="16"/>
  <c r="S43" i="16"/>
  <c r="N44" i="16"/>
  <c r="Q43" i="16"/>
  <c r="P43" i="16"/>
  <c r="S42" i="15"/>
  <c r="N43" i="15"/>
  <c r="W43" i="15" s="1"/>
  <c r="Q42" i="15"/>
  <c r="P42" i="15"/>
  <c r="N44" i="14"/>
  <c r="S43" i="14"/>
  <c r="Q43" i="14"/>
  <c r="P43" i="14"/>
  <c r="W43" i="14"/>
  <c r="N44" i="13"/>
  <c r="S43" i="13"/>
  <c r="Q43" i="13"/>
  <c r="P43" i="13"/>
  <c r="W43" i="13"/>
  <c r="S43" i="12"/>
  <c r="N44" i="12"/>
  <c r="Q43" i="12"/>
  <c r="P43" i="12"/>
  <c r="N44" i="11"/>
  <c r="Q43" i="11"/>
  <c r="P43" i="11"/>
  <c r="S43" i="11"/>
  <c r="S43" i="10"/>
  <c r="Q43" i="10"/>
  <c r="N44" i="10"/>
  <c r="P43" i="10"/>
  <c r="Q60" i="9"/>
  <c r="N61" i="9"/>
  <c r="P60" i="9"/>
  <c r="S60" i="9"/>
  <c r="P42" i="8"/>
  <c r="M43" i="8"/>
  <c r="O42" i="8"/>
  <c r="R42" i="8"/>
  <c r="Q42" i="5"/>
  <c r="O43" i="5"/>
  <c r="T42" i="5"/>
  <c r="R42" i="5"/>
  <c r="R41" i="7"/>
  <c r="P41" i="7"/>
  <c r="O41" i="7"/>
  <c r="M42" i="7"/>
  <c r="S41" i="1"/>
  <c r="P41" i="1"/>
  <c r="N42" i="1"/>
  <c r="W42" i="1" s="1"/>
  <c r="Q41" i="1"/>
  <c r="M42" i="3"/>
  <c r="O42" i="3" s="1"/>
  <c r="R41" i="3"/>
  <c r="P41" i="3"/>
  <c r="R41" i="2"/>
  <c r="P41" i="2"/>
  <c r="M42" i="2"/>
  <c r="O42" i="2" s="1"/>
  <c r="W43" i="30" l="1"/>
  <c r="S43" i="30"/>
  <c r="M44" i="30"/>
  <c r="P43" i="30"/>
  <c r="O43" i="30"/>
  <c r="V44" i="29"/>
  <c r="M45" i="29"/>
  <c r="R44" i="29"/>
  <c r="P44" i="29"/>
  <c r="O44" i="29"/>
  <c r="M45" i="28"/>
  <c r="R44" i="28"/>
  <c r="P44" i="28"/>
  <c r="O44" i="28"/>
  <c r="V44" i="28"/>
  <c r="V44" i="27"/>
  <c r="M45" i="27"/>
  <c r="R44" i="27"/>
  <c r="P44" i="27"/>
  <c r="O44" i="27"/>
  <c r="P44" i="26"/>
  <c r="O44" i="26"/>
  <c r="V44" i="26"/>
  <c r="M45" i="26"/>
  <c r="R44" i="26"/>
  <c r="R45" i="25"/>
  <c r="P45" i="25"/>
  <c r="M46" i="25"/>
  <c r="O45" i="25"/>
  <c r="V45" i="25"/>
  <c r="O44" i="24"/>
  <c r="V44" i="24"/>
  <c r="R44" i="24"/>
  <c r="M45" i="24"/>
  <c r="P44" i="24"/>
  <c r="N44" i="23"/>
  <c r="S43" i="23"/>
  <c r="Q43" i="23"/>
  <c r="P43" i="23"/>
  <c r="W43" i="23"/>
  <c r="M45" i="22"/>
  <c r="R44" i="22"/>
  <c r="P44" i="22"/>
  <c r="V44" i="22"/>
  <c r="O44" i="22"/>
  <c r="O44" i="20"/>
  <c r="M45" i="20"/>
  <c r="R44" i="20"/>
  <c r="P44" i="20"/>
  <c r="V44" i="20"/>
  <c r="M45" i="19"/>
  <c r="R44" i="19"/>
  <c r="P44" i="19"/>
  <c r="O44" i="19"/>
  <c r="V44" i="19"/>
  <c r="P44" i="18"/>
  <c r="O44" i="18"/>
  <c r="V44" i="18"/>
  <c r="M45" i="18"/>
  <c r="R44" i="18"/>
  <c r="W43" i="17"/>
  <c r="S43" i="17"/>
  <c r="N44" i="17"/>
  <c r="Q43" i="17"/>
  <c r="P43" i="17"/>
  <c r="N45" i="16"/>
  <c r="S44" i="16"/>
  <c r="Q44" i="16"/>
  <c r="P44" i="16"/>
  <c r="W44" i="16"/>
  <c r="S43" i="15"/>
  <c r="Q43" i="15"/>
  <c r="N44" i="15"/>
  <c r="W44" i="15" s="1"/>
  <c r="P43" i="15"/>
  <c r="W44" i="14"/>
  <c r="N45" i="14"/>
  <c r="S44" i="14"/>
  <c r="Q44" i="14"/>
  <c r="P44" i="14"/>
  <c r="P44" i="13"/>
  <c r="W44" i="13"/>
  <c r="N45" i="13"/>
  <c r="S44" i="13"/>
  <c r="Q44" i="13"/>
  <c r="Q44" i="12"/>
  <c r="N45" i="12"/>
  <c r="S44" i="12"/>
  <c r="P44" i="12"/>
  <c r="N45" i="11"/>
  <c r="S44" i="11"/>
  <c r="Q44" i="11"/>
  <c r="P44" i="11"/>
  <c r="S44" i="10"/>
  <c r="N45" i="10"/>
  <c r="Q44" i="10"/>
  <c r="P44" i="10"/>
  <c r="P61" i="9"/>
  <c r="S61" i="9"/>
  <c r="Q61" i="9"/>
  <c r="N62" i="9"/>
  <c r="R43" i="8"/>
  <c r="P43" i="8"/>
  <c r="O43" i="8"/>
  <c r="M44" i="8"/>
  <c r="O44" i="5"/>
  <c r="Q43" i="5"/>
  <c r="T43" i="5"/>
  <c r="R43" i="5"/>
  <c r="P42" i="7"/>
  <c r="O42" i="7"/>
  <c r="R42" i="7"/>
  <c r="M43" i="7"/>
  <c r="S42" i="1"/>
  <c r="P42" i="1"/>
  <c r="N43" i="1"/>
  <c r="W43" i="1" s="1"/>
  <c r="Q42" i="1"/>
  <c r="M43" i="3"/>
  <c r="O43" i="3" s="1"/>
  <c r="R42" i="3"/>
  <c r="P42" i="3"/>
  <c r="R42" i="2"/>
  <c r="M43" i="2"/>
  <c r="O43" i="2" s="1"/>
  <c r="P42" i="2"/>
  <c r="O44" i="30" l="1"/>
  <c r="M45" i="30"/>
  <c r="S44" i="30"/>
  <c r="P44" i="30"/>
  <c r="W44" i="30"/>
  <c r="R45" i="29"/>
  <c r="P45" i="29"/>
  <c r="M46" i="29"/>
  <c r="O45" i="29"/>
  <c r="V45" i="29"/>
  <c r="V45" i="28"/>
  <c r="R45" i="28"/>
  <c r="O45" i="28"/>
  <c r="M46" i="28"/>
  <c r="P45" i="28"/>
  <c r="R45" i="27"/>
  <c r="P45" i="27"/>
  <c r="M46" i="27"/>
  <c r="O45" i="27"/>
  <c r="V45" i="27"/>
  <c r="V45" i="26"/>
  <c r="R45" i="26"/>
  <c r="P45" i="26"/>
  <c r="M46" i="26"/>
  <c r="O45" i="26"/>
  <c r="P46" i="25"/>
  <c r="M47" i="25"/>
  <c r="O46" i="25"/>
  <c r="V46" i="25"/>
  <c r="R46" i="25"/>
  <c r="R45" i="24"/>
  <c r="V45" i="24"/>
  <c r="P45" i="24"/>
  <c r="O45" i="24"/>
  <c r="M46" i="24"/>
  <c r="W44" i="23"/>
  <c r="N45" i="23"/>
  <c r="S44" i="23"/>
  <c r="Q44" i="23"/>
  <c r="P44" i="23"/>
  <c r="M46" i="22"/>
  <c r="O45" i="22"/>
  <c r="V45" i="22"/>
  <c r="R45" i="22"/>
  <c r="P45" i="22"/>
  <c r="P45" i="20"/>
  <c r="R45" i="20"/>
  <c r="O45" i="20"/>
  <c r="M46" i="20"/>
  <c r="V45" i="20"/>
  <c r="V45" i="19"/>
  <c r="P45" i="19"/>
  <c r="M46" i="19"/>
  <c r="O45" i="19"/>
  <c r="R45" i="19"/>
  <c r="V45" i="18"/>
  <c r="R45" i="18"/>
  <c r="P45" i="18"/>
  <c r="O45" i="18"/>
  <c r="M46" i="18"/>
  <c r="N45" i="17"/>
  <c r="S44" i="17"/>
  <c r="Q44" i="17"/>
  <c r="P44" i="17"/>
  <c r="W44" i="17"/>
  <c r="Q45" i="16"/>
  <c r="S45" i="16"/>
  <c r="P45" i="16"/>
  <c r="N46" i="16"/>
  <c r="W45" i="16"/>
  <c r="P44" i="15"/>
  <c r="Q44" i="15"/>
  <c r="N45" i="15"/>
  <c r="W45" i="15" s="1"/>
  <c r="S44" i="15"/>
  <c r="S45" i="14"/>
  <c r="N46" i="14"/>
  <c r="Q45" i="14"/>
  <c r="P45" i="14"/>
  <c r="W45" i="14"/>
  <c r="W45" i="13"/>
  <c r="S45" i="13"/>
  <c r="N46" i="13"/>
  <c r="Q45" i="13"/>
  <c r="P45" i="13"/>
  <c r="Q45" i="12"/>
  <c r="N46" i="12"/>
  <c r="P45" i="12"/>
  <c r="S45" i="12"/>
  <c r="S45" i="11"/>
  <c r="Q45" i="11"/>
  <c r="N46" i="11"/>
  <c r="P45" i="11"/>
  <c r="S45" i="10"/>
  <c r="Q45" i="10"/>
  <c r="P45" i="10"/>
  <c r="N46" i="10"/>
  <c r="S62" i="9"/>
  <c r="Q62" i="9"/>
  <c r="N63" i="9"/>
  <c r="P62" i="9"/>
  <c r="O44" i="8"/>
  <c r="M45" i="8"/>
  <c r="P44" i="8"/>
  <c r="R44" i="8"/>
  <c r="T44" i="5"/>
  <c r="Q44" i="5"/>
  <c r="O45" i="5"/>
  <c r="R44" i="5"/>
  <c r="O43" i="7"/>
  <c r="M44" i="7"/>
  <c r="P43" i="7"/>
  <c r="R43" i="7"/>
  <c r="S43" i="1"/>
  <c r="P43" i="1"/>
  <c r="N44" i="1"/>
  <c r="W44" i="1" s="1"/>
  <c r="Q43" i="1"/>
  <c r="M44" i="3"/>
  <c r="O44" i="3" s="1"/>
  <c r="R43" i="3"/>
  <c r="P43" i="3"/>
  <c r="R43" i="2"/>
  <c r="M44" i="2"/>
  <c r="O44" i="2" s="1"/>
  <c r="P43" i="2"/>
  <c r="W45" i="30" l="1"/>
  <c r="S45" i="30"/>
  <c r="P45" i="30"/>
  <c r="O45" i="30"/>
  <c r="M46" i="30"/>
  <c r="P46" i="29"/>
  <c r="M47" i="29"/>
  <c r="O46" i="29"/>
  <c r="V46" i="29"/>
  <c r="R46" i="29"/>
  <c r="R46" i="28"/>
  <c r="P46" i="28"/>
  <c r="M47" i="28"/>
  <c r="O46" i="28"/>
  <c r="V46" i="28"/>
  <c r="P46" i="27"/>
  <c r="M47" i="27"/>
  <c r="O46" i="27"/>
  <c r="R46" i="27"/>
  <c r="V46" i="27"/>
  <c r="P46" i="26"/>
  <c r="V46" i="26"/>
  <c r="R46" i="26"/>
  <c r="O46" i="26"/>
  <c r="M47" i="26"/>
  <c r="V47" i="25"/>
  <c r="R47" i="25"/>
  <c r="M48" i="25"/>
  <c r="P47" i="25"/>
  <c r="O47" i="25"/>
  <c r="P46" i="24"/>
  <c r="V46" i="24"/>
  <c r="R46" i="24"/>
  <c r="O46" i="24"/>
  <c r="M47" i="24"/>
  <c r="W45" i="23"/>
  <c r="S45" i="23"/>
  <c r="N46" i="23"/>
  <c r="Q45" i="23"/>
  <c r="P45" i="23"/>
  <c r="V46" i="22"/>
  <c r="R46" i="22"/>
  <c r="P46" i="22"/>
  <c r="M47" i="22"/>
  <c r="O46" i="22"/>
  <c r="V46" i="20"/>
  <c r="M47" i="20"/>
  <c r="P46" i="20"/>
  <c r="O46" i="20"/>
  <c r="R46" i="20"/>
  <c r="R46" i="19"/>
  <c r="P46" i="19"/>
  <c r="V46" i="19"/>
  <c r="O46" i="19"/>
  <c r="M47" i="19"/>
  <c r="V46" i="18"/>
  <c r="R46" i="18"/>
  <c r="P46" i="18"/>
  <c r="O46" i="18"/>
  <c r="M47" i="18"/>
  <c r="W45" i="17"/>
  <c r="S45" i="17"/>
  <c r="N46" i="17"/>
  <c r="Q45" i="17"/>
  <c r="P45" i="17"/>
  <c r="Q46" i="16"/>
  <c r="N47" i="16"/>
  <c r="P46" i="16"/>
  <c r="W46" i="16"/>
  <c r="S46" i="16"/>
  <c r="S45" i="15"/>
  <c r="Q45" i="15"/>
  <c r="N46" i="15"/>
  <c r="W46" i="15" s="1"/>
  <c r="P45" i="15"/>
  <c r="P46" i="14"/>
  <c r="W46" i="14"/>
  <c r="S46" i="14"/>
  <c r="N47" i="14"/>
  <c r="Q46" i="14"/>
  <c r="S46" i="13"/>
  <c r="N47" i="13"/>
  <c r="Q46" i="13"/>
  <c r="P46" i="13"/>
  <c r="W46" i="13"/>
  <c r="Q46" i="12"/>
  <c r="N47" i="12"/>
  <c r="P46" i="12"/>
  <c r="S46" i="12"/>
  <c r="S46" i="11"/>
  <c r="Q46" i="11"/>
  <c r="P46" i="11"/>
  <c r="N47" i="11"/>
  <c r="Q46" i="10"/>
  <c r="P46" i="10"/>
  <c r="S46" i="10"/>
  <c r="N47" i="10"/>
  <c r="N64" i="9"/>
  <c r="S63" i="9"/>
  <c r="Q63" i="9"/>
  <c r="P63" i="9"/>
  <c r="R45" i="8"/>
  <c r="P45" i="8"/>
  <c r="O45" i="8"/>
  <c r="M46" i="8"/>
  <c r="T45" i="5"/>
  <c r="R45" i="5"/>
  <c r="Q45" i="5"/>
  <c r="O46" i="5"/>
  <c r="R44" i="7"/>
  <c r="P44" i="7"/>
  <c r="O44" i="7"/>
  <c r="M45" i="7"/>
  <c r="S44" i="1"/>
  <c r="P44" i="1"/>
  <c r="N45" i="1"/>
  <c r="W45" i="1" s="1"/>
  <c r="Q44" i="1"/>
  <c r="M45" i="3"/>
  <c r="O45" i="3" s="1"/>
  <c r="R44" i="3"/>
  <c r="P44" i="3"/>
  <c r="R44" i="2"/>
  <c r="M45" i="2"/>
  <c r="O45" i="2" s="1"/>
  <c r="P44" i="2"/>
  <c r="W46" i="30" l="1"/>
  <c r="S46" i="30"/>
  <c r="P46" i="30"/>
  <c r="O46" i="30"/>
  <c r="M47" i="30"/>
  <c r="V47" i="29"/>
  <c r="R47" i="29"/>
  <c r="P47" i="29"/>
  <c r="M48" i="29"/>
  <c r="O47" i="29"/>
  <c r="M48" i="28"/>
  <c r="O47" i="28"/>
  <c r="V47" i="28"/>
  <c r="R47" i="28"/>
  <c r="P47" i="28"/>
  <c r="V47" i="27"/>
  <c r="R47" i="27"/>
  <c r="P47" i="27"/>
  <c r="O47" i="27"/>
  <c r="M48" i="27"/>
  <c r="P47" i="26"/>
  <c r="V47" i="26"/>
  <c r="R47" i="26"/>
  <c r="O47" i="26"/>
  <c r="M48" i="26"/>
  <c r="V48" i="25"/>
  <c r="R48" i="25"/>
  <c r="M49" i="25"/>
  <c r="O48" i="25"/>
  <c r="P48" i="25"/>
  <c r="O47" i="24"/>
  <c r="V47" i="24"/>
  <c r="R47" i="24"/>
  <c r="P47" i="24"/>
  <c r="M48" i="24"/>
  <c r="N47" i="23"/>
  <c r="Q46" i="23"/>
  <c r="P46" i="23"/>
  <c r="W46" i="23"/>
  <c r="S46" i="23"/>
  <c r="V47" i="22"/>
  <c r="R47" i="22"/>
  <c r="P47" i="22"/>
  <c r="O47" i="22"/>
  <c r="M48" i="22"/>
  <c r="R47" i="20"/>
  <c r="V47" i="20"/>
  <c r="P47" i="20"/>
  <c r="O47" i="20"/>
  <c r="M48" i="20"/>
  <c r="M48" i="19"/>
  <c r="O47" i="19"/>
  <c r="V47" i="19"/>
  <c r="R47" i="19"/>
  <c r="P47" i="19"/>
  <c r="R47" i="18"/>
  <c r="M48" i="18"/>
  <c r="O47" i="18"/>
  <c r="V47" i="18"/>
  <c r="P47" i="18"/>
  <c r="W46" i="17"/>
  <c r="S46" i="17"/>
  <c r="Q46" i="17"/>
  <c r="N47" i="17"/>
  <c r="P46" i="17"/>
  <c r="W47" i="16"/>
  <c r="S47" i="16"/>
  <c r="N48" i="16"/>
  <c r="P47" i="16"/>
  <c r="Q47" i="16"/>
  <c r="S46" i="15"/>
  <c r="Q46" i="15"/>
  <c r="N47" i="15"/>
  <c r="W47" i="15" s="1"/>
  <c r="P46" i="15"/>
  <c r="W47" i="14"/>
  <c r="S47" i="14"/>
  <c r="N48" i="14"/>
  <c r="Q47" i="14"/>
  <c r="P47" i="14"/>
  <c r="W47" i="13"/>
  <c r="S47" i="13"/>
  <c r="N48" i="13"/>
  <c r="Q47" i="13"/>
  <c r="P47" i="13"/>
  <c r="S47" i="12"/>
  <c r="Q47" i="12"/>
  <c r="N48" i="12"/>
  <c r="P47" i="12"/>
  <c r="N48" i="11"/>
  <c r="P47" i="11"/>
  <c r="S47" i="11"/>
  <c r="Q47" i="11"/>
  <c r="P47" i="10"/>
  <c r="N48" i="10"/>
  <c r="S47" i="10"/>
  <c r="Q47" i="10"/>
  <c r="S64" i="9"/>
  <c r="Q64" i="9"/>
  <c r="P64" i="9"/>
  <c r="N65" i="9"/>
  <c r="R46" i="8"/>
  <c r="P46" i="8"/>
  <c r="O46" i="8"/>
  <c r="M47" i="8"/>
  <c r="T46" i="5"/>
  <c r="R46" i="5"/>
  <c r="Q46" i="5"/>
  <c r="O47" i="5"/>
  <c r="O45" i="7"/>
  <c r="M46" i="7"/>
  <c r="R45" i="7"/>
  <c r="P45" i="7"/>
  <c r="S45" i="1"/>
  <c r="P45" i="1"/>
  <c r="N46" i="1"/>
  <c r="W46" i="1" s="1"/>
  <c r="Q45" i="1"/>
  <c r="M46" i="3"/>
  <c r="O46" i="3" s="1"/>
  <c r="R45" i="3"/>
  <c r="P45" i="3"/>
  <c r="R45" i="2"/>
  <c r="M46" i="2"/>
  <c r="O46" i="2" s="1"/>
  <c r="P45" i="2"/>
  <c r="S47" i="30" l="1"/>
  <c r="W47" i="30"/>
  <c r="P47" i="30"/>
  <c r="O47" i="30"/>
  <c r="M48" i="30"/>
  <c r="V48" i="29"/>
  <c r="R48" i="29"/>
  <c r="P48" i="29"/>
  <c r="M49" i="29"/>
  <c r="O48" i="29"/>
  <c r="R48" i="28"/>
  <c r="P48" i="28"/>
  <c r="M49" i="28"/>
  <c r="O48" i="28"/>
  <c r="V48" i="28"/>
  <c r="V48" i="27"/>
  <c r="R48" i="27"/>
  <c r="P48" i="27"/>
  <c r="O48" i="27"/>
  <c r="M49" i="27"/>
  <c r="P48" i="26"/>
  <c r="V48" i="26"/>
  <c r="R48" i="26"/>
  <c r="O48" i="26"/>
  <c r="M49" i="26"/>
  <c r="V49" i="25"/>
  <c r="R49" i="25"/>
  <c r="P49" i="25"/>
  <c r="M50" i="25"/>
  <c r="O49" i="25"/>
  <c r="M49" i="24"/>
  <c r="V48" i="24"/>
  <c r="R48" i="24"/>
  <c r="P48" i="24"/>
  <c r="O48" i="24"/>
  <c r="W47" i="23"/>
  <c r="S47" i="23"/>
  <c r="Q47" i="23"/>
  <c r="N48" i="23"/>
  <c r="P47" i="23"/>
  <c r="V48" i="22"/>
  <c r="R48" i="22"/>
  <c r="P48" i="22"/>
  <c r="O48" i="22"/>
  <c r="M49" i="22"/>
  <c r="M49" i="20"/>
  <c r="O48" i="20"/>
  <c r="V48" i="20"/>
  <c r="R48" i="20"/>
  <c r="P48" i="20"/>
  <c r="V48" i="19"/>
  <c r="R48" i="19"/>
  <c r="P48" i="19"/>
  <c r="O48" i="19"/>
  <c r="M49" i="19"/>
  <c r="P48" i="18"/>
  <c r="M49" i="18"/>
  <c r="O48" i="18"/>
  <c r="V48" i="18"/>
  <c r="R48" i="18"/>
  <c r="S47" i="17"/>
  <c r="N48" i="17"/>
  <c r="Q47" i="17"/>
  <c r="P47" i="17"/>
  <c r="W47" i="17"/>
  <c r="W48" i="16"/>
  <c r="S48" i="16"/>
  <c r="Q48" i="16"/>
  <c r="N49" i="16"/>
  <c r="P48" i="16"/>
  <c r="S47" i="15"/>
  <c r="Q47" i="15"/>
  <c r="P47" i="15"/>
  <c r="N48" i="15"/>
  <c r="W48" i="15" s="1"/>
  <c r="W48" i="14"/>
  <c r="S48" i="14"/>
  <c r="N49" i="14"/>
  <c r="Q48" i="14"/>
  <c r="P48" i="14"/>
  <c r="W48" i="13"/>
  <c r="S48" i="13"/>
  <c r="N49" i="13"/>
  <c r="Q48" i="13"/>
  <c r="P48" i="13"/>
  <c r="Q48" i="12"/>
  <c r="S48" i="12"/>
  <c r="P48" i="12"/>
  <c r="N49" i="12"/>
  <c r="S48" i="11"/>
  <c r="Q48" i="11"/>
  <c r="N49" i="11"/>
  <c r="P48" i="11"/>
  <c r="N49" i="10"/>
  <c r="S48" i="10"/>
  <c r="Q48" i="10"/>
  <c r="P48" i="10"/>
  <c r="S65" i="9"/>
  <c r="Q65" i="9"/>
  <c r="P65" i="9"/>
  <c r="N66" i="9"/>
  <c r="R47" i="8"/>
  <c r="P47" i="8"/>
  <c r="O47" i="8"/>
  <c r="M48" i="8"/>
  <c r="T47" i="5"/>
  <c r="R47" i="5"/>
  <c r="Q47" i="5"/>
  <c r="O48" i="5"/>
  <c r="O46" i="7"/>
  <c r="M47" i="7"/>
  <c r="R46" i="7"/>
  <c r="P46" i="7"/>
  <c r="S46" i="1"/>
  <c r="P46" i="1"/>
  <c r="N47" i="1"/>
  <c r="W47" i="1" s="1"/>
  <c r="Q46" i="1"/>
  <c r="M47" i="3"/>
  <c r="O47" i="3" s="1"/>
  <c r="P46" i="3"/>
  <c r="R46" i="3"/>
  <c r="R46" i="2"/>
  <c r="M47" i="2"/>
  <c r="O47" i="2" s="1"/>
  <c r="P46" i="2"/>
  <c r="M49" i="30" l="1"/>
  <c r="O48" i="30"/>
  <c r="W48" i="30"/>
  <c r="S48" i="30"/>
  <c r="P48" i="30"/>
  <c r="V49" i="29"/>
  <c r="R49" i="29"/>
  <c r="P49" i="29"/>
  <c r="M50" i="29"/>
  <c r="O49" i="29"/>
  <c r="V49" i="28"/>
  <c r="P49" i="28"/>
  <c r="O49" i="28"/>
  <c r="M50" i="28"/>
  <c r="R49" i="28"/>
  <c r="P49" i="27"/>
  <c r="V49" i="27"/>
  <c r="R49" i="27"/>
  <c r="O49" i="27"/>
  <c r="M50" i="27"/>
  <c r="P49" i="26"/>
  <c r="V49" i="26"/>
  <c r="R49" i="26"/>
  <c r="O49" i="26"/>
  <c r="M50" i="26"/>
  <c r="R50" i="25"/>
  <c r="P50" i="25"/>
  <c r="M51" i="25"/>
  <c r="O50" i="25"/>
  <c r="V50" i="25"/>
  <c r="V49" i="24"/>
  <c r="R49" i="24"/>
  <c r="P49" i="24"/>
  <c r="O49" i="24"/>
  <c r="M50" i="24"/>
  <c r="W48" i="23"/>
  <c r="S48" i="23"/>
  <c r="N49" i="23"/>
  <c r="Q48" i="23"/>
  <c r="P48" i="23"/>
  <c r="R49" i="22"/>
  <c r="P49" i="22"/>
  <c r="M50" i="22"/>
  <c r="O49" i="22"/>
  <c r="V49" i="22"/>
  <c r="V49" i="20"/>
  <c r="R49" i="20"/>
  <c r="P49" i="20"/>
  <c r="O49" i="20"/>
  <c r="M50" i="20"/>
  <c r="R49" i="19"/>
  <c r="P49" i="19"/>
  <c r="V49" i="19"/>
  <c r="O49" i="19"/>
  <c r="M50" i="19"/>
  <c r="V49" i="18"/>
  <c r="R49" i="18"/>
  <c r="P49" i="18"/>
  <c r="M50" i="18"/>
  <c r="O49" i="18"/>
  <c r="N49" i="17"/>
  <c r="Q48" i="17"/>
  <c r="W48" i="17"/>
  <c r="S48" i="17"/>
  <c r="P48" i="17"/>
  <c r="S49" i="16"/>
  <c r="W49" i="16"/>
  <c r="Q49" i="16"/>
  <c r="P49" i="16"/>
  <c r="N50" i="16"/>
  <c r="N49" i="15"/>
  <c r="W49" i="15" s="1"/>
  <c r="P48" i="15"/>
  <c r="S48" i="15"/>
  <c r="Q48" i="15"/>
  <c r="N50" i="14"/>
  <c r="Q49" i="14"/>
  <c r="P49" i="14"/>
  <c r="W49" i="14"/>
  <c r="S49" i="14"/>
  <c r="P49" i="13"/>
  <c r="W49" i="13"/>
  <c r="S49" i="13"/>
  <c r="N50" i="13"/>
  <c r="Q49" i="13"/>
  <c r="S49" i="12"/>
  <c r="Q49" i="12"/>
  <c r="P49" i="12"/>
  <c r="N50" i="12"/>
  <c r="S49" i="11"/>
  <c r="Q49" i="11"/>
  <c r="N50" i="11"/>
  <c r="P49" i="11"/>
  <c r="N50" i="10"/>
  <c r="S49" i="10"/>
  <c r="Q49" i="10"/>
  <c r="P49" i="10"/>
  <c r="S66" i="9"/>
  <c r="Q66" i="9"/>
  <c r="P66" i="9"/>
  <c r="N67" i="9"/>
  <c r="R48" i="8"/>
  <c r="P48" i="8"/>
  <c r="O48" i="8"/>
  <c r="M49" i="8"/>
  <c r="T48" i="5"/>
  <c r="R48" i="5"/>
  <c r="Q48" i="5"/>
  <c r="O49" i="5"/>
  <c r="O47" i="7"/>
  <c r="M48" i="7"/>
  <c r="R47" i="7"/>
  <c r="P47" i="7"/>
  <c r="S47" i="1"/>
  <c r="P47" i="1"/>
  <c r="N48" i="1"/>
  <c r="W48" i="1" s="1"/>
  <c r="Q47" i="1"/>
  <c r="M48" i="3"/>
  <c r="O48" i="3" s="1"/>
  <c r="P47" i="3"/>
  <c r="R47" i="3"/>
  <c r="R47" i="2"/>
  <c r="M48" i="2"/>
  <c r="O48" i="2" s="1"/>
  <c r="P47" i="2"/>
  <c r="W49" i="30" l="1"/>
  <c r="S49" i="30"/>
  <c r="P49" i="30"/>
  <c r="M50" i="30"/>
  <c r="O49" i="30"/>
  <c r="R50" i="29"/>
  <c r="P50" i="29"/>
  <c r="M51" i="29"/>
  <c r="O50" i="29"/>
  <c r="V50" i="29"/>
  <c r="V50" i="28"/>
  <c r="R50" i="28"/>
  <c r="O50" i="28"/>
  <c r="M51" i="28"/>
  <c r="P50" i="28"/>
  <c r="V50" i="27"/>
  <c r="R50" i="27"/>
  <c r="P50" i="27"/>
  <c r="M51" i="27"/>
  <c r="O50" i="27"/>
  <c r="V50" i="26"/>
  <c r="R50" i="26"/>
  <c r="P50" i="26"/>
  <c r="M51" i="26"/>
  <c r="O50" i="26"/>
  <c r="P51" i="25"/>
  <c r="M52" i="25"/>
  <c r="O51" i="25"/>
  <c r="V51" i="25"/>
  <c r="R51" i="25"/>
  <c r="V50" i="24"/>
  <c r="R50" i="24"/>
  <c r="P50" i="24"/>
  <c r="O50" i="24"/>
  <c r="M51" i="24"/>
  <c r="S49" i="23"/>
  <c r="N50" i="23"/>
  <c r="Q49" i="23"/>
  <c r="P49" i="23"/>
  <c r="W49" i="23"/>
  <c r="M51" i="22"/>
  <c r="O50" i="22"/>
  <c r="V50" i="22"/>
  <c r="R50" i="22"/>
  <c r="P50" i="22"/>
  <c r="R50" i="20"/>
  <c r="P50" i="20"/>
  <c r="M51" i="20"/>
  <c r="O50" i="20"/>
  <c r="V50" i="20"/>
  <c r="V50" i="19"/>
  <c r="P50" i="19"/>
  <c r="M51" i="19"/>
  <c r="O50" i="19"/>
  <c r="R50" i="19"/>
  <c r="V50" i="18"/>
  <c r="R50" i="18"/>
  <c r="P50" i="18"/>
  <c r="O50" i="18"/>
  <c r="M51" i="18"/>
  <c r="W49" i="17"/>
  <c r="S49" i="17"/>
  <c r="N50" i="17"/>
  <c r="Q49" i="17"/>
  <c r="P49" i="17"/>
  <c r="Q50" i="16"/>
  <c r="N51" i="16"/>
  <c r="P50" i="16"/>
  <c r="W50" i="16"/>
  <c r="S50" i="16"/>
  <c r="S49" i="15"/>
  <c r="Q49" i="15"/>
  <c r="N50" i="15"/>
  <c r="W50" i="15" s="1"/>
  <c r="P49" i="15"/>
  <c r="W50" i="14"/>
  <c r="S50" i="14"/>
  <c r="N51" i="14"/>
  <c r="Q50" i="14"/>
  <c r="P50" i="14"/>
  <c r="N51" i="13"/>
  <c r="Q50" i="13"/>
  <c r="P50" i="13"/>
  <c r="W50" i="13"/>
  <c r="S50" i="13"/>
  <c r="Q50" i="12"/>
  <c r="N51" i="12"/>
  <c r="P50" i="12"/>
  <c r="S50" i="12"/>
  <c r="N51" i="11"/>
  <c r="P50" i="11"/>
  <c r="S50" i="11"/>
  <c r="Q50" i="11"/>
  <c r="S50" i="10"/>
  <c r="Q50" i="10"/>
  <c r="P50" i="10"/>
  <c r="N51" i="10"/>
  <c r="S67" i="9"/>
  <c r="Q67" i="9"/>
  <c r="P67" i="9"/>
  <c r="N68" i="9"/>
  <c r="R49" i="8"/>
  <c r="P49" i="8"/>
  <c r="O49" i="8"/>
  <c r="M50" i="8"/>
  <c r="T49" i="5"/>
  <c r="R49" i="5"/>
  <c r="Q49" i="5"/>
  <c r="O50" i="5"/>
  <c r="O48" i="7"/>
  <c r="M49" i="7"/>
  <c r="P48" i="7"/>
  <c r="R48" i="7"/>
  <c r="S48" i="1"/>
  <c r="P48" i="1"/>
  <c r="N49" i="1"/>
  <c r="W49" i="1" s="1"/>
  <c r="Q48" i="1"/>
  <c r="M49" i="3"/>
  <c r="O49" i="3" s="1"/>
  <c r="P48" i="3"/>
  <c r="R48" i="3"/>
  <c r="R48" i="2"/>
  <c r="M49" i="2"/>
  <c r="O49" i="2" s="1"/>
  <c r="P48" i="2"/>
  <c r="S50" i="30" l="1"/>
  <c r="P50" i="30"/>
  <c r="M51" i="30"/>
  <c r="O50" i="30"/>
  <c r="W50" i="30"/>
  <c r="P51" i="29"/>
  <c r="M52" i="29"/>
  <c r="O51" i="29"/>
  <c r="V51" i="29"/>
  <c r="R51" i="29"/>
  <c r="R51" i="28"/>
  <c r="P51" i="28"/>
  <c r="M52" i="28"/>
  <c r="O51" i="28"/>
  <c r="V51" i="28"/>
  <c r="R51" i="27"/>
  <c r="P51" i="27"/>
  <c r="M52" i="27"/>
  <c r="O51" i="27"/>
  <c r="V51" i="27"/>
  <c r="P51" i="26"/>
  <c r="V51" i="26"/>
  <c r="R51" i="26"/>
  <c r="O51" i="26"/>
  <c r="M52" i="26"/>
  <c r="V52" i="25"/>
  <c r="R52" i="25"/>
  <c r="O52" i="25"/>
  <c r="M53" i="25"/>
  <c r="P52" i="25"/>
  <c r="V51" i="24"/>
  <c r="R51" i="24"/>
  <c r="P51" i="24"/>
  <c r="O51" i="24"/>
  <c r="M52" i="24"/>
  <c r="W50" i="23"/>
  <c r="S50" i="23"/>
  <c r="Q50" i="23"/>
  <c r="N51" i="23"/>
  <c r="P50" i="23"/>
  <c r="V51" i="22"/>
  <c r="R51" i="22"/>
  <c r="P51" i="22"/>
  <c r="M52" i="22"/>
  <c r="O51" i="22"/>
  <c r="V51" i="20"/>
  <c r="P51" i="20"/>
  <c r="O51" i="20"/>
  <c r="M52" i="20"/>
  <c r="R51" i="20"/>
  <c r="R51" i="19"/>
  <c r="P51" i="19"/>
  <c r="M52" i="19"/>
  <c r="V51" i="19"/>
  <c r="O51" i="19"/>
  <c r="V51" i="18"/>
  <c r="R51" i="18"/>
  <c r="P51" i="18"/>
  <c r="O51" i="18"/>
  <c r="M52" i="18"/>
  <c r="W50" i="17"/>
  <c r="S50" i="17"/>
  <c r="Q50" i="17"/>
  <c r="N51" i="17"/>
  <c r="P50" i="17"/>
  <c r="W51" i="16"/>
  <c r="S51" i="16"/>
  <c r="Q51" i="16"/>
  <c r="N52" i="16"/>
  <c r="P51" i="16"/>
  <c r="S50" i="15"/>
  <c r="Q50" i="15"/>
  <c r="N51" i="15"/>
  <c r="W51" i="15" s="1"/>
  <c r="P50" i="15"/>
  <c r="W51" i="14"/>
  <c r="S51" i="14"/>
  <c r="N52" i="14"/>
  <c r="Q51" i="14"/>
  <c r="P51" i="14"/>
  <c r="W51" i="13"/>
  <c r="S51" i="13"/>
  <c r="Q51" i="13"/>
  <c r="N52" i="13"/>
  <c r="P51" i="13"/>
  <c r="S51" i="12"/>
  <c r="Q51" i="12"/>
  <c r="N52" i="12"/>
  <c r="P51" i="12"/>
  <c r="S51" i="11"/>
  <c r="Q51" i="11"/>
  <c r="N52" i="11"/>
  <c r="P51" i="11"/>
  <c r="S51" i="10"/>
  <c r="Q51" i="10"/>
  <c r="P51" i="10"/>
  <c r="N52" i="10"/>
  <c r="S68" i="9"/>
  <c r="Q68" i="9"/>
  <c r="P68" i="9"/>
  <c r="N69" i="9"/>
  <c r="R50" i="8"/>
  <c r="P50" i="8"/>
  <c r="O50" i="8"/>
  <c r="M51" i="8"/>
  <c r="T50" i="5"/>
  <c r="R50" i="5"/>
  <c r="Q50" i="5"/>
  <c r="O51" i="5"/>
  <c r="O49" i="7"/>
  <c r="P49" i="7"/>
  <c r="M50" i="7"/>
  <c r="R49" i="7"/>
  <c r="S49" i="1"/>
  <c r="P49" i="1"/>
  <c r="N50" i="1"/>
  <c r="W50" i="1" s="1"/>
  <c r="Q49" i="1"/>
  <c r="M50" i="3"/>
  <c r="O50" i="3" s="1"/>
  <c r="P49" i="3"/>
  <c r="R49" i="3"/>
  <c r="R49" i="2"/>
  <c r="M50" i="2"/>
  <c r="O50" i="2" s="1"/>
  <c r="P49" i="2"/>
  <c r="W51" i="30" l="1"/>
  <c r="P51" i="30"/>
  <c r="O51" i="30"/>
  <c r="M52" i="30"/>
  <c r="S51" i="30"/>
  <c r="V52" i="29"/>
  <c r="R52" i="29"/>
  <c r="P52" i="29"/>
  <c r="M53" i="29"/>
  <c r="O52" i="29"/>
  <c r="M53" i="28"/>
  <c r="O52" i="28"/>
  <c r="V52" i="28"/>
  <c r="R52" i="28"/>
  <c r="P52" i="28"/>
  <c r="P52" i="27"/>
  <c r="M53" i="27"/>
  <c r="O52" i="27"/>
  <c r="V52" i="27"/>
  <c r="R52" i="27"/>
  <c r="P52" i="26"/>
  <c r="V52" i="26"/>
  <c r="R52" i="26"/>
  <c r="O52" i="26"/>
  <c r="M53" i="26"/>
  <c r="V53" i="25"/>
  <c r="R53" i="25"/>
  <c r="O53" i="25"/>
  <c r="P53" i="25"/>
  <c r="M54" i="25"/>
  <c r="V52" i="24"/>
  <c r="R52" i="24"/>
  <c r="P52" i="24"/>
  <c r="O52" i="24"/>
  <c r="M53" i="24"/>
  <c r="W51" i="23"/>
  <c r="S51" i="23"/>
  <c r="N52" i="23"/>
  <c r="Q51" i="23"/>
  <c r="P51" i="23"/>
  <c r="V52" i="22"/>
  <c r="R52" i="22"/>
  <c r="P52" i="22"/>
  <c r="O52" i="22"/>
  <c r="M53" i="22"/>
  <c r="R52" i="20"/>
  <c r="O52" i="20"/>
  <c r="M53" i="20"/>
  <c r="P52" i="20"/>
  <c r="V52" i="20"/>
  <c r="M53" i="19"/>
  <c r="O52" i="19"/>
  <c r="P52" i="19"/>
  <c r="V52" i="19"/>
  <c r="R52" i="19"/>
  <c r="R52" i="18"/>
  <c r="M53" i="18"/>
  <c r="O52" i="18"/>
  <c r="V52" i="18"/>
  <c r="P52" i="18"/>
  <c r="S51" i="17"/>
  <c r="Q51" i="17"/>
  <c r="N52" i="17"/>
  <c r="P51" i="17"/>
  <c r="W51" i="17"/>
  <c r="W52" i="16"/>
  <c r="S52" i="16"/>
  <c r="Q52" i="16"/>
  <c r="N53" i="16"/>
  <c r="P52" i="16"/>
  <c r="N52" i="15"/>
  <c r="W52" i="15" s="1"/>
  <c r="P51" i="15"/>
  <c r="S51" i="15"/>
  <c r="Q51" i="15"/>
  <c r="S52" i="14"/>
  <c r="N53" i="14"/>
  <c r="Q52" i="14"/>
  <c r="P52" i="14"/>
  <c r="W52" i="14"/>
  <c r="N53" i="13"/>
  <c r="Q52" i="13"/>
  <c r="P52" i="13"/>
  <c r="W52" i="13"/>
  <c r="S52" i="13"/>
  <c r="S52" i="12"/>
  <c r="Q52" i="12"/>
  <c r="N53" i="12"/>
  <c r="P52" i="12"/>
  <c r="N53" i="11"/>
  <c r="P52" i="11"/>
  <c r="S52" i="11"/>
  <c r="Q52" i="11"/>
  <c r="S52" i="10"/>
  <c r="Q52" i="10"/>
  <c r="P52" i="10"/>
  <c r="N53" i="10"/>
  <c r="Q69" i="9"/>
  <c r="S69" i="9"/>
  <c r="P69" i="9"/>
  <c r="N70" i="9"/>
  <c r="P51" i="8"/>
  <c r="O51" i="8"/>
  <c r="M52" i="8"/>
  <c r="R51" i="8"/>
  <c r="T51" i="5"/>
  <c r="R51" i="5"/>
  <c r="Q51" i="5"/>
  <c r="O52" i="5"/>
  <c r="O50" i="7"/>
  <c r="R50" i="7"/>
  <c r="P50" i="7"/>
  <c r="M51" i="7"/>
  <c r="S50" i="1"/>
  <c r="P50" i="1"/>
  <c r="N51" i="1"/>
  <c r="W51" i="1" s="1"/>
  <c r="Q50" i="1"/>
  <c r="M51" i="3"/>
  <c r="O51" i="3" s="1"/>
  <c r="R50" i="3"/>
  <c r="P50" i="3"/>
  <c r="R50" i="2"/>
  <c r="M51" i="2"/>
  <c r="O51" i="2" s="1"/>
  <c r="P50" i="2"/>
  <c r="S52" i="30" l="1"/>
  <c r="P52" i="30"/>
  <c r="O52" i="30"/>
  <c r="M53" i="30"/>
  <c r="W52" i="30"/>
  <c r="V53" i="29"/>
  <c r="R53" i="29"/>
  <c r="M54" i="29"/>
  <c r="P53" i="29"/>
  <c r="O53" i="29"/>
  <c r="R53" i="28"/>
  <c r="M54" i="28"/>
  <c r="P53" i="28"/>
  <c r="O53" i="28"/>
  <c r="V53" i="28"/>
  <c r="V53" i="27"/>
  <c r="R53" i="27"/>
  <c r="P53" i="27"/>
  <c r="O53" i="27"/>
  <c r="M54" i="27"/>
  <c r="M54" i="26"/>
  <c r="P53" i="26"/>
  <c r="V53" i="26"/>
  <c r="R53" i="26"/>
  <c r="O53" i="26"/>
  <c r="R54" i="25"/>
  <c r="M55" i="25"/>
  <c r="P54" i="25"/>
  <c r="O54" i="25"/>
  <c r="V54" i="25"/>
  <c r="R53" i="24"/>
  <c r="P53" i="24"/>
  <c r="M54" i="24"/>
  <c r="O53" i="24"/>
  <c r="V53" i="24"/>
  <c r="S52" i="23"/>
  <c r="N53" i="23"/>
  <c r="Q52" i="23"/>
  <c r="P52" i="23"/>
  <c r="W52" i="23"/>
  <c r="R53" i="22"/>
  <c r="M54" i="22"/>
  <c r="P53" i="22"/>
  <c r="V53" i="22"/>
  <c r="O53" i="22"/>
  <c r="O53" i="20"/>
  <c r="R53" i="20"/>
  <c r="V53" i="20"/>
  <c r="P53" i="20"/>
  <c r="M54" i="20"/>
  <c r="V53" i="19"/>
  <c r="R53" i="19"/>
  <c r="O53" i="19"/>
  <c r="M54" i="19"/>
  <c r="P53" i="19"/>
  <c r="M54" i="18"/>
  <c r="P53" i="18"/>
  <c r="O53" i="18"/>
  <c r="V53" i="18"/>
  <c r="R53" i="18"/>
  <c r="N53" i="17"/>
  <c r="Q52" i="17"/>
  <c r="P52" i="17"/>
  <c r="W52" i="17"/>
  <c r="S52" i="17"/>
  <c r="W53" i="16"/>
  <c r="S53" i="16"/>
  <c r="Q53" i="16"/>
  <c r="N54" i="16"/>
  <c r="P53" i="16"/>
  <c r="S52" i="15"/>
  <c r="Q52" i="15"/>
  <c r="N53" i="15"/>
  <c r="W53" i="15" s="1"/>
  <c r="P52" i="15"/>
  <c r="W53" i="14"/>
  <c r="N54" i="14"/>
  <c r="S53" i="14"/>
  <c r="Q53" i="14"/>
  <c r="P53" i="14"/>
  <c r="W53" i="13"/>
  <c r="N54" i="13"/>
  <c r="S53" i="13"/>
  <c r="Q53" i="13"/>
  <c r="P53" i="13"/>
  <c r="N54" i="12"/>
  <c r="Q53" i="12"/>
  <c r="S53" i="12"/>
  <c r="P53" i="12"/>
  <c r="S53" i="11"/>
  <c r="N54" i="11"/>
  <c r="Q53" i="11"/>
  <c r="P53" i="11"/>
  <c r="S53" i="10"/>
  <c r="Q53" i="10"/>
  <c r="N54" i="10"/>
  <c r="P53" i="10"/>
  <c r="S70" i="9"/>
  <c r="P70" i="9"/>
  <c r="N71" i="9"/>
  <c r="Q70" i="9"/>
  <c r="O52" i="8"/>
  <c r="M53" i="8"/>
  <c r="P52" i="8"/>
  <c r="R52" i="8"/>
  <c r="T52" i="5"/>
  <c r="R52" i="5"/>
  <c r="Q52" i="5"/>
  <c r="O53" i="5"/>
  <c r="O51" i="7"/>
  <c r="R51" i="7"/>
  <c r="P51" i="7"/>
  <c r="M52" i="7"/>
  <c r="S51" i="1"/>
  <c r="P51" i="1"/>
  <c r="N52" i="1"/>
  <c r="W52" i="1" s="1"/>
  <c r="Q51" i="1"/>
  <c r="M52" i="3"/>
  <c r="O52" i="3" s="1"/>
  <c r="R51" i="3"/>
  <c r="P51" i="3"/>
  <c r="R51" i="2"/>
  <c r="M52" i="2"/>
  <c r="O52" i="2" s="1"/>
  <c r="P51" i="2"/>
  <c r="O53" i="30" l="1"/>
  <c r="S53" i="30"/>
  <c r="M54" i="30"/>
  <c r="P53" i="30"/>
  <c r="W53" i="30"/>
  <c r="R54" i="29"/>
  <c r="M55" i="29"/>
  <c r="P54" i="29"/>
  <c r="O54" i="29"/>
  <c r="V54" i="29"/>
  <c r="V54" i="28"/>
  <c r="M55" i="28"/>
  <c r="O54" i="28"/>
  <c r="R54" i="28"/>
  <c r="P54" i="28"/>
  <c r="O54" i="27"/>
  <c r="V54" i="27"/>
  <c r="R54" i="27"/>
  <c r="P54" i="27"/>
  <c r="M55" i="27"/>
  <c r="O54" i="26"/>
  <c r="R54" i="26"/>
  <c r="M55" i="26"/>
  <c r="P54" i="26"/>
  <c r="V54" i="26"/>
  <c r="M56" i="25"/>
  <c r="P55" i="25"/>
  <c r="O55" i="25"/>
  <c r="V55" i="25"/>
  <c r="R55" i="25"/>
  <c r="R54" i="24"/>
  <c r="P54" i="24"/>
  <c r="O54" i="24"/>
  <c r="M55" i="24"/>
  <c r="V54" i="24"/>
  <c r="P53" i="23"/>
  <c r="W53" i="23"/>
  <c r="N54" i="23"/>
  <c r="Q53" i="23"/>
  <c r="S53" i="23"/>
  <c r="M55" i="22"/>
  <c r="P54" i="22"/>
  <c r="O54" i="22"/>
  <c r="V54" i="22"/>
  <c r="R54" i="22"/>
  <c r="V54" i="20"/>
  <c r="R54" i="20"/>
  <c r="P54" i="20"/>
  <c r="M55" i="20"/>
  <c r="O54" i="20"/>
  <c r="V54" i="19"/>
  <c r="R54" i="19"/>
  <c r="M55" i="19"/>
  <c r="P54" i="19"/>
  <c r="O54" i="19"/>
  <c r="V54" i="18"/>
  <c r="R54" i="18"/>
  <c r="P54" i="18"/>
  <c r="M55" i="18"/>
  <c r="O54" i="18"/>
  <c r="N54" i="17"/>
  <c r="S53" i="17"/>
  <c r="Q53" i="17"/>
  <c r="P53" i="17"/>
  <c r="W53" i="17"/>
  <c r="S54" i="16"/>
  <c r="N55" i="16"/>
  <c r="Q54" i="16"/>
  <c r="P54" i="16"/>
  <c r="W54" i="16"/>
  <c r="P53" i="15"/>
  <c r="S53" i="15"/>
  <c r="N54" i="15"/>
  <c r="W54" i="15" s="1"/>
  <c r="Q53" i="15"/>
  <c r="W54" i="14"/>
  <c r="N55" i="14"/>
  <c r="S54" i="14"/>
  <c r="Q54" i="14"/>
  <c r="P54" i="14"/>
  <c r="N55" i="13"/>
  <c r="S54" i="13"/>
  <c r="Q54" i="13"/>
  <c r="P54" i="13"/>
  <c r="W54" i="13"/>
  <c r="S54" i="12"/>
  <c r="N55" i="12"/>
  <c r="Q54" i="12"/>
  <c r="P54" i="12"/>
  <c r="S54" i="11"/>
  <c r="N55" i="11"/>
  <c r="Q54" i="11"/>
  <c r="P54" i="11"/>
  <c r="S54" i="10"/>
  <c r="Q54" i="10"/>
  <c r="P54" i="10"/>
  <c r="N55" i="10"/>
  <c r="Q71" i="9"/>
  <c r="N72" i="9"/>
  <c r="P71" i="9"/>
  <c r="S71" i="9"/>
  <c r="M54" i="8"/>
  <c r="O53" i="8"/>
  <c r="R53" i="8"/>
  <c r="P53" i="8"/>
  <c r="T53" i="5"/>
  <c r="R53" i="5"/>
  <c r="Q53" i="5"/>
  <c r="O54" i="5"/>
  <c r="O52" i="7"/>
  <c r="R52" i="7"/>
  <c r="P52" i="7"/>
  <c r="M53" i="7"/>
  <c r="S52" i="1"/>
  <c r="P52" i="1"/>
  <c r="N53" i="1"/>
  <c r="W53" i="1" s="1"/>
  <c r="Q52" i="1"/>
  <c r="M53" i="3"/>
  <c r="O53" i="3" s="1"/>
  <c r="R52" i="3"/>
  <c r="P52" i="3"/>
  <c r="R52" i="2"/>
  <c r="M53" i="2"/>
  <c r="O53" i="2" s="1"/>
  <c r="P52" i="2"/>
  <c r="W54" i="30" l="1"/>
  <c r="S54" i="30"/>
  <c r="P54" i="30"/>
  <c r="O54" i="30"/>
  <c r="M55" i="30"/>
  <c r="M56" i="29"/>
  <c r="P55" i="29"/>
  <c r="O55" i="29"/>
  <c r="V55" i="29"/>
  <c r="R55" i="29"/>
  <c r="R55" i="28"/>
  <c r="M56" i="28"/>
  <c r="P55" i="28"/>
  <c r="O55" i="28"/>
  <c r="V55" i="28"/>
  <c r="R55" i="27"/>
  <c r="M56" i="27"/>
  <c r="P55" i="27"/>
  <c r="O55" i="27"/>
  <c r="V55" i="27"/>
  <c r="V55" i="26"/>
  <c r="M56" i="26"/>
  <c r="P55" i="26"/>
  <c r="R55" i="26"/>
  <c r="O55" i="26"/>
  <c r="V56" i="25"/>
  <c r="P56" i="25"/>
  <c r="R56" i="25"/>
  <c r="M57" i="25"/>
  <c r="O56" i="25"/>
  <c r="M56" i="24"/>
  <c r="O55" i="24"/>
  <c r="R55" i="24"/>
  <c r="P55" i="24"/>
  <c r="V55" i="24"/>
  <c r="W54" i="23"/>
  <c r="N55" i="23"/>
  <c r="S54" i="23"/>
  <c r="Q54" i="23"/>
  <c r="P54" i="23"/>
  <c r="V55" i="22"/>
  <c r="R55" i="22"/>
  <c r="P55" i="22"/>
  <c r="M56" i="22"/>
  <c r="O55" i="22"/>
  <c r="R55" i="20"/>
  <c r="M56" i="20"/>
  <c r="P55" i="20"/>
  <c r="O55" i="20"/>
  <c r="V55" i="20"/>
  <c r="R55" i="19"/>
  <c r="M56" i="19"/>
  <c r="P55" i="19"/>
  <c r="V55" i="19"/>
  <c r="O55" i="19"/>
  <c r="V55" i="18"/>
  <c r="R55" i="18"/>
  <c r="M56" i="18"/>
  <c r="P55" i="18"/>
  <c r="O55" i="18"/>
  <c r="N55" i="17"/>
  <c r="S54" i="17"/>
  <c r="W54" i="17"/>
  <c r="Q54" i="17"/>
  <c r="P54" i="17"/>
  <c r="N56" i="16"/>
  <c r="Q55" i="16"/>
  <c r="P55" i="16"/>
  <c r="W55" i="16"/>
  <c r="S55" i="16"/>
  <c r="S54" i="15"/>
  <c r="N55" i="15"/>
  <c r="W55" i="15" s="1"/>
  <c r="Q54" i="15"/>
  <c r="P54" i="15"/>
  <c r="Q55" i="14"/>
  <c r="P55" i="14"/>
  <c r="W55" i="14"/>
  <c r="N56" i="14"/>
  <c r="S55" i="14"/>
  <c r="P55" i="13"/>
  <c r="W55" i="13"/>
  <c r="N56" i="13"/>
  <c r="S55" i="13"/>
  <c r="Q55" i="13"/>
  <c r="S55" i="12"/>
  <c r="N56" i="12"/>
  <c r="Q55" i="12"/>
  <c r="P55" i="12"/>
  <c r="S55" i="11"/>
  <c r="N56" i="11"/>
  <c r="Q55" i="11"/>
  <c r="P55" i="11"/>
  <c r="N56" i="10"/>
  <c r="P55" i="10"/>
  <c r="S55" i="10"/>
  <c r="Q55" i="10"/>
  <c r="S72" i="9"/>
  <c r="Q72" i="9"/>
  <c r="N73" i="9"/>
  <c r="P72" i="9"/>
  <c r="R54" i="8"/>
  <c r="P54" i="8"/>
  <c r="O54" i="8"/>
  <c r="M55" i="8"/>
  <c r="T54" i="5"/>
  <c r="R54" i="5"/>
  <c r="Q54" i="5"/>
  <c r="O55" i="5"/>
  <c r="O53" i="7"/>
  <c r="R53" i="7"/>
  <c r="P53" i="7"/>
  <c r="M54" i="7"/>
  <c r="S53" i="1"/>
  <c r="P53" i="1"/>
  <c r="N54" i="1"/>
  <c r="W54" i="1" s="1"/>
  <c r="Q53" i="1"/>
  <c r="M54" i="3"/>
  <c r="O54" i="3" s="1"/>
  <c r="R53" i="3"/>
  <c r="P53" i="3"/>
  <c r="R53" i="2"/>
  <c r="P53" i="2"/>
  <c r="M54" i="2"/>
  <c r="O54" i="2" s="1"/>
  <c r="W55" i="30" l="1"/>
  <c r="S55" i="30"/>
  <c r="M56" i="30"/>
  <c r="P55" i="30"/>
  <c r="O55" i="30"/>
  <c r="V56" i="29"/>
  <c r="M57" i="29"/>
  <c r="R56" i="29"/>
  <c r="P56" i="29"/>
  <c r="O56" i="29"/>
  <c r="O56" i="28"/>
  <c r="V56" i="28"/>
  <c r="M57" i="28"/>
  <c r="R56" i="28"/>
  <c r="P56" i="28"/>
  <c r="P56" i="27"/>
  <c r="O56" i="27"/>
  <c r="V56" i="27"/>
  <c r="R56" i="27"/>
  <c r="M57" i="27"/>
  <c r="M57" i="26"/>
  <c r="R56" i="26"/>
  <c r="O56" i="26"/>
  <c r="P56" i="26"/>
  <c r="V56" i="26"/>
  <c r="V57" i="25"/>
  <c r="R57" i="25"/>
  <c r="P57" i="25"/>
  <c r="M58" i="25"/>
  <c r="O57" i="25"/>
  <c r="M57" i="24"/>
  <c r="P56" i="24"/>
  <c r="O56" i="24"/>
  <c r="V56" i="24"/>
  <c r="R56" i="24"/>
  <c r="N56" i="23"/>
  <c r="S55" i="23"/>
  <c r="Q55" i="23"/>
  <c r="P55" i="23"/>
  <c r="W55" i="23"/>
  <c r="M57" i="22"/>
  <c r="R56" i="22"/>
  <c r="P56" i="22"/>
  <c r="O56" i="22"/>
  <c r="V56" i="22"/>
  <c r="P56" i="20"/>
  <c r="M57" i="20"/>
  <c r="R56" i="20"/>
  <c r="O56" i="20"/>
  <c r="V56" i="20"/>
  <c r="V56" i="19"/>
  <c r="R56" i="19"/>
  <c r="M57" i="19"/>
  <c r="P56" i="19"/>
  <c r="O56" i="19"/>
  <c r="M57" i="18"/>
  <c r="R56" i="18"/>
  <c r="P56" i="18"/>
  <c r="V56" i="18"/>
  <c r="O56" i="18"/>
  <c r="N56" i="17"/>
  <c r="S55" i="17"/>
  <c r="Q55" i="17"/>
  <c r="P55" i="17"/>
  <c r="W55" i="17"/>
  <c r="W56" i="16"/>
  <c r="S56" i="16"/>
  <c r="N57" i="16"/>
  <c r="Q56" i="16"/>
  <c r="P56" i="16"/>
  <c r="S55" i="15"/>
  <c r="N56" i="15"/>
  <c r="W56" i="15" s="1"/>
  <c r="Q55" i="15"/>
  <c r="P55" i="15"/>
  <c r="W56" i="14"/>
  <c r="N57" i="14"/>
  <c r="S56" i="14"/>
  <c r="Q56" i="14"/>
  <c r="P56" i="14"/>
  <c r="W56" i="13"/>
  <c r="N57" i="13"/>
  <c r="S56" i="13"/>
  <c r="Q56" i="13"/>
  <c r="P56" i="13"/>
  <c r="N57" i="12"/>
  <c r="S56" i="12"/>
  <c r="Q56" i="12"/>
  <c r="P56" i="12"/>
  <c r="N57" i="11"/>
  <c r="S56" i="11"/>
  <c r="Q56" i="11"/>
  <c r="P56" i="11"/>
  <c r="S56" i="10"/>
  <c r="N57" i="10"/>
  <c r="Q56" i="10"/>
  <c r="P56" i="10"/>
  <c r="S73" i="9"/>
  <c r="Q73" i="9"/>
  <c r="N74" i="9"/>
  <c r="P73" i="9"/>
  <c r="R55" i="8"/>
  <c r="P55" i="8"/>
  <c r="M56" i="8"/>
  <c r="O55" i="8"/>
  <c r="T55" i="5"/>
  <c r="R55" i="5"/>
  <c r="Q55" i="5"/>
  <c r="O56" i="5"/>
  <c r="R54" i="7"/>
  <c r="P54" i="7"/>
  <c r="M55" i="7"/>
  <c r="O54" i="7"/>
  <c r="S54" i="1"/>
  <c r="P54" i="1"/>
  <c r="N55" i="1"/>
  <c r="W55" i="1" s="1"/>
  <c r="Q54" i="1"/>
  <c r="M55" i="3"/>
  <c r="O55" i="3" s="1"/>
  <c r="R54" i="3"/>
  <c r="P54" i="3"/>
  <c r="R54" i="2"/>
  <c r="M55" i="2"/>
  <c r="O55" i="2" s="1"/>
  <c r="P54" i="2"/>
  <c r="P56" i="30" l="1"/>
  <c r="O56" i="30"/>
  <c r="M57" i="30"/>
  <c r="S56" i="30"/>
  <c r="W56" i="30"/>
  <c r="V57" i="29"/>
  <c r="R57" i="29"/>
  <c r="P57" i="29"/>
  <c r="M58" i="29"/>
  <c r="O57" i="29"/>
  <c r="V57" i="28"/>
  <c r="R57" i="28"/>
  <c r="P57" i="28"/>
  <c r="O57" i="28"/>
  <c r="M58" i="28"/>
  <c r="M58" i="27"/>
  <c r="O57" i="27"/>
  <c r="V57" i="27"/>
  <c r="P57" i="27"/>
  <c r="R57" i="27"/>
  <c r="V57" i="26"/>
  <c r="M58" i="26"/>
  <c r="O57" i="26"/>
  <c r="P57" i="26"/>
  <c r="R57" i="26"/>
  <c r="R58" i="25"/>
  <c r="P58" i="25"/>
  <c r="M59" i="25"/>
  <c r="O58" i="25"/>
  <c r="V58" i="25"/>
  <c r="V57" i="24"/>
  <c r="R57" i="24"/>
  <c r="P57" i="24"/>
  <c r="O57" i="24"/>
  <c r="M58" i="24"/>
  <c r="W56" i="23"/>
  <c r="N57" i="23"/>
  <c r="S56" i="23"/>
  <c r="Q56" i="23"/>
  <c r="P56" i="23"/>
  <c r="P57" i="22"/>
  <c r="M58" i="22"/>
  <c r="O57" i="22"/>
  <c r="V57" i="22"/>
  <c r="R57" i="22"/>
  <c r="V57" i="20"/>
  <c r="R57" i="20"/>
  <c r="M58" i="20"/>
  <c r="O57" i="20"/>
  <c r="P57" i="20"/>
  <c r="V57" i="19"/>
  <c r="R57" i="19"/>
  <c r="P57" i="19"/>
  <c r="M58" i="19"/>
  <c r="O57" i="19"/>
  <c r="V57" i="18"/>
  <c r="R57" i="18"/>
  <c r="P57" i="18"/>
  <c r="O57" i="18"/>
  <c r="M58" i="18"/>
  <c r="W56" i="17"/>
  <c r="N57" i="17"/>
  <c r="S56" i="17"/>
  <c r="Q56" i="17"/>
  <c r="P56" i="17"/>
  <c r="S57" i="16"/>
  <c r="Q57" i="16"/>
  <c r="W57" i="16"/>
  <c r="P57" i="16"/>
  <c r="N58" i="16"/>
  <c r="Q56" i="15"/>
  <c r="P56" i="15"/>
  <c r="N57" i="15"/>
  <c r="W57" i="15" s="1"/>
  <c r="S56" i="15"/>
  <c r="S57" i="14"/>
  <c r="N58" i="14"/>
  <c r="Q57" i="14"/>
  <c r="P57" i="14"/>
  <c r="W57" i="14"/>
  <c r="N58" i="13"/>
  <c r="Q57" i="13"/>
  <c r="P57" i="13"/>
  <c r="W57" i="13"/>
  <c r="S57" i="13"/>
  <c r="S57" i="12"/>
  <c r="Q57" i="12"/>
  <c r="N58" i="12"/>
  <c r="P57" i="12"/>
  <c r="N58" i="11"/>
  <c r="P57" i="11"/>
  <c r="S57" i="11"/>
  <c r="Q57" i="11"/>
  <c r="Q57" i="10"/>
  <c r="P57" i="10"/>
  <c r="N58" i="10"/>
  <c r="S57" i="10"/>
  <c r="S74" i="9"/>
  <c r="N75" i="9"/>
  <c r="Q74" i="9"/>
  <c r="P74" i="9"/>
  <c r="R56" i="8"/>
  <c r="M57" i="8"/>
  <c r="P56" i="8"/>
  <c r="O56" i="8"/>
  <c r="T56" i="5"/>
  <c r="R56" i="5"/>
  <c r="Q56" i="5"/>
  <c r="O57" i="5"/>
  <c r="P55" i="7"/>
  <c r="O55" i="7"/>
  <c r="M56" i="7"/>
  <c r="R55" i="7"/>
  <c r="S55" i="1"/>
  <c r="P55" i="1"/>
  <c r="N56" i="1"/>
  <c r="W56" i="1" s="1"/>
  <c r="Q55" i="1"/>
  <c r="M56" i="3"/>
  <c r="O56" i="3" s="1"/>
  <c r="R55" i="3"/>
  <c r="P55" i="3"/>
  <c r="R55" i="2"/>
  <c r="P55" i="2"/>
  <c r="M56" i="2"/>
  <c r="O56" i="2" s="1"/>
  <c r="P57" i="30" l="1"/>
  <c r="M58" i="30"/>
  <c r="O57" i="30"/>
  <c r="W57" i="30"/>
  <c r="S57" i="30"/>
  <c r="R58" i="29"/>
  <c r="P58" i="29"/>
  <c r="M59" i="29"/>
  <c r="O58" i="29"/>
  <c r="V58" i="29"/>
  <c r="R58" i="28"/>
  <c r="P58" i="28"/>
  <c r="V58" i="28"/>
  <c r="O58" i="28"/>
  <c r="M59" i="28"/>
  <c r="V58" i="27"/>
  <c r="R58" i="27"/>
  <c r="M59" i="27"/>
  <c r="O58" i="27"/>
  <c r="P58" i="27"/>
  <c r="V58" i="26"/>
  <c r="R58" i="26"/>
  <c r="P58" i="26"/>
  <c r="O58" i="26"/>
  <c r="M59" i="26"/>
  <c r="M60" i="25"/>
  <c r="O59" i="25"/>
  <c r="V59" i="25"/>
  <c r="R59" i="25"/>
  <c r="P59" i="25"/>
  <c r="V58" i="24"/>
  <c r="R58" i="24"/>
  <c r="P58" i="24"/>
  <c r="O58" i="24"/>
  <c r="M59" i="24"/>
  <c r="S57" i="23"/>
  <c r="N58" i="23"/>
  <c r="Q57" i="23"/>
  <c r="P57" i="23"/>
  <c r="W57" i="23"/>
  <c r="V58" i="22"/>
  <c r="R58" i="22"/>
  <c r="P58" i="22"/>
  <c r="M59" i="22"/>
  <c r="O58" i="22"/>
  <c r="V58" i="20"/>
  <c r="R58" i="20"/>
  <c r="P58" i="20"/>
  <c r="M59" i="20"/>
  <c r="O58" i="20"/>
  <c r="R58" i="19"/>
  <c r="M59" i="19"/>
  <c r="O58" i="19"/>
  <c r="V58" i="19"/>
  <c r="P58" i="19"/>
  <c r="R58" i="18"/>
  <c r="V58" i="18"/>
  <c r="P58" i="18"/>
  <c r="O58" i="18"/>
  <c r="M59" i="18"/>
  <c r="W57" i="17"/>
  <c r="S57" i="17"/>
  <c r="N58" i="17"/>
  <c r="Q57" i="17"/>
  <c r="P57" i="17"/>
  <c r="N59" i="16"/>
  <c r="P58" i="16"/>
  <c r="W58" i="16"/>
  <c r="S58" i="16"/>
  <c r="Q58" i="16"/>
  <c r="S57" i="15"/>
  <c r="Q57" i="15"/>
  <c r="N58" i="15"/>
  <c r="W58" i="15" s="1"/>
  <c r="P57" i="15"/>
  <c r="W58" i="14"/>
  <c r="S58" i="14"/>
  <c r="N59" i="14"/>
  <c r="Q58" i="14"/>
  <c r="P58" i="14"/>
  <c r="S58" i="13"/>
  <c r="N59" i="13"/>
  <c r="Q58" i="13"/>
  <c r="P58" i="13"/>
  <c r="W58" i="13"/>
  <c r="N59" i="12"/>
  <c r="P58" i="12"/>
  <c r="S58" i="12"/>
  <c r="Q58" i="12"/>
  <c r="S58" i="11"/>
  <c r="Q58" i="11"/>
  <c r="P58" i="11"/>
  <c r="N59" i="11"/>
  <c r="P58" i="10"/>
  <c r="N59" i="10"/>
  <c r="S58" i="10"/>
  <c r="Q58" i="10"/>
  <c r="S75" i="9"/>
  <c r="Q75" i="9"/>
  <c r="P75" i="9"/>
  <c r="N76" i="9"/>
  <c r="O57" i="8"/>
  <c r="M58" i="8"/>
  <c r="P57" i="8"/>
  <c r="R57" i="8"/>
  <c r="R57" i="5"/>
  <c r="Q57" i="5"/>
  <c r="T57" i="5"/>
  <c r="O58" i="5"/>
  <c r="M57" i="7"/>
  <c r="O56" i="7"/>
  <c r="P56" i="7"/>
  <c r="R56" i="7"/>
  <c r="S56" i="1"/>
  <c r="P56" i="1"/>
  <c r="N57" i="1"/>
  <c r="W57" i="1" s="1"/>
  <c r="Q56" i="1"/>
  <c r="M57" i="3"/>
  <c r="O57" i="3" s="1"/>
  <c r="P56" i="3"/>
  <c r="R56" i="3"/>
  <c r="R56" i="2"/>
  <c r="M57" i="2"/>
  <c r="O57" i="2" s="1"/>
  <c r="P56" i="2"/>
  <c r="W58" i="30" l="1"/>
  <c r="M59" i="30"/>
  <c r="S58" i="30"/>
  <c r="P58" i="30"/>
  <c r="O58" i="30"/>
  <c r="M60" i="29"/>
  <c r="O59" i="29"/>
  <c r="V59" i="29"/>
  <c r="R59" i="29"/>
  <c r="P59" i="29"/>
  <c r="P59" i="28"/>
  <c r="M60" i="28"/>
  <c r="O59" i="28"/>
  <c r="V59" i="28"/>
  <c r="R59" i="28"/>
  <c r="V59" i="27"/>
  <c r="R59" i="27"/>
  <c r="P59" i="27"/>
  <c r="M60" i="27"/>
  <c r="O59" i="27"/>
  <c r="V59" i="26"/>
  <c r="R59" i="26"/>
  <c r="M60" i="26"/>
  <c r="O59" i="26"/>
  <c r="P59" i="26"/>
  <c r="V60" i="25"/>
  <c r="M61" i="25"/>
  <c r="P60" i="25"/>
  <c r="R60" i="25"/>
  <c r="O60" i="25"/>
  <c r="V59" i="24"/>
  <c r="R59" i="24"/>
  <c r="P59" i="24"/>
  <c r="O59" i="24"/>
  <c r="M60" i="24"/>
  <c r="P58" i="23"/>
  <c r="W58" i="23"/>
  <c r="S58" i="23"/>
  <c r="N59" i="23"/>
  <c r="Q58" i="23"/>
  <c r="V59" i="22"/>
  <c r="R59" i="22"/>
  <c r="P59" i="22"/>
  <c r="O59" i="22"/>
  <c r="M60" i="22"/>
  <c r="V59" i="20"/>
  <c r="R59" i="20"/>
  <c r="P59" i="20"/>
  <c r="M60" i="20"/>
  <c r="O59" i="20"/>
  <c r="P59" i="19"/>
  <c r="M60" i="19"/>
  <c r="O59" i="19"/>
  <c r="V59" i="19"/>
  <c r="R59" i="19"/>
  <c r="V59" i="18"/>
  <c r="P59" i="18"/>
  <c r="M60" i="18"/>
  <c r="O59" i="18"/>
  <c r="R59" i="18"/>
  <c r="N59" i="17"/>
  <c r="Q58" i="17"/>
  <c r="P58" i="17"/>
  <c r="W58" i="17"/>
  <c r="S58" i="17"/>
  <c r="W59" i="16"/>
  <c r="S59" i="16"/>
  <c r="Q59" i="16"/>
  <c r="N60" i="16"/>
  <c r="P59" i="16"/>
  <c r="S58" i="15"/>
  <c r="Q58" i="15"/>
  <c r="N59" i="15"/>
  <c r="W59" i="15" s="1"/>
  <c r="P58" i="15"/>
  <c r="W59" i="14"/>
  <c r="S59" i="14"/>
  <c r="N60" i="14"/>
  <c r="Q59" i="14"/>
  <c r="P59" i="14"/>
  <c r="W59" i="13"/>
  <c r="S59" i="13"/>
  <c r="Q59" i="13"/>
  <c r="N60" i="13"/>
  <c r="P59" i="13"/>
  <c r="S59" i="12"/>
  <c r="Q59" i="12"/>
  <c r="N60" i="12"/>
  <c r="P59" i="12"/>
  <c r="Q59" i="11"/>
  <c r="N60" i="11"/>
  <c r="P59" i="11"/>
  <c r="S59" i="11"/>
  <c r="S59" i="10"/>
  <c r="N60" i="10"/>
  <c r="Q59" i="10"/>
  <c r="P59" i="10"/>
  <c r="Q76" i="9"/>
  <c r="P76" i="9"/>
  <c r="N77" i="9"/>
  <c r="S76" i="9"/>
  <c r="M59" i="8"/>
  <c r="O58" i="8"/>
  <c r="P58" i="8"/>
  <c r="R58" i="8"/>
  <c r="R58" i="5"/>
  <c r="Q58" i="5"/>
  <c r="T58" i="5"/>
  <c r="O59" i="5"/>
  <c r="R57" i="7"/>
  <c r="P57" i="7"/>
  <c r="M58" i="7"/>
  <c r="O57" i="7"/>
  <c r="S57" i="1"/>
  <c r="P57" i="1"/>
  <c r="N58" i="1"/>
  <c r="W58" i="1" s="1"/>
  <c r="Q57" i="1"/>
  <c r="M58" i="3"/>
  <c r="O58" i="3" s="1"/>
  <c r="P57" i="3"/>
  <c r="R57" i="3"/>
  <c r="R57" i="2"/>
  <c r="M58" i="2"/>
  <c r="O58" i="2" s="1"/>
  <c r="P57" i="2"/>
  <c r="S59" i="30" l="1"/>
  <c r="W59" i="30"/>
  <c r="P59" i="30"/>
  <c r="O59" i="30"/>
  <c r="M60" i="30"/>
  <c r="V60" i="29"/>
  <c r="R60" i="29"/>
  <c r="M61" i="29"/>
  <c r="P60" i="29"/>
  <c r="O60" i="29"/>
  <c r="V60" i="28"/>
  <c r="R60" i="28"/>
  <c r="M61" i="28"/>
  <c r="P60" i="28"/>
  <c r="O60" i="28"/>
  <c r="R60" i="27"/>
  <c r="M61" i="27"/>
  <c r="P60" i="27"/>
  <c r="O60" i="27"/>
  <c r="V60" i="27"/>
  <c r="R60" i="26"/>
  <c r="O60" i="26"/>
  <c r="V60" i="26"/>
  <c r="P60" i="26"/>
  <c r="M61" i="26"/>
  <c r="V61" i="25"/>
  <c r="R61" i="25"/>
  <c r="M62" i="25"/>
  <c r="P61" i="25"/>
  <c r="O61" i="25"/>
  <c r="R60" i="24"/>
  <c r="V60" i="24"/>
  <c r="P60" i="24"/>
  <c r="O60" i="24"/>
  <c r="M61" i="24"/>
  <c r="W59" i="23"/>
  <c r="S59" i="23"/>
  <c r="N60" i="23"/>
  <c r="Q59" i="23"/>
  <c r="P59" i="23"/>
  <c r="V60" i="22"/>
  <c r="R60" i="22"/>
  <c r="P60" i="22"/>
  <c r="O60" i="22"/>
  <c r="M61" i="22"/>
  <c r="M61" i="20"/>
  <c r="P60" i="20"/>
  <c r="R60" i="20"/>
  <c r="O60" i="20"/>
  <c r="V60" i="20"/>
  <c r="V60" i="19"/>
  <c r="R60" i="19"/>
  <c r="P60" i="19"/>
  <c r="M61" i="19"/>
  <c r="O60" i="19"/>
  <c r="R60" i="18"/>
  <c r="M61" i="18"/>
  <c r="P60" i="18"/>
  <c r="V60" i="18"/>
  <c r="O60" i="18"/>
  <c r="W59" i="17"/>
  <c r="S59" i="17"/>
  <c r="Q59" i="17"/>
  <c r="N60" i="17"/>
  <c r="P59" i="17"/>
  <c r="W60" i="16"/>
  <c r="S60" i="16"/>
  <c r="Q60" i="16"/>
  <c r="N61" i="16"/>
  <c r="P60" i="16"/>
  <c r="S59" i="15"/>
  <c r="Q59" i="15"/>
  <c r="P59" i="15"/>
  <c r="N60" i="15"/>
  <c r="W60" i="15" s="1"/>
  <c r="N61" i="14"/>
  <c r="S60" i="14"/>
  <c r="Q60" i="14"/>
  <c r="P60" i="14"/>
  <c r="W60" i="14"/>
  <c r="N61" i="13"/>
  <c r="S60" i="13"/>
  <c r="Q60" i="13"/>
  <c r="W60" i="13"/>
  <c r="P60" i="13"/>
  <c r="S60" i="12"/>
  <c r="N61" i="12"/>
  <c r="Q60" i="12"/>
  <c r="P60" i="12"/>
  <c r="S60" i="11"/>
  <c r="N61" i="11"/>
  <c r="Q60" i="11"/>
  <c r="P60" i="11"/>
  <c r="S60" i="10"/>
  <c r="Q60" i="10"/>
  <c r="N61" i="10"/>
  <c r="P60" i="10"/>
  <c r="P77" i="9"/>
  <c r="N78" i="9"/>
  <c r="S77" i="9"/>
  <c r="Q77" i="9"/>
  <c r="R59" i="8"/>
  <c r="M60" i="8"/>
  <c r="P59" i="8"/>
  <c r="O59" i="8"/>
  <c r="R59" i="5"/>
  <c r="Q59" i="5"/>
  <c r="T59" i="5"/>
  <c r="O60" i="5"/>
  <c r="R58" i="7"/>
  <c r="P58" i="7"/>
  <c r="O58" i="7"/>
  <c r="M59" i="7"/>
  <c r="S58" i="1"/>
  <c r="P58" i="1"/>
  <c r="N59" i="1"/>
  <c r="W59" i="1" s="1"/>
  <c r="Q58" i="1"/>
  <c r="M59" i="3"/>
  <c r="O59" i="3" s="1"/>
  <c r="P58" i="3"/>
  <c r="R58" i="3"/>
  <c r="R58" i="2"/>
  <c r="M59" i="2"/>
  <c r="O59" i="2" s="1"/>
  <c r="P58" i="2"/>
  <c r="M61" i="30" l="1"/>
  <c r="P60" i="30"/>
  <c r="O60" i="30"/>
  <c r="W60" i="30"/>
  <c r="S60" i="30"/>
  <c r="V61" i="29"/>
  <c r="R61" i="29"/>
  <c r="M62" i="29"/>
  <c r="P61" i="29"/>
  <c r="O61" i="29"/>
  <c r="V61" i="28"/>
  <c r="R61" i="28"/>
  <c r="P61" i="28"/>
  <c r="M62" i="28"/>
  <c r="O61" i="28"/>
  <c r="M62" i="27"/>
  <c r="P61" i="27"/>
  <c r="O61" i="27"/>
  <c r="V61" i="27"/>
  <c r="R61" i="27"/>
  <c r="V61" i="26"/>
  <c r="M62" i="26"/>
  <c r="P61" i="26"/>
  <c r="R61" i="26"/>
  <c r="O61" i="26"/>
  <c r="R62" i="25"/>
  <c r="M63" i="25"/>
  <c r="P62" i="25"/>
  <c r="O62" i="25"/>
  <c r="V62" i="25"/>
  <c r="M62" i="24"/>
  <c r="O61" i="24"/>
  <c r="V61" i="24"/>
  <c r="R61" i="24"/>
  <c r="P61" i="24"/>
  <c r="N61" i="23"/>
  <c r="S60" i="23"/>
  <c r="Q60" i="23"/>
  <c r="P60" i="23"/>
  <c r="W60" i="23"/>
  <c r="R61" i="22"/>
  <c r="M62" i="22"/>
  <c r="P61" i="22"/>
  <c r="O61" i="22"/>
  <c r="V61" i="22"/>
  <c r="M62" i="20"/>
  <c r="P61" i="20"/>
  <c r="O61" i="20"/>
  <c r="V61" i="20"/>
  <c r="R61" i="20"/>
  <c r="V61" i="19"/>
  <c r="R61" i="19"/>
  <c r="M62" i="19"/>
  <c r="P61" i="19"/>
  <c r="O61" i="19"/>
  <c r="V61" i="18"/>
  <c r="R61" i="18"/>
  <c r="P61" i="18"/>
  <c r="O61" i="18"/>
  <c r="M62" i="18"/>
  <c r="P60" i="17"/>
  <c r="W60" i="17"/>
  <c r="N61" i="17"/>
  <c r="S60" i="17"/>
  <c r="Q60" i="17"/>
  <c r="S61" i="16"/>
  <c r="Q61" i="16"/>
  <c r="N62" i="16"/>
  <c r="P61" i="16"/>
  <c r="W61" i="16"/>
  <c r="N61" i="15"/>
  <c r="W61" i="15" s="1"/>
  <c r="Q60" i="15"/>
  <c r="P60" i="15"/>
  <c r="S60" i="15"/>
  <c r="W61" i="14"/>
  <c r="N62" i="14"/>
  <c r="S61" i="14"/>
  <c r="Q61" i="14"/>
  <c r="P61" i="14"/>
  <c r="W61" i="13"/>
  <c r="N62" i="13"/>
  <c r="S61" i="13"/>
  <c r="Q61" i="13"/>
  <c r="P61" i="13"/>
  <c r="S61" i="12"/>
  <c r="N62" i="12"/>
  <c r="Q61" i="12"/>
  <c r="P61" i="12"/>
  <c r="S61" i="11"/>
  <c r="N62" i="11"/>
  <c r="Q61" i="11"/>
  <c r="P61" i="11"/>
  <c r="N62" i="10"/>
  <c r="P61" i="10"/>
  <c r="Q61" i="10"/>
  <c r="S61" i="10"/>
  <c r="S78" i="9"/>
  <c r="Q78" i="9"/>
  <c r="N79" i="9"/>
  <c r="P78" i="9"/>
  <c r="R60" i="8"/>
  <c r="P60" i="8"/>
  <c r="O60" i="8"/>
  <c r="M61" i="8"/>
  <c r="R60" i="5"/>
  <c r="Q60" i="5"/>
  <c r="O61" i="5"/>
  <c r="T60" i="5"/>
  <c r="R59" i="7"/>
  <c r="P59" i="7"/>
  <c r="M60" i="7"/>
  <c r="O59" i="7"/>
  <c r="S59" i="1"/>
  <c r="P59" i="1"/>
  <c r="N60" i="1"/>
  <c r="W60" i="1" s="1"/>
  <c r="Q59" i="1"/>
  <c r="M60" i="3"/>
  <c r="O60" i="3" s="1"/>
  <c r="P59" i="3"/>
  <c r="R59" i="3"/>
  <c r="R59" i="2"/>
  <c r="P59" i="2"/>
  <c r="M60" i="2"/>
  <c r="O60" i="2" s="1"/>
  <c r="W61" i="30" l="1"/>
  <c r="S61" i="30"/>
  <c r="M62" i="30"/>
  <c r="P61" i="30"/>
  <c r="O61" i="30"/>
  <c r="R62" i="29"/>
  <c r="M63" i="29"/>
  <c r="P62" i="29"/>
  <c r="O62" i="29"/>
  <c r="V62" i="29"/>
  <c r="R62" i="28"/>
  <c r="M63" i="28"/>
  <c r="P62" i="28"/>
  <c r="V62" i="28"/>
  <c r="O62" i="28"/>
  <c r="V62" i="27"/>
  <c r="R62" i="27"/>
  <c r="P62" i="27"/>
  <c r="O62" i="27"/>
  <c r="M63" i="27"/>
  <c r="R62" i="26"/>
  <c r="P62" i="26"/>
  <c r="M63" i="26"/>
  <c r="O62" i="26"/>
  <c r="V62" i="26"/>
  <c r="V63" i="25"/>
  <c r="R63" i="25"/>
  <c r="P63" i="25"/>
  <c r="O63" i="25"/>
  <c r="M64" i="25"/>
  <c r="V62" i="24"/>
  <c r="R62" i="24"/>
  <c r="P62" i="24"/>
  <c r="M63" i="24"/>
  <c r="O62" i="24"/>
  <c r="P61" i="23"/>
  <c r="W61" i="23"/>
  <c r="N62" i="23"/>
  <c r="Q61" i="23"/>
  <c r="S61" i="23"/>
  <c r="R62" i="22"/>
  <c r="M63" i="22"/>
  <c r="P62" i="22"/>
  <c r="O62" i="22"/>
  <c r="V62" i="22"/>
  <c r="V62" i="20"/>
  <c r="R62" i="20"/>
  <c r="M63" i="20"/>
  <c r="O62" i="20"/>
  <c r="P62" i="20"/>
  <c r="R62" i="19"/>
  <c r="O62" i="19"/>
  <c r="P62" i="19"/>
  <c r="M63" i="19"/>
  <c r="V62" i="19"/>
  <c r="V62" i="18"/>
  <c r="R62" i="18"/>
  <c r="P62" i="18"/>
  <c r="O62" i="18"/>
  <c r="M63" i="18"/>
  <c r="N62" i="17"/>
  <c r="S61" i="17"/>
  <c r="Q61" i="17"/>
  <c r="P61" i="17"/>
  <c r="W61" i="17"/>
  <c r="P62" i="16"/>
  <c r="S62" i="16"/>
  <c r="N63" i="16"/>
  <c r="Q62" i="16"/>
  <c r="W62" i="16"/>
  <c r="S61" i="15"/>
  <c r="N62" i="15"/>
  <c r="W62" i="15" s="1"/>
  <c r="Q61" i="15"/>
  <c r="P61" i="15"/>
  <c r="W62" i="14"/>
  <c r="N63" i="14"/>
  <c r="S62" i="14"/>
  <c r="Q62" i="14"/>
  <c r="P62" i="14"/>
  <c r="N63" i="13"/>
  <c r="S62" i="13"/>
  <c r="Q62" i="13"/>
  <c r="P62" i="13"/>
  <c r="W62" i="13"/>
  <c r="P62" i="12"/>
  <c r="S62" i="12"/>
  <c r="N63" i="12"/>
  <c r="Q62" i="12"/>
  <c r="S62" i="11"/>
  <c r="N63" i="11"/>
  <c r="Q62" i="11"/>
  <c r="P62" i="11"/>
  <c r="N63" i="10"/>
  <c r="P62" i="10"/>
  <c r="S62" i="10"/>
  <c r="Q62" i="10"/>
  <c r="Q79" i="9"/>
  <c r="N80" i="9"/>
  <c r="P79" i="9"/>
  <c r="S79" i="9"/>
  <c r="R61" i="8"/>
  <c r="P61" i="8"/>
  <c r="M62" i="8"/>
  <c r="O61" i="8"/>
  <c r="Q61" i="5"/>
  <c r="O62" i="5"/>
  <c r="T61" i="5"/>
  <c r="R61" i="5"/>
  <c r="R60" i="7"/>
  <c r="P60" i="7"/>
  <c r="O60" i="7"/>
  <c r="M61" i="7"/>
  <c r="S60" i="1"/>
  <c r="P60" i="1"/>
  <c r="N61" i="1"/>
  <c r="W61" i="1" s="1"/>
  <c r="Q60" i="1"/>
  <c r="M61" i="3"/>
  <c r="O61" i="3" s="1"/>
  <c r="P60" i="3"/>
  <c r="R60" i="3"/>
  <c r="R60" i="2"/>
  <c r="M61" i="2"/>
  <c r="O61" i="2" s="1"/>
  <c r="P60" i="2"/>
  <c r="W62" i="30" l="1"/>
  <c r="S62" i="30"/>
  <c r="P62" i="30"/>
  <c r="M63" i="30"/>
  <c r="O62" i="30"/>
  <c r="V63" i="29"/>
  <c r="R63" i="29"/>
  <c r="P63" i="29"/>
  <c r="M64" i="29"/>
  <c r="O63" i="29"/>
  <c r="M64" i="28"/>
  <c r="O63" i="28"/>
  <c r="V63" i="28"/>
  <c r="R63" i="28"/>
  <c r="P63" i="28"/>
  <c r="V63" i="27"/>
  <c r="R63" i="27"/>
  <c r="P63" i="27"/>
  <c r="M64" i="27"/>
  <c r="O63" i="27"/>
  <c r="P63" i="26"/>
  <c r="R63" i="26"/>
  <c r="O63" i="26"/>
  <c r="M64" i="26"/>
  <c r="V63" i="26"/>
  <c r="V64" i="25"/>
  <c r="R64" i="25"/>
  <c r="M65" i="25"/>
  <c r="O64" i="25"/>
  <c r="P64" i="25"/>
  <c r="R63" i="24"/>
  <c r="P63" i="24"/>
  <c r="O63" i="24"/>
  <c r="M64" i="24"/>
  <c r="V63" i="24"/>
  <c r="W62" i="23"/>
  <c r="N63" i="23"/>
  <c r="S62" i="23"/>
  <c r="Q62" i="23"/>
  <c r="P62" i="23"/>
  <c r="V63" i="22"/>
  <c r="P63" i="22"/>
  <c r="O63" i="22"/>
  <c r="M64" i="22"/>
  <c r="R63" i="22"/>
  <c r="R63" i="20"/>
  <c r="V63" i="20"/>
  <c r="P63" i="20"/>
  <c r="O63" i="20"/>
  <c r="M64" i="20"/>
  <c r="M64" i="19"/>
  <c r="O63" i="19"/>
  <c r="V63" i="19"/>
  <c r="P63" i="19"/>
  <c r="R63" i="19"/>
  <c r="R63" i="18"/>
  <c r="M64" i="18"/>
  <c r="O63" i="18"/>
  <c r="V63" i="18"/>
  <c r="P63" i="18"/>
  <c r="N63" i="17"/>
  <c r="S62" i="17"/>
  <c r="W62" i="17"/>
  <c r="Q62" i="17"/>
  <c r="P62" i="17"/>
  <c r="W63" i="16"/>
  <c r="S63" i="16"/>
  <c r="N64" i="16"/>
  <c r="Q63" i="16"/>
  <c r="P63" i="16"/>
  <c r="N63" i="15"/>
  <c r="W63" i="15" s="1"/>
  <c r="Q62" i="15"/>
  <c r="P62" i="15"/>
  <c r="S62" i="15"/>
  <c r="W63" i="14"/>
  <c r="Q63" i="14"/>
  <c r="N64" i="14"/>
  <c r="P63" i="14"/>
  <c r="S63" i="14"/>
  <c r="P63" i="13"/>
  <c r="W63" i="13"/>
  <c r="S63" i="13"/>
  <c r="N64" i="13"/>
  <c r="Q63" i="13"/>
  <c r="S63" i="12"/>
  <c r="Q63" i="12"/>
  <c r="P63" i="12"/>
  <c r="N64" i="12"/>
  <c r="N64" i="11"/>
  <c r="P63" i="11"/>
  <c r="S63" i="11"/>
  <c r="Q63" i="11"/>
  <c r="S63" i="10"/>
  <c r="Q63" i="10"/>
  <c r="P63" i="10"/>
  <c r="N64" i="10"/>
  <c r="S80" i="9"/>
  <c r="Q80" i="9"/>
  <c r="N81" i="9"/>
  <c r="P80" i="9"/>
  <c r="R62" i="8"/>
  <c r="P62" i="8"/>
  <c r="M63" i="8"/>
  <c r="O62" i="8"/>
  <c r="O63" i="5"/>
  <c r="R62" i="5"/>
  <c r="Q62" i="5"/>
  <c r="T62" i="5"/>
  <c r="P61" i="7"/>
  <c r="O61" i="7"/>
  <c r="R61" i="7"/>
  <c r="M62" i="7"/>
  <c r="S61" i="1"/>
  <c r="P61" i="1"/>
  <c r="N62" i="1"/>
  <c r="W62" i="1" s="1"/>
  <c r="Q61" i="1"/>
  <c r="M62" i="3"/>
  <c r="O62" i="3" s="1"/>
  <c r="P61" i="3"/>
  <c r="R61" i="3"/>
  <c r="R61" i="2"/>
  <c r="M62" i="2"/>
  <c r="O62" i="2" s="1"/>
  <c r="P61" i="2"/>
  <c r="S63" i="30" l="1"/>
  <c r="P63" i="30"/>
  <c r="W63" i="30"/>
  <c r="O63" i="30"/>
  <c r="M64" i="30"/>
  <c r="V64" i="29"/>
  <c r="R64" i="29"/>
  <c r="P64" i="29"/>
  <c r="M65" i="29"/>
  <c r="O64" i="29"/>
  <c r="V64" i="28"/>
  <c r="R64" i="28"/>
  <c r="P64" i="28"/>
  <c r="M65" i="28"/>
  <c r="O64" i="28"/>
  <c r="V64" i="27"/>
  <c r="R64" i="27"/>
  <c r="P64" i="27"/>
  <c r="M65" i="27"/>
  <c r="O64" i="27"/>
  <c r="P64" i="26"/>
  <c r="R64" i="26"/>
  <c r="O64" i="26"/>
  <c r="M65" i="26"/>
  <c r="V64" i="26"/>
  <c r="V65" i="25"/>
  <c r="R65" i="25"/>
  <c r="P65" i="25"/>
  <c r="M66" i="25"/>
  <c r="O65" i="25"/>
  <c r="R64" i="24"/>
  <c r="P64" i="24"/>
  <c r="O64" i="24"/>
  <c r="M65" i="24"/>
  <c r="V64" i="24"/>
  <c r="S63" i="23"/>
  <c r="N64" i="23"/>
  <c r="Q63" i="23"/>
  <c r="P63" i="23"/>
  <c r="W63" i="23"/>
  <c r="V64" i="22"/>
  <c r="R64" i="22"/>
  <c r="P64" i="22"/>
  <c r="O64" i="22"/>
  <c r="M65" i="22"/>
  <c r="M65" i="20"/>
  <c r="O64" i="20"/>
  <c r="V64" i="20"/>
  <c r="R64" i="20"/>
  <c r="P64" i="20"/>
  <c r="V64" i="19"/>
  <c r="R64" i="19"/>
  <c r="P64" i="19"/>
  <c r="O64" i="19"/>
  <c r="M65" i="19"/>
  <c r="P64" i="18"/>
  <c r="M65" i="18"/>
  <c r="O64" i="18"/>
  <c r="V64" i="18"/>
  <c r="R64" i="18"/>
  <c r="W63" i="17"/>
  <c r="S63" i="17"/>
  <c r="N64" i="17"/>
  <c r="Q63" i="17"/>
  <c r="P63" i="17"/>
  <c r="W64" i="16"/>
  <c r="S64" i="16"/>
  <c r="Q64" i="16"/>
  <c r="P64" i="16"/>
  <c r="N65" i="16"/>
  <c r="S63" i="15"/>
  <c r="Q63" i="15"/>
  <c r="N64" i="15"/>
  <c r="W64" i="15" s="1"/>
  <c r="P63" i="15"/>
  <c r="N65" i="14"/>
  <c r="Q64" i="14"/>
  <c r="W64" i="14"/>
  <c r="S64" i="14"/>
  <c r="P64" i="14"/>
  <c r="W64" i="13"/>
  <c r="S64" i="13"/>
  <c r="N65" i="13"/>
  <c r="Q64" i="13"/>
  <c r="P64" i="13"/>
  <c r="S64" i="12"/>
  <c r="Q64" i="12"/>
  <c r="N65" i="12"/>
  <c r="P64" i="12"/>
  <c r="S64" i="11"/>
  <c r="Q64" i="11"/>
  <c r="N65" i="11"/>
  <c r="P64" i="11"/>
  <c r="S64" i="10"/>
  <c r="Q64" i="10"/>
  <c r="P64" i="10"/>
  <c r="N65" i="10"/>
  <c r="S81" i="9"/>
  <c r="Q81" i="9"/>
  <c r="P81" i="9"/>
  <c r="N82" i="9"/>
  <c r="P63" i="8"/>
  <c r="O63" i="8"/>
  <c r="M64" i="8"/>
  <c r="R63" i="8"/>
  <c r="O64" i="5"/>
  <c r="R63" i="5"/>
  <c r="Q63" i="5"/>
  <c r="T63" i="5"/>
  <c r="O62" i="7"/>
  <c r="M63" i="7"/>
  <c r="R62" i="7"/>
  <c r="P62" i="7"/>
  <c r="S62" i="1"/>
  <c r="P62" i="1"/>
  <c r="N63" i="1"/>
  <c r="W63" i="1" s="1"/>
  <c r="Q62" i="1"/>
  <c r="M63" i="3"/>
  <c r="O63" i="3" s="1"/>
  <c r="R62" i="3"/>
  <c r="P62" i="3"/>
  <c r="R62" i="2"/>
  <c r="M63" i="2"/>
  <c r="O63" i="2" s="1"/>
  <c r="P62" i="2"/>
  <c r="M65" i="30" l="1"/>
  <c r="O64" i="30"/>
  <c r="W64" i="30"/>
  <c r="S64" i="30"/>
  <c r="P64" i="30"/>
  <c r="V65" i="29"/>
  <c r="R65" i="29"/>
  <c r="P65" i="29"/>
  <c r="M66" i="29"/>
  <c r="O65" i="29"/>
  <c r="V65" i="28"/>
  <c r="R65" i="28"/>
  <c r="P65" i="28"/>
  <c r="O65" i="28"/>
  <c r="M66" i="28"/>
  <c r="P65" i="27"/>
  <c r="R65" i="27"/>
  <c r="O65" i="27"/>
  <c r="M66" i="27"/>
  <c r="V65" i="27"/>
  <c r="P65" i="26"/>
  <c r="R65" i="26"/>
  <c r="O65" i="26"/>
  <c r="M66" i="26"/>
  <c r="V65" i="26"/>
  <c r="R66" i="25"/>
  <c r="P66" i="25"/>
  <c r="M67" i="25"/>
  <c r="O66" i="25"/>
  <c r="V66" i="25"/>
  <c r="V65" i="24"/>
  <c r="P65" i="24"/>
  <c r="O65" i="24"/>
  <c r="M66" i="24"/>
  <c r="R65" i="24"/>
  <c r="W64" i="23"/>
  <c r="N65" i="23"/>
  <c r="Q64" i="23"/>
  <c r="S64" i="23"/>
  <c r="P64" i="23"/>
  <c r="R65" i="22"/>
  <c r="P65" i="22"/>
  <c r="M66" i="22"/>
  <c r="O65" i="22"/>
  <c r="V65" i="22"/>
  <c r="V65" i="20"/>
  <c r="R65" i="20"/>
  <c r="P65" i="20"/>
  <c r="M66" i="20"/>
  <c r="O65" i="20"/>
  <c r="V65" i="19"/>
  <c r="R65" i="19"/>
  <c r="P65" i="19"/>
  <c r="M66" i="19"/>
  <c r="O65" i="19"/>
  <c r="R65" i="18"/>
  <c r="P65" i="18"/>
  <c r="O65" i="18"/>
  <c r="M66" i="18"/>
  <c r="V65" i="18"/>
  <c r="S64" i="17"/>
  <c r="N65" i="17"/>
  <c r="Q64" i="17"/>
  <c r="P64" i="17"/>
  <c r="W64" i="17"/>
  <c r="S65" i="16"/>
  <c r="W65" i="16"/>
  <c r="Q65" i="16"/>
  <c r="P65" i="16"/>
  <c r="N66" i="16"/>
  <c r="N65" i="15"/>
  <c r="W65" i="15" s="1"/>
  <c r="P64" i="15"/>
  <c r="S64" i="15"/>
  <c r="Q64" i="15"/>
  <c r="W65" i="14"/>
  <c r="S65" i="14"/>
  <c r="N66" i="14"/>
  <c r="Q65" i="14"/>
  <c r="P65" i="14"/>
  <c r="W65" i="13"/>
  <c r="S65" i="13"/>
  <c r="Q65" i="13"/>
  <c r="N66" i="13"/>
  <c r="P65" i="13"/>
  <c r="S65" i="12"/>
  <c r="Q65" i="12"/>
  <c r="N66" i="12"/>
  <c r="P65" i="12"/>
  <c r="S65" i="11"/>
  <c r="Q65" i="11"/>
  <c r="N66" i="11"/>
  <c r="P65" i="11"/>
  <c r="S65" i="10"/>
  <c r="Q65" i="10"/>
  <c r="P65" i="10"/>
  <c r="N66" i="10"/>
  <c r="S82" i="9"/>
  <c r="Q82" i="9"/>
  <c r="P82" i="9"/>
  <c r="N83" i="9"/>
  <c r="O64" i="8"/>
  <c r="M65" i="8"/>
  <c r="P64" i="8"/>
  <c r="R64" i="8"/>
  <c r="O65" i="5"/>
  <c r="T64" i="5"/>
  <c r="R64" i="5"/>
  <c r="Q64" i="5"/>
  <c r="M64" i="7"/>
  <c r="R63" i="7"/>
  <c r="P63" i="7"/>
  <c r="O63" i="7"/>
  <c r="S63" i="1"/>
  <c r="P63" i="1"/>
  <c r="N64" i="1"/>
  <c r="W64" i="1" s="1"/>
  <c r="Q63" i="1"/>
  <c r="M64" i="3"/>
  <c r="O64" i="3" s="1"/>
  <c r="R63" i="3"/>
  <c r="P63" i="3"/>
  <c r="R63" i="2"/>
  <c r="M64" i="2"/>
  <c r="O64" i="2" s="1"/>
  <c r="P63" i="2"/>
  <c r="S65" i="30" l="1"/>
  <c r="P65" i="30"/>
  <c r="M66" i="30"/>
  <c r="O65" i="30"/>
  <c r="W65" i="30"/>
  <c r="R66" i="29"/>
  <c r="P66" i="29"/>
  <c r="M67" i="29"/>
  <c r="O66" i="29"/>
  <c r="V66" i="29"/>
  <c r="V66" i="28"/>
  <c r="R66" i="28"/>
  <c r="P66" i="28"/>
  <c r="O66" i="28"/>
  <c r="M67" i="28"/>
  <c r="R66" i="27"/>
  <c r="P66" i="27"/>
  <c r="M67" i="27"/>
  <c r="O66" i="27"/>
  <c r="V66" i="27"/>
  <c r="R66" i="26"/>
  <c r="P66" i="26"/>
  <c r="M67" i="26"/>
  <c r="O66" i="26"/>
  <c r="V66" i="26"/>
  <c r="P67" i="25"/>
  <c r="M68" i="25"/>
  <c r="O67" i="25"/>
  <c r="V67" i="25"/>
  <c r="R67" i="25"/>
  <c r="P66" i="24"/>
  <c r="O66" i="24"/>
  <c r="M67" i="24"/>
  <c r="V66" i="24"/>
  <c r="R66" i="24"/>
  <c r="W65" i="23"/>
  <c r="S65" i="23"/>
  <c r="N66" i="23"/>
  <c r="Q65" i="23"/>
  <c r="P65" i="23"/>
  <c r="M67" i="22"/>
  <c r="O66" i="22"/>
  <c r="V66" i="22"/>
  <c r="R66" i="22"/>
  <c r="P66" i="22"/>
  <c r="R66" i="20"/>
  <c r="P66" i="20"/>
  <c r="M67" i="20"/>
  <c r="O66" i="20"/>
  <c r="V66" i="20"/>
  <c r="V66" i="19"/>
  <c r="R66" i="19"/>
  <c r="P66" i="19"/>
  <c r="M67" i="19"/>
  <c r="O66" i="19"/>
  <c r="V66" i="18"/>
  <c r="M67" i="18"/>
  <c r="O66" i="18"/>
  <c r="P66" i="18"/>
  <c r="R66" i="18"/>
  <c r="S65" i="17"/>
  <c r="N66" i="17"/>
  <c r="P65" i="17"/>
  <c r="Q65" i="17"/>
  <c r="W65" i="17"/>
  <c r="Q66" i="16"/>
  <c r="N67" i="16"/>
  <c r="P66" i="16"/>
  <c r="W66" i="16"/>
  <c r="S66" i="16"/>
  <c r="S65" i="15"/>
  <c r="Q65" i="15"/>
  <c r="N66" i="15"/>
  <c r="W66" i="15" s="1"/>
  <c r="P65" i="15"/>
  <c r="W66" i="14"/>
  <c r="S66" i="14"/>
  <c r="N67" i="14"/>
  <c r="Q66" i="14"/>
  <c r="P66" i="14"/>
  <c r="N67" i="13"/>
  <c r="Q66" i="13"/>
  <c r="P66" i="13"/>
  <c r="W66" i="13"/>
  <c r="S66" i="13"/>
  <c r="Q66" i="12"/>
  <c r="N67" i="12"/>
  <c r="P66" i="12"/>
  <c r="S66" i="12"/>
  <c r="S66" i="11"/>
  <c r="P66" i="11"/>
  <c r="N67" i="11"/>
  <c r="Q66" i="11"/>
  <c r="S66" i="10"/>
  <c r="Q66" i="10"/>
  <c r="P66" i="10"/>
  <c r="N67" i="10"/>
  <c r="Q83" i="9"/>
  <c r="P83" i="9"/>
  <c r="N84" i="9"/>
  <c r="S83" i="9"/>
  <c r="M66" i="8"/>
  <c r="O65" i="8"/>
  <c r="R65" i="8"/>
  <c r="P65" i="8"/>
  <c r="O66" i="5"/>
  <c r="T65" i="5"/>
  <c r="R65" i="5"/>
  <c r="Q65" i="5"/>
  <c r="M65" i="7"/>
  <c r="P64" i="7"/>
  <c r="O64" i="7"/>
  <c r="R64" i="7"/>
  <c r="S64" i="1"/>
  <c r="P64" i="1"/>
  <c r="N65" i="1"/>
  <c r="W65" i="1" s="1"/>
  <c r="Q64" i="1"/>
  <c r="M65" i="3"/>
  <c r="O65" i="3" s="1"/>
  <c r="R64" i="3"/>
  <c r="P64" i="3"/>
  <c r="R64" i="2"/>
  <c r="M65" i="2"/>
  <c r="O65" i="2" s="1"/>
  <c r="P64" i="2"/>
  <c r="P66" i="30" l="1"/>
  <c r="M67" i="30"/>
  <c r="O66" i="30"/>
  <c r="W66" i="30"/>
  <c r="S66" i="30"/>
  <c r="P67" i="29"/>
  <c r="M68" i="29"/>
  <c r="O67" i="29"/>
  <c r="V67" i="29"/>
  <c r="R67" i="29"/>
  <c r="R67" i="28"/>
  <c r="P67" i="28"/>
  <c r="M68" i="28"/>
  <c r="O67" i="28"/>
  <c r="V67" i="28"/>
  <c r="M68" i="27"/>
  <c r="O67" i="27"/>
  <c r="V67" i="27"/>
  <c r="R67" i="27"/>
  <c r="P67" i="27"/>
  <c r="P67" i="26"/>
  <c r="O67" i="26"/>
  <c r="M68" i="26"/>
  <c r="V67" i="26"/>
  <c r="R67" i="26"/>
  <c r="V68" i="25"/>
  <c r="R68" i="25"/>
  <c r="P68" i="25"/>
  <c r="O68" i="25"/>
  <c r="M69" i="25"/>
  <c r="R67" i="24"/>
  <c r="O67" i="24"/>
  <c r="M68" i="24"/>
  <c r="V67" i="24"/>
  <c r="P67" i="24"/>
  <c r="S66" i="23"/>
  <c r="N67" i="23"/>
  <c r="Q66" i="23"/>
  <c r="P66" i="23"/>
  <c r="W66" i="23"/>
  <c r="V67" i="22"/>
  <c r="R67" i="22"/>
  <c r="P67" i="22"/>
  <c r="O67" i="22"/>
  <c r="M68" i="22"/>
  <c r="V67" i="20"/>
  <c r="P67" i="20"/>
  <c r="O67" i="20"/>
  <c r="M68" i="20"/>
  <c r="R67" i="20"/>
  <c r="R67" i="19"/>
  <c r="P67" i="19"/>
  <c r="M68" i="19"/>
  <c r="O67" i="19"/>
  <c r="V67" i="19"/>
  <c r="V67" i="18"/>
  <c r="R67" i="18"/>
  <c r="P67" i="18"/>
  <c r="O67" i="18"/>
  <c r="M68" i="18"/>
  <c r="W66" i="17"/>
  <c r="Q66" i="17"/>
  <c r="N67" i="17"/>
  <c r="P66" i="17"/>
  <c r="S66" i="17"/>
  <c r="W67" i="16"/>
  <c r="S67" i="16"/>
  <c r="Q67" i="16"/>
  <c r="N68" i="16"/>
  <c r="P67" i="16"/>
  <c r="S66" i="15"/>
  <c r="Q66" i="15"/>
  <c r="N67" i="15"/>
  <c r="W67" i="15" s="1"/>
  <c r="P66" i="15"/>
  <c r="S67" i="14"/>
  <c r="N68" i="14"/>
  <c r="Q67" i="14"/>
  <c r="P67" i="14"/>
  <c r="W67" i="14"/>
  <c r="S67" i="13"/>
  <c r="N68" i="13"/>
  <c r="Q67" i="13"/>
  <c r="P67" i="13"/>
  <c r="W67" i="13"/>
  <c r="S67" i="12"/>
  <c r="Q67" i="12"/>
  <c r="N68" i="12"/>
  <c r="P67" i="12"/>
  <c r="S67" i="11"/>
  <c r="Q67" i="11"/>
  <c r="N68" i="11"/>
  <c r="P67" i="11"/>
  <c r="S67" i="10"/>
  <c r="Q67" i="10"/>
  <c r="P67" i="10"/>
  <c r="N68" i="10"/>
  <c r="P84" i="9"/>
  <c r="N85" i="9"/>
  <c r="S84" i="9"/>
  <c r="Q84" i="9"/>
  <c r="R66" i="8"/>
  <c r="M67" i="8"/>
  <c r="P66" i="8"/>
  <c r="O66" i="8"/>
  <c r="O67" i="5"/>
  <c r="T66" i="5"/>
  <c r="R66" i="5"/>
  <c r="Q66" i="5"/>
  <c r="M66" i="7"/>
  <c r="R65" i="7"/>
  <c r="O65" i="7"/>
  <c r="P65" i="7"/>
  <c r="S65" i="1"/>
  <c r="P65" i="1"/>
  <c r="N66" i="1"/>
  <c r="W66" i="1" s="1"/>
  <c r="Q65" i="1"/>
  <c r="M66" i="3"/>
  <c r="O66" i="3" s="1"/>
  <c r="R65" i="3"/>
  <c r="P65" i="3"/>
  <c r="R65" i="2"/>
  <c r="P65" i="2"/>
  <c r="M66" i="2"/>
  <c r="O66" i="2" s="1"/>
  <c r="W67" i="30" l="1"/>
  <c r="M68" i="30"/>
  <c r="S67" i="30"/>
  <c r="P67" i="30"/>
  <c r="O67" i="30"/>
  <c r="V68" i="29"/>
  <c r="R68" i="29"/>
  <c r="P68" i="29"/>
  <c r="M69" i="29"/>
  <c r="O68" i="29"/>
  <c r="M69" i="28"/>
  <c r="O68" i="28"/>
  <c r="V68" i="28"/>
  <c r="R68" i="28"/>
  <c r="P68" i="28"/>
  <c r="V68" i="27"/>
  <c r="P68" i="27"/>
  <c r="M69" i="27"/>
  <c r="R68" i="27"/>
  <c r="O68" i="27"/>
  <c r="P68" i="26"/>
  <c r="O68" i="26"/>
  <c r="M69" i="26"/>
  <c r="V68" i="26"/>
  <c r="R68" i="26"/>
  <c r="V69" i="25"/>
  <c r="R69" i="25"/>
  <c r="O69" i="25"/>
  <c r="P69" i="25"/>
  <c r="M70" i="25"/>
  <c r="P68" i="24"/>
  <c r="O68" i="24"/>
  <c r="M69" i="24"/>
  <c r="V68" i="24"/>
  <c r="R68" i="24"/>
  <c r="P67" i="23"/>
  <c r="W67" i="23"/>
  <c r="S67" i="23"/>
  <c r="N68" i="23"/>
  <c r="Q67" i="23"/>
  <c r="V68" i="22"/>
  <c r="R68" i="22"/>
  <c r="P68" i="22"/>
  <c r="O68" i="22"/>
  <c r="M69" i="22"/>
  <c r="R68" i="20"/>
  <c r="O68" i="20"/>
  <c r="M69" i="20"/>
  <c r="V68" i="20"/>
  <c r="P68" i="20"/>
  <c r="M69" i="19"/>
  <c r="O68" i="19"/>
  <c r="V68" i="19"/>
  <c r="R68" i="19"/>
  <c r="P68" i="19"/>
  <c r="R68" i="18"/>
  <c r="M69" i="18"/>
  <c r="O68" i="18"/>
  <c r="V68" i="18"/>
  <c r="P68" i="18"/>
  <c r="W67" i="17"/>
  <c r="S67" i="17"/>
  <c r="N68" i="17"/>
  <c r="Q67" i="17"/>
  <c r="P67" i="17"/>
  <c r="W68" i="16"/>
  <c r="S68" i="16"/>
  <c r="Q68" i="16"/>
  <c r="N69" i="16"/>
  <c r="P68" i="16"/>
  <c r="S67" i="15"/>
  <c r="Q67" i="15"/>
  <c r="N68" i="15"/>
  <c r="W68" i="15" s="1"/>
  <c r="P67" i="15"/>
  <c r="S68" i="14"/>
  <c r="N69" i="14"/>
  <c r="Q68" i="14"/>
  <c r="P68" i="14"/>
  <c r="W68" i="14"/>
  <c r="W68" i="13"/>
  <c r="S68" i="13"/>
  <c r="Q68" i="13"/>
  <c r="N69" i="13"/>
  <c r="P68" i="13"/>
  <c r="S68" i="12"/>
  <c r="Q68" i="12"/>
  <c r="P68" i="12"/>
  <c r="N69" i="12"/>
  <c r="N69" i="11"/>
  <c r="P68" i="11"/>
  <c r="S68" i="11"/>
  <c r="Q68" i="11"/>
  <c r="Q68" i="10"/>
  <c r="P68" i="10"/>
  <c r="S68" i="10"/>
  <c r="N69" i="10"/>
  <c r="N86" i="9"/>
  <c r="S85" i="9"/>
  <c r="Q85" i="9"/>
  <c r="P85" i="9"/>
  <c r="R67" i="8"/>
  <c r="P67" i="8"/>
  <c r="O67" i="8"/>
  <c r="M68" i="8"/>
  <c r="O68" i="5"/>
  <c r="T67" i="5"/>
  <c r="R67" i="5"/>
  <c r="Q67" i="5"/>
  <c r="M67" i="7"/>
  <c r="R66" i="7"/>
  <c r="P66" i="7"/>
  <c r="O66" i="7"/>
  <c r="S66" i="1"/>
  <c r="P66" i="1"/>
  <c r="N67" i="1"/>
  <c r="W67" i="1" s="1"/>
  <c r="Q66" i="1"/>
  <c r="M67" i="3"/>
  <c r="O67" i="3" s="1"/>
  <c r="P66" i="3"/>
  <c r="R66" i="3"/>
  <c r="R66" i="2"/>
  <c r="P66" i="2"/>
  <c r="M67" i="2"/>
  <c r="O67" i="2" s="1"/>
  <c r="S68" i="30" l="1"/>
  <c r="P68" i="30"/>
  <c r="M69" i="30"/>
  <c r="W68" i="30"/>
  <c r="O68" i="30"/>
  <c r="O69" i="29"/>
  <c r="V69" i="29"/>
  <c r="R69" i="29"/>
  <c r="M70" i="29"/>
  <c r="P69" i="29"/>
  <c r="R69" i="28"/>
  <c r="M70" i="28"/>
  <c r="P69" i="28"/>
  <c r="O69" i="28"/>
  <c r="V69" i="28"/>
  <c r="V69" i="27"/>
  <c r="R69" i="27"/>
  <c r="M70" i="27"/>
  <c r="P69" i="27"/>
  <c r="O69" i="27"/>
  <c r="M70" i="26"/>
  <c r="P69" i="26"/>
  <c r="O69" i="26"/>
  <c r="V69" i="26"/>
  <c r="R69" i="26"/>
  <c r="R70" i="25"/>
  <c r="M71" i="25"/>
  <c r="P70" i="25"/>
  <c r="O70" i="25"/>
  <c r="V70" i="25"/>
  <c r="M70" i="24"/>
  <c r="O69" i="24"/>
  <c r="P69" i="24"/>
  <c r="V69" i="24"/>
  <c r="R69" i="24"/>
  <c r="W68" i="23"/>
  <c r="S68" i="23"/>
  <c r="N69" i="23"/>
  <c r="Q68" i="23"/>
  <c r="P68" i="23"/>
  <c r="R69" i="22"/>
  <c r="M70" i="22"/>
  <c r="P69" i="22"/>
  <c r="O69" i="22"/>
  <c r="V69" i="22"/>
  <c r="O69" i="20"/>
  <c r="V69" i="20"/>
  <c r="R69" i="20"/>
  <c r="M70" i="20"/>
  <c r="P69" i="20"/>
  <c r="V69" i="19"/>
  <c r="R69" i="19"/>
  <c r="P69" i="19"/>
  <c r="O69" i="19"/>
  <c r="M70" i="19"/>
  <c r="M70" i="18"/>
  <c r="P69" i="18"/>
  <c r="O69" i="18"/>
  <c r="V69" i="18"/>
  <c r="R69" i="18"/>
  <c r="S68" i="17"/>
  <c r="N69" i="17"/>
  <c r="Q68" i="17"/>
  <c r="P68" i="17"/>
  <c r="W68" i="17"/>
  <c r="W69" i="16"/>
  <c r="S69" i="16"/>
  <c r="Q69" i="16"/>
  <c r="N70" i="16"/>
  <c r="P69" i="16"/>
  <c r="S68" i="15"/>
  <c r="Q68" i="15"/>
  <c r="P68" i="15"/>
  <c r="N69" i="15"/>
  <c r="W69" i="15" s="1"/>
  <c r="W69" i="14"/>
  <c r="S69" i="14"/>
  <c r="N70" i="14"/>
  <c r="Q69" i="14"/>
  <c r="P69" i="14"/>
  <c r="N70" i="13"/>
  <c r="S69" i="13"/>
  <c r="Q69" i="13"/>
  <c r="W69" i="13"/>
  <c r="P69" i="13"/>
  <c r="S69" i="12"/>
  <c r="N70" i="12"/>
  <c r="Q69" i="12"/>
  <c r="P69" i="12"/>
  <c r="S69" i="11"/>
  <c r="N70" i="11"/>
  <c r="Q69" i="11"/>
  <c r="P69" i="11"/>
  <c r="N70" i="10"/>
  <c r="P69" i="10"/>
  <c r="S69" i="10"/>
  <c r="Q69" i="10"/>
  <c r="S86" i="9"/>
  <c r="Q86" i="9"/>
  <c r="P86" i="9"/>
  <c r="N87" i="9"/>
  <c r="R68" i="8"/>
  <c r="P68" i="8"/>
  <c r="O68" i="8"/>
  <c r="M69" i="8"/>
  <c r="O69" i="5"/>
  <c r="T68" i="5"/>
  <c r="R68" i="5"/>
  <c r="Q68" i="5"/>
  <c r="M68" i="7"/>
  <c r="O67" i="7"/>
  <c r="R67" i="7"/>
  <c r="P67" i="7"/>
  <c r="S67" i="1"/>
  <c r="P67" i="1"/>
  <c r="N68" i="1"/>
  <c r="W68" i="1" s="1"/>
  <c r="Q67" i="1"/>
  <c r="M68" i="3"/>
  <c r="O68" i="3" s="1"/>
  <c r="P67" i="3"/>
  <c r="R67" i="3"/>
  <c r="R67" i="2"/>
  <c r="M68" i="2"/>
  <c r="O68" i="2" s="1"/>
  <c r="P67" i="2"/>
  <c r="O69" i="30" l="1"/>
  <c r="M70" i="30"/>
  <c r="P69" i="30"/>
  <c r="W69" i="30"/>
  <c r="S69" i="30"/>
  <c r="V70" i="29"/>
  <c r="R70" i="29"/>
  <c r="M71" i="29"/>
  <c r="P70" i="29"/>
  <c r="O70" i="29"/>
  <c r="V70" i="28"/>
  <c r="M71" i="28"/>
  <c r="P70" i="28"/>
  <c r="O70" i="28"/>
  <c r="R70" i="28"/>
  <c r="O70" i="27"/>
  <c r="R70" i="27"/>
  <c r="M71" i="27"/>
  <c r="P70" i="27"/>
  <c r="V70" i="27"/>
  <c r="V70" i="26"/>
  <c r="O70" i="26"/>
  <c r="M71" i="26"/>
  <c r="R70" i="26"/>
  <c r="P70" i="26"/>
  <c r="M72" i="25"/>
  <c r="P71" i="25"/>
  <c r="O71" i="25"/>
  <c r="R71" i="25"/>
  <c r="V71" i="25"/>
  <c r="M71" i="24"/>
  <c r="O70" i="24"/>
  <c r="V70" i="24"/>
  <c r="R70" i="24"/>
  <c r="P70" i="24"/>
  <c r="N70" i="23"/>
  <c r="S69" i="23"/>
  <c r="Q69" i="23"/>
  <c r="P69" i="23"/>
  <c r="W69" i="23"/>
  <c r="M71" i="22"/>
  <c r="P70" i="22"/>
  <c r="O70" i="22"/>
  <c r="V70" i="22"/>
  <c r="R70" i="22"/>
  <c r="V70" i="20"/>
  <c r="R70" i="20"/>
  <c r="M71" i="20"/>
  <c r="P70" i="20"/>
  <c r="O70" i="20"/>
  <c r="V70" i="19"/>
  <c r="R70" i="19"/>
  <c r="M71" i="19"/>
  <c r="P70" i="19"/>
  <c r="O70" i="19"/>
  <c r="V70" i="18"/>
  <c r="M71" i="18"/>
  <c r="P70" i="18"/>
  <c r="R70" i="18"/>
  <c r="O70" i="18"/>
  <c r="P69" i="17"/>
  <c r="Q69" i="17"/>
  <c r="W69" i="17"/>
  <c r="N70" i="17"/>
  <c r="S69" i="17"/>
  <c r="S70" i="16"/>
  <c r="N71" i="16"/>
  <c r="Q70" i="16"/>
  <c r="P70" i="16"/>
  <c r="W70" i="16"/>
  <c r="P69" i="15"/>
  <c r="S69" i="15"/>
  <c r="N70" i="15"/>
  <c r="W70" i="15" s="1"/>
  <c r="Q69" i="15"/>
  <c r="N71" i="14"/>
  <c r="S70" i="14"/>
  <c r="Q70" i="14"/>
  <c r="W70" i="14"/>
  <c r="P70" i="14"/>
  <c r="W70" i="13"/>
  <c r="N71" i="13"/>
  <c r="S70" i="13"/>
  <c r="Q70" i="13"/>
  <c r="P70" i="13"/>
  <c r="S70" i="12"/>
  <c r="N71" i="12"/>
  <c r="Q70" i="12"/>
  <c r="P70" i="12"/>
  <c r="S70" i="11"/>
  <c r="N71" i="11"/>
  <c r="Q70" i="11"/>
  <c r="P70" i="11"/>
  <c r="S70" i="10"/>
  <c r="Q70" i="10"/>
  <c r="N71" i="10"/>
  <c r="P70" i="10"/>
  <c r="S87" i="9"/>
  <c r="Q87" i="9"/>
  <c r="N88" i="9"/>
  <c r="P87" i="9"/>
  <c r="R69" i="8"/>
  <c r="P69" i="8"/>
  <c r="M70" i="8"/>
  <c r="O69" i="8"/>
  <c r="T69" i="5"/>
  <c r="R69" i="5"/>
  <c r="Q69" i="5"/>
  <c r="O70" i="5"/>
  <c r="M69" i="7"/>
  <c r="P68" i="7"/>
  <c r="O68" i="7"/>
  <c r="R68" i="7"/>
  <c r="S68" i="1"/>
  <c r="P68" i="1"/>
  <c r="N69" i="1"/>
  <c r="W69" i="1" s="1"/>
  <c r="Q68" i="1"/>
  <c r="M69" i="3"/>
  <c r="O69" i="3" s="1"/>
  <c r="P68" i="3"/>
  <c r="R68" i="3"/>
  <c r="R68" i="2"/>
  <c r="M69" i="2"/>
  <c r="O69" i="2" s="1"/>
  <c r="P68" i="2"/>
  <c r="W70" i="30" l="1"/>
  <c r="S70" i="30"/>
  <c r="P70" i="30"/>
  <c r="O70" i="30"/>
  <c r="M71" i="30"/>
  <c r="R71" i="29"/>
  <c r="M72" i="29"/>
  <c r="P71" i="29"/>
  <c r="O71" i="29"/>
  <c r="V71" i="29"/>
  <c r="R71" i="28"/>
  <c r="M72" i="28"/>
  <c r="P71" i="28"/>
  <c r="O71" i="28"/>
  <c r="V71" i="28"/>
  <c r="M72" i="27"/>
  <c r="P71" i="27"/>
  <c r="O71" i="27"/>
  <c r="V71" i="27"/>
  <c r="R71" i="27"/>
  <c r="V71" i="26"/>
  <c r="R71" i="26"/>
  <c r="M72" i="26"/>
  <c r="P71" i="26"/>
  <c r="O71" i="26"/>
  <c r="V72" i="25"/>
  <c r="P72" i="25"/>
  <c r="O72" i="25"/>
  <c r="M73" i="25"/>
  <c r="R72" i="25"/>
  <c r="V71" i="24"/>
  <c r="R71" i="24"/>
  <c r="P71" i="24"/>
  <c r="M72" i="24"/>
  <c r="O71" i="24"/>
  <c r="P70" i="23"/>
  <c r="W70" i="23"/>
  <c r="N71" i="23"/>
  <c r="S70" i="23"/>
  <c r="Q70" i="23"/>
  <c r="V71" i="22"/>
  <c r="R71" i="22"/>
  <c r="P71" i="22"/>
  <c r="M72" i="22"/>
  <c r="O71" i="22"/>
  <c r="R71" i="20"/>
  <c r="M72" i="20"/>
  <c r="P71" i="20"/>
  <c r="O71" i="20"/>
  <c r="V71" i="20"/>
  <c r="R71" i="19"/>
  <c r="M72" i="19"/>
  <c r="P71" i="19"/>
  <c r="O71" i="19"/>
  <c r="V71" i="19"/>
  <c r="V71" i="18"/>
  <c r="R71" i="18"/>
  <c r="M72" i="18"/>
  <c r="P71" i="18"/>
  <c r="O71" i="18"/>
  <c r="W70" i="17"/>
  <c r="N71" i="17"/>
  <c r="S70" i="17"/>
  <c r="Q70" i="17"/>
  <c r="P70" i="17"/>
  <c r="S71" i="16"/>
  <c r="N72" i="16"/>
  <c r="Q71" i="16"/>
  <c r="P71" i="16"/>
  <c r="W71" i="16"/>
  <c r="S70" i="15"/>
  <c r="N71" i="15"/>
  <c r="W71" i="15" s="1"/>
  <c r="Q70" i="15"/>
  <c r="P70" i="15"/>
  <c r="W71" i="14"/>
  <c r="N72" i="14"/>
  <c r="S71" i="14"/>
  <c r="Q71" i="14"/>
  <c r="P71" i="14"/>
  <c r="N72" i="13"/>
  <c r="S71" i="13"/>
  <c r="Q71" i="13"/>
  <c r="P71" i="13"/>
  <c r="W71" i="13"/>
  <c r="P71" i="12"/>
  <c r="S71" i="12"/>
  <c r="N72" i="12"/>
  <c r="Q71" i="12"/>
  <c r="S71" i="11"/>
  <c r="N72" i="11"/>
  <c r="Q71" i="11"/>
  <c r="P71" i="11"/>
  <c r="S71" i="10"/>
  <c r="Q71" i="10"/>
  <c r="N72" i="10"/>
  <c r="P71" i="10"/>
  <c r="S88" i="9"/>
  <c r="Q88" i="9"/>
  <c r="P88" i="9"/>
  <c r="N89" i="9"/>
  <c r="R70" i="8"/>
  <c r="P70" i="8"/>
  <c r="M71" i="8"/>
  <c r="O70" i="8"/>
  <c r="T70" i="5"/>
  <c r="R70" i="5"/>
  <c r="Q70" i="5"/>
  <c r="O71" i="5"/>
  <c r="M70" i="7"/>
  <c r="P69" i="7"/>
  <c r="O69" i="7"/>
  <c r="R69" i="7"/>
  <c r="S69" i="1"/>
  <c r="P69" i="1"/>
  <c r="N70" i="1"/>
  <c r="W70" i="1" s="1"/>
  <c r="Q69" i="1"/>
  <c r="M70" i="3"/>
  <c r="O70" i="3" s="1"/>
  <c r="P69" i="3"/>
  <c r="R69" i="3"/>
  <c r="R69" i="2"/>
  <c r="M70" i="2"/>
  <c r="O70" i="2" s="1"/>
  <c r="P69" i="2"/>
  <c r="S71" i="30" l="1"/>
  <c r="W71" i="30"/>
  <c r="P71" i="30"/>
  <c r="M72" i="30"/>
  <c r="O71" i="30"/>
  <c r="P72" i="29"/>
  <c r="M73" i="29"/>
  <c r="V72" i="29"/>
  <c r="R72" i="29"/>
  <c r="O72" i="29"/>
  <c r="V72" i="28"/>
  <c r="R72" i="28"/>
  <c r="P72" i="28"/>
  <c r="O72" i="28"/>
  <c r="M73" i="28"/>
  <c r="V72" i="27"/>
  <c r="P72" i="27"/>
  <c r="R72" i="27"/>
  <c r="O72" i="27"/>
  <c r="M73" i="27"/>
  <c r="R72" i="26"/>
  <c r="P72" i="26"/>
  <c r="M73" i="26"/>
  <c r="O72" i="26"/>
  <c r="V72" i="26"/>
  <c r="V73" i="25"/>
  <c r="R73" i="25"/>
  <c r="P73" i="25"/>
  <c r="O73" i="25"/>
  <c r="M74" i="25"/>
  <c r="V72" i="24"/>
  <c r="O72" i="24"/>
  <c r="R72" i="24"/>
  <c r="P72" i="24"/>
  <c r="M73" i="24"/>
  <c r="W71" i="23"/>
  <c r="N72" i="23"/>
  <c r="S71" i="23"/>
  <c r="Q71" i="23"/>
  <c r="P71" i="23"/>
  <c r="V72" i="22"/>
  <c r="R72" i="22"/>
  <c r="P72" i="22"/>
  <c r="O72" i="22"/>
  <c r="M73" i="22"/>
  <c r="P72" i="20"/>
  <c r="R72" i="20"/>
  <c r="O72" i="20"/>
  <c r="M73" i="20"/>
  <c r="V72" i="20"/>
  <c r="V72" i="19"/>
  <c r="R72" i="19"/>
  <c r="P72" i="19"/>
  <c r="O72" i="19"/>
  <c r="M73" i="19"/>
  <c r="R72" i="18"/>
  <c r="P72" i="18"/>
  <c r="V72" i="18"/>
  <c r="O72" i="18"/>
  <c r="M73" i="18"/>
  <c r="N72" i="17"/>
  <c r="S71" i="17"/>
  <c r="Q71" i="17"/>
  <c r="P71" i="17"/>
  <c r="W71" i="17"/>
  <c r="W72" i="16"/>
  <c r="S72" i="16"/>
  <c r="Q72" i="16"/>
  <c r="P72" i="16"/>
  <c r="N73" i="16"/>
  <c r="S71" i="15"/>
  <c r="N72" i="15"/>
  <c r="W72" i="15" s="1"/>
  <c r="Q71" i="15"/>
  <c r="P71" i="15"/>
  <c r="W72" i="14"/>
  <c r="Q72" i="14"/>
  <c r="N73" i="14"/>
  <c r="P72" i="14"/>
  <c r="S72" i="14"/>
  <c r="P72" i="13"/>
  <c r="N73" i="13"/>
  <c r="Q72" i="13"/>
  <c r="W72" i="13"/>
  <c r="S72" i="13"/>
  <c r="S72" i="12"/>
  <c r="Q72" i="12"/>
  <c r="P72" i="12"/>
  <c r="N73" i="12"/>
  <c r="S72" i="11"/>
  <c r="Q72" i="11"/>
  <c r="N73" i="11"/>
  <c r="P72" i="11"/>
  <c r="S72" i="10"/>
  <c r="Q72" i="10"/>
  <c r="P72" i="10"/>
  <c r="N73" i="10"/>
  <c r="S89" i="9"/>
  <c r="Q89" i="9"/>
  <c r="N90" i="9"/>
  <c r="P89" i="9"/>
  <c r="P71" i="8"/>
  <c r="M72" i="8"/>
  <c r="O71" i="8"/>
  <c r="R71" i="8"/>
  <c r="T71" i="5"/>
  <c r="R71" i="5"/>
  <c r="Q71" i="5"/>
  <c r="O72" i="5"/>
  <c r="P70" i="7"/>
  <c r="O70" i="7"/>
  <c r="R70" i="7"/>
  <c r="M71" i="7"/>
  <c r="S70" i="1"/>
  <c r="P70" i="1"/>
  <c r="N71" i="1"/>
  <c r="W71" i="1" s="1"/>
  <c r="Q70" i="1"/>
  <c r="M71" i="3"/>
  <c r="O71" i="3" s="1"/>
  <c r="R70" i="3"/>
  <c r="P70" i="3"/>
  <c r="R70" i="2"/>
  <c r="M71" i="2"/>
  <c r="O71" i="2" s="1"/>
  <c r="P70" i="2"/>
  <c r="P72" i="30" l="1"/>
  <c r="M73" i="30"/>
  <c r="O72" i="30"/>
  <c r="W72" i="30"/>
  <c r="S72" i="30"/>
  <c r="V73" i="29"/>
  <c r="R73" i="29"/>
  <c r="P73" i="29"/>
  <c r="M74" i="29"/>
  <c r="O73" i="29"/>
  <c r="R73" i="28"/>
  <c r="P73" i="28"/>
  <c r="O73" i="28"/>
  <c r="M74" i="28"/>
  <c r="V73" i="28"/>
  <c r="R73" i="27"/>
  <c r="V73" i="27"/>
  <c r="O73" i="27"/>
  <c r="P73" i="27"/>
  <c r="M74" i="27"/>
  <c r="M74" i="26"/>
  <c r="O73" i="26"/>
  <c r="R73" i="26"/>
  <c r="V73" i="26"/>
  <c r="P73" i="26"/>
  <c r="P74" i="25"/>
  <c r="V74" i="25"/>
  <c r="R74" i="25"/>
  <c r="O74" i="25"/>
  <c r="M75" i="25"/>
  <c r="M74" i="24"/>
  <c r="V73" i="24"/>
  <c r="R73" i="24"/>
  <c r="P73" i="24"/>
  <c r="O73" i="24"/>
  <c r="S72" i="23"/>
  <c r="N73" i="23"/>
  <c r="Q72" i="23"/>
  <c r="P72" i="23"/>
  <c r="W72" i="23"/>
  <c r="R73" i="22"/>
  <c r="P73" i="22"/>
  <c r="M74" i="22"/>
  <c r="O73" i="22"/>
  <c r="V73" i="22"/>
  <c r="P73" i="20"/>
  <c r="M74" i="20"/>
  <c r="O73" i="20"/>
  <c r="V73" i="20"/>
  <c r="R73" i="20"/>
  <c r="V73" i="19"/>
  <c r="R73" i="19"/>
  <c r="P73" i="19"/>
  <c r="M74" i="19"/>
  <c r="O73" i="19"/>
  <c r="M74" i="18"/>
  <c r="O73" i="18"/>
  <c r="V73" i="18"/>
  <c r="R73" i="18"/>
  <c r="P73" i="18"/>
  <c r="N73" i="17"/>
  <c r="Q72" i="17"/>
  <c r="P72" i="17"/>
  <c r="W72" i="17"/>
  <c r="S72" i="17"/>
  <c r="W73" i="16"/>
  <c r="S73" i="16"/>
  <c r="Q73" i="16"/>
  <c r="P73" i="16"/>
  <c r="N74" i="16"/>
  <c r="Q72" i="15"/>
  <c r="N73" i="15"/>
  <c r="W73" i="15" s="1"/>
  <c r="P72" i="15"/>
  <c r="S72" i="15"/>
  <c r="N74" i="14"/>
  <c r="Q73" i="14"/>
  <c r="P73" i="14"/>
  <c r="W73" i="14"/>
  <c r="S73" i="14"/>
  <c r="W73" i="13"/>
  <c r="S73" i="13"/>
  <c r="N74" i="13"/>
  <c r="Q73" i="13"/>
  <c r="P73" i="13"/>
  <c r="S73" i="12"/>
  <c r="Q73" i="12"/>
  <c r="N74" i="12"/>
  <c r="P73" i="12"/>
  <c r="S73" i="11"/>
  <c r="Q73" i="11"/>
  <c r="N74" i="11"/>
  <c r="P73" i="11"/>
  <c r="S73" i="10"/>
  <c r="Q73" i="10"/>
  <c r="P73" i="10"/>
  <c r="N74" i="10"/>
  <c r="Q90" i="9"/>
  <c r="P90" i="9"/>
  <c r="N91" i="9"/>
  <c r="S90" i="9"/>
  <c r="M73" i="8"/>
  <c r="O72" i="8"/>
  <c r="R72" i="8"/>
  <c r="P72" i="8"/>
  <c r="T72" i="5"/>
  <c r="R72" i="5"/>
  <c r="Q72" i="5"/>
  <c r="O73" i="5"/>
  <c r="O71" i="7"/>
  <c r="M72" i="7"/>
  <c r="R71" i="7"/>
  <c r="P71" i="7"/>
  <c r="S71" i="1"/>
  <c r="P71" i="1"/>
  <c r="N72" i="1"/>
  <c r="W72" i="1" s="1"/>
  <c r="Q71" i="1"/>
  <c r="M72" i="3"/>
  <c r="O72" i="3" s="1"/>
  <c r="R71" i="3"/>
  <c r="P71" i="3"/>
  <c r="R71" i="2"/>
  <c r="M72" i="2"/>
  <c r="O72" i="2" s="1"/>
  <c r="P71" i="2"/>
  <c r="W73" i="30" l="1"/>
  <c r="S73" i="30"/>
  <c r="P73" i="30"/>
  <c r="M74" i="30"/>
  <c r="O73" i="30"/>
  <c r="V74" i="29"/>
  <c r="R74" i="29"/>
  <c r="P74" i="29"/>
  <c r="M75" i="29"/>
  <c r="O74" i="29"/>
  <c r="V74" i="28"/>
  <c r="P74" i="28"/>
  <c r="M75" i="28"/>
  <c r="O74" i="28"/>
  <c r="R74" i="28"/>
  <c r="M75" i="27"/>
  <c r="O74" i="27"/>
  <c r="V74" i="27"/>
  <c r="R74" i="27"/>
  <c r="P74" i="27"/>
  <c r="V74" i="26"/>
  <c r="M75" i="26"/>
  <c r="O74" i="26"/>
  <c r="R74" i="26"/>
  <c r="P74" i="26"/>
  <c r="V75" i="25"/>
  <c r="R75" i="25"/>
  <c r="P75" i="25"/>
  <c r="M76" i="25"/>
  <c r="O75" i="25"/>
  <c r="R74" i="24"/>
  <c r="M75" i="24"/>
  <c r="V74" i="24"/>
  <c r="P74" i="24"/>
  <c r="O74" i="24"/>
  <c r="W73" i="23"/>
  <c r="N74" i="23"/>
  <c r="Q73" i="23"/>
  <c r="S73" i="23"/>
  <c r="P73" i="23"/>
  <c r="P74" i="22"/>
  <c r="M75" i="22"/>
  <c r="O74" i="22"/>
  <c r="V74" i="22"/>
  <c r="R74" i="22"/>
  <c r="V74" i="20"/>
  <c r="P74" i="20"/>
  <c r="M75" i="20"/>
  <c r="R74" i="20"/>
  <c r="O74" i="20"/>
  <c r="V74" i="19"/>
  <c r="R74" i="19"/>
  <c r="P74" i="19"/>
  <c r="M75" i="19"/>
  <c r="O74" i="19"/>
  <c r="V74" i="18"/>
  <c r="P74" i="18"/>
  <c r="M75" i="18"/>
  <c r="R74" i="18"/>
  <c r="O74" i="18"/>
  <c r="W73" i="17"/>
  <c r="N74" i="17"/>
  <c r="Q73" i="17"/>
  <c r="S73" i="17"/>
  <c r="P73" i="17"/>
  <c r="S74" i="16"/>
  <c r="Q74" i="16"/>
  <c r="W74" i="16"/>
  <c r="P74" i="16"/>
  <c r="N75" i="16"/>
  <c r="S73" i="15"/>
  <c r="Q73" i="15"/>
  <c r="N74" i="15"/>
  <c r="W74" i="15" s="1"/>
  <c r="P73" i="15"/>
  <c r="W74" i="14"/>
  <c r="S74" i="14"/>
  <c r="N75" i="14"/>
  <c r="Q74" i="14"/>
  <c r="P74" i="14"/>
  <c r="W74" i="13"/>
  <c r="S74" i="13"/>
  <c r="Q74" i="13"/>
  <c r="P74" i="13"/>
  <c r="N75" i="13"/>
  <c r="S74" i="12"/>
  <c r="Q74" i="12"/>
  <c r="N75" i="12"/>
  <c r="P74" i="12"/>
  <c r="S74" i="11"/>
  <c r="Q74" i="11"/>
  <c r="N75" i="11"/>
  <c r="P74" i="11"/>
  <c r="S74" i="10"/>
  <c r="Q74" i="10"/>
  <c r="P74" i="10"/>
  <c r="N75" i="10"/>
  <c r="P91" i="9"/>
  <c r="N92" i="9"/>
  <c r="S91" i="9"/>
  <c r="Q91" i="9"/>
  <c r="R73" i="8"/>
  <c r="M74" i="8"/>
  <c r="P73" i="8"/>
  <c r="O73" i="8"/>
  <c r="T73" i="5"/>
  <c r="R73" i="5"/>
  <c r="Q73" i="5"/>
  <c r="O74" i="5"/>
  <c r="M73" i="7"/>
  <c r="R72" i="7"/>
  <c r="P72" i="7"/>
  <c r="O72" i="7"/>
  <c r="S72" i="1"/>
  <c r="P72" i="1"/>
  <c r="N73" i="1"/>
  <c r="W73" i="1" s="1"/>
  <c r="Q72" i="1"/>
  <c r="M73" i="3"/>
  <c r="O73" i="3" s="1"/>
  <c r="R72" i="3"/>
  <c r="P72" i="3"/>
  <c r="R72" i="2"/>
  <c r="M73" i="2"/>
  <c r="O73" i="2" s="1"/>
  <c r="P72" i="2"/>
  <c r="W74" i="30" l="1"/>
  <c r="S74" i="30"/>
  <c r="P74" i="30"/>
  <c r="M75" i="30"/>
  <c r="O74" i="30"/>
  <c r="V75" i="29"/>
  <c r="R75" i="29"/>
  <c r="P75" i="29"/>
  <c r="M76" i="29"/>
  <c r="O75" i="29"/>
  <c r="R75" i="28"/>
  <c r="P75" i="28"/>
  <c r="V75" i="28"/>
  <c r="O75" i="28"/>
  <c r="M76" i="28"/>
  <c r="V75" i="27"/>
  <c r="R75" i="27"/>
  <c r="P75" i="27"/>
  <c r="M76" i="27"/>
  <c r="O75" i="27"/>
  <c r="V75" i="26"/>
  <c r="R75" i="26"/>
  <c r="P75" i="26"/>
  <c r="M76" i="26"/>
  <c r="O75" i="26"/>
  <c r="R76" i="25"/>
  <c r="P76" i="25"/>
  <c r="M77" i="25"/>
  <c r="O76" i="25"/>
  <c r="V76" i="25"/>
  <c r="P75" i="24"/>
  <c r="M76" i="24"/>
  <c r="V75" i="24"/>
  <c r="R75" i="24"/>
  <c r="O75" i="24"/>
  <c r="W74" i="23"/>
  <c r="S74" i="23"/>
  <c r="N75" i="23"/>
  <c r="Q74" i="23"/>
  <c r="P74" i="23"/>
  <c r="P75" i="22"/>
  <c r="M76" i="22"/>
  <c r="O75" i="22"/>
  <c r="V75" i="22"/>
  <c r="R75" i="22"/>
  <c r="V75" i="20"/>
  <c r="R75" i="20"/>
  <c r="P75" i="20"/>
  <c r="O75" i="20"/>
  <c r="M76" i="20"/>
  <c r="R75" i="19"/>
  <c r="P75" i="19"/>
  <c r="M76" i="19"/>
  <c r="O75" i="19"/>
  <c r="V75" i="19"/>
  <c r="R75" i="18"/>
  <c r="P75" i="18"/>
  <c r="M76" i="18"/>
  <c r="V75" i="18"/>
  <c r="O75" i="18"/>
  <c r="S74" i="17"/>
  <c r="W74" i="17"/>
  <c r="Q74" i="17"/>
  <c r="N75" i="17"/>
  <c r="P74" i="17"/>
  <c r="N76" i="16"/>
  <c r="P75" i="16"/>
  <c r="W75" i="16"/>
  <c r="S75" i="16"/>
  <c r="Q75" i="16"/>
  <c r="S74" i="15"/>
  <c r="Q74" i="15"/>
  <c r="N75" i="15"/>
  <c r="W75" i="15" s="1"/>
  <c r="P74" i="15"/>
  <c r="W75" i="14"/>
  <c r="S75" i="14"/>
  <c r="Q75" i="14"/>
  <c r="N76" i="14"/>
  <c r="P75" i="14"/>
  <c r="N76" i="13"/>
  <c r="Q75" i="13"/>
  <c r="P75" i="13"/>
  <c r="W75" i="13"/>
  <c r="S75" i="13"/>
  <c r="Q75" i="12"/>
  <c r="N76" i="12"/>
  <c r="P75" i="12"/>
  <c r="S75" i="12"/>
  <c r="S75" i="11"/>
  <c r="Q75" i="11"/>
  <c r="P75" i="11"/>
  <c r="N76" i="11"/>
  <c r="Q75" i="10"/>
  <c r="P75" i="10"/>
  <c r="S75" i="10"/>
  <c r="N76" i="10"/>
  <c r="N93" i="9"/>
  <c r="P92" i="9"/>
  <c r="S92" i="9"/>
  <c r="Q92" i="9"/>
  <c r="R74" i="8"/>
  <c r="P74" i="8"/>
  <c r="O74" i="8"/>
  <c r="M75" i="8"/>
  <c r="T74" i="5"/>
  <c r="R74" i="5"/>
  <c r="Q74" i="5"/>
  <c r="O75" i="5"/>
  <c r="M74" i="7"/>
  <c r="R73" i="7"/>
  <c r="P73" i="7"/>
  <c r="O73" i="7"/>
  <c r="S73" i="1"/>
  <c r="P73" i="1"/>
  <c r="N74" i="1"/>
  <c r="W74" i="1" s="1"/>
  <c r="Q73" i="1"/>
  <c r="M74" i="3"/>
  <c r="O74" i="3" s="1"/>
  <c r="R73" i="3"/>
  <c r="P73" i="3"/>
  <c r="R73" i="2"/>
  <c r="M74" i="2"/>
  <c r="O74" i="2" s="1"/>
  <c r="P73" i="2"/>
  <c r="W75" i="30" l="1"/>
  <c r="S75" i="30"/>
  <c r="P75" i="30"/>
  <c r="O75" i="30"/>
  <c r="M76" i="30"/>
  <c r="R76" i="29"/>
  <c r="P76" i="29"/>
  <c r="M77" i="29"/>
  <c r="O76" i="29"/>
  <c r="V76" i="29"/>
  <c r="P76" i="28"/>
  <c r="M77" i="28"/>
  <c r="O76" i="28"/>
  <c r="V76" i="28"/>
  <c r="R76" i="28"/>
  <c r="V76" i="27"/>
  <c r="R76" i="27"/>
  <c r="P76" i="27"/>
  <c r="M77" i="27"/>
  <c r="O76" i="27"/>
  <c r="V76" i="26"/>
  <c r="R76" i="26"/>
  <c r="P76" i="26"/>
  <c r="M77" i="26"/>
  <c r="O76" i="26"/>
  <c r="M78" i="25"/>
  <c r="O77" i="25"/>
  <c r="V77" i="25"/>
  <c r="R77" i="25"/>
  <c r="P77" i="25"/>
  <c r="O76" i="24"/>
  <c r="M77" i="24"/>
  <c r="V76" i="24"/>
  <c r="R76" i="24"/>
  <c r="P76" i="24"/>
  <c r="S75" i="23"/>
  <c r="N76" i="23"/>
  <c r="Q75" i="23"/>
  <c r="P75" i="23"/>
  <c r="W75" i="23"/>
  <c r="V76" i="22"/>
  <c r="M77" i="22"/>
  <c r="R76" i="22"/>
  <c r="P76" i="22"/>
  <c r="O76" i="22"/>
  <c r="V76" i="20"/>
  <c r="R76" i="20"/>
  <c r="P76" i="20"/>
  <c r="M77" i="20"/>
  <c r="O76" i="20"/>
  <c r="P76" i="19"/>
  <c r="M77" i="19"/>
  <c r="O76" i="19"/>
  <c r="V76" i="19"/>
  <c r="R76" i="19"/>
  <c r="V76" i="18"/>
  <c r="P76" i="18"/>
  <c r="M77" i="18"/>
  <c r="O76" i="18"/>
  <c r="R76" i="18"/>
  <c r="W75" i="17"/>
  <c r="S75" i="17"/>
  <c r="N76" i="17"/>
  <c r="Q75" i="17"/>
  <c r="P75" i="17"/>
  <c r="W76" i="16"/>
  <c r="S76" i="16"/>
  <c r="Q76" i="16"/>
  <c r="N77" i="16"/>
  <c r="P76" i="16"/>
  <c r="S75" i="15"/>
  <c r="Q75" i="15"/>
  <c r="N76" i="15"/>
  <c r="W76" i="15" s="1"/>
  <c r="P75" i="15"/>
  <c r="S76" i="14"/>
  <c r="N77" i="14"/>
  <c r="Q76" i="14"/>
  <c r="W76" i="14"/>
  <c r="P76" i="14"/>
  <c r="W76" i="13"/>
  <c r="S76" i="13"/>
  <c r="N77" i="13"/>
  <c r="Q76" i="13"/>
  <c r="P76" i="13"/>
  <c r="S76" i="12"/>
  <c r="Q76" i="12"/>
  <c r="N77" i="12"/>
  <c r="P76" i="12"/>
  <c r="S76" i="11"/>
  <c r="Q76" i="11"/>
  <c r="N77" i="11"/>
  <c r="P76" i="11"/>
  <c r="P76" i="10"/>
  <c r="N77" i="10"/>
  <c r="S76" i="10"/>
  <c r="Q76" i="10"/>
  <c r="N94" i="9"/>
  <c r="P93" i="9"/>
  <c r="S93" i="9"/>
  <c r="Q93" i="9"/>
  <c r="R75" i="8"/>
  <c r="P75" i="8"/>
  <c r="O75" i="8"/>
  <c r="M76" i="8"/>
  <c r="T75" i="5"/>
  <c r="R75" i="5"/>
  <c r="Q75" i="5"/>
  <c r="O76" i="5"/>
  <c r="M75" i="7"/>
  <c r="R74" i="7"/>
  <c r="P74" i="7"/>
  <c r="O74" i="7"/>
  <c r="S74" i="1"/>
  <c r="P74" i="1"/>
  <c r="N75" i="1"/>
  <c r="W75" i="1" s="1"/>
  <c r="Q74" i="1"/>
  <c r="M75" i="3"/>
  <c r="O75" i="3" s="1"/>
  <c r="R74" i="3"/>
  <c r="P74" i="3"/>
  <c r="R74" i="2"/>
  <c r="M75" i="2"/>
  <c r="O75" i="2" s="1"/>
  <c r="P74" i="2"/>
  <c r="S76" i="30" l="1"/>
  <c r="P76" i="30"/>
  <c r="W76" i="30"/>
  <c r="O76" i="30"/>
  <c r="M77" i="30"/>
  <c r="P77" i="29"/>
  <c r="R77" i="29"/>
  <c r="O77" i="29"/>
  <c r="M78" i="29"/>
  <c r="V77" i="29"/>
  <c r="V77" i="28"/>
  <c r="R77" i="28"/>
  <c r="P77" i="28"/>
  <c r="O77" i="28"/>
  <c r="M78" i="28"/>
  <c r="V77" i="27"/>
  <c r="R77" i="27"/>
  <c r="P77" i="27"/>
  <c r="O77" i="27"/>
  <c r="M78" i="27"/>
  <c r="R77" i="26"/>
  <c r="P77" i="26"/>
  <c r="M78" i="26"/>
  <c r="O77" i="26"/>
  <c r="V77" i="26"/>
  <c r="V78" i="25"/>
  <c r="P78" i="25"/>
  <c r="R78" i="25"/>
  <c r="O78" i="25"/>
  <c r="M79" i="25"/>
  <c r="M78" i="24"/>
  <c r="O77" i="24"/>
  <c r="V77" i="24"/>
  <c r="R77" i="24"/>
  <c r="P77" i="24"/>
  <c r="P76" i="23"/>
  <c r="W76" i="23"/>
  <c r="S76" i="23"/>
  <c r="Q76" i="23"/>
  <c r="N77" i="23"/>
  <c r="V77" i="22"/>
  <c r="R77" i="22"/>
  <c r="P77" i="22"/>
  <c r="M78" i="22"/>
  <c r="O77" i="22"/>
  <c r="P77" i="20"/>
  <c r="V77" i="20"/>
  <c r="R77" i="20"/>
  <c r="O77" i="20"/>
  <c r="M78" i="20"/>
  <c r="V77" i="19"/>
  <c r="R77" i="19"/>
  <c r="P77" i="19"/>
  <c r="O77" i="19"/>
  <c r="M78" i="19"/>
  <c r="R77" i="18"/>
  <c r="P77" i="18"/>
  <c r="V77" i="18"/>
  <c r="O77" i="18"/>
  <c r="M78" i="18"/>
  <c r="N77" i="17"/>
  <c r="Q76" i="17"/>
  <c r="P76" i="17"/>
  <c r="W76" i="17"/>
  <c r="S76" i="17"/>
  <c r="W77" i="16"/>
  <c r="S77" i="16"/>
  <c r="Q77" i="16"/>
  <c r="N78" i="16"/>
  <c r="P77" i="16"/>
  <c r="S76" i="15"/>
  <c r="Q76" i="15"/>
  <c r="P76" i="15"/>
  <c r="N77" i="15"/>
  <c r="W77" i="15" s="1"/>
  <c r="W77" i="14"/>
  <c r="S77" i="14"/>
  <c r="N78" i="14"/>
  <c r="Q77" i="14"/>
  <c r="P77" i="14"/>
  <c r="W77" i="13"/>
  <c r="S77" i="13"/>
  <c r="Q77" i="13"/>
  <c r="N78" i="13"/>
  <c r="P77" i="13"/>
  <c r="S77" i="12"/>
  <c r="Q77" i="12"/>
  <c r="P77" i="12"/>
  <c r="N78" i="12"/>
  <c r="N78" i="11"/>
  <c r="P77" i="11"/>
  <c r="S77" i="11"/>
  <c r="Q77" i="11"/>
  <c r="N78" i="10"/>
  <c r="S77" i="10"/>
  <c r="Q77" i="10"/>
  <c r="P77" i="10"/>
  <c r="N95" i="9"/>
  <c r="S94" i="9"/>
  <c r="Q94" i="9"/>
  <c r="P94" i="9"/>
  <c r="R76" i="8"/>
  <c r="P76" i="8"/>
  <c r="O76" i="8"/>
  <c r="M77" i="8"/>
  <c r="T76" i="5"/>
  <c r="R76" i="5"/>
  <c r="Q76" i="5"/>
  <c r="O77" i="5"/>
  <c r="M76" i="7"/>
  <c r="R75" i="7"/>
  <c r="P75" i="7"/>
  <c r="O75" i="7"/>
  <c r="S75" i="1"/>
  <c r="P75" i="1"/>
  <c r="N76" i="1"/>
  <c r="W76" i="1" s="1"/>
  <c r="Q75" i="1"/>
  <c r="M76" i="3"/>
  <c r="O76" i="3" s="1"/>
  <c r="R75" i="3"/>
  <c r="P75" i="3"/>
  <c r="R75" i="2"/>
  <c r="P75" i="2"/>
  <c r="M76" i="2"/>
  <c r="O76" i="2" s="1"/>
  <c r="P77" i="30" l="1"/>
  <c r="M78" i="30"/>
  <c r="O77" i="30"/>
  <c r="W77" i="30"/>
  <c r="S77" i="30"/>
  <c r="P78" i="29"/>
  <c r="M79" i="29"/>
  <c r="O78" i="29"/>
  <c r="V78" i="29"/>
  <c r="R78" i="29"/>
  <c r="R78" i="28"/>
  <c r="P78" i="28"/>
  <c r="V78" i="28"/>
  <c r="O78" i="28"/>
  <c r="M79" i="28"/>
  <c r="R78" i="27"/>
  <c r="P78" i="27"/>
  <c r="O78" i="27"/>
  <c r="M79" i="27"/>
  <c r="V78" i="27"/>
  <c r="M79" i="26"/>
  <c r="O78" i="26"/>
  <c r="R78" i="26"/>
  <c r="V78" i="26"/>
  <c r="P78" i="26"/>
  <c r="P79" i="25"/>
  <c r="V79" i="25"/>
  <c r="R79" i="25"/>
  <c r="M80" i="25"/>
  <c r="O79" i="25"/>
  <c r="V78" i="24"/>
  <c r="O78" i="24"/>
  <c r="M79" i="24"/>
  <c r="R78" i="24"/>
  <c r="P78" i="24"/>
  <c r="P77" i="23"/>
  <c r="W77" i="23"/>
  <c r="S77" i="23"/>
  <c r="Q77" i="23"/>
  <c r="N78" i="23"/>
  <c r="R78" i="22"/>
  <c r="P78" i="22"/>
  <c r="M79" i="22"/>
  <c r="O78" i="22"/>
  <c r="V78" i="22"/>
  <c r="R78" i="20"/>
  <c r="P78" i="20"/>
  <c r="M79" i="20"/>
  <c r="O78" i="20"/>
  <c r="V78" i="20"/>
  <c r="V78" i="19"/>
  <c r="R78" i="19"/>
  <c r="P78" i="19"/>
  <c r="M79" i="19"/>
  <c r="O78" i="19"/>
  <c r="M79" i="18"/>
  <c r="O78" i="18"/>
  <c r="V78" i="18"/>
  <c r="R78" i="18"/>
  <c r="P78" i="18"/>
  <c r="W77" i="17"/>
  <c r="N78" i="17"/>
  <c r="Q77" i="17"/>
  <c r="S77" i="17"/>
  <c r="P77" i="17"/>
  <c r="W78" i="16"/>
  <c r="S78" i="16"/>
  <c r="Q78" i="16"/>
  <c r="P78" i="16"/>
  <c r="N79" i="16"/>
  <c r="Q77" i="15"/>
  <c r="N78" i="15"/>
  <c r="W78" i="15" s="1"/>
  <c r="P77" i="15"/>
  <c r="S77" i="15"/>
  <c r="W78" i="14"/>
  <c r="S78" i="14"/>
  <c r="Q78" i="14"/>
  <c r="N79" i="14"/>
  <c r="P78" i="14"/>
  <c r="S78" i="13"/>
  <c r="N79" i="13"/>
  <c r="Q78" i="13"/>
  <c r="P78" i="13"/>
  <c r="W78" i="13"/>
  <c r="Q78" i="12"/>
  <c r="S78" i="12"/>
  <c r="P78" i="12"/>
  <c r="N79" i="12"/>
  <c r="Q78" i="11"/>
  <c r="S78" i="11"/>
  <c r="P78" i="11"/>
  <c r="N79" i="11"/>
  <c r="S78" i="10"/>
  <c r="Q78" i="10"/>
  <c r="P78" i="10"/>
  <c r="N79" i="10"/>
  <c r="S95" i="9"/>
  <c r="Q95" i="9"/>
  <c r="P95" i="9"/>
  <c r="N96" i="9"/>
  <c r="R77" i="8"/>
  <c r="P77" i="8"/>
  <c r="O77" i="8"/>
  <c r="M78" i="8"/>
  <c r="T77" i="5"/>
  <c r="R77" i="5"/>
  <c r="Q77" i="5"/>
  <c r="O78" i="5"/>
  <c r="M77" i="7"/>
  <c r="R76" i="7"/>
  <c r="P76" i="7"/>
  <c r="O76" i="7"/>
  <c r="S76" i="1"/>
  <c r="P76" i="1"/>
  <c r="N77" i="1"/>
  <c r="W77" i="1" s="1"/>
  <c r="Q76" i="1"/>
  <c r="M77" i="3"/>
  <c r="O77" i="3" s="1"/>
  <c r="P76" i="3"/>
  <c r="R76" i="3"/>
  <c r="R76" i="2"/>
  <c r="P76" i="2"/>
  <c r="M77" i="2"/>
  <c r="O77" i="2" s="1"/>
  <c r="W78" i="30" l="1"/>
  <c r="S78" i="30"/>
  <c r="P78" i="30"/>
  <c r="M79" i="30"/>
  <c r="O78" i="30"/>
  <c r="V79" i="29"/>
  <c r="R79" i="29"/>
  <c r="P79" i="29"/>
  <c r="M80" i="29"/>
  <c r="O79" i="29"/>
  <c r="V79" i="28"/>
  <c r="P79" i="28"/>
  <c r="M80" i="28"/>
  <c r="O79" i="28"/>
  <c r="R79" i="28"/>
  <c r="M80" i="27"/>
  <c r="O79" i="27"/>
  <c r="R79" i="27"/>
  <c r="P79" i="27"/>
  <c r="V79" i="27"/>
  <c r="V79" i="26"/>
  <c r="M80" i="26"/>
  <c r="O79" i="26"/>
  <c r="R79" i="26"/>
  <c r="P79" i="26"/>
  <c r="V80" i="25"/>
  <c r="R80" i="25"/>
  <c r="P80" i="25"/>
  <c r="M81" i="25"/>
  <c r="O80" i="25"/>
  <c r="O79" i="24"/>
  <c r="M80" i="24"/>
  <c r="V79" i="24"/>
  <c r="R79" i="24"/>
  <c r="P79" i="24"/>
  <c r="W78" i="23"/>
  <c r="S78" i="23"/>
  <c r="N79" i="23"/>
  <c r="Q78" i="23"/>
  <c r="P78" i="23"/>
  <c r="P79" i="22"/>
  <c r="M80" i="22"/>
  <c r="O79" i="22"/>
  <c r="V79" i="22"/>
  <c r="R79" i="22"/>
  <c r="P79" i="20"/>
  <c r="M80" i="20"/>
  <c r="O79" i="20"/>
  <c r="V79" i="20"/>
  <c r="R79" i="20"/>
  <c r="V79" i="19"/>
  <c r="R79" i="19"/>
  <c r="P79" i="19"/>
  <c r="M80" i="19"/>
  <c r="O79" i="19"/>
  <c r="V79" i="18"/>
  <c r="R79" i="18"/>
  <c r="P79" i="18"/>
  <c r="O79" i="18"/>
  <c r="M80" i="18"/>
  <c r="P78" i="17"/>
  <c r="W78" i="17"/>
  <c r="S78" i="17"/>
  <c r="N79" i="17"/>
  <c r="Q78" i="17"/>
  <c r="S79" i="16"/>
  <c r="Q79" i="16"/>
  <c r="W79" i="16"/>
  <c r="P79" i="16"/>
  <c r="N80" i="16"/>
  <c r="S78" i="15"/>
  <c r="Q78" i="15"/>
  <c r="N79" i="15"/>
  <c r="W79" i="15" s="1"/>
  <c r="P78" i="15"/>
  <c r="S79" i="14"/>
  <c r="N80" i="14"/>
  <c r="Q79" i="14"/>
  <c r="P79" i="14"/>
  <c r="W79" i="14"/>
  <c r="S79" i="13"/>
  <c r="N80" i="13"/>
  <c r="Q79" i="13"/>
  <c r="P79" i="13"/>
  <c r="W79" i="13"/>
  <c r="S79" i="12"/>
  <c r="Q79" i="12"/>
  <c r="N80" i="12"/>
  <c r="P79" i="12"/>
  <c r="S79" i="11"/>
  <c r="Q79" i="11"/>
  <c r="N80" i="11"/>
  <c r="P79" i="11"/>
  <c r="S79" i="10"/>
  <c r="Q79" i="10"/>
  <c r="P79" i="10"/>
  <c r="N80" i="10"/>
  <c r="S96" i="9"/>
  <c r="Q96" i="9"/>
  <c r="N97" i="9"/>
  <c r="P96" i="9"/>
  <c r="R78" i="8"/>
  <c r="P78" i="8"/>
  <c r="O78" i="8"/>
  <c r="M79" i="8"/>
  <c r="T78" i="5"/>
  <c r="R78" i="5"/>
  <c r="Q78" i="5"/>
  <c r="O79" i="5"/>
  <c r="M78" i="7"/>
  <c r="R77" i="7"/>
  <c r="P77" i="7"/>
  <c r="O77" i="7"/>
  <c r="S77" i="1"/>
  <c r="P77" i="1"/>
  <c r="N78" i="1"/>
  <c r="W78" i="1" s="1"/>
  <c r="Q77" i="1"/>
  <c r="M78" i="3"/>
  <c r="O78" i="3" s="1"/>
  <c r="P77" i="3"/>
  <c r="R77" i="3"/>
  <c r="R77" i="2"/>
  <c r="M78" i="2"/>
  <c r="O78" i="2" s="1"/>
  <c r="P77" i="2"/>
  <c r="S79" i="30" l="1"/>
  <c r="P79" i="30"/>
  <c r="M80" i="30"/>
  <c r="O79" i="30"/>
  <c r="W79" i="30"/>
  <c r="V80" i="29"/>
  <c r="R80" i="29"/>
  <c r="P80" i="29"/>
  <c r="M81" i="29"/>
  <c r="O80" i="29"/>
  <c r="R80" i="28"/>
  <c r="P80" i="28"/>
  <c r="O80" i="28"/>
  <c r="M81" i="28"/>
  <c r="V80" i="28"/>
  <c r="P80" i="27"/>
  <c r="M81" i="27"/>
  <c r="O80" i="27"/>
  <c r="V80" i="27"/>
  <c r="R80" i="27"/>
  <c r="V80" i="26"/>
  <c r="R80" i="26"/>
  <c r="P80" i="26"/>
  <c r="M81" i="26"/>
  <c r="O80" i="26"/>
  <c r="V81" i="25"/>
  <c r="R81" i="25"/>
  <c r="P81" i="25"/>
  <c r="M82" i="25"/>
  <c r="O81" i="25"/>
  <c r="V80" i="24"/>
  <c r="R80" i="24"/>
  <c r="M81" i="24"/>
  <c r="P80" i="24"/>
  <c r="O80" i="24"/>
  <c r="W79" i="23"/>
  <c r="S79" i="23"/>
  <c r="Q79" i="23"/>
  <c r="N80" i="23"/>
  <c r="P79" i="23"/>
  <c r="V80" i="22"/>
  <c r="R80" i="22"/>
  <c r="P80" i="22"/>
  <c r="M81" i="22"/>
  <c r="O80" i="22"/>
  <c r="V80" i="20"/>
  <c r="P80" i="20"/>
  <c r="R80" i="20"/>
  <c r="O80" i="20"/>
  <c r="M81" i="20"/>
  <c r="P80" i="19"/>
  <c r="V80" i="19"/>
  <c r="R80" i="19"/>
  <c r="O80" i="19"/>
  <c r="M81" i="19"/>
  <c r="R80" i="18"/>
  <c r="P80" i="18"/>
  <c r="M81" i="18"/>
  <c r="O80" i="18"/>
  <c r="V80" i="18"/>
  <c r="S79" i="17"/>
  <c r="N80" i="17"/>
  <c r="Q79" i="17"/>
  <c r="P79" i="17"/>
  <c r="W79" i="17"/>
  <c r="N81" i="16"/>
  <c r="P80" i="16"/>
  <c r="W80" i="16"/>
  <c r="S80" i="16"/>
  <c r="Q80" i="16"/>
  <c r="Q79" i="15"/>
  <c r="N80" i="15"/>
  <c r="W80" i="15" s="1"/>
  <c r="P79" i="15"/>
  <c r="S79" i="15"/>
  <c r="P80" i="14"/>
  <c r="S80" i="14"/>
  <c r="N81" i="14"/>
  <c r="Q80" i="14"/>
  <c r="W80" i="14"/>
  <c r="W80" i="13"/>
  <c r="S80" i="13"/>
  <c r="Q80" i="13"/>
  <c r="N81" i="13"/>
  <c r="P80" i="13"/>
  <c r="S80" i="12"/>
  <c r="Q80" i="12"/>
  <c r="N81" i="12"/>
  <c r="P80" i="12"/>
  <c r="S80" i="11"/>
  <c r="Q80" i="11"/>
  <c r="N81" i="11"/>
  <c r="P80" i="11"/>
  <c r="S80" i="10"/>
  <c r="Q80" i="10"/>
  <c r="P80" i="10"/>
  <c r="N81" i="10"/>
  <c r="S97" i="9"/>
  <c r="Q97" i="9"/>
  <c r="P97" i="9"/>
  <c r="N98" i="9"/>
  <c r="R79" i="8"/>
  <c r="P79" i="8"/>
  <c r="O79" i="8"/>
  <c r="M80" i="8"/>
  <c r="T79" i="5"/>
  <c r="R79" i="5"/>
  <c r="Q79" i="5"/>
  <c r="O80" i="5"/>
  <c r="M79" i="7"/>
  <c r="R78" i="7"/>
  <c r="P78" i="7"/>
  <c r="O78" i="7"/>
  <c r="S78" i="1"/>
  <c r="P78" i="1"/>
  <c r="N79" i="1"/>
  <c r="W79" i="1" s="1"/>
  <c r="Q78" i="1"/>
  <c r="M79" i="3"/>
  <c r="O79" i="3" s="1"/>
  <c r="P78" i="3"/>
  <c r="R78" i="3"/>
  <c r="R78" i="2"/>
  <c r="M79" i="2"/>
  <c r="O79" i="2" s="1"/>
  <c r="P78" i="2"/>
  <c r="W80" i="30" l="1"/>
  <c r="P80" i="30"/>
  <c r="O80" i="30"/>
  <c r="M81" i="30"/>
  <c r="S80" i="30"/>
  <c r="V81" i="29"/>
  <c r="R81" i="29"/>
  <c r="P81" i="29"/>
  <c r="M82" i="29"/>
  <c r="O81" i="29"/>
  <c r="P81" i="28"/>
  <c r="M82" i="28"/>
  <c r="O81" i="28"/>
  <c r="V81" i="28"/>
  <c r="R81" i="28"/>
  <c r="V81" i="27"/>
  <c r="R81" i="27"/>
  <c r="M82" i="27"/>
  <c r="P81" i="27"/>
  <c r="O81" i="27"/>
  <c r="R81" i="26"/>
  <c r="V81" i="26"/>
  <c r="P81" i="26"/>
  <c r="O81" i="26"/>
  <c r="M82" i="26"/>
  <c r="R82" i="25"/>
  <c r="P82" i="25"/>
  <c r="M83" i="25"/>
  <c r="O82" i="25"/>
  <c r="V82" i="25"/>
  <c r="P81" i="24"/>
  <c r="O81" i="24"/>
  <c r="M82" i="24"/>
  <c r="V81" i="24"/>
  <c r="R81" i="24"/>
  <c r="N81" i="23"/>
  <c r="Q80" i="23"/>
  <c r="P80" i="23"/>
  <c r="S80" i="23"/>
  <c r="W80" i="23"/>
  <c r="V81" i="22"/>
  <c r="R81" i="22"/>
  <c r="P81" i="22"/>
  <c r="O81" i="22"/>
  <c r="M82" i="22"/>
  <c r="V81" i="20"/>
  <c r="R81" i="20"/>
  <c r="P81" i="20"/>
  <c r="O81" i="20"/>
  <c r="M82" i="20"/>
  <c r="R81" i="19"/>
  <c r="P81" i="19"/>
  <c r="M82" i="19"/>
  <c r="O81" i="19"/>
  <c r="V81" i="19"/>
  <c r="V81" i="18"/>
  <c r="P81" i="18"/>
  <c r="M82" i="18"/>
  <c r="O81" i="18"/>
  <c r="R81" i="18"/>
  <c r="W80" i="17"/>
  <c r="N81" i="17"/>
  <c r="P80" i="17"/>
  <c r="S80" i="17"/>
  <c r="Q80" i="17"/>
  <c r="S81" i="16"/>
  <c r="Q81" i="16"/>
  <c r="N82" i="16"/>
  <c r="P81" i="16"/>
  <c r="W81" i="16"/>
  <c r="S80" i="15"/>
  <c r="Q80" i="15"/>
  <c r="N81" i="15"/>
  <c r="W81" i="15" s="1"/>
  <c r="P80" i="15"/>
  <c r="W81" i="14"/>
  <c r="S81" i="14"/>
  <c r="N82" i="14"/>
  <c r="Q81" i="14"/>
  <c r="P81" i="14"/>
  <c r="S81" i="13"/>
  <c r="N82" i="13"/>
  <c r="Q81" i="13"/>
  <c r="W81" i="13"/>
  <c r="P81" i="13"/>
  <c r="Q81" i="12"/>
  <c r="N82" i="12"/>
  <c r="P81" i="12"/>
  <c r="S81" i="12"/>
  <c r="S81" i="11"/>
  <c r="Q81" i="11"/>
  <c r="P81" i="11"/>
  <c r="N82" i="11"/>
  <c r="S81" i="10"/>
  <c r="Q81" i="10"/>
  <c r="P81" i="10"/>
  <c r="N82" i="10"/>
  <c r="S98" i="9"/>
  <c r="Q98" i="9"/>
  <c r="P98" i="9"/>
  <c r="N99" i="9"/>
  <c r="P80" i="8"/>
  <c r="O80" i="8"/>
  <c r="M81" i="8"/>
  <c r="R80" i="8"/>
  <c r="T80" i="5"/>
  <c r="R80" i="5"/>
  <c r="Q80" i="5"/>
  <c r="O81" i="5"/>
  <c r="M80" i="7"/>
  <c r="R79" i="7"/>
  <c r="O79" i="7"/>
  <c r="P79" i="7"/>
  <c r="S79" i="1"/>
  <c r="P79" i="1"/>
  <c r="N80" i="1"/>
  <c r="W80" i="1" s="1"/>
  <c r="Q79" i="1"/>
  <c r="M80" i="3"/>
  <c r="O80" i="3" s="1"/>
  <c r="P79" i="3"/>
  <c r="R79" i="3"/>
  <c r="R79" i="2"/>
  <c r="M80" i="2"/>
  <c r="O80" i="2" s="1"/>
  <c r="P79" i="2"/>
  <c r="S81" i="30" l="1"/>
  <c r="P81" i="30"/>
  <c r="O81" i="30"/>
  <c r="M82" i="30"/>
  <c r="W81" i="30"/>
  <c r="R82" i="29"/>
  <c r="P82" i="29"/>
  <c r="V82" i="29"/>
  <c r="O82" i="29"/>
  <c r="M83" i="29"/>
  <c r="V82" i="28"/>
  <c r="R82" i="28"/>
  <c r="P82" i="28"/>
  <c r="O82" i="28"/>
  <c r="M83" i="28"/>
  <c r="V82" i="27"/>
  <c r="P82" i="27"/>
  <c r="O82" i="27"/>
  <c r="M83" i="27"/>
  <c r="R82" i="27"/>
  <c r="M83" i="26"/>
  <c r="O82" i="26"/>
  <c r="V82" i="26"/>
  <c r="R82" i="26"/>
  <c r="P82" i="26"/>
  <c r="M84" i="25"/>
  <c r="O83" i="25"/>
  <c r="P83" i="25"/>
  <c r="V83" i="25"/>
  <c r="R83" i="25"/>
  <c r="V82" i="24"/>
  <c r="R82" i="24"/>
  <c r="O82" i="24"/>
  <c r="P82" i="24"/>
  <c r="M83" i="24"/>
  <c r="W81" i="23"/>
  <c r="N82" i="23"/>
  <c r="Q81" i="23"/>
  <c r="P81" i="23"/>
  <c r="S81" i="23"/>
  <c r="V82" i="22"/>
  <c r="R82" i="22"/>
  <c r="P82" i="22"/>
  <c r="O82" i="22"/>
  <c r="M83" i="22"/>
  <c r="P82" i="20"/>
  <c r="V82" i="20"/>
  <c r="R82" i="20"/>
  <c r="O82" i="20"/>
  <c r="M83" i="20"/>
  <c r="P82" i="19"/>
  <c r="M83" i="19"/>
  <c r="O82" i="19"/>
  <c r="R82" i="19"/>
  <c r="V82" i="19"/>
  <c r="R82" i="18"/>
  <c r="P82" i="18"/>
  <c r="V82" i="18"/>
  <c r="O82" i="18"/>
  <c r="M83" i="18"/>
  <c r="N82" i="17"/>
  <c r="Q81" i="17"/>
  <c r="W81" i="17"/>
  <c r="S81" i="17"/>
  <c r="P81" i="17"/>
  <c r="Q82" i="16"/>
  <c r="N83" i="16"/>
  <c r="P82" i="16"/>
  <c r="W82" i="16"/>
  <c r="S82" i="16"/>
  <c r="S81" i="15"/>
  <c r="Q81" i="15"/>
  <c r="P81" i="15"/>
  <c r="N82" i="15"/>
  <c r="W82" i="15" s="1"/>
  <c r="W82" i="14"/>
  <c r="S82" i="14"/>
  <c r="Q82" i="14"/>
  <c r="P82" i="14"/>
  <c r="N83" i="14"/>
  <c r="P82" i="13"/>
  <c r="W82" i="13"/>
  <c r="S82" i="13"/>
  <c r="N83" i="13"/>
  <c r="Q82" i="13"/>
  <c r="S82" i="12"/>
  <c r="Q82" i="12"/>
  <c r="N83" i="12"/>
  <c r="P82" i="12"/>
  <c r="S82" i="11"/>
  <c r="Q82" i="11"/>
  <c r="N83" i="11"/>
  <c r="P82" i="11"/>
  <c r="S82" i="10"/>
  <c r="Q82" i="10"/>
  <c r="P82" i="10"/>
  <c r="N83" i="10"/>
  <c r="S99" i="9"/>
  <c r="Q99" i="9"/>
  <c r="P99" i="9"/>
  <c r="N100" i="9"/>
  <c r="O81" i="8"/>
  <c r="M82" i="8"/>
  <c r="P81" i="8"/>
  <c r="R81" i="8"/>
  <c r="T81" i="5"/>
  <c r="R81" i="5"/>
  <c r="Q81" i="5"/>
  <c r="O82" i="5"/>
  <c r="M81" i="7"/>
  <c r="R80" i="7"/>
  <c r="P80" i="7"/>
  <c r="O80" i="7"/>
  <c r="S80" i="1"/>
  <c r="P80" i="1"/>
  <c r="N81" i="1"/>
  <c r="W81" i="1" s="1"/>
  <c r="Q80" i="1"/>
  <c r="M81" i="3"/>
  <c r="O81" i="3" s="1"/>
  <c r="P80" i="3"/>
  <c r="R80" i="3"/>
  <c r="R80" i="2"/>
  <c r="M81" i="2"/>
  <c r="O81" i="2" s="1"/>
  <c r="P80" i="2"/>
  <c r="P82" i="30" l="1"/>
  <c r="M83" i="30"/>
  <c r="O82" i="30"/>
  <c r="S82" i="30"/>
  <c r="W82" i="30"/>
  <c r="M84" i="29"/>
  <c r="O83" i="29"/>
  <c r="V83" i="29"/>
  <c r="R83" i="29"/>
  <c r="P83" i="29"/>
  <c r="V83" i="28"/>
  <c r="R83" i="28"/>
  <c r="P83" i="28"/>
  <c r="O83" i="28"/>
  <c r="M84" i="28"/>
  <c r="R83" i="27"/>
  <c r="V83" i="27"/>
  <c r="P83" i="27"/>
  <c r="O83" i="27"/>
  <c r="M84" i="27"/>
  <c r="R83" i="26"/>
  <c r="P83" i="26"/>
  <c r="M84" i="26"/>
  <c r="O83" i="26"/>
  <c r="V83" i="26"/>
  <c r="P84" i="25"/>
  <c r="O84" i="25"/>
  <c r="M85" i="25"/>
  <c r="V84" i="25"/>
  <c r="R84" i="25"/>
  <c r="P83" i="24"/>
  <c r="M84" i="24"/>
  <c r="V83" i="24"/>
  <c r="R83" i="24"/>
  <c r="O83" i="24"/>
  <c r="W82" i="23"/>
  <c r="S82" i="23"/>
  <c r="N83" i="23"/>
  <c r="Q82" i="23"/>
  <c r="P82" i="23"/>
  <c r="R83" i="22"/>
  <c r="P83" i="22"/>
  <c r="M84" i="22"/>
  <c r="O83" i="22"/>
  <c r="V83" i="22"/>
  <c r="V83" i="20"/>
  <c r="R83" i="20"/>
  <c r="P83" i="20"/>
  <c r="M84" i="20"/>
  <c r="O83" i="20"/>
  <c r="V83" i="19"/>
  <c r="R83" i="19"/>
  <c r="P83" i="19"/>
  <c r="O83" i="19"/>
  <c r="M84" i="19"/>
  <c r="M84" i="18"/>
  <c r="O83" i="18"/>
  <c r="P83" i="18"/>
  <c r="V83" i="18"/>
  <c r="R83" i="18"/>
  <c r="W82" i="17"/>
  <c r="S82" i="17"/>
  <c r="P82" i="17"/>
  <c r="Q82" i="17"/>
  <c r="N83" i="17"/>
  <c r="W83" i="16"/>
  <c r="N84" i="16"/>
  <c r="S83" i="16"/>
  <c r="P83" i="16"/>
  <c r="Q83" i="16"/>
  <c r="Q82" i="15"/>
  <c r="N83" i="15"/>
  <c r="W83" i="15" s="1"/>
  <c r="P82" i="15"/>
  <c r="S82" i="15"/>
  <c r="N84" i="14"/>
  <c r="Q83" i="14"/>
  <c r="P83" i="14"/>
  <c r="W83" i="14"/>
  <c r="S83" i="14"/>
  <c r="W83" i="13"/>
  <c r="S83" i="13"/>
  <c r="N84" i="13"/>
  <c r="Q83" i="13"/>
  <c r="P83" i="13"/>
  <c r="Q83" i="12"/>
  <c r="S83" i="12"/>
  <c r="P83" i="12"/>
  <c r="N84" i="12"/>
  <c r="Q83" i="11"/>
  <c r="P83" i="11"/>
  <c r="N84" i="11"/>
  <c r="S83" i="11"/>
  <c r="S83" i="10"/>
  <c r="Q83" i="10"/>
  <c r="P83" i="10"/>
  <c r="N84" i="10"/>
  <c r="Q100" i="9"/>
  <c r="P100" i="9"/>
  <c r="N101" i="9"/>
  <c r="S100" i="9"/>
  <c r="M83" i="8"/>
  <c r="O82" i="8"/>
  <c r="R82" i="8"/>
  <c r="P82" i="8"/>
  <c r="T82" i="5"/>
  <c r="R82" i="5"/>
  <c r="Q82" i="5"/>
  <c r="O83" i="5"/>
  <c r="M82" i="7"/>
  <c r="R81" i="7"/>
  <c r="P81" i="7"/>
  <c r="O81" i="7"/>
  <c r="S81" i="1"/>
  <c r="P81" i="1"/>
  <c r="N82" i="1"/>
  <c r="W82" i="1" s="1"/>
  <c r="Q81" i="1"/>
  <c r="M82" i="3"/>
  <c r="O82" i="3" s="1"/>
  <c r="P81" i="3"/>
  <c r="R81" i="3"/>
  <c r="R81" i="2"/>
  <c r="M82" i="2"/>
  <c r="O82" i="2" s="1"/>
  <c r="P81" i="2"/>
  <c r="S83" i="30" l="1"/>
  <c r="P83" i="30"/>
  <c r="M84" i="30"/>
  <c r="O83" i="30"/>
  <c r="W83" i="30"/>
  <c r="V84" i="29"/>
  <c r="R84" i="29"/>
  <c r="P84" i="29"/>
  <c r="M85" i="29"/>
  <c r="O84" i="29"/>
  <c r="V84" i="28"/>
  <c r="R84" i="28"/>
  <c r="P84" i="28"/>
  <c r="M85" i="28"/>
  <c r="O84" i="28"/>
  <c r="M85" i="27"/>
  <c r="O84" i="27"/>
  <c r="V84" i="27"/>
  <c r="P84" i="27"/>
  <c r="R84" i="27"/>
  <c r="P84" i="26"/>
  <c r="M85" i="26"/>
  <c r="O84" i="26"/>
  <c r="V84" i="26"/>
  <c r="R84" i="26"/>
  <c r="M86" i="25"/>
  <c r="O85" i="25"/>
  <c r="V85" i="25"/>
  <c r="R85" i="25"/>
  <c r="P85" i="25"/>
  <c r="R84" i="24"/>
  <c r="O84" i="24"/>
  <c r="V84" i="24"/>
  <c r="P84" i="24"/>
  <c r="M85" i="24"/>
  <c r="S83" i="23"/>
  <c r="W83" i="23"/>
  <c r="Q83" i="23"/>
  <c r="N84" i="23"/>
  <c r="P83" i="23"/>
  <c r="P84" i="22"/>
  <c r="M85" i="22"/>
  <c r="O84" i="22"/>
  <c r="V84" i="22"/>
  <c r="R84" i="22"/>
  <c r="R84" i="20"/>
  <c r="P84" i="20"/>
  <c r="M85" i="20"/>
  <c r="O84" i="20"/>
  <c r="V84" i="20"/>
  <c r="V84" i="19"/>
  <c r="R84" i="19"/>
  <c r="P84" i="19"/>
  <c r="O84" i="19"/>
  <c r="M85" i="19"/>
  <c r="M85" i="18"/>
  <c r="O84" i="18"/>
  <c r="V84" i="18"/>
  <c r="R84" i="18"/>
  <c r="P84" i="18"/>
  <c r="W83" i="17"/>
  <c r="S83" i="17"/>
  <c r="N84" i="17"/>
  <c r="Q83" i="17"/>
  <c r="P83" i="17"/>
  <c r="S84" i="16"/>
  <c r="Q84" i="16"/>
  <c r="N85" i="16"/>
  <c r="W84" i="16"/>
  <c r="P84" i="16"/>
  <c r="S83" i="15"/>
  <c r="Q83" i="15"/>
  <c r="N84" i="15"/>
  <c r="W84" i="15" s="1"/>
  <c r="P83" i="15"/>
  <c r="W84" i="14"/>
  <c r="S84" i="14"/>
  <c r="N85" i="14"/>
  <c r="Q84" i="14"/>
  <c r="P84" i="14"/>
  <c r="W84" i="13"/>
  <c r="S84" i="13"/>
  <c r="Q84" i="13"/>
  <c r="P84" i="13"/>
  <c r="N85" i="13"/>
  <c r="S84" i="12"/>
  <c r="Q84" i="12"/>
  <c r="P84" i="12"/>
  <c r="N85" i="12"/>
  <c r="N85" i="11"/>
  <c r="P84" i="11"/>
  <c r="S84" i="11"/>
  <c r="Q84" i="11"/>
  <c r="S84" i="10"/>
  <c r="Q84" i="10"/>
  <c r="P84" i="10"/>
  <c r="N85" i="10"/>
  <c r="P101" i="9"/>
  <c r="N102" i="9"/>
  <c r="S101" i="9"/>
  <c r="Q101" i="9"/>
  <c r="R83" i="8"/>
  <c r="M84" i="8"/>
  <c r="P83" i="8"/>
  <c r="O83" i="8"/>
  <c r="T83" i="5"/>
  <c r="R83" i="5"/>
  <c r="Q83" i="5"/>
  <c r="O84" i="5"/>
  <c r="M83" i="7"/>
  <c r="R82" i="7"/>
  <c r="P82" i="7"/>
  <c r="O82" i="7"/>
  <c r="S82" i="1"/>
  <c r="P82" i="1"/>
  <c r="N83" i="1"/>
  <c r="W83" i="1" s="1"/>
  <c r="Q82" i="1"/>
  <c r="M83" i="3"/>
  <c r="O83" i="3" s="1"/>
  <c r="R82" i="3"/>
  <c r="P82" i="3"/>
  <c r="R82" i="2"/>
  <c r="M83" i="2"/>
  <c r="O83" i="2" s="1"/>
  <c r="P82" i="2"/>
  <c r="P84" i="30" l="1"/>
  <c r="M85" i="30"/>
  <c r="O84" i="30"/>
  <c r="W84" i="30"/>
  <c r="S84" i="30"/>
  <c r="R85" i="29"/>
  <c r="P85" i="29"/>
  <c r="M86" i="29"/>
  <c r="O85" i="29"/>
  <c r="V85" i="29"/>
  <c r="R85" i="28"/>
  <c r="P85" i="28"/>
  <c r="M86" i="28"/>
  <c r="O85" i="28"/>
  <c r="V85" i="28"/>
  <c r="V85" i="27"/>
  <c r="R85" i="27"/>
  <c r="M86" i="27"/>
  <c r="O85" i="27"/>
  <c r="P85" i="27"/>
  <c r="V85" i="26"/>
  <c r="M86" i="26"/>
  <c r="P85" i="26"/>
  <c r="R85" i="26"/>
  <c r="O85" i="26"/>
  <c r="V86" i="25"/>
  <c r="P86" i="25"/>
  <c r="R86" i="25"/>
  <c r="O86" i="25"/>
  <c r="M87" i="25"/>
  <c r="P85" i="24"/>
  <c r="M86" i="24"/>
  <c r="V85" i="24"/>
  <c r="R85" i="24"/>
  <c r="O85" i="24"/>
  <c r="S84" i="23"/>
  <c r="N85" i="23"/>
  <c r="Q84" i="23"/>
  <c r="P84" i="23"/>
  <c r="W84" i="23"/>
  <c r="V85" i="22"/>
  <c r="R85" i="22"/>
  <c r="P85" i="22"/>
  <c r="M86" i="22"/>
  <c r="O85" i="22"/>
  <c r="P85" i="20"/>
  <c r="M86" i="20"/>
  <c r="O85" i="20"/>
  <c r="V85" i="20"/>
  <c r="R85" i="20"/>
  <c r="P85" i="19"/>
  <c r="V85" i="19"/>
  <c r="R85" i="19"/>
  <c r="O85" i="19"/>
  <c r="M86" i="19"/>
  <c r="V85" i="18"/>
  <c r="R85" i="18"/>
  <c r="P85" i="18"/>
  <c r="M86" i="18"/>
  <c r="O85" i="18"/>
  <c r="S84" i="17"/>
  <c r="Q84" i="17"/>
  <c r="N85" i="17"/>
  <c r="P84" i="17"/>
  <c r="W84" i="17"/>
  <c r="N86" i="16"/>
  <c r="P85" i="16"/>
  <c r="W85" i="16"/>
  <c r="S85" i="16"/>
  <c r="Q85" i="16"/>
  <c r="S84" i="15"/>
  <c r="Q84" i="15"/>
  <c r="N85" i="15"/>
  <c r="W85" i="15" s="1"/>
  <c r="P84" i="15"/>
  <c r="W85" i="14"/>
  <c r="S85" i="14"/>
  <c r="Q85" i="14"/>
  <c r="N86" i="14"/>
  <c r="P85" i="14"/>
  <c r="N86" i="13"/>
  <c r="Q85" i="13"/>
  <c r="P85" i="13"/>
  <c r="W85" i="13"/>
  <c r="S85" i="13"/>
  <c r="S85" i="12"/>
  <c r="Q85" i="12"/>
  <c r="N86" i="12"/>
  <c r="P85" i="12"/>
  <c r="S85" i="11"/>
  <c r="Q85" i="11"/>
  <c r="N86" i="11"/>
  <c r="P85" i="11"/>
  <c r="Q85" i="10"/>
  <c r="P85" i="10"/>
  <c r="S85" i="10"/>
  <c r="N86" i="10"/>
  <c r="N103" i="9"/>
  <c r="S102" i="9"/>
  <c r="Q102" i="9"/>
  <c r="P102" i="9"/>
  <c r="R84" i="8"/>
  <c r="P84" i="8"/>
  <c r="O84" i="8"/>
  <c r="M85" i="8"/>
  <c r="T84" i="5"/>
  <c r="R84" i="5"/>
  <c r="Q84" i="5"/>
  <c r="O85" i="5"/>
  <c r="M84" i="7"/>
  <c r="R83" i="7"/>
  <c r="P83" i="7"/>
  <c r="O83" i="7"/>
  <c r="S83" i="1"/>
  <c r="P83" i="1"/>
  <c r="N84" i="1"/>
  <c r="W84" i="1" s="1"/>
  <c r="Q83" i="1"/>
  <c r="M84" i="3"/>
  <c r="O84" i="3" s="1"/>
  <c r="R83" i="3"/>
  <c r="P83" i="3"/>
  <c r="R83" i="2"/>
  <c r="M84" i="2"/>
  <c r="O84" i="2" s="1"/>
  <c r="P83" i="2"/>
  <c r="W85" i="30" l="1"/>
  <c r="M86" i="30"/>
  <c r="S85" i="30"/>
  <c r="P85" i="30"/>
  <c r="O85" i="30"/>
  <c r="V86" i="29"/>
  <c r="O86" i="29"/>
  <c r="M87" i="29"/>
  <c r="R86" i="29"/>
  <c r="P86" i="29"/>
  <c r="P86" i="28"/>
  <c r="M87" i="28"/>
  <c r="O86" i="28"/>
  <c r="V86" i="28"/>
  <c r="R86" i="28"/>
  <c r="V86" i="27"/>
  <c r="R86" i="27"/>
  <c r="P86" i="27"/>
  <c r="M87" i="27"/>
  <c r="O86" i="27"/>
  <c r="R86" i="26"/>
  <c r="V86" i="26"/>
  <c r="O86" i="26"/>
  <c r="P86" i="26"/>
  <c r="M87" i="26"/>
  <c r="R87" i="25"/>
  <c r="V87" i="25"/>
  <c r="O87" i="25"/>
  <c r="P87" i="25"/>
  <c r="M88" i="25"/>
  <c r="O86" i="24"/>
  <c r="V86" i="24"/>
  <c r="R86" i="24"/>
  <c r="P86" i="24"/>
  <c r="M87" i="24"/>
  <c r="W85" i="23"/>
  <c r="N86" i="23"/>
  <c r="Q85" i="23"/>
  <c r="P85" i="23"/>
  <c r="S85" i="23"/>
  <c r="V86" i="22"/>
  <c r="R86" i="22"/>
  <c r="P86" i="22"/>
  <c r="O86" i="22"/>
  <c r="M87" i="22"/>
  <c r="V86" i="20"/>
  <c r="P86" i="20"/>
  <c r="R86" i="20"/>
  <c r="O86" i="20"/>
  <c r="M87" i="20"/>
  <c r="V86" i="19"/>
  <c r="R86" i="19"/>
  <c r="P86" i="19"/>
  <c r="M87" i="19"/>
  <c r="O86" i="19"/>
  <c r="V86" i="18"/>
  <c r="R86" i="18"/>
  <c r="P86" i="18"/>
  <c r="O86" i="18"/>
  <c r="M87" i="18"/>
  <c r="P85" i="17"/>
  <c r="S85" i="17"/>
  <c r="N86" i="17"/>
  <c r="Q85" i="17"/>
  <c r="W85" i="17"/>
  <c r="W86" i="16"/>
  <c r="S86" i="16"/>
  <c r="Q86" i="16"/>
  <c r="P86" i="16"/>
  <c r="N87" i="16"/>
  <c r="S85" i="15"/>
  <c r="Q85" i="15"/>
  <c r="N86" i="15"/>
  <c r="W86" i="15" s="1"/>
  <c r="P85" i="15"/>
  <c r="S86" i="14"/>
  <c r="N87" i="14"/>
  <c r="Q86" i="14"/>
  <c r="P86" i="14"/>
  <c r="W86" i="14"/>
  <c r="S86" i="13"/>
  <c r="N87" i="13"/>
  <c r="Q86" i="13"/>
  <c r="P86" i="13"/>
  <c r="W86" i="13"/>
  <c r="S86" i="12"/>
  <c r="Q86" i="12"/>
  <c r="N87" i="12"/>
  <c r="P86" i="12"/>
  <c r="S86" i="11"/>
  <c r="Q86" i="11"/>
  <c r="N87" i="11"/>
  <c r="P86" i="11"/>
  <c r="P86" i="10"/>
  <c r="N87" i="10"/>
  <c r="S86" i="10"/>
  <c r="Q86" i="10"/>
  <c r="N104" i="9"/>
  <c r="S103" i="9"/>
  <c r="Q103" i="9"/>
  <c r="P103" i="9"/>
  <c r="R85" i="8"/>
  <c r="P85" i="8"/>
  <c r="O85" i="8"/>
  <c r="M86" i="8"/>
  <c r="T85" i="5"/>
  <c r="R85" i="5"/>
  <c r="Q85" i="5"/>
  <c r="O86" i="5"/>
  <c r="M85" i="7"/>
  <c r="R84" i="7"/>
  <c r="P84" i="7"/>
  <c r="O84" i="7"/>
  <c r="S84" i="1"/>
  <c r="P84" i="1"/>
  <c r="N85" i="1"/>
  <c r="W85" i="1" s="1"/>
  <c r="Q84" i="1"/>
  <c r="M85" i="3"/>
  <c r="O85" i="3" s="1"/>
  <c r="R84" i="3"/>
  <c r="P84" i="3"/>
  <c r="R84" i="2"/>
  <c r="P84" i="2"/>
  <c r="M85" i="2"/>
  <c r="O85" i="2" s="1"/>
  <c r="S86" i="30" l="1"/>
  <c r="P86" i="30"/>
  <c r="M87" i="30"/>
  <c r="W86" i="30"/>
  <c r="O86" i="30"/>
  <c r="R87" i="29"/>
  <c r="P87" i="29"/>
  <c r="M88" i="29"/>
  <c r="V87" i="29"/>
  <c r="O87" i="29"/>
  <c r="V87" i="28"/>
  <c r="R87" i="28"/>
  <c r="P87" i="28"/>
  <c r="O87" i="28"/>
  <c r="M88" i="28"/>
  <c r="V87" i="27"/>
  <c r="P87" i="27"/>
  <c r="R87" i="27"/>
  <c r="O87" i="27"/>
  <c r="M88" i="27"/>
  <c r="M88" i="26"/>
  <c r="O87" i="26"/>
  <c r="V87" i="26"/>
  <c r="R87" i="26"/>
  <c r="P87" i="26"/>
  <c r="O88" i="25"/>
  <c r="V88" i="25"/>
  <c r="R88" i="25"/>
  <c r="P88" i="25"/>
  <c r="M89" i="25"/>
  <c r="M88" i="24"/>
  <c r="V87" i="24"/>
  <c r="R87" i="24"/>
  <c r="P87" i="24"/>
  <c r="O87" i="24"/>
  <c r="W86" i="23"/>
  <c r="S86" i="23"/>
  <c r="N87" i="23"/>
  <c r="Q86" i="23"/>
  <c r="P86" i="23"/>
  <c r="V87" i="22"/>
  <c r="R87" i="22"/>
  <c r="P87" i="22"/>
  <c r="O87" i="22"/>
  <c r="M88" i="22"/>
  <c r="P87" i="20"/>
  <c r="M88" i="20"/>
  <c r="V87" i="20"/>
  <c r="R87" i="20"/>
  <c r="O87" i="20"/>
  <c r="R87" i="19"/>
  <c r="P87" i="19"/>
  <c r="M88" i="19"/>
  <c r="O87" i="19"/>
  <c r="V87" i="19"/>
  <c r="R87" i="18"/>
  <c r="V87" i="18"/>
  <c r="P87" i="18"/>
  <c r="O87" i="18"/>
  <c r="M88" i="18"/>
  <c r="W86" i="17"/>
  <c r="S86" i="17"/>
  <c r="P86" i="17"/>
  <c r="N87" i="17"/>
  <c r="Q86" i="17"/>
  <c r="W87" i="16"/>
  <c r="S87" i="16"/>
  <c r="Q87" i="16"/>
  <c r="N88" i="16"/>
  <c r="P87" i="16"/>
  <c r="S86" i="15"/>
  <c r="Q86" i="15"/>
  <c r="P86" i="15"/>
  <c r="N87" i="15"/>
  <c r="W87" i="15" s="1"/>
  <c r="S87" i="14"/>
  <c r="N88" i="14"/>
  <c r="Q87" i="14"/>
  <c r="P87" i="14"/>
  <c r="W87" i="14"/>
  <c r="W87" i="13"/>
  <c r="N88" i="13"/>
  <c r="P87" i="13"/>
  <c r="S87" i="13"/>
  <c r="Q87" i="13"/>
  <c r="Q87" i="12"/>
  <c r="N88" i="12"/>
  <c r="P87" i="12"/>
  <c r="S87" i="12"/>
  <c r="S87" i="11"/>
  <c r="Q87" i="11"/>
  <c r="P87" i="11"/>
  <c r="N88" i="11"/>
  <c r="P87" i="10"/>
  <c r="N88" i="10"/>
  <c r="S87" i="10"/>
  <c r="Q87" i="10"/>
  <c r="S104" i="9"/>
  <c r="Q104" i="9"/>
  <c r="P104" i="9"/>
  <c r="N105" i="9"/>
  <c r="O86" i="8"/>
  <c r="R86" i="8"/>
  <c r="P86" i="8"/>
  <c r="M87" i="8"/>
  <c r="T86" i="5"/>
  <c r="R86" i="5"/>
  <c r="Q86" i="5"/>
  <c r="O87" i="5"/>
  <c r="M86" i="7"/>
  <c r="R85" i="7"/>
  <c r="P85" i="7"/>
  <c r="O85" i="7"/>
  <c r="S85" i="1"/>
  <c r="P85" i="1"/>
  <c r="N86" i="1"/>
  <c r="W86" i="1" s="1"/>
  <c r="Q85" i="1"/>
  <c r="M86" i="3"/>
  <c r="O86" i="3" s="1"/>
  <c r="R85" i="3"/>
  <c r="P85" i="3"/>
  <c r="R85" i="2"/>
  <c r="P85" i="2"/>
  <c r="M86" i="2"/>
  <c r="O86" i="2" s="1"/>
  <c r="P87" i="30" l="1"/>
  <c r="M88" i="30"/>
  <c r="O87" i="30"/>
  <c r="W87" i="30"/>
  <c r="S87" i="30"/>
  <c r="O88" i="29"/>
  <c r="M89" i="29"/>
  <c r="P88" i="29"/>
  <c r="V88" i="29"/>
  <c r="R88" i="29"/>
  <c r="V88" i="28"/>
  <c r="R88" i="28"/>
  <c r="M89" i="28"/>
  <c r="P88" i="28"/>
  <c r="O88" i="28"/>
  <c r="R88" i="27"/>
  <c r="V88" i="27"/>
  <c r="P88" i="27"/>
  <c r="M89" i="27"/>
  <c r="O88" i="27"/>
  <c r="V88" i="26"/>
  <c r="R88" i="26"/>
  <c r="M89" i="26"/>
  <c r="P88" i="26"/>
  <c r="O88" i="26"/>
  <c r="O89" i="25"/>
  <c r="V89" i="25"/>
  <c r="R89" i="25"/>
  <c r="M90" i="25"/>
  <c r="P89" i="25"/>
  <c r="V88" i="24"/>
  <c r="R88" i="24"/>
  <c r="P88" i="24"/>
  <c r="M89" i="24"/>
  <c r="O88" i="24"/>
  <c r="P87" i="23"/>
  <c r="W87" i="23"/>
  <c r="S87" i="23"/>
  <c r="N88" i="23"/>
  <c r="Q87" i="23"/>
  <c r="R88" i="22"/>
  <c r="M89" i="22"/>
  <c r="P88" i="22"/>
  <c r="O88" i="22"/>
  <c r="V88" i="22"/>
  <c r="V88" i="20"/>
  <c r="R88" i="20"/>
  <c r="O88" i="20"/>
  <c r="P88" i="20"/>
  <c r="M89" i="20"/>
  <c r="V88" i="19"/>
  <c r="P88" i="19"/>
  <c r="M89" i="19"/>
  <c r="O88" i="19"/>
  <c r="R88" i="19"/>
  <c r="O88" i="18"/>
  <c r="V88" i="18"/>
  <c r="R88" i="18"/>
  <c r="M89" i="18"/>
  <c r="P88" i="18"/>
  <c r="W87" i="17"/>
  <c r="S87" i="17"/>
  <c r="N88" i="17"/>
  <c r="Q87" i="17"/>
  <c r="P87" i="17"/>
  <c r="W88" i="16"/>
  <c r="S88" i="16"/>
  <c r="N89" i="16"/>
  <c r="Q88" i="16"/>
  <c r="P88" i="16"/>
  <c r="Q87" i="15"/>
  <c r="N88" i="15"/>
  <c r="W88" i="15" s="1"/>
  <c r="P87" i="15"/>
  <c r="S87" i="15"/>
  <c r="W88" i="14"/>
  <c r="P88" i="14"/>
  <c r="S88" i="14"/>
  <c r="N89" i="14"/>
  <c r="Q88" i="14"/>
  <c r="N89" i="13"/>
  <c r="S88" i="13"/>
  <c r="Q88" i="13"/>
  <c r="P88" i="13"/>
  <c r="W88" i="13"/>
  <c r="N89" i="12"/>
  <c r="Q88" i="12"/>
  <c r="S88" i="12"/>
  <c r="P88" i="12"/>
  <c r="N89" i="11"/>
  <c r="Q88" i="11"/>
  <c r="S88" i="11"/>
  <c r="P88" i="11"/>
  <c r="N89" i="10"/>
  <c r="P88" i="10"/>
  <c r="Q88" i="10"/>
  <c r="S88" i="10"/>
  <c r="S105" i="9"/>
  <c r="Q105" i="9"/>
  <c r="P105" i="9"/>
  <c r="N106" i="9"/>
  <c r="O87" i="8"/>
  <c r="M88" i="8"/>
  <c r="R87" i="8"/>
  <c r="P87" i="8"/>
  <c r="T87" i="5"/>
  <c r="R87" i="5"/>
  <c r="Q87" i="5"/>
  <c r="O88" i="5"/>
  <c r="M87" i="7"/>
  <c r="R86" i="7"/>
  <c r="P86" i="7"/>
  <c r="O86" i="7"/>
  <c r="S86" i="1"/>
  <c r="P86" i="1"/>
  <c r="N87" i="1"/>
  <c r="W87" i="1" s="1"/>
  <c r="Q86" i="1"/>
  <c r="M87" i="3"/>
  <c r="O87" i="3" s="1"/>
  <c r="P86" i="3"/>
  <c r="R86" i="3"/>
  <c r="R86" i="2"/>
  <c r="P86" i="2"/>
  <c r="M87" i="2"/>
  <c r="O87" i="2" s="1"/>
  <c r="M89" i="30" l="1"/>
  <c r="P88" i="30"/>
  <c r="O88" i="30"/>
  <c r="W88" i="30"/>
  <c r="S88" i="30"/>
  <c r="V89" i="29"/>
  <c r="R89" i="29"/>
  <c r="M90" i="29"/>
  <c r="P89" i="29"/>
  <c r="O89" i="29"/>
  <c r="R89" i="28"/>
  <c r="M90" i="28"/>
  <c r="P89" i="28"/>
  <c r="O89" i="28"/>
  <c r="V89" i="28"/>
  <c r="R89" i="27"/>
  <c r="M90" i="27"/>
  <c r="P89" i="27"/>
  <c r="O89" i="27"/>
  <c r="V89" i="27"/>
  <c r="V89" i="26"/>
  <c r="R89" i="26"/>
  <c r="P89" i="26"/>
  <c r="M90" i="26"/>
  <c r="O89" i="26"/>
  <c r="R90" i="25"/>
  <c r="M91" i="25"/>
  <c r="P90" i="25"/>
  <c r="O90" i="25"/>
  <c r="V90" i="25"/>
  <c r="R89" i="24"/>
  <c r="V89" i="24"/>
  <c r="P89" i="24"/>
  <c r="O89" i="24"/>
  <c r="M90" i="24"/>
  <c r="Q88" i="23"/>
  <c r="P88" i="23"/>
  <c r="W88" i="23"/>
  <c r="S88" i="23"/>
  <c r="N89" i="23"/>
  <c r="O89" i="22"/>
  <c r="M90" i="22"/>
  <c r="P89" i="22"/>
  <c r="V89" i="22"/>
  <c r="R89" i="22"/>
  <c r="V89" i="20"/>
  <c r="R89" i="20"/>
  <c r="P89" i="20"/>
  <c r="M90" i="20"/>
  <c r="O89" i="20"/>
  <c r="R89" i="19"/>
  <c r="V89" i="19"/>
  <c r="P89" i="19"/>
  <c r="O89" i="19"/>
  <c r="M90" i="19"/>
  <c r="R89" i="18"/>
  <c r="M90" i="18"/>
  <c r="P89" i="18"/>
  <c r="O89" i="18"/>
  <c r="V89" i="18"/>
  <c r="P88" i="17"/>
  <c r="N89" i="17"/>
  <c r="S88" i="17"/>
  <c r="Q88" i="17"/>
  <c r="W88" i="17"/>
  <c r="N90" i="16"/>
  <c r="Q89" i="16"/>
  <c r="P89" i="16"/>
  <c r="S89" i="16"/>
  <c r="W89" i="16"/>
  <c r="S88" i="15"/>
  <c r="N89" i="15"/>
  <c r="W89" i="15" s="1"/>
  <c r="Q88" i="15"/>
  <c r="P88" i="15"/>
  <c r="N90" i="14"/>
  <c r="S89" i="14"/>
  <c r="Q89" i="14"/>
  <c r="P89" i="14"/>
  <c r="W89" i="14"/>
  <c r="W89" i="13"/>
  <c r="N90" i="13"/>
  <c r="S89" i="13"/>
  <c r="Q89" i="13"/>
  <c r="P89" i="13"/>
  <c r="S89" i="12"/>
  <c r="N90" i="12"/>
  <c r="Q89" i="12"/>
  <c r="P89" i="12"/>
  <c r="N90" i="11"/>
  <c r="Q89" i="11"/>
  <c r="P89" i="11"/>
  <c r="S89" i="11"/>
  <c r="N90" i="10"/>
  <c r="P89" i="10"/>
  <c r="S89" i="10"/>
  <c r="Q89" i="10"/>
  <c r="S106" i="9"/>
  <c r="Q106" i="9"/>
  <c r="P106" i="9"/>
  <c r="N107" i="9"/>
  <c r="P88" i="8"/>
  <c r="M89" i="8"/>
  <c r="O88" i="8"/>
  <c r="R88" i="8"/>
  <c r="T88" i="5"/>
  <c r="R88" i="5"/>
  <c r="Q88" i="5"/>
  <c r="O89" i="5"/>
  <c r="M88" i="7"/>
  <c r="R87" i="7"/>
  <c r="P87" i="7"/>
  <c r="O87" i="7"/>
  <c r="S87" i="1"/>
  <c r="P87" i="1"/>
  <c r="N88" i="1"/>
  <c r="W88" i="1" s="1"/>
  <c r="Q87" i="1"/>
  <c r="M88" i="3"/>
  <c r="O88" i="3" s="1"/>
  <c r="P87" i="3"/>
  <c r="R87" i="3"/>
  <c r="R87" i="2"/>
  <c r="M88" i="2"/>
  <c r="O88" i="2" s="1"/>
  <c r="P87" i="2"/>
  <c r="W89" i="30" l="1"/>
  <c r="S89" i="30"/>
  <c r="P89" i="30"/>
  <c r="O89" i="30"/>
  <c r="M90" i="30"/>
  <c r="V90" i="29"/>
  <c r="R90" i="29"/>
  <c r="M91" i="29"/>
  <c r="P90" i="29"/>
  <c r="O90" i="29"/>
  <c r="M91" i="28"/>
  <c r="P90" i="28"/>
  <c r="O90" i="28"/>
  <c r="V90" i="28"/>
  <c r="R90" i="28"/>
  <c r="O90" i="27"/>
  <c r="V90" i="27"/>
  <c r="R90" i="27"/>
  <c r="P90" i="27"/>
  <c r="M91" i="27"/>
  <c r="R90" i="26"/>
  <c r="P90" i="26"/>
  <c r="M91" i="26"/>
  <c r="O90" i="26"/>
  <c r="V90" i="26"/>
  <c r="P91" i="25"/>
  <c r="V91" i="25"/>
  <c r="R91" i="25"/>
  <c r="M92" i="25"/>
  <c r="O91" i="25"/>
  <c r="R90" i="24"/>
  <c r="M91" i="24"/>
  <c r="O90" i="24"/>
  <c r="V90" i="24"/>
  <c r="P90" i="24"/>
  <c r="W89" i="23"/>
  <c r="N90" i="23"/>
  <c r="S89" i="23"/>
  <c r="Q89" i="23"/>
  <c r="P89" i="23"/>
  <c r="V90" i="22"/>
  <c r="R90" i="22"/>
  <c r="P90" i="22"/>
  <c r="M91" i="22"/>
  <c r="O90" i="22"/>
  <c r="R90" i="20"/>
  <c r="P90" i="20"/>
  <c r="M91" i="20"/>
  <c r="O90" i="20"/>
  <c r="V90" i="20"/>
  <c r="O90" i="19"/>
  <c r="V90" i="19"/>
  <c r="R90" i="19"/>
  <c r="P90" i="19"/>
  <c r="M91" i="19"/>
  <c r="V90" i="18"/>
  <c r="R90" i="18"/>
  <c r="P90" i="18"/>
  <c r="O90" i="18"/>
  <c r="M91" i="18"/>
  <c r="W89" i="17"/>
  <c r="N90" i="17"/>
  <c r="Q89" i="17"/>
  <c r="S89" i="17"/>
  <c r="P89" i="17"/>
  <c r="S90" i="16"/>
  <c r="N91" i="16"/>
  <c r="Q90" i="16"/>
  <c r="P90" i="16"/>
  <c r="W90" i="16"/>
  <c r="P89" i="15"/>
  <c r="S89" i="15"/>
  <c r="N90" i="15"/>
  <c r="W90" i="15" s="1"/>
  <c r="Q89" i="15"/>
  <c r="W90" i="14"/>
  <c r="N91" i="14"/>
  <c r="S90" i="14"/>
  <c r="Q90" i="14"/>
  <c r="P90" i="14"/>
  <c r="N91" i="13"/>
  <c r="S90" i="13"/>
  <c r="W90" i="13"/>
  <c r="Q90" i="13"/>
  <c r="P90" i="13"/>
  <c r="S90" i="12"/>
  <c r="N91" i="12"/>
  <c r="Q90" i="12"/>
  <c r="P90" i="12"/>
  <c r="S90" i="11"/>
  <c r="N91" i="11"/>
  <c r="Q90" i="11"/>
  <c r="P90" i="11"/>
  <c r="S90" i="10"/>
  <c r="Q90" i="10"/>
  <c r="P90" i="10"/>
  <c r="N91" i="10"/>
  <c r="N108" i="9"/>
  <c r="P107" i="9"/>
  <c r="S107" i="9"/>
  <c r="Q107" i="9"/>
  <c r="M90" i="8"/>
  <c r="O89" i="8"/>
  <c r="R89" i="8"/>
  <c r="P89" i="8"/>
  <c r="T89" i="5"/>
  <c r="R89" i="5"/>
  <c r="Q89" i="5"/>
  <c r="O90" i="5"/>
  <c r="M89" i="7"/>
  <c r="R88" i="7"/>
  <c r="P88" i="7"/>
  <c r="O88" i="7"/>
  <c r="S88" i="1"/>
  <c r="P88" i="1"/>
  <c r="N89" i="1"/>
  <c r="W89" i="1" s="1"/>
  <c r="Q88" i="1"/>
  <c r="M89" i="3"/>
  <c r="O89" i="3" s="1"/>
  <c r="P88" i="3"/>
  <c r="R88" i="3"/>
  <c r="R88" i="2"/>
  <c r="P88" i="2"/>
  <c r="M89" i="2"/>
  <c r="O89" i="2" s="1"/>
  <c r="S90" i="30" l="1"/>
  <c r="M91" i="30"/>
  <c r="P90" i="30"/>
  <c r="W90" i="30"/>
  <c r="O90" i="30"/>
  <c r="P91" i="29"/>
  <c r="O91" i="29"/>
  <c r="V91" i="29"/>
  <c r="R91" i="29"/>
  <c r="M92" i="29"/>
  <c r="V91" i="28"/>
  <c r="M92" i="28"/>
  <c r="R91" i="28"/>
  <c r="P91" i="28"/>
  <c r="O91" i="28"/>
  <c r="O91" i="27"/>
  <c r="V91" i="27"/>
  <c r="P91" i="27"/>
  <c r="R91" i="27"/>
  <c r="M92" i="27"/>
  <c r="P91" i="26"/>
  <c r="O91" i="26"/>
  <c r="V91" i="26"/>
  <c r="R91" i="26"/>
  <c r="M92" i="26"/>
  <c r="M93" i="25"/>
  <c r="O92" i="25"/>
  <c r="V92" i="25"/>
  <c r="R92" i="25"/>
  <c r="P92" i="25"/>
  <c r="R91" i="24"/>
  <c r="O91" i="24"/>
  <c r="V91" i="24"/>
  <c r="P91" i="24"/>
  <c r="M92" i="24"/>
  <c r="N91" i="23"/>
  <c r="S90" i="23"/>
  <c r="Q90" i="23"/>
  <c r="P90" i="23"/>
  <c r="W90" i="23"/>
  <c r="M92" i="22"/>
  <c r="R91" i="22"/>
  <c r="P91" i="22"/>
  <c r="V91" i="22"/>
  <c r="O91" i="22"/>
  <c r="O91" i="20"/>
  <c r="M92" i="20"/>
  <c r="R91" i="20"/>
  <c r="P91" i="20"/>
  <c r="V91" i="20"/>
  <c r="V91" i="19"/>
  <c r="R91" i="19"/>
  <c r="M92" i="19"/>
  <c r="P91" i="19"/>
  <c r="O91" i="19"/>
  <c r="P91" i="18"/>
  <c r="V91" i="18"/>
  <c r="M92" i="18"/>
  <c r="R91" i="18"/>
  <c r="O91" i="18"/>
  <c r="N91" i="17"/>
  <c r="S90" i="17"/>
  <c r="Q90" i="17"/>
  <c r="W90" i="17"/>
  <c r="P90" i="17"/>
  <c r="W91" i="16"/>
  <c r="N92" i="16"/>
  <c r="S91" i="16"/>
  <c r="Q91" i="16"/>
  <c r="P91" i="16"/>
  <c r="S90" i="15"/>
  <c r="Q90" i="15"/>
  <c r="N91" i="15"/>
  <c r="W91" i="15" s="1"/>
  <c r="P90" i="15"/>
  <c r="N92" i="14"/>
  <c r="S91" i="14"/>
  <c r="Q91" i="14"/>
  <c r="P91" i="14"/>
  <c r="W91" i="14"/>
  <c r="P91" i="13"/>
  <c r="N92" i="13"/>
  <c r="S91" i="13"/>
  <c r="Q91" i="13"/>
  <c r="W91" i="13"/>
  <c r="N92" i="12"/>
  <c r="S91" i="12"/>
  <c r="Q91" i="12"/>
  <c r="P91" i="12"/>
  <c r="N92" i="11"/>
  <c r="S91" i="11"/>
  <c r="Q91" i="11"/>
  <c r="P91" i="11"/>
  <c r="S91" i="10"/>
  <c r="N92" i="10"/>
  <c r="Q91" i="10"/>
  <c r="P91" i="10"/>
  <c r="S108" i="9"/>
  <c r="Q108" i="9"/>
  <c r="P108" i="9"/>
  <c r="N109" i="9"/>
  <c r="R90" i="8"/>
  <c r="P90" i="8"/>
  <c r="M91" i="8"/>
  <c r="O90" i="8"/>
  <c r="T90" i="5"/>
  <c r="R90" i="5"/>
  <c r="Q90" i="5"/>
  <c r="O91" i="5"/>
  <c r="P89" i="7"/>
  <c r="M90" i="7"/>
  <c r="R89" i="7"/>
  <c r="O89" i="7"/>
  <c r="S89" i="1"/>
  <c r="P89" i="1"/>
  <c r="N90" i="1"/>
  <c r="W90" i="1" s="1"/>
  <c r="Q89" i="1"/>
  <c r="M90" i="3"/>
  <c r="O90" i="3" s="1"/>
  <c r="P89" i="3"/>
  <c r="R89" i="3"/>
  <c r="R89" i="2"/>
  <c r="P89" i="2"/>
  <c r="M90" i="2"/>
  <c r="O90" i="2" s="1"/>
  <c r="O91" i="30" l="1"/>
  <c r="W91" i="30"/>
  <c r="M92" i="30"/>
  <c r="S91" i="30"/>
  <c r="P91" i="30"/>
  <c r="R92" i="29"/>
  <c r="P92" i="29"/>
  <c r="O92" i="29"/>
  <c r="M93" i="29"/>
  <c r="V92" i="29"/>
  <c r="V92" i="28"/>
  <c r="R92" i="28"/>
  <c r="P92" i="28"/>
  <c r="M93" i="28"/>
  <c r="O92" i="28"/>
  <c r="V92" i="27"/>
  <c r="R92" i="27"/>
  <c r="P92" i="27"/>
  <c r="M93" i="27"/>
  <c r="O92" i="27"/>
  <c r="V92" i="26"/>
  <c r="R92" i="26"/>
  <c r="P92" i="26"/>
  <c r="O92" i="26"/>
  <c r="M93" i="26"/>
  <c r="V93" i="25"/>
  <c r="R93" i="25"/>
  <c r="P93" i="25"/>
  <c r="O93" i="25"/>
  <c r="M94" i="25"/>
  <c r="M93" i="24"/>
  <c r="V92" i="24"/>
  <c r="R92" i="24"/>
  <c r="P92" i="24"/>
  <c r="O92" i="24"/>
  <c r="P91" i="23"/>
  <c r="W91" i="23"/>
  <c r="S91" i="23"/>
  <c r="N92" i="23"/>
  <c r="Q91" i="23"/>
  <c r="P92" i="22"/>
  <c r="M93" i="22"/>
  <c r="O92" i="22"/>
  <c r="V92" i="22"/>
  <c r="R92" i="22"/>
  <c r="V92" i="20"/>
  <c r="P92" i="20"/>
  <c r="R92" i="20"/>
  <c r="O92" i="20"/>
  <c r="M93" i="20"/>
  <c r="R92" i="19"/>
  <c r="V92" i="19"/>
  <c r="P92" i="19"/>
  <c r="O92" i="19"/>
  <c r="M93" i="19"/>
  <c r="R92" i="18"/>
  <c r="P92" i="18"/>
  <c r="M93" i="18"/>
  <c r="O92" i="18"/>
  <c r="V92" i="18"/>
  <c r="N92" i="17"/>
  <c r="S91" i="17"/>
  <c r="Q91" i="17"/>
  <c r="P91" i="17"/>
  <c r="W91" i="17"/>
  <c r="Q92" i="16"/>
  <c r="N93" i="16"/>
  <c r="P92" i="16"/>
  <c r="W92" i="16"/>
  <c r="S92" i="16"/>
  <c r="P91" i="15"/>
  <c r="N92" i="15"/>
  <c r="W92" i="15" s="1"/>
  <c r="S91" i="15"/>
  <c r="Q91" i="15"/>
  <c r="N93" i="14"/>
  <c r="Q92" i="14"/>
  <c r="P92" i="14"/>
  <c r="W92" i="14"/>
  <c r="S92" i="14"/>
  <c r="W92" i="13"/>
  <c r="S92" i="13"/>
  <c r="Q92" i="13"/>
  <c r="N93" i="13"/>
  <c r="P92" i="13"/>
  <c r="N93" i="12"/>
  <c r="P92" i="12"/>
  <c r="S92" i="12"/>
  <c r="Q92" i="12"/>
  <c r="S92" i="11"/>
  <c r="Q92" i="11"/>
  <c r="P92" i="11"/>
  <c r="N93" i="11"/>
  <c r="P92" i="10"/>
  <c r="S92" i="10"/>
  <c r="Q92" i="10"/>
  <c r="N93" i="10"/>
  <c r="P109" i="9"/>
  <c r="S109" i="9"/>
  <c r="N110" i="9"/>
  <c r="Q109" i="9"/>
  <c r="R91" i="8"/>
  <c r="M92" i="8"/>
  <c r="P91" i="8"/>
  <c r="O91" i="8"/>
  <c r="T91" i="5"/>
  <c r="R91" i="5"/>
  <c r="Q91" i="5"/>
  <c r="O92" i="5"/>
  <c r="R90" i="7"/>
  <c r="O90" i="7"/>
  <c r="M91" i="7"/>
  <c r="P90" i="7"/>
  <c r="S90" i="1"/>
  <c r="P90" i="1"/>
  <c r="N91" i="1"/>
  <c r="W91" i="1" s="1"/>
  <c r="Q90" i="1"/>
  <c r="M91" i="3"/>
  <c r="O91" i="3" s="1"/>
  <c r="R90" i="3"/>
  <c r="P90" i="3"/>
  <c r="R90" i="2"/>
  <c r="P90" i="2"/>
  <c r="M91" i="2"/>
  <c r="O91" i="2" s="1"/>
  <c r="W92" i="30" l="1"/>
  <c r="S92" i="30"/>
  <c r="P92" i="30"/>
  <c r="O92" i="30"/>
  <c r="M93" i="30"/>
  <c r="V93" i="29"/>
  <c r="M94" i="29"/>
  <c r="O93" i="29"/>
  <c r="R93" i="29"/>
  <c r="P93" i="29"/>
  <c r="R93" i="28"/>
  <c r="P93" i="28"/>
  <c r="M94" i="28"/>
  <c r="O93" i="28"/>
  <c r="V93" i="28"/>
  <c r="V93" i="27"/>
  <c r="R93" i="27"/>
  <c r="P93" i="27"/>
  <c r="O93" i="27"/>
  <c r="M94" i="27"/>
  <c r="V93" i="26"/>
  <c r="R93" i="26"/>
  <c r="P93" i="26"/>
  <c r="M94" i="26"/>
  <c r="O93" i="26"/>
  <c r="V94" i="25"/>
  <c r="R94" i="25"/>
  <c r="P94" i="25"/>
  <c r="M95" i="25"/>
  <c r="O94" i="25"/>
  <c r="V93" i="24"/>
  <c r="R93" i="24"/>
  <c r="P93" i="24"/>
  <c r="O93" i="24"/>
  <c r="M94" i="24"/>
  <c r="P92" i="23"/>
  <c r="W92" i="23"/>
  <c r="S92" i="23"/>
  <c r="N93" i="23"/>
  <c r="Q92" i="23"/>
  <c r="V93" i="22"/>
  <c r="R93" i="22"/>
  <c r="P93" i="22"/>
  <c r="M94" i="22"/>
  <c r="O93" i="22"/>
  <c r="V93" i="20"/>
  <c r="R93" i="20"/>
  <c r="P93" i="20"/>
  <c r="M94" i="20"/>
  <c r="O93" i="20"/>
  <c r="P93" i="19"/>
  <c r="M94" i="19"/>
  <c r="O93" i="19"/>
  <c r="V93" i="19"/>
  <c r="R93" i="19"/>
  <c r="P93" i="18"/>
  <c r="M94" i="18"/>
  <c r="O93" i="18"/>
  <c r="V93" i="18"/>
  <c r="R93" i="18"/>
  <c r="S92" i="17"/>
  <c r="W92" i="17"/>
  <c r="Q92" i="17"/>
  <c r="N93" i="17"/>
  <c r="P92" i="17"/>
  <c r="W93" i="16"/>
  <c r="S93" i="16"/>
  <c r="Q93" i="16"/>
  <c r="N94" i="16"/>
  <c r="P93" i="16"/>
  <c r="S92" i="15"/>
  <c r="Q92" i="15"/>
  <c r="N93" i="15"/>
  <c r="W93" i="15" s="1"/>
  <c r="P92" i="15"/>
  <c r="W93" i="14"/>
  <c r="S93" i="14"/>
  <c r="Q93" i="14"/>
  <c r="N94" i="14"/>
  <c r="P93" i="14"/>
  <c r="S93" i="13"/>
  <c r="N94" i="13"/>
  <c r="Q93" i="13"/>
  <c r="P93" i="13"/>
  <c r="W93" i="13"/>
  <c r="S93" i="12"/>
  <c r="Q93" i="12"/>
  <c r="N94" i="12"/>
  <c r="P93" i="12"/>
  <c r="Q93" i="11"/>
  <c r="N94" i="11"/>
  <c r="P93" i="11"/>
  <c r="S93" i="11"/>
  <c r="N94" i="10"/>
  <c r="S93" i="10"/>
  <c r="Q93" i="10"/>
  <c r="P93" i="10"/>
  <c r="Q110" i="9"/>
  <c r="P110" i="9"/>
  <c r="N111" i="9"/>
  <c r="S110" i="9"/>
  <c r="O92" i="8"/>
  <c r="M93" i="8"/>
  <c r="R92" i="8"/>
  <c r="P92" i="8"/>
  <c r="Q92" i="5"/>
  <c r="T92" i="5"/>
  <c r="R92" i="5"/>
  <c r="O93" i="5"/>
  <c r="R91" i="7"/>
  <c r="P91" i="7"/>
  <c r="M92" i="7"/>
  <c r="O91" i="7"/>
  <c r="S91" i="1"/>
  <c r="P91" i="1"/>
  <c r="N92" i="1"/>
  <c r="W92" i="1" s="1"/>
  <c r="Q91" i="1"/>
  <c r="M92" i="3"/>
  <c r="O92" i="3" s="1"/>
  <c r="R91" i="3"/>
  <c r="P91" i="3"/>
  <c r="R91" i="2"/>
  <c r="P91" i="2"/>
  <c r="M92" i="2"/>
  <c r="O92" i="2" s="1"/>
  <c r="W93" i="30" l="1"/>
  <c r="S93" i="30"/>
  <c r="P93" i="30"/>
  <c r="O93" i="30"/>
  <c r="M94" i="30"/>
  <c r="R94" i="29"/>
  <c r="P94" i="29"/>
  <c r="O94" i="29"/>
  <c r="M95" i="29"/>
  <c r="V94" i="29"/>
  <c r="M95" i="28"/>
  <c r="O94" i="28"/>
  <c r="V94" i="28"/>
  <c r="R94" i="28"/>
  <c r="P94" i="28"/>
  <c r="R94" i="27"/>
  <c r="P94" i="27"/>
  <c r="O94" i="27"/>
  <c r="M95" i="27"/>
  <c r="V94" i="27"/>
  <c r="P94" i="26"/>
  <c r="V94" i="26"/>
  <c r="R94" i="26"/>
  <c r="O94" i="26"/>
  <c r="M95" i="26"/>
  <c r="V95" i="25"/>
  <c r="P95" i="25"/>
  <c r="R95" i="25"/>
  <c r="O95" i="25"/>
  <c r="M96" i="25"/>
  <c r="V94" i="24"/>
  <c r="R94" i="24"/>
  <c r="P94" i="24"/>
  <c r="O94" i="24"/>
  <c r="M95" i="24"/>
  <c r="S93" i="23"/>
  <c r="N94" i="23"/>
  <c r="Q93" i="23"/>
  <c r="P93" i="23"/>
  <c r="W93" i="23"/>
  <c r="P94" i="22"/>
  <c r="V94" i="22"/>
  <c r="R94" i="22"/>
  <c r="O94" i="22"/>
  <c r="M95" i="22"/>
  <c r="R94" i="20"/>
  <c r="P94" i="20"/>
  <c r="V94" i="20"/>
  <c r="O94" i="20"/>
  <c r="M95" i="20"/>
  <c r="V94" i="19"/>
  <c r="R94" i="19"/>
  <c r="P94" i="19"/>
  <c r="M95" i="19"/>
  <c r="O94" i="19"/>
  <c r="V94" i="18"/>
  <c r="R94" i="18"/>
  <c r="P94" i="18"/>
  <c r="O94" i="18"/>
  <c r="M95" i="18"/>
  <c r="P93" i="17"/>
  <c r="W93" i="17"/>
  <c r="S93" i="17"/>
  <c r="Q93" i="17"/>
  <c r="N94" i="17"/>
  <c r="W94" i="16"/>
  <c r="S94" i="16"/>
  <c r="Q94" i="16"/>
  <c r="N95" i="16"/>
  <c r="P94" i="16"/>
  <c r="S93" i="15"/>
  <c r="Q93" i="15"/>
  <c r="N94" i="15"/>
  <c r="W94" i="15" s="1"/>
  <c r="P93" i="15"/>
  <c r="S94" i="14"/>
  <c r="N95" i="14"/>
  <c r="Q94" i="14"/>
  <c r="W94" i="14"/>
  <c r="P94" i="14"/>
  <c r="W94" i="13"/>
  <c r="S94" i="13"/>
  <c r="N95" i="13"/>
  <c r="Q94" i="13"/>
  <c r="P94" i="13"/>
  <c r="S94" i="12"/>
  <c r="Q94" i="12"/>
  <c r="N95" i="12"/>
  <c r="P94" i="12"/>
  <c r="N95" i="11"/>
  <c r="P94" i="11"/>
  <c r="S94" i="11"/>
  <c r="Q94" i="11"/>
  <c r="S94" i="10"/>
  <c r="Q94" i="10"/>
  <c r="P94" i="10"/>
  <c r="N95" i="10"/>
  <c r="S111" i="9"/>
  <c r="P111" i="9"/>
  <c r="N112" i="9"/>
  <c r="Q111" i="9"/>
  <c r="M94" i="8"/>
  <c r="P93" i="8"/>
  <c r="O93" i="8"/>
  <c r="R93" i="8"/>
  <c r="Q93" i="5"/>
  <c r="T93" i="5"/>
  <c r="R93" i="5"/>
  <c r="O94" i="5"/>
  <c r="P92" i="7"/>
  <c r="O92" i="7"/>
  <c r="R92" i="7"/>
  <c r="M93" i="7"/>
  <c r="S92" i="1"/>
  <c r="P92" i="1"/>
  <c r="N93" i="1"/>
  <c r="W93" i="1" s="1"/>
  <c r="Q92" i="1"/>
  <c r="M93" i="3"/>
  <c r="O93" i="3" s="1"/>
  <c r="R92" i="3"/>
  <c r="P92" i="3"/>
  <c r="R92" i="2"/>
  <c r="P92" i="2"/>
  <c r="M93" i="2"/>
  <c r="O93" i="2" s="1"/>
  <c r="S94" i="30" l="1"/>
  <c r="P94" i="30"/>
  <c r="M95" i="30"/>
  <c r="O94" i="30"/>
  <c r="W94" i="30"/>
  <c r="P95" i="29"/>
  <c r="M96" i="29"/>
  <c r="O95" i="29"/>
  <c r="R95" i="29"/>
  <c r="V95" i="29"/>
  <c r="V95" i="28"/>
  <c r="R95" i="28"/>
  <c r="P95" i="28"/>
  <c r="O95" i="28"/>
  <c r="M96" i="28"/>
  <c r="M96" i="27"/>
  <c r="O95" i="27"/>
  <c r="R95" i="27"/>
  <c r="P95" i="27"/>
  <c r="V95" i="27"/>
  <c r="R95" i="26"/>
  <c r="P95" i="26"/>
  <c r="M96" i="26"/>
  <c r="O95" i="26"/>
  <c r="V95" i="26"/>
  <c r="R96" i="25"/>
  <c r="V96" i="25"/>
  <c r="P96" i="25"/>
  <c r="O96" i="25"/>
  <c r="M97" i="25"/>
  <c r="V95" i="24"/>
  <c r="R95" i="24"/>
  <c r="P95" i="24"/>
  <c r="O95" i="24"/>
  <c r="M96" i="24"/>
  <c r="W94" i="23"/>
  <c r="N95" i="23"/>
  <c r="P94" i="23"/>
  <c r="S94" i="23"/>
  <c r="Q94" i="23"/>
  <c r="V95" i="22"/>
  <c r="R95" i="22"/>
  <c r="P95" i="22"/>
  <c r="O95" i="22"/>
  <c r="M96" i="22"/>
  <c r="M96" i="20"/>
  <c r="O95" i="20"/>
  <c r="V95" i="20"/>
  <c r="R95" i="20"/>
  <c r="P95" i="20"/>
  <c r="R95" i="19"/>
  <c r="P95" i="19"/>
  <c r="M96" i="19"/>
  <c r="O95" i="19"/>
  <c r="V95" i="19"/>
  <c r="P95" i="18"/>
  <c r="V95" i="18"/>
  <c r="R95" i="18"/>
  <c r="O95" i="18"/>
  <c r="M96" i="18"/>
  <c r="W94" i="17"/>
  <c r="S94" i="17"/>
  <c r="N95" i="17"/>
  <c r="Q94" i="17"/>
  <c r="P94" i="17"/>
  <c r="W95" i="16"/>
  <c r="S95" i="16"/>
  <c r="Q95" i="16"/>
  <c r="P95" i="16"/>
  <c r="N96" i="16"/>
  <c r="S94" i="15"/>
  <c r="P94" i="15"/>
  <c r="N95" i="15"/>
  <c r="W95" i="15" s="1"/>
  <c r="Q94" i="15"/>
  <c r="P95" i="14"/>
  <c r="W95" i="14"/>
  <c r="S95" i="14"/>
  <c r="N96" i="14"/>
  <c r="Q95" i="14"/>
  <c r="W95" i="13"/>
  <c r="S95" i="13"/>
  <c r="Q95" i="13"/>
  <c r="N96" i="13"/>
  <c r="P95" i="13"/>
  <c r="S95" i="12"/>
  <c r="Q95" i="12"/>
  <c r="P95" i="12"/>
  <c r="N96" i="12"/>
  <c r="S95" i="11"/>
  <c r="Q95" i="11"/>
  <c r="P95" i="11"/>
  <c r="N96" i="11"/>
  <c r="Q95" i="10"/>
  <c r="P95" i="10"/>
  <c r="N96" i="10"/>
  <c r="S95" i="10"/>
  <c r="Q112" i="9"/>
  <c r="P112" i="9"/>
  <c r="N113" i="9"/>
  <c r="S112" i="9"/>
  <c r="O94" i="8"/>
  <c r="P94" i="8"/>
  <c r="M95" i="8"/>
  <c r="R94" i="8"/>
  <c r="Q94" i="5"/>
  <c r="O95" i="5"/>
  <c r="T94" i="5"/>
  <c r="R94" i="5"/>
  <c r="P93" i="7"/>
  <c r="O93" i="7"/>
  <c r="M94" i="7"/>
  <c r="R93" i="7"/>
  <c r="S93" i="1"/>
  <c r="P93" i="1"/>
  <c r="N94" i="1"/>
  <c r="W94" i="1" s="1"/>
  <c r="Q93" i="1"/>
  <c r="M94" i="3"/>
  <c r="O94" i="3" s="1"/>
  <c r="R93" i="3"/>
  <c r="P93" i="3"/>
  <c r="R93" i="2"/>
  <c r="M94" i="2"/>
  <c r="O94" i="2" s="1"/>
  <c r="P93" i="2"/>
  <c r="M96" i="30" l="1"/>
  <c r="O95" i="30"/>
  <c r="W95" i="30"/>
  <c r="S95" i="30"/>
  <c r="P95" i="30"/>
  <c r="R96" i="29"/>
  <c r="M97" i="29"/>
  <c r="V96" i="29"/>
  <c r="P96" i="29"/>
  <c r="O96" i="29"/>
  <c r="V96" i="28"/>
  <c r="R96" i="28"/>
  <c r="P96" i="28"/>
  <c r="M97" i="28"/>
  <c r="O96" i="28"/>
  <c r="P96" i="27"/>
  <c r="R96" i="27"/>
  <c r="O96" i="27"/>
  <c r="M97" i="27"/>
  <c r="V96" i="27"/>
  <c r="P96" i="26"/>
  <c r="M97" i="26"/>
  <c r="O96" i="26"/>
  <c r="V96" i="26"/>
  <c r="R96" i="26"/>
  <c r="M98" i="25"/>
  <c r="O97" i="25"/>
  <c r="R97" i="25"/>
  <c r="P97" i="25"/>
  <c r="V97" i="25"/>
  <c r="R96" i="24"/>
  <c r="P96" i="24"/>
  <c r="M97" i="24"/>
  <c r="V96" i="24"/>
  <c r="O96" i="24"/>
  <c r="N96" i="23"/>
  <c r="Q95" i="23"/>
  <c r="W95" i="23"/>
  <c r="P95" i="23"/>
  <c r="S95" i="23"/>
  <c r="V96" i="22"/>
  <c r="R96" i="22"/>
  <c r="P96" i="22"/>
  <c r="M97" i="22"/>
  <c r="O96" i="22"/>
  <c r="V96" i="20"/>
  <c r="R96" i="20"/>
  <c r="P96" i="20"/>
  <c r="O96" i="20"/>
  <c r="M97" i="20"/>
  <c r="V96" i="19"/>
  <c r="O96" i="19"/>
  <c r="M97" i="19"/>
  <c r="R96" i="19"/>
  <c r="P96" i="19"/>
  <c r="V96" i="18"/>
  <c r="R96" i="18"/>
  <c r="P96" i="18"/>
  <c r="M97" i="18"/>
  <c r="O96" i="18"/>
  <c r="W95" i="17"/>
  <c r="S95" i="17"/>
  <c r="Q95" i="17"/>
  <c r="N96" i="17"/>
  <c r="P95" i="17"/>
  <c r="S96" i="16"/>
  <c r="Q96" i="16"/>
  <c r="P96" i="16"/>
  <c r="N97" i="16"/>
  <c r="W96" i="16"/>
  <c r="Q95" i="15"/>
  <c r="N96" i="15"/>
  <c r="W96" i="15" s="1"/>
  <c r="P95" i="15"/>
  <c r="S95" i="15"/>
  <c r="W96" i="14"/>
  <c r="S96" i="14"/>
  <c r="N97" i="14"/>
  <c r="Q96" i="14"/>
  <c r="P96" i="14"/>
  <c r="S96" i="13"/>
  <c r="N97" i="13"/>
  <c r="Q96" i="13"/>
  <c r="W96" i="13"/>
  <c r="P96" i="13"/>
  <c r="N97" i="12"/>
  <c r="P96" i="12"/>
  <c r="S96" i="12"/>
  <c r="Q96" i="12"/>
  <c r="N97" i="11"/>
  <c r="P96" i="11"/>
  <c r="S96" i="11"/>
  <c r="Q96" i="11"/>
  <c r="P96" i="10"/>
  <c r="N97" i="10"/>
  <c r="S96" i="10"/>
  <c r="Q96" i="10"/>
  <c r="P113" i="9"/>
  <c r="Q113" i="9"/>
  <c r="N114" i="9"/>
  <c r="S113" i="9"/>
  <c r="M96" i="8"/>
  <c r="P95" i="8"/>
  <c r="O95" i="8"/>
  <c r="R95" i="8"/>
  <c r="Q95" i="5"/>
  <c r="O96" i="5"/>
  <c r="T95" i="5"/>
  <c r="R95" i="5"/>
  <c r="P94" i="7"/>
  <c r="O94" i="7"/>
  <c r="M95" i="7"/>
  <c r="R94" i="7"/>
  <c r="S94" i="1"/>
  <c r="P94" i="1"/>
  <c r="N95" i="1"/>
  <c r="W95" i="1" s="1"/>
  <c r="Q94" i="1"/>
  <c r="M95" i="3"/>
  <c r="O95" i="3" s="1"/>
  <c r="R94" i="3"/>
  <c r="P94" i="3"/>
  <c r="R94" i="2"/>
  <c r="P94" i="2"/>
  <c r="M95" i="2"/>
  <c r="O95" i="2" s="1"/>
  <c r="W96" i="30" l="1"/>
  <c r="S96" i="30"/>
  <c r="P96" i="30"/>
  <c r="M97" i="30"/>
  <c r="O96" i="30"/>
  <c r="M98" i="29"/>
  <c r="O97" i="29"/>
  <c r="V97" i="29"/>
  <c r="R97" i="29"/>
  <c r="P97" i="29"/>
  <c r="V97" i="28"/>
  <c r="R97" i="28"/>
  <c r="P97" i="28"/>
  <c r="M98" i="28"/>
  <c r="O97" i="28"/>
  <c r="P97" i="27"/>
  <c r="M98" i="27"/>
  <c r="O97" i="27"/>
  <c r="V97" i="27"/>
  <c r="R97" i="27"/>
  <c r="V97" i="26"/>
  <c r="P97" i="26"/>
  <c r="M98" i="26"/>
  <c r="R97" i="26"/>
  <c r="O97" i="26"/>
  <c r="R98" i="25"/>
  <c r="P98" i="25"/>
  <c r="M99" i="25"/>
  <c r="O98" i="25"/>
  <c r="V98" i="25"/>
  <c r="V97" i="24"/>
  <c r="R97" i="24"/>
  <c r="P97" i="24"/>
  <c r="O97" i="24"/>
  <c r="M98" i="24"/>
  <c r="W96" i="23"/>
  <c r="S96" i="23"/>
  <c r="N97" i="23"/>
  <c r="Q96" i="23"/>
  <c r="P96" i="23"/>
  <c r="R97" i="22"/>
  <c r="P97" i="22"/>
  <c r="M98" i="22"/>
  <c r="O97" i="22"/>
  <c r="V97" i="22"/>
  <c r="V97" i="20"/>
  <c r="R97" i="20"/>
  <c r="P97" i="20"/>
  <c r="M98" i="20"/>
  <c r="O97" i="20"/>
  <c r="R97" i="19"/>
  <c r="M98" i="19"/>
  <c r="V97" i="19"/>
  <c r="P97" i="19"/>
  <c r="O97" i="19"/>
  <c r="V97" i="18"/>
  <c r="R97" i="18"/>
  <c r="P97" i="18"/>
  <c r="M98" i="18"/>
  <c r="O97" i="18"/>
  <c r="N97" i="17"/>
  <c r="Q96" i="17"/>
  <c r="P96" i="17"/>
  <c r="S96" i="17"/>
  <c r="W96" i="17"/>
  <c r="Q97" i="16"/>
  <c r="N98" i="16"/>
  <c r="P97" i="16"/>
  <c r="S97" i="16"/>
  <c r="W97" i="16"/>
  <c r="N97" i="15"/>
  <c r="W97" i="15" s="1"/>
  <c r="Q96" i="15"/>
  <c r="P96" i="15"/>
  <c r="S96" i="15"/>
  <c r="W97" i="14"/>
  <c r="S97" i="14"/>
  <c r="Q97" i="14"/>
  <c r="P97" i="14"/>
  <c r="N98" i="14"/>
  <c r="P97" i="13"/>
  <c r="W97" i="13"/>
  <c r="S97" i="13"/>
  <c r="N98" i="13"/>
  <c r="Q97" i="13"/>
  <c r="S97" i="12"/>
  <c r="Q97" i="12"/>
  <c r="N98" i="12"/>
  <c r="P97" i="12"/>
  <c r="S97" i="11"/>
  <c r="Q97" i="11"/>
  <c r="N98" i="11"/>
  <c r="P97" i="11"/>
  <c r="N98" i="10"/>
  <c r="S97" i="10"/>
  <c r="Q97" i="10"/>
  <c r="P97" i="10"/>
  <c r="N115" i="9"/>
  <c r="Q114" i="9"/>
  <c r="P114" i="9"/>
  <c r="S114" i="9"/>
  <c r="P96" i="8"/>
  <c r="O96" i="8"/>
  <c r="M97" i="8"/>
  <c r="R96" i="8"/>
  <c r="Q96" i="5"/>
  <c r="T96" i="5"/>
  <c r="R96" i="5"/>
  <c r="O97" i="5"/>
  <c r="P95" i="7"/>
  <c r="O95" i="7"/>
  <c r="R95" i="7"/>
  <c r="M96" i="7"/>
  <c r="S95" i="1"/>
  <c r="P95" i="1"/>
  <c r="N96" i="1"/>
  <c r="W96" i="1" s="1"/>
  <c r="Q95" i="1"/>
  <c r="M96" i="3"/>
  <c r="O96" i="3" s="1"/>
  <c r="R95" i="3"/>
  <c r="P95" i="3"/>
  <c r="R95" i="2"/>
  <c r="M96" i="2"/>
  <c r="O96" i="2" s="1"/>
  <c r="P95" i="2"/>
  <c r="S97" i="30" l="1"/>
  <c r="W97" i="30"/>
  <c r="P97" i="30"/>
  <c r="O97" i="30"/>
  <c r="M98" i="30"/>
  <c r="V98" i="29"/>
  <c r="R98" i="29"/>
  <c r="P98" i="29"/>
  <c r="M99" i="29"/>
  <c r="O98" i="29"/>
  <c r="R98" i="28"/>
  <c r="P98" i="28"/>
  <c r="M99" i="28"/>
  <c r="O98" i="28"/>
  <c r="V98" i="28"/>
  <c r="V98" i="27"/>
  <c r="M99" i="27"/>
  <c r="R98" i="27"/>
  <c r="P98" i="27"/>
  <c r="O98" i="27"/>
  <c r="V98" i="26"/>
  <c r="R98" i="26"/>
  <c r="M99" i="26"/>
  <c r="P98" i="26"/>
  <c r="O98" i="26"/>
  <c r="M100" i="25"/>
  <c r="O99" i="25"/>
  <c r="V99" i="25"/>
  <c r="R99" i="25"/>
  <c r="P99" i="25"/>
  <c r="P98" i="24"/>
  <c r="O98" i="24"/>
  <c r="M99" i="24"/>
  <c r="V98" i="24"/>
  <c r="R98" i="24"/>
  <c r="W97" i="23"/>
  <c r="S97" i="23"/>
  <c r="N98" i="23"/>
  <c r="Q97" i="23"/>
  <c r="P97" i="23"/>
  <c r="P98" i="22"/>
  <c r="M99" i="22"/>
  <c r="O98" i="22"/>
  <c r="V98" i="22"/>
  <c r="R98" i="22"/>
  <c r="V98" i="20"/>
  <c r="R98" i="20"/>
  <c r="P98" i="20"/>
  <c r="O98" i="20"/>
  <c r="M99" i="20"/>
  <c r="P98" i="19"/>
  <c r="M99" i="19"/>
  <c r="O98" i="19"/>
  <c r="V98" i="19"/>
  <c r="R98" i="19"/>
  <c r="R98" i="18"/>
  <c r="P98" i="18"/>
  <c r="M99" i="18"/>
  <c r="O98" i="18"/>
  <c r="V98" i="18"/>
  <c r="N98" i="17"/>
  <c r="Q97" i="17"/>
  <c r="P97" i="17"/>
  <c r="W97" i="17"/>
  <c r="S97" i="17"/>
  <c r="S98" i="16"/>
  <c r="Q98" i="16"/>
  <c r="N99" i="16"/>
  <c r="P98" i="16"/>
  <c r="W98" i="16"/>
  <c r="Q97" i="15"/>
  <c r="P97" i="15"/>
  <c r="N98" i="15"/>
  <c r="W98" i="15" s="1"/>
  <c r="S97" i="15"/>
  <c r="N99" i="14"/>
  <c r="Q98" i="14"/>
  <c r="P98" i="14"/>
  <c r="W98" i="14"/>
  <c r="S98" i="14"/>
  <c r="S98" i="13"/>
  <c r="N99" i="13"/>
  <c r="Q98" i="13"/>
  <c r="P98" i="13"/>
  <c r="W98" i="13"/>
  <c r="Q98" i="12"/>
  <c r="N99" i="12"/>
  <c r="P98" i="12"/>
  <c r="S98" i="12"/>
  <c r="S98" i="11"/>
  <c r="Q98" i="11"/>
  <c r="P98" i="11"/>
  <c r="N99" i="11"/>
  <c r="S98" i="10"/>
  <c r="Q98" i="10"/>
  <c r="P98" i="10"/>
  <c r="N99" i="10"/>
  <c r="S115" i="9"/>
  <c r="Q115" i="9"/>
  <c r="P115" i="9"/>
  <c r="N116" i="9"/>
  <c r="O97" i="8"/>
  <c r="M98" i="8"/>
  <c r="P97" i="8"/>
  <c r="R97" i="8"/>
  <c r="Q97" i="5"/>
  <c r="T97" i="5"/>
  <c r="R97" i="5"/>
  <c r="O98" i="5"/>
  <c r="P96" i="7"/>
  <c r="O96" i="7"/>
  <c r="R96" i="7"/>
  <c r="M97" i="7"/>
  <c r="S96" i="1"/>
  <c r="P96" i="1"/>
  <c r="N97" i="1"/>
  <c r="W97" i="1" s="1"/>
  <c r="Q96" i="1"/>
  <c r="M97" i="3"/>
  <c r="O97" i="3" s="1"/>
  <c r="P96" i="3"/>
  <c r="R96" i="3"/>
  <c r="R96" i="2"/>
  <c r="P96" i="2"/>
  <c r="M97" i="2"/>
  <c r="O97" i="2" s="1"/>
  <c r="M99" i="30" l="1"/>
  <c r="O98" i="30"/>
  <c r="W98" i="30"/>
  <c r="S98" i="30"/>
  <c r="P98" i="30"/>
  <c r="P99" i="29"/>
  <c r="R99" i="29"/>
  <c r="O99" i="29"/>
  <c r="M100" i="29"/>
  <c r="V99" i="29"/>
  <c r="M100" i="28"/>
  <c r="O99" i="28"/>
  <c r="V99" i="28"/>
  <c r="R99" i="28"/>
  <c r="P99" i="28"/>
  <c r="R99" i="27"/>
  <c r="V99" i="27"/>
  <c r="P99" i="27"/>
  <c r="M100" i="27"/>
  <c r="O99" i="27"/>
  <c r="P99" i="26"/>
  <c r="V99" i="26"/>
  <c r="R99" i="26"/>
  <c r="O99" i="26"/>
  <c r="M100" i="26"/>
  <c r="M101" i="25"/>
  <c r="P100" i="25"/>
  <c r="V100" i="25"/>
  <c r="R100" i="25"/>
  <c r="O100" i="25"/>
  <c r="R99" i="24"/>
  <c r="O99" i="24"/>
  <c r="M100" i="24"/>
  <c r="V99" i="24"/>
  <c r="P99" i="24"/>
  <c r="S98" i="23"/>
  <c r="Q98" i="23"/>
  <c r="N99" i="23"/>
  <c r="P98" i="23"/>
  <c r="W98" i="23"/>
  <c r="P99" i="22"/>
  <c r="M100" i="22"/>
  <c r="V99" i="22"/>
  <c r="R99" i="22"/>
  <c r="O99" i="22"/>
  <c r="V99" i="20"/>
  <c r="R99" i="20"/>
  <c r="P99" i="20"/>
  <c r="O99" i="20"/>
  <c r="M100" i="20"/>
  <c r="M100" i="19"/>
  <c r="O99" i="19"/>
  <c r="V99" i="19"/>
  <c r="R99" i="19"/>
  <c r="P99" i="19"/>
  <c r="P99" i="18"/>
  <c r="M100" i="18"/>
  <c r="O99" i="18"/>
  <c r="V99" i="18"/>
  <c r="R99" i="18"/>
  <c r="W98" i="17"/>
  <c r="Q98" i="17"/>
  <c r="S98" i="17"/>
  <c r="P98" i="17"/>
  <c r="N99" i="17"/>
  <c r="Q99" i="16"/>
  <c r="N100" i="16"/>
  <c r="P99" i="16"/>
  <c r="W99" i="16"/>
  <c r="S99" i="16"/>
  <c r="N99" i="15"/>
  <c r="W99" i="15" s="1"/>
  <c r="P98" i="15"/>
  <c r="S98" i="15"/>
  <c r="Q98" i="15"/>
  <c r="S99" i="14"/>
  <c r="N100" i="14"/>
  <c r="Q99" i="14"/>
  <c r="P99" i="14"/>
  <c r="W99" i="14"/>
  <c r="W99" i="13"/>
  <c r="S99" i="13"/>
  <c r="P99" i="13"/>
  <c r="N100" i="13"/>
  <c r="Q99" i="13"/>
  <c r="S99" i="12"/>
  <c r="Q99" i="12"/>
  <c r="N100" i="12"/>
  <c r="P99" i="12"/>
  <c r="S99" i="11"/>
  <c r="Q99" i="11"/>
  <c r="N100" i="11"/>
  <c r="P99" i="11"/>
  <c r="S99" i="10"/>
  <c r="Q99" i="10"/>
  <c r="P99" i="10"/>
  <c r="N100" i="10"/>
  <c r="S116" i="9"/>
  <c r="Q116" i="9"/>
  <c r="P116" i="9"/>
  <c r="N117" i="9"/>
  <c r="R98" i="8"/>
  <c r="M99" i="8"/>
  <c r="O98" i="8"/>
  <c r="P98" i="8"/>
  <c r="Q98" i="5"/>
  <c r="T98" i="5"/>
  <c r="R98" i="5"/>
  <c r="O99" i="5"/>
  <c r="P97" i="7"/>
  <c r="O97" i="7"/>
  <c r="R97" i="7"/>
  <c r="M98" i="7"/>
  <c r="S97" i="1"/>
  <c r="P97" i="1"/>
  <c r="N98" i="1"/>
  <c r="W98" i="1" s="1"/>
  <c r="Q97" i="1"/>
  <c r="M98" i="3"/>
  <c r="O98" i="3" s="1"/>
  <c r="P97" i="3"/>
  <c r="R97" i="3"/>
  <c r="R97" i="2"/>
  <c r="M98" i="2"/>
  <c r="O98" i="2" s="1"/>
  <c r="P97" i="2"/>
  <c r="W99" i="30" l="1"/>
  <c r="S99" i="30"/>
  <c r="P99" i="30"/>
  <c r="O99" i="30"/>
  <c r="M100" i="30"/>
  <c r="R100" i="29"/>
  <c r="M101" i="29"/>
  <c r="P100" i="29"/>
  <c r="O100" i="29"/>
  <c r="V100" i="29"/>
  <c r="V100" i="28"/>
  <c r="R100" i="28"/>
  <c r="P100" i="28"/>
  <c r="O100" i="28"/>
  <c r="M101" i="28"/>
  <c r="O100" i="27"/>
  <c r="V100" i="27"/>
  <c r="M101" i="27"/>
  <c r="P100" i="27"/>
  <c r="R100" i="27"/>
  <c r="V100" i="26"/>
  <c r="R100" i="26"/>
  <c r="M101" i="26"/>
  <c r="P100" i="26"/>
  <c r="O100" i="26"/>
  <c r="M102" i="25"/>
  <c r="P101" i="25"/>
  <c r="V101" i="25"/>
  <c r="O101" i="25"/>
  <c r="R101" i="25"/>
  <c r="P100" i="24"/>
  <c r="M101" i="24"/>
  <c r="V100" i="24"/>
  <c r="R100" i="24"/>
  <c r="O100" i="24"/>
  <c r="P99" i="23"/>
  <c r="W99" i="23"/>
  <c r="S99" i="23"/>
  <c r="Q99" i="23"/>
  <c r="N100" i="23"/>
  <c r="V100" i="22"/>
  <c r="R100" i="22"/>
  <c r="P100" i="22"/>
  <c r="M101" i="22"/>
  <c r="O100" i="22"/>
  <c r="R100" i="20"/>
  <c r="P100" i="20"/>
  <c r="M101" i="20"/>
  <c r="O100" i="20"/>
  <c r="V100" i="20"/>
  <c r="V100" i="19"/>
  <c r="R100" i="19"/>
  <c r="M101" i="19"/>
  <c r="P100" i="19"/>
  <c r="O100" i="19"/>
  <c r="M101" i="18"/>
  <c r="P100" i="18"/>
  <c r="V100" i="18"/>
  <c r="R100" i="18"/>
  <c r="O100" i="18"/>
  <c r="S99" i="17"/>
  <c r="N100" i="17"/>
  <c r="Q99" i="17"/>
  <c r="W99" i="17"/>
  <c r="P99" i="17"/>
  <c r="W100" i="16"/>
  <c r="S100" i="16"/>
  <c r="Q100" i="16"/>
  <c r="P100" i="16"/>
  <c r="N101" i="16"/>
  <c r="S99" i="15"/>
  <c r="Q99" i="15"/>
  <c r="N100" i="15"/>
  <c r="W100" i="15" s="1"/>
  <c r="P99" i="15"/>
  <c r="W100" i="14"/>
  <c r="S100" i="14"/>
  <c r="N101" i="14"/>
  <c r="Q100" i="14"/>
  <c r="P100" i="14"/>
  <c r="Q100" i="13"/>
  <c r="P100" i="13"/>
  <c r="N101" i="13"/>
  <c r="S100" i="13"/>
  <c r="W100" i="13"/>
  <c r="S100" i="12"/>
  <c r="Q100" i="12"/>
  <c r="P100" i="12"/>
  <c r="N101" i="12"/>
  <c r="S100" i="11"/>
  <c r="N101" i="11"/>
  <c r="P100" i="11"/>
  <c r="Q100" i="11"/>
  <c r="S100" i="10"/>
  <c r="Q100" i="10"/>
  <c r="P100" i="10"/>
  <c r="N101" i="10"/>
  <c r="Q117" i="9"/>
  <c r="P117" i="9"/>
  <c r="S117" i="9"/>
  <c r="N118" i="9"/>
  <c r="R99" i="8"/>
  <c r="P99" i="8"/>
  <c r="M100" i="8"/>
  <c r="O99" i="8"/>
  <c r="Q99" i="5"/>
  <c r="O100" i="5"/>
  <c r="T99" i="5"/>
  <c r="R99" i="5"/>
  <c r="P98" i="7"/>
  <c r="O98" i="7"/>
  <c r="M99" i="7"/>
  <c r="R98" i="7"/>
  <c r="S98" i="1"/>
  <c r="P98" i="1"/>
  <c r="N99" i="1"/>
  <c r="W99" i="1" s="1"/>
  <c r="Q98" i="1"/>
  <c r="M99" i="3"/>
  <c r="O99" i="3" s="1"/>
  <c r="P98" i="3"/>
  <c r="R98" i="3"/>
  <c r="R98" i="2"/>
  <c r="M99" i="2"/>
  <c r="O99" i="2" s="1"/>
  <c r="P98" i="2"/>
  <c r="S100" i="30" l="1"/>
  <c r="M101" i="30"/>
  <c r="P100" i="30"/>
  <c r="W100" i="30"/>
  <c r="O100" i="30"/>
  <c r="M102" i="29"/>
  <c r="P101" i="29"/>
  <c r="R101" i="29"/>
  <c r="O101" i="29"/>
  <c r="V101" i="29"/>
  <c r="V101" i="28"/>
  <c r="R101" i="28"/>
  <c r="M102" i="28"/>
  <c r="P101" i="28"/>
  <c r="O101" i="28"/>
  <c r="O101" i="27"/>
  <c r="V101" i="27"/>
  <c r="R101" i="27"/>
  <c r="M102" i="27"/>
  <c r="P101" i="27"/>
  <c r="R101" i="26"/>
  <c r="M102" i="26"/>
  <c r="P101" i="26"/>
  <c r="O101" i="26"/>
  <c r="V101" i="26"/>
  <c r="V102" i="25"/>
  <c r="R102" i="25"/>
  <c r="P102" i="25"/>
  <c r="O102" i="25"/>
  <c r="M103" i="25"/>
  <c r="V101" i="24"/>
  <c r="M102" i="24"/>
  <c r="R101" i="24"/>
  <c r="P101" i="24"/>
  <c r="O101" i="24"/>
  <c r="W100" i="23"/>
  <c r="N101" i="23"/>
  <c r="S100" i="23"/>
  <c r="Q100" i="23"/>
  <c r="P100" i="23"/>
  <c r="V101" i="22"/>
  <c r="R101" i="22"/>
  <c r="P101" i="22"/>
  <c r="O101" i="22"/>
  <c r="M102" i="22"/>
  <c r="O101" i="20"/>
  <c r="V101" i="20"/>
  <c r="R101" i="20"/>
  <c r="M102" i="20"/>
  <c r="P101" i="20"/>
  <c r="V101" i="19"/>
  <c r="R101" i="19"/>
  <c r="M102" i="19"/>
  <c r="P101" i="19"/>
  <c r="O101" i="19"/>
  <c r="V101" i="18"/>
  <c r="R101" i="18"/>
  <c r="M102" i="18"/>
  <c r="P101" i="18"/>
  <c r="O101" i="18"/>
  <c r="W100" i="17"/>
  <c r="N101" i="17"/>
  <c r="S100" i="17"/>
  <c r="P100" i="17"/>
  <c r="Q100" i="17"/>
  <c r="S101" i="16"/>
  <c r="N102" i="16"/>
  <c r="Q101" i="16"/>
  <c r="W101" i="16"/>
  <c r="P101" i="16"/>
  <c r="S100" i="15"/>
  <c r="Q100" i="15"/>
  <c r="N101" i="15"/>
  <c r="W101" i="15" s="1"/>
  <c r="P100" i="15"/>
  <c r="Q101" i="14"/>
  <c r="P101" i="14"/>
  <c r="W101" i="14"/>
  <c r="N102" i="14"/>
  <c r="S101" i="14"/>
  <c r="W101" i="13"/>
  <c r="S101" i="13"/>
  <c r="N102" i="13"/>
  <c r="Q101" i="13"/>
  <c r="P101" i="13"/>
  <c r="S101" i="12"/>
  <c r="N102" i="12"/>
  <c r="Q101" i="12"/>
  <c r="P101" i="12"/>
  <c r="S101" i="11"/>
  <c r="N102" i="11"/>
  <c r="Q101" i="11"/>
  <c r="P101" i="11"/>
  <c r="N102" i="10"/>
  <c r="P101" i="10"/>
  <c r="S101" i="10"/>
  <c r="Q101" i="10"/>
  <c r="N119" i="9"/>
  <c r="P118" i="9"/>
  <c r="S118" i="9"/>
  <c r="Q118" i="9"/>
  <c r="R100" i="8"/>
  <c r="P100" i="8"/>
  <c r="M101" i="8"/>
  <c r="O100" i="8"/>
  <c r="Q100" i="5"/>
  <c r="O101" i="5"/>
  <c r="T100" i="5"/>
  <c r="R100" i="5"/>
  <c r="P99" i="7"/>
  <c r="O99" i="7"/>
  <c r="M100" i="7"/>
  <c r="R99" i="7"/>
  <c r="S99" i="1"/>
  <c r="P99" i="1"/>
  <c r="N100" i="1"/>
  <c r="W100" i="1" s="1"/>
  <c r="Q99" i="1"/>
  <c r="M100" i="3"/>
  <c r="O100" i="3" s="1"/>
  <c r="P99" i="3"/>
  <c r="R99" i="3"/>
  <c r="R99" i="2"/>
  <c r="M100" i="2"/>
  <c r="O100" i="2" s="1"/>
  <c r="P99" i="2"/>
  <c r="O101" i="30" l="1"/>
  <c r="W101" i="30"/>
  <c r="S101" i="30"/>
  <c r="M102" i="30"/>
  <c r="P101" i="30"/>
  <c r="R102" i="29"/>
  <c r="O102" i="29"/>
  <c r="V102" i="29"/>
  <c r="P102" i="29"/>
  <c r="M103" i="29"/>
  <c r="R102" i="28"/>
  <c r="M103" i="28"/>
  <c r="P102" i="28"/>
  <c r="O102" i="28"/>
  <c r="V102" i="28"/>
  <c r="R102" i="27"/>
  <c r="M103" i="27"/>
  <c r="P102" i="27"/>
  <c r="O102" i="27"/>
  <c r="V102" i="27"/>
  <c r="V102" i="26"/>
  <c r="M103" i="26"/>
  <c r="P102" i="26"/>
  <c r="R102" i="26"/>
  <c r="O102" i="26"/>
  <c r="M104" i="25"/>
  <c r="R103" i="25"/>
  <c r="P103" i="25"/>
  <c r="O103" i="25"/>
  <c r="V103" i="25"/>
  <c r="V102" i="24"/>
  <c r="R102" i="24"/>
  <c r="P102" i="24"/>
  <c r="O102" i="24"/>
  <c r="M103" i="24"/>
  <c r="N102" i="23"/>
  <c r="S101" i="23"/>
  <c r="Q101" i="23"/>
  <c r="P101" i="23"/>
  <c r="W101" i="23"/>
  <c r="R102" i="22"/>
  <c r="M103" i="22"/>
  <c r="P102" i="22"/>
  <c r="O102" i="22"/>
  <c r="V102" i="22"/>
  <c r="R102" i="20"/>
  <c r="M103" i="20"/>
  <c r="P102" i="20"/>
  <c r="O102" i="20"/>
  <c r="V102" i="20"/>
  <c r="M103" i="19"/>
  <c r="P102" i="19"/>
  <c r="O102" i="19"/>
  <c r="R102" i="19"/>
  <c r="V102" i="19"/>
  <c r="V102" i="18"/>
  <c r="R102" i="18"/>
  <c r="P102" i="18"/>
  <c r="M103" i="18"/>
  <c r="O102" i="18"/>
  <c r="W101" i="17"/>
  <c r="S101" i="17"/>
  <c r="N102" i="17"/>
  <c r="Q101" i="17"/>
  <c r="P101" i="17"/>
  <c r="W102" i="16"/>
  <c r="S102" i="16"/>
  <c r="N103" i="16"/>
  <c r="Q102" i="16"/>
  <c r="P102" i="16"/>
  <c r="S101" i="15"/>
  <c r="N102" i="15"/>
  <c r="W102" i="15" s="1"/>
  <c r="P101" i="15"/>
  <c r="Q101" i="15"/>
  <c r="W102" i="14"/>
  <c r="S102" i="14"/>
  <c r="N103" i="14"/>
  <c r="Q102" i="14"/>
  <c r="P102" i="14"/>
  <c r="N103" i="13"/>
  <c r="S102" i="13"/>
  <c r="Q102" i="13"/>
  <c r="W102" i="13"/>
  <c r="P102" i="13"/>
  <c r="S102" i="12"/>
  <c r="N103" i="12"/>
  <c r="Q102" i="12"/>
  <c r="P102" i="12"/>
  <c r="S102" i="11"/>
  <c r="Q102" i="11"/>
  <c r="N103" i="11"/>
  <c r="P102" i="11"/>
  <c r="S102" i="10"/>
  <c r="Q102" i="10"/>
  <c r="P102" i="10"/>
  <c r="N103" i="10"/>
  <c r="S119" i="9"/>
  <c r="Q119" i="9"/>
  <c r="N120" i="9"/>
  <c r="P119" i="9"/>
  <c r="M102" i="8"/>
  <c r="O101" i="8"/>
  <c r="R101" i="8"/>
  <c r="P101" i="8"/>
  <c r="O102" i="5"/>
  <c r="R101" i="5"/>
  <c r="Q101" i="5"/>
  <c r="T101" i="5"/>
  <c r="P100" i="7"/>
  <c r="O100" i="7"/>
  <c r="R100" i="7"/>
  <c r="M101" i="7"/>
  <c r="S100" i="1"/>
  <c r="P100" i="1"/>
  <c r="N101" i="1"/>
  <c r="W101" i="1" s="1"/>
  <c r="Q100" i="1"/>
  <c r="M101" i="3"/>
  <c r="O101" i="3" s="1"/>
  <c r="P100" i="3"/>
  <c r="R100" i="3"/>
  <c r="R100" i="2"/>
  <c r="P100" i="2"/>
  <c r="M101" i="2"/>
  <c r="O101" i="2" s="1"/>
  <c r="O102" i="30" l="1"/>
  <c r="S102" i="30"/>
  <c r="M103" i="30"/>
  <c r="P102" i="30"/>
  <c r="W102" i="30"/>
  <c r="V103" i="29"/>
  <c r="M104" i="29"/>
  <c r="R103" i="29"/>
  <c r="P103" i="29"/>
  <c r="O103" i="29"/>
  <c r="V103" i="28"/>
  <c r="O103" i="28"/>
  <c r="R103" i="28"/>
  <c r="M104" i="28"/>
  <c r="P103" i="28"/>
  <c r="P103" i="27"/>
  <c r="O103" i="27"/>
  <c r="V103" i="27"/>
  <c r="R103" i="27"/>
  <c r="M104" i="27"/>
  <c r="O103" i="26"/>
  <c r="V103" i="26"/>
  <c r="M104" i="26"/>
  <c r="R103" i="26"/>
  <c r="P103" i="26"/>
  <c r="P104" i="25"/>
  <c r="R104" i="25"/>
  <c r="O104" i="25"/>
  <c r="M105" i="25"/>
  <c r="V104" i="25"/>
  <c r="R103" i="24"/>
  <c r="M104" i="24"/>
  <c r="P103" i="24"/>
  <c r="V103" i="24"/>
  <c r="O103" i="24"/>
  <c r="Q102" i="23"/>
  <c r="P102" i="23"/>
  <c r="W102" i="23"/>
  <c r="S102" i="23"/>
  <c r="N103" i="23"/>
  <c r="O103" i="22"/>
  <c r="P103" i="22"/>
  <c r="V103" i="22"/>
  <c r="M104" i="22"/>
  <c r="R103" i="22"/>
  <c r="O103" i="20"/>
  <c r="V103" i="20"/>
  <c r="M104" i="20"/>
  <c r="R103" i="20"/>
  <c r="P103" i="20"/>
  <c r="M104" i="19"/>
  <c r="R103" i="19"/>
  <c r="P103" i="19"/>
  <c r="O103" i="19"/>
  <c r="V103" i="19"/>
  <c r="M104" i="18"/>
  <c r="R103" i="18"/>
  <c r="P103" i="18"/>
  <c r="O103" i="18"/>
  <c r="V103" i="18"/>
  <c r="Q102" i="17"/>
  <c r="P102" i="17"/>
  <c r="N103" i="17"/>
  <c r="S102" i="17"/>
  <c r="W102" i="17"/>
  <c r="W103" i="16"/>
  <c r="S103" i="16"/>
  <c r="N104" i="16"/>
  <c r="Q103" i="16"/>
  <c r="P103" i="16"/>
  <c r="P102" i="15"/>
  <c r="S102" i="15"/>
  <c r="N103" i="15"/>
  <c r="W103" i="15" s="1"/>
  <c r="Q102" i="15"/>
  <c r="N104" i="14"/>
  <c r="S103" i="14"/>
  <c r="Q103" i="14"/>
  <c r="P103" i="14"/>
  <c r="W103" i="14"/>
  <c r="N104" i="13"/>
  <c r="S103" i="13"/>
  <c r="Q103" i="13"/>
  <c r="P103" i="13"/>
  <c r="W103" i="13"/>
  <c r="P103" i="12"/>
  <c r="Q103" i="12"/>
  <c r="N104" i="12"/>
  <c r="S103" i="12"/>
  <c r="N104" i="11"/>
  <c r="S103" i="11"/>
  <c r="Q103" i="11"/>
  <c r="P103" i="11"/>
  <c r="S103" i="10"/>
  <c r="N104" i="10"/>
  <c r="Q103" i="10"/>
  <c r="P103" i="10"/>
  <c r="Q120" i="9"/>
  <c r="S120" i="9"/>
  <c r="P120" i="9"/>
  <c r="N121" i="9"/>
  <c r="M103" i="8"/>
  <c r="O102" i="8"/>
  <c r="R102" i="8"/>
  <c r="P102" i="8"/>
  <c r="R102" i="5"/>
  <c r="Q102" i="5"/>
  <c r="O103" i="5"/>
  <c r="T102" i="5"/>
  <c r="O101" i="7"/>
  <c r="M102" i="7"/>
  <c r="R101" i="7"/>
  <c r="P101" i="7"/>
  <c r="S101" i="1"/>
  <c r="P101" i="1"/>
  <c r="N102" i="1"/>
  <c r="W102" i="1" s="1"/>
  <c r="Q101" i="1"/>
  <c r="M102" i="3"/>
  <c r="O102" i="3" s="1"/>
  <c r="P101" i="3"/>
  <c r="R101" i="3"/>
  <c r="R101" i="2"/>
  <c r="M102" i="2"/>
  <c r="O102" i="2" s="1"/>
  <c r="P101" i="2"/>
  <c r="O103" i="30" l="1"/>
  <c r="W103" i="30"/>
  <c r="S103" i="30"/>
  <c r="M104" i="30"/>
  <c r="P103" i="30"/>
  <c r="P104" i="29"/>
  <c r="V104" i="29"/>
  <c r="R104" i="29"/>
  <c r="O104" i="29"/>
  <c r="M105" i="29"/>
  <c r="R104" i="28"/>
  <c r="V104" i="28"/>
  <c r="P104" i="28"/>
  <c r="O104" i="28"/>
  <c r="M105" i="28"/>
  <c r="M105" i="27"/>
  <c r="O104" i="27"/>
  <c r="V104" i="27"/>
  <c r="P104" i="27"/>
  <c r="R104" i="27"/>
  <c r="R104" i="26"/>
  <c r="P104" i="26"/>
  <c r="M105" i="26"/>
  <c r="O104" i="26"/>
  <c r="V104" i="26"/>
  <c r="R105" i="25"/>
  <c r="P105" i="25"/>
  <c r="M106" i="25"/>
  <c r="O105" i="25"/>
  <c r="V105" i="25"/>
  <c r="R104" i="24"/>
  <c r="P104" i="24"/>
  <c r="O104" i="24"/>
  <c r="M105" i="24"/>
  <c r="V104" i="24"/>
  <c r="W103" i="23"/>
  <c r="N104" i="23"/>
  <c r="S103" i="23"/>
  <c r="Q103" i="23"/>
  <c r="P103" i="23"/>
  <c r="V104" i="22"/>
  <c r="R104" i="22"/>
  <c r="P104" i="22"/>
  <c r="O104" i="22"/>
  <c r="M105" i="22"/>
  <c r="P104" i="20"/>
  <c r="M105" i="20"/>
  <c r="O104" i="20"/>
  <c r="V104" i="20"/>
  <c r="R104" i="20"/>
  <c r="V104" i="19"/>
  <c r="R104" i="19"/>
  <c r="P104" i="19"/>
  <c r="M105" i="19"/>
  <c r="O104" i="19"/>
  <c r="P104" i="18"/>
  <c r="M105" i="18"/>
  <c r="O104" i="18"/>
  <c r="V104" i="18"/>
  <c r="R104" i="18"/>
  <c r="W103" i="17"/>
  <c r="Q103" i="17"/>
  <c r="N104" i="17"/>
  <c r="S103" i="17"/>
  <c r="P103" i="17"/>
  <c r="S104" i="16"/>
  <c r="Q104" i="16"/>
  <c r="W104" i="16"/>
  <c r="P104" i="16"/>
  <c r="N105" i="16"/>
  <c r="N104" i="15"/>
  <c r="W104" i="15" s="1"/>
  <c r="S103" i="15"/>
  <c r="Q103" i="15"/>
  <c r="P103" i="15"/>
  <c r="P104" i="14"/>
  <c r="W104" i="14"/>
  <c r="S104" i="14"/>
  <c r="N105" i="14"/>
  <c r="Q104" i="14"/>
  <c r="W104" i="13"/>
  <c r="S104" i="13"/>
  <c r="P104" i="13"/>
  <c r="N105" i="13"/>
  <c r="Q104" i="13"/>
  <c r="S104" i="12"/>
  <c r="Q104" i="12"/>
  <c r="N105" i="12"/>
  <c r="P104" i="12"/>
  <c r="N105" i="11"/>
  <c r="P104" i="11"/>
  <c r="S104" i="11"/>
  <c r="Q104" i="11"/>
  <c r="P104" i="10"/>
  <c r="N105" i="10"/>
  <c r="S104" i="10"/>
  <c r="Q104" i="10"/>
  <c r="S121" i="9"/>
  <c r="N122" i="9"/>
  <c r="Q121" i="9"/>
  <c r="P121" i="9"/>
  <c r="R103" i="8"/>
  <c r="M104" i="8"/>
  <c r="P103" i="8"/>
  <c r="O103" i="8"/>
  <c r="O104" i="5"/>
  <c r="Q103" i="5"/>
  <c r="T103" i="5"/>
  <c r="R103" i="5"/>
  <c r="M103" i="7"/>
  <c r="R102" i="7"/>
  <c r="P102" i="7"/>
  <c r="O102" i="7"/>
  <c r="S102" i="1"/>
  <c r="P102" i="1"/>
  <c r="N103" i="1"/>
  <c r="W103" i="1" s="1"/>
  <c r="Q102" i="1"/>
  <c r="M103" i="3"/>
  <c r="O103" i="3" s="1"/>
  <c r="R102" i="3"/>
  <c r="P102" i="3"/>
  <c r="R102" i="2"/>
  <c r="P102" i="2"/>
  <c r="M103" i="2"/>
  <c r="O103" i="2" s="1"/>
  <c r="P104" i="30" l="1"/>
  <c r="M105" i="30"/>
  <c r="O104" i="30"/>
  <c r="W104" i="30"/>
  <c r="S104" i="30"/>
  <c r="R105" i="29"/>
  <c r="P105" i="29"/>
  <c r="O105" i="29"/>
  <c r="M106" i="29"/>
  <c r="V105" i="29"/>
  <c r="M106" i="28"/>
  <c r="O105" i="28"/>
  <c r="V105" i="28"/>
  <c r="R105" i="28"/>
  <c r="P105" i="28"/>
  <c r="V105" i="27"/>
  <c r="R105" i="27"/>
  <c r="M106" i="27"/>
  <c r="O105" i="27"/>
  <c r="P105" i="27"/>
  <c r="V105" i="26"/>
  <c r="P105" i="26"/>
  <c r="O105" i="26"/>
  <c r="M106" i="26"/>
  <c r="R105" i="26"/>
  <c r="V106" i="25"/>
  <c r="O106" i="25"/>
  <c r="M107" i="25"/>
  <c r="R106" i="25"/>
  <c r="P106" i="25"/>
  <c r="P105" i="24"/>
  <c r="O105" i="24"/>
  <c r="M106" i="24"/>
  <c r="V105" i="24"/>
  <c r="R105" i="24"/>
  <c r="S104" i="23"/>
  <c r="N105" i="23"/>
  <c r="Q104" i="23"/>
  <c r="P104" i="23"/>
  <c r="W104" i="23"/>
  <c r="V105" i="22"/>
  <c r="R105" i="22"/>
  <c r="P105" i="22"/>
  <c r="O105" i="22"/>
  <c r="M106" i="22"/>
  <c r="V105" i="20"/>
  <c r="P105" i="20"/>
  <c r="M106" i="20"/>
  <c r="R105" i="20"/>
  <c r="O105" i="20"/>
  <c r="R105" i="19"/>
  <c r="P105" i="19"/>
  <c r="V105" i="19"/>
  <c r="O105" i="19"/>
  <c r="M106" i="19"/>
  <c r="V105" i="18"/>
  <c r="R105" i="18"/>
  <c r="M106" i="18"/>
  <c r="P105" i="18"/>
  <c r="O105" i="18"/>
  <c r="S104" i="17"/>
  <c r="N105" i="17"/>
  <c r="Q104" i="17"/>
  <c r="W104" i="17"/>
  <c r="P104" i="17"/>
  <c r="N106" i="16"/>
  <c r="P105" i="16"/>
  <c r="W105" i="16"/>
  <c r="S105" i="16"/>
  <c r="Q105" i="16"/>
  <c r="S104" i="15"/>
  <c r="Q104" i="15"/>
  <c r="P104" i="15"/>
  <c r="N105" i="15"/>
  <c r="W105" i="15" s="1"/>
  <c r="W105" i="14"/>
  <c r="S105" i="14"/>
  <c r="Q105" i="14"/>
  <c r="N106" i="14"/>
  <c r="P105" i="14"/>
  <c r="N106" i="13"/>
  <c r="Q105" i="13"/>
  <c r="P105" i="13"/>
  <c r="S105" i="13"/>
  <c r="W105" i="13"/>
  <c r="S105" i="12"/>
  <c r="Q105" i="12"/>
  <c r="N106" i="12"/>
  <c r="P105" i="12"/>
  <c r="S105" i="11"/>
  <c r="Q105" i="11"/>
  <c r="N106" i="11"/>
  <c r="P105" i="11"/>
  <c r="S105" i="10"/>
  <c r="N106" i="10"/>
  <c r="Q105" i="10"/>
  <c r="P105" i="10"/>
  <c r="Q122" i="9"/>
  <c r="P122" i="9"/>
  <c r="N123" i="9"/>
  <c r="S122" i="9"/>
  <c r="R104" i="8"/>
  <c r="P104" i="8"/>
  <c r="O104" i="8"/>
  <c r="M105" i="8"/>
  <c r="O105" i="5"/>
  <c r="T104" i="5"/>
  <c r="Q104" i="5"/>
  <c r="R104" i="5"/>
  <c r="R103" i="7"/>
  <c r="P103" i="7"/>
  <c r="M104" i="7"/>
  <c r="O103" i="7"/>
  <c r="S103" i="1"/>
  <c r="P103" i="1"/>
  <c r="N104" i="1"/>
  <c r="W104" i="1" s="1"/>
  <c r="Q103" i="1"/>
  <c r="M104" i="3"/>
  <c r="O104" i="3" s="1"/>
  <c r="R103" i="3"/>
  <c r="P103" i="3"/>
  <c r="R103" i="2"/>
  <c r="M104" i="2"/>
  <c r="O104" i="2" s="1"/>
  <c r="P103" i="2"/>
  <c r="P105" i="30" l="1"/>
  <c r="M106" i="30"/>
  <c r="W105" i="30"/>
  <c r="S105" i="30"/>
  <c r="O105" i="30"/>
  <c r="V106" i="29"/>
  <c r="P106" i="29"/>
  <c r="M107" i="29"/>
  <c r="O106" i="29"/>
  <c r="R106" i="29"/>
  <c r="V106" i="28"/>
  <c r="R106" i="28"/>
  <c r="P106" i="28"/>
  <c r="M107" i="28"/>
  <c r="O106" i="28"/>
  <c r="V106" i="27"/>
  <c r="R106" i="27"/>
  <c r="P106" i="27"/>
  <c r="M107" i="27"/>
  <c r="O106" i="27"/>
  <c r="R106" i="26"/>
  <c r="M107" i="26"/>
  <c r="O106" i="26"/>
  <c r="V106" i="26"/>
  <c r="P106" i="26"/>
  <c r="R107" i="25"/>
  <c r="M108" i="25"/>
  <c r="V107" i="25"/>
  <c r="P107" i="25"/>
  <c r="O107" i="25"/>
  <c r="O106" i="24"/>
  <c r="M107" i="24"/>
  <c r="V106" i="24"/>
  <c r="R106" i="24"/>
  <c r="P106" i="24"/>
  <c r="P105" i="23"/>
  <c r="W105" i="23"/>
  <c r="S105" i="23"/>
  <c r="Q105" i="23"/>
  <c r="N106" i="23"/>
  <c r="R106" i="22"/>
  <c r="V106" i="22"/>
  <c r="P106" i="22"/>
  <c r="O106" i="22"/>
  <c r="M107" i="22"/>
  <c r="V106" i="20"/>
  <c r="R106" i="20"/>
  <c r="P106" i="20"/>
  <c r="O106" i="20"/>
  <c r="M107" i="20"/>
  <c r="M107" i="19"/>
  <c r="O106" i="19"/>
  <c r="V106" i="19"/>
  <c r="R106" i="19"/>
  <c r="P106" i="19"/>
  <c r="V106" i="18"/>
  <c r="R106" i="18"/>
  <c r="P106" i="18"/>
  <c r="O106" i="18"/>
  <c r="M107" i="18"/>
  <c r="W105" i="17"/>
  <c r="S105" i="17"/>
  <c r="N106" i="17"/>
  <c r="Q105" i="17"/>
  <c r="P105" i="17"/>
  <c r="S106" i="16"/>
  <c r="Q106" i="16"/>
  <c r="N107" i="16"/>
  <c r="P106" i="16"/>
  <c r="W106" i="16"/>
  <c r="N106" i="15"/>
  <c r="W106" i="15" s="1"/>
  <c r="P105" i="15"/>
  <c r="S105" i="15"/>
  <c r="Q105" i="15"/>
  <c r="S106" i="14"/>
  <c r="N107" i="14"/>
  <c r="Q106" i="14"/>
  <c r="P106" i="14"/>
  <c r="W106" i="14"/>
  <c r="P106" i="13"/>
  <c r="W106" i="13"/>
  <c r="S106" i="13"/>
  <c r="N107" i="13"/>
  <c r="Q106" i="13"/>
  <c r="S106" i="12"/>
  <c r="Q106" i="12"/>
  <c r="N107" i="12"/>
  <c r="P106" i="12"/>
  <c r="S106" i="11"/>
  <c r="Q106" i="11"/>
  <c r="P106" i="11"/>
  <c r="N107" i="11"/>
  <c r="Q106" i="10"/>
  <c r="N107" i="10"/>
  <c r="S106" i="10"/>
  <c r="P106" i="10"/>
  <c r="P123" i="9"/>
  <c r="N124" i="9"/>
  <c r="S123" i="9"/>
  <c r="Q123" i="9"/>
  <c r="R105" i="8"/>
  <c r="P105" i="8"/>
  <c r="O105" i="8"/>
  <c r="M106" i="8"/>
  <c r="O106" i="5"/>
  <c r="T105" i="5"/>
  <c r="Q105" i="5"/>
  <c r="R105" i="5"/>
  <c r="R104" i="7"/>
  <c r="P104" i="7"/>
  <c r="O104" i="7"/>
  <c r="M105" i="7"/>
  <c r="S104" i="1"/>
  <c r="P104" i="1"/>
  <c r="N105" i="1"/>
  <c r="W105" i="1" s="1"/>
  <c r="Q104" i="1"/>
  <c r="M105" i="3"/>
  <c r="O105" i="3" s="1"/>
  <c r="R104" i="3"/>
  <c r="P104" i="3"/>
  <c r="R104" i="2"/>
  <c r="P104" i="2"/>
  <c r="M105" i="2"/>
  <c r="O105" i="2" s="1"/>
  <c r="M107" i="30" l="1"/>
  <c r="O106" i="30"/>
  <c r="W106" i="30"/>
  <c r="S106" i="30"/>
  <c r="P106" i="30"/>
  <c r="R107" i="29"/>
  <c r="P107" i="29"/>
  <c r="V107" i="29"/>
  <c r="O107" i="29"/>
  <c r="M108" i="29"/>
  <c r="V107" i="28"/>
  <c r="R107" i="28"/>
  <c r="P107" i="28"/>
  <c r="M108" i="28"/>
  <c r="O107" i="28"/>
  <c r="V107" i="27"/>
  <c r="P107" i="27"/>
  <c r="R107" i="27"/>
  <c r="O107" i="27"/>
  <c r="M108" i="27"/>
  <c r="M108" i="26"/>
  <c r="O107" i="26"/>
  <c r="P107" i="26"/>
  <c r="V107" i="26"/>
  <c r="R107" i="26"/>
  <c r="M109" i="25"/>
  <c r="O108" i="25"/>
  <c r="V108" i="25"/>
  <c r="R108" i="25"/>
  <c r="P108" i="25"/>
  <c r="M108" i="24"/>
  <c r="V107" i="24"/>
  <c r="R107" i="24"/>
  <c r="P107" i="24"/>
  <c r="O107" i="24"/>
  <c r="W106" i="23"/>
  <c r="S106" i="23"/>
  <c r="N107" i="23"/>
  <c r="Q106" i="23"/>
  <c r="P106" i="23"/>
  <c r="M108" i="22"/>
  <c r="O107" i="22"/>
  <c r="V107" i="22"/>
  <c r="R107" i="22"/>
  <c r="P107" i="22"/>
  <c r="V107" i="20"/>
  <c r="R107" i="20"/>
  <c r="P107" i="20"/>
  <c r="O107" i="20"/>
  <c r="M108" i="20"/>
  <c r="V107" i="19"/>
  <c r="R107" i="19"/>
  <c r="P107" i="19"/>
  <c r="O107" i="19"/>
  <c r="M108" i="19"/>
  <c r="R107" i="18"/>
  <c r="V107" i="18"/>
  <c r="P107" i="18"/>
  <c r="O107" i="18"/>
  <c r="M108" i="18"/>
  <c r="S106" i="17"/>
  <c r="N107" i="17"/>
  <c r="Q106" i="17"/>
  <c r="P106" i="17"/>
  <c r="W106" i="17"/>
  <c r="Q107" i="16"/>
  <c r="N108" i="16"/>
  <c r="P107" i="16"/>
  <c r="W107" i="16"/>
  <c r="S107" i="16"/>
  <c r="Q106" i="15"/>
  <c r="N107" i="15"/>
  <c r="W107" i="15" s="1"/>
  <c r="P106" i="15"/>
  <c r="S106" i="15"/>
  <c r="W107" i="14"/>
  <c r="S107" i="14"/>
  <c r="N108" i="14"/>
  <c r="Q107" i="14"/>
  <c r="P107" i="14"/>
  <c r="W107" i="13"/>
  <c r="S107" i="13"/>
  <c r="Q107" i="13"/>
  <c r="N108" i="13"/>
  <c r="P107" i="13"/>
  <c r="Q107" i="12"/>
  <c r="N108" i="12"/>
  <c r="P107" i="12"/>
  <c r="S107" i="12"/>
  <c r="S107" i="11"/>
  <c r="N108" i="11"/>
  <c r="P107" i="11"/>
  <c r="Q107" i="11"/>
  <c r="P107" i="10"/>
  <c r="N108" i="10"/>
  <c r="S107" i="10"/>
  <c r="Q107" i="10"/>
  <c r="N125" i="9"/>
  <c r="S124" i="9"/>
  <c r="Q124" i="9"/>
  <c r="P124" i="9"/>
  <c r="P106" i="8"/>
  <c r="O106" i="8"/>
  <c r="M107" i="8"/>
  <c r="R106" i="8"/>
  <c r="R106" i="5"/>
  <c r="O107" i="5"/>
  <c r="Q106" i="5"/>
  <c r="T106" i="5"/>
  <c r="R105" i="7"/>
  <c r="P105" i="7"/>
  <c r="O105" i="7"/>
  <c r="M106" i="7"/>
  <c r="S105" i="1"/>
  <c r="P105" i="1"/>
  <c r="N106" i="1"/>
  <c r="W106" i="1" s="1"/>
  <c r="Q105" i="1"/>
  <c r="M106" i="3"/>
  <c r="O106" i="3" s="1"/>
  <c r="R105" i="3"/>
  <c r="P105" i="3"/>
  <c r="R105" i="2"/>
  <c r="P105" i="2"/>
  <c r="M106" i="2"/>
  <c r="O106" i="2" s="1"/>
  <c r="W107" i="30" l="1"/>
  <c r="S107" i="30"/>
  <c r="P107" i="30"/>
  <c r="O107" i="30"/>
  <c r="M108" i="30"/>
  <c r="M109" i="29"/>
  <c r="O108" i="29"/>
  <c r="R108" i="29"/>
  <c r="V108" i="29"/>
  <c r="P108" i="29"/>
  <c r="V108" i="28"/>
  <c r="R108" i="28"/>
  <c r="P108" i="28"/>
  <c r="O108" i="28"/>
  <c r="M109" i="28"/>
  <c r="R108" i="27"/>
  <c r="P108" i="27"/>
  <c r="V108" i="27"/>
  <c r="O108" i="27"/>
  <c r="M109" i="27"/>
  <c r="M109" i="26"/>
  <c r="O108" i="26"/>
  <c r="R108" i="26"/>
  <c r="V108" i="26"/>
  <c r="P108" i="26"/>
  <c r="P109" i="25"/>
  <c r="V109" i="25"/>
  <c r="R109" i="25"/>
  <c r="M110" i="25"/>
  <c r="O109" i="25"/>
  <c r="V108" i="24"/>
  <c r="M109" i="24"/>
  <c r="R108" i="24"/>
  <c r="P108" i="24"/>
  <c r="O108" i="24"/>
  <c r="P107" i="23"/>
  <c r="W107" i="23"/>
  <c r="S107" i="23"/>
  <c r="N108" i="23"/>
  <c r="Q107" i="23"/>
  <c r="R108" i="22"/>
  <c r="P108" i="22"/>
  <c r="M109" i="22"/>
  <c r="O108" i="22"/>
  <c r="V108" i="22"/>
  <c r="P108" i="20"/>
  <c r="V108" i="20"/>
  <c r="R108" i="20"/>
  <c r="O108" i="20"/>
  <c r="M109" i="20"/>
  <c r="V108" i="19"/>
  <c r="R108" i="19"/>
  <c r="P108" i="19"/>
  <c r="M109" i="19"/>
  <c r="O108" i="19"/>
  <c r="M109" i="18"/>
  <c r="O108" i="18"/>
  <c r="V108" i="18"/>
  <c r="R108" i="18"/>
  <c r="P108" i="18"/>
  <c r="S107" i="17"/>
  <c r="W107" i="17"/>
  <c r="Q107" i="17"/>
  <c r="N108" i="17"/>
  <c r="P107" i="17"/>
  <c r="W108" i="16"/>
  <c r="N109" i="16"/>
  <c r="S108" i="16"/>
  <c r="Q108" i="16"/>
  <c r="P108" i="16"/>
  <c r="N108" i="15"/>
  <c r="W108" i="15" s="1"/>
  <c r="P107" i="15"/>
  <c r="S107" i="15"/>
  <c r="Q107" i="15"/>
  <c r="W108" i="14"/>
  <c r="S108" i="14"/>
  <c r="N109" i="14"/>
  <c r="Q108" i="14"/>
  <c r="P108" i="14"/>
  <c r="S108" i="13"/>
  <c r="N109" i="13"/>
  <c r="Q108" i="13"/>
  <c r="W108" i="13"/>
  <c r="P108" i="13"/>
  <c r="Q108" i="12"/>
  <c r="N109" i="12"/>
  <c r="S108" i="12"/>
  <c r="P108" i="12"/>
  <c r="Q108" i="11"/>
  <c r="S108" i="11"/>
  <c r="P108" i="11"/>
  <c r="N109" i="11"/>
  <c r="N109" i="10"/>
  <c r="P108" i="10"/>
  <c r="S108" i="10"/>
  <c r="Q108" i="10"/>
  <c r="S125" i="9"/>
  <c r="Q125" i="9"/>
  <c r="P125" i="9"/>
  <c r="N126" i="9"/>
  <c r="O107" i="8"/>
  <c r="M108" i="8"/>
  <c r="R107" i="8"/>
  <c r="P107" i="8"/>
  <c r="R107" i="5"/>
  <c r="O108" i="5"/>
  <c r="T107" i="5"/>
  <c r="Q107" i="5"/>
  <c r="R106" i="7"/>
  <c r="P106" i="7"/>
  <c r="O106" i="7"/>
  <c r="M107" i="7"/>
  <c r="S106" i="1"/>
  <c r="P106" i="1"/>
  <c r="N107" i="1"/>
  <c r="W107" i="1" s="1"/>
  <c r="Q106" i="1"/>
  <c r="M107" i="3"/>
  <c r="O107" i="3" s="1"/>
  <c r="P106" i="3"/>
  <c r="R106" i="3"/>
  <c r="R106" i="2"/>
  <c r="M107" i="2"/>
  <c r="O107" i="2" s="1"/>
  <c r="P106" i="2"/>
  <c r="W108" i="30" l="1"/>
  <c r="S108" i="30"/>
  <c r="P108" i="30"/>
  <c r="O108" i="30"/>
  <c r="M109" i="30"/>
  <c r="P109" i="29"/>
  <c r="O109" i="29"/>
  <c r="V109" i="29"/>
  <c r="R109" i="29"/>
  <c r="M110" i="29"/>
  <c r="R109" i="28"/>
  <c r="P109" i="28"/>
  <c r="O109" i="28"/>
  <c r="M110" i="28"/>
  <c r="V109" i="28"/>
  <c r="M110" i="27"/>
  <c r="O109" i="27"/>
  <c r="V109" i="27"/>
  <c r="R109" i="27"/>
  <c r="P109" i="27"/>
  <c r="V109" i="26"/>
  <c r="O109" i="26"/>
  <c r="M110" i="26"/>
  <c r="R109" i="26"/>
  <c r="P109" i="26"/>
  <c r="V110" i="25"/>
  <c r="P110" i="25"/>
  <c r="R110" i="25"/>
  <c r="O110" i="25"/>
  <c r="M111" i="25"/>
  <c r="V109" i="24"/>
  <c r="R109" i="24"/>
  <c r="M110" i="24"/>
  <c r="P109" i="24"/>
  <c r="O109" i="24"/>
  <c r="S108" i="23"/>
  <c r="N109" i="23"/>
  <c r="Q108" i="23"/>
  <c r="P108" i="23"/>
  <c r="W108" i="23"/>
  <c r="P109" i="22"/>
  <c r="M110" i="22"/>
  <c r="O109" i="22"/>
  <c r="V109" i="22"/>
  <c r="R109" i="22"/>
  <c r="R109" i="20"/>
  <c r="V109" i="20"/>
  <c r="P109" i="20"/>
  <c r="O109" i="20"/>
  <c r="M110" i="20"/>
  <c r="V109" i="19"/>
  <c r="R109" i="19"/>
  <c r="P109" i="19"/>
  <c r="O109" i="19"/>
  <c r="M110" i="19"/>
  <c r="V109" i="18"/>
  <c r="R109" i="18"/>
  <c r="P109" i="18"/>
  <c r="M110" i="18"/>
  <c r="O109" i="18"/>
  <c r="P108" i="17"/>
  <c r="W108" i="17"/>
  <c r="S108" i="17"/>
  <c r="Q108" i="17"/>
  <c r="N109" i="17"/>
  <c r="S109" i="16"/>
  <c r="Q109" i="16"/>
  <c r="N110" i="16"/>
  <c r="W109" i="16"/>
  <c r="P109" i="16"/>
  <c r="S108" i="15"/>
  <c r="Q108" i="15"/>
  <c r="N109" i="15"/>
  <c r="W109" i="15" s="1"/>
  <c r="P108" i="15"/>
  <c r="W109" i="14"/>
  <c r="S109" i="14"/>
  <c r="Q109" i="14"/>
  <c r="P109" i="14"/>
  <c r="N110" i="14"/>
  <c r="P109" i="13"/>
  <c r="W109" i="13"/>
  <c r="S109" i="13"/>
  <c r="N110" i="13"/>
  <c r="Q109" i="13"/>
  <c r="N110" i="12"/>
  <c r="S109" i="12"/>
  <c r="Q109" i="12"/>
  <c r="P109" i="12"/>
  <c r="S109" i="11"/>
  <c r="Q109" i="11"/>
  <c r="N110" i="11"/>
  <c r="P109" i="11"/>
  <c r="P109" i="10"/>
  <c r="N110" i="10"/>
  <c r="S109" i="10"/>
  <c r="Q109" i="10"/>
  <c r="S126" i="9"/>
  <c r="Q126" i="9"/>
  <c r="P126" i="9"/>
  <c r="N127" i="9"/>
  <c r="M109" i="8"/>
  <c r="P108" i="8"/>
  <c r="R108" i="8"/>
  <c r="O108" i="8"/>
  <c r="R108" i="5"/>
  <c r="Q108" i="5"/>
  <c r="O109" i="5"/>
  <c r="T108" i="5"/>
  <c r="R107" i="7"/>
  <c r="P107" i="7"/>
  <c r="O107" i="7"/>
  <c r="M108" i="7"/>
  <c r="S107" i="1"/>
  <c r="P107" i="1"/>
  <c r="N108" i="1"/>
  <c r="W108" i="1" s="1"/>
  <c r="Q107" i="1"/>
  <c r="M108" i="3"/>
  <c r="O108" i="3" s="1"/>
  <c r="P107" i="3"/>
  <c r="R107" i="3"/>
  <c r="R107" i="2"/>
  <c r="P107" i="2"/>
  <c r="M108" i="2"/>
  <c r="O108" i="2" s="1"/>
  <c r="S109" i="30" l="1"/>
  <c r="P109" i="30"/>
  <c r="W109" i="30"/>
  <c r="O109" i="30"/>
  <c r="M110" i="30"/>
  <c r="V110" i="29"/>
  <c r="M111" i="29"/>
  <c r="O110" i="29"/>
  <c r="R110" i="29"/>
  <c r="P110" i="29"/>
  <c r="M111" i="28"/>
  <c r="O110" i="28"/>
  <c r="P110" i="28"/>
  <c r="R110" i="28"/>
  <c r="V110" i="28"/>
  <c r="V110" i="27"/>
  <c r="R110" i="27"/>
  <c r="P110" i="27"/>
  <c r="M111" i="27"/>
  <c r="O110" i="27"/>
  <c r="V110" i="26"/>
  <c r="R110" i="26"/>
  <c r="O110" i="26"/>
  <c r="M111" i="26"/>
  <c r="P110" i="26"/>
  <c r="V111" i="25"/>
  <c r="R111" i="25"/>
  <c r="P111" i="25"/>
  <c r="M112" i="25"/>
  <c r="O111" i="25"/>
  <c r="V110" i="24"/>
  <c r="R110" i="24"/>
  <c r="P110" i="24"/>
  <c r="M111" i="24"/>
  <c r="O110" i="24"/>
  <c r="W109" i="23"/>
  <c r="Q109" i="23"/>
  <c r="S109" i="23"/>
  <c r="P109" i="23"/>
  <c r="N110" i="23"/>
  <c r="V110" i="22"/>
  <c r="M111" i="22"/>
  <c r="R110" i="22"/>
  <c r="P110" i="22"/>
  <c r="O110" i="22"/>
  <c r="P110" i="20"/>
  <c r="M111" i="20"/>
  <c r="O110" i="20"/>
  <c r="V110" i="20"/>
  <c r="R110" i="20"/>
  <c r="R110" i="19"/>
  <c r="P110" i="19"/>
  <c r="V110" i="19"/>
  <c r="O110" i="19"/>
  <c r="M111" i="19"/>
  <c r="R110" i="18"/>
  <c r="P110" i="18"/>
  <c r="M111" i="18"/>
  <c r="O110" i="18"/>
  <c r="V110" i="18"/>
  <c r="W109" i="17"/>
  <c r="S109" i="17"/>
  <c r="N110" i="17"/>
  <c r="Q109" i="17"/>
  <c r="P109" i="17"/>
  <c r="N111" i="16"/>
  <c r="P110" i="16"/>
  <c r="W110" i="16"/>
  <c r="Q110" i="16"/>
  <c r="S110" i="16"/>
  <c r="S109" i="15"/>
  <c r="Q109" i="15"/>
  <c r="P109" i="15"/>
  <c r="N110" i="15"/>
  <c r="W110" i="15" s="1"/>
  <c r="N111" i="14"/>
  <c r="Q110" i="14"/>
  <c r="P110" i="14"/>
  <c r="W110" i="14"/>
  <c r="S110" i="14"/>
  <c r="W110" i="13"/>
  <c r="S110" i="13"/>
  <c r="N111" i="13"/>
  <c r="Q110" i="13"/>
  <c r="P110" i="13"/>
  <c r="S110" i="12"/>
  <c r="Q110" i="12"/>
  <c r="P110" i="12"/>
  <c r="N111" i="12"/>
  <c r="N111" i="11"/>
  <c r="P110" i="11"/>
  <c r="S110" i="11"/>
  <c r="Q110" i="11"/>
  <c r="N111" i="10"/>
  <c r="S110" i="10"/>
  <c r="Q110" i="10"/>
  <c r="P110" i="10"/>
  <c r="Q127" i="9"/>
  <c r="S127" i="9"/>
  <c r="P127" i="9"/>
  <c r="N128" i="9"/>
  <c r="O109" i="8"/>
  <c r="R109" i="8"/>
  <c r="P109" i="8"/>
  <c r="M110" i="8"/>
  <c r="R109" i="5"/>
  <c r="T109" i="5"/>
  <c r="Q109" i="5"/>
  <c r="O110" i="5"/>
  <c r="R108" i="7"/>
  <c r="P108" i="7"/>
  <c r="O108" i="7"/>
  <c r="M109" i="7"/>
  <c r="S108" i="1"/>
  <c r="P108" i="1"/>
  <c r="N109" i="1"/>
  <c r="W109" i="1" s="1"/>
  <c r="Q108" i="1"/>
  <c r="M109" i="3"/>
  <c r="O109" i="3" s="1"/>
  <c r="P108" i="3"/>
  <c r="R108" i="3"/>
  <c r="R108" i="2"/>
  <c r="P108" i="2"/>
  <c r="M109" i="2"/>
  <c r="O109" i="2" s="1"/>
  <c r="P110" i="30" l="1"/>
  <c r="S110" i="30"/>
  <c r="O110" i="30"/>
  <c r="M111" i="30"/>
  <c r="W110" i="30"/>
  <c r="R111" i="29"/>
  <c r="M112" i="29"/>
  <c r="V111" i="29"/>
  <c r="P111" i="29"/>
  <c r="O111" i="29"/>
  <c r="M112" i="28"/>
  <c r="O111" i="28"/>
  <c r="V111" i="28"/>
  <c r="R111" i="28"/>
  <c r="P111" i="28"/>
  <c r="R111" i="27"/>
  <c r="P111" i="27"/>
  <c r="M112" i="27"/>
  <c r="O111" i="27"/>
  <c r="V111" i="27"/>
  <c r="R111" i="26"/>
  <c r="M112" i="26"/>
  <c r="O111" i="26"/>
  <c r="V111" i="26"/>
  <c r="P111" i="26"/>
  <c r="R112" i="25"/>
  <c r="V112" i="25"/>
  <c r="P112" i="25"/>
  <c r="O112" i="25"/>
  <c r="M113" i="25"/>
  <c r="V111" i="24"/>
  <c r="R111" i="24"/>
  <c r="P111" i="24"/>
  <c r="O111" i="24"/>
  <c r="M112" i="24"/>
  <c r="N111" i="23"/>
  <c r="Q110" i="23"/>
  <c r="W110" i="23"/>
  <c r="S110" i="23"/>
  <c r="P110" i="23"/>
  <c r="R111" i="22"/>
  <c r="V111" i="22"/>
  <c r="P111" i="22"/>
  <c r="O111" i="22"/>
  <c r="M112" i="22"/>
  <c r="V111" i="20"/>
  <c r="R111" i="20"/>
  <c r="P111" i="20"/>
  <c r="M112" i="20"/>
  <c r="O111" i="20"/>
  <c r="M112" i="19"/>
  <c r="O111" i="19"/>
  <c r="V111" i="19"/>
  <c r="R111" i="19"/>
  <c r="P111" i="19"/>
  <c r="V111" i="18"/>
  <c r="P111" i="18"/>
  <c r="O111" i="18"/>
  <c r="M112" i="18"/>
  <c r="R111" i="18"/>
  <c r="W110" i="17"/>
  <c r="S110" i="17"/>
  <c r="Q110" i="17"/>
  <c r="N111" i="17"/>
  <c r="P110" i="17"/>
  <c r="W111" i="16"/>
  <c r="S111" i="16"/>
  <c r="P111" i="16"/>
  <c r="N112" i="16"/>
  <c r="Q111" i="16"/>
  <c r="N111" i="15"/>
  <c r="W111" i="15" s="1"/>
  <c r="P110" i="15"/>
  <c r="S110" i="15"/>
  <c r="Q110" i="15"/>
  <c r="P111" i="14"/>
  <c r="S111" i="14"/>
  <c r="N112" i="14"/>
  <c r="Q111" i="14"/>
  <c r="W111" i="14"/>
  <c r="P111" i="13"/>
  <c r="W111" i="13"/>
  <c r="S111" i="13"/>
  <c r="Q111" i="13"/>
  <c r="N112" i="13"/>
  <c r="S111" i="12"/>
  <c r="Q111" i="12"/>
  <c r="N112" i="12"/>
  <c r="P111" i="12"/>
  <c r="S111" i="11"/>
  <c r="Q111" i="11"/>
  <c r="N112" i="11"/>
  <c r="P111" i="11"/>
  <c r="N112" i="10"/>
  <c r="S111" i="10"/>
  <c r="Q111" i="10"/>
  <c r="P111" i="10"/>
  <c r="P128" i="9"/>
  <c r="S128" i="9"/>
  <c r="Q128" i="9"/>
  <c r="N129" i="9"/>
  <c r="M111" i="8"/>
  <c r="R110" i="8"/>
  <c r="P110" i="8"/>
  <c r="O110" i="8"/>
  <c r="R110" i="5"/>
  <c r="T110" i="5"/>
  <c r="Q110" i="5"/>
  <c r="O111" i="5"/>
  <c r="R109" i="7"/>
  <c r="P109" i="7"/>
  <c r="O109" i="7"/>
  <c r="M110" i="7"/>
  <c r="S109" i="1"/>
  <c r="P109" i="1"/>
  <c r="N110" i="1"/>
  <c r="W110" i="1" s="1"/>
  <c r="Q109" i="1"/>
  <c r="M110" i="3"/>
  <c r="O110" i="3" s="1"/>
  <c r="R109" i="3"/>
  <c r="P109" i="3"/>
  <c r="R109" i="2"/>
  <c r="P109" i="2"/>
  <c r="M110" i="2"/>
  <c r="O110" i="2" s="1"/>
  <c r="P111" i="30" l="1"/>
  <c r="M112" i="30"/>
  <c r="O111" i="30"/>
  <c r="W111" i="30"/>
  <c r="S111" i="30"/>
  <c r="V112" i="29"/>
  <c r="P112" i="29"/>
  <c r="M113" i="29"/>
  <c r="O112" i="29"/>
  <c r="R112" i="29"/>
  <c r="V112" i="28"/>
  <c r="R112" i="28"/>
  <c r="P112" i="28"/>
  <c r="O112" i="28"/>
  <c r="M113" i="28"/>
  <c r="V112" i="27"/>
  <c r="P112" i="27"/>
  <c r="R112" i="27"/>
  <c r="O112" i="27"/>
  <c r="M113" i="27"/>
  <c r="M113" i="26"/>
  <c r="O112" i="26"/>
  <c r="V112" i="26"/>
  <c r="P112" i="26"/>
  <c r="R112" i="26"/>
  <c r="M114" i="25"/>
  <c r="O113" i="25"/>
  <c r="V113" i="25"/>
  <c r="R113" i="25"/>
  <c r="P113" i="25"/>
  <c r="V112" i="24"/>
  <c r="R112" i="24"/>
  <c r="P112" i="24"/>
  <c r="O112" i="24"/>
  <c r="M113" i="24"/>
  <c r="W111" i="23"/>
  <c r="S111" i="23"/>
  <c r="N112" i="23"/>
  <c r="Q111" i="23"/>
  <c r="P111" i="23"/>
  <c r="M113" i="22"/>
  <c r="O112" i="22"/>
  <c r="V112" i="22"/>
  <c r="R112" i="22"/>
  <c r="P112" i="22"/>
  <c r="V112" i="20"/>
  <c r="R112" i="20"/>
  <c r="P112" i="20"/>
  <c r="M113" i="20"/>
  <c r="O112" i="20"/>
  <c r="V112" i="19"/>
  <c r="R112" i="19"/>
  <c r="P112" i="19"/>
  <c r="M113" i="19"/>
  <c r="O112" i="19"/>
  <c r="R112" i="18"/>
  <c r="O112" i="18"/>
  <c r="M113" i="18"/>
  <c r="V112" i="18"/>
  <c r="P112" i="18"/>
  <c r="N112" i="17"/>
  <c r="Q111" i="17"/>
  <c r="P111" i="17"/>
  <c r="S111" i="17"/>
  <c r="W111" i="17"/>
  <c r="W112" i="16"/>
  <c r="S112" i="16"/>
  <c r="Q112" i="16"/>
  <c r="N113" i="16"/>
  <c r="P112" i="16"/>
  <c r="S111" i="15"/>
  <c r="Q111" i="15"/>
  <c r="N112" i="15"/>
  <c r="W112" i="15" s="1"/>
  <c r="P111" i="15"/>
  <c r="W112" i="14"/>
  <c r="N113" i="14"/>
  <c r="P112" i="14"/>
  <c r="S112" i="14"/>
  <c r="Q112" i="14"/>
  <c r="S112" i="13"/>
  <c r="N113" i="13"/>
  <c r="Q112" i="13"/>
  <c r="P112" i="13"/>
  <c r="W112" i="13"/>
  <c r="S112" i="12"/>
  <c r="Q112" i="12"/>
  <c r="P112" i="12"/>
  <c r="N113" i="12"/>
  <c r="S112" i="11"/>
  <c r="Q112" i="11"/>
  <c r="P112" i="11"/>
  <c r="N113" i="11"/>
  <c r="S112" i="10"/>
  <c r="Q112" i="10"/>
  <c r="P112" i="10"/>
  <c r="N113" i="10"/>
  <c r="N130" i="9"/>
  <c r="S129" i="9"/>
  <c r="Q129" i="9"/>
  <c r="P129" i="9"/>
  <c r="R111" i="8"/>
  <c r="P111" i="8"/>
  <c r="O111" i="8"/>
  <c r="M112" i="8"/>
  <c r="R111" i="5"/>
  <c r="T111" i="5"/>
  <c r="Q111" i="5"/>
  <c r="O112" i="5"/>
  <c r="R110" i="7"/>
  <c r="P110" i="7"/>
  <c r="O110" i="7"/>
  <c r="M111" i="7"/>
  <c r="S110" i="1"/>
  <c r="P110" i="1"/>
  <c r="N111" i="1"/>
  <c r="W111" i="1" s="1"/>
  <c r="Q110" i="1"/>
  <c r="M111" i="3"/>
  <c r="O111" i="3" s="1"/>
  <c r="R110" i="3"/>
  <c r="P110" i="3"/>
  <c r="R110" i="2"/>
  <c r="M111" i="2"/>
  <c r="O111" i="2" s="1"/>
  <c r="P110" i="2"/>
  <c r="P112" i="30" l="1"/>
  <c r="M113" i="30"/>
  <c r="O112" i="30"/>
  <c r="W112" i="30"/>
  <c r="S112" i="30"/>
  <c r="R113" i="29"/>
  <c r="P113" i="29"/>
  <c r="V113" i="29"/>
  <c r="O113" i="29"/>
  <c r="M114" i="29"/>
  <c r="V113" i="28"/>
  <c r="R113" i="28"/>
  <c r="P113" i="28"/>
  <c r="O113" i="28"/>
  <c r="M114" i="28"/>
  <c r="R113" i="27"/>
  <c r="P113" i="27"/>
  <c r="V113" i="27"/>
  <c r="O113" i="27"/>
  <c r="M114" i="27"/>
  <c r="V113" i="26"/>
  <c r="M114" i="26"/>
  <c r="O113" i="26"/>
  <c r="R113" i="26"/>
  <c r="P113" i="26"/>
  <c r="P114" i="25"/>
  <c r="V114" i="25"/>
  <c r="R114" i="25"/>
  <c r="O114" i="25"/>
  <c r="M115" i="25"/>
  <c r="R113" i="24"/>
  <c r="P113" i="24"/>
  <c r="O113" i="24"/>
  <c r="M114" i="24"/>
  <c r="V113" i="24"/>
  <c r="S112" i="23"/>
  <c r="N113" i="23"/>
  <c r="Q112" i="23"/>
  <c r="P112" i="23"/>
  <c r="W112" i="23"/>
  <c r="V113" i="22"/>
  <c r="R113" i="22"/>
  <c r="P113" i="22"/>
  <c r="O113" i="22"/>
  <c r="M114" i="22"/>
  <c r="P113" i="20"/>
  <c r="R113" i="20"/>
  <c r="O113" i="20"/>
  <c r="M114" i="20"/>
  <c r="V113" i="20"/>
  <c r="P113" i="19"/>
  <c r="R113" i="19"/>
  <c r="O113" i="19"/>
  <c r="M114" i="19"/>
  <c r="V113" i="19"/>
  <c r="M114" i="18"/>
  <c r="O113" i="18"/>
  <c r="V113" i="18"/>
  <c r="R113" i="18"/>
  <c r="P113" i="18"/>
  <c r="N113" i="17"/>
  <c r="Q112" i="17"/>
  <c r="P112" i="17"/>
  <c r="W112" i="17"/>
  <c r="S112" i="17"/>
  <c r="W113" i="16"/>
  <c r="S113" i="16"/>
  <c r="Q113" i="16"/>
  <c r="P113" i="16"/>
  <c r="N114" i="16"/>
  <c r="S112" i="15"/>
  <c r="Q112" i="15"/>
  <c r="P112" i="15"/>
  <c r="N113" i="15"/>
  <c r="W113" i="15" s="1"/>
  <c r="W113" i="14"/>
  <c r="S113" i="14"/>
  <c r="Q113" i="14"/>
  <c r="N114" i="14"/>
  <c r="P113" i="14"/>
  <c r="W113" i="13"/>
  <c r="S113" i="13"/>
  <c r="Q113" i="13"/>
  <c r="N114" i="13"/>
  <c r="P113" i="13"/>
  <c r="Q113" i="12"/>
  <c r="N114" i="12"/>
  <c r="P113" i="12"/>
  <c r="S113" i="12"/>
  <c r="Q113" i="11"/>
  <c r="N114" i="11"/>
  <c r="P113" i="11"/>
  <c r="S113" i="11"/>
  <c r="S113" i="10"/>
  <c r="Q113" i="10"/>
  <c r="P113" i="10"/>
  <c r="N114" i="10"/>
  <c r="S130" i="9"/>
  <c r="Q130" i="9"/>
  <c r="P130" i="9"/>
  <c r="N131" i="9"/>
  <c r="R112" i="8"/>
  <c r="P112" i="8"/>
  <c r="O112" i="8"/>
  <c r="M113" i="8"/>
  <c r="R112" i="5"/>
  <c r="T112" i="5"/>
  <c r="Q112" i="5"/>
  <c r="O113" i="5"/>
  <c r="R111" i="7"/>
  <c r="P111" i="7"/>
  <c r="O111" i="7"/>
  <c r="M112" i="7"/>
  <c r="S111" i="1"/>
  <c r="P111" i="1"/>
  <c r="N112" i="1"/>
  <c r="W112" i="1" s="1"/>
  <c r="Q111" i="1"/>
  <c r="M112" i="3"/>
  <c r="O112" i="3" s="1"/>
  <c r="R111" i="3"/>
  <c r="P111" i="3"/>
  <c r="R111" i="2"/>
  <c r="P111" i="2"/>
  <c r="M112" i="2"/>
  <c r="O112" i="2" s="1"/>
  <c r="W113" i="30" l="1"/>
  <c r="S113" i="30"/>
  <c r="P113" i="30"/>
  <c r="O113" i="30"/>
  <c r="M114" i="30"/>
  <c r="P114" i="29"/>
  <c r="O114" i="29"/>
  <c r="M115" i="29"/>
  <c r="V114" i="29"/>
  <c r="R114" i="29"/>
  <c r="R114" i="28"/>
  <c r="V114" i="28"/>
  <c r="P114" i="28"/>
  <c r="O114" i="28"/>
  <c r="M115" i="28"/>
  <c r="M115" i="27"/>
  <c r="O114" i="27"/>
  <c r="V114" i="27"/>
  <c r="R114" i="27"/>
  <c r="P114" i="27"/>
  <c r="V114" i="26"/>
  <c r="R114" i="26"/>
  <c r="P114" i="26"/>
  <c r="O114" i="26"/>
  <c r="M115" i="26"/>
  <c r="V115" i="25"/>
  <c r="R115" i="25"/>
  <c r="P115" i="25"/>
  <c r="M116" i="25"/>
  <c r="O115" i="25"/>
  <c r="R114" i="24"/>
  <c r="P114" i="24"/>
  <c r="O114" i="24"/>
  <c r="M115" i="24"/>
  <c r="V114" i="24"/>
  <c r="S113" i="23"/>
  <c r="N114" i="23"/>
  <c r="P113" i="23"/>
  <c r="W113" i="23"/>
  <c r="Q113" i="23"/>
  <c r="V114" i="22"/>
  <c r="R114" i="22"/>
  <c r="P114" i="22"/>
  <c r="O114" i="22"/>
  <c r="M115" i="22"/>
  <c r="V114" i="20"/>
  <c r="R114" i="20"/>
  <c r="P114" i="20"/>
  <c r="O114" i="20"/>
  <c r="M115" i="20"/>
  <c r="V114" i="19"/>
  <c r="R114" i="19"/>
  <c r="P114" i="19"/>
  <c r="O114" i="19"/>
  <c r="M115" i="19"/>
  <c r="V114" i="18"/>
  <c r="R114" i="18"/>
  <c r="P114" i="18"/>
  <c r="O114" i="18"/>
  <c r="M115" i="18"/>
  <c r="W113" i="17"/>
  <c r="Q113" i="17"/>
  <c r="S113" i="17"/>
  <c r="P113" i="17"/>
  <c r="N114" i="17"/>
  <c r="S114" i="16"/>
  <c r="Q114" i="16"/>
  <c r="W114" i="16"/>
  <c r="P114" i="16"/>
  <c r="N115" i="16"/>
  <c r="N114" i="15"/>
  <c r="W114" i="15" s="1"/>
  <c r="P113" i="15"/>
  <c r="Q113" i="15"/>
  <c r="S113" i="15"/>
  <c r="N115" i="14"/>
  <c r="Q114" i="14"/>
  <c r="S114" i="14"/>
  <c r="P114" i="14"/>
  <c r="W114" i="14"/>
  <c r="N115" i="13"/>
  <c r="Q114" i="13"/>
  <c r="S114" i="13"/>
  <c r="P114" i="13"/>
  <c r="W114" i="13"/>
  <c r="S114" i="12"/>
  <c r="Q114" i="12"/>
  <c r="N115" i="12"/>
  <c r="P114" i="12"/>
  <c r="S114" i="11"/>
  <c r="Q114" i="11"/>
  <c r="P114" i="11"/>
  <c r="N115" i="11"/>
  <c r="S114" i="10"/>
  <c r="Q114" i="10"/>
  <c r="N115" i="10"/>
  <c r="P114" i="10"/>
  <c r="S131" i="9"/>
  <c r="Q131" i="9"/>
  <c r="P131" i="9"/>
  <c r="N132" i="9"/>
  <c r="R113" i="8"/>
  <c r="P113" i="8"/>
  <c r="O113" i="8"/>
  <c r="M114" i="8"/>
  <c r="R113" i="5"/>
  <c r="T113" i="5"/>
  <c r="Q113" i="5"/>
  <c r="O114" i="5"/>
  <c r="R112" i="7"/>
  <c r="P112" i="7"/>
  <c r="O112" i="7"/>
  <c r="M113" i="7"/>
  <c r="S112" i="1"/>
  <c r="P112" i="1"/>
  <c r="N113" i="1"/>
  <c r="W113" i="1" s="1"/>
  <c r="Q112" i="1"/>
  <c r="M113" i="3"/>
  <c r="O113" i="3" s="1"/>
  <c r="R112" i="3"/>
  <c r="P112" i="3"/>
  <c r="R112" i="2"/>
  <c r="P112" i="2"/>
  <c r="M113" i="2"/>
  <c r="O113" i="2" s="1"/>
  <c r="W114" i="30" l="1"/>
  <c r="S114" i="30"/>
  <c r="P114" i="30"/>
  <c r="O114" i="30"/>
  <c r="M115" i="30"/>
  <c r="M116" i="29"/>
  <c r="O115" i="29"/>
  <c r="R115" i="29"/>
  <c r="V115" i="29"/>
  <c r="P115" i="29"/>
  <c r="M116" i="28"/>
  <c r="O115" i="28"/>
  <c r="V115" i="28"/>
  <c r="R115" i="28"/>
  <c r="P115" i="28"/>
  <c r="R115" i="27"/>
  <c r="P115" i="27"/>
  <c r="M116" i="27"/>
  <c r="O115" i="27"/>
  <c r="V115" i="27"/>
  <c r="V115" i="26"/>
  <c r="R115" i="26"/>
  <c r="P115" i="26"/>
  <c r="O115" i="26"/>
  <c r="M116" i="26"/>
  <c r="V116" i="25"/>
  <c r="R116" i="25"/>
  <c r="P116" i="25"/>
  <c r="O116" i="25"/>
  <c r="M117" i="25"/>
  <c r="P115" i="24"/>
  <c r="O115" i="24"/>
  <c r="M116" i="24"/>
  <c r="V115" i="24"/>
  <c r="R115" i="24"/>
  <c r="W114" i="23"/>
  <c r="Q114" i="23"/>
  <c r="S114" i="23"/>
  <c r="P114" i="23"/>
  <c r="N115" i="23"/>
  <c r="V115" i="22"/>
  <c r="R115" i="22"/>
  <c r="P115" i="22"/>
  <c r="O115" i="22"/>
  <c r="M116" i="22"/>
  <c r="R115" i="20"/>
  <c r="P115" i="20"/>
  <c r="O115" i="20"/>
  <c r="M116" i="20"/>
  <c r="V115" i="20"/>
  <c r="R115" i="19"/>
  <c r="P115" i="19"/>
  <c r="O115" i="19"/>
  <c r="M116" i="19"/>
  <c r="V115" i="19"/>
  <c r="V115" i="18"/>
  <c r="R115" i="18"/>
  <c r="P115" i="18"/>
  <c r="M116" i="18"/>
  <c r="O115" i="18"/>
  <c r="S114" i="17"/>
  <c r="N115" i="17"/>
  <c r="Q114" i="17"/>
  <c r="W114" i="17"/>
  <c r="P114" i="17"/>
  <c r="N116" i="16"/>
  <c r="P115" i="16"/>
  <c r="W115" i="16"/>
  <c r="S115" i="16"/>
  <c r="Q115" i="16"/>
  <c r="S114" i="15"/>
  <c r="N115" i="15"/>
  <c r="W115" i="15" s="1"/>
  <c r="Q114" i="15"/>
  <c r="P114" i="15"/>
  <c r="P115" i="14"/>
  <c r="S115" i="14"/>
  <c r="N116" i="14"/>
  <c r="Q115" i="14"/>
  <c r="W115" i="14"/>
  <c r="W115" i="13"/>
  <c r="N116" i="13"/>
  <c r="P115" i="13"/>
  <c r="S115" i="13"/>
  <c r="Q115" i="13"/>
  <c r="S115" i="12"/>
  <c r="Q115" i="12"/>
  <c r="N116" i="12"/>
  <c r="P115" i="12"/>
  <c r="S115" i="11"/>
  <c r="Q115" i="11"/>
  <c r="N116" i="11"/>
  <c r="P115" i="11"/>
  <c r="S115" i="10"/>
  <c r="Q115" i="10"/>
  <c r="P115" i="10"/>
  <c r="N116" i="10"/>
  <c r="Q132" i="9"/>
  <c r="P132" i="9"/>
  <c r="S132" i="9"/>
  <c r="N133" i="9"/>
  <c r="R114" i="8"/>
  <c r="P114" i="8"/>
  <c r="O114" i="8"/>
  <c r="M115" i="8"/>
  <c r="R114" i="5"/>
  <c r="T114" i="5"/>
  <c r="Q114" i="5"/>
  <c r="O115" i="5"/>
  <c r="R113" i="7"/>
  <c r="P113" i="7"/>
  <c r="O113" i="7"/>
  <c r="M114" i="7"/>
  <c r="S113" i="1"/>
  <c r="P113" i="1"/>
  <c r="N114" i="1"/>
  <c r="W114" i="1" s="1"/>
  <c r="Q113" i="1"/>
  <c r="M114" i="3"/>
  <c r="O114" i="3" s="1"/>
  <c r="R113" i="3"/>
  <c r="P113" i="3"/>
  <c r="R113" i="2"/>
  <c r="M114" i="2"/>
  <c r="O114" i="2" s="1"/>
  <c r="P113" i="2"/>
  <c r="P115" i="30" l="1"/>
  <c r="W115" i="30"/>
  <c r="S115" i="30"/>
  <c r="O115" i="30"/>
  <c r="M116" i="30"/>
  <c r="V116" i="29"/>
  <c r="M117" i="29"/>
  <c r="O116" i="29"/>
  <c r="R116" i="29"/>
  <c r="P116" i="29"/>
  <c r="V116" i="28"/>
  <c r="R116" i="28"/>
  <c r="P116" i="28"/>
  <c r="M117" i="28"/>
  <c r="O116" i="28"/>
  <c r="P116" i="27"/>
  <c r="M117" i="27"/>
  <c r="O116" i="27"/>
  <c r="V116" i="27"/>
  <c r="R116" i="27"/>
  <c r="R116" i="26"/>
  <c r="M117" i="26"/>
  <c r="O116" i="26"/>
  <c r="V116" i="26"/>
  <c r="P116" i="26"/>
  <c r="R117" i="25"/>
  <c r="P117" i="25"/>
  <c r="O117" i="25"/>
  <c r="M118" i="25"/>
  <c r="V117" i="25"/>
  <c r="O116" i="24"/>
  <c r="M117" i="24"/>
  <c r="R116" i="24"/>
  <c r="P116" i="24"/>
  <c r="V116" i="24"/>
  <c r="N116" i="23"/>
  <c r="Q115" i="23"/>
  <c r="W115" i="23"/>
  <c r="S115" i="23"/>
  <c r="P115" i="23"/>
  <c r="R116" i="22"/>
  <c r="P116" i="22"/>
  <c r="O116" i="22"/>
  <c r="M117" i="22"/>
  <c r="V116" i="22"/>
  <c r="P116" i="20"/>
  <c r="M117" i="20"/>
  <c r="O116" i="20"/>
  <c r="R116" i="20"/>
  <c r="V116" i="20"/>
  <c r="M117" i="19"/>
  <c r="O116" i="19"/>
  <c r="R116" i="19"/>
  <c r="P116" i="19"/>
  <c r="V116" i="19"/>
  <c r="V116" i="18"/>
  <c r="R116" i="18"/>
  <c r="P116" i="18"/>
  <c r="O116" i="18"/>
  <c r="M117" i="18"/>
  <c r="W115" i="17"/>
  <c r="S115" i="17"/>
  <c r="P115" i="17"/>
  <c r="Q115" i="17"/>
  <c r="N116" i="17"/>
  <c r="W116" i="16"/>
  <c r="S116" i="16"/>
  <c r="Q116" i="16"/>
  <c r="P116" i="16"/>
  <c r="N117" i="16"/>
  <c r="N116" i="15"/>
  <c r="W116" i="15" s="1"/>
  <c r="P115" i="15"/>
  <c r="S115" i="15"/>
  <c r="Q115" i="15"/>
  <c r="W116" i="14"/>
  <c r="S116" i="14"/>
  <c r="N117" i="14"/>
  <c r="Q116" i="14"/>
  <c r="P116" i="14"/>
  <c r="S116" i="13"/>
  <c r="N117" i="13"/>
  <c r="Q116" i="13"/>
  <c r="W116" i="13"/>
  <c r="P116" i="13"/>
  <c r="Q116" i="12"/>
  <c r="N117" i="12"/>
  <c r="P116" i="12"/>
  <c r="S116" i="12"/>
  <c r="S116" i="11"/>
  <c r="Q116" i="11"/>
  <c r="N117" i="11"/>
  <c r="P116" i="11"/>
  <c r="Q116" i="10"/>
  <c r="S116" i="10"/>
  <c r="P116" i="10"/>
  <c r="N117" i="10"/>
  <c r="P133" i="9"/>
  <c r="N134" i="9"/>
  <c r="S133" i="9"/>
  <c r="Q133" i="9"/>
  <c r="R115" i="8"/>
  <c r="P115" i="8"/>
  <c r="O115" i="8"/>
  <c r="M116" i="8"/>
  <c r="R115" i="5"/>
  <c r="O116" i="5"/>
  <c r="T115" i="5"/>
  <c r="Q115" i="5"/>
  <c r="R114" i="7"/>
  <c r="P114" i="7"/>
  <c r="O114" i="7"/>
  <c r="M115" i="7"/>
  <c r="S114" i="1"/>
  <c r="P114" i="1"/>
  <c r="N115" i="1"/>
  <c r="W115" i="1" s="1"/>
  <c r="Q114" i="1"/>
  <c r="M115" i="3"/>
  <c r="O115" i="3" s="1"/>
  <c r="R114" i="3"/>
  <c r="P114" i="3"/>
  <c r="R114" i="2"/>
  <c r="P114" i="2"/>
  <c r="M115" i="2"/>
  <c r="O115" i="2" s="1"/>
  <c r="S116" i="30" l="1"/>
  <c r="P116" i="30"/>
  <c r="M117" i="30"/>
  <c r="W116" i="30"/>
  <c r="O116" i="30"/>
  <c r="R117" i="29"/>
  <c r="V117" i="29"/>
  <c r="P117" i="29"/>
  <c r="O117" i="29"/>
  <c r="M118" i="29"/>
  <c r="R117" i="28"/>
  <c r="P117" i="28"/>
  <c r="M118" i="28"/>
  <c r="O117" i="28"/>
  <c r="V117" i="28"/>
  <c r="V117" i="27"/>
  <c r="P117" i="27"/>
  <c r="O117" i="27"/>
  <c r="M118" i="27"/>
  <c r="R117" i="27"/>
  <c r="M118" i="26"/>
  <c r="O117" i="26"/>
  <c r="V117" i="26"/>
  <c r="R117" i="26"/>
  <c r="P117" i="26"/>
  <c r="M119" i="25"/>
  <c r="O118" i="25"/>
  <c r="P118" i="25"/>
  <c r="V118" i="25"/>
  <c r="R118" i="25"/>
  <c r="M118" i="24"/>
  <c r="V117" i="24"/>
  <c r="R117" i="24"/>
  <c r="P117" i="24"/>
  <c r="O117" i="24"/>
  <c r="W116" i="23"/>
  <c r="S116" i="23"/>
  <c r="N117" i="23"/>
  <c r="Q116" i="23"/>
  <c r="P116" i="23"/>
  <c r="M118" i="22"/>
  <c r="O117" i="22"/>
  <c r="R117" i="22"/>
  <c r="P117" i="22"/>
  <c r="V117" i="22"/>
  <c r="R117" i="20"/>
  <c r="P117" i="20"/>
  <c r="M118" i="20"/>
  <c r="O117" i="20"/>
  <c r="V117" i="20"/>
  <c r="R117" i="19"/>
  <c r="P117" i="19"/>
  <c r="M118" i="19"/>
  <c r="O117" i="19"/>
  <c r="V117" i="19"/>
  <c r="R117" i="18"/>
  <c r="V117" i="18"/>
  <c r="P117" i="18"/>
  <c r="O117" i="18"/>
  <c r="M118" i="18"/>
  <c r="W116" i="17"/>
  <c r="S116" i="17"/>
  <c r="N117" i="17"/>
  <c r="Q116" i="17"/>
  <c r="P116" i="17"/>
  <c r="S117" i="16"/>
  <c r="W117" i="16"/>
  <c r="Q117" i="16"/>
  <c r="P117" i="16"/>
  <c r="N118" i="16"/>
  <c r="S116" i="15"/>
  <c r="Q116" i="15"/>
  <c r="P116" i="15"/>
  <c r="N117" i="15"/>
  <c r="W117" i="15" s="1"/>
  <c r="S117" i="14"/>
  <c r="W117" i="14"/>
  <c r="Q117" i="14"/>
  <c r="P117" i="14"/>
  <c r="N118" i="14"/>
  <c r="S117" i="13"/>
  <c r="N118" i="13"/>
  <c r="P117" i="13"/>
  <c r="Q117" i="13"/>
  <c r="W117" i="13"/>
  <c r="S117" i="12"/>
  <c r="Q117" i="12"/>
  <c r="N118" i="12"/>
  <c r="P117" i="12"/>
  <c r="S117" i="11"/>
  <c r="Q117" i="11"/>
  <c r="P117" i="11"/>
  <c r="N118" i="11"/>
  <c r="P117" i="10"/>
  <c r="S117" i="10"/>
  <c r="Q117" i="10"/>
  <c r="N118" i="10"/>
  <c r="N135" i="9"/>
  <c r="S134" i="9"/>
  <c r="Q134" i="9"/>
  <c r="P134" i="9"/>
  <c r="P116" i="8"/>
  <c r="O116" i="8"/>
  <c r="M117" i="8"/>
  <c r="R116" i="8"/>
  <c r="R116" i="5"/>
  <c r="O117" i="5"/>
  <c r="Q116" i="5"/>
  <c r="T116" i="5"/>
  <c r="R115" i="7"/>
  <c r="P115" i="7"/>
  <c r="O115" i="7"/>
  <c r="M116" i="7"/>
  <c r="S115" i="1"/>
  <c r="P115" i="1"/>
  <c r="N116" i="1"/>
  <c r="W116" i="1" s="1"/>
  <c r="Q115" i="1"/>
  <c r="M116" i="3"/>
  <c r="O116" i="3" s="1"/>
  <c r="R115" i="3"/>
  <c r="P115" i="3"/>
  <c r="R115" i="2"/>
  <c r="M116" i="2"/>
  <c r="O116" i="2" s="1"/>
  <c r="P115" i="2"/>
  <c r="P117" i="30" l="1"/>
  <c r="M118" i="30"/>
  <c r="O117" i="30"/>
  <c r="W117" i="30"/>
  <c r="S117" i="30"/>
  <c r="V118" i="29"/>
  <c r="P118" i="29"/>
  <c r="M119" i="29"/>
  <c r="O118" i="29"/>
  <c r="R118" i="29"/>
  <c r="V118" i="28"/>
  <c r="O118" i="28"/>
  <c r="M119" i="28"/>
  <c r="R118" i="28"/>
  <c r="P118" i="28"/>
  <c r="R118" i="27"/>
  <c r="P118" i="27"/>
  <c r="O118" i="27"/>
  <c r="M119" i="27"/>
  <c r="V118" i="27"/>
  <c r="V118" i="26"/>
  <c r="R118" i="26"/>
  <c r="P118" i="26"/>
  <c r="O118" i="26"/>
  <c r="M119" i="26"/>
  <c r="P119" i="25"/>
  <c r="O119" i="25"/>
  <c r="M120" i="25"/>
  <c r="V119" i="25"/>
  <c r="R119" i="25"/>
  <c r="V118" i="24"/>
  <c r="M119" i="24"/>
  <c r="R118" i="24"/>
  <c r="P118" i="24"/>
  <c r="O118" i="24"/>
  <c r="S117" i="23"/>
  <c r="N118" i="23"/>
  <c r="Q117" i="23"/>
  <c r="P117" i="23"/>
  <c r="W117" i="23"/>
  <c r="P118" i="22"/>
  <c r="M119" i="22"/>
  <c r="O118" i="22"/>
  <c r="V118" i="22"/>
  <c r="R118" i="22"/>
  <c r="P118" i="20"/>
  <c r="O118" i="20"/>
  <c r="M119" i="20"/>
  <c r="V118" i="20"/>
  <c r="R118" i="20"/>
  <c r="P118" i="19"/>
  <c r="O118" i="19"/>
  <c r="M119" i="19"/>
  <c r="V118" i="19"/>
  <c r="R118" i="19"/>
  <c r="M119" i="18"/>
  <c r="O118" i="18"/>
  <c r="V118" i="18"/>
  <c r="R118" i="18"/>
  <c r="P118" i="18"/>
  <c r="S117" i="17"/>
  <c r="Q117" i="17"/>
  <c r="N118" i="17"/>
  <c r="P117" i="17"/>
  <c r="W117" i="17"/>
  <c r="W118" i="16"/>
  <c r="N119" i="16"/>
  <c r="P118" i="16"/>
  <c r="S118" i="16"/>
  <c r="Q118" i="16"/>
  <c r="S117" i="15"/>
  <c r="Q117" i="15"/>
  <c r="N118" i="15"/>
  <c r="W118" i="15" s="1"/>
  <c r="P117" i="15"/>
  <c r="S118" i="14"/>
  <c r="N119" i="14"/>
  <c r="Q118" i="14"/>
  <c r="W118" i="14"/>
  <c r="P118" i="14"/>
  <c r="W118" i="13"/>
  <c r="Q118" i="13"/>
  <c r="N119" i="13"/>
  <c r="P118" i="13"/>
  <c r="S118" i="13"/>
  <c r="Q118" i="12"/>
  <c r="N119" i="12"/>
  <c r="P118" i="12"/>
  <c r="S118" i="12"/>
  <c r="Q118" i="11"/>
  <c r="N119" i="11"/>
  <c r="P118" i="11"/>
  <c r="S118" i="11"/>
  <c r="N119" i="10"/>
  <c r="S118" i="10"/>
  <c r="Q118" i="10"/>
  <c r="P118" i="10"/>
  <c r="S135" i="9"/>
  <c r="Q135" i="9"/>
  <c r="P135" i="9"/>
  <c r="N136" i="9"/>
  <c r="O117" i="8"/>
  <c r="M118" i="8"/>
  <c r="R117" i="8"/>
  <c r="P117" i="8"/>
  <c r="R117" i="5"/>
  <c r="Q117" i="5"/>
  <c r="O118" i="5"/>
  <c r="T117" i="5"/>
  <c r="R116" i="7"/>
  <c r="P116" i="7"/>
  <c r="O116" i="7"/>
  <c r="M117" i="7"/>
  <c r="S116" i="1"/>
  <c r="P116" i="1"/>
  <c r="N117" i="1"/>
  <c r="W117" i="1" s="1"/>
  <c r="Q116" i="1"/>
  <c r="M117" i="3"/>
  <c r="O117" i="3" s="1"/>
  <c r="P116" i="3"/>
  <c r="R116" i="3"/>
  <c r="R116" i="2"/>
  <c r="P116" i="2"/>
  <c r="M117" i="2"/>
  <c r="O117" i="2" s="1"/>
  <c r="P118" i="30" l="1"/>
  <c r="M119" i="30"/>
  <c r="O118" i="30"/>
  <c r="W118" i="30"/>
  <c r="S118" i="30"/>
  <c r="P119" i="29"/>
  <c r="R119" i="29"/>
  <c r="M120" i="29"/>
  <c r="V119" i="29"/>
  <c r="O119" i="29"/>
  <c r="R119" i="28"/>
  <c r="M120" i="28"/>
  <c r="V119" i="28"/>
  <c r="P119" i="28"/>
  <c r="O119" i="28"/>
  <c r="M120" i="27"/>
  <c r="O119" i="27"/>
  <c r="R119" i="27"/>
  <c r="P119" i="27"/>
  <c r="V119" i="27"/>
  <c r="V119" i="26"/>
  <c r="R119" i="26"/>
  <c r="P119" i="26"/>
  <c r="O119" i="26"/>
  <c r="M120" i="26"/>
  <c r="M121" i="25"/>
  <c r="O120" i="25"/>
  <c r="R120" i="25"/>
  <c r="P120" i="25"/>
  <c r="V120" i="25"/>
  <c r="V119" i="24"/>
  <c r="R119" i="24"/>
  <c r="P119" i="24"/>
  <c r="O119" i="24"/>
  <c r="M120" i="24"/>
  <c r="S118" i="23"/>
  <c r="N119" i="23"/>
  <c r="P118" i="23"/>
  <c r="Q118" i="23"/>
  <c r="W118" i="23"/>
  <c r="V119" i="22"/>
  <c r="R119" i="22"/>
  <c r="P119" i="22"/>
  <c r="M120" i="22"/>
  <c r="O119" i="22"/>
  <c r="M120" i="20"/>
  <c r="O119" i="20"/>
  <c r="V119" i="20"/>
  <c r="R119" i="20"/>
  <c r="P119" i="20"/>
  <c r="V119" i="19"/>
  <c r="O119" i="19"/>
  <c r="M120" i="19"/>
  <c r="R119" i="19"/>
  <c r="P119" i="19"/>
  <c r="R119" i="18"/>
  <c r="P119" i="18"/>
  <c r="M120" i="18"/>
  <c r="O119" i="18"/>
  <c r="V119" i="18"/>
  <c r="N119" i="17"/>
  <c r="Q118" i="17"/>
  <c r="P118" i="17"/>
  <c r="S118" i="17"/>
  <c r="W118" i="17"/>
  <c r="S119" i="16"/>
  <c r="Q119" i="16"/>
  <c r="W119" i="16"/>
  <c r="P119" i="16"/>
  <c r="N120" i="16"/>
  <c r="S118" i="15"/>
  <c r="N119" i="15"/>
  <c r="W119" i="15" s="1"/>
  <c r="P118" i="15"/>
  <c r="Q118" i="15"/>
  <c r="P119" i="14"/>
  <c r="W119" i="14"/>
  <c r="S119" i="14"/>
  <c r="N120" i="14"/>
  <c r="Q119" i="14"/>
  <c r="W119" i="13"/>
  <c r="S119" i="13"/>
  <c r="N120" i="13"/>
  <c r="Q119" i="13"/>
  <c r="P119" i="13"/>
  <c r="S119" i="12"/>
  <c r="Q119" i="12"/>
  <c r="N120" i="12"/>
  <c r="P119" i="12"/>
  <c r="S119" i="11"/>
  <c r="Q119" i="11"/>
  <c r="N120" i="11"/>
  <c r="P119" i="11"/>
  <c r="S119" i="10"/>
  <c r="Q119" i="10"/>
  <c r="P119" i="10"/>
  <c r="N120" i="10"/>
  <c r="S136" i="9"/>
  <c r="Q136" i="9"/>
  <c r="P136" i="9"/>
  <c r="N137" i="9"/>
  <c r="M119" i="8"/>
  <c r="P118" i="8"/>
  <c r="R118" i="8"/>
  <c r="O118" i="8"/>
  <c r="R118" i="5"/>
  <c r="Q118" i="5"/>
  <c r="T118" i="5"/>
  <c r="O119" i="5"/>
  <c r="R117" i="7"/>
  <c r="P117" i="7"/>
  <c r="O117" i="7"/>
  <c r="M118" i="7"/>
  <c r="S117" i="1"/>
  <c r="P117" i="1"/>
  <c r="N118" i="1"/>
  <c r="W118" i="1" s="1"/>
  <c r="Q117" i="1"/>
  <c r="M118" i="3"/>
  <c r="O118" i="3" s="1"/>
  <c r="P117" i="3"/>
  <c r="R117" i="3"/>
  <c r="R117" i="2"/>
  <c r="M118" i="2"/>
  <c r="O118" i="2" s="1"/>
  <c r="P117" i="2"/>
  <c r="W119" i="30" l="1"/>
  <c r="S119" i="30"/>
  <c r="M120" i="30"/>
  <c r="P119" i="30"/>
  <c r="O119" i="30"/>
  <c r="R120" i="29"/>
  <c r="P120" i="29"/>
  <c r="V120" i="29"/>
  <c r="O120" i="29"/>
  <c r="M121" i="29"/>
  <c r="M121" i="28"/>
  <c r="O120" i="28"/>
  <c r="V120" i="28"/>
  <c r="R120" i="28"/>
  <c r="P120" i="28"/>
  <c r="R120" i="27"/>
  <c r="P120" i="27"/>
  <c r="M121" i="27"/>
  <c r="O120" i="27"/>
  <c r="V120" i="27"/>
  <c r="V120" i="26"/>
  <c r="R120" i="26"/>
  <c r="P120" i="26"/>
  <c r="O120" i="26"/>
  <c r="M121" i="26"/>
  <c r="V121" i="25"/>
  <c r="P121" i="25"/>
  <c r="R121" i="25"/>
  <c r="O121" i="25"/>
  <c r="M122" i="25"/>
  <c r="V120" i="24"/>
  <c r="R120" i="24"/>
  <c r="P120" i="24"/>
  <c r="M121" i="24"/>
  <c r="O120" i="24"/>
  <c r="N120" i="23"/>
  <c r="Q119" i="23"/>
  <c r="P119" i="23"/>
  <c r="W119" i="23"/>
  <c r="S119" i="23"/>
  <c r="V120" i="22"/>
  <c r="R120" i="22"/>
  <c r="P120" i="22"/>
  <c r="O120" i="22"/>
  <c r="M121" i="22"/>
  <c r="V120" i="20"/>
  <c r="R120" i="20"/>
  <c r="O120" i="20"/>
  <c r="M121" i="20"/>
  <c r="P120" i="20"/>
  <c r="R120" i="19"/>
  <c r="P120" i="19"/>
  <c r="M121" i="19"/>
  <c r="V120" i="19"/>
  <c r="O120" i="19"/>
  <c r="P120" i="18"/>
  <c r="M121" i="18"/>
  <c r="O120" i="18"/>
  <c r="V120" i="18"/>
  <c r="R120" i="18"/>
  <c r="N120" i="17"/>
  <c r="Q119" i="17"/>
  <c r="P119" i="17"/>
  <c r="W119" i="17"/>
  <c r="S119" i="17"/>
  <c r="N121" i="16"/>
  <c r="P120" i="16"/>
  <c r="W120" i="16"/>
  <c r="S120" i="16"/>
  <c r="Q120" i="16"/>
  <c r="S119" i="15"/>
  <c r="Q119" i="15"/>
  <c r="P119" i="15"/>
  <c r="N120" i="15"/>
  <c r="W120" i="15" s="1"/>
  <c r="W120" i="14"/>
  <c r="S120" i="14"/>
  <c r="N121" i="14"/>
  <c r="Q120" i="14"/>
  <c r="P120" i="14"/>
  <c r="S120" i="13"/>
  <c r="N121" i="13"/>
  <c r="Q120" i="13"/>
  <c r="P120" i="13"/>
  <c r="W120" i="13"/>
  <c r="N121" i="12"/>
  <c r="P120" i="12"/>
  <c r="Q120" i="12"/>
  <c r="S120" i="12"/>
  <c r="S120" i="11"/>
  <c r="Q120" i="11"/>
  <c r="N121" i="11"/>
  <c r="P120" i="11"/>
  <c r="S120" i="10"/>
  <c r="Q120" i="10"/>
  <c r="P120" i="10"/>
  <c r="N121" i="10"/>
  <c r="Q137" i="9"/>
  <c r="S137" i="9"/>
  <c r="P137" i="9"/>
  <c r="N138" i="9"/>
  <c r="O119" i="8"/>
  <c r="R119" i="8"/>
  <c r="P119" i="8"/>
  <c r="M120" i="8"/>
  <c r="R119" i="5"/>
  <c r="Q119" i="5"/>
  <c r="T119" i="5"/>
  <c r="O120" i="5"/>
  <c r="R118" i="7"/>
  <c r="P118" i="7"/>
  <c r="O118" i="7"/>
  <c r="M119" i="7"/>
  <c r="S118" i="1"/>
  <c r="P118" i="1"/>
  <c r="N119" i="1"/>
  <c r="W119" i="1" s="1"/>
  <c r="Q118" i="1"/>
  <c r="M119" i="3"/>
  <c r="O119" i="3" s="1"/>
  <c r="P118" i="3"/>
  <c r="R118" i="3"/>
  <c r="R118" i="2"/>
  <c r="P118" i="2"/>
  <c r="M119" i="2"/>
  <c r="O119" i="2" s="1"/>
  <c r="P120" i="30" l="1"/>
  <c r="W120" i="30"/>
  <c r="S120" i="30"/>
  <c r="O120" i="30"/>
  <c r="M121" i="30"/>
  <c r="M122" i="29"/>
  <c r="O121" i="29"/>
  <c r="R121" i="29"/>
  <c r="V121" i="29"/>
  <c r="P121" i="29"/>
  <c r="V121" i="28"/>
  <c r="R121" i="28"/>
  <c r="P121" i="28"/>
  <c r="O121" i="28"/>
  <c r="M122" i="28"/>
  <c r="M122" i="27"/>
  <c r="O121" i="27"/>
  <c r="V121" i="27"/>
  <c r="R121" i="27"/>
  <c r="P121" i="27"/>
  <c r="R121" i="26"/>
  <c r="M122" i="26"/>
  <c r="O121" i="26"/>
  <c r="V121" i="26"/>
  <c r="P121" i="26"/>
  <c r="R122" i="25"/>
  <c r="V122" i="25"/>
  <c r="O122" i="25"/>
  <c r="P122" i="25"/>
  <c r="M123" i="25"/>
  <c r="V121" i="24"/>
  <c r="R121" i="24"/>
  <c r="P121" i="24"/>
  <c r="O121" i="24"/>
  <c r="M122" i="24"/>
  <c r="P120" i="23"/>
  <c r="W120" i="23"/>
  <c r="N121" i="23"/>
  <c r="Q120" i="23"/>
  <c r="S120" i="23"/>
  <c r="R121" i="22"/>
  <c r="V121" i="22"/>
  <c r="M122" i="22"/>
  <c r="P121" i="22"/>
  <c r="O121" i="22"/>
  <c r="R121" i="20"/>
  <c r="V121" i="20"/>
  <c r="P121" i="20"/>
  <c r="M122" i="20"/>
  <c r="O121" i="20"/>
  <c r="M122" i="19"/>
  <c r="O121" i="19"/>
  <c r="P121" i="19"/>
  <c r="V121" i="19"/>
  <c r="R121" i="19"/>
  <c r="V121" i="18"/>
  <c r="M122" i="18"/>
  <c r="R121" i="18"/>
  <c r="P121" i="18"/>
  <c r="O121" i="18"/>
  <c r="W120" i="17"/>
  <c r="N121" i="17"/>
  <c r="Q120" i="17"/>
  <c r="S120" i="17"/>
  <c r="P120" i="17"/>
  <c r="W121" i="16"/>
  <c r="Q121" i="16"/>
  <c r="S121" i="16"/>
  <c r="P121" i="16"/>
  <c r="N122" i="16"/>
  <c r="N121" i="15"/>
  <c r="W121" i="15" s="1"/>
  <c r="P120" i="15"/>
  <c r="Q120" i="15"/>
  <c r="S120" i="15"/>
  <c r="P121" i="14"/>
  <c r="W121" i="14"/>
  <c r="S121" i="14"/>
  <c r="Q121" i="14"/>
  <c r="N122" i="14"/>
  <c r="P121" i="13"/>
  <c r="N122" i="13"/>
  <c r="Q121" i="13"/>
  <c r="W121" i="13"/>
  <c r="S121" i="13"/>
  <c r="S121" i="12"/>
  <c r="Q121" i="12"/>
  <c r="P121" i="12"/>
  <c r="N122" i="12"/>
  <c r="N122" i="11"/>
  <c r="P121" i="11"/>
  <c r="S121" i="11"/>
  <c r="Q121" i="11"/>
  <c r="S121" i="10"/>
  <c r="Q121" i="10"/>
  <c r="P121" i="10"/>
  <c r="N122" i="10"/>
  <c r="P138" i="9"/>
  <c r="S138" i="9"/>
  <c r="Q138" i="9"/>
  <c r="N139" i="9"/>
  <c r="M121" i="8"/>
  <c r="R120" i="8"/>
  <c r="P120" i="8"/>
  <c r="O120" i="8"/>
  <c r="R120" i="5"/>
  <c r="Q120" i="5"/>
  <c r="T120" i="5"/>
  <c r="O121" i="5"/>
  <c r="R119" i="7"/>
  <c r="P119" i="7"/>
  <c r="M120" i="7"/>
  <c r="O119" i="7"/>
  <c r="S119" i="1"/>
  <c r="P119" i="1"/>
  <c r="N120" i="1"/>
  <c r="W120" i="1" s="1"/>
  <c r="Q119" i="1"/>
  <c r="M120" i="3"/>
  <c r="O120" i="3" s="1"/>
  <c r="P119" i="3"/>
  <c r="R119" i="3"/>
  <c r="R119" i="2"/>
  <c r="M120" i="2"/>
  <c r="O120" i="2" s="1"/>
  <c r="P119" i="2"/>
  <c r="W121" i="30" l="1"/>
  <c r="S121" i="30"/>
  <c r="P121" i="30"/>
  <c r="O121" i="30"/>
  <c r="M122" i="30"/>
  <c r="V122" i="29"/>
  <c r="M123" i="29"/>
  <c r="O122" i="29"/>
  <c r="R122" i="29"/>
  <c r="P122" i="29"/>
  <c r="V122" i="28"/>
  <c r="R122" i="28"/>
  <c r="P122" i="28"/>
  <c r="M123" i="28"/>
  <c r="O122" i="28"/>
  <c r="V122" i="27"/>
  <c r="P122" i="27"/>
  <c r="M123" i="27"/>
  <c r="O122" i="27"/>
  <c r="R122" i="27"/>
  <c r="M123" i="26"/>
  <c r="O122" i="26"/>
  <c r="V122" i="26"/>
  <c r="R122" i="26"/>
  <c r="P122" i="26"/>
  <c r="M124" i="25"/>
  <c r="O123" i="25"/>
  <c r="V123" i="25"/>
  <c r="R123" i="25"/>
  <c r="P123" i="25"/>
  <c r="V122" i="24"/>
  <c r="R122" i="24"/>
  <c r="P122" i="24"/>
  <c r="O122" i="24"/>
  <c r="M123" i="24"/>
  <c r="W121" i="23"/>
  <c r="S121" i="23"/>
  <c r="Q121" i="23"/>
  <c r="N122" i="23"/>
  <c r="P121" i="23"/>
  <c r="M123" i="22"/>
  <c r="O122" i="22"/>
  <c r="V122" i="22"/>
  <c r="R122" i="22"/>
  <c r="P122" i="22"/>
  <c r="P122" i="20"/>
  <c r="M123" i="20"/>
  <c r="O122" i="20"/>
  <c r="V122" i="20"/>
  <c r="R122" i="20"/>
  <c r="M123" i="19"/>
  <c r="O122" i="19"/>
  <c r="V122" i="19"/>
  <c r="R122" i="19"/>
  <c r="P122" i="19"/>
  <c r="R122" i="18"/>
  <c r="V122" i="18"/>
  <c r="P122" i="18"/>
  <c r="M123" i="18"/>
  <c r="O122" i="18"/>
  <c r="S121" i="17"/>
  <c r="W121" i="17"/>
  <c r="Q121" i="17"/>
  <c r="P121" i="17"/>
  <c r="N122" i="17"/>
  <c r="S122" i="16"/>
  <c r="W122" i="16"/>
  <c r="Q122" i="16"/>
  <c r="P122" i="16"/>
  <c r="N123" i="16"/>
  <c r="N122" i="15"/>
  <c r="W122" i="15" s="1"/>
  <c r="P121" i="15"/>
  <c r="Q121" i="15"/>
  <c r="S121" i="15"/>
  <c r="S122" i="14"/>
  <c r="N123" i="14"/>
  <c r="Q122" i="14"/>
  <c r="P122" i="14"/>
  <c r="W122" i="14"/>
  <c r="W122" i="13"/>
  <c r="S122" i="13"/>
  <c r="Q122" i="13"/>
  <c r="N123" i="13"/>
  <c r="P122" i="13"/>
  <c r="S122" i="12"/>
  <c r="Q122" i="12"/>
  <c r="P122" i="12"/>
  <c r="N123" i="12"/>
  <c r="S122" i="11"/>
  <c r="Q122" i="11"/>
  <c r="N123" i="11"/>
  <c r="P122" i="11"/>
  <c r="S122" i="10"/>
  <c r="Q122" i="10"/>
  <c r="P122" i="10"/>
  <c r="N123" i="10"/>
  <c r="N140" i="9"/>
  <c r="S139" i="9"/>
  <c r="Q139" i="9"/>
  <c r="P139" i="9"/>
  <c r="R121" i="8"/>
  <c r="P121" i="8"/>
  <c r="O121" i="8"/>
  <c r="M122" i="8"/>
  <c r="R121" i="5"/>
  <c r="Q121" i="5"/>
  <c r="O122" i="5"/>
  <c r="T121" i="5"/>
  <c r="R120" i="7"/>
  <c r="P120" i="7"/>
  <c r="M121" i="7"/>
  <c r="O120" i="7"/>
  <c r="S120" i="1"/>
  <c r="P120" i="1"/>
  <c r="N121" i="1"/>
  <c r="W121" i="1" s="1"/>
  <c r="Q120" i="1"/>
  <c r="M121" i="3"/>
  <c r="O121" i="3" s="1"/>
  <c r="P120" i="3"/>
  <c r="R120" i="3"/>
  <c r="R120" i="2"/>
  <c r="P120" i="2"/>
  <c r="M121" i="2"/>
  <c r="O121" i="2" s="1"/>
  <c r="S122" i="30" l="1"/>
  <c r="P122" i="30"/>
  <c r="W122" i="30"/>
  <c r="O122" i="30"/>
  <c r="M123" i="30"/>
  <c r="R123" i="29"/>
  <c r="V123" i="29"/>
  <c r="P123" i="29"/>
  <c r="O123" i="29"/>
  <c r="M124" i="29"/>
  <c r="V123" i="28"/>
  <c r="R123" i="28"/>
  <c r="P123" i="28"/>
  <c r="O123" i="28"/>
  <c r="M124" i="28"/>
  <c r="R123" i="27"/>
  <c r="P123" i="27"/>
  <c r="M124" i="27"/>
  <c r="V123" i="27"/>
  <c r="O123" i="27"/>
  <c r="V123" i="26"/>
  <c r="R123" i="26"/>
  <c r="P123" i="26"/>
  <c r="M124" i="26"/>
  <c r="O123" i="26"/>
  <c r="M125" i="25"/>
  <c r="P124" i="25"/>
  <c r="V124" i="25"/>
  <c r="R124" i="25"/>
  <c r="O124" i="25"/>
  <c r="V123" i="24"/>
  <c r="R123" i="24"/>
  <c r="P123" i="24"/>
  <c r="O123" i="24"/>
  <c r="M124" i="24"/>
  <c r="N123" i="23"/>
  <c r="Q122" i="23"/>
  <c r="P122" i="23"/>
  <c r="W122" i="23"/>
  <c r="S122" i="23"/>
  <c r="V123" i="22"/>
  <c r="R123" i="22"/>
  <c r="P123" i="22"/>
  <c r="M124" i="22"/>
  <c r="O123" i="22"/>
  <c r="P123" i="20"/>
  <c r="M124" i="20"/>
  <c r="V123" i="20"/>
  <c r="R123" i="20"/>
  <c r="O123" i="20"/>
  <c r="P123" i="19"/>
  <c r="V123" i="19"/>
  <c r="R123" i="19"/>
  <c r="O123" i="19"/>
  <c r="M124" i="19"/>
  <c r="M124" i="18"/>
  <c r="O123" i="18"/>
  <c r="V123" i="18"/>
  <c r="R123" i="18"/>
  <c r="P123" i="18"/>
  <c r="S122" i="17"/>
  <c r="N123" i="17"/>
  <c r="Q122" i="17"/>
  <c r="W122" i="17"/>
  <c r="P122" i="17"/>
  <c r="W123" i="16"/>
  <c r="N124" i="16"/>
  <c r="P123" i="16"/>
  <c r="S123" i="16"/>
  <c r="Q123" i="16"/>
  <c r="S122" i="15"/>
  <c r="Q122" i="15"/>
  <c r="N123" i="15"/>
  <c r="W123" i="15" s="1"/>
  <c r="P122" i="15"/>
  <c r="W123" i="14"/>
  <c r="N124" i="14"/>
  <c r="P123" i="14"/>
  <c r="S123" i="14"/>
  <c r="Q123" i="14"/>
  <c r="W123" i="13"/>
  <c r="Q123" i="13"/>
  <c r="N124" i="13"/>
  <c r="P123" i="13"/>
  <c r="S123" i="13"/>
  <c r="Q123" i="12"/>
  <c r="N124" i="12"/>
  <c r="P123" i="12"/>
  <c r="S123" i="12"/>
  <c r="Q123" i="11"/>
  <c r="N124" i="11"/>
  <c r="P123" i="11"/>
  <c r="S123" i="11"/>
  <c r="Q123" i="10"/>
  <c r="P123" i="10"/>
  <c r="N124" i="10"/>
  <c r="S123" i="10"/>
  <c r="S140" i="9"/>
  <c r="N141" i="9"/>
  <c r="Q140" i="9"/>
  <c r="P140" i="9"/>
  <c r="R122" i="8"/>
  <c r="P122" i="8"/>
  <c r="O122" i="8"/>
  <c r="M123" i="8"/>
  <c r="R122" i="5"/>
  <c r="Q122" i="5"/>
  <c r="O123" i="5"/>
  <c r="T122" i="5"/>
  <c r="R121" i="7"/>
  <c r="P121" i="7"/>
  <c r="O121" i="7"/>
  <c r="M122" i="7"/>
  <c r="S121" i="1"/>
  <c r="P121" i="1"/>
  <c r="N122" i="1"/>
  <c r="W122" i="1" s="1"/>
  <c r="Q121" i="1"/>
  <c r="M122" i="3"/>
  <c r="O122" i="3" s="1"/>
  <c r="P121" i="3"/>
  <c r="R121" i="3"/>
  <c r="R121" i="2"/>
  <c r="M122" i="2"/>
  <c r="O122" i="2" s="1"/>
  <c r="P121" i="2"/>
  <c r="P123" i="30" l="1"/>
  <c r="M124" i="30"/>
  <c r="O123" i="30"/>
  <c r="W123" i="30"/>
  <c r="S123" i="30"/>
  <c r="M125" i="29"/>
  <c r="P124" i="29"/>
  <c r="V124" i="29"/>
  <c r="R124" i="29"/>
  <c r="O124" i="29"/>
  <c r="R124" i="28"/>
  <c r="P124" i="28"/>
  <c r="M125" i="28"/>
  <c r="O124" i="28"/>
  <c r="V124" i="28"/>
  <c r="O124" i="27"/>
  <c r="V124" i="27"/>
  <c r="P124" i="27"/>
  <c r="M125" i="27"/>
  <c r="R124" i="27"/>
  <c r="R124" i="26"/>
  <c r="M125" i="26"/>
  <c r="P124" i="26"/>
  <c r="O124" i="26"/>
  <c r="V124" i="26"/>
  <c r="V125" i="25"/>
  <c r="R125" i="25"/>
  <c r="P125" i="25"/>
  <c r="M126" i="25"/>
  <c r="O125" i="25"/>
  <c r="R124" i="24"/>
  <c r="P124" i="24"/>
  <c r="M125" i="24"/>
  <c r="O124" i="24"/>
  <c r="V124" i="24"/>
  <c r="N124" i="23"/>
  <c r="Q123" i="23"/>
  <c r="W123" i="23"/>
  <c r="S123" i="23"/>
  <c r="P123" i="23"/>
  <c r="R124" i="22"/>
  <c r="M125" i="22"/>
  <c r="P124" i="22"/>
  <c r="O124" i="22"/>
  <c r="V124" i="22"/>
  <c r="V124" i="20"/>
  <c r="R124" i="20"/>
  <c r="P124" i="20"/>
  <c r="O124" i="20"/>
  <c r="M125" i="20"/>
  <c r="V124" i="19"/>
  <c r="R124" i="19"/>
  <c r="M125" i="19"/>
  <c r="P124" i="19"/>
  <c r="O124" i="19"/>
  <c r="V124" i="18"/>
  <c r="R124" i="18"/>
  <c r="M125" i="18"/>
  <c r="P124" i="18"/>
  <c r="O124" i="18"/>
  <c r="W123" i="17"/>
  <c r="S123" i="17"/>
  <c r="N124" i="17"/>
  <c r="Q123" i="17"/>
  <c r="P123" i="17"/>
  <c r="S124" i="16"/>
  <c r="N125" i="16"/>
  <c r="Q124" i="16"/>
  <c r="W124" i="16"/>
  <c r="P124" i="16"/>
  <c r="S123" i="15"/>
  <c r="Q123" i="15"/>
  <c r="P123" i="15"/>
  <c r="N124" i="15"/>
  <c r="W124" i="15" s="1"/>
  <c r="Q124" i="14"/>
  <c r="W124" i="14"/>
  <c r="S124" i="14"/>
  <c r="N125" i="14"/>
  <c r="P124" i="14"/>
  <c r="Q124" i="13"/>
  <c r="N125" i="13"/>
  <c r="S124" i="13"/>
  <c r="P124" i="13"/>
  <c r="W124" i="13"/>
  <c r="P124" i="12"/>
  <c r="N125" i="12"/>
  <c r="Q124" i="12"/>
  <c r="S124" i="12"/>
  <c r="N125" i="11"/>
  <c r="Q124" i="11"/>
  <c r="P124" i="11"/>
  <c r="S124" i="11"/>
  <c r="N125" i="10"/>
  <c r="P124" i="10"/>
  <c r="S124" i="10"/>
  <c r="Q124" i="10"/>
  <c r="S141" i="9"/>
  <c r="Q141" i="9"/>
  <c r="N142" i="9"/>
  <c r="P141" i="9"/>
  <c r="R123" i="8"/>
  <c r="P123" i="8"/>
  <c r="O123" i="8"/>
  <c r="M124" i="8"/>
  <c r="R123" i="5"/>
  <c r="Q123" i="5"/>
  <c r="T123" i="5"/>
  <c r="O124" i="5"/>
  <c r="R122" i="7"/>
  <c r="P122" i="7"/>
  <c r="O122" i="7"/>
  <c r="M123" i="7"/>
  <c r="S122" i="1"/>
  <c r="P122" i="1"/>
  <c r="N123" i="1"/>
  <c r="W123" i="1" s="1"/>
  <c r="Q122" i="1"/>
  <c r="M123" i="3"/>
  <c r="O123" i="3" s="1"/>
  <c r="R122" i="3"/>
  <c r="P122" i="3"/>
  <c r="R122" i="2"/>
  <c r="P122" i="2"/>
  <c r="M123" i="2"/>
  <c r="O123" i="2" s="1"/>
  <c r="O124" i="30" l="1"/>
  <c r="W124" i="30"/>
  <c r="M125" i="30"/>
  <c r="S124" i="30"/>
  <c r="P124" i="30"/>
  <c r="R125" i="29"/>
  <c r="M126" i="29"/>
  <c r="P125" i="29"/>
  <c r="O125" i="29"/>
  <c r="V125" i="29"/>
  <c r="R125" i="28"/>
  <c r="M126" i="28"/>
  <c r="P125" i="28"/>
  <c r="O125" i="28"/>
  <c r="V125" i="28"/>
  <c r="R125" i="27"/>
  <c r="V125" i="27"/>
  <c r="P125" i="27"/>
  <c r="M126" i="27"/>
  <c r="O125" i="27"/>
  <c r="M126" i="26"/>
  <c r="P125" i="26"/>
  <c r="V125" i="26"/>
  <c r="R125" i="26"/>
  <c r="O125" i="26"/>
  <c r="V126" i="25"/>
  <c r="R126" i="25"/>
  <c r="P126" i="25"/>
  <c r="O126" i="25"/>
  <c r="M127" i="25"/>
  <c r="P125" i="24"/>
  <c r="R125" i="24"/>
  <c r="O125" i="24"/>
  <c r="M126" i="24"/>
  <c r="V125" i="24"/>
  <c r="W124" i="23"/>
  <c r="S124" i="23"/>
  <c r="Q124" i="23"/>
  <c r="N125" i="23"/>
  <c r="P124" i="23"/>
  <c r="V125" i="22"/>
  <c r="M126" i="22"/>
  <c r="O125" i="22"/>
  <c r="R125" i="22"/>
  <c r="P125" i="22"/>
  <c r="V125" i="20"/>
  <c r="R125" i="20"/>
  <c r="P125" i="20"/>
  <c r="O125" i="20"/>
  <c r="M126" i="20"/>
  <c r="M126" i="19"/>
  <c r="P125" i="19"/>
  <c r="O125" i="19"/>
  <c r="V125" i="19"/>
  <c r="R125" i="19"/>
  <c r="V125" i="18"/>
  <c r="R125" i="18"/>
  <c r="P125" i="18"/>
  <c r="M126" i="18"/>
  <c r="O125" i="18"/>
  <c r="W124" i="17"/>
  <c r="S124" i="17"/>
  <c r="N125" i="17"/>
  <c r="Q124" i="17"/>
  <c r="P124" i="17"/>
  <c r="W125" i="16"/>
  <c r="S125" i="16"/>
  <c r="Q125" i="16"/>
  <c r="P125" i="16"/>
  <c r="N126" i="16"/>
  <c r="S124" i="15"/>
  <c r="Q124" i="15"/>
  <c r="N125" i="15"/>
  <c r="W125" i="15" s="1"/>
  <c r="P124" i="15"/>
  <c r="N126" i="14"/>
  <c r="S125" i="14"/>
  <c r="Q125" i="14"/>
  <c r="W125" i="14"/>
  <c r="P125" i="14"/>
  <c r="P125" i="13"/>
  <c r="W125" i="13"/>
  <c r="S125" i="13"/>
  <c r="N126" i="13"/>
  <c r="Q125" i="13"/>
  <c r="S125" i="12"/>
  <c r="N126" i="12"/>
  <c r="Q125" i="12"/>
  <c r="P125" i="12"/>
  <c r="S125" i="11"/>
  <c r="Q125" i="11"/>
  <c r="N126" i="11"/>
  <c r="P125" i="11"/>
  <c r="Q125" i="10"/>
  <c r="S125" i="10"/>
  <c r="P125" i="10"/>
  <c r="N126" i="10"/>
  <c r="Q142" i="9"/>
  <c r="N143" i="9"/>
  <c r="P142" i="9"/>
  <c r="S142" i="9"/>
  <c r="R124" i="8"/>
  <c r="P124" i="8"/>
  <c r="O124" i="8"/>
  <c r="M125" i="8"/>
  <c r="R124" i="5"/>
  <c r="Q124" i="5"/>
  <c r="T124" i="5"/>
  <c r="O125" i="5"/>
  <c r="R123" i="7"/>
  <c r="P123" i="7"/>
  <c r="O123" i="7"/>
  <c r="M124" i="7"/>
  <c r="S123" i="1"/>
  <c r="P123" i="1"/>
  <c r="N124" i="1"/>
  <c r="W124" i="1" s="1"/>
  <c r="Q123" i="1"/>
  <c r="M124" i="3"/>
  <c r="O124" i="3" s="1"/>
  <c r="R123" i="3"/>
  <c r="P123" i="3"/>
  <c r="R123" i="2"/>
  <c r="P123" i="2"/>
  <c r="M124" i="2"/>
  <c r="O124" i="2" s="1"/>
  <c r="O125" i="30" l="1"/>
  <c r="W125" i="30"/>
  <c r="S125" i="30"/>
  <c r="P125" i="30"/>
  <c r="M126" i="30"/>
  <c r="V126" i="29"/>
  <c r="M127" i="29"/>
  <c r="O126" i="29"/>
  <c r="R126" i="29"/>
  <c r="P126" i="29"/>
  <c r="V126" i="28"/>
  <c r="O126" i="28"/>
  <c r="R126" i="28"/>
  <c r="P126" i="28"/>
  <c r="M127" i="28"/>
  <c r="M127" i="27"/>
  <c r="P126" i="27"/>
  <c r="V126" i="27"/>
  <c r="O126" i="27"/>
  <c r="R126" i="27"/>
  <c r="O126" i="26"/>
  <c r="V126" i="26"/>
  <c r="M127" i="26"/>
  <c r="P126" i="26"/>
  <c r="R126" i="26"/>
  <c r="R127" i="25"/>
  <c r="P127" i="25"/>
  <c r="M128" i="25"/>
  <c r="O127" i="25"/>
  <c r="V127" i="25"/>
  <c r="P126" i="24"/>
  <c r="M127" i="24"/>
  <c r="O126" i="24"/>
  <c r="V126" i="24"/>
  <c r="R126" i="24"/>
  <c r="Q125" i="23"/>
  <c r="P125" i="23"/>
  <c r="W125" i="23"/>
  <c r="N126" i="23"/>
  <c r="S125" i="23"/>
  <c r="R126" i="22"/>
  <c r="O126" i="22"/>
  <c r="V126" i="22"/>
  <c r="P126" i="22"/>
  <c r="M127" i="22"/>
  <c r="R126" i="20"/>
  <c r="V126" i="20"/>
  <c r="P126" i="20"/>
  <c r="M127" i="20"/>
  <c r="O126" i="20"/>
  <c r="V126" i="19"/>
  <c r="R126" i="19"/>
  <c r="M127" i="19"/>
  <c r="P126" i="19"/>
  <c r="O126" i="19"/>
  <c r="R126" i="18"/>
  <c r="P126" i="18"/>
  <c r="M127" i="18"/>
  <c r="O126" i="18"/>
  <c r="V126" i="18"/>
  <c r="N126" i="17"/>
  <c r="S125" i="17"/>
  <c r="Q125" i="17"/>
  <c r="P125" i="17"/>
  <c r="W125" i="17"/>
  <c r="S126" i="16"/>
  <c r="W126" i="16"/>
  <c r="Q126" i="16"/>
  <c r="P126" i="16"/>
  <c r="N127" i="16"/>
  <c r="S125" i="15"/>
  <c r="P125" i="15"/>
  <c r="Q125" i="15"/>
  <c r="N126" i="15"/>
  <c r="W126" i="15" s="1"/>
  <c r="P126" i="14"/>
  <c r="Q126" i="14"/>
  <c r="N127" i="14"/>
  <c r="S126" i="14"/>
  <c r="W126" i="14"/>
  <c r="W126" i="13"/>
  <c r="N127" i="13"/>
  <c r="S126" i="13"/>
  <c r="Q126" i="13"/>
  <c r="P126" i="13"/>
  <c r="S126" i="12"/>
  <c r="N127" i="12"/>
  <c r="Q126" i="12"/>
  <c r="P126" i="12"/>
  <c r="S126" i="11"/>
  <c r="N127" i="11"/>
  <c r="Q126" i="11"/>
  <c r="P126" i="11"/>
  <c r="S126" i="10"/>
  <c r="Q126" i="10"/>
  <c r="P126" i="10"/>
  <c r="N127" i="10"/>
  <c r="Q143" i="9"/>
  <c r="N144" i="9"/>
  <c r="P143" i="9"/>
  <c r="S143" i="9"/>
  <c r="P125" i="8"/>
  <c r="M126" i="8"/>
  <c r="O125" i="8"/>
  <c r="R125" i="8"/>
  <c r="Q125" i="5"/>
  <c r="O126" i="5"/>
  <c r="T125" i="5"/>
  <c r="R125" i="5"/>
  <c r="R124" i="7"/>
  <c r="P124" i="7"/>
  <c r="M125" i="7"/>
  <c r="O124" i="7"/>
  <c r="S124" i="1"/>
  <c r="P124" i="1"/>
  <c r="N125" i="1"/>
  <c r="W125" i="1" s="1"/>
  <c r="Q124" i="1"/>
  <c r="M125" i="3"/>
  <c r="O125" i="3" s="1"/>
  <c r="R124" i="3"/>
  <c r="P124" i="3"/>
  <c r="R124" i="2"/>
  <c r="P124" i="2"/>
  <c r="M125" i="2"/>
  <c r="O125" i="2" s="1"/>
  <c r="S126" i="30" l="1"/>
  <c r="W126" i="30"/>
  <c r="P126" i="30"/>
  <c r="M127" i="30"/>
  <c r="O126" i="30"/>
  <c r="R127" i="29"/>
  <c r="V127" i="29"/>
  <c r="M128" i="29"/>
  <c r="O127" i="29"/>
  <c r="P127" i="29"/>
  <c r="M128" i="28"/>
  <c r="P127" i="28"/>
  <c r="V127" i="28"/>
  <c r="R127" i="28"/>
  <c r="O127" i="28"/>
  <c r="M128" i="27"/>
  <c r="P127" i="27"/>
  <c r="O127" i="27"/>
  <c r="V127" i="27"/>
  <c r="R127" i="27"/>
  <c r="V127" i="26"/>
  <c r="R127" i="26"/>
  <c r="P127" i="26"/>
  <c r="O127" i="26"/>
  <c r="M128" i="26"/>
  <c r="R128" i="25"/>
  <c r="M129" i="25"/>
  <c r="P128" i="25"/>
  <c r="O128" i="25"/>
  <c r="V128" i="25"/>
  <c r="V127" i="24"/>
  <c r="M128" i="24"/>
  <c r="O127" i="24"/>
  <c r="R127" i="24"/>
  <c r="P127" i="24"/>
  <c r="P126" i="23"/>
  <c r="N127" i="23"/>
  <c r="S126" i="23"/>
  <c r="Q126" i="23"/>
  <c r="W126" i="23"/>
  <c r="V127" i="22"/>
  <c r="M128" i="22"/>
  <c r="P127" i="22"/>
  <c r="R127" i="22"/>
  <c r="O127" i="22"/>
  <c r="O127" i="20"/>
  <c r="M128" i="20"/>
  <c r="P127" i="20"/>
  <c r="V127" i="20"/>
  <c r="R127" i="20"/>
  <c r="V127" i="19"/>
  <c r="O127" i="19"/>
  <c r="R127" i="19"/>
  <c r="P127" i="19"/>
  <c r="M128" i="19"/>
  <c r="M128" i="18"/>
  <c r="P127" i="18"/>
  <c r="O127" i="18"/>
  <c r="V127" i="18"/>
  <c r="R127" i="18"/>
  <c r="W126" i="17"/>
  <c r="P126" i="17"/>
  <c r="S126" i="17"/>
  <c r="N127" i="17"/>
  <c r="Q126" i="17"/>
  <c r="W127" i="16"/>
  <c r="N128" i="16"/>
  <c r="Q127" i="16"/>
  <c r="S127" i="16"/>
  <c r="P127" i="16"/>
  <c r="P126" i="15"/>
  <c r="N127" i="15"/>
  <c r="W127" i="15" s="1"/>
  <c r="Q126" i="15"/>
  <c r="S126" i="15"/>
  <c r="W127" i="14"/>
  <c r="N128" i="14"/>
  <c r="Q127" i="14"/>
  <c r="P127" i="14"/>
  <c r="S127" i="14"/>
  <c r="N128" i="13"/>
  <c r="S127" i="13"/>
  <c r="Q127" i="13"/>
  <c r="P127" i="13"/>
  <c r="W127" i="13"/>
  <c r="P127" i="12"/>
  <c r="S127" i="12"/>
  <c r="N128" i="12"/>
  <c r="Q127" i="12"/>
  <c r="P127" i="11"/>
  <c r="S127" i="11"/>
  <c r="N128" i="11"/>
  <c r="Q127" i="11"/>
  <c r="S127" i="10"/>
  <c r="Q127" i="10"/>
  <c r="N128" i="10"/>
  <c r="P127" i="10"/>
  <c r="S144" i="9"/>
  <c r="N145" i="9"/>
  <c r="Q144" i="9"/>
  <c r="P144" i="9"/>
  <c r="P126" i="8"/>
  <c r="R126" i="8"/>
  <c r="O126" i="8"/>
  <c r="M127" i="8"/>
  <c r="T126" i="5"/>
  <c r="O127" i="5"/>
  <c r="R126" i="5"/>
  <c r="Q126" i="5"/>
  <c r="P125" i="7"/>
  <c r="O125" i="7"/>
  <c r="M126" i="7"/>
  <c r="R125" i="7"/>
  <c r="S125" i="1"/>
  <c r="P125" i="1"/>
  <c r="N126" i="1"/>
  <c r="W126" i="1" s="1"/>
  <c r="Q125" i="1"/>
  <c r="M126" i="3"/>
  <c r="O126" i="3" s="1"/>
  <c r="R125" i="3"/>
  <c r="P125" i="3"/>
  <c r="R125" i="2"/>
  <c r="P125" i="2"/>
  <c r="M126" i="2"/>
  <c r="O126" i="2" s="1"/>
  <c r="M128" i="30" l="1"/>
  <c r="P127" i="30"/>
  <c r="O127" i="30"/>
  <c r="W127" i="30"/>
  <c r="S127" i="30"/>
  <c r="V128" i="29"/>
  <c r="R128" i="29"/>
  <c r="P128" i="29"/>
  <c r="M129" i="29"/>
  <c r="O128" i="29"/>
  <c r="R128" i="28"/>
  <c r="V128" i="28"/>
  <c r="P128" i="28"/>
  <c r="M129" i="28"/>
  <c r="O128" i="28"/>
  <c r="V128" i="27"/>
  <c r="R128" i="27"/>
  <c r="P128" i="27"/>
  <c r="O128" i="27"/>
  <c r="M129" i="27"/>
  <c r="R128" i="26"/>
  <c r="V128" i="26"/>
  <c r="P128" i="26"/>
  <c r="M129" i="26"/>
  <c r="O128" i="26"/>
  <c r="M130" i="25"/>
  <c r="O129" i="25"/>
  <c r="V129" i="25"/>
  <c r="R129" i="25"/>
  <c r="P129" i="25"/>
  <c r="V128" i="24"/>
  <c r="R128" i="24"/>
  <c r="P128" i="24"/>
  <c r="O128" i="24"/>
  <c r="M129" i="24"/>
  <c r="N128" i="23"/>
  <c r="S127" i="23"/>
  <c r="W127" i="23"/>
  <c r="Q127" i="23"/>
  <c r="P127" i="23"/>
  <c r="V128" i="22"/>
  <c r="R128" i="22"/>
  <c r="M129" i="22"/>
  <c r="P128" i="22"/>
  <c r="O128" i="22"/>
  <c r="V128" i="20"/>
  <c r="R128" i="20"/>
  <c r="M129" i="20"/>
  <c r="P128" i="20"/>
  <c r="O128" i="20"/>
  <c r="R128" i="19"/>
  <c r="M129" i="19"/>
  <c r="P128" i="19"/>
  <c r="O128" i="19"/>
  <c r="V128" i="19"/>
  <c r="V128" i="18"/>
  <c r="R128" i="18"/>
  <c r="M129" i="18"/>
  <c r="P128" i="18"/>
  <c r="O128" i="18"/>
  <c r="Q127" i="17"/>
  <c r="W127" i="17"/>
  <c r="P127" i="17"/>
  <c r="S127" i="17"/>
  <c r="N128" i="17"/>
  <c r="S128" i="16"/>
  <c r="N129" i="16"/>
  <c r="Q128" i="16"/>
  <c r="W128" i="16"/>
  <c r="P128" i="16"/>
  <c r="S127" i="15"/>
  <c r="Q127" i="15"/>
  <c r="N128" i="15"/>
  <c r="W128" i="15" s="1"/>
  <c r="P127" i="15"/>
  <c r="W128" i="14"/>
  <c r="S128" i="14"/>
  <c r="N129" i="14"/>
  <c r="Q128" i="14"/>
  <c r="P128" i="14"/>
  <c r="W128" i="13"/>
  <c r="S128" i="13"/>
  <c r="N129" i="13"/>
  <c r="Q128" i="13"/>
  <c r="P128" i="13"/>
  <c r="S128" i="12"/>
  <c r="N129" i="12"/>
  <c r="Q128" i="12"/>
  <c r="P128" i="12"/>
  <c r="S128" i="11"/>
  <c r="N129" i="11"/>
  <c r="Q128" i="11"/>
  <c r="P128" i="11"/>
  <c r="S128" i="10"/>
  <c r="Q128" i="10"/>
  <c r="N129" i="10"/>
  <c r="P128" i="10"/>
  <c r="N146" i="9"/>
  <c r="P145" i="9"/>
  <c r="S145" i="9"/>
  <c r="Q145" i="9"/>
  <c r="R127" i="8"/>
  <c r="P127" i="8"/>
  <c r="M128" i="8"/>
  <c r="O127" i="8"/>
  <c r="T127" i="5"/>
  <c r="R127" i="5"/>
  <c r="O128" i="5"/>
  <c r="Q127" i="5"/>
  <c r="R126" i="7"/>
  <c r="O126" i="7"/>
  <c r="M127" i="7"/>
  <c r="P126" i="7"/>
  <c r="S126" i="1"/>
  <c r="P126" i="1"/>
  <c r="N127" i="1"/>
  <c r="W127" i="1" s="1"/>
  <c r="Q126" i="1"/>
  <c r="M127" i="3"/>
  <c r="O127" i="3" s="1"/>
  <c r="P126" i="3"/>
  <c r="R126" i="3"/>
  <c r="R126" i="2"/>
  <c r="M127" i="2"/>
  <c r="O127" i="2" s="1"/>
  <c r="P126" i="2"/>
  <c r="M129" i="30" l="1"/>
  <c r="P128" i="30"/>
  <c r="W128" i="30"/>
  <c r="S128" i="30"/>
  <c r="O128" i="30"/>
  <c r="R129" i="29"/>
  <c r="M130" i="29"/>
  <c r="P129" i="29"/>
  <c r="O129" i="29"/>
  <c r="V129" i="29"/>
  <c r="V129" i="28"/>
  <c r="R129" i="28"/>
  <c r="P129" i="28"/>
  <c r="M130" i="28"/>
  <c r="O129" i="28"/>
  <c r="V129" i="27"/>
  <c r="R129" i="27"/>
  <c r="O129" i="27"/>
  <c r="P129" i="27"/>
  <c r="M130" i="27"/>
  <c r="M130" i="26"/>
  <c r="P129" i="26"/>
  <c r="R129" i="26"/>
  <c r="O129" i="26"/>
  <c r="V129" i="26"/>
  <c r="M131" i="25"/>
  <c r="R130" i="25"/>
  <c r="P130" i="25"/>
  <c r="O130" i="25"/>
  <c r="V130" i="25"/>
  <c r="V129" i="24"/>
  <c r="R129" i="24"/>
  <c r="P129" i="24"/>
  <c r="M130" i="24"/>
  <c r="O129" i="24"/>
  <c r="N129" i="23"/>
  <c r="S128" i="23"/>
  <c r="W128" i="23"/>
  <c r="Q128" i="23"/>
  <c r="P128" i="23"/>
  <c r="M130" i="22"/>
  <c r="P129" i="22"/>
  <c r="R129" i="22"/>
  <c r="O129" i="22"/>
  <c r="V129" i="22"/>
  <c r="V129" i="20"/>
  <c r="M130" i="20"/>
  <c r="P129" i="20"/>
  <c r="R129" i="20"/>
  <c r="O129" i="20"/>
  <c r="R129" i="19"/>
  <c r="M130" i="19"/>
  <c r="P129" i="19"/>
  <c r="O129" i="19"/>
  <c r="V129" i="19"/>
  <c r="V129" i="18"/>
  <c r="R129" i="18"/>
  <c r="M130" i="18"/>
  <c r="P129" i="18"/>
  <c r="O129" i="18"/>
  <c r="N129" i="17"/>
  <c r="S128" i="17"/>
  <c r="W128" i="17"/>
  <c r="Q128" i="17"/>
  <c r="P128" i="17"/>
  <c r="W129" i="16"/>
  <c r="S129" i="16"/>
  <c r="N130" i="16"/>
  <c r="P129" i="16"/>
  <c r="Q129" i="16"/>
  <c r="P128" i="15"/>
  <c r="S128" i="15"/>
  <c r="N129" i="15"/>
  <c r="W129" i="15" s="1"/>
  <c r="Q128" i="15"/>
  <c r="Q129" i="14"/>
  <c r="P129" i="14"/>
  <c r="N130" i="14"/>
  <c r="S129" i="14"/>
  <c r="W129" i="14"/>
  <c r="Q129" i="13"/>
  <c r="W129" i="13"/>
  <c r="N130" i="13"/>
  <c r="S129" i="13"/>
  <c r="P129" i="13"/>
  <c r="S129" i="12"/>
  <c r="N130" i="12"/>
  <c r="P129" i="12"/>
  <c r="Q129" i="12"/>
  <c r="S129" i="11"/>
  <c r="Q129" i="11"/>
  <c r="N130" i="11"/>
  <c r="P129" i="11"/>
  <c r="S129" i="10"/>
  <c r="Q129" i="10"/>
  <c r="P129" i="10"/>
  <c r="N130" i="10"/>
  <c r="S146" i="9"/>
  <c r="Q146" i="9"/>
  <c r="P146" i="9"/>
  <c r="N147" i="9"/>
  <c r="R128" i="8"/>
  <c r="P128" i="8"/>
  <c r="M129" i="8"/>
  <c r="O128" i="8"/>
  <c r="R128" i="5"/>
  <c r="Q128" i="5"/>
  <c r="O129" i="5"/>
  <c r="T128" i="5"/>
  <c r="R127" i="7"/>
  <c r="P127" i="7"/>
  <c r="M128" i="7"/>
  <c r="O127" i="7"/>
  <c r="S127" i="1"/>
  <c r="P127" i="1"/>
  <c r="N128" i="1"/>
  <c r="W128" i="1" s="1"/>
  <c r="Q127" i="1"/>
  <c r="M128" i="3"/>
  <c r="O128" i="3" s="1"/>
  <c r="P127" i="3"/>
  <c r="R127" i="3"/>
  <c r="R127" i="2"/>
  <c r="P127" i="2"/>
  <c r="M128" i="2"/>
  <c r="O128" i="2" s="1"/>
  <c r="W129" i="30" l="1"/>
  <c r="S129" i="30"/>
  <c r="P129" i="30"/>
  <c r="M130" i="30"/>
  <c r="O129" i="30"/>
  <c r="P130" i="29"/>
  <c r="O130" i="29"/>
  <c r="M131" i="29"/>
  <c r="R130" i="29"/>
  <c r="V130" i="29"/>
  <c r="M131" i="28"/>
  <c r="R130" i="28"/>
  <c r="P130" i="28"/>
  <c r="O130" i="28"/>
  <c r="V130" i="28"/>
  <c r="M131" i="27"/>
  <c r="R130" i="27"/>
  <c r="P130" i="27"/>
  <c r="V130" i="27"/>
  <c r="O130" i="27"/>
  <c r="V130" i="26"/>
  <c r="R130" i="26"/>
  <c r="M131" i="26"/>
  <c r="P130" i="26"/>
  <c r="O130" i="26"/>
  <c r="V131" i="25"/>
  <c r="P131" i="25"/>
  <c r="O131" i="25"/>
  <c r="M132" i="25"/>
  <c r="R131" i="25"/>
  <c r="M131" i="24"/>
  <c r="P130" i="24"/>
  <c r="R130" i="24"/>
  <c r="O130" i="24"/>
  <c r="V130" i="24"/>
  <c r="W129" i="23"/>
  <c r="N130" i="23"/>
  <c r="Q129" i="23"/>
  <c r="S129" i="23"/>
  <c r="P129" i="23"/>
  <c r="O130" i="22"/>
  <c r="M131" i="22"/>
  <c r="R130" i="22"/>
  <c r="P130" i="22"/>
  <c r="V130" i="22"/>
  <c r="P130" i="20"/>
  <c r="M131" i="20"/>
  <c r="R130" i="20"/>
  <c r="O130" i="20"/>
  <c r="V130" i="20"/>
  <c r="V130" i="19"/>
  <c r="P130" i="19"/>
  <c r="R130" i="19"/>
  <c r="M131" i="19"/>
  <c r="O130" i="19"/>
  <c r="M131" i="18"/>
  <c r="R130" i="18"/>
  <c r="O130" i="18"/>
  <c r="P130" i="18"/>
  <c r="V130" i="18"/>
  <c r="N130" i="17"/>
  <c r="S129" i="17"/>
  <c r="Q129" i="17"/>
  <c r="P129" i="17"/>
  <c r="W129" i="17"/>
  <c r="P130" i="16"/>
  <c r="W130" i="16"/>
  <c r="N131" i="16"/>
  <c r="S130" i="16"/>
  <c r="Q130" i="16"/>
  <c r="S129" i="15"/>
  <c r="N130" i="15"/>
  <c r="W130" i="15" s="1"/>
  <c r="Q129" i="15"/>
  <c r="P129" i="15"/>
  <c r="W130" i="14"/>
  <c r="N131" i="14"/>
  <c r="S130" i="14"/>
  <c r="Q130" i="14"/>
  <c r="P130" i="14"/>
  <c r="N131" i="13"/>
  <c r="S130" i="13"/>
  <c r="Q130" i="13"/>
  <c r="P130" i="13"/>
  <c r="W130" i="13"/>
  <c r="Q130" i="12"/>
  <c r="P130" i="12"/>
  <c r="N131" i="12"/>
  <c r="S130" i="12"/>
  <c r="Q130" i="11"/>
  <c r="P130" i="11"/>
  <c r="N131" i="11"/>
  <c r="S130" i="11"/>
  <c r="N131" i="10"/>
  <c r="Q130" i="10"/>
  <c r="P130" i="10"/>
  <c r="S130" i="10"/>
  <c r="Q147" i="9"/>
  <c r="N148" i="9"/>
  <c r="P147" i="9"/>
  <c r="S147" i="9"/>
  <c r="R129" i="8"/>
  <c r="P129" i="8"/>
  <c r="O129" i="8"/>
  <c r="M130" i="8"/>
  <c r="Q129" i="5"/>
  <c r="O130" i="5"/>
  <c r="T129" i="5"/>
  <c r="R129" i="5"/>
  <c r="R128" i="7"/>
  <c r="P128" i="7"/>
  <c r="O128" i="7"/>
  <c r="M129" i="7"/>
  <c r="S128" i="1"/>
  <c r="P128" i="1"/>
  <c r="N129" i="1"/>
  <c r="W129" i="1" s="1"/>
  <c r="Q128" i="1"/>
  <c r="M129" i="3"/>
  <c r="O129" i="3" s="1"/>
  <c r="P128" i="3"/>
  <c r="R128" i="3"/>
  <c r="R128" i="2"/>
  <c r="P128" i="2"/>
  <c r="M129" i="2"/>
  <c r="O129" i="2" s="1"/>
  <c r="M131" i="30" l="1"/>
  <c r="S130" i="30"/>
  <c r="O130" i="30"/>
  <c r="P130" i="30"/>
  <c r="W130" i="30"/>
  <c r="V131" i="29"/>
  <c r="M132" i="29"/>
  <c r="O131" i="29"/>
  <c r="R131" i="29"/>
  <c r="P131" i="29"/>
  <c r="M132" i="28"/>
  <c r="O131" i="28"/>
  <c r="V131" i="28"/>
  <c r="P131" i="28"/>
  <c r="R131" i="28"/>
  <c r="V131" i="27"/>
  <c r="R131" i="27"/>
  <c r="P131" i="27"/>
  <c r="M132" i="27"/>
  <c r="O131" i="27"/>
  <c r="V131" i="26"/>
  <c r="R131" i="26"/>
  <c r="M132" i="26"/>
  <c r="P131" i="26"/>
  <c r="O131" i="26"/>
  <c r="M133" i="25"/>
  <c r="O132" i="25"/>
  <c r="V132" i="25"/>
  <c r="R132" i="25"/>
  <c r="P132" i="25"/>
  <c r="R131" i="24"/>
  <c r="P131" i="24"/>
  <c r="O131" i="24"/>
  <c r="M132" i="24"/>
  <c r="V131" i="24"/>
  <c r="Q130" i="23"/>
  <c r="P130" i="23"/>
  <c r="W130" i="23"/>
  <c r="N131" i="23"/>
  <c r="S130" i="23"/>
  <c r="V131" i="22"/>
  <c r="P131" i="22"/>
  <c r="R131" i="22"/>
  <c r="O131" i="22"/>
  <c r="M132" i="22"/>
  <c r="R131" i="20"/>
  <c r="P131" i="20"/>
  <c r="M132" i="20"/>
  <c r="O131" i="20"/>
  <c r="V131" i="20"/>
  <c r="R131" i="19"/>
  <c r="P131" i="19"/>
  <c r="M132" i="19"/>
  <c r="O131" i="19"/>
  <c r="V131" i="19"/>
  <c r="P131" i="18"/>
  <c r="M132" i="18"/>
  <c r="O131" i="18"/>
  <c r="V131" i="18"/>
  <c r="R131" i="18"/>
  <c r="W130" i="17"/>
  <c r="P130" i="17"/>
  <c r="N131" i="17"/>
  <c r="S130" i="17"/>
  <c r="Q130" i="17"/>
  <c r="S131" i="16"/>
  <c r="P131" i="16"/>
  <c r="N132" i="16"/>
  <c r="W131" i="16"/>
  <c r="Q131" i="16"/>
  <c r="P130" i="15"/>
  <c r="N131" i="15"/>
  <c r="W131" i="15" s="1"/>
  <c r="S130" i="15"/>
  <c r="Q130" i="15"/>
  <c r="S131" i="14"/>
  <c r="Q131" i="14"/>
  <c r="N132" i="14"/>
  <c r="P131" i="14"/>
  <c r="W131" i="14"/>
  <c r="S131" i="13"/>
  <c r="W131" i="13"/>
  <c r="N132" i="13"/>
  <c r="Q131" i="13"/>
  <c r="P131" i="13"/>
  <c r="S131" i="12"/>
  <c r="Q131" i="12"/>
  <c r="N132" i="12"/>
  <c r="P131" i="12"/>
  <c r="S131" i="11"/>
  <c r="Q131" i="11"/>
  <c r="P131" i="11"/>
  <c r="N132" i="11"/>
  <c r="S131" i="10"/>
  <c r="Q131" i="10"/>
  <c r="P131" i="10"/>
  <c r="N132" i="10"/>
  <c r="S148" i="9"/>
  <c r="N149" i="9"/>
  <c r="Q148" i="9"/>
  <c r="P148" i="9"/>
  <c r="M131" i="8"/>
  <c r="P130" i="8"/>
  <c r="O130" i="8"/>
  <c r="R130" i="8"/>
  <c r="T130" i="5"/>
  <c r="R130" i="5"/>
  <c r="O131" i="5"/>
  <c r="Q130" i="5"/>
  <c r="P129" i="7"/>
  <c r="O129" i="7"/>
  <c r="M130" i="7"/>
  <c r="R129" i="7"/>
  <c r="S129" i="1"/>
  <c r="P129" i="1"/>
  <c r="N130" i="1"/>
  <c r="W130" i="1" s="1"/>
  <c r="Q129" i="1"/>
  <c r="M130" i="3"/>
  <c r="O130" i="3" s="1"/>
  <c r="P129" i="3"/>
  <c r="R129" i="3"/>
  <c r="R129" i="2"/>
  <c r="P129" i="2"/>
  <c r="M130" i="2"/>
  <c r="O130" i="2" s="1"/>
  <c r="P131" i="30" l="1"/>
  <c r="O131" i="30"/>
  <c r="M132" i="30"/>
  <c r="W131" i="30"/>
  <c r="S131" i="30"/>
  <c r="V132" i="29"/>
  <c r="R132" i="29"/>
  <c r="P132" i="29"/>
  <c r="O132" i="29"/>
  <c r="M133" i="29"/>
  <c r="V132" i="28"/>
  <c r="R132" i="28"/>
  <c r="O132" i="28"/>
  <c r="M133" i="28"/>
  <c r="P132" i="28"/>
  <c r="M133" i="27"/>
  <c r="O132" i="27"/>
  <c r="V132" i="27"/>
  <c r="R132" i="27"/>
  <c r="P132" i="27"/>
  <c r="R132" i="26"/>
  <c r="M133" i="26"/>
  <c r="O132" i="26"/>
  <c r="P132" i="26"/>
  <c r="V132" i="26"/>
  <c r="V133" i="25"/>
  <c r="R133" i="25"/>
  <c r="P133" i="25"/>
  <c r="O133" i="25"/>
  <c r="M134" i="25"/>
  <c r="R132" i="24"/>
  <c r="P132" i="24"/>
  <c r="O132" i="24"/>
  <c r="M133" i="24"/>
  <c r="V132" i="24"/>
  <c r="W131" i="23"/>
  <c r="S131" i="23"/>
  <c r="N132" i="23"/>
  <c r="Q131" i="23"/>
  <c r="P131" i="23"/>
  <c r="V132" i="22"/>
  <c r="R132" i="22"/>
  <c r="O132" i="22"/>
  <c r="M133" i="22"/>
  <c r="P132" i="22"/>
  <c r="P132" i="20"/>
  <c r="M133" i="20"/>
  <c r="O132" i="20"/>
  <c r="V132" i="20"/>
  <c r="R132" i="20"/>
  <c r="V132" i="19"/>
  <c r="O132" i="19"/>
  <c r="M133" i="19"/>
  <c r="P132" i="19"/>
  <c r="R132" i="19"/>
  <c r="V132" i="18"/>
  <c r="R132" i="18"/>
  <c r="M133" i="18"/>
  <c r="P132" i="18"/>
  <c r="O132" i="18"/>
  <c r="W131" i="17"/>
  <c r="Q131" i="17"/>
  <c r="N132" i="17"/>
  <c r="P131" i="17"/>
  <c r="S131" i="17"/>
  <c r="W132" i="16"/>
  <c r="Q132" i="16"/>
  <c r="P132" i="16"/>
  <c r="N133" i="16"/>
  <c r="S132" i="16"/>
  <c r="N132" i="15"/>
  <c r="W132" i="15" s="1"/>
  <c r="P131" i="15"/>
  <c r="S131" i="15"/>
  <c r="Q131" i="15"/>
  <c r="N133" i="14"/>
  <c r="Q132" i="14"/>
  <c r="P132" i="14"/>
  <c r="S132" i="14"/>
  <c r="W132" i="14"/>
  <c r="S132" i="13"/>
  <c r="N133" i="13"/>
  <c r="Q132" i="13"/>
  <c r="W132" i="13"/>
  <c r="P132" i="13"/>
  <c r="S132" i="12"/>
  <c r="Q132" i="12"/>
  <c r="N133" i="12"/>
  <c r="P132" i="12"/>
  <c r="S132" i="11"/>
  <c r="Q132" i="11"/>
  <c r="N133" i="11"/>
  <c r="P132" i="11"/>
  <c r="Q132" i="10"/>
  <c r="P132" i="10"/>
  <c r="N133" i="10"/>
  <c r="S132" i="10"/>
  <c r="Q149" i="9"/>
  <c r="P149" i="9"/>
  <c r="S149" i="9"/>
  <c r="N150" i="9"/>
  <c r="O131" i="8"/>
  <c r="R131" i="8"/>
  <c r="P131" i="8"/>
  <c r="M132" i="8"/>
  <c r="T131" i="5"/>
  <c r="R131" i="5"/>
  <c r="Q131" i="5"/>
  <c r="O132" i="5"/>
  <c r="M131" i="7"/>
  <c r="O130" i="7"/>
  <c r="R130" i="7"/>
  <c r="P130" i="7"/>
  <c r="S130" i="1"/>
  <c r="P130" i="1"/>
  <c r="N131" i="1"/>
  <c r="W131" i="1" s="1"/>
  <c r="Q130" i="1"/>
  <c r="M131" i="3"/>
  <c r="O131" i="3" s="1"/>
  <c r="R130" i="3"/>
  <c r="P130" i="3"/>
  <c r="R130" i="2"/>
  <c r="P130" i="2"/>
  <c r="M131" i="2"/>
  <c r="O131" i="2" s="1"/>
  <c r="M133" i="30" l="1"/>
  <c r="O132" i="30"/>
  <c r="W132" i="30"/>
  <c r="S132" i="30"/>
  <c r="P132" i="30"/>
  <c r="V133" i="29"/>
  <c r="R133" i="29"/>
  <c r="P133" i="29"/>
  <c r="M134" i="29"/>
  <c r="O133" i="29"/>
  <c r="V133" i="28"/>
  <c r="P133" i="28"/>
  <c r="R133" i="28"/>
  <c r="O133" i="28"/>
  <c r="M134" i="28"/>
  <c r="P133" i="27"/>
  <c r="V133" i="27"/>
  <c r="R133" i="27"/>
  <c r="O133" i="27"/>
  <c r="M134" i="27"/>
  <c r="P133" i="26"/>
  <c r="O133" i="26"/>
  <c r="R133" i="26"/>
  <c r="M134" i="26"/>
  <c r="V133" i="26"/>
  <c r="V134" i="25"/>
  <c r="R134" i="25"/>
  <c r="P134" i="25"/>
  <c r="M135" i="25"/>
  <c r="O134" i="25"/>
  <c r="P133" i="24"/>
  <c r="O133" i="24"/>
  <c r="M134" i="24"/>
  <c r="R133" i="24"/>
  <c r="V133" i="24"/>
  <c r="S132" i="23"/>
  <c r="W132" i="23"/>
  <c r="Q132" i="23"/>
  <c r="P132" i="23"/>
  <c r="N133" i="23"/>
  <c r="R133" i="22"/>
  <c r="M134" i="22"/>
  <c r="O133" i="22"/>
  <c r="P133" i="22"/>
  <c r="V133" i="22"/>
  <c r="P133" i="20"/>
  <c r="R133" i="20"/>
  <c r="M134" i="20"/>
  <c r="V133" i="20"/>
  <c r="O133" i="20"/>
  <c r="R133" i="19"/>
  <c r="M134" i="19"/>
  <c r="P133" i="19"/>
  <c r="O133" i="19"/>
  <c r="V133" i="19"/>
  <c r="V133" i="18"/>
  <c r="R133" i="18"/>
  <c r="P133" i="18"/>
  <c r="O133" i="18"/>
  <c r="M134" i="18"/>
  <c r="N133" i="17"/>
  <c r="Q132" i="17"/>
  <c r="W132" i="17"/>
  <c r="S132" i="17"/>
  <c r="P132" i="17"/>
  <c r="S133" i="16"/>
  <c r="P133" i="16"/>
  <c r="N134" i="16"/>
  <c r="W133" i="16"/>
  <c r="Q133" i="16"/>
  <c r="S132" i="15"/>
  <c r="Q132" i="15"/>
  <c r="N133" i="15"/>
  <c r="W133" i="15" s="1"/>
  <c r="P132" i="15"/>
  <c r="W133" i="14"/>
  <c r="S133" i="14"/>
  <c r="Q133" i="14"/>
  <c r="P133" i="14"/>
  <c r="N134" i="14"/>
  <c r="W133" i="13"/>
  <c r="S133" i="13"/>
  <c r="P133" i="13"/>
  <c r="Q133" i="13"/>
  <c r="N134" i="13"/>
  <c r="S133" i="12"/>
  <c r="Q133" i="12"/>
  <c r="P133" i="12"/>
  <c r="N134" i="12"/>
  <c r="S133" i="11"/>
  <c r="Q133" i="11"/>
  <c r="P133" i="11"/>
  <c r="N134" i="11"/>
  <c r="P133" i="10"/>
  <c r="N134" i="10"/>
  <c r="S133" i="10"/>
  <c r="Q133" i="10"/>
  <c r="P150" i="9"/>
  <c r="Q150" i="9"/>
  <c r="N151" i="9"/>
  <c r="S150" i="9"/>
  <c r="M133" i="8"/>
  <c r="R132" i="8"/>
  <c r="P132" i="8"/>
  <c r="O132" i="8"/>
  <c r="T132" i="5"/>
  <c r="R132" i="5"/>
  <c r="Q132" i="5"/>
  <c r="O133" i="5"/>
  <c r="M132" i="7"/>
  <c r="P131" i="7"/>
  <c r="O131" i="7"/>
  <c r="R131" i="7"/>
  <c r="S131" i="1"/>
  <c r="P131" i="1"/>
  <c r="N132" i="1"/>
  <c r="W132" i="1" s="1"/>
  <c r="Q131" i="1"/>
  <c r="M132" i="3"/>
  <c r="O132" i="3" s="1"/>
  <c r="R131" i="3"/>
  <c r="P131" i="3"/>
  <c r="R131" i="2"/>
  <c r="P131" i="2"/>
  <c r="M132" i="2"/>
  <c r="O132" i="2" s="1"/>
  <c r="W133" i="30" l="1"/>
  <c r="S133" i="30"/>
  <c r="P133" i="30"/>
  <c r="O133" i="30"/>
  <c r="M134" i="30"/>
  <c r="R134" i="29"/>
  <c r="P134" i="29"/>
  <c r="M135" i="29"/>
  <c r="O134" i="29"/>
  <c r="V134" i="29"/>
  <c r="R134" i="28"/>
  <c r="O134" i="28"/>
  <c r="V134" i="28"/>
  <c r="P134" i="28"/>
  <c r="M135" i="28"/>
  <c r="V134" i="27"/>
  <c r="P134" i="27"/>
  <c r="R134" i="27"/>
  <c r="O134" i="27"/>
  <c r="M135" i="27"/>
  <c r="M135" i="26"/>
  <c r="O134" i="26"/>
  <c r="P134" i="26"/>
  <c r="R134" i="26"/>
  <c r="V134" i="26"/>
  <c r="V135" i="25"/>
  <c r="R135" i="25"/>
  <c r="P135" i="25"/>
  <c r="O135" i="25"/>
  <c r="M136" i="25"/>
  <c r="O134" i="24"/>
  <c r="M135" i="24"/>
  <c r="V134" i="24"/>
  <c r="P134" i="24"/>
  <c r="R134" i="24"/>
  <c r="P133" i="23"/>
  <c r="S133" i="23"/>
  <c r="N134" i="23"/>
  <c r="Q133" i="23"/>
  <c r="W133" i="23"/>
  <c r="M135" i="22"/>
  <c r="O134" i="22"/>
  <c r="R134" i="22"/>
  <c r="P134" i="22"/>
  <c r="V134" i="22"/>
  <c r="P134" i="20"/>
  <c r="R134" i="20"/>
  <c r="O134" i="20"/>
  <c r="M135" i="20"/>
  <c r="V134" i="20"/>
  <c r="M135" i="19"/>
  <c r="O134" i="19"/>
  <c r="V134" i="19"/>
  <c r="R134" i="19"/>
  <c r="P134" i="19"/>
  <c r="R134" i="18"/>
  <c r="V134" i="18"/>
  <c r="P134" i="18"/>
  <c r="O134" i="18"/>
  <c r="M135" i="18"/>
  <c r="W133" i="17"/>
  <c r="S133" i="17"/>
  <c r="P133" i="17"/>
  <c r="Q133" i="17"/>
  <c r="N134" i="17"/>
  <c r="N135" i="16"/>
  <c r="P134" i="16"/>
  <c r="W134" i="16"/>
  <c r="S134" i="16"/>
  <c r="Q134" i="16"/>
  <c r="S133" i="15"/>
  <c r="N134" i="15"/>
  <c r="W134" i="15" s="1"/>
  <c r="P133" i="15"/>
  <c r="Q133" i="15"/>
  <c r="W134" i="14"/>
  <c r="S134" i="14"/>
  <c r="N135" i="14"/>
  <c r="Q134" i="14"/>
  <c r="P134" i="14"/>
  <c r="N135" i="13"/>
  <c r="Q134" i="13"/>
  <c r="P134" i="13"/>
  <c r="S134" i="13"/>
  <c r="W134" i="13"/>
  <c r="Q134" i="12"/>
  <c r="N135" i="12"/>
  <c r="P134" i="12"/>
  <c r="S134" i="12"/>
  <c r="Q134" i="11"/>
  <c r="N135" i="11"/>
  <c r="P134" i="11"/>
  <c r="S134" i="11"/>
  <c r="N135" i="10"/>
  <c r="Q134" i="10"/>
  <c r="S134" i="10"/>
  <c r="P134" i="10"/>
  <c r="N152" i="9"/>
  <c r="Q151" i="9"/>
  <c r="P151" i="9"/>
  <c r="S151" i="9"/>
  <c r="R133" i="8"/>
  <c r="P133" i="8"/>
  <c r="O133" i="8"/>
  <c r="M134" i="8"/>
  <c r="T133" i="5"/>
  <c r="R133" i="5"/>
  <c r="Q133" i="5"/>
  <c r="O134" i="5"/>
  <c r="M133" i="7"/>
  <c r="R132" i="7"/>
  <c r="P132" i="7"/>
  <c r="O132" i="7"/>
  <c r="S132" i="1"/>
  <c r="P132" i="1"/>
  <c r="N133" i="1"/>
  <c r="W133" i="1" s="1"/>
  <c r="Q132" i="1"/>
  <c r="M133" i="3"/>
  <c r="O133" i="3" s="1"/>
  <c r="R132" i="3"/>
  <c r="P132" i="3"/>
  <c r="R132" i="2"/>
  <c r="P132" i="2"/>
  <c r="M133" i="2"/>
  <c r="O133" i="2" s="1"/>
  <c r="W134" i="30" l="1"/>
  <c r="S134" i="30"/>
  <c r="P134" i="30"/>
  <c r="O134" i="30"/>
  <c r="M135" i="30"/>
  <c r="P135" i="29"/>
  <c r="O135" i="29"/>
  <c r="M136" i="29"/>
  <c r="R135" i="29"/>
  <c r="V135" i="29"/>
  <c r="M136" i="28"/>
  <c r="O135" i="28"/>
  <c r="V135" i="28"/>
  <c r="R135" i="28"/>
  <c r="P135" i="28"/>
  <c r="V135" i="27"/>
  <c r="R135" i="27"/>
  <c r="P135" i="27"/>
  <c r="M136" i="27"/>
  <c r="O135" i="27"/>
  <c r="M136" i="26"/>
  <c r="O135" i="26"/>
  <c r="R135" i="26"/>
  <c r="P135" i="26"/>
  <c r="V135" i="26"/>
  <c r="R136" i="25"/>
  <c r="P136" i="25"/>
  <c r="O136" i="25"/>
  <c r="M137" i="25"/>
  <c r="V136" i="25"/>
  <c r="V135" i="24"/>
  <c r="M136" i="24"/>
  <c r="O135" i="24"/>
  <c r="R135" i="24"/>
  <c r="P135" i="24"/>
  <c r="P134" i="23"/>
  <c r="N135" i="23"/>
  <c r="Q134" i="23"/>
  <c r="S134" i="23"/>
  <c r="W134" i="23"/>
  <c r="M136" i="22"/>
  <c r="O135" i="22"/>
  <c r="R135" i="22"/>
  <c r="P135" i="22"/>
  <c r="V135" i="22"/>
  <c r="V135" i="20"/>
  <c r="P135" i="20"/>
  <c r="R135" i="20"/>
  <c r="O135" i="20"/>
  <c r="M136" i="20"/>
  <c r="R135" i="19"/>
  <c r="P135" i="19"/>
  <c r="M136" i="19"/>
  <c r="O135" i="19"/>
  <c r="V135" i="19"/>
  <c r="M136" i="18"/>
  <c r="O135" i="18"/>
  <c r="R135" i="18"/>
  <c r="V135" i="18"/>
  <c r="P135" i="18"/>
  <c r="W134" i="17"/>
  <c r="S134" i="17"/>
  <c r="Q134" i="17"/>
  <c r="N135" i="17"/>
  <c r="P134" i="17"/>
  <c r="W135" i="16"/>
  <c r="S135" i="16"/>
  <c r="Q135" i="16"/>
  <c r="P135" i="16"/>
  <c r="N136" i="16"/>
  <c r="Q134" i="15"/>
  <c r="N135" i="15"/>
  <c r="W135" i="15" s="1"/>
  <c r="P134" i="15"/>
  <c r="S134" i="15"/>
  <c r="P135" i="14"/>
  <c r="S135" i="14"/>
  <c r="N136" i="14"/>
  <c r="Q135" i="14"/>
  <c r="W135" i="14"/>
  <c r="P135" i="13"/>
  <c r="W135" i="13"/>
  <c r="S135" i="13"/>
  <c r="Q135" i="13"/>
  <c r="N136" i="13"/>
  <c r="S135" i="12"/>
  <c r="Q135" i="12"/>
  <c r="N136" i="12"/>
  <c r="P135" i="12"/>
  <c r="S135" i="11"/>
  <c r="Q135" i="11"/>
  <c r="P135" i="11"/>
  <c r="N136" i="11"/>
  <c r="S135" i="10"/>
  <c r="N136" i="10"/>
  <c r="P135" i="10"/>
  <c r="Q135" i="10"/>
  <c r="S152" i="9"/>
  <c r="Q152" i="9"/>
  <c r="P152" i="9"/>
  <c r="N153" i="9"/>
  <c r="P134" i="8"/>
  <c r="O134" i="8"/>
  <c r="M135" i="8"/>
  <c r="R134" i="8"/>
  <c r="T134" i="5"/>
  <c r="R134" i="5"/>
  <c r="O135" i="5"/>
  <c r="Q134" i="5"/>
  <c r="M134" i="7"/>
  <c r="R133" i="7"/>
  <c r="P133" i="7"/>
  <c r="O133" i="7"/>
  <c r="S133" i="1"/>
  <c r="P133" i="1"/>
  <c r="N134" i="1"/>
  <c r="W134" i="1" s="1"/>
  <c r="Q133" i="1"/>
  <c r="M134" i="3"/>
  <c r="O134" i="3" s="1"/>
  <c r="R133" i="3"/>
  <c r="P133" i="3"/>
  <c r="R133" i="2"/>
  <c r="M134" i="2"/>
  <c r="O134" i="2" s="1"/>
  <c r="P133" i="2"/>
  <c r="W135" i="30" l="1"/>
  <c r="S135" i="30"/>
  <c r="M136" i="30"/>
  <c r="O135" i="30"/>
  <c r="P135" i="30"/>
  <c r="M137" i="29"/>
  <c r="O136" i="29"/>
  <c r="R136" i="29"/>
  <c r="V136" i="29"/>
  <c r="P136" i="29"/>
  <c r="V136" i="28"/>
  <c r="R136" i="28"/>
  <c r="M137" i="28"/>
  <c r="P136" i="28"/>
  <c r="O136" i="28"/>
  <c r="R136" i="27"/>
  <c r="P136" i="27"/>
  <c r="O136" i="27"/>
  <c r="M137" i="27"/>
  <c r="V136" i="27"/>
  <c r="V136" i="26"/>
  <c r="R136" i="26"/>
  <c r="P136" i="26"/>
  <c r="O136" i="26"/>
  <c r="M137" i="26"/>
  <c r="M138" i="25"/>
  <c r="O137" i="25"/>
  <c r="R137" i="25"/>
  <c r="P137" i="25"/>
  <c r="V137" i="25"/>
  <c r="M137" i="24"/>
  <c r="V136" i="24"/>
  <c r="O136" i="24"/>
  <c r="R136" i="24"/>
  <c r="P136" i="24"/>
  <c r="W135" i="23"/>
  <c r="Q135" i="23"/>
  <c r="S135" i="23"/>
  <c r="P135" i="23"/>
  <c r="N136" i="23"/>
  <c r="V136" i="22"/>
  <c r="P136" i="22"/>
  <c r="R136" i="22"/>
  <c r="O136" i="22"/>
  <c r="M137" i="22"/>
  <c r="R136" i="20"/>
  <c r="P136" i="20"/>
  <c r="O136" i="20"/>
  <c r="M137" i="20"/>
  <c r="V136" i="20"/>
  <c r="V136" i="19"/>
  <c r="P136" i="19"/>
  <c r="R136" i="19"/>
  <c r="O136" i="19"/>
  <c r="M137" i="19"/>
  <c r="R136" i="18"/>
  <c r="P136" i="18"/>
  <c r="V136" i="18"/>
  <c r="O136" i="18"/>
  <c r="M137" i="18"/>
  <c r="S135" i="17"/>
  <c r="Q135" i="17"/>
  <c r="W135" i="17"/>
  <c r="P135" i="17"/>
  <c r="N136" i="17"/>
  <c r="S136" i="16"/>
  <c r="N137" i="16"/>
  <c r="P136" i="16"/>
  <c r="W136" i="16"/>
  <c r="Q136" i="16"/>
  <c r="S135" i="15"/>
  <c r="N136" i="15"/>
  <c r="W136" i="15" s="1"/>
  <c r="P135" i="15"/>
  <c r="Q135" i="15"/>
  <c r="P136" i="14"/>
  <c r="W136" i="14"/>
  <c r="N137" i="14"/>
  <c r="Q136" i="14"/>
  <c r="S136" i="14"/>
  <c r="W136" i="13"/>
  <c r="S136" i="13"/>
  <c r="N137" i="13"/>
  <c r="Q136" i="13"/>
  <c r="P136" i="13"/>
  <c r="S136" i="12"/>
  <c r="Q136" i="12"/>
  <c r="N137" i="12"/>
  <c r="P136" i="12"/>
  <c r="S136" i="11"/>
  <c r="Q136" i="11"/>
  <c r="N137" i="11"/>
  <c r="P136" i="11"/>
  <c r="S136" i="10"/>
  <c r="Q136" i="10"/>
  <c r="N137" i="10"/>
  <c r="P136" i="10"/>
  <c r="S153" i="9"/>
  <c r="Q153" i="9"/>
  <c r="N154" i="9"/>
  <c r="P153" i="9"/>
  <c r="R135" i="8"/>
  <c r="O135" i="8"/>
  <c r="M136" i="8"/>
  <c r="P135" i="8"/>
  <c r="T135" i="5"/>
  <c r="R135" i="5"/>
  <c r="O136" i="5"/>
  <c r="Q135" i="5"/>
  <c r="M135" i="7"/>
  <c r="R134" i="7"/>
  <c r="P134" i="7"/>
  <c r="O134" i="7"/>
  <c r="S134" i="1"/>
  <c r="P134" i="1"/>
  <c r="N135" i="1"/>
  <c r="W135" i="1" s="1"/>
  <c r="Q134" i="1"/>
  <c r="M135" i="3"/>
  <c r="O135" i="3" s="1"/>
  <c r="R134" i="3"/>
  <c r="P134" i="3"/>
  <c r="R134" i="2"/>
  <c r="P134" i="2"/>
  <c r="M135" i="2"/>
  <c r="O135" i="2" s="1"/>
  <c r="P136" i="30" l="1"/>
  <c r="S136" i="30"/>
  <c r="O136" i="30"/>
  <c r="W136" i="30"/>
  <c r="M137" i="30"/>
  <c r="V137" i="29"/>
  <c r="R137" i="29"/>
  <c r="M138" i="29"/>
  <c r="O137" i="29"/>
  <c r="P137" i="29"/>
  <c r="V137" i="28"/>
  <c r="R137" i="28"/>
  <c r="P137" i="28"/>
  <c r="M138" i="28"/>
  <c r="O137" i="28"/>
  <c r="M138" i="27"/>
  <c r="O137" i="27"/>
  <c r="P137" i="27"/>
  <c r="R137" i="27"/>
  <c r="V137" i="27"/>
  <c r="R137" i="26"/>
  <c r="V137" i="26"/>
  <c r="P137" i="26"/>
  <c r="O137" i="26"/>
  <c r="M138" i="26"/>
  <c r="P138" i="25"/>
  <c r="M139" i="25"/>
  <c r="O138" i="25"/>
  <c r="R138" i="25"/>
  <c r="V138" i="25"/>
  <c r="R137" i="24"/>
  <c r="M138" i="24"/>
  <c r="V137" i="24"/>
  <c r="P137" i="24"/>
  <c r="O137" i="24"/>
  <c r="N137" i="23"/>
  <c r="Q136" i="23"/>
  <c r="P136" i="23"/>
  <c r="W136" i="23"/>
  <c r="S136" i="23"/>
  <c r="V137" i="22"/>
  <c r="R137" i="22"/>
  <c r="M138" i="22"/>
  <c r="P137" i="22"/>
  <c r="O137" i="22"/>
  <c r="P137" i="20"/>
  <c r="M138" i="20"/>
  <c r="O137" i="20"/>
  <c r="R137" i="20"/>
  <c r="V137" i="20"/>
  <c r="V137" i="19"/>
  <c r="R137" i="19"/>
  <c r="M138" i="19"/>
  <c r="P137" i="19"/>
  <c r="O137" i="19"/>
  <c r="M138" i="18"/>
  <c r="O137" i="18"/>
  <c r="V137" i="18"/>
  <c r="R137" i="18"/>
  <c r="P137" i="18"/>
  <c r="N137" i="17"/>
  <c r="Q136" i="17"/>
  <c r="P136" i="17"/>
  <c r="W136" i="17"/>
  <c r="S136" i="17"/>
  <c r="W137" i="16"/>
  <c r="Q137" i="16"/>
  <c r="P137" i="16"/>
  <c r="N138" i="16"/>
  <c r="S137" i="16"/>
  <c r="N137" i="15"/>
  <c r="W137" i="15" s="1"/>
  <c r="P136" i="15"/>
  <c r="S136" i="15"/>
  <c r="Q136" i="15"/>
  <c r="W137" i="14"/>
  <c r="S137" i="14"/>
  <c r="Q137" i="14"/>
  <c r="P137" i="14"/>
  <c r="N138" i="14"/>
  <c r="W137" i="13"/>
  <c r="S137" i="13"/>
  <c r="Q137" i="13"/>
  <c r="P137" i="13"/>
  <c r="N138" i="13"/>
  <c r="Q137" i="12"/>
  <c r="N138" i="12"/>
  <c r="P137" i="12"/>
  <c r="S137" i="12"/>
  <c r="S137" i="11"/>
  <c r="Q137" i="11"/>
  <c r="N138" i="11"/>
  <c r="P137" i="11"/>
  <c r="S137" i="10"/>
  <c r="Q137" i="10"/>
  <c r="P137" i="10"/>
  <c r="N138" i="10"/>
  <c r="Q154" i="9"/>
  <c r="P154" i="9"/>
  <c r="N155" i="9"/>
  <c r="S154" i="9"/>
  <c r="R136" i="8"/>
  <c r="P136" i="8"/>
  <c r="O136" i="8"/>
  <c r="M137" i="8"/>
  <c r="T136" i="5"/>
  <c r="R136" i="5"/>
  <c r="Q136" i="5"/>
  <c r="O137" i="5"/>
  <c r="M136" i="7"/>
  <c r="R135" i="7"/>
  <c r="P135" i="7"/>
  <c r="O135" i="7"/>
  <c r="S135" i="1"/>
  <c r="P135" i="1"/>
  <c r="N136" i="1"/>
  <c r="W136" i="1" s="1"/>
  <c r="Q135" i="1"/>
  <c r="M136" i="3"/>
  <c r="O136" i="3" s="1"/>
  <c r="R135" i="3"/>
  <c r="P135" i="3"/>
  <c r="R135" i="2"/>
  <c r="M136" i="2"/>
  <c r="O136" i="2" s="1"/>
  <c r="P135" i="2"/>
  <c r="S137" i="30" l="1"/>
  <c r="P137" i="30"/>
  <c r="M138" i="30"/>
  <c r="O137" i="30"/>
  <c r="W137" i="30"/>
  <c r="V138" i="29"/>
  <c r="R138" i="29"/>
  <c r="P138" i="29"/>
  <c r="M139" i="29"/>
  <c r="O138" i="29"/>
  <c r="V138" i="28"/>
  <c r="R138" i="28"/>
  <c r="P138" i="28"/>
  <c r="O138" i="28"/>
  <c r="M139" i="28"/>
  <c r="M139" i="27"/>
  <c r="O138" i="27"/>
  <c r="R138" i="27"/>
  <c r="P138" i="27"/>
  <c r="V138" i="27"/>
  <c r="M139" i="26"/>
  <c r="O138" i="26"/>
  <c r="R138" i="26"/>
  <c r="P138" i="26"/>
  <c r="V138" i="26"/>
  <c r="V139" i="25"/>
  <c r="P139" i="25"/>
  <c r="R139" i="25"/>
  <c r="O139" i="25"/>
  <c r="M140" i="25"/>
  <c r="P138" i="24"/>
  <c r="M139" i="24"/>
  <c r="V138" i="24"/>
  <c r="R138" i="24"/>
  <c r="O138" i="24"/>
  <c r="N138" i="23"/>
  <c r="Q137" i="23"/>
  <c r="W137" i="23"/>
  <c r="S137" i="23"/>
  <c r="P137" i="23"/>
  <c r="V138" i="22"/>
  <c r="R138" i="22"/>
  <c r="P138" i="22"/>
  <c r="M139" i="22"/>
  <c r="O138" i="22"/>
  <c r="P138" i="20"/>
  <c r="M139" i="20"/>
  <c r="V138" i="20"/>
  <c r="R138" i="20"/>
  <c r="O138" i="20"/>
  <c r="R138" i="19"/>
  <c r="V138" i="19"/>
  <c r="P138" i="19"/>
  <c r="O138" i="19"/>
  <c r="M139" i="19"/>
  <c r="V138" i="18"/>
  <c r="R138" i="18"/>
  <c r="P138" i="18"/>
  <c r="O138" i="18"/>
  <c r="M139" i="18"/>
  <c r="S137" i="17"/>
  <c r="N138" i="17"/>
  <c r="Q137" i="17"/>
  <c r="P137" i="17"/>
  <c r="W137" i="17"/>
  <c r="S138" i="16"/>
  <c r="W138" i="16"/>
  <c r="P138" i="16"/>
  <c r="N139" i="16"/>
  <c r="Q138" i="16"/>
  <c r="S137" i="15"/>
  <c r="Q137" i="15"/>
  <c r="N138" i="15"/>
  <c r="W138" i="15" s="1"/>
  <c r="P137" i="15"/>
  <c r="N139" i="14"/>
  <c r="Q138" i="14"/>
  <c r="P138" i="14"/>
  <c r="W138" i="14"/>
  <c r="S138" i="14"/>
  <c r="N139" i="13"/>
  <c r="Q138" i="13"/>
  <c r="S138" i="13"/>
  <c r="P138" i="13"/>
  <c r="W138" i="13"/>
  <c r="S138" i="12"/>
  <c r="Q138" i="12"/>
  <c r="N139" i="12"/>
  <c r="P138" i="12"/>
  <c r="S138" i="11"/>
  <c r="Q138" i="11"/>
  <c r="P138" i="11"/>
  <c r="N139" i="11"/>
  <c r="Q138" i="10"/>
  <c r="P138" i="10"/>
  <c r="N139" i="10"/>
  <c r="S138" i="10"/>
  <c r="P155" i="9"/>
  <c r="N156" i="9"/>
  <c r="Q155" i="9"/>
  <c r="S155" i="9"/>
  <c r="R137" i="8"/>
  <c r="P137" i="8"/>
  <c r="O137" i="8"/>
  <c r="M138" i="8"/>
  <c r="T137" i="5"/>
  <c r="R137" i="5"/>
  <c r="Q137" i="5"/>
  <c r="O138" i="5"/>
  <c r="M137" i="7"/>
  <c r="R136" i="7"/>
  <c r="P136" i="7"/>
  <c r="O136" i="7"/>
  <c r="S136" i="1"/>
  <c r="P136" i="1"/>
  <c r="N137" i="1"/>
  <c r="W137" i="1" s="1"/>
  <c r="Q136" i="1"/>
  <c r="M137" i="3"/>
  <c r="O137" i="3" s="1"/>
  <c r="P136" i="3"/>
  <c r="R136" i="3"/>
  <c r="R136" i="2"/>
  <c r="P136" i="2"/>
  <c r="M137" i="2"/>
  <c r="O137" i="2" s="1"/>
  <c r="M139" i="30" l="1"/>
  <c r="O138" i="30"/>
  <c r="P138" i="30"/>
  <c r="W138" i="30"/>
  <c r="S138" i="30"/>
  <c r="V139" i="29"/>
  <c r="R139" i="29"/>
  <c r="P139" i="29"/>
  <c r="M140" i="29"/>
  <c r="O139" i="29"/>
  <c r="R139" i="28"/>
  <c r="V139" i="28"/>
  <c r="P139" i="28"/>
  <c r="O139" i="28"/>
  <c r="M140" i="28"/>
  <c r="R139" i="27"/>
  <c r="P139" i="27"/>
  <c r="M140" i="27"/>
  <c r="O139" i="27"/>
  <c r="V139" i="27"/>
  <c r="M140" i="26"/>
  <c r="O139" i="26"/>
  <c r="P139" i="26"/>
  <c r="V139" i="26"/>
  <c r="R139" i="26"/>
  <c r="V140" i="25"/>
  <c r="R140" i="25"/>
  <c r="P140" i="25"/>
  <c r="M141" i="25"/>
  <c r="O140" i="25"/>
  <c r="O139" i="24"/>
  <c r="M140" i="24"/>
  <c r="V139" i="24"/>
  <c r="P139" i="24"/>
  <c r="R139" i="24"/>
  <c r="W138" i="23"/>
  <c r="S138" i="23"/>
  <c r="Q138" i="23"/>
  <c r="N139" i="23"/>
  <c r="P138" i="23"/>
  <c r="R139" i="22"/>
  <c r="V139" i="22"/>
  <c r="P139" i="22"/>
  <c r="O139" i="22"/>
  <c r="M140" i="22"/>
  <c r="P139" i="20"/>
  <c r="M140" i="20"/>
  <c r="V139" i="20"/>
  <c r="R139" i="20"/>
  <c r="O139" i="20"/>
  <c r="M140" i="19"/>
  <c r="O139" i="19"/>
  <c r="R139" i="19"/>
  <c r="P139" i="19"/>
  <c r="V139" i="19"/>
  <c r="R139" i="18"/>
  <c r="V139" i="18"/>
  <c r="P139" i="18"/>
  <c r="O139" i="18"/>
  <c r="M140" i="18"/>
  <c r="W138" i="17"/>
  <c r="S138" i="17"/>
  <c r="N139" i="17"/>
  <c r="Q138" i="17"/>
  <c r="P138" i="17"/>
  <c r="N140" i="16"/>
  <c r="P139" i="16"/>
  <c r="W139" i="16"/>
  <c r="Q139" i="16"/>
  <c r="S139" i="16"/>
  <c r="S138" i="15"/>
  <c r="Q138" i="15"/>
  <c r="P138" i="15"/>
  <c r="N139" i="15"/>
  <c r="W139" i="15" s="1"/>
  <c r="W139" i="14"/>
  <c r="S139" i="14"/>
  <c r="N140" i="14"/>
  <c r="Q139" i="14"/>
  <c r="P139" i="14"/>
  <c r="P139" i="13"/>
  <c r="W139" i="13"/>
  <c r="S139" i="13"/>
  <c r="Q139" i="13"/>
  <c r="N140" i="13"/>
  <c r="Q139" i="12"/>
  <c r="N140" i="12"/>
  <c r="P139" i="12"/>
  <c r="S139" i="12"/>
  <c r="Q139" i="11"/>
  <c r="N140" i="11"/>
  <c r="P139" i="11"/>
  <c r="S139" i="11"/>
  <c r="P139" i="10"/>
  <c r="N140" i="10"/>
  <c r="S139" i="10"/>
  <c r="Q139" i="10"/>
  <c r="N157" i="9"/>
  <c r="S156" i="9"/>
  <c r="Q156" i="9"/>
  <c r="P156" i="9"/>
  <c r="P138" i="8"/>
  <c r="O138" i="8"/>
  <c r="M139" i="8"/>
  <c r="R138" i="8"/>
  <c r="T138" i="5"/>
  <c r="R138" i="5"/>
  <c r="Q138" i="5"/>
  <c r="O139" i="5"/>
  <c r="M138" i="7"/>
  <c r="R137" i="7"/>
  <c r="P137" i="7"/>
  <c r="O137" i="7"/>
  <c r="S137" i="1"/>
  <c r="P137" i="1"/>
  <c r="N138" i="1"/>
  <c r="W138" i="1" s="1"/>
  <c r="Q137" i="1"/>
  <c r="M138" i="3"/>
  <c r="O138" i="3" s="1"/>
  <c r="P137" i="3"/>
  <c r="R137" i="3"/>
  <c r="R137" i="2"/>
  <c r="M138" i="2"/>
  <c r="O138" i="2" s="1"/>
  <c r="P137" i="2"/>
  <c r="S139" i="30" l="1"/>
  <c r="W139" i="30"/>
  <c r="M140" i="30"/>
  <c r="O139" i="30"/>
  <c r="P139" i="30"/>
  <c r="P140" i="29"/>
  <c r="R140" i="29"/>
  <c r="O140" i="29"/>
  <c r="M141" i="29"/>
  <c r="V140" i="29"/>
  <c r="M141" i="28"/>
  <c r="O140" i="28"/>
  <c r="V140" i="28"/>
  <c r="R140" i="28"/>
  <c r="P140" i="28"/>
  <c r="V140" i="27"/>
  <c r="R140" i="27"/>
  <c r="P140" i="27"/>
  <c r="O140" i="27"/>
  <c r="M141" i="27"/>
  <c r="M141" i="26"/>
  <c r="O140" i="26"/>
  <c r="V140" i="26"/>
  <c r="R140" i="26"/>
  <c r="P140" i="26"/>
  <c r="R141" i="25"/>
  <c r="V141" i="25"/>
  <c r="P141" i="25"/>
  <c r="M142" i="25"/>
  <c r="O141" i="25"/>
  <c r="M141" i="24"/>
  <c r="V140" i="24"/>
  <c r="O140" i="24"/>
  <c r="R140" i="24"/>
  <c r="P140" i="24"/>
  <c r="S139" i="23"/>
  <c r="N140" i="23"/>
  <c r="Q139" i="23"/>
  <c r="W139" i="23"/>
  <c r="P139" i="23"/>
  <c r="M141" i="22"/>
  <c r="O140" i="22"/>
  <c r="P140" i="22"/>
  <c r="V140" i="22"/>
  <c r="R140" i="22"/>
  <c r="V140" i="20"/>
  <c r="R140" i="20"/>
  <c r="P140" i="20"/>
  <c r="M141" i="20"/>
  <c r="O140" i="20"/>
  <c r="R140" i="19"/>
  <c r="P140" i="19"/>
  <c r="M141" i="19"/>
  <c r="O140" i="19"/>
  <c r="V140" i="19"/>
  <c r="M141" i="18"/>
  <c r="O140" i="18"/>
  <c r="V140" i="18"/>
  <c r="R140" i="18"/>
  <c r="P140" i="18"/>
  <c r="P139" i="17"/>
  <c r="S139" i="17"/>
  <c r="W139" i="17"/>
  <c r="Q139" i="17"/>
  <c r="N140" i="17"/>
  <c r="S140" i="16"/>
  <c r="N141" i="16"/>
  <c r="P140" i="16"/>
  <c r="W140" i="16"/>
  <c r="Q140" i="16"/>
  <c r="Q139" i="15"/>
  <c r="N140" i="15"/>
  <c r="W140" i="15" s="1"/>
  <c r="P139" i="15"/>
  <c r="S139" i="15"/>
  <c r="W140" i="14"/>
  <c r="S140" i="14"/>
  <c r="Q140" i="14"/>
  <c r="N141" i="14"/>
  <c r="P140" i="14"/>
  <c r="S140" i="13"/>
  <c r="N141" i="13"/>
  <c r="Q140" i="13"/>
  <c r="W140" i="13"/>
  <c r="P140" i="13"/>
  <c r="S140" i="12"/>
  <c r="Q140" i="12"/>
  <c r="N141" i="12"/>
  <c r="P140" i="12"/>
  <c r="S140" i="11"/>
  <c r="Q140" i="11"/>
  <c r="N141" i="11"/>
  <c r="P140" i="11"/>
  <c r="N141" i="10"/>
  <c r="S140" i="10"/>
  <c r="Q140" i="10"/>
  <c r="P140" i="10"/>
  <c r="S157" i="9"/>
  <c r="Q157" i="9"/>
  <c r="P157" i="9"/>
  <c r="N158" i="9"/>
  <c r="O139" i="8"/>
  <c r="M140" i="8"/>
  <c r="R139" i="8"/>
  <c r="P139" i="8"/>
  <c r="T139" i="5"/>
  <c r="R139" i="5"/>
  <c r="O140" i="5"/>
  <c r="Q139" i="5"/>
  <c r="M139" i="7"/>
  <c r="R138" i="7"/>
  <c r="P138" i="7"/>
  <c r="O138" i="7"/>
  <c r="S138" i="1"/>
  <c r="P138" i="1"/>
  <c r="N139" i="1"/>
  <c r="W139" i="1" s="1"/>
  <c r="Q138" i="1"/>
  <c r="M139" i="3"/>
  <c r="O139" i="3" s="1"/>
  <c r="P138" i="3"/>
  <c r="R138" i="3"/>
  <c r="R138" i="2"/>
  <c r="P138" i="2"/>
  <c r="M139" i="2"/>
  <c r="O139" i="2" s="1"/>
  <c r="M141" i="30" l="1"/>
  <c r="O140" i="30"/>
  <c r="S140" i="30"/>
  <c r="P140" i="30"/>
  <c r="W140" i="30"/>
  <c r="R141" i="29"/>
  <c r="M142" i="29"/>
  <c r="P141" i="29"/>
  <c r="O141" i="29"/>
  <c r="V141" i="29"/>
  <c r="R141" i="28"/>
  <c r="M142" i="28"/>
  <c r="P141" i="28"/>
  <c r="O141" i="28"/>
  <c r="V141" i="28"/>
  <c r="R141" i="27"/>
  <c r="V141" i="27"/>
  <c r="P141" i="27"/>
  <c r="M142" i="27"/>
  <c r="O141" i="27"/>
  <c r="V141" i="26"/>
  <c r="R141" i="26"/>
  <c r="P141" i="26"/>
  <c r="M142" i="26"/>
  <c r="O141" i="26"/>
  <c r="V142" i="25"/>
  <c r="R142" i="25"/>
  <c r="M143" i="25"/>
  <c r="P142" i="25"/>
  <c r="O142" i="25"/>
  <c r="V141" i="24"/>
  <c r="M142" i="24"/>
  <c r="O141" i="24"/>
  <c r="R141" i="24"/>
  <c r="P141" i="24"/>
  <c r="S140" i="23"/>
  <c r="W140" i="23"/>
  <c r="Q140" i="23"/>
  <c r="N141" i="23"/>
  <c r="P140" i="23"/>
  <c r="R141" i="22"/>
  <c r="O141" i="22"/>
  <c r="V141" i="22"/>
  <c r="P141" i="22"/>
  <c r="M142" i="22"/>
  <c r="V141" i="20"/>
  <c r="R141" i="20"/>
  <c r="P141" i="20"/>
  <c r="M142" i="20"/>
  <c r="O141" i="20"/>
  <c r="O141" i="19"/>
  <c r="V141" i="19"/>
  <c r="M142" i="19"/>
  <c r="R141" i="19"/>
  <c r="P141" i="19"/>
  <c r="V141" i="18"/>
  <c r="R141" i="18"/>
  <c r="P141" i="18"/>
  <c r="M142" i="18"/>
  <c r="O141" i="18"/>
  <c r="P140" i="17"/>
  <c r="W140" i="17"/>
  <c r="N141" i="17"/>
  <c r="Q140" i="17"/>
  <c r="S140" i="17"/>
  <c r="N142" i="16"/>
  <c r="Q141" i="16"/>
  <c r="P141" i="16"/>
  <c r="W141" i="16"/>
  <c r="S141" i="16"/>
  <c r="S140" i="15"/>
  <c r="Q140" i="15"/>
  <c r="N141" i="15"/>
  <c r="W141" i="15" s="1"/>
  <c r="P140" i="15"/>
  <c r="N142" i="14"/>
  <c r="S141" i="14"/>
  <c r="Q141" i="14"/>
  <c r="P141" i="14"/>
  <c r="W141" i="14"/>
  <c r="N142" i="13"/>
  <c r="S141" i="13"/>
  <c r="W141" i="13"/>
  <c r="P141" i="13"/>
  <c r="Q141" i="13"/>
  <c r="P141" i="12"/>
  <c r="N142" i="12"/>
  <c r="Q141" i="12"/>
  <c r="S141" i="12"/>
  <c r="S141" i="11"/>
  <c r="N142" i="11"/>
  <c r="Q141" i="11"/>
  <c r="P141" i="11"/>
  <c r="S141" i="10"/>
  <c r="Q141" i="10"/>
  <c r="P141" i="10"/>
  <c r="N142" i="10"/>
  <c r="S158" i="9"/>
  <c r="Q158" i="9"/>
  <c r="P158" i="9"/>
  <c r="N159" i="9"/>
  <c r="M141" i="8"/>
  <c r="P140" i="8"/>
  <c r="O140" i="8"/>
  <c r="R140" i="8"/>
  <c r="T140" i="5"/>
  <c r="R140" i="5"/>
  <c r="O141" i="5"/>
  <c r="Q140" i="5"/>
  <c r="M140" i="7"/>
  <c r="R139" i="7"/>
  <c r="P139" i="7"/>
  <c r="O139" i="7"/>
  <c r="S139" i="1"/>
  <c r="P139" i="1"/>
  <c r="N140" i="1"/>
  <c r="W140" i="1" s="1"/>
  <c r="Q139" i="1"/>
  <c r="M140" i="3"/>
  <c r="O140" i="3" s="1"/>
  <c r="R139" i="3"/>
  <c r="P139" i="3"/>
  <c r="R139" i="2"/>
  <c r="M140" i="2"/>
  <c r="O140" i="2" s="1"/>
  <c r="P139" i="2"/>
  <c r="M142" i="30" l="1"/>
  <c r="P141" i="30"/>
  <c r="O141" i="30"/>
  <c r="W141" i="30"/>
  <c r="S141" i="30"/>
  <c r="V142" i="29"/>
  <c r="M143" i="29"/>
  <c r="P142" i="29"/>
  <c r="R142" i="29"/>
  <c r="O142" i="29"/>
  <c r="V142" i="28"/>
  <c r="M143" i="28"/>
  <c r="O142" i="28"/>
  <c r="P142" i="28"/>
  <c r="R142" i="28"/>
  <c r="M143" i="27"/>
  <c r="P142" i="27"/>
  <c r="O142" i="27"/>
  <c r="V142" i="27"/>
  <c r="R142" i="27"/>
  <c r="M143" i="26"/>
  <c r="P142" i="26"/>
  <c r="R142" i="26"/>
  <c r="V142" i="26"/>
  <c r="O142" i="26"/>
  <c r="R143" i="25"/>
  <c r="M144" i="25"/>
  <c r="P143" i="25"/>
  <c r="O143" i="25"/>
  <c r="V143" i="25"/>
  <c r="V142" i="24"/>
  <c r="R142" i="24"/>
  <c r="P142" i="24"/>
  <c r="M143" i="24"/>
  <c r="O142" i="24"/>
  <c r="W141" i="23"/>
  <c r="S141" i="23"/>
  <c r="N142" i="23"/>
  <c r="Q141" i="23"/>
  <c r="P141" i="23"/>
  <c r="V142" i="22"/>
  <c r="M143" i="22"/>
  <c r="O142" i="22"/>
  <c r="R142" i="22"/>
  <c r="P142" i="22"/>
  <c r="R142" i="20"/>
  <c r="V142" i="20"/>
  <c r="P142" i="20"/>
  <c r="O142" i="20"/>
  <c r="M143" i="20"/>
  <c r="V142" i="19"/>
  <c r="R142" i="19"/>
  <c r="P142" i="19"/>
  <c r="O142" i="19"/>
  <c r="M143" i="19"/>
  <c r="V142" i="18"/>
  <c r="R142" i="18"/>
  <c r="P142" i="18"/>
  <c r="O142" i="18"/>
  <c r="M143" i="18"/>
  <c r="W141" i="17"/>
  <c r="N142" i="17"/>
  <c r="S141" i="17"/>
  <c r="Q141" i="17"/>
  <c r="P141" i="17"/>
  <c r="W142" i="16"/>
  <c r="S142" i="16"/>
  <c r="N143" i="16"/>
  <c r="Q142" i="16"/>
  <c r="P142" i="16"/>
  <c r="P141" i="15"/>
  <c r="S141" i="15"/>
  <c r="N142" i="15"/>
  <c r="W142" i="15" s="1"/>
  <c r="Q141" i="15"/>
  <c r="W142" i="14"/>
  <c r="P142" i="14"/>
  <c r="S142" i="14"/>
  <c r="N143" i="14"/>
  <c r="Q142" i="14"/>
  <c r="N143" i="13"/>
  <c r="S142" i="13"/>
  <c r="Q142" i="13"/>
  <c r="P142" i="13"/>
  <c r="W142" i="13"/>
  <c r="S142" i="12"/>
  <c r="Q142" i="12"/>
  <c r="P142" i="12"/>
  <c r="N143" i="12"/>
  <c r="S142" i="11"/>
  <c r="Q142" i="11"/>
  <c r="N143" i="11"/>
  <c r="P142" i="11"/>
  <c r="S142" i="10"/>
  <c r="Q142" i="10"/>
  <c r="N143" i="10"/>
  <c r="P142" i="10"/>
  <c r="Q159" i="9"/>
  <c r="S159" i="9"/>
  <c r="P159" i="9"/>
  <c r="N160" i="9"/>
  <c r="M142" i="8"/>
  <c r="O141" i="8"/>
  <c r="R141" i="8"/>
  <c r="P141" i="8"/>
  <c r="T141" i="5"/>
  <c r="R141" i="5"/>
  <c r="Q141" i="5"/>
  <c r="O142" i="5"/>
  <c r="M141" i="7"/>
  <c r="O140" i="7"/>
  <c r="R140" i="7"/>
  <c r="P140" i="7"/>
  <c r="S140" i="1"/>
  <c r="P140" i="1"/>
  <c r="N141" i="1"/>
  <c r="W141" i="1" s="1"/>
  <c r="Q140" i="1"/>
  <c r="M141" i="3"/>
  <c r="O141" i="3" s="1"/>
  <c r="P140" i="3"/>
  <c r="R140" i="3"/>
  <c r="R140" i="2"/>
  <c r="P140" i="2"/>
  <c r="M141" i="2"/>
  <c r="O141" i="2" s="1"/>
  <c r="W142" i="30" l="1"/>
  <c r="S142" i="30"/>
  <c r="P142" i="30"/>
  <c r="M143" i="30"/>
  <c r="O142" i="30"/>
  <c r="M144" i="29"/>
  <c r="P143" i="29"/>
  <c r="V143" i="29"/>
  <c r="R143" i="29"/>
  <c r="O143" i="29"/>
  <c r="R143" i="28"/>
  <c r="M144" i="28"/>
  <c r="O143" i="28"/>
  <c r="V143" i="28"/>
  <c r="P143" i="28"/>
  <c r="M144" i="27"/>
  <c r="P143" i="27"/>
  <c r="O143" i="27"/>
  <c r="V143" i="27"/>
  <c r="R143" i="27"/>
  <c r="O143" i="26"/>
  <c r="V143" i="26"/>
  <c r="R143" i="26"/>
  <c r="M144" i="26"/>
  <c r="P143" i="26"/>
  <c r="V144" i="25"/>
  <c r="P144" i="25"/>
  <c r="R144" i="25"/>
  <c r="M145" i="25"/>
  <c r="O144" i="25"/>
  <c r="V143" i="24"/>
  <c r="R143" i="24"/>
  <c r="P143" i="24"/>
  <c r="M144" i="24"/>
  <c r="O143" i="24"/>
  <c r="N143" i="23"/>
  <c r="S142" i="23"/>
  <c r="Q142" i="23"/>
  <c r="W142" i="23"/>
  <c r="P142" i="23"/>
  <c r="R143" i="22"/>
  <c r="V143" i="22"/>
  <c r="P143" i="22"/>
  <c r="O143" i="22"/>
  <c r="M144" i="22"/>
  <c r="M144" i="20"/>
  <c r="P143" i="20"/>
  <c r="V143" i="20"/>
  <c r="O143" i="20"/>
  <c r="R143" i="20"/>
  <c r="O143" i="19"/>
  <c r="V143" i="19"/>
  <c r="R143" i="19"/>
  <c r="P143" i="19"/>
  <c r="M144" i="19"/>
  <c r="R143" i="18"/>
  <c r="P143" i="18"/>
  <c r="M144" i="18"/>
  <c r="O143" i="18"/>
  <c r="V143" i="18"/>
  <c r="P142" i="17"/>
  <c r="N143" i="17"/>
  <c r="S142" i="17"/>
  <c r="Q142" i="17"/>
  <c r="W142" i="17"/>
  <c r="P143" i="16"/>
  <c r="W143" i="16"/>
  <c r="S143" i="16"/>
  <c r="N144" i="16"/>
  <c r="Q143" i="16"/>
  <c r="P142" i="15"/>
  <c r="N143" i="15"/>
  <c r="W143" i="15" s="1"/>
  <c r="Q142" i="15"/>
  <c r="S142" i="15"/>
  <c r="N144" i="14"/>
  <c r="S143" i="14"/>
  <c r="W143" i="14"/>
  <c r="Q143" i="14"/>
  <c r="P143" i="14"/>
  <c r="N144" i="13"/>
  <c r="S143" i="13"/>
  <c r="W143" i="13"/>
  <c r="Q143" i="13"/>
  <c r="P143" i="13"/>
  <c r="N144" i="12"/>
  <c r="Q143" i="12"/>
  <c r="P143" i="12"/>
  <c r="S143" i="12"/>
  <c r="N144" i="11"/>
  <c r="Q143" i="11"/>
  <c r="P143" i="11"/>
  <c r="S143" i="11"/>
  <c r="S143" i="10"/>
  <c r="Q143" i="10"/>
  <c r="P143" i="10"/>
  <c r="N144" i="10"/>
  <c r="Q160" i="9"/>
  <c r="N161" i="9"/>
  <c r="P160" i="9"/>
  <c r="S160" i="9"/>
  <c r="P142" i="8"/>
  <c r="M143" i="8"/>
  <c r="O142" i="8"/>
  <c r="R142" i="8"/>
  <c r="T142" i="5"/>
  <c r="R142" i="5"/>
  <c r="Q142" i="5"/>
  <c r="O143" i="5"/>
  <c r="R141" i="7"/>
  <c r="M142" i="7"/>
  <c r="P141" i="7"/>
  <c r="O141" i="7"/>
  <c r="S141" i="1"/>
  <c r="P141" i="1"/>
  <c r="N142" i="1"/>
  <c r="W142" i="1" s="1"/>
  <c r="Q141" i="1"/>
  <c r="M142" i="3"/>
  <c r="O142" i="3" s="1"/>
  <c r="P141" i="3"/>
  <c r="R141" i="3"/>
  <c r="R141" i="2"/>
  <c r="P141" i="2"/>
  <c r="M142" i="2"/>
  <c r="O142" i="2" s="1"/>
  <c r="S143" i="30" l="1"/>
  <c r="M144" i="30"/>
  <c r="W143" i="30"/>
  <c r="P143" i="30"/>
  <c r="O143" i="30"/>
  <c r="O144" i="29"/>
  <c r="P144" i="29"/>
  <c r="V144" i="29"/>
  <c r="M145" i="29"/>
  <c r="R144" i="29"/>
  <c r="V144" i="28"/>
  <c r="O144" i="28"/>
  <c r="R144" i="28"/>
  <c r="M145" i="28"/>
  <c r="P144" i="28"/>
  <c r="V144" i="27"/>
  <c r="M145" i="27"/>
  <c r="R144" i="27"/>
  <c r="P144" i="27"/>
  <c r="O144" i="27"/>
  <c r="V144" i="26"/>
  <c r="R144" i="26"/>
  <c r="M145" i="26"/>
  <c r="P144" i="26"/>
  <c r="O144" i="26"/>
  <c r="V145" i="25"/>
  <c r="R145" i="25"/>
  <c r="P145" i="25"/>
  <c r="M146" i="25"/>
  <c r="O145" i="25"/>
  <c r="R144" i="24"/>
  <c r="P144" i="24"/>
  <c r="M145" i="24"/>
  <c r="O144" i="24"/>
  <c r="V144" i="24"/>
  <c r="Q143" i="23"/>
  <c r="N144" i="23"/>
  <c r="S143" i="23"/>
  <c r="P143" i="23"/>
  <c r="W143" i="23"/>
  <c r="V144" i="22"/>
  <c r="R144" i="22"/>
  <c r="M145" i="22"/>
  <c r="P144" i="22"/>
  <c r="O144" i="22"/>
  <c r="V144" i="20"/>
  <c r="R144" i="20"/>
  <c r="P144" i="20"/>
  <c r="M145" i="20"/>
  <c r="O144" i="20"/>
  <c r="M145" i="19"/>
  <c r="R144" i="19"/>
  <c r="P144" i="19"/>
  <c r="O144" i="19"/>
  <c r="V144" i="19"/>
  <c r="O144" i="18"/>
  <c r="V144" i="18"/>
  <c r="M145" i="18"/>
  <c r="R144" i="18"/>
  <c r="P144" i="18"/>
  <c r="W143" i="17"/>
  <c r="P143" i="17"/>
  <c r="S143" i="17"/>
  <c r="N144" i="17"/>
  <c r="Q143" i="17"/>
  <c r="N145" i="16"/>
  <c r="S144" i="16"/>
  <c r="Q144" i="16"/>
  <c r="P144" i="16"/>
  <c r="W144" i="16"/>
  <c r="S143" i="15"/>
  <c r="N144" i="15"/>
  <c r="W144" i="15" s="1"/>
  <c r="Q143" i="15"/>
  <c r="P143" i="15"/>
  <c r="P144" i="14"/>
  <c r="N145" i="14"/>
  <c r="S144" i="14"/>
  <c r="Q144" i="14"/>
  <c r="W144" i="14"/>
  <c r="P144" i="13"/>
  <c r="N145" i="13"/>
  <c r="Q144" i="13"/>
  <c r="W144" i="13"/>
  <c r="S144" i="13"/>
  <c r="N145" i="12"/>
  <c r="S144" i="12"/>
  <c r="Q144" i="12"/>
  <c r="P144" i="12"/>
  <c r="N145" i="11"/>
  <c r="S144" i="11"/>
  <c r="Q144" i="11"/>
  <c r="P144" i="11"/>
  <c r="S144" i="10"/>
  <c r="N145" i="10"/>
  <c r="Q144" i="10"/>
  <c r="P144" i="10"/>
  <c r="S161" i="9"/>
  <c r="Q161" i="9"/>
  <c r="N162" i="9"/>
  <c r="P161" i="9"/>
  <c r="R143" i="8"/>
  <c r="M144" i="8"/>
  <c r="O143" i="8"/>
  <c r="P143" i="8"/>
  <c r="R143" i="5"/>
  <c r="Q143" i="5"/>
  <c r="O144" i="5"/>
  <c r="T143" i="5"/>
  <c r="P142" i="7"/>
  <c r="M143" i="7"/>
  <c r="R142" i="7"/>
  <c r="O142" i="7"/>
  <c r="S142" i="1"/>
  <c r="P142" i="1"/>
  <c r="N143" i="1"/>
  <c r="W143" i="1" s="1"/>
  <c r="Q142" i="1"/>
  <c r="M143" i="3"/>
  <c r="O143" i="3" s="1"/>
  <c r="R142" i="3"/>
  <c r="P142" i="3"/>
  <c r="R142" i="2"/>
  <c r="P142" i="2"/>
  <c r="M143" i="2"/>
  <c r="O143" i="2" s="1"/>
  <c r="M145" i="30" l="1"/>
  <c r="S144" i="30"/>
  <c r="P144" i="30"/>
  <c r="W144" i="30"/>
  <c r="O144" i="30"/>
  <c r="V145" i="29"/>
  <c r="R145" i="29"/>
  <c r="P145" i="29"/>
  <c r="O145" i="29"/>
  <c r="M146" i="29"/>
  <c r="V145" i="28"/>
  <c r="R145" i="28"/>
  <c r="P145" i="28"/>
  <c r="M146" i="28"/>
  <c r="O145" i="28"/>
  <c r="V145" i="27"/>
  <c r="R145" i="27"/>
  <c r="P145" i="27"/>
  <c r="M146" i="27"/>
  <c r="O145" i="27"/>
  <c r="P145" i="26"/>
  <c r="R145" i="26"/>
  <c r="V145" i="26"/>
  <c r="O145" i="26"/>
  <c r="M146" i="26"/>
  <c r="V146" i="25"/>
  <c r="R146" i="25"/>
  <c r="P146" i="25"/>
  <c r="M147" i="25"/>
  <c r="O146" i="25"/>
  <c r="M146" i="24"/>
  <c r="R145" i="24"/>
  <c r="P145" i="24"/>
  <c r="O145" i="24"/>
  <c r="V145" i="24"/>
  <c r="N145" i="23"/>
  <c r="Q144" i="23"/>
  <c r="P144" i="23"/>
  <c r="W144" i="23"/>
  <c r="S144" i="23"/>
  <c r="R145" i="22"/>
  <c r="M146" i="22"/>
  <c r="O145" i="22"/>
  <c r="P145" i="22"/>
  <c r="V145" i="22"/>
  <c r="V145" i="20"/>
  <c r="R145" i="20"/>
  <c r="O145" i="20"/>
  <c r="P145" i="20"/>
  <c r="M146" i="20"/>
  <c r="V145" i="19"/>
  <c r="R145" i="19"/>
  <c r="P145" i="19"/>
  <c r="M146" i="19"/>
  <c r="O145" i="19"/>
  <c r="R145" i="18"/>
  <c r="P145" i="18"/>
  <c r="M146" i="18"/>
  <c r="O145" i="18"/>
  <c r="V145" i="18"/>
  <c r="S144" i="17"/>
  <c r="Q144" i="17"/>
  <c r="W144" i="17"/>
  <c r="P144" i="17"/>
  <c r="N145" i="17"/>
  <c r="W145" i="16"/>
  <c r="S145" i="16"/>
  <c r="Q145" i="16"/>
  <c r="P145" i="16"/>
  <c r="N146" i="16"/>
  <c r="Q144" i="15"/>
  <c r="P144" i="15"/>
  <c r="N145" i="15"/>
  <c r="W145" i="15" s="1"/>
  <c r="S144" i="15"/>
  <c r="W145" i="14"/>
  <c r="N146" i="14"/>
  <c r="P145" i="14"/>
  <c r="Q145" i="14"/>
  <c r="S145" i="14"/>
  <c r="P145" i="13"/>
  <c r="W145" i="13"/>
  <c r="S145" i="13"/>
  <c r="Q145" i="13"/>
  <c r="N146" i="13"/>
  <c r="S145" i="12"/>
  <c r="Q145" i="12"/>
  <c r="P145" i="12"/>
  <c r="N146" i="12"/>
  <c r="S145" i="11"/>
  <c r="Q145" i="11"/>
  <c r="P145" i="11"/>
  <c r="N146" i="11"/>
  <c r="N146" i="10"/>
  <c r="P145" i="10"/>
  <c r="S145" i="10"/>
  <c r="Q145" i="10"/>
  <c r="P162" i="9"/>
  <c r="N163" i="9"/>
  <c r="Q162" i="9"/>
  <c r="S162" i="9"/>
  <c r="R144" i="8"/>
  <c r="M145" i="8"/>
  <c r="P144" i="8"/>
  <c r="O144" i="8"/>
  <c r="T144" i="5"/>
  <c r="Q144" i="5"/>
  <c r="O145" i="5"/>
  <c r="R144" i="5"/>
  <c r="O143" i="7"/>
  <c r="M144" i="7"/>
  <c r="R143" i="7"/>
  <c r="P143" i="7"/>
  <c r="S143" i="1"/>
  <c r="P143" i="1"/>
  <c r="N144" i="1"/>
  <c r="W144" i="1" s="1"/>
  <c r="Q143" i="1"/>
  <c r="M144" i="3"/>
  <c r="O144" i="3" s="1"/>
  <c r="R143" i="3"/>
  <c r="P143" i="3"/>
  <c r="R143" i="2"/>
  <c r="M144" i="2"/>
  <c r="O144" i="2" s="1"/>
  <c r="P143" i="2"/>
  <c r="W145" i="30" l="1"/>
  <c r="S145" i="30"/>
  <c r="P145" i="30"/>
  <c r="O145" i="30"/>
  <c r="M146" i="30"/>
  <c r="V146" i="29"/>
  <c r="R146" i="29"/>
  <c r="P146" i="29"/>
  <c r="O146" i="29"/>
  <c r="M147" i="29"/>
  <c r="P146" i="28"/>
  <c r="M147" i="28"/>
  <c r="V146" i="28"/>
  <c r="R146" i="28"/>
  <c r="O146" i="28"/>
  <c r="R146" i="27"/>
  <c r="P146" i="27"/>
  <c r="M147" i="27"/>
  <c r="O146" i="27"/>
  <c r="V146" i="27"/>
  <c r="P146" i="26"/>
  <c r="M147" i="26"/>
  <c r="O146" i="26"/>
  <c r="V146" i="26"/>
  <c r="R146" i="26"/>
  <c r="R147" i="25"/>
  <c r="P147" i="25"/>
  <c r="M148" i="25"/>
  <c r="O147" i="25"/>
  <c r="V147" i="25"/>
  <c r="R146" i="24"/>
  <c r="P146" i="24"/>
  <c r="O146" i="24"/>
  <c r="M147" i="24"/>
  <c r="V146" i="24"/>
  <c r="S145" i="23"/>
  <c r="W145" i="23"/>
  <c r="Q145" i="23"/>
  <c r="N146" i="23"/>
  <c r="P145" i="23"/>
  <c r="M147" i="22"/>
  <c r="O146" i="22"/>
  <c r="R146" i="22"/>
  <c r="P146" i="22"/>
  <c r="V146" i="22"/>
  <c r="R146" i="20"/>
  <c r="M147" i="20"/>
  <c r="O146" i="20"/>
  <c r="P146" i="20"/>
  <c r="V146" i="20"/>
  <c r="P146" i="19"/>
  <c r="R146" i="19"/>
  <c r="V146" i="19"/>
  <c r="O146" i="19"/>
  <c r="M147" i="19"/>
  <c r="V146" i="18"/>
  <c r="O146" i="18"/>
  <c r="M147" i="18"/>
  <c r="R146" i="18"/>
  <c r="P146" i="18"/>
  <c r="W145" i="17"/>
  <c r="S145" i="17"/>
  <c r="Q145" i="17"/>
  <c r="N146" i="17"/>
  <c r="P145" i="17"/>
  <c r="Q146" i="16"/>
  <c r="W146" i="16"/>
  <c r="S146" i="16"/>
  <c r="P146" i="16"/>
  <c r="N147" i="16"/>
  <c r="N146" i="15"/>
  <c r="W146" i="15" s="1"/>
  <c r="P145" i="15"/>
  <c r="Q145" i="15"/>
  <c r="S145" i="15"/>
  <c r="S146" i="14"/>
  <c r="N147" i="14"/>
  <c r="Q146" i="14"/>
  <c r="P146" i="14"/>
  <c r="W146" i="14"/>
  <c r="S146" i="13"/>
  <c r="W146" i="13"/>
  <c r="Q146" i="13"/>
  <c r="P146" i="13"/>
  <c r="N147" i="13"/>
  <c r="S146" i="12"/>
  <c r="Q146" i="12"/>
  <c r="N147" i="12"/>
  <c r="P146" i="12"/>
  <c r="S146" i="11"/>
  <c r="Q146" i="11"/>
  <c r="N147" i="11"/>
  <c r="P146" i="11"/>
  <c r="N147" i="10"/>
  <c r="S146" i="10"/>
  <c r="Q146" i="10"/>
  <c r="P146" i="10"/>
  <c r="S163" i="9"/>
  <c r="N164" i="9"/>
  <c r="Q163" i="9"/>
  <c r="P163" i="9"/>
  <c r="M146" i="8"/>
  <c r="P145" i="8"/>
  <c r="O145" i="8"/>
  <c r="R145" i="8"/>
  <c r="Q145" i="5"/>
  <c r="O146" i="5"/>
  <c r="R145" i="5"/>
  <c r="T145" i="5"/>
  <c r="R144" i="7"/>
  <c r="P144" i="7"/>
  <c r="M145" i="7"/>
  <c r="O144" i="7"/>
  <c r="S144" i="1"/>
  <c r="P144" i="1"/>
  <c r="N145" i="1"/>
  <c r="W145" i="1" s="1"/>
  <c r="Q144" i="1"/>
  <c r="M145" i="3"/>
  <c r="O145" i="3" s="1"/>
  <c r="R144" i="3"/>
  <c r="P144" i="3"/>
  <c r="R144" i="2"/>
  <c r="P144" i="2"/>
  <c r="M145" i="2"/>
  <c r="O145" i="2" s="1"/>
  <c r="S146" i="30" l="1"/>
  <c r="P146" i="30"/>
  <c r="O146" i="30"/>
  <c r="M147" i="30"/>
  <c r="W146" i="30"/>
  <c r="R147" i="29"/>
  <c r="P147" i="29"/>
  <c r="M148" i="29"/>
  <c r="O147" i="29"/>
  <c r="V147" i="29"/>
  <c r="P147" i="28"/>
  <c r="M148" i="28"/>
  <c r="V147" i="28"/>
  <c r="R147" i="28"/>
  <c r="O147" i="28"/>
  <c r="P147" i="27"/>
  <c r="M148" i="27"/>
  <c r="O147" i="27"/>
  <c r="V147" i="27"/>
  <c r="R147" i="27"/>
  <c r="V147" i="26"/>
  <c r="R147" i="26"/>
  <c r="P147" i="26"/>
  <c r="M148" i="26"/>
  <c r="O147" i="26"/>
  <c r="M149" i="25"/>
  <c r="O148" i="25"/>
  <c r="V148" i="25"/>
  <c r="R148" i="25"/>
  <c r="P148" i="25"/>
  <c r="P147" i="24"/>
  <c r="O147" i="24"/>
  <c r="M148" i="24"/>
  <c r="R147" i="24"/>
  <c r="V147" i="24"/>
  <c r="W146" i="23"/>
  <c r="S146" i="23"/>
  <c r="Q146" i="23"/>
  <c r="N147" i="23"/>
  <c r="P146" i="23"/>
  <c r="P147" i="22"/>
  <c r="R147" i="22"/>
  <c r="O147" i="22"/>
  <c r="M148" i="22"/>
  <c r="V147" i="22"/>
  <c r="M148" i="20"/>
  <c r="O147" i="20"/>
  <c r="R147" i="20"/>
  <c r="P147" i="20"/>
  <c r="V147" i="20"/>
  <c r="V147" i="19"/>
  <c r="P147" i="19"/>
  <c r="R147" i="19"/>
  <c r="O147" i="19"/>
  <c r="M148" i="19"/>
  <c r="P147" i="18"/>
  <c r="R147" i="18"/>
  <c r="M148" i="18"/>
  <c r="V147" i="18"/>
  <c r="O147" i="18"/>
  <c r="W146" i="17"/>
  <c r="Q146" i="17"/>
  <c r="N147" i="17"/>
  <c r="P146" i="17"/>
  <c r="S146" i="17"/>
  <c r="W147" i="16"/>
  <c r="S147" i="16"/>
  <c r="Q147" i="16"/>
  <c r="N148" i="16"/>
  <c r="P147" i="16"/>
  <c r="N147" i="15"/>
  <c r="W147" i="15" s="1"/>
  <c r="P146" i="15"/>
  <c r="S146" i="15"/>
  <c r="Q146" i="15"/>
  <c r="P147" i="14"/>
  <c r="W147" i="14"/>
  <c r="N148" i="14"/>
  <c r="Q147" i="14"/>
  <c r="S147" i="14"/>
  <c r="W147" i="13"/>
  <c r="S147" i="13"/>
  <c r="N148" i="13"/>
  <c r="Q147" i="13"/>
  <c r="P147" i="13"/>
  <c r="N148" i="12"/>
  <c r="P147" i="12"/>
  <c r="S147" i="12"/>
  <c r="Q147" i="12"/>
  <c r="N148" i="11"/>
  <c r="P147" i="11"/>
  <c r="S147" i="11"/>
  <c r="Q147" i="11"/>
  <c r="S147" i="10"/>
  <c r="Q147" i="10"/>
  <c r="P147" i="10"/>
  <c r="N148" i="10"/>
  <c r="Q164" i="9"/>
  <c r="N165" i="9"/>
  <c r="P164" i="9"/>
  <c r="S164" i="9"/>
  <c r="O146" i="8"/>
  <c r="R146" i="8"/>
  <c r="P146" i="8"/>
  <c r="M147" i="8"/>
  <c r="Q146" i="5"/>
  <c r="R146" i="5"/>
  <c r="T146" i="5"/>
  <c r="O147" i="5"/>
  <c r="R145" i="7"/>
  <c r="P145" i="7"/>
  <c r="O145" i="7"/>
  <c r="M146" i="7"/>
  <c r="S145" i="1"/>
  <c r="P145" i="1"/>
  <c r="N146" i="1"/>
  <c r="W146" i="1" s="1"/>
  <c r="Q145" i="1"/>
  <c r="M146" i="3"/>
  <c r="O146" i="3" s="1"/>
  <c r="R145" i="3"/>
  <c r="P145" i="3"/>
  <c r="R145" i="2"/>
  <c r="P145" i="2"/>
  <c r="M146" i="2"/>
  <c r="O146" i="2" s="1"/>
  <c r="P147" i="30" l="1"/>
  <c r="M148" i="30"/>
  <c r="O147" i="30"/>
  <c r="W147" i="30"/>
  <c r="S147" i="30"/>
  <c r="O148" i="29"/>
  <c r="M149" i="29"/>
  <c r="P148" i="29"/>
  <c r="V148" i="29"/>
  <c r="R148" i="29"/>
  <c r="V148" i="28"/>
  <c r="R148" i="28"/>
  <c r="M149" i="28"/>
  <c r="P148" i="28"/>
  <c r="O148" i="28"/>
  <c r="V148" i="27"/>
  <c r="R148" i="27"/>
  <c r="P148" i="27"/>
  <c r="O148" i="27"/>
  <c r="M149" i="27"/>
  <c r="V148" i="26"/>
  <c r="P148" i="26"/>
  <c r="R148" i="26"/>
  <c r="O148" i="26"/>
  <c r="M149" i="26"/>
  <c r="O149" i="25"/>
  <c r="V149" i="25"/>
  <c r="M150" i="25"/>
  <c r="P149" i="25"/>
  <c r="R149" i="25"/>
  <c r="M149" i="24"/>
  <c r="O148" i="24"/>
  <c r="V148" i="24"/>
  <c r="P148" i="24"/>
  <c r="R148" i="24"/>
  <c r="S147" i="23"/>
  <c r="Q147" i="23"/>
  <c r="W147" i="23"/>
  <c r="P147" i="23"/>
  <c r="N148" i="23"/>
  <c r="R148" i="22"/>
  <c r="M149" i="22"/>
  <c r="P148" i="22"/>
  <c r="O148" i="22"/>
  <c r="V148" i="22"/>
  <c r="M149" i="20"/>
  <c r="P148" i="20"/>
  <c r="O148" i="20"/>
  <c r="V148" i="20"/>
  <c r="R148" i="20"/>
  <c r="R148" i="19"/>
  <c r="V148" i="19"/>
  <c r="P148" i="19"/>
  <c r="M149" i="19"/>
  <c r="O148" i="19"/>
  <c r="R148" i="18"/>
  <c r="M149" i="18"/>
  <c r="P148" i="18"/>
  <c r="O148" i="18"/>
  <c r="V148" i="18"/>
  <c r="N148" i="17"/>
  <c r="Q147" i="17"/>
  <c r="P147" i="17"/>
  <c r="W147" i="17"/>
  <c r="S147" i="17"/>
  <c r="W148" i="16"/>
  <c r="S148" i="16"/>
  <c r="N149" i="16"/>
  <c r="Q148" i="16"/>
  <c r="P148" i="16"/>
  <c r="S147" i="15"/>
  <c r="Q147" i="15"/>
  <c r="N148" i="15"/>
  <c r="W148" i="15" s="1"/>
  <c r="P147" i="15"/>
  <c r="W148" i="14"/>
  <c r="S148" i="14"/>
  <c r="N149" i="14"/>
  <c r="Q148" i="14"/>
  <c r="P148" i="14"/>
  <c r="N149" i="13"/>
  <c r="S148" i="13"/>
  <c r="Q148" i="13"/>
  <c r="W148" i="13"/>
  <c r="P148" i="13"/>
  <c r="S148" i="12"/>
  <c r="N149" i="12"/>
  <c r="Q148" i="12"/>
  <c r="P148" i="12"/>
  <c r="S148" i="11"/>
  <c r="N149" i="11"/>
  <c r="Q148" i="11"/>
  <c r="P148" i="11"/>
  <c r="S148" i="10"/>
  <c r="Q148" i="10"/>
  <c r="N149" i="10"/>
  <c r="P148" i="10"/>
  <c r="P165" i="9"/>
  <c r="N166" i="9"/>
  <c r="Q165" i="9"/>
  <c r="S165" i="9"/>
  <c r="M148" i="8"/>
  <c r="R147" i="8"/>
  <c r="P147" i="8"/>
  <c r="O147" i="8"/>
  <c r="Q147" i="5"/>
  <c r="T147" i="5"/>
  <c r="R147" i="5"/>
  <c r="O148" i="5"/>
  <c r="R146" i="7"/>
  <c r="P146" i="7"/>
  <c r="O146" i="7"/>
  <c r="M147" i="7"/>
  <c r="S146" i="1"/>
  <c r="P146" i="1"/>
  <c r="N147" i="1"/>
  <c r="W147" i="1" s="1"/>
  <c r="Q146" i="1"/>
  <c r="M147" i="3"/>
  <c r="O147" i="3" s="1"/>
  <c r="P146" i="3"/>
  <c r="R146" i="3"/>
  <c r="R146" i="2"/>
  <c r="P146" i="2"/>
  <c r="M147" i="2"/>
  <c r="O147" i="2" s="1"/>
  <c r="S148" i="30" l="1"/>
  <c r="M149" i="30"/>
  <c r="P148" i="30"/>
  <c r="W148" i="30"/>
  <c r="O148" i="30"/>
  <c r="V149" i="29"/>
  <c r="R149" i="29"/>
  <c r="P149" i="29"/>
  <c r="M150" i="29"/>
  <c r="O149" i="29"/>
  <c r="V149" i="28"/>
  <c r="R149" i="28"/>
  <c r="P149" i="28"/>
  <c r="M150" i="28"/>
  <c r="O149" i="28"/>
  <c r="O149" i="27"/>
  <c r="V149" i="27"/>
  <c r="R149" i="27"/>
  <c r="M150" i="27"/>
  <c r="P149" i="27"/>
  <c r="R149" i="26"/>
  <c r="P149" i="26"/>
  <c r="M150" i="26"/>
  <c r="O149" i="26"/>
  <c r="V149" i="26"/>
  <c r="V150" i="25"/>
  <c r="R150" i="25"/>
  <c r="P150" i="25"/>
  <c r="M151" i="25"/>
  <c r="O150" i="25"/>
  <c r="V149" i="24"/>
  <c r="R149" i="24"/>
  <c r="O149" i="24"/>
  <c r="M150" i="24"/>
  <c r="P149" i="24"/>
  <c r="P148" i="23"/>
  <c r="Q148" i="23"/>
  <c r="W148" i="23"/>
  <c r="N149" i="23"/>
  <c r="S148" i="23"/>
  <c r="V149" i="22"/>
  <c r="R149" i="22"/>
  <c r="P149" i="22"/>
  <c r="O149" i="22"/>
  <c r="M150" i="22"/>
  <c r="V149" i="20"/>
  <c r="R149" i="20"/>
  <c r="P149" i="20"/>
  <c r="M150" i="20"/>
  <c r="O149" i="20"/>
  <c r="M150" i="19"/>
  <c r="P149" i="19"/>
  <c r="O149" i="19"/>
  <c r="V149" i="19"/>
  <c r="R149" i="19"/>
  <c r="M150" i="18"/>
  <c r="P149" i="18"/>
  <c r="O149" i="18"/>
  <c r="V149" i="18"/>
  <c r="R149" i="18"/>
  <c r="W148" i="17"/>
  <c r="N149" i="17"/>
  <c r="S148" i="17"/>
  <c r="Q148" i="17"/>
  <c r="P148" i="17"/>
  <c r="S149" i="16"/>
  <c r="N150" i="16"/>
  <c r="Q149" i="16"/>
  <c r="P149" i="16"/>
  <c r="W149" i="16"/>
  <c r="N149" i="15"/>
  <c r="W149" i="15" s="1"/>
  <c r="Q148" i="15"/>
  <c r="S148" i="15"/>
  <c r="P148" i="15"/>
  <c r="N150" i="14"/>
  <c r="S149" i="14"/>
  <c r="Q149" i="14"/>
  <c r="P149" i="14"/>
  <c r="W149" i="14"/>
  <c r="N150" i="13"/>
  <c r="S149" i="13"/>
  <c r="P149" i="13"/>
  <c r="W149" i="13"/>
  <c r="Q149" i="13"/>
  <c r="N150" i="12"/>
  <c r="Q149" i="12"/>
  <c r="P149" i="12"/>
  <c r="S149" i="12"/>
  <c r="S149" i="11"/>
  <c r="N150" i="11"/>
  <c r="Q149" i="11"/>
  <c r="P149" i="11"/>
  <c r="S149" i="10"/>
  <c r="Q149" i="10"/>
  <c r="P149" i="10"/>
  <c r="N150" i="10"/>
  <c r="S166" i="9"/>
  <c r="Q166" i="9"/>
  <c r="P166" i="9"/>
  <c r="N167" i="9"/>
  <c r="R148" i="8"/>
  <c r="P148" i="8"/>
  <c r="M149" i="8"/>
  <c r="O148" i="8"/>
  <c r="Q148" i="5"/>
  <c r="T148" i="5"/>
  <c r="R148" i="5"/>
  <c r="O149" i="5"/>
  <c r="R147" i="7"/>
  <c r="P147" i="7"/>
  <c r="O147" i="7"/>
  <c r="M148" i="7"/>
  <c r="S147" i="1"/>
  <c r="P147" i="1"/>
  <c r="N148" i="1"/>
  <c r="W148" i="1" s="1"/>
  <c r="Q147" i="1"/>
  <c r="M148" i="3"/>
  <c r="O148" i="3" s="1"/>
  <c r="P147" i="3"/>
  <c r="R147" i="3"/>
  <c r="R147" i="2"/>
  <c r="P147" i="2"/>
  <c r="M148" i="2"/>
  <c r="O148" i="2" s="1"/>
  <c r="W149" i="30" l="1"/>
  <c r="S149" i="30"/>
  <c r="P149" i="30"/>
  <c r="M150" i="30"/>
  <c r="O149" i="30"/>
  <c r="R150" i="29"/>
  <c r="V150" i="29"/>
  <c r="P150" i="29"/>
  <c r="O150" i="29"/>
  <c r="M151" i="29"/>
  <c r="R150" i="28"/>
  <c r="M151" i="28"/>
  <c r="O150" i="28"/>
  <c r="V150" i="28"/>
  <c r="P150" i="28"/>
  <c r="R150" i="27"/>
  <c r="M151" i="27"/>
  <c r="P150" i="27"/>
  <c r="O150" i="27"/>
  <c r="V150" i="27"/>
  <c r="M151" i="26"/>
  <c r="P150" i="26"/>
  <c r="O150" i="26"/>
  <c r="R150" i="26"/>
  <c r="V150" i="26"/>
  <c r="R151" i="25"/>
  <c r="V151" i="25"/>
  <c r="P151" i="25"/>
  <c r="M152" i="25"/>
  <c r="O151" i="25"/>
  <c r="R150" i="24"/>
  <c r="V150" i="24"/>
  <c r="P150" i="24"/>
  <c r="O150" i="24"/>
  <c r="M151" i="24"/>
  <c r="W149" i="23"/>
  <c r="S149" i="23"/>
  <c r="N150" i="23"/>
  <c r="Q149" i="23"/>
  <c r="P149" i="23"/>
  <c r="R150" i="22"/>
  <c r="O150" i="22"/>
  <c r="V150" i="22"/>
  <c r="P150" i="22"/>
  <c r="M151" i="22"/>
  <c r="R150" i="20"/>
  <c r="O150" i="20"/>
  <c r="V150" i="20"/>
  <c r="P150" i="20"/>
  <c r="M151" i="20"/>
  <c r="M151" i="19"/>
  <c r="P150" i="19"/>
  <c r="V150" i="19"/>
  <c r="R150" i="19"/>
  <c r="O150" i="19"/>
  <c r="V150" i="18"/>
  <c r="R150" i="18"/>
  <c r="P150" i="18"/>
  <c r="O150" i="18"/>
  <c r="M151" i="18"/>
  <c r="W149" i="17"/>
  <c r="N150" i="17"/>
  <c r="Q149" i="17"/>
  <c r="P149" i="17"/>
  <c r="S149" i="17"/>
  <c r="N151" i="16"/>
  <c r="Q150" i="16"/>
  <c r="W150" i="16"/>
  <c r="S150" i="16"/>
  <c r="P150" i="16"/>
  <c r="S149" i="15"/>
  <c r="N150" i="15"/>
  <c r="W150" i="15" s="1"/>
  <c r="Q149" i="15"/>
  <c r="P149" i="15"/>
  <c r="N151" i="14"/>
  <c r="S150" i="14"/>
  <c r="Q150" i="14"/>
  <c r="P150" i="14"/>
  <c r="W150" i="14"/>
  <c r="N151" i="13"/>
  <c r="S150" i="13"/>
  <c r="W150" i="13"/>
  <c r="Q150" i="13"/>
  <c r="P150" i="13"/>
  <c r="S150" i="12"/>
  <c r="N151" i="12"/>
  <c r="Q150" i="12"/>
  <c r="P150" i="12"/>
  <c r="S150" i="11"/>
  <c r="N151" i="11"/>
  <c r="Q150" i="11"/>
  <c r="P150" i="11"/>
  <c r="S150" i="10"/>
  <c r="Q150" i="10"/>
  <c r="N151" i="10"/>
  <c r="P150" i="10"/>
  <c r="S167" i="9"/>
  <c r="Q167" i="9"/>
  <c r="P167" i="9"/>
  <c r="N168" i="9"/>
  <c r="R149" i="8"/>
  <c r="O149" i="8"/>
  <c r="M150" i="8"/>
  <c r="P149" i="8"/>
  <c r="O150" i="5"/>
  <c r="T149" i="5"/>
  <c r="R149" i="5"/>
  <c r="Q149" i="5"/>
  <c r="R148" i="7"/>
  <c r="P148" i="7"/>
  <c r="O148" i="7"/>
  <c r="M149" i="7"/>
  <c r="S148" i="1"/>
  <c r="P148" i="1"/>
  <c r="N149" i="1"/>
  <c r="W149" i="1" s="1"/>
  <c r="Q148" i="1"/>
  <c r="M149" i="3"/>
  <c r="O149" i="3" s="1"/>
  <c r="P148" i="3"/>
  <c r="R148" i="3"/>
  <c r="R148" i="2"/>
  <c r="P148" i="2"/>
  <c r="M149" i="2"/>
  <c r="O149" i="2" s="1"/>
  <c r="S150" i="30" l="1"/>
  <c r="W150" i="30"/>
  <c r="P150" i="30"/>
  <c r="O150" i="30"/>
  <c r="M151" i="30"/>
  <c r="M152" i="29"/>
  <c r="P151" i="29"/>
  <c r="O151" i="29"/>
  <c r="R151" i="29"/>
  <c r="V151" i="29"/>
  <c r="O151" i="28"/>
  <c r="M152" i="28"/>
  <c r="P151" i="28"/>
  <c r="V151" i="28"/>
  <c r="R151" i="28"/>
  <c r="M152" i="27"/>
  <c r="P151" i="27"/>
  <c r="O151" i="27"/>
  <c r="V151" i="27"/>
  <c r="R151" i="27"/>
  <c r="O151" i="26"/>
  <c r="R151" i="26"/>
  <c r="V151" i="26"/>
  <c r="P151" i="26"/>
  <c r="M152" i="26"/>
  <c r="M153" i="25"/>
  <c r="P152" i="25"/>
  <c r="R152" i="25"/>
  <c r="O152" i="25"/>
  <c r="V152" i="25"/>
  <c r="M152" i="24"/>
  <c r="O151" i="24"/>
  <c r="V151" i="24"/>
  <c r="R151" i="24"/>
  <c r="P151" i="24"/>
  <c r="N151" i="23"/>
  <c r="S150" i="23"/>
  <c r="Q150" i="23"/>
  <c r="W150" i="23"/>
  <c r="P150" i="23"/>
  <c r="O151" i="22"/>
  <c r="V151" i="22"/>
  <c r="M152" i="22"/>
  <c r="P151" i="22"/>
  <c r="R151" i="22"/>
  <c r="V151" i="20"/>
  <c r="R151" i="20"/>
  <c r="P151" i="20"/>
  <c r="O151" i="20"/>
  <c r="M152" i="20"/>
  <c r="V151" i="19"/>
  <c r="R151" i="19"/>
  <c r="P151" i="19"/>
  <c r="O151" i="19"/>
  <c r="M152" i="19"/>
  <c r="O151" i="18"/>
  <c r="V151" i="18"/>
  <c r="R151" i="18"/>
  <c r="M152" i="18"/>
  <c r="P151" i="18"/>
  <c r="P150" i="17"/>
  <c r="N151" i="17"/>
  <c r="S150" i="17"/>
  <c r="W150" i="17"/>
  <c r="Q150" i="17"/>
  <c r="W151" i="16"/>
  <c r="S151" i="16"/>
  <c r="N152" i="16"/>
  <c r="Q151" i="16"/>
  <c r="P151" i="16"/>
  <c r="P150" i="15"/>
  <c r="N151" i="15"/>
  <c r="W151" i="15" s="1"/>
  <c r="Q150" i="15"/>
  <c r="S150" i="15"/>
  <c r="N152" i="14"/>
  <c r="S151" i="14"/>
  <c r="P151" i="14"/>
  <c r="W151" i="14"/>
  <c r="Q151" i="14"/>
  <c r="N152" i="13"/>
  <c r="S151" i="13"/>
  <c r="W151" i="13"/>
  <c r="Q151" i="13"/>
  <c r="P151" i="13"/>
  <c r="P151" i="12"/>
  <c r="N152" i="12"/>
  <c r="Q151" i="12"/>
  <c r="S151" i="12"/>
  <c r="S151" i="11"/>
  <c r="N152" i="11"/>
  <c r="Q151" i="11"/>
  <c r="P151" i="11"/>
  <c r="N152" i="10"/>
  <c r="P151" i="10"/>
  <c r="Q151" i="10"/>
  <c r="S151" i="10"/>
  <c r="N169" i="9"/>
  <c r="P168" i="9"/>
  <c r="S168" i="9"/>
  <c r="Q168" i="9"/>
  <c r="R150" i="8"/>
  <c r="P150" i="8"/>
  <c r="M151" i="8"/>
  <c r="O150" i="8"/>
  <c r="T150" i="5"/>
  <c r="R150" i="5"/>
  <c r="Q150" i="5"/>
  <c r="O151" i="5"/>
  <c r="R149" i="7"/>
  <c r="P149" i="7"/>
  <c r="M150" i="7"/>
  <c r="O149" i="7"/>
  <c r="S149" i="1"/>
  <c r="P149" i="1"/>
  <c r="N150" i="1"/>
  <c r="W150" i="1" s="1"/>
  <c r="Q149" i="1"/>
  <c r="M150" i="3"/>
  <c r="O150" i="3" s="1"/>
  <c r="R149" i="3"/>
  <c r="P149" i="3"/>
  <c r="R149" i="2"/>
  <c r="P149" i="2"/>
  <c r="M150" i="2"/>
  <c r="O150" i="2" s="1"/>
  <c r="O151" i="30" l="1"/>
  <c r="S151" i="30"/>
  <c r="W151" i="30"/>
  <c r="P151" i="30"/>
  <c r="M152" i="30"/>
  <c r="V152" i="29"/>
  <c r="R152" i="29"/>
  <c r="M153" i="29"/>
  <c r="P152" i="29"/>
  <c r="O152" i="29"/>
  <c r="V152" i="28"/>
  <c r="O152" i="28"/>
  <c r="R152" i="28"/>
  <c r="P152" i="28"/>
  <c r="M153" i="28"/>
  <c r="M153" i="27"/>
  <c r="P152" i="27"/>
  <c r="V152" i="27"/>
  <c r="R152" i="27"/>
  <c r="O152" i="27"/>
  <c r="V152" i="26"/>
  <c r="R152" i="26"/>
  <c r="P152" i="26"/>
  <c r="M153" i="26"/>
  <c r="O152" i="26"/>
  <c r="R153" i="25"/>
  <c r="M154" i="25"/>
  <c r="P153" i="25"/>
  <c r="O153" i="25"/>
  <c r="V153" i="25"/>
  <c r="V152" i="24"/>
  <c r="R152" i="24"/>
  <c r="P152" i="24"/>
  <c r="M153" i="24"/>
  <c r="O152" i="24"/>
  <c r="Q151" i="23"/>
  <c r="N152" i="23"/>
  <c r="S151" i="23"/>
  <c r="P151" i="23"/>
  <c r="W151" i="23"/>
  <c r="V152" i="22"/>
  <c r="R152" i="22"/>
  <c r="P152" i="22"/>
  <c r="M153" i="22"/>
  <c r="O152" i="22"/>
  <c r="R152" i="20"/>
  <c r="V152" i="20"/>
  <c r="P152" i="20"/>
  <c r="M153" i="20"/>
  <c r="O152" i="20"/>
  <c r="V152" i="19"/>
  <c r="R152" i="19"/>
  <c r="M153" i="19"/>
  <c r="O152" i="19"/>
  <c r="P152" i="19"/>
  <c r="M153" i="18"/>
  <c r="P152" i="18"/>
  <c r="O152" i="18"/>
  <c r="V152" i="18"/>
  <c r="R152" i="18"/>
  <c r="W151" i="17"/>
  <c r="S151" i="17"/>
  <c r="N152" i="17"/>
  <c r="Q151" i="17"/>
  <c r="P151" i="17"/>
  <c r="W152" i="16"/>
  <c r="S152" i="16"/>
  <c r="Q152" i="16"/>
  <c r="N153" i="16"/>
  <c r="P152" i="16"/>
  <c r="S151" i="15"/>
  <c r="Q151" i="15"/>
  <c r="N152" i="15"/>
  <c r="W152" i="15" s="1"/>
  <c r="P151" i="15"/>
  <c r="P152" i="14"/>
  <c r="W152" i="14"/>
  <c r="Q152" i="14"/>
  <c r="S152" i="14"/>
  <c r="N153" i="14"/>
  <c r="P152" i="13"/>
  <c r="N153" i="13"/>
  <c r="S152" i="13"/>
  <c r="Q152" i="13"/>
  <c r="W152" i="13"/>
  <c r="S152" i="12"/>
  <c r="N153" i="12"/>
  <c r="Q152" i="12"/>
  <c r="P152" i="12"/>
  <c r="S152" i="11"/>
  <c r="N153" i="11"/>
  <c r="Q152" i="11"/>
  <c r="P152" i="11"/>
  <c r="S152" i="10"/>
  <c r="Q152" i="10"/>
  <c r="P152" i="10"/>
  <c r="N153" i="10"/>
  <c r="Q169" i="9"/>
  <c r="S169" i="9"/>
  <c r="P169" i="9"/>
  <c r="N170" i="9"/>
  <c r="M152" i="8"/>
  <c r="O151" i="8"/>
  <c r="R151" i="8"/>
  <c r="P151" i="8"/>
  <c r="T151" i="5"/>
  <c r="R151" i="5"/>
  <c r="Q151" i="5"/>
  <c r="O152" i="5"/>
  <c r="P150" i="7"/>
  <c r="O150" i="7"/>
  <c r="M151" i="7"/>
  <c r="R150" i="7"/>
  <c r="S150" i="1"/>
  <c r="P150" i="1"/>
  <c r="N151" i="1"/>
  <c r="W151" i="1" s="1"/>
  <c r="Q150" i="1"/>
  <c r="M151" i="3"/>
  <c r="O151" i="3" s="1"/>
  <c r="P150" i="3"/>
  <c r="R150" i="3"/>
  <c r="R150" i="2"/>
  <c r="M151" i="2"/>
  <c r="O151" i="2" s="1"/>
  <c r="P150" i="2"/>
  <c r="O152" i="30" l="1"/>
  <c r="W152" i="30"/>
  <c r="S152" i="30"/>
  <c r="M153" i="30"/>
  <c r="P152" i="30"/>
  <c r="V153" i="29"/>
  <c r="R153" i="29"/>
  <c r="P153" i="29"/>
  <c r="M154" i="29"/>
  <c r="O153" i="29"/>
  <c r="V153" i="28"/>
  <c r="R153" i="28"/>
  <c r="P153" i="28"/>
  <c r="M154" i="28"/>
  <c r="O153" i="28"/>
  <c r="V153" i="27"/>
  <c r="R153" i="27"/>
  <c r="M154" i="27"/>
  <c r="P153" i="27"/>
  <c r="O153" i="27"/>
  <c r="O153" i="26"/>
  <c r="R153" i="26"/>
  <c r="M154" i="26"/>
  <c r="P153" i="26"/>
  <c r="V153" i="26"/>
  <c r="V154" i="25"/>
  <c r="P154" i="25"/>
  <c r="M155" i="25"/>
  <c r="O154" i="25"/>
  <c r="R154" i="25"/>
  <c r="R153" i="24"/>
  <c r="P153" i="24"/>
  <c r="M154" i="24"/>
  <c r="O153" i="24"/>
  <c r="V153" i="24"/>
  <c r="N153" i="23"/>
  <c r="S152" i="23"/>
  <c r="W152" i="23"/>
  <c r="Q152" i="23"/>
  <c r="P152" i="23"/>
  <c r="R153" i="22"/>
  <c r="P153" i="22"/>
  <c r="M154" i="22"/>
  <c r="O153" i="22"/>
  <c r="V153" i="22"/>
  <c r="M154" i="20"/>
  <c r="P153" i="20"/>
  <c r="O153" i="20"/>
  <c r="V153" i="20"/>
  <c r="R153" i="20"/>
  <c r="R153" i="19"/>
  <c r="P153" i="19"/>
  <c r="M154" i="19"/>
  <c r="O153" i="19"/>
  <c r="V153" i="19"/>
  <c r="V153" i="18"/>
  <c r="R153" i="18"/>
  <c r="P153" i="18"/>
  <c r="M154" i="18"/>
  <c r="O153" i="18"/>
  <c r="N153" i="17"/>
  <c r="S152" i="17"/>
  <c r="Q152" i="17"/>
  <c r="W152" i="17"/>
  <c r="P152" i="17"/>
  <c r="S153" i="16"/>
  <c r="Q153" i="16"/>
  <c r="N154" i="16"/>
  <c r="P153" i="16"/>
  <c r="W153" i="16"/>
  <c r="S152" i="15"/>
  <c r="N153" i="15"/>
  <c r="W153" i="15" s="1"/>
  <c r="Q152" i="15"/>
  <c r="P152" i="15"/>
  <c r="W153" i="14"/>
  <c r="S153" i="14"/>
  <c r="N154" i="14"/>
  <c r="Q153" i="14"/>
  <c r="P153" i="14"/>
  <c r="W153" i="13"/>
  <c r="Q153" i="13"/>
  <c r="N154" i="13"/>
  <c r="P153" i="13"/>
  <c r="S153" i="13"/>
  <c r="S153" i="12"/>
  <c r="N154" i="12"/>
  <c r="Q153" i="12"/>
  <c r="P153" i="12"/>
  <c r="S153" i="11"/>
  <c r="N154" i="11"/>
  <c r="Q153" i="11"/>
  <c r="P153" i="11"/>
  <c r="S153" i="10"/>
  <c r="Q153" i="10"/>
  <c r="N154" i="10"/>
  <c r="P153" i="10"/>
  <c r="Q170" i="9"/>
  <c r="N171" i="9"/>
  <c r="S170" i="9"/>
  <c r="P170" i="9"/>
  <c r="M153" i="8"/>
  <c r="O152" i="8"/>
  <c r="R152" i="8"/>
  <c r="P152" i="8"/>
  <c r="R152" i="5"/>
  <c r="Q152" i="5"/>
  <c r="O153" i="5"/>
  <c r="T152" i="5"/>
  <c r="R151" i="7"/>
  <c r="O151" i="7"/>
  <c r="M152" i="7"/>
  <c r="P151" i="7"/>
  <c r="S151" i="1"/>
  <c r="P151" i="1"/>
  <c r="N152" i="1"/>
  <c r="W152" i="1" s="1"/>
  <c r="Q151" i="1"/>
  <c r="M152" i="3"/>
  <c r="O152" i="3" s="1"/>
  <c r="P151" i="3"/>
  <c r="R151" i="3"/>
  <c r="R151" i="2"/>
  <c r="P151" i="2"/>
  <c r="M152" i="2"/>
  <c r="O152" i="2" s="1"/>
  <c r="W153" i="30" l="1"/>
  <c r="M154" i="30"/>
  <c r="P153" i="30"/>
  <c r="S153" i="30"/>
  <c r="O153" i="30"/>
  <c r="M155" i="29"/>
  <c r="R154" i="29"/>
  <c r="P154" i="29"/>
  <c r="O154" i="29"/>
  <c r="V154" i="29"/>
  <c r="P154" i="28"/>
  <c r="M155" i="28"/>
  <c r="R154" i="28"/>
  <c r="V154" i="28"/>
  <c r="O154" i="28"/>
  <c r="M155" i="27"/>
  <c r="R154" i="27"/>
  <c r="P154" i="27"/>
  <c r="O154" i="27"/>
  <c r="V154" i="27"/>
  <c r="V154" i="26"/>
  <c r="R154" i="26"/>
  <c r="M155" i="26"/>
  <c r="P154" i="26"/>
  <c r="O154" i="26"/>
  <c r="P155" i="25"/>
  <c r="V155" i="25"/>
  <c r="R155" i="25"/>
  <c r="O155" i="25"/>
  <c r="M156" i="25"/>
  <c r="M155" i="24"/>
  <c r="P154" i="24"/>
  <c r="O154" i="24"/>
  <c r="V154" i="24"/>
  <c r="R154" i="24"/>
  <c r="P153" i="23"/>
  <c r="W153" i="23"/>
  <c r="N154" i="23"/>
  <c r="S153" i="23"/>
  <c r="Q153" i="23"/>
  <c r="P154" i="22"/>
  <c r="O154" i="22"/>
  <c r="M155" i="22"/>
  <c r="R154" i="22"/>
  <c r="V154" i="22"/>
  <c r="O154" i="20"/>
  <c r="V154" i="20"/>
  <c r="R154" i="20"/>
  <c r="M155" i="20"/>
  <c r="P154" i="20"/>
  <c r="P154" i="19"/>
  <c r="O154" i="19"/>
  <c r="V154" i="19"/>
  <c r="R154" i="19"/>
  <c r="M155" i="19"/>
  <c r="M155" i="18"/>
  <c r="R154" i="18"/>
  <c r="P154" i="18"/>
  <c r="O154" i="18"/>
  <c r="V154" i="18"/>
  <c r="W153" i="17"/>
  <c r="S153" i="17"/>
  <c r="N154" i="17"/>
  <c r="Q153" i="17"/>
  <c r="P153" i="17"/>
  <c r="N155" i="16"/>
  <c r="S154" i="16"/>
  <c r="Q154" i="16"/>
  <c r="P154" i="16"/>
  <c r="W154" i="16"/>
  <c r="S153" i="15"/>
  <c r="N154" i="15"/>
  <c r="W154" i="15" s="1"/>
  <c r="Q153" i="15"/>
  <c r="P153" i="15"/>
  <c r="S154" i="14"/>
  <c r="Q154" i="14"/>
  <c r="P154" i="14"/>
  <c r="W154" i="14"/>
  <c r="N155" i="14"/>
  <c r="S154" i="13"/>
  <c r="P154" i="13"/>
  <c r="W154" i="13"/>
  <c r="N155" i="13"/>
  <c r="Q154" i="13"/>
  <c r="P154" i="12"/>
  <c r="N155" i="12"/>
  <c r="S154" i="12"/>
  <c r="Q154" i="12"/>
  <c r="P154" i="11"/>
  <c r="N155" i="11"/>
  <c r="S154" i="11"/>
  <c r="Q154" i="11"/>
  <c r="S154" i="10"/>
  <c r="Q154" i="10"/>
  <c r="N155" i="10"/>
  <c r="P154" i="10"/>
  <c r="S171" i="9"/>
  <c r="Q171" i="9"/>
  <c r="P171" i="9"/>
  <c r="N172" i="9"/>
  <c r="R153" i="8"/>
  <c r="P153" i="8"/>
  <c r="M154" i="8"/>
  <c r="O153" i="8"/>
  <c r="Q153" i="5"/>
  <c r="O154" i="5"/>
  <c r="T153" i="5"/>
  <c r="R153" i="5"/>
  <c r="R152" i="7"/>
  <c r="P152" i="7"/>
  <c r="M153" i="7"/>
  <c r="O152" i="7"/>
  <c r="S152" i="1"/>
  <c r="P152" i="1"/>
  <c r="N153" i="1"/>
  <c r="W153" i="1" s="1"/>
  <c r="Q152" i="1"/>
  <c r="M153" i="3"/>
  <c r="O153" i="3" s="1"/>
  <c r="R152" i="3"/>
  <c r="P152" i="3"/>
  <c r="R152" i="2"/>
  <c r="P152" i="2"/>
  <c r="M153" i="2"/>
  <c r="O153" i="2" s="1"/>
  <c r="P154" i="30" l="1"/>
  <c r="O154" i="30"/>
  <c r="M155" i="30"/>
  <c r="S154" i="30"/>
  <c r="W154" i="30"/>
  <c r="R155" i="29"/>
  <c r="P155" i="29"/>
  <c r="M156" i="29"/>
  <c r="O155" i="29"/>
  <c r="V155" i="29"/>
  <c r="V155" i="28"/>
  <c r="R155" i="28"/>
  <c r="P155" i="28"/>
  <c r="M156" i="28"/>
  <c r="O155" i="28"/>
  <c r="P155" i="27"/>
  <c r="M156" i="27"/>
  <c r="O155" i="27"/>
  <c r="R155" i="27"/>
  <c r="V155" i="27"/>
  <c r="V155" i="26"/>
  <c r="R155" i="26"/>
  <c r="P155" i="26"/>
  <c r="O155" i="26"/>
  <c r="M156" i="26"/>
  <c r="V156" i="25"/>
  <c r="R156" i="25"/>
  <c r="P156" i="25"/>
  <c r="M157" i="25"/>
  <c r="O156" i="25"/>
  <c r="P155" i="24"/>
  <c r="M156" i="24"/>
  <c r="V155" i="24"/>
  <c r="R155" i="24"/>
  <c r="O155" i="24"/>
  <c r="W154" i="23"/>
  <c r="N155" i="23"/>
  <c r="S154" i="23"/>
  <c r="Q154" i="23"/>
  <c r="P154" i="23"/>
  <c r="M156" i="22"/>
  <c r="O155" i="22"/>
  <c r="R155" i="22"/>
  <c r="P155" i="22"/>
  <c r="V155" i="22"/>
  <c r="V155" i="20"/>
  <c r="R155" i="20"/>
  <c r="P155" i="20"/>
  <c r="O155" i="20"/>
  <c r="M156" i="20"/>
  <c r="R155" i="19"/>
  <c r="V155" i="19"/>
  <c r="P155" i="19"/>
  <c r="O155" i="19"/>
  <c r="M156" i="19"/>
  <c r="R155" i="18"/>
  <c r="P155" i="18"/>
  <c r="M156" i="18"/>
  <c r="O155" i="18"/>
  <c r="V155" i="18"/>
  <c r="N155" i="17"/>
  <c r="Q154" i="17"/>
  <c r="P154" i="17"/>
  <c r="S154" i="17"/>
  <c r="W154" i="17"/>
  <c r="W155" i="16"/>
  <c r="S155" i="16"/>
  <c r="Q155" i="16"/>
  <c r="P155" i="16"/>
  <c r="N156" i="16"/>
  <c r="N155" i="15"/>
  <c r="W155" i="15" s="1"/>
  <c r="S154" i="15"/>
  <c r="P154" i="15"/>
  <c r="Q154" i="15"/>
  <c r="N156" i="14"/>
  <c r="Q155" i="14"/>
  <c r="P155" i="14"/>
  <c r="S155" i="14"/>
  <c r="W155" i="14"/>
  <c r="S155" i="13"/>
  <c r="N156" i="13"/>
  <c r="Q155" i="13"/>
  <c r="P155" i="13"/>
  <c r="W155" i="13"/>
  <c r="S155" i="12"/>
  <c r="Q155" i="12"/>
  <c r="N156" i="12"/>
  <c r="P155" i="12"/>
  <c r="S155" i="11"/>
  <c r="Q155" i="11"/>
  <c r="N156" i="11"/>
  <c r="P155" i="11"/>
  <c r="Q155" i="10"/>
  <c r="P155" i="10"/>
  <c r="N156" i="10"/>
  <c r="S155" i="10"/>
  <c r="S172" i="9"/>
  <c r="N173" i="9"/>
  <c r="Q172" i="9"/>
  <c r="P172" i="9"/>
  <c r="R154" i="8"/>
  <c r="P154" i="8"/>
  <c r="M155" i="8"/>
  <c r="O154" i="8"/>
  <c r="T154" i="5"/>
  <c r="R154" i="5"/>
  <c r="Q154" i="5"/>
  <c r="O155" i="5"/>
  <c r="R153" i="7"/>
  <c r="P153" i="7"/>
  <c r="O153" i="7"/>
  <c r="M154" i="7"/>
  <c r="S153" i="1"/>
  <c r="P153" i="1"/>
  <c r="N154" i="1"/>
  <c r="W154" i="1" s="1"/>
  <c r="Q153" i="1"/>
  <c r="M154" i="3"/>
  <c r="O154" i="3" s="1"/>
  <c r="R153" i="3"/>
  <c r="P153" i="3"/>
  <c r="R153" i="2"/>
  <c r="M154" i="2"/>
  <c r="O154" i="2" s="1"/>
  <c r="P153" i="2"/>
  <c r="M156" i="30" l="1"/>
  <c r="O155" i="30"/>
  <c r="S155" i="30"/>
  <c r="P155" i="30"/>
  <c r="W155" i="30"/>
  <c r="V156" i="29"/>
  <c r="O156" i="29"/>
  <c r="M157" i="29"/>
  <c r="R156" i="29"/>
  <c r="P156" i="29"/>
  <c r="R156" i="28"/>
  <c r="P156" i="28"/>
  <c r="M157" i="28"/>
  <c r="O156" i="28"/>
  <c r="V156" i="28"/>
  <c r="R156" i="27"/>
  <c r="P156" i="27"/>
  <c r="M157" i="27"/>
  <c r="O156" i="27"/>
  <c r="V156" i="27"/>
  <c r="P156" i="26"/>
  <c r="R156" i="26"/>
  <c r="V156" i="26"/>
  <c r="O156" i="26"/>
  <c r="M157" i="26"/>
  <c r="V157" i="25"/>
  <c r="R157" i="25"/>
  <c r="P157" i="25"/>
  <c r="M158" i="25"/>
  <c r="O157" i="25"/>
  <c r="O156" i="24"/>
  <c r="M157" i="24"/>
  <c r="V156" i="24"/>
  <c r="P156" i="24"/>
  <c r="R156" i="24"/>
  <c r="N156" i="23"/>
  <c r="Q155" i="23"/>
  <c r="P155" i="23"/>
  <c r="W155" i="23"/>
  <c r="S155" i="23"/>
  <c r="V156" i="22"/>
  <c r="M157" i="22"/>
  <c r="R156" i="22"/>
  <c r="P156" i="22"/>
  <c r="O156" i="22"/>
  <c r="V156" i="20"/>
  <c r="R156" i="20"/>
  <c r="P156" i="20"/>
  <c r="O156" i="20"/>
  <c r="M157" i="20"/>
  <c r="V156" i="19"/>
  <c r="P156" i="19"/>
  <c r="M157" i="19"/>
  <c r="O156" i="19"/>
  <c r="R156" i="19"/>
  <c r="V156" i="18"/>
  <c r="O156" i="18"/>
  <c r="M157" i="18"/>
  <c r="R156" i="18"/>
  <c r="P156" i="18"/>
  <c r="N156" i="17"/>
  <c r="Q155" i="17"/>
  <c r="P155" i="17"/>
  <c r="W155" i="17"/>
  <c r="S155" i="17"/>
  <c r="W156" i="16"/>
  <c r="S156" i="16"/>
  <c r="Q156" i="16"/>
  <c r="N157" i="16"/>
  <c r="P156" i="16"/>
  <c r="N156" i="15"/>
  <c r="W156" i="15" s="1"/>
  <c r="P155" i="15"/>
  <c r="S155" i="15"/>
  <c r="Q155" i="15"/>
  <c r="W156" i="14"/>
  <c r="S156" i="14"/>
  <c r="N157" i="14"/>
  <c r="Q156" i="14"/>
  <c r="P156" i="14"/>
  <c r="W156" i="13"/>
  <c r="S156" i="13"/>
  <c r="N157" i="13"/>
  <c r="Q156" i="13"/>
  <c r="P156" i="13"/>
  <c r="S156" i="12"/>
  <c r="P156" i="12"/>
  <c r="N157" i="12"/>
  <c r="Q156" i="12"/>
  <c r="S156" i="11"/>
  <c r="Q156" i="11"/>
  <c r="P156" i="11"/>
  <c r="N157" i="11"/>
  <c r="P156" i="10"/>
  <c r="N157" i="10"/>
  <c r="Q156" i="10"/>
  <c r="S156" i="10"/>
  <c r="N174" i="9"/>
  <c r="S173" i="9"/>
  <c r="Q173" i="9"/>
  <c r="P173" i="9"/>
  <c r="P155" i="8"/>
  <c r="O155" i="8"/>
  <c r="M156" i="8"/>
  <c r="R155" i="8"/>
  <c r="T155" i="5"/>
  <c r="R155" i="5"/>
  <c r="Q155" i="5"/>
  <c r="O156" i="5"/>
  <c r="P154" i="7"/>
  <c r="R154" i="7"/>
  <c r="O154" i="7"/>
  <c r="M155" i="7"/>
  <c r="S154" i="1"/>
  <c r="P154" i="1"/>
  <c r="N155" i="1"/>
  <c r="W155" i="1" s="1"/>
  <c r="Q154" i="1"/>
  <c r="M155" i="3"/>
  <c r="O155" i="3" s="1"/>
  <c r="R154" i="3"/>
  <c r="P154" i="3"/>
  <c r="R154" i="2"/>
  <c r="P154" i="2"/>
  <c r="M155" i="2"/>
  <c r="O155" i="2" s="1"/>
  <c r="W156" i="30" l="1"/>
  <c r="P156" i="30"/>
  <c r="O156" i="30"/>
  <c r="M157" i="30"/>
  <c r="S156" i="30"/>
  <c r="V157" i="29"/>
  <c r="R157" i="29"/>
  <c r="M158" i="29"/>
  <c r="P157" i="29"/>
  <c r="O157" i="29"/>
  <c r="V157" i="28"/>
  <c r="O157" i="28"/>
  <c r="M158" i="28"/>
  <c r="P157" i="28"/>
  <c r="R157" i="28"/>
  <c r="M158" i="27"/>
  <c r="O157" i="27"/>
  <c r="V157" i="27"/>
  <c r="P157" i="27"/>
  <c r="R157" i="27"/>
  <c r="P157" i="26"/>
  <c r="M158" i="26"/>
  <c r="O157" i="26"/>
  <c r="V157" i="26"/>
  <c r="R157" i="26"/>
  <c r="R158" i="25"/>
  <c r="P158" i="25"/>
  <c r="M159" i="25"/>
  <c r="O158" i="25"/>
  <c r="V158" i="25"/>
  <c r="M158" i="24"/>
  <c r="V157" i="24"/>
  <c r="O157" i="24"/>
  <c r="R157" i="24"/>
  <c r="P157" i="24"/>
  <c r="N157" i="23"/>
  <c r="Q156" i="23"/>
  <c r="S156" i="23"/>
  <c r="W156" i="23"/>
  <c r="P156" i="23"/>
  <c r="R157" i="22"/>
  <c r="P157" i="22"/>
  <c r="O157" i="22"/>
  <c r="M158" i="22"/>
  <c r="V157" i="22"/>
  <c r="R157" i="20"/>
  <c r="M158" i="20"/>
  <c r="O157" i="20"/>
  <c r="V157" i="20"/>
  <c r="P157" i="20"/>
  <c r="P157" i="19"/>
  <c r="V157" i="19"/>
  <c r="R157" i="19"/>
  <c r="M158" i="19"/>
  <c r="O157" i="19"/>
  <c r="V157" i="18"/>
  <c r="R157" i="18"/>
  <c r="M158" i="18"/>
  <c r="O157" i="18"/>
  <c r="P157" i="18"/>
  <c r="W156" i="17"/>
  <c r="Q156" i="17"/>
  <c r="N157" i="17"/>
  <c r="P156" i="17"/>
  <c r="S156" i="17"/>
  <c r="Q157" i="16"/>
  <c r="W157" i="16"/>
  <c r="S157" i="16"/>
  <c r="P157" i="16"/>
  <c r="N158" i="16"/>
  <c r="S156" i="15"/>
  <c r="Q156" i="15"/>
  <c r="P156" i="15"/>
  <c r="N157" i="15"/>
  <c r="W157" i="15" s="1"/>
  <c r="N158" i="14"/>
  <c r="Q157" i="14"/>
  <c r="P157" i="14"/>
  <c r="W157" i="14"/>
  <c r="S157" i="14"/>
  <c r="N158" i="13"/>
  <c r="Q157" i="13"/>
  <c r="W157" i="13"/>
  <c r="S157" i="13"/>
  <c r="P157" i="13"/>
  <c r="S157" i="12"/>
  <c r="Q157" i="12"/>
  <c r="N158" i="12"/>
  <c r="P157" i="12"/>
  <c r="S157" i="11"/>
  <c r="Q157" i="11"/>
  <c r="N158" i="11"/>
  <c r="P157" i="11"/>
  <c r="N158" i="10"/>
  <c r="P157" i="10"/>
  <c r="S157" i="10"/>
  <c r="Q157" i="10"/>
  <c r="S174" i="9"/>
  <c r="Q174" i="9"/>
  <c r="N175" i="9"/>
  <c r="P174" i="9"/>
  <c r="O156" i="8"/>
  <c r="M157" i="8"/>
  <c r="R156" i="8"/>
  <c r="P156" i="8"/>
  <c r="T156" i="5"/>
  <c r="R156" i="5"/>
  <c r="O157" i="5"/>
  <c r="Q156" i="5"/>
  <c r="R155" i="7"/>
  <c r="P155" i="7"/>
  <c r="O155" i="7"/>
  <c r="M156" i="7"/>
  <c r="S155" i="1"/>
  <c r="P155" i="1"/>
  <c r="N156" i="1"/>
  <c r="W156" i="1" s="1"/>
  <c r="Q155" i="1"/>
  <c r="M156" i="3"/>
  <c r="O156" i="3" s="1"/>
  <c r="R155" i="3"/>
  <c r="P155" i="3"/>
  <c r="R155" i="2"/>
  <c r="M156" i="2"/>
  <c r="O156" i="2" s="1"/>
  <c r="P155" i="2"/>
  <c r="S157" i="30" l="1"/>
  <c r="O157" i="30"/>
  <c r="M158" i="30"/>
  <c r="W157" i="30"/>
  <c r="P157" i="30"/>
  <c r="R158" i="29"/>
  <c r="P158" i="29"/>
  <c r="M159" i="29"/>
  <c r="O158" i="29"/>
  <c r="V158" i="29"/>
  <c r="P158" i="28"/>
  <c r="V158" i="28"/>
  <c r="M159" i="28"/>
  <c r="O158" i="28"/>
  <c r="R158" i="28"/>
  <c r="V158" i="27"/>
  <c r="R158" i="27"/>
  <c r="P158" i="27"/>
  <c r="M159" i="27"/>
  <c r="O158" i="27"/>
  <c r="V158" i="26"/>
  <c r="M159" i="26"/>
  <c r="P158" i="26"/>
  <c r="R158" i="26"/>
  <c r="O158" i="26"/>
  <c r="P159" i="25"/>
  <c r="O159" i="25"/>
  <c r="M160" i="25"/>
  <c r="R159" i="25"/>
  <c r="V159" i="25"/>
  <c r="M159" i="24"/>
  <c r="V158" i="24"/>
  <c r="O158" i="24"/>
  <c r="R158" i="24"/>
  <c r="P158" i="24"/>
  <c r="W157" i="23"/>
  <c r="Q157" i="23"/>
  <c r="N158" i="23"/>
  <c r="P157" i="23"/>
  <c r="S157" i="23"/>
  <c r="P158" i="22"/>
  <c r="M159" i="22"/>
  <c r="O158" i="22"/>
  <c r="V158" i="22"/>
  <c r="R158" i="22"/>
  <c r="M159" i="20"/>
  <c r="O158" i="20"/>
  <c r="V158" i="20"/>
  <c r="R158" i="20"/>
  <c r="P158" i="20"/>
  <c r="R158" i="19"/>
  <c r="P158" i="19"/>
  <c r="V158" i="19"/>
  <c r="O158" i="19"/>
  <c r="M159" i="19"/>
  <c r="R158" i="18"/>
  <c r="P158" i="18"/>
  <c r="M159" i="18"/>
  <c r="O158" i="18"/>
  <c r="V158" i="18"/>
  <c r="S157" i="17"/>
  <c r="Q157" i="17"/>
  <c r="W157" i="17"/>
  <c r="N158" i="17"/>
  <c r="P157" i="17"/>
  <c r="W158" i="16"/>
  <c r="S158" i="16"/>
  <c r="Q158" i="16"/>
  <c r="N159" i="16"/>
  <c r="P158" i="16"/>
  <c r="S157" i="15"/>
  <c r="Q157" i="15"/>
  <c r="N158" i="15"/>
  <c r="W158" i="15" s="1"/>
  <c r="P157" i="15"/>
  <c r="W158" i="14"/>
  <c r="S158" i="14"/>
  <c r="Q158" i="14"/>
  <c r="P158" i="14"/>
  <c r="N159" i="14"/>
  <c r="W158" i="13"/>
  <c r="S158" i="13"/>
  <c r="P158" i="13"/>
  <c r="Q158" i="13"/>
  <c r="N159" i="13"/>
  <c r="N159" i="12"/>
  <c r="P158" i="12"/>
  <c r="S158" i="12"/>
  <c r="Q158" i="12"/>
  <c r="N159" i="11"/>
  <c r="P158" i="11"/>
  <c r="S158" i="11"/>
  <c r="Q158" i="11"/>
  <c r="N159" i="10"/>
  <c r="Q158" i="10"/>
  <c r="P158" i="10"/>
  <c r="S158" i="10"/>
  <c r="S175" i="9"/>
  <c r="Q175" i="9"/>
  <c r="P175" i="9"/>
  <c r="N176" i="9"/>
  <c r="M158" i="8"/>
  <c r="P157" i="8"/>
  <c r="R157" i="8"/>
  <c r="O157" i="8"/>
  <c r="T157" i="5"/>
  <c r="Q157" i="5"/>
  <c r="O158" i="5"/>
  <c r="R157" i="5"/>
  <c r="R156" i="7"/>
  <c r="P156" i="7"/>
  <c r="O156" i="7"/>
  <c r="M157" i="7"/>
  <c r="S156" i="1"/>
  <c r="P156" i="1"/>
  <c r="N157" i="1"/>
  <c r="W157" i="1" s="1"/>
  <c r="Q156" i="1"/>
  <c r="M157" i="3"/>
  <c r="O157" i="3" s="1"/>
  <c r="P156" i="3"/>
  <c r="R156" i="3"/>
  <c r="R156" i="2"/>
  <c r="P156" i="2"/>
  <c r="M157" i="2"/>
  <c r="O157" i="2" s="1"/>
  <c r="P158" i="30" l="1"/>
  <c r="M159" i="30"/>
  <c r="O158" i="30"/>
  <c r="W158" i="30"/>
  <c r="S158" i="30"/>
  <c r="M160" i="29"/>
  <c r="O159" i="29"/>
  <c r="P159" i="29"/>
  <c r="V159" i="29"/>
  <c r="R159" i="29"/>
  <c r="R159" i="28"/>
  <c r="O159" i="28"/>
  <c r="M160" i="28"/>
  <c r="P159" i="28"/>
  <c r="V159" i="28"/>
  <c r="R159" i="27"/>
  <c r="V159" i="27"/>
  <c r="P159" i="27"/>
  <c r="O159" i="27"/>
  <c r="M160" i="27"/>
  <c r="R159" i="26"/>
  <c r="P159" i="26"/>
  <c r="M160" i="26"/>
  <c r="O159" i="26"/>
  <c r="V159" i="26"/>
  <c r="P160" i="25"/>
  <c r="O160" i="25"/>
  <c r="M161" i="25"/>
  <c r="V160" i="25"/>
  <c r="R160" i="25"/>
  <c r="V159" i="24"/>
  <c r="R159" i="24"/>
  <c r="M160" i="24"/>
  <c r="P159" i="24"/>
  <c r="O159" i="24"/>
  <c r="S158" i="23"/>
  <c r="N159" i="23"/>
  <c r="Q158" i="23"/>
  <c r="W158" i="23"/>
  <c r="P158" i="23"/>
  <c r="R159" i="22"/>
  <c r="O159" i="22"/>
  <c r="V159" i="22"/>
  <c r="P159" i="22"/>
  <c r="M160" i="22"/>
  <c r="V159" i="20"/>
  <c r="R159" i="20"/>
  <c r="P159" i="20"/>
  <c r="O159" i="20"/>
  <c r="M160" i="20"/>
  <c r="P159" i="19"/>
  <c r="M160" i="19"/>
  <c r="O159" i="19"/>
  <c r="V159" i="19"/>
  <c r="R159" i="19"/>
  <c r="M160" i="18"/>
  <c r="O159" i="18"/>
  <c r="R159" i="18"/>
  <c r="P159" i="18"/>
  <c r="V159" i="18"/>
  <c r="P158" i="17"/>
  <c r="S158" i="17"/>
  <c r="N159" i="17"/>
  <c r="Q158" i="17"/>
  <c r="W158" i="17"/>
  <c r="S159" i="16"/>
  <c r="Q159" i="16"/>
  <c r="N160" i="16"/>
  <c r="P159" i="16"/>
  <c r="W159" i="16"/>
  <c r="S158" i="15"/>
  <c r="Q158" i="15"/>
  <c r="P158" i="15"/>
  <c r="N159" i="15"/>
  <c r="W159" i="15" s="1"/>
  <c r="W159" i="14"/>
  <c r="S159" i="14"/>
  <c r="Q159" i="14"/>
  <c r="N160" i="14"/>
  <c r="P159" i="14"/>
  <c r="W159" i="13"/>
  <c r="S159" i="13"/>
  <c r="N160" i="13"/>
  <c r="Q159" i="13"/>
  <c r="P159" i="13"/>
  <c r="S159" i="12"/>
  <c r="Q159" i="12"/>
  <c r="N160" i="12"/>
  <c r="P159" i="12"/>
  <c r="S159" i="11"/>
  <c r="Q159" i="11"/>
  <c r="N160" i="11"/>
  <c r="P159" i="11"/>
  <c r="Q159" i="10"/>
  <c r="P159" i="10"/>
  <c r="N160" i="10"/>
  <c r="S159" i="10"/>
  <c r="Q176" i="9"/>
  <c r="S176" i="9"/>
  <c r="P176" i="9"/>
  <c r="N177" i="9"/>
  <c r="O158" i="8"/>
  <c r="R158" i="8"/>
  <c r="M159" i="8"/>
  <c r="P158" i="8"/>
  <c r="T158" i="5"/>
  <c r="R158" i="5"/>
  <c r="Q158" i="5"/>
  <c r="O159" i="5"/>
  <c r="R157" i="7"/>
  <c r="P157" i="7"/>
  <c r="O157" i="7"/>
  <c r="M158" i="7"/>
  <c r="S157" i="1"/>
  <c r="P157" i="1"/>
  <c r="N158" i="1"/>
  <c r="W158" i="1" s="1"/>
  <c r="Q157" i="1"/>
  <c r="M158" i="3"/>
  <c r="O158" i="3" s="1"/>
  <c r="P157" i="3"/>
  <c r="R157" i="3"/>
  <c r="R157" i="2"/>
  <c r="M158" i="2"/>
  <c r="O158" i="2" s="1"/>
  <c r="P157" i="2"/>
  <c r="S159" i="30" l="1"/>
  <c r="P159" i="30"/>
  <c r="W159" i="30"/>
  <c r="O159" i="30"/>
  <c r="M160" i="30"/>
  <c r="V160" i="29"/>
  <c r="R160" i="29"/>
  <c r="P160" i="29"/>
  <c r="M161" i="29"/>
  <c r="O160" i="29"/>
  <c r="P160" i="28"/>
  <c r="M161" i="28"/>
  <c r="O160" i="28"/>
  <c r="R160" i="28"/>
  <c r="V160" i="28"/>
  <c r="P160" i="27"/>
  <c r="M161" i="27"/>
  <c r="O160" i="27"/>
  <c r="R160" i="27"/>
  <c r="V160" i="27"/>
  <c r="V160" i="26"/>
  <c r="P160" i="26"/>
  <c r="O160" i="26"/>
  <c r="M161" i="26"/>
  <c r="R160" i="26"/>
  <c r="M162" i="25"/>
  <c r="O161" i="25"/>
  <c r="V161" i="25"/>
  <c r="R161" i="25"/>
  <c r="P161" i="25"/>
  <c r="V160" i="24"/>
  <c r="R160" i="24"/>
  <c r="P160" i="24"/>
  <c r="O160" i="24"/>
  <c r="M161" i="24"/>
  <c r="S159" i="23"/>
  <c r="N160" i="23"/>
  <c r="P159" i="23"/>
  <c r="W159" i="23"/>
  <c r="Q159" i="23"/>
  <c r="M161" i="22"/>
  <c r="O160" i="22"/>
  <c r="V160" i="22"/>
  <c r="R160" i="22"/>
  <c r="P160" i="22"/>
  <c r="V160" i="20"/>
  <c r="R160" i="20"/>
  <c r="P160" i="20"/>
  <c r="O160" i="20"/>
  <c r="M161" i="20"/>
  <c r="V160" i="19"/>
  <c r="R160" i="19"/>
  <c r="P160" i="19"/>
  <c r="O160" i="19"/>
  <c r="M161" i="19"/>
  <c r="R160" i="18"/>
  <c r="P160" i="18"/>
  <c r="M161" i="18"/>
  <c r="O160" i="18"/>
  <c r="V160" i="18"/>
  <c r="W159" i="17"/>
  <c r="N160" i="17"/>
  <c r="Q159" i="17"/>
  <c r="P159" i="17"/>
  <c r="S159" i="17"/>
  <c r="N161" i="16"/>
  <c r="P160" i="16"/>
  <c r="W160" i="16"/>
  <c r="S160" i="16"/>
  <c r="Q160" i="16"/>
  <c r="Q159" i="15"/>
  <c r="N160" i="15"/>
  <c r="W160" i="15" s="1"/>
  <c r="P159" i="15"/>
  <c r="S159" i="15"/>
  <c r="S160" i="14"/>
  <c r="N161" i="14"/>
  <c r="Q160" i="14"/>
  <c r="P160" i="14"/>
  <c r="W160" i="14"/>
  <c r="S160" i="13"/>
  <c r="P160" i="13"/>
  <c r="W160" i="13"/>
  <c r="Q160" i="13"/>
  <c r="N161" i="13"/>
  <c r="N161" i="12"/>
  <c r="P160" i="12"/>
  <c r="Q160" i="12"/>
  <c r="S160" i="12"/>
  <c r="S160" i="11"/>
  <c r="Q160" i="11"/>
  <c r="N161" i="11"/>
  <c r="P160" i="11"/>
  <c r="P160" i="10"/>
  <c r="N161" i="10"/>
  <c r="S160" i="10"/>
  <c r="Q160" i="10"/>
  <c r="P177" i="9"/>
  <c r="S177" i="9"/>
  <c r="Q177" i="9"/>
  <c r="N178" i="9"/>
  <c r="M160" i="8"/>
  <c r="R159" i="8"/>
  <c r="P159" i="8"/>
  <c r="O159" i="8"/>
  <c r="T159" i="5"/>
  <c r="R159" i="5"/>
  <c r="Q159" i="5"/>
  <c r="O160" i="5"/>
  <c r="R158" i="7"/>
  <c r="P158" i="7"/>
  <c r="O158" i="7"/>
  <c r="M159" i="7"/>
  <c r="S158" i="1"/>
  <c r="P158" i="1"/>
  <c r="N159" i="1"/>
  <c r="W159" i="1" s="1"/>
  <c r="Q158" i="1"/>
  <c r="M159" i="3"/>
  <c r="O159" i="3" s="1"/>
  <c r="P158" i="3"/>
  <c r="R158" i="3"/>
  <c r="R158" i="2"/>
  <c r="P158" i="2"/>
  <c r="M159" i="2"/>
  <c r="O159" i="2" s="1"/>
  <c r="M161" i="30" l="1"/>
  <c r="O160" i="30"/>
  <c r="W160" i="30"/>
  <c r="S160" i="30"/>
  <c r="P160" i="30"/>
  <c r="V161" i="29"/>
  <c r="R161" i="29"/>
  <c r="P161" i="29"/>
  <c r="O161" i="29"/>
  <c r="M162" i="29"/>
  <c r="P161" i="28"/>
  <c r="M162" i="28"/>
  <c r="O161" i="28"/>
  <c r="R161" i="28"/>
  <c r="V161" i="28"/>
  <c r="M162" i="27"/>
  <c r="O161" i="27"/>
  <c r="V161" i="27"/>
  <c r="R161" i="27"/>
  <c r="P161" i="27"/>
  <c r="P161" i="26"/>
  <c r="R161" i="26"/>
  <c r="O161" i="26"/>
  <c r="M162" i="26"/>
  <c r="V161" i="26"/>
  <c r="V162" i="25"/>
  <c r="R162" i="25"/>
  <c r="M163" i="25"/>
  <c r="O162" i="25"/>
  <c r="P162" i="25"/>
  <c r="V161" i="24"/>
  <c r="R161" i="24"/>
  <c r="P161" i="24"/>
  <c r="O161" i="24"/>
  <c r="M162" i="24"/>
  <c r="N161" i="23"/>
  <c r="Q160" i="23"/>
  <c r="W160" i="23"/>
  <c r="S160" i="23"/>
  <c r="P160" i="23"/>
  <c r="V161" i="22"/>
  <c r="M162" i="22"/>
  <c r="R161" i="22"/>
  <c r="P161" i="22"/>
  <c r="O161" i="22"/>
  <c r="V161" i="20"/>
  <c r="R161" i="20"/>
  <c r="P161" i="20"/>
  <c r="O161" i="20"/>
  <c r="M162" i="20"/>
  <c r="R161" i="19"/>
  <c r="V161" i="19"/>
  <c r="P161" i="19"/>
  <c r="O161" i="19"/>
  <c r="M162" i="19"/>
  <c r="V161" i="18"/>
  <c r="O161" i="18"/>
  <c r="M162" i="18"/>
  <c r="P161" i="18"/>
  <c r="R161" i="18"/>
  <c r="W160" i="17"/>
  <c r="S160" i="17"/>
  <c r="Q160" i="17"/>
  <c r="N161" i="17"/>
  <c r="P160" i="17"/>
  <c r="W161" i="16"/>
  <c r="S161" i="16"/>
  <c r="Q161" i="16"/>
  <c r="P161" i="16"/>
  <c r="N162" i="16"/>
  <c r="S160" i="15"/>
  <c r="Q160" i="15"/>
  <c r="N161" i="15"/>
  <c r="W161" i="15" s="1"/>
  <c r="P160" i="15"/>
  <c r="W161" i="14"/>
  <c r="S161" i="14"/>
  <c r="N162" i="14"/>
  <c r="Q161" i="14"/>
  <c r="P161" i="14"/>
  <c r="S161" i="13"/>
  <c r="N162" i="13"/>
  <c r="Q161" i="13"/>
  <c r="P161" i="13"/>
  <c r="W161" i="13"/>
  <c r="S161" i="12"/>
  <c r="N162" i="12"/>
  <c r="Q161" i="12"/>
  <c r="P161" i="12"/>
  <c r="S161" i="11"/>
  <c r="P161" i="11"/>
  <c r="N162" i="11"/>
  <c r="Q161" i="11"/>
  <c r="N162" i="10"/>
  <c r="Q161" i="10"/>
  <c r="S161" i="10"/>
  <c r="P161" i="10"/>
  <c r="N179" i="9"/>
  <c r="S178" i="9"/>
  <c r="Q178" i="9"/>
  <c r="P178" i="9"/>
  <c r="R160" i="8"/>
  <c r="M161" i="8"/>
  <c r="P160" i="8"/>
  <c r="O160" i="8"/>
  <c r="T160" i="5"/>
  <c r="R160" i="5"/>
  <c r="Q160" i="5"/>
  <c r="O161" i="5"/>
  <c r="R159" i="7"/>
  <c r="P159" i="7"/>
  <c r="O159" i="7"/>
  <c r="M160" i="7"/>
  <c r="S159" i="1"/>
  <c r="P159" i="1"/>
  <c r="N160" i="1"/>
  <c r="W160" i="1" s="1"/>
  <c r="Q159" i="1"/>
  <c r="M160" i="3"/>
  <c r="O160" i="3" s="1"/>
  <c r="R159" i="3"/>
  <c r="P159" i="3"/>
  <c r="R159" i="2"/>
  <c r="M160" i="2"/>
  <c r="O160" i="2" s="1"/>
  <c r="P159" i="2"/>
  <c r="W161" i="30" l="1"/>
  <c r="S161" i="30"/>
  <c r="P161" i="30"/>
  <c r="M162" i="30"/>
  <c r="O161" i="30"/>
  <c r="V162" i="29"/>
  <c r="R162" i="29"/>
  <c r="P162" i="29"/>
  <c r="O162" i="29"/>
  <c r="M163" i="29"/>
  <c r="V162" i="28"/>
  <c r="M163" i="28"/>
  <c r="O162" i="28"/>
  <c r="R162" i="28"/>
  <c r="P162" i="28"/>
  <c r="V162" i="27"/>
  <c r="R162" i="27"/>
  <c r="M163" i="27"/>
  <c r="P162" i="27"/>
  <c r="O162" i="27"/>
  <c r="P162" i="26"/>
  <c r="M163" i="26"/>
  <c r="O162" i="26"/>
  <c r="R162" i="26"/>
  <c r="V162" i="26"/>
  <c r="V163" i="25"/>
  <c r="R163" i="25"/>
  <c r="P163" i="25"/>
  <c r="M164" i="25"/>
  <c r="O163" i="25"/>
  <c r="V162" i="24"/>
  <c r="R162" i="24"/>
  <c r="P162" i="24"/>
  <c r="O162" i="24"/>
  <c r="M163" i="24"/>
  <c r="S161" i="23"/>
  <c r="W161" i="23"/>
  <c r="Q161" i="23"/>
  <c r="P161" i="23"/>
  <c r="N162" i="23"/>
  <c r="R162" i="22"/>
  <c r="V162" i="22"/>
  <c r="P162" i="22"/>
  <c r="O162" i="22"/>
  <c r="M163" i="22"/>
  <c r="R162" i="20"/>
  <c r="M163" i="20"/>
  <c r="O162" i="20"/>
  <c r="V162" i="20"/>
  <c r="P162" i="20"/>
  <c r="P162" i="19"/>
  <c r="V162" i="19"/>
  <c r="R162" i="19"/>
  <c r="O162" i="19"/>
  <c r="M163" i="19"/>
  <c r="V162" i="18"/>
  <c r="R162" i="18"/>
  <c r="M163" i="18"/>
  <c r="P162" i="18"/>
  <c r="O162" i="18"/>
  <c r="N162" i="17"/>
  <c r="Q161" i="17"/>
  <c r="P161" i="17"/>
  <c r="W161" i="17"/>
  <c r="S161" i="17"/>
  <c r="Q162" i="16"/>
  <c r="W162" i="16"/>
  <c r="S162" i="16"/>
  <c r="P162" i="16"/>
  <c r="N163" i="16"/>
  <c r="S161" i="15"/>
  <c r="Q161" i="15"/>
  <c r="N162" i="15"/>
  <c r="W162" i="15" s="1"/>
  <c r="P161" i="15"/>
  <c r="W162" i="14"/>
  <c r="S162" i="14"/>
  <c r="Q162" i="14"/>
  <c r="N163" i="14"/>
  <c r="P162" i="14"/>
  <c r="W162" i="13"/>
  <c r="Q162" i="13"/>
  <c r="S162" i="13"/>
  <c r="P162" i="13"/>
  <c r="N163" i="13"/>
  <c r="S162" i="12"/>
  <c r="Q162" i="12"/>
  <c r="N163" i="12"/>
  <c r="P162" i="12"/>
  <c r="S162" i="11"/>
  <c r="Q162" i="11"/>
  <c r="N163" i="11"/>
  <c r="P162" i="11"/>
  <c r="S162" i="10"/>
  <c r="N163" i="10"/>
  <c r="P162" i="10"/>
  <c r="Q162" i="10"/>
  <c r="S179" i="9"/>
  <c r="Q179" i="9"/>
  <c r="N180" i="9"/>
  <c r="P179" i="9"/>
  <c r="R161" i="8"/>
  <c r="P161" i="8"/>
  <c r="M162" i="8"/>
  <c r="O161" i="8"/>
  <c r="T161" i="5"/>
  <c r="O162" i="5"/>
  <c r="R161" i="5"/>
  <c r="Q161" i="5"/>
  <c r="R160" i="7"/>
  <c r="P160" i="7"/>
  <c r="O160" i="7"/>
  <c r="M161" i="7"/>
  <c r="S160" i="1"/>
  <c r="P160" i="1"/>
  <c r="N161" i="1"/>
  <c r="W161" i="1" s="1"/>
  <c r="Q160" i="1"/>
  <c r="M161" i="3"/>
  <c r="O161" i="3" s="1"/>
  <c r="P160" i="3"/>
  <c r="R160" i="3"/>
  <c r="R160" i="2"/>
  <c r="P160" i="2"/>
  <c r="M161" i="2"/>
  <c r="O161" i="2" s="1"/>
  <c r="S162" i="30" l="1"/>
  <c r="P162" i="30"/>
  <c r="O162" i="30"/>
  <c r="W162" i="30"/>
  <c r="M163" i="30"/>
  <c r="R163" i="29"/>
  <c r="P163" i="29"/>
  <c r="M164" i="29"/>
  <c r="O163" i="29"/>
  <c r="V163" i="29"/>
  <c r="P163" i="28"/>
  <c r="V163" i="28"/>
  <c r="R163" i="28"/>
  <c r="O163" i="28"/>
  <c r="M164" i="28"/>
  <c r="V163" i="27"/>
  <c r="R163" i="27"/>
  <c r="P163" i="27"/>
  <c r="O163" i="27"/>
  <c r="M164" i="27"/>
  <c r="R163" i="26"/>
  <c r="P163" i="26"/>
  <c r="M164" i="26"/>
  <c r="V163" i="26"/>
  <c r="O163" i="26"/>
  <c r="M165" i="25"/>
  <c r="P164" i="25"/>
  <c r="V164" i="25"/>
  <c r="R164" i="25"/>
  <c r="O164" i="25"/>
  <c r="V163" i="24"/>
  <c r="R163" i="24"/>
  <c r="P163" i="24"/>
  <c r="O163" i="24"/>
  <c r="M164" i="24"/>
  <c r="P162" i="23"/>
  <c r="S162" i="23"/>
  <c r="W162" i="23"/>
  <c r="Q162" i="23"/>
  <c r="N163" i="23"/>
  <c r="P163" i="22"/>
  <c r="M164" i="22"/>
  <c r="O163" i="22"/>
  <c r="V163" i="22"/>
  <c r="R163" i="22"/>
  <c r="M164" i="20"/>
  <c r="O163" i="20"/>
  <c r="V163" i="20"/>
  <c r="R163" i="20"/>
  <c r="P163" i="20"/>
  <c r="V163" i="19"/>
  <c r="P163" i="19"/>
  <c r="M164" i="19"/>
  <c r="O163" i="19"/>
  <c r="R163" i="19"/>
  <c r="R163" i="18"/>
  <c r="P163" i="18"/>
  <c r="M164" i="18"/>
  <c r="O163" i="18"/>
  <c r="V163" i="18"/>
  <c r="W162" i="17"/>
  <c r="S162" i="17"/>
  <c r="Q162" i="17"/>
  <c r="N163" i="17"/>
  <c r="P162" i="17"/>
  <c r="W163" i="16"/>
  <c r="S163" i="16"/>
  <c r="Q163" i="16"/>
  <c r="N164" i="16"/>
  <c r="P163" i="16"/>
  <c r="S162" i="15"/>
  <c r="Q162" i="15"/>
  <c r="N163" i="15"/>
  <c r="W163" i="15" s="1"/>
  <c r="P162" i="15"/>
  <c r="S163" i="14"/>
  <c r="N164" i="14"/>
  <c r="Q163" i="14"/>
  <c r="P163" i="14"/>
  <c r="W163" i="14"/>
  <c r="S163" i="13"/>
  <c r="N164" i="13"/>
  <c r="Q163" i="13"/>
  <c r="W163" i="13"/>
  <c r="P163" i="13"/>
  <c r="N164" i="12"/>
  <c r="P163" i="12"/>
  <c r="Q163" i="12"/>
  <c r="S163" i="12"/>
  <c r="N164" i="11"/>
  <c r="P163" i="11"/>
  <c r="S163" i="11"/>
  <c r="Q163" i="11"/>
  <c r="S163" i="10"/>
  <c r="Q163" i="10"/>
  <c r="N164" i="10"/>
  <c r="P163" i="10"/>
  <c r="S180" i="9"/>
  <c r="Q180" i="9"/>
  <c r="P180" i="9"/>
  <c r="N181" i="9"/>
  <c r="R162" i="8"/>
  <c r="P162" i="8"/>
  <c r="O162" i="8"/>
  <c r="M163" i="8"/>
  <c r="T162" i="5"/>
  <c r="O163" i="5"/>
  <c r="Q162" i="5"/>
  <c r="R162" i="5"/>
  <c r="M162" i="7"/>
  <c r="R161" i="7"/>
  <c r="P161" i="7"/>
  <c r="O161" i="7"/>
  <c r="S161" i="1"/>
  <c r="P161" i="1"/>
  <c r="N162" i="1"/>
  <c r="W162" i="1" s="1"/>
  <c r="Q161" i="1"/>
  <c r="M162" i="3"/>
  <c r="O162" i="3" s="1"/>
  <c r="P161" i="3"/>
  <c r="R161" i="3"/>
  <c r="R161" i="2"/>
  <c r="M162" i="2"/>
  <c r="O162" i="2" s="1"/>
  <c r="P161" i="2"/>
  <c r="P163" i="30" l="1"/>
  <c r="M164" i="30"/>
  <c r="O163" i="30"/>
  <c r="W163" i="30"/>
  <c r="S163" i="30"/>
  <c r="O164" i="29"/>
  <c r="M165" i="29"/>
  <c r="P164" i="29"/>
  <c r="V164" i="29"/>
  <c r="R164" i="29"/>
  <c r="V164" i="28"/>
  <c r="R164" i="28"/>
  <c r="P164" i="28"/>
  <c r="O164" i="28"/>
  <c r="M165" i="28"/>
  <c r="R164" i="27"/>
  <c r="V164" i="27"/>
  <c r="P164" i="27"/>
  <c r="M165" i="27"/>
  <c r="O164" i="27"/>
  <c r="V164" i="26"/>
  <c r="P164" i="26"/>
  <c r="M165" i="26"/>
  <c r="O164" i="26"/>
  <c r="R164" i="26"/>
  <c r="O165" i="25"/>
  <c r="R165" i="25"/>
  <c r="M166" i="25"/>
  <c r="P165" i="25"/>
  <c r="V165" i="25"/>
  <c r="R164" i="24"/>
  <c r="V164" i="24"/>
  <c r="P164" i="24"/>
  <c r="O164" i="24"/>
  <c r="M165" i="24"/>
  <c r="P163" i="23"/>
  <c r="W163" i="23"/>
  <c r="N164" i="23"/>
  <c r="Q163" i="23"/>
  <c r="S163" i="23"/>
  <c r="R164" i="22"/>
  <c r="M165" i="22"/>
  <c r="O164" i="22"/>
  <c r="V164" i="22"/>
  <c r="P164" i="22"/>
  <c r="R164" i="20"/>
  <c r="M165" i="20"/>
  <c r="P164" i="20"/>
  <c r="O164" i="20"/>
  <c r="V164" i="20"/>
  <c r="R164" i="19"/>
  <c r="M165" i="19"/>
  <c r="P164" i="19"/>
  <c r="O164" i="19"/>
  <c r="V164" i="19"/>
  <c r="O164" i="18"/>
  <c r="R164" i="18"/>
  <c r="M165" i="18"/>
  <c r="P164" i="18"/>
  <c r="V164" i="18"/>
  <c r="W163" i="17"/>
  <c r="Q163" i="17"/>
  <c r="N164" i="17"/>
  <c r="P163" i="17"/>
  <c r="S163" i="17"/>
  <c r="W164" i="16"/>
  <c r="S164" i="16"/>
  <c r="Q164" i="16"/>
  <c r="N165" i="16"/>
  <c r="P164" i="16"/>
  <c r="S163" i="15"/>
  <c r="Q163" i="15"/>
  <c r="P163" i="15"/>
  <c r="N164" i="15"/>
  <c r="W164" i="15" s="1"/>
  <c r="P164" i="14"/>
  <c r="N165" i="14"/>
  <c r="S164" i="14"/>
  <c r="Q164" i="14"/>
  <c r="W164" i="14"/>
  <c r="P164" i="13"/>
  <c r="Q164" i="13"/>
  <c r="W164" i="13"/>
  <c r="N165" i="13"/>
  <c r="S164" i="13"/>
  <c r="P164" i="12"/>
  <c r="N165" i="12"/>
  <c r="Q164" i="12"/>
  <c r="S164" i="12"/>
  <c r="S164" i="11"/>
  <c r="N165" i="11"/>
  <c r="Q164" i="11"/>
  <c r="P164" i="11"/>
  <c r="S164" i="10"/>
  <c r="Q164" i="10"/>
  <c r="N165" i="10"/>
  <c r="P164" i="10"/>
  <c r="Q181" i="9"/>
  <c r="P181" i="9"/>
  <c r="S181" i="9"/>
  <c r="N182" i="9"/>
  <c r="R163" i="8"/>
  <c r="P163" i="8"/>
  <c r="O163" i="8"/>
  <c r="M164" i="8"/>
  <c r="T163" i="5"/>
  <c r="O164" i="5"/>
  <c r="R163" i="5"/>
  <c r="Q163" i="5"/>
  <c r="M163" i="7"/>
  <c r="R162" i="7"/>
  <c r="P162" i="7"/>
  <c r="O162" i="7"/>
  <c r="S162" i="1"/>
  <c r="P162" i="1"/>
  <c r="N163" i="1"/>
  <c r="W163" i="1" s="1"/>
  <c r="Q162" i="1"/>
  <c r="M163" i="3"/>
  <c r="O163" i="3" s="1"/>
  <c r="R162" i="3"/>
  <c r="P162" i="3"/>
  <c r="R162" i="2"/>
  <c r="P162" i="2"/>
  <c r="M163" i="2"/>
  <c r="O163" i="2" s="1"/>
  <c r="S164" i="30" l="1"/>
  <c r="M165" i="30"/>
  <c r="P164" i="30"/>
  <c r="W164" i="30"/>
  <c r="O164" i="30"/>
  <c r="V165" i="29"/>
  <c r="R165" i="29"/>
  <c r="P165" i="29"/>
  <c r="M166" i="29"/>
  <c r="O165" i="29"/>
  <c r="R165" i="28"/>
  <c r="M166" i="28"/>
  <c r="P165" i="28"/>
  <c r="V165" i="28"/>
  <c r="O165" i="28"/>
  <c r="O165" i="27"/>
  <c r="M166" i="27"/>
  <c r="P165" i="27"/>
  <c r="V165" i="27"/>
  <c r="R165" i="27"/>
  <c r="R165" i="26"/>
  <c r="P165" i="26"/>
  <c r="O165" i="26"/>
  <c r="M166" i="26"/>
  <c r="V165" i="26"/>
  <c r="P166" i="25"/>
  <c r="O166" i="25"/>
  <c r="V166" i="25"/>
  <c r="M167" i="25"/>
  <c r="R166" i="25"/>
  <c r="M166" i="24"/>
  <c r="O165" i="24"/>
  <c r="P165" i="24"/>
  <c r="V165" i="24"/>
  <c r="R165" i="24"/>
  <c r="Q164" i="23"/>
  <c r="P164" i="23"/>
  <c r="W164" i="23"/>
  <c r="N165" i="23"/>
  <c r="S164" i="23"/>
  <c r="V165" i="22"/>
  <c r="R165" i="22"/>
  <c r="M166" i="22"/>
  <c r="P165" i="22"/>
  <c r="O165" i="22"/>
  <c r="V165" i="20"/>
  <c r="P165" i="20"/>
  <c r="M166" i="20"/>
  <c r="O165" i="20"/>
  <c r="R165" i="20"/>
  <c r="O165" i="19"/>
  <c r="V165" i="19"/>
  <c r="R165" i="19"/>
  <c r="P165" i="19"/>
  <c r="M166" i="19"/>
  <c r="V165" i="18"/>
  <c r="M166" i="18"/>
  <c r="O165" i="18"/>
  <c r="P165" i="18"/>
  <c r="R165" i="18"/>
  <c r="N165" i="17"/>
  <c r="S164" i="17"/>
  <c r="Q164" i="17"/>
  <c r="W164" i="17"/>
  <c r="P164" i="17"/>
  <c r="S165" i="16"/>
  <c r="Q165" i="16"/>
  <c r="N166" i="16"/>
  <c r="P165" i="16"/>
  <c r="W165" i="16"/>
  <c r="N165" i="15"/>
  <c r="W165" i="15" s="1"/>
  <c r="Q164" i="15"/>
  <c r="P164" i="15"/>
  <c r="S164" i="15"/>
  <c r="W165" i="14"/>
  <c r="S165" i="14"/>
  <c r="N166" i="14"/>
  <c r="P165" i="14"/>
  <c r="Q165" i="14"/>
  <c r="W165" i="13"/>
  <c r="S165" i="13"/>
  <c r="N166" i="13"/>
  <c r="Q165" i="13"/>
  <c r="P165" i="13"/>
  <c r="S165" i="12"/>
  <c r="N166" i="12"/>
  <c r="Q165" i="12"/>
  <c r="P165" i="12"/>
  <c r="S165" i="11"/>
  <c r="Q165" i="11"/>
  <c r="N166" i="11"/>
  <c r="P165" i="11"/>
  <c r="N166" i="10"/>
  <c r="P165" i="10"/>
  <c r="Q165" i="10"/>
  <c r="S165" i="10"/>
  <c r="N183" i="9"/>
  <c r="P182" i="9"/>
  <c r="S182" i="9"/>
  <c r="Q182" i="9"/>
  <c r="R164" i="8"/>
  <c r="P164" i="8"/>
  <c r="M165" i="8"/>
  <c r="O164" i="8"/>
  <c r="T164" i="5"/>
  <c r="Q164" i="5"/>
  <c r="O165" i="5"/>
  <c r="R164" i="5"/>
  <c r="O163" i="7"/>
  <c r="M164" i="7"/>
  <c r="R163" i="7"/>
  <c r="P163" i="7"/>
  <c r="S163" i="1"/>
  <c r="P163" i="1"/>
  <c r="N164" i="1"/>
  <c r="W164" i="1" s="1"/>
  <c r="Q163" i="1"/>
  <c r="M164" i="3"/>
  <c r="O164" i="3" s="1"/>
  <c r="R163" i="3"/>
  <c r="P163" i="3"/>
  <c r="R163" i="2"/>
  <c r="M164" i="2"/>
  <c r="O164" i="2" s="1"/>
  <c r="P163" i="2"/>
  <c r="W165" i="30" l="1"/>
  <c r="P165" i="30"/>
  <c r="S165" i="30"/>
  <c r="O165" i="30"/>
  <c r="M166" i="30"/>
  <c r="M167" i="29"/>
  <c r="R166" i="29"/>
  <c r="P166" i="29"/>
  <c r="O166" i="29"/>
  <c r="V166" i="29"/>
  <c r="V166" i="28"/>
  <c r="M167" i="28"/>
  <c r="R166" i="28"/>
  <c r="P166" i="28"/>
  <c r="O166" i="28"/>
  <c r="V166" i="27"/>
  <c r="R166" i="27"/>
  <c r="M167" i="27"/>
  <c r="P166" i="27"/>
  <c r="O166" i="27"/>
  <c r="P166" i="26"/>
  <c r="O166" i="26"/>
  <c r="M167" i="26"/>
  <c r="R166" i="26"/>
  <c r="V166" i="26"/>
  <c r="P167" i="25"/>
  <c r="V167" i="25"/>
  <c r="R167" i="25"/>
  <c r="M168" i="25"/>
  <c r="O167" i="25"/>
  <c r="V166" i="24"/>
  <c r="R166" i="24"/>
  <c r="M167" i="24"/>
  <c r="P166" i="24"/>
  <c r="O166" i="24"/>
  <c r="P165" i="23"/>
  <c r="Q165" i="23"/>
  <c r="W165" i="23"/>
  <c r="S165" i="23"/>
  <c r="N166" i="23"/>
  <c r="M167" i="22"/>
  <c r="R166" i="22"/>
  <c r="V166" i="22"/>
  <c r="P166" i="22"/>
  <c r="O166" i="22"/>
  <c r="M167" i="20"/>
  <c r="R166" i="20"/>
  <c r="O166" i="20"/>
  <c r="V166" i="20"/>
  <c r="P166" i="20"/>
  <c r="P166" i="19"/>
  <c r="V166" i="19"/>
  <c r="M167" i="19"/>
  <c r="R166" i="19"/>
  <c r="O166" i="19"/>
  <c r="M167" i="18"/>
  <c r="R166" i="18"/>
  <c r="P166" i="18"/>
  <c r="V166" i="18"/>
  <c r="O166" i="18"/>
  <c r="N166" i="17"/>
  <c r="S165" i="17"/>
  <c r="Q165" i="17"/>
  <c r="P165" i="17"/>
  <c r="W165" i="17"/>
  <c r="Q166" i="16"/>
  <c r="N167" i="16"/>
  <c r="S166" i="16"/>
  <c r="P166" i="16"/>
  <c r="W166" i="16"/>
  <c r="N166" i="15"/>
  <c r="W166" i="15" s="1"/>
  <c r="Q165" i="15"/>
  <c r="P165" i="15"/>
  <c r="S165" i="15"/>
  <c r="S166" i="14"/>
  <c r="Q166" i="14"/>
  <c r="P166" i="14"/>
  <c r="W166" i="14"/>
  <c r="N167" i="14"/>
  <c r="S166" i="13"/>
  <c r="Q166" i="13"/>
  <c r="P166" i="13"/>
  <c r="N167" i="13"/>
  <c r="W166" i="13"/>
  <c r="N167" i="12"/>
  <c r="S166" i="12"/>
  <c r="Q166" i="12"/>
  <c r="P166" i="12"/>
  <c r="N167" i="11"/>
  <c r="S166" i="11"/>
  <c r="Q166" i="11"/>
  <c r="P166" i="11"/>
  <c r="S166" i="10"/>
  <c r="N167" i="10"/>
  <c r="Q166" i="10"/>
  <c r="P166" i="10"/>
  <c r="Q183" i="9"/>
  <c r="S183" i="9"/>
  <c r="P183" i="9"/>
  <c r="N184" i="9"/>
  <c r="M166" i="8"/>
  <c r="O165" i="8"/>
  <c r="R165" i="8"/>
  <c r="P165" i="8"/>
  <c r="R165" i="5"/>
  <c r="Q165" i="5"/>
  <c r="O166" i="5"/>
  <c r="T165" i="5"/>
  <c r="M165" i="7"/>
  <c r="P164" i="7"/>
  <c r="O164" i="7"/>
  <c r="R164" i="7"/>
  <c r="S164" i="1"/>
  <c r="P164" i="1"/>
  <c r="N165" i="1"/>
  <c r="W165" i="1" s="1"/>
  <c r="Q164" i="1"/>
  <c r="M165" i="3"/>
  <c r="O165" i="3" s="1"/>
  <c r="R164" i="3"/>
  <c r="P164" i="3"/>
  <c r="R164" i="2"/>
  <c r="P164" i="2"/>
  <c r="M165" i="2"/>
  <c r="O165" i="2" s="1"/>
  <c r="M167" i="30" l="1"/>
  <c r="S166" i="30"/>
  <c r="W166" i="30"/>
  <c r="P166" i="30"/>
  <c r="O166" i="30"/>
  <c r="M168" i="29"/>
  <c r="O167" i="29"/>
  <c r="P167" i="29"/>
  <c r="R167" i="29"/>
  <c r="V167" i="29"/>
  <c r="R167" i="28"/>
  <c r="V167" i="28"/>
  <c r="P167" i="28"/>
  <c r="O167" i="28"/>
  <c r="M168" i="28"/>
  <c r="R167" i="27"/>
  <c r="V167" i="27"/>
  <c r="P167" i="27"/>
  <c r="O167" i="27"/>
  <c r="M168" i="27"/>
  <c r="V167" i="26"/>
  <c r="R167" i="26"/>
  <c r="P167" i="26"/>
  <c r="O167" i="26"/>
  <c r="M168" i="26"/>
  <c r="P168" i="25"/>
  <c r="V168" i="25"/>
  <c r="R168" i="25"/>
  <c r="M169" i="25"/>
  <c r="O168" i="25"/>
  <c r="R167" i="24"/>
  <c r="P167" i="24"/>
  <c r="O167" i="24"/>
  <c r="M168" i="24"/>
  <c r="V167" i="24"/>
  <c r="W166" i="23"/>
  <c r="N167" i="23"/>
  <c r="S166" i="23"/>
  <c r="Q166" i="23"/>
  <c r="P166" i="23"/>
  <c r="R167" i="22"/>
  <c r="V167" i="22"/>
  <c r="P167" i="22"/>
  <c r="O167" i="22"/>
  <c r="M168" i="22"/>
  <c r="V167" i="20"/>
  <c r="R167" i="20"/>
  <c r="P167" i="20"/>
  <c r="O167" i="20"/>
  <c r="M168" i="20"/>
  <c r="V167" i="19"/>
  <c r="R167" i="19"/>
  <c r="P167" i="19"/>
  <c r="M168" i="19"/>
  <c r="O167" i="19"/>
  <c r="M168" i="18"/>
  <c r="O167" i="18"/>
  <c r="R167" i="18"/>
  <c r="P167" i="18"/>
  <c r="V167" i="18"/>
  <c r="N167" i="17"/>
  <c r="W166" i="17"/>
  <c r="Q166" i="17"/>
  <c r="P166" i="17"/>
  <c r="S166" i="17"/>
  <c r="W167" i="16"/>
  <c r="S167" i="16"/>
  <c r="Q167" i="16"/>
  <c r="N168" i="16"/>
  <c r="P167" i="16"/>
  <c r="N167" i="15"/>
  <c r="W167" i="15" s="1"/>
  <c r="S166" i="15"/>
  <c r="Q166" i="15"/>
  <c r="P166" i="15"/>
  <c r="S167" i="14"/>
  <c r="N168" i="14"/>
  <c r="Q167" i="14"/>
  <c r="P167" i="14"/>
  <c r="W167" i="14"/>
  <c r="S167" i="13"/>
  <c r="N168" i="13"/>
  <c r="Q167" i="13"/>
  <c r="P167" i="13"/>
  <c r="W167" i="13"/>
  <c r="S167" i="12"/>
  <c r="Q167" i="12"/>
  <c r="N168" i="12"/>
  <c r="P167" i="12"/>
  <c r="S167" i="11"/>
  <c r="Q167" i="11"/>
  <c r="N168" i="11"/>
  <c r="P167" i="11"/>
  <c r="Q167" i="10"/>
  <c r="P167" i="10"/>
  <c r="N168" i="10"/>
  <c r="S167" i="10"/>
  <c r="N185" i="9"/>
  <c r="Q184" i="9"/>
  <c r="S184" i="9"/>
  <c r="P184" i="9"/>
  <c r="O166" i="8"/>
  <c r="R166" i="8"/>
  <c r="M167" i="8"/>
  <c r="P166" i="8"/>
  <c r="O167" i="5"/>
  <c r="Q166" i="5"/>
  <c r="R166" i="5"/>
  <c r="T166" i="5"/>
  <c r="R165" i="7"/>
  <c r="P165" i="7"/>
  <c r="O165" i="7"/>
  <c r="M166" i="7"/>
  <c r="S165" i="1"/>
  <c r="P165" i="1"/>
  <c r="N166" i="1"/>
  <c r="W166" i="1" s="1"/>
  <c r="Q165" i="1"/>
  <c r="M166" i="3"/>
  <c r="O166" i="3" s="1"/>
  <c r="R165" i="3"/>
  <c r="P165" i="3"/>
  <c r="R165" i="2"/>
  <c r="P165" i="2"/>
  <c r="M166" i="2"/>
  <c r="O166" i="2" s="1"/>
  <c r="S167" i="30" l="1"/>
  <c r="P167" i="30"/>
  <c r="W167" i="30"/>
  <c r="O167" i="30"/>
  <c r="M168" i="30"/>
  <c r="R168" i="29"/>
  <c r="P168" i="29"/>
  <c r="M169" i="29"/>
  <c r="O168" i="29"/>
  <c r="V168" i="29"/>
  <c r="V168" i="28"/>
  <c r="M169" i="28"/>
  <c r="O168" i="28"/>
  <c r="R168" i="28"/>
  <c r="P168" i="28"/>
  <c r="P168" i="27"/>
  <c r="M169" i="27"/>
  <c r="O168" i="27"/>
  <c r="R168" i="27"/>
  <c r="V168" i="27"/>
  <c r="V168" i="26"/>
  <c r="R168" i="26"/>
  <c r="P168" i="26"/>
  <c r="O168" i="26"/>
  <c r="M169" i="26"/>
  <c r="V169" i="25"/>
  <c r="R169" i="25"/>
  <c r="P169" i="25"/>
  <c r="O169" i="25"/>
  <c r="M170" i="25"/>
  <c r="V168" i="24"/>
  <c r="R168" i="24"/>
  <c r="P168" i="24"/>
  <c r="O168" i="24"/>
  <c r="M169" i="24"/>
  <c r="N168" i="23"/>
  <c r="Q167" i="23"/>
  <c r="P167" i="23"/>
  <c r="W167" i="23"/>
  <c r="S167" i="23"/>
  <c r="M169" i="22"/>
  <c r="O168" i="22"/>
  <c r="V168" i="22"/>
  <c r="R168" i="22"/>
  <c r="P168" i="22"/>
  <c r="V168" i="20"/>
  <c r="R168" i="20"/>
  <c r="P168" i="20"/>
  <c r="O168" i="20"/>
  <c r="M169" i="20"/>
  <c r="R168" i="19"/>
  <c r="P168" i="19"/>
  <c r="M169" i="19"/>
  <c r="O168" i="19"/>
  <c r="V168" i="19"/>
  <c r="P168" i="18"/>
  <c r="M169" i="18"/>
  <c r="O168" i="18"/>
  <c r="R168" i="18"/>
  <c r="V168" i="18"/>
  <c r="N168" i="17"/>
  <c r="Q167" i="17"/>
  <c r="P167" i="17"/>
  <c r="W167" i="17"/>
  <c r="S167" i="17"/>
  <c r="W168" i="16"/>
  <c r="S168" i="16"/>
  <c r="Q168" i="16"/>
  <c r="N169" i="16"/>
  <c r="P168" i="16"/>
  <c r="Q167" i="15"/>
  <c r="N168" i="15"/>
  <c r="W168" i="15" s="1"/>
  <c r="P167" i="15"/>
  <c r="S167" i="15"/>
  <c r="W168" i="14"/>
  <c r="S168" i="14"/>
  <c r="P168" i="14"/>
  <c r="N169" i="14"/>
  <c r="Q168" i="14"/>
  <c r="W168" i="13"/>
  <c r="S168" i="13"/>
  <c r="N169" i="13"/>
  <c r="Q168" i="13"/>
  <c r="P168" i="13"/>
  <c r="S168" i="12"/>
  <c r="N169" i="12"/>
  <c r="P168" i="12"/>
  <c r="Q168" i="12"/>
  <c r="S168" i="11"/>
  <c r="Q168" i="11"/>
  <c r="N169" i="11"/>
  <c r="P168" i="11"/>
  <c r="S168" i="10"/>
  <c r="P168" i="10"/>
  <c r="N169" i="10"/>
  <c r="Q168" i="10"/>
  <c r="S185" i="9"/>
  <c r="Q185" i="9"/>
  <c r="P185" i="9"/>
  <c r="N186" i="9"/>
  <c r="M168" i="8"/>
  <c r="O167" i="8"/>
  <c r="R167" i="8"/>
  <c r="P167" i="8"/>
  <c r="O168" i="5"/>
  <c r="R167" i="5"/>
  <c r="Q167" i="5"/>
  <c r="T167" i="5"/>
  <c r="P166" i="7"/>
  <c r="R166" i="7"/>
  <c r="O166" i="7"/>
  <c r="M167" i="7"/>
  <c r="S166" i="1"/>
  <c r="P166" i="1"/>
  <c r="N167" i="1"/>
  <c r="W167" i="1" s="1"/>
  <c r="Q166" i="1"/>
  <c r="M167" i="3"/>
  <c r="O167" i="3" s="1"/>
  <c r="P166" i="3"/>
  <c r="R166" i="3"/>
  <c r="R166" i="2"/>
  <c r="P166" i="2"/>
  <c r="M167" i="2"/>
  <c r="O167" i="2" s="1"/>
  <c r="M169" i="30" l="1"/>
  <c r="O168" i="30"/>
  <c r="W168" i="30"/>
  <c r="S168" i="30"/>
  <c r="P168" i="30"/>
  <c r="V169" i="29"/>
  <c r="P169" i="29"/>
  <c r="O169" i="29"/>
  <c r="M170" i="29"/>
  <c r="R169" i="29"/>
  <c r="R169" i="28"/>
  <c r="P169" i="28"/>
  <c r="V169" i="28"/>
  <c r="O169" i="28"/>
  <c r="M170" i="28"/>
  <c r="M170" i="27"/>
  <c r="O169" i="27"/>
  <c r="V169" i="27"/>
  <c r="R169" i="27"/>
  <c r="P169" i="27"/>
  <c r="P169" i="26"/>
  <c r="R169" i="26"/>
  <c r="V169" i="26"/>
  <c r="O169" i="26"/>
  <c r="M170" i="26"/>
  <c r="V170" i="25"/>
  <c r="R170" i="25"/>
  <c r="P170" i="25"/>
  <c r="M171" i="25"/>
  <c r="O170" i="25"/>
  <c r="V169" i="24"/>
  <c r="R169" i="24"/>
  <c r="P169" i="24"/>
  <c r="O169" i="24"/>
  <c r="M170" i="24"/>
  <c r="N169" i="23"/>
  <c r="Q168" i="23"/>
  <c r="W168" i="23"/>
  <c r="P168" i="23"/>
  <c r="S168" i="23"/>
  <c r="V169" i="22"/>
  <c r="R169" i="22"/>
  <c r="P169" i="22"/>
  <c r="O169" i="22"/>
  <c r="M170" i="22"/>
  <c r="V169" i="20"/>
  <c r="R169" i="20"/>
  <c r="P169" i="20"/>
  <c r="O169" i="20"/>
  <c r="M170" i="20"/>
  <c r="M170" i="19"/>
  <c r="O169" i="19"/>
  <c r="V169" i="19"/>
  <c r="R169" i="19"/>
  <c r="P169" i="19"/>
  <c r="V169" i="18"/>
  <c r="M170" i="18"/>
  <c r="R169" i="18"/>
  <c r="P169" i="18"/>
  <c r="O169" i="18"/>
  <c r="W168" i="17"/>
  <c r="S168" i="17"/>
  <c r="N169" i="17"/>
  <c r="Q168" i="17"/>
  <c r="P168" i="17"/>
  <c r="Q169" i="16"/>
  <c r="W169" i="16"/>
  <c r="S169" i="16"/>
  <c r="P169" i="16"/>
  <c r="N170" i="16"/>
  <c r="S168" i="15"/>
  <c r="Q168" i="15"/>
  <c r="P168" i="15"/>
  <c r="N169" i="15"/>
  <c r="W169" i="15" s="1"/>
  <c r="N170" i="14"/>
  <c r="Q169" i="14"/>
  <c r="P169" i="14"/>
  <c r="S169" i="14"/>
  <c r="W169" i="14"/>
  <c r="N170" i="13"/>
  <c r="Q169" i="13"/>
  <c r="P169" i="13"/>
  <c r="S169" i="13"/>
  <c r="W169" i="13"/>
  <c r="S169" i="12"/>
  <c r="N170" i="12"/>
  <c r="P169" i="12"/>
  <c r="Q169" i="12"/>
  <c r="S169" i="11"/>
  <c r="Q169" i="11"/>
  <c r="P169" i="11"/>
  <c r="N170" i="11"/>
  <c r="S169" i="10"/>
  <c r="Q169" i="10"/>
  <c r="P169" i="10"/>
  <c r="N170" i="10"/>
  <c r="S186" i="9"/>
  <c r="Q186" i="9"/>
  <c r="P186" i="9"/>
  <c r="N187" i="9"/>
  <c r="R168" i="8"/>
  <c r="M169" i="8"/>
  <c r="P168" i="8"/>
  <c r="O168" i="8"/>
  <c r="O169" i="5"/>
  <c r="R168" i="5"/>
  <c r="T168" i="5"/>
  <c r="Q168" i="5"/>
  <c r="P167" i="7"/>
  <c r="O167" i="7"/>
  <c r="M168" i="7"/>
  <c r="R167" i="7"/>
  <c r="S167" i="1"/>
  <c r="P167" i="1"/>
  <c r="N168" i="1"/>
  <c r="W168" i="1" s="1"/>
  <c r="Q167" i="1"/>
  <c r="M168" i="3"/>
  <c r="O168" i="3" s="1"/>
  <c r="P167" i="3"/>
  <c r="R167" i="3"/>
  <c r="R167" i="2"/>
  <c r="M168" i="2"/>
  <c r="O168" i="2" s="1"/>
  <c r="P167" i="2"/>
  <c r="W169" i="30" l="1"/>
  <c r="S169" i="30"/>
  <c r="P169" i="30"/>
  <c r="O169" i="30"/>
  <c r="M170" i="30"/>
  <c r="V170" i="29"/>
  <c r="R170" i="29"/>
  <c r="O170" i="29"/>
  <c r="M171" i="29"/>
  <c r="P170" i="29"/>
  <c r="M171" i="28"/>
  <c r="O170" i="28"/>
  <c r="V170" i="28"/>
  <c r="R170" i="28"/>
  <c r="P170" i="28"/>
  <c r="V170" i="27"/>
  <c r="R170" i="27"/>
  <c r="P170" i="27"/>
  <c r="M171" i="27"/>
  <c r="O170" i="27"/>
  <c r="P170" i="26"/>
  <c r="M171" i="26"/>
  <c r="O170" i="26"/>
  <c r="V170" i="26"/>
  <c r="R170" i="26"/>
  <c r="R171" i="25"/>
  <c r="P171" i="25"/>
  <c r="M172" i="25"/>
  <c r="O171" i="25"/>
  <c r="V171" i="25"/>
  <c r="R170" i="24"/>
  <c r="P170" i="24"/>
  <c r="O170" i="24"/>
  <c r="M171" i="24"/>
  <c r="V170" i="24"/>
  <c r="W169" i="23"/>
  <c r="S169" i="23"/>
  <c r="Q169" i="23"/>
  <c r="N170" i="23"/>
  <c r="P169" i="23"/>
  <c r="R170" i="22"/>
  <c r="V170" i="22"/>
  <c r="P170" i="22"/>
  <c r="O170" i="22"/>
  <c r="M171" i="22"/>
  <c r="R170" i="20"/>
  <c r="M171" i="20"/>
  <c r="O170" i="20"/>
  <c r="V170" i="20"/>
  <c r="P170" i="20"/>
  <c r="P170" i="19"/>
  <c r="V170" i="19"/>
  <c r="O170" i="19"/>
  <c r="R170" i="19"/>
  <c r="M171" i="19"/>
  <c r="V170" i="18"/>
  <c r="R170" i="18"/>
  <c r="M171" i="18"/>
  <c r="P170" i="18"/>
  <c r="O170" i="18"/>
  <c r="S169" i="17"/>
  <c r="Q169" i="17"/>
  <c r="N170" i="17"/>
  <c r="P169" i="17"/>
  <c r="W169" i="17"/>
  <c r="Q170" i="16"/>
  <c r="W170" i="16"/>
  <c r="S170" i="16"/>
  <c r="P170" i="16"/>
  <c r="N171" i="16"/>
  <c r="S169" i="15"/>
  <c r="Q169" i="15"/>
  <c r="N170" i="15"/>
  <c r="W170" i="15" s="1"/>
  <c r="P169" i="15"/>
  <c r="P170" i="14"/>
  <c r="W170" i="14"/>
  <c r="N171" i="14"/>
  <c r="Q170" i="14"/>
  <c r="S170" i="14"/>
  <c r="N171" i="13"/>
  <c r="Q170" i="13"/>
  <c r="P170" i="13"/>
  <c r="S170" i="13"/>
  <c r="W170" i="13"/>
  <c r="S170" i="12"/>
  <c r="Q170" i="12"/>
  <c r="N171" i="12"/>
  <c r="P170" i="12"/>
  <c r="S170" i="11"/>
  <c r="Q170" i="11"/>
  <c r="N171" i="11"/>
  <c r="P170" i="11"/>
  <c r="S170" i="10"/>
  <c r="Q170" i="10"/>
  <c r="P170" i="10"/>
  <c r="N171" i="10"/>
  <c r="Q187" i="9"/>
  <c r="P187" i="9"/>
  <c r="S187" i="9"/>
  <c r="N188" i="9"/>
  <c r="R169" i="8"/>
  <c r="P169" i="8"/>
  <c r="M170" i="8"/>
  <c r="O169" i="8"/>
  <c r="O170" i="5"/>
  <c r="R169" i="5"/>
  <c r="T169" i="5"/>
  <c r="Q169" i="5"/>
  <c r="R168" i="7"/>
  <c r="P168" i="7"/>
  <c r="O168" i="7"/>
  <c r="M169" i="7"/>
  <c r="S168" i="1"/>
  <c r="P168" i="1"/>
  <c r="N169" i="1"/>
  <c r="W169" i="1" s="1"/>
  <c r="Q168" i="1"/>
  <c r="M169" i="3"/>
  <c r="O169" i="3" s="1"/>
  <c r="P168" i="3"/>
  <c r="R168" i="3"/>
  <c r="R168" i="2"/>
  <c r="M169" i="2"/>
  <c r="O169" i="2" s="1"/>
  <c r="P168" i="2"/>
  <c r="S170" i="30" l="1"/>
  <c r="W170" i="30"/>
  <c r="P170" i="30"/>
  <c r="O170" i="30"/>
  <c r="M171" i="30"/>
  <c r="R171" i="29"/>
  <c r="P171" i="29"/>
  <c r="M172" i="29"/>
  <c r="O171" i="29"/>
  <c r="V171" i="29"/>
  <c r="P171" i="28"/>
  <c r="V171" i="28"/>
  <c r="R171" i="28"/>
  <c r="O171" i="28"/>
  <c r="M172" i="28"/>
  <c r="V171" i="27"/>
  <c r="R171" i="27"/>
  <c r="P171" i="27"/>
  <c r="O171" i="27"/>
  <c r="M172" i="27"/>
  <c r="V171" i="26"/>
  <c r="R171" i="26"/>
  <c r="P171" i="26"/>
  <c r="O171" i="26"/>
  <c r="M172" i="26"/>
  <c r="P172" i="25"/>
  <c r="R172" i="25"/>
  <c r="O172" i="25"/>
  <c r="M173" i="25"/>
  <c r="V172" i="25"/>
  <c r="P171" i="24"/>
  <c r="R171" i="24"/>
  <c r="V171" i="24"/>
  <c r="O171" i="24"/>
  <c r="M172" i="24"/>
  <c r="S170" i="23"/>
  <c r="N171" i="23"/>
  <c r="Q170" i="23"/>
  <c r="W170" i="23"/>
  <c r="P170" i="23"/>
  <c r="P171" i="22"/>
  <c r="M172" i="22"/>
  <c r="O171" i="22"/>
  <c r="V171" i="22"/>
  <c r="R171" i="22"/>
  <c r="M172" i="20"/>
  <c r="O171" i="20"/>
  <c r="V171" i="20"/>
  <c r="R171" i="20"/>
  <c r="P171" i="20"/>
  <c r="V171" i="19"/>
  <c r="R171" i="19"/>
  <c r="M172" i="19"/>
  <c r="O171" i="19"/>
  <c r="P171" i="19"/>
  <c r="R171" i="18"/>
  <c r="P171" i="18"/>
  <c r="M172" i="18"/>
  <c r="O171" i="18"/>
  <c r="V171" i="18"/>
  <c r="P170" i="17"/>
  <c r="W170" i="17"/>
  <c r="S170" i="17"/>
  <c r="Q170" i="17"/>
  <c r="N171" i="17"/>
  <c r="W171" i="16"/>
  <c r="S171" i="16"/>
  <c r="Q171" i="16"/>
  <c r="N172" i="16"/>
  <c r="P171" i="16"/>
  <c r="S170" i="15"/>
  <c r="Q170" i="15"/>
  <c r="N171" i="15"/>
  <c r="W171" i="15" s="1"/>
  <c r="P170" i="15"/>
  <c r="W171" i="14"/>
  <c r="S171" i="14"/>
  <c r="Q171" i="14"/>
  <c r="N172" i="14"/>
  <c r="P171" i="14"/>
  <c r="W171" i="13"/>
  <c r="S171" i="13"/>
  <c r="N172" i="13"/>
  <c r="P171" i="13"/>
  <c r="Q171" i="13"/>
  <c r="N172" i="12"/>
  <c r="P171" i="12"/>
  <c r="S171" i="12"/>
  <c r="Q171" i="12"/>
  <c r="N172" i="11"/>
  <c r="P171" i="11"/>
  <c r="S171" i="11"/>
  <c r="Q171" i="11"/>
  <c r="Q171" i="10"/>
  <c r="P171" i="10"/>
  <c r="N172" i="10"/>
  <c r="S171" i="10"/>
  <c r="P188" i="9"/>
  <c r="N189" i="9"/>
  <c r="S188" i="9"/>
  <c r="Q188" i="9"/>
  <c r="R170" i="8"/>
  <c r="P170" i="8"/>
  <c r="O170" i="8"/>
  <c r="M171" i="8"/>
  <c r="Q170" i="5"/>
  <c r="O171" i="5"/>
  <c r="R170" i="5"/>
  <c r="T170" i="5"/>
  <c r="R169" i="7"/>
  <c r="P169" i="7"/>
  <c r="O169" i="7"/>
  <c r="M170" i="7"/>
  <c r="S169" i="1"/>
  <c r="P169" i="1"/>
  <c r="N170" i="1"/>
  <c r="W170" i="1" s="1"/>
  <c r="Q169" i="1"/>
  <c r="M170" i="3"/>
  <c r="O170" i="3" s="1"/>
  <c r="P169" i="3"/>
  <c r="R169" i="3"/>
  <c r="R169" i="2"/>
  <c r="P169" i="2"/>
  <c r="M170" i="2"/>
  <c r="O170" i="2" s="1"/>
  <c r="P171" i="30" l="1"/>
  <c r="M172" i="30"/>
  <c r="O171" i="30"/>
  <c r="W171" i="30"/>
  <c r="S171" i="30"/>
  <c r="M173" i="29"/>
  <c r="O172" i="29"/>
  <c r="P172" i="29"/>
  <c r="V172" i="29"/>
  <c r="R172" i="29"/>
  <c r="V172" i="28"/>
  <c r="R172" i="28"/>
  <c r="P172" i="28"/>
  <c r="O172" i="28"/>
  <c r="M173" i="28"/>
  <c r="R172" i="27"/>
  <c r="V172" i="27"/>
  <c r="P172" i="27"/>
  <c r="O172" i="27"/>
  <c r="M173" i="27"/>
  <c r="V172" i="26"/>
  <c r="R172" i="26"/>
  <c r="P172" i="26"/>
  <c r="O172" i="26"/>
  <c r="M173" i="26"/>
  <c r="P173" i="25"/>
  <c r="R173" i="25"/>
  <c r="O173" i="25"/>
  <c r="M174" i="25"/>
  <c r="V173" i="25"/>
  <c r="O172" i="24"/>
  <c r="P172" i="24"/>
  <c r="V172" i="24"/>
  <c r="R172" i="24"/>
  <c r="M173" i="24"/>
  <c r="S171" i="23"/>
  <c r="W171" i="23"/>
  <c r="Q171" i="23"/>
  <c r="N172" i="23"/>
  <c r="P171" i="23"/>
  <c r="R172" i="22"/>
  <c r="V172" i="22"/>
  <c r="P172" i="22"/>
  <c r="M173" i="22"/>
  <c r="O172" i="22"/>
  <c r="V172" i="20"/>
  <c r="R172" i="20"/>
  <c r="P172" i="20"/>
  <c r="M173" i="20"/>
  <c r="O172" i="20"/>
  <c r="V172" i="19"/>
  <c r="R172" i="19"/>
  <c r="P172" i="19"/>
  <c r="M173" i="19"/>
  <c r="O172" i="19"/>
  <c r="M173" i="18"/>
  <c r="O172" i="18"/>
  <c r="R172" i="18"/>
  <c r="P172" i="18"/>
  <c r="V172" i="18"/>
  <c r="S171" i="17"/>
  <c r="N172" i="17"/>
  <c r="Q171" i="17"/>
  <c r="P171" i="17"/>
  <c r="W171" i="17"/>
  <c r="S172" i="16"/>
  <c r="Q172" i="16"/>
  <c r="N173" i="16"/>
  <c r="P172" i="16"/>
  <c r="W172" i="16"/>
  <c r="S171" i="15"/>
  <c r="Q171" i="15"/>
  <c r="P171" i="15"/>
  <c r="N172" i="15"/>
  <c r="W172" i="15" s="1"/>
  <c r="S172" i="14"/>
  <c r="N173" i="14"/>
  <c r="Q172" i="14"/>
  <c r="P172" i="14"/>
  <c r="W172" i="14"/>
  <c r="S172" i="13"/>
  <c r="N173" i="13"/>
  <c r="Q172" i="13"/>
  <c r="P172" i="13"/>
  <c r="W172" i="13"/>
  <c r="S172" i="12"/>
  <c r="Q172" i="12"/>
  <c r="P172" i="12"/>
  <c r="N173" i="12"/>
  <c r="S172" i="11"/>
  <c r="Q172" i="11"/>
  <c r="N173" i="11"/>
  <c r="P172" i="11"/>
  <c r="P172" i="10"/>
  <c r="N173" i="10"/>
  <c r="Q172" i="10"/>
  <c r="S172" i="10"/>
  <c r="N190" i="9"/>
  <c r="P189" i="9"/>
  <c r="S189" i="9"/>
  <c r="Q189" i="9"/>
  <c r="P171" i="8"/>
  <c r="O171" i="8"/>
  <c r="M172" i="8"/>
  <c r="R171" i="8"/>
  <c r="Q171" i="5"/>
  <c r="O172" i="5"/>
  <c r="R171" i="5"/>
  <c r="T171" i="5"/>
  <c r="R170" i="7"/>
  <c r="P170" i="7"/>
  <c r="O170" i="7"/>
  <c r="M171" i="7"/>
  <c r="S170" i="1"/>
  <c r="P170" i="1"/>
  <c r="N171" i="1"/>
  <c r="W171" i="1" s="1"/>
  <c r="Q170" i="1"/>
  <c r="M171" i="3"/>
  <c r="O171" i="3" s="1"/>
  <c r="P170" i="3"/>
  <c r="R170" i="3"/>
  <c r="R170" i="2"/>
  <c r="P170" i="2"/>
  <c r="M171" i="2"/>
  <c r="O171" i="2" s="1"/>
  <c r="S172" i="30" l="1"/>
  <c r="P172" i="30"/>
  <c r="W172" i="30"/>
  <c r="O172" i="30"/>
  <c r="M173" i="30"/>
  <c r="V173" i="29"/>
  <c r="R173" i="29"/>
  <c r="P173" i="29"/>
  <c r="M174" i="29"/>
  <c r="O173" i="29"/>
  <c r="R173" i="28"/>
  <c r="V173" i="28"/>
  <c r="P173" i="28"/>
  <c r="O173" i="28"/>
  <c r="M174" i="28"/>
  <c r="P173" i="27"/>
  <c r="M174" i="27"/>
  <c r="O173" i="27"/>
  <c r="R173" i="27"/>
  <c r="V173" i="27"/>
  <c r="V173" i="26"/>
  <c r="R173" i="26"/>
  <c r="P173" i="26"/>
  <c r="O173" i="26"/>
  <c r="M174" i="26"/>
  <c r="M175" i="25"/>
  <c r="P174" i="25"/>
  <c r="O174" i="25"/>
  <c r="V174" i="25"/>
  <c r="R174" i="25"/>
  <c r="M174" i="24"/>
  <c r="O173" i="24"/>
  <c r="V173" i="24"/>
  <c r="R173" i="24"/>
  <c r="P173" i="24"/>
  <c r="S172" i="23"/>
  <c r="P172" i="23"/>
  <c r="W172" i="23"/>
  <c r="Q172" i="23"/>
  <c r="N173" i="23"/>
  <c r="M174" i="22"/>
  <c r="O173" i="22"/>
  <c r="V173" i="22"/>
  <c r="R173" i="22"/>
  <c r="P173" i="22"/>
  <c r="V173" i="20"/>
  <c r="R173" i="20"/>
  <c r="P173" i="20"/>
  <c r="O173" i="20"/>
  <c r="M174" i="20"/>
  <c r="V173" i="19"/>
  <c r="R173" i="19"/>
  <c r="P173" i="19"/>
  <c r="M174" i="19"/>
  <c r="O173" i="19"/>
  <c r="P173" i="18"/>
  <c r="M174" i="18"/>
  <c r="O173" i="18"/>
  <c r="V173" i="18"/>
  <c r="R173" i="18"/>
  <c r="W172" i="17"/>
  <c r="Q172" i="17"/>
  <c r="N173" i="17"/>
  <c r="P172" i="17"/>
  <c r="S172" i="17"/>
  <c r="N174" i="16"/>
  <c r="P173" i="16"/>
  <c r="W173" i="16"/>
  <c r="Q173" i="16"/>
  <c r="S173" i="16"/>
  <c r="Q172" i="15"/>
  <c r="N173" i="15"/>
  <c r="W173" i="15" s="1"/>
  <c r="P172" i="15"/>
  <c r="S172" i="15"/>
  <c r="W173" i="14"/>
  <c r="S173" i="14"/>
  <c r="N174" i="14"/>
  <c r="Q173" i="14"/>
  <c r="P173" i="14"/>
  <c r="P173" i="13"/>
  <c r="W173" i="13"/>
  <c r="N174" i="13"/>
  <c r="Q173" i="13"/>
  <c r="S173" i="13"/>
  <c r="S173" i="12"/>
  <c r="N174" i="12"/>
  <c r="P173" i="12"/>
  <c r="Q173" i="12"/>
  <c r="S173" i="11"/>
  <c r="Q173" i="11"/>
  <c r="N174" i="11"/>
  <c r="P173" i="11"/>
  <c r="N174" i="10"/>
  <c r="P173" i="10"/>
  <c r="S173" i="10"/>
  <c r="Q173" i="10"/>
  <c r="P190" i="9"/>
  <c r="N191" i="9"/>
  <c r="S190" i="9"/>
  <c r="Q190" i="9"/>
  <c r="O172" i="8"/>
  <c r="M173" i="8"/>
  <c r="R172" i="8"/>
  <c r="P172" i="8"/>
  <c r="Q172" i="5"/>
  <c r="O173" i="5"/>
  <c r="R172" i="5"/>
  <c r="T172" i="5"/>
  <c r="R171" i="7"/>
  <c r="P171" i="7"/>
  <c r="O171" i="7"/>
  <c r="M172" i="7"/>
  <c r="S171" i="1"/>
  <c r="P171" i="1"/>
  <c r="N172" i="1"/>
  <c r="W172" i="1" s="1"/>
  <c r="Q171" i="1"/>
  <c r="M172" i="3"/>
  <c r="O172" i="3" s="1"/>
  <c r="P171" i="3"/>
  <c r="R171" i="3"/>
  <c r="R171" i="2"/>
  <c r="P171" i="2"/>
  <c r="M172" i="2"/>
  <c r="O172" i="2" s="1"/>
  <c r="M174" i="30" l="1"/>
  <c r="O173" i="30"/>
  <c r="W173" i="30"/>
  <c r="S173" i="30"/>
  <c r="P173" i="30"/>
  <c r="V174" i="29"/>
  <c r="R174" i="29"/>
  <c r="P174" i="29"/>
  <c r="M175" i="29"/>
  <c r="O174" i="29"/>
  <c r="V174" i="28"/>
  <c r="M175" i="28"/>
  <c r="O174" i="28"/>
  <c r="R174" i="28"/>
  <c r="P174" i="28"/>
  <c r="O174" i="27"/>
  <c r="V174" i="27"/>
  <c r="R174" i="27"/>
  <c r="M175" i="27"/>
  <c r="P174" i="27"/>
  <c r="M175" i="26"/>
  <c r="P174" i="26"/>
  <c r="R174" i="26"/>
  <c r="O174" i="26"/>
  <c r="V174" i="26"/>
  <c r="V175" i="25"/>
  <c r="R175" i="25"/>
  <c r="O175" i="25"/>
  <c r="P175" i="25"/>
  <c r="M176" i="25"/>
  <c r="V174" i="24"/>
  <c r="R174" i="24"/>
  <c r="P174" i="24"/>
  <c r="O174" i="24"/>
  <c r="M175" i="24"/>
  <c r="S173" i="23"/>
  <c r="W173" i="23"/>
  <c r="Q173" i="23"/>
  <c r="P173" i="23"/>
  <c r="N174" i="23"/>
  <c r="V174" i="22"/>
  <c r="R174" i="22"/>
  <c r="P174" i="22"/>
  <c r="M175" i="22"/>
  <c r="O174" i="22"/>
  <c r="R174" i="20"/>
  <c r="P174" i="20"/>
  <c r="M175" i="20"/>
  <c r="O174" i="20"/>
  <c r="V174" i="20"/>
  <c r="R174" i="19"/>
  <c r="M175" i="19"/>
  <c r="P174" i="19"/>
  <c r="O174" i="19"/>
  <c r="V174" i="19"/>
  <c r="V174" i="18"/>
  <c r="M175" i="18"/>
  <c r="O174" i="18"/>
  <c r="R174" i="18"/>
  <c r="P174" i="18"/>
  <c r="N174" i="17"/>
  <c r="Q173" i="17"/>
  <c r="P173" i="17"/>
  <c r="W173" i="17"/>
  <c r="S173" i="17"/>
  <c r="N175" i="16"/>
  <c r="Q174" i="16"/>
  <c r="W174" i="16"/>
  <c r="S174" i="16"/>
  <c r="P174" i="16"/>
  <c r="S173" i="15"/>
  <c r="Q173" i="15"/>
  <c r="N174" i="15"/>
  <c r="W174" i="15" s="1"/>
  <c r="P173" i="15"/>
  <c r="W174" i="14"/>
  <c r="S174" i="14"/>
  <c r="N175" i="14"/>
  <c r="Q174" i="14"/>
  <c r="P174" i="14"/>
  <c r="W174" i="13"/>
  <c r="S174" i="13"/>
  <c r="N175" i="13"/>
  <c r="Q174" i="13"/>
  <c r="P174" i="13"/>
  <c r="S174" i="12"/>
  <c r="P174" i="12"/>
  <c r="Q174" i="12"/>
  <c r="N175" i="12"/>
  <c r="S174" i="11"/>
  <c r="N175" i="11"/>
  <c r="P174" i="11"/>
  <c r="Q174" i="11"/>
  <c r="S174" i="10"/>
  <c r="Q174" i="10"/>
  <c r="N175" i="10"/>
  <c r="P174" i="10"/>
  <c r="N192" i="9"/>
  <c r="S191" i="9"/>
  <c r="P191" i="9"/>
  <c r="Q191" i="9"/>
  <c r="M174" i="8"/>
  <c r="P173" i="8"/>
  <c r="R173" i="8"/>
  <c r="O173" i="8"/>
  <c r="Q173" i="5"/>
  <c r="O174" i="5"/>
  <c r="R173" i="5"/>
  <c r="T173" i="5"/>
  <c r="R172" i="7"/>
  <c r="P172" i="7"/>
  <c r="O172" i="7"/>
  <c r="M173" i="7"/>
  <c r="S172" i="1"/>
  <c r="P172" i="1"/>
  <c r="N173" i="1"/>
  <c r="W173" i="1" s="1"/>
  <c r="Q172" i="1"/>
  <c r="M173" i="3"/>
  <c r="O173" i="3" s="1"/>
  <c r="R172" i="3"/>
  <c r="P172" i="3"/>
  <c r="R172" i="2"/>
  <c r="M173" i="2"/>
  <c r="O173" i="2" s="1"/>
  <c r="P172" i="2"/>
  <c r="W174" i="30" l="1"/>
  <c r="S174" i="30"/>
  <c r="P174" i="30"/>
  <c r="O174" i="30"/>
  <c r="M175" i="30"/>
  <c r="R175" i="29"/>
  <c r="M176" i="29"/>
  <c r="P175" i="29"/>
  <c r="O175" i="29"/>
  <c r="V175" i="29"/>
  <c r="R175" i="28"/>
  <c r="P175" i="28"/>
  <c r="O175" i="28"/>
  <c r="M176" i="28"/>
  <c r="V175" i="28"/>
  <c r="V175" i="27"/>
  <c r="R175" i="27"/>
  <c r="P175" i="27"/>
  <c r="M176" i="27"/>
  <c r="O175" i="27"/>
  <c r="O175" i="26"/>
  <c r="R175" i="26"/>
  <c r="M176" i="26"/>
  <c r="P175" i="26"/>
  <c r="V175" i="26"/>
  <c r="P176" i="25"/>
  <c r="V176" i="25"/>
  <c r="M177" i="25"/>
  <c r="R176" i="25"/>
  <c r="O176" i="25"/>
  <c r="V175" i="24"/>
  <c r="R175" i="24"/>
  <c r="P175" i="24"/>
  <c r="M176" i="24"/>
  <c r="O175" i="24"/>
  <c r="P174" i="23"/>
  <c r="W174" i="23"/>
  <c r="N175" i="23"/>
  <c r="S174" i="23"/>
  <c r="Q174" i="23"/>
  <c r="R175" i="22"/>
  <c r="M176" i="22"/>
  <c r="P175" i="22"/>
  <c r="V175" i="22"/>
  <c r="O175" i="22"/>
  <c r="M176" i="20"/>
  <c r="P175" i="20"/>
  <c r="R175" i="20"/>
  <c r="O175" i="20"/>
  <c r="V175" i="20"/>
  <c r="O175" i="19"/>
  <c r="V175" i="19"/>
  <c r="R175" i="19"/>
  <c r="M176" i="19"/>
  <c r="P175" i="19"/>
  <c r="R175" i="18"/>
  <c r="M176" i="18"/>
  <c r="P175" i="18"/>
  <c r="V175" i="18"/>
  <c r="O175" i="18"/>
  <c r="W174" i="17"/>
  <c r="N175" i="17"/>
  <c r="S174" i="17"/>
  <c r="Q174" i="17"/>
  <c r="P174" i="17"/>
  <c r="P175" i="16"/>
  <c r="W175" i="16"/>
  <c r="S175" i="16"/>
  <c r="N176" i="16"/>
  <c r="Q175" i="16"/>
  <c r="S174" i="15"/>
  <c r="N175" i="15"/>
  <c r="W175" i="15" s="1"/>
  <c r="Q174" i="15"/>
  <c r="P174" i="15"/>
  <c r="N176" i="14"/>
  <c r="S175" i="14"/>
  <c r="Q175" i="14"/>
  <c r="P175" i="14"/>
  <c r="W175" i="14"/>
  <c r="N176" i="13"/>
  <c r="S175" i="13"/>
  <c r="Q175" i="13"/>
  <c r="P175" i="13"/>
  <c r="W175" i="13"/>
  <c r="N176" i="12"/>
  <c r="Q175" i="12"/>
  <c r="P175" i="12"/>
  <c r="S175" i="12"/>
  <c r="N176" i="11"/>
  <c r="Q175" i="11"/>
  <c r="P175" i="11"/>
  <c r="S175" i="11"/>
  <c r="Q175" i="10"/>
  <c r="N176" i="10"/>
  <c r="P175" i="10"/>
  <c r="S175" i="10"/>
  <c r="Q192" i="9"/>
  <c r="N193" i="9"/>
  <c r="P192" i="9"/>
  <c r="S192" i="9"/>
  <c r="M175" i="8"/>
  <c r="O174" i="8"/>
  <c r="P174" i="8"/>
  <c r="R174" i="8"/>
  <c r="Q174" i="5"/>
  <c r="R174" i="5"/>
  <c r="O175" i="5"/>
  <c r="T174" i="5"/>
  <c r="R173" i="7"/>
  <c r="P173" i="7"/>
  <c r="O173" i="7"/>
  <c r="M174" i="7"/>
  <c r="S173" i="1"/>
  <c r="P173" i="1"/>
  <c r="N174" i="1"/>
  <c r="W174" i="1" s="1"/>
  <c r="Q173" i="1"/>
  <c r="M174" i="3"/>
  <c r="O174" i="3" s="1"/>
  <c r="R173" i="3"/>
  <c r="P173" i="3"/>
  <c r="R173" i="2"/>
  <c r="M174" i="2"/>
  <c r="O174" i="2" s="1"/>
  <c r="P173" i="2"/>
  <c r="S175" i="30" l="1"/>
  <c r="M176" i="30"/>
  <c r="P175" i="30"/>
  <c r="W175" i="30"/>
  <c r="O175" i="30"/>
  <c r="O176" i="29"/>
  <c r="P176" i="29"/>
  <c r="M177" i="29"/>
  <c r="R176" i="29"/>
  <c r="V176" i="29"/>
  <c r="P176" i="28"/>
  <c r="O176" i="28"/>
  <c r="M177" i="28"/>
  <c r="R176" i="28"/>
  <c r="V176" i="28"/>
  <c r="M177" i="27"/>
  <c r="R176" i="27"/>
  <c r="P176" i="27"/>
  <c r="O176" i="27"/>
  <c r="V176" i="27"/>
  <c r="V176" i="26"/>
  <c r="O176" i="26"/>
  <c r="R176" i="26"/>
  <c r="P176" i="26"/>
  <c r="M177" i="26"/>
  <c r="R177" i="25"/>
  <c r="P177" i="25"/>
  <c r="M178" i="25"/>
  <c r="O177" i="25"/>
  <c r="V177" i="25"/>
  <c r="R176" i="24"/>
  <c r="M177" i="24"/>
  <c r="P176" i="24"/>
  <c r="O176" i="24"/>
  <c r="V176" i="24"/>
  <c r="W175" i="23"/>
  <c r="N176" i="23"/>
  <c r="Q175" i="23"/>
  <c r="P175" i="23"/>
  <c r="S175" i="23"/>
  <c r="M177" i="22"/>
  <c r="R176" i="22"/>
  <c r="V176" i="22"/>
  <c r="P176" i="22"/>
  <c r="O176" i="22"/>
  <c r="V176" i="20"/>
  <c r="M177" i="20"/>
  <c r="P176" i="20"/>
  <c r="O176" i="20"/>
  <c r="R176" i="20"/>
  <c r="V176" i="19"/>
  <c r="M177" i="19"/>
  <c r="R176" i="19"/>
  <c r="P176" i="19"/>
  <c r="O176" i="19"/>
  <c r="O176" i="18"/>
  <c r="V176" i="18"/>
  <c r="R176" i="18"/>
  <c r="M177" i="18"/>
  <c r="P176" i="18"/>
  <c r="N176" i="17"/>
  <c r="S175" i="17"/>
  <c r="W175" i="17"/>
  <c r="Q175" i="17"/>
  <c r="P175" i="17"/>
  <c r="N177" i="16"/>
  <c r="S176" i="16"/>
  <c r="Q176" i="16"/>
  <c r="P176" i="16"/>
  <c r="W176" i="16"/>
  <c r="S175" i="15"/>
  <c r="N176" i="15"/>
  <c r="W176" i="15" s="1"/>
  <c r="P175" i="15"/>
  <c r="Q175" i="15"/>
  <c r="W176" i="14"/>
  <c r="Q176" i="14"/>
  <c r="P176" i="14"/>
  <c r="N177" i="14"/>
  <c r="S176" i="14"/>
  <c r="W176" i="13"/>
  <c r="N177" i="13"/>
  <c r="S176" i="13"/>
  <c r="Q176" i="13"/>
  <c r="P176" i="13"/>
  <c r="N177" i="12"/>
  <c r="S176" i="12"/>
  <c r="Q176" i="12"/>
  <c r="P176" i="12"/>
  <c r="N177" i="11"/>
  <c r="S176" i="11"/>
  <c r="Q176" i="11"/>
  <c r="P176" i="11"/>
  <c r="S176" i="10"/>
  <c r="Q176" i="10"/>
  <c r="P176" i="10"/>
  <c r="N177" i="10"/>
  <c r="S193" i="9"/>
  <c r="Q193" i="9"/>
  <c r="N194" i="9"/>
  <c r="P193" i="9"/>
  <c r="R175" i="8"/>
  <c r="M176" i="8"/>
  <c r="O175" i="8"/>
  <c r="P175" i="8"/>
  <c r="O176" i="5"/>
  <c r="Q175" i="5"/>
  <c r="R175" i="5"/>
  <c r="T175" i="5"/>
  <c r="M175" i="7"/>
  <c r="R174" i="7"/>
  <c r="P174" i="7"/>
  <c r="O174" i="7"/>
  <c r="S174" i="1"/>
  <c r="P174" i="1"/>
  <c r="N175" i="1"/>
  <c r="W175" i="1" s="1"/>
  <c r="Q174" i="1"/>
  <c r="M175" i="3"/>
  <c r="O175" i="3" s="1"/>
  <c r="R174" i="3"/>
  <c r="P174" i="3"/>
  <c r="R174" i="2"/>
  <c r="P174" i="2"/>
  <c r="M175" i="2"/>
  <c r="O175" i="2" s="1"/>
  <c r="M177" i="30" l="1"/>
  <c r="S176" i="30"/>
  <c r="P176" i="30"/>
  <c r="W176" i="30"/>
  <c r="O176" i="30"/>
  <c r="V177" i="29"/>
  <c r="O177" i="29"/>
  <c r="M178" i="29"/>
  <c r="R177" i="29"/>
  <c r="P177" i="29"/>
  <c r="M178" i="28"/>
  <c r="O177" i="28"/>
  <c r="V177" i="28"/>
  <c r="P177" i="28"/>
  <c r="R177" i="28"/>
  <c r="M178" i="27"/>
  <c r="O177" i="27"/>
  <c r="P177" i="27"/>
  <c r="V177" i="27"/>
  <c r="R177" i="27"/>
  <c r="P177" i="26"/>
  <c r="R177" i="26"/>
  <c r="V177" i="26"/>
  <c r="O177" i="26"/>
  <c r="M178" i="26"/>
  <c r="P178" i="25"/>
  <c r="M179" i="25"/>
  <c r="O178" i="25"/>
  <c r="V178" i="25"/>
  <c r="R178" i="25"/>
  <c r="P177" i="24"/>
  <c r="R177" i="24"/>
  <c r="O177" i="24"/>
  <c r="M178" i="24"/>
  <c r="V177" i="24"/>
  <c r="S176" i="23"/>
  <c r="Q176" i="23"/>
  <c r="N177" i="23"/>
  <c r="P176" i="23"/>
  <c r="W176" i="23"/>
  <c r="V177" i="22"/>
  <c r="R177" i="22"/>
  <c r="P177" i="22"/>
  <c r="O177" i="22"/>
  <c r="M178" i="22"/>
  <c r="V177" i="20"/>
  <c r="R177" i="20"/>
  <c r="M178" i="20"/>
  <c r="P177" i="20"/>
  <c r="O177" i="20"/>
  <c r="R177" i="19"/>
  <c r="P177" i="19"/>
  <c r="M178" i="19"/>
  <c r="O177" i="19"/>
  <c r="V177" i="19"/>
  <c r="V177" i="18"/>
  <c r="R177" i="18"/>
  <c r="P177" i="18"/>
  <c r="O177" i="18"/>
  <c r="M178" i="18"/>
  <c r="P176" i="17"/>
  <c r="Q176" i="17"/>
  <c r="W176" i="17"/>
  <c r="N177" i="17"/>
  <c r="S176" i="17"/>
  <c r="Q177" i="16"/>
  <c r="S177" i="16"/>
  <c r="P177" i="16"/>
  <c r="N178" i="16"/>
  <c r="W177" i="16"/>
  <c r="Q176" i="15"/>
  <c r="P176" i="15"/>
  <c r="N177" i="15"/>
  <c r="W177" i="15" s="1"/>
  <c r="S176" i="15"/>
  <c r="S177" i="14"/>
  <c r="N178" i="14"/>
  <c r="Q177" i="14"/>
  <c r="W177" i="14"/>
  <c r="P177" i="14"/>
  <c r="S177" i="13"/>
  <c r="N178" i="13"/>
  <c r="Q177" i="13"/>
  <c r="W177" i="13"/>
  <c r="P177" i="13"/>
  <c r="S177" i="12"/>
  <c r="N178" i="12"/>
  <c r="P177" i="12"/>
  <c r="Q177" i="12"/>
  <c r="S177" i="11"/>
  <c r="Q177" i="11"/>
  <c r="P177" i="11"/>
  <c r="N178" i="11"/>
  <c r="Q177" i="10"/>
  <c r="P177" i="10"/>
  <c r="N178" i="10"/>
  <c r="S177" i="10"/>
  <c r="S194" i="9"/>
  <c r="N195" i="9"/>
  <c r="Q194" i="9"/>
  <c r="P194" i="9"/>
  <c r="R176" i="8"/>
  <c r="P176" i="8"/>
  <c r="M177" i="8"/>
  <c r="O176" i="8"/>
  <c r="T176" i="5"/>
  <c r="R176" i="5"/>
  <c r="O177" i="5"/>
  <c r="Q176" i="5"/>
  <c r="R175" i="7"/>
  <c r="P175" i="7"/>
  <c r="O175" i="7"/>
  <c r="M176" i="7"/>
  <c r="S175" i="1"/>
  <c r="P175" i="1"/>
  <c r="N176" i="1"/>
  <c r="W176" i="1" s="1"/>
  <c r="Q175" i="1"/>
  <c r="M176" i="3"/>
  <c r="O176" i="3" s="1"/>
  <c r="R175" i="3"/>
  <c r="P175" i="3"/>
  <c r="R175" i="2"/>
  <c r="P175" i="2"/>
  <c r="M176" i="2"/>
  <c r="O176" i="2" s="1"/>
  <c r="W177" i="30" l="1"/>
  <c r="S177" i="30"/>
  <c r="P177" i="30"/>
  <c r="O177" i="30"/>
  <c r="M178" i="30"/>
  <c r="V178" i="29"/>
  <c r="R178" i="29"/>
  <c r="M179" i="29"/>
  <c r="P178" i="29"/>
  <c r="O178" i="29"/>
  <c r="V178" i="28"/>
  <c r="P178" i="28"/>
  <c r="M179" i="28"/>
  <c r="R178" i="28"/>
  <c r="O178" i="28"/>
  <c r="M179" i="27"/>
  <c r="O178" i="27"/>
  <c r="V178" i="27"/>
  <c r="R178" i="27"/>
  <c r="P178" i="27"/>
  <c r="P178" i="26"/>
  <c r="M179" i="26"/>
  <c r="O178" i="26"/>
  <c r="R178" i="26"/>
  <c r="V178" i="26"/>
  <c r="V179" i="25"/>
  <c r="P179" i="25"/>
  <c r="O179" i="25"/>
  <c r="M180" i="25"/>
  <c r="R179" i="25"/>
  <c r="O178" i="24"/>
  <c r="P178" i="24"/>
  <c r="R178" i="24"/>
  <c r="M179" i="24"/>
  <c r="V178" i="24"/>
  <c r="P177" i="23"/>
  <c r="N178" i="23"/>
  <c r="Q177" i="23"/>
  <c r="W177" i="23"/>
  <c r="S177" i="23"/>
  <c r="R178" i="22"/>
  <c r="V178" i="22"/>
  <c r="P178" i="22"/>
  <c r="O178" i="22"/>
  <c r="M179" i="22"/>
  <c r="R178" i="20"/>
  <c r="M179" i="20"/>
  <c r="O178" i="20"/>
  <c r="V178" i="20"/>
  <c r="P178" i="20"/>
  <c r="P178" i="19"/>
  <c r="R178" i="19"/>
  <c r="O178" i="19"/>
  <c r="M179" i="19"/>
  <c r="V178" i="19"/>
  <c r="V178" i="18"/>
  <c r="R178" i="18"/>
  <c r="P178" i="18"/>
  <c r="O178" i="18"/>
  <c r="M179" i="18"/>
  <c r="W177" i="17"/>
  <c r="Q177" i="17"/>
  <c r="N178" i="17"/>
  <c r="P177" i="17"/>
  <c r="S177" i="17"/>
  <c r="Q178" i="16"/>
  <c r="S178" i="16"/>
  <c r="P178" i="16"/>
  <c r="N179" i="16"/>
  <c r="W178" i="16"/>
  <c r="S177" i="15"/>
  <c r="Q177" i="15"/>
  <c r="P177" i="15"/>
  <c r="N178" i="15"/>
  <c r="W178" i="15" s="1"/>
  <c r="P178" i="14"/>
  <c r="W178" i="14"/>
  <c r="S178" i="14"/>
  <c r="Q178" i="14"/>
  <c r="N179" i="14"/>
  <c r="P178" i="13"/>
  <c r="N179" i="13"/>
  <c r="Q178" i="13"/>
  <c r="W178" i="13"/>
  <c r="S178" i="13"/>
  <c r="S178" i="12"/>
  <c r="Q178" i="12"/>
  <c r="N179" i="12"/>
  <c r="P178" i="12"/>
  <c r="S178" i="11"/>
  <c r="Q178" i="11"/>
  <c r="N179" i="11"/>
  <c r="P178" i="11"/>
  <c r="P178" i="10"/>
  <c r="N179" i="10"/>
  <c r="Q178" i="10"/>
  <c r="S178" i="10"/>
  <c r="Q195" i="9"/>
  <c r="P195" i="9"/>
  <c r="N196" i="9"/>
  <c r="S195" i="9"/>
  <c r="P177" i="8"/>
  <c r="O177" i="8"/>
  <c r="M178" i="8"/>
  <c r="R177" i="8"/>
  <c r="Q177" i="5"/>
  <c r="O178" i="5"/>
  <c r="T177" i="5"/>
  <c r="R177" i="5"/>
  <c r="R176" i="7"/>
  <c r="P176" i="7"/>
  <c r="M177" i="7"/>
  <c r="O176" i="7"/>
  <c r="S176" i="1"/>
  <c r="P176" i="1"/>
  <c r="N177" i="1"/>
  <c r="W177" i="1" s="1"/>
  <c r="Q176" i="1"/>
  <c r="M177" i="3"/>
  <c r="O177" i="3" s="1"/>
  <c r="P176" i="3"/>
  <c r="R176" i="3"/>
  <c r="R176" i="2"/>
  <c r="M177" i="2"/>
  <c r="O177" i="2" s="1"/>
  <c r="P176" i="2"/>
  <c r="S178" i="30" l="1"/>
  <c r="W178" i="30"/>
  <c r="P178" i="30"/>
  <c r="O178" i="30"/>
  <c r="M179" i="30"/>
  <c r="R179" i="29"/>
  <c r="P179" i="29"/>
  <c r="M180" i="29"/>
  <c r="O179" i="29"/>
  <c r="V179" i="29"/>
  <c r="P179" i="28"/>
  <c r="V179" i="28"/>
  <c r="M180" i="28"/>
  <c r="O179" i="28"/>
  <c r="R179" i="28"/>
  <c r="V179" i="27"/>
  <c r="R179" i="27"/>
  <c r="P179" i="27"/>
  <c r="O179" i="27"/>
  <c r="M180" i="27"/>
  <c r="M180" i="26"/>
  <c r="O179" i="26"/>
  <c r="R179" i="26"/>
  <c r="P179" i="26"/>
  <c r="V179" i="26"/>
  <c r="P180" i="25"/>
  <c r="V180" i="25"/>
  <c r="R180" i="25"/>
  <c r="M181" i="25"/>
  <c r="O180" i="25"/>
  <c r="M180" i="24"/>
  <c r="O179" i="24"/>
  <c r="V179" i="24"/>
  <c r="R179" i="24"/>
  <c r="P179" i="24"/>
  <c r="W178" i="23"/>
  <c r="S178" i="23"/>
  <c r="Q178" i="23"/>
  <c r="P178" i="23"/>
  <c r="N179" i="23"/>
  <c r="P179" i="22"/>
  <c r="M180" i="22"/>
  <c r="O179" i="22"/>
  <c r="V179" i="22"/>
  <c r="R179" i="22"/>
  <c r="M180" i="20"/>
  <c r="O179" i="20"/>
  <c r="V179" i="20"/>
  <c r="R179" i="20"/>
  <c r="P179" i="20"/>
  <c r="P179" i="19"/>
  <c r="M180" i="19"/>
  <c r="O179" i="19"/>
  <c r="V179" i="19"/>
  <c r="R179" i="19"/>
  <c r="R179" i="18"/>
  <c r="P179" i="18"/>
  <c r="M180" i="18"/>
  <c r="O179" i="18"/>
  <c r="V179" i="18"/>
  <c r="S178" i="17"/>
  <c r="N179" i="17"/>
  <c r="Q178" i="17"/>
  <c r="W178" i="17"/>
  <c r="P178" i="17"/>
  <c r="Q179" i="16"/>
  <c r="N180" i="16"/>
  <c r="P179" i="16"/>
  <c r="W179" i="16"/>
  <c r="S179" i="16"/>
  <c r="S178" i="15"/>
  <c r="Q178" i="15"/>
  <c r="N179" i="15"/>
  <c r="W179" i="15" s="1"/>
  <c r="P178" i="15"/>
  <c r="W179" i="14"/>
  <c r="S179" i="14"/>
  <c r="N180" i="14"/>
  <c r="Q179" i="14"/>
  <c r="P179" i="14"/>
  <c r="S179" i="13"/>
  <c r="N180" i="13"/>
  <c r="Q179" i="13"/>
  <c r="P179" i="13"/>
  <c r="W179" i="13"/>
  <c r="N180" i="12"/>
  <c r="P179" i="12"/>
  <c r="Q179" i="12"/>
  <c r="S179" i="12"/>
  <c r="N180" i="11"/>
  <c r="P179" i="11"/>
  <c r="S179" i="11"/>
  <c r="Q179" i="11"/>
  <c r="N180" i="10"/>
  <c r="P179" i="10"/>
  <c r="S179" i="10"/>
  <c r="Q179" i="10"/>
  <c r="P196" i="9"/>
  <c r="N197" i="9"/>
  <c r="S196" i="9"/>
  <c r="Q196" i="9"/>
  <c r="O178" i="8"/>
  <c r="M179" i="8"/>
  <c r="R178" i="8"/>
  <c r="P178" i="8"/>
  <c r="Q178" i="5"/>
  <c r="O179" i="5"/>
  <c r="T178" i="5"/>
  <c r="R178" i="5"/>
  <c r="P177" i="7"/>
  <c r="R177" i="7"/>
  <c r="O177" i="7"/>
  <c r="M178" i="7"/>
  <c r="S177" i="1"/>
  <c r="P177" i="1"/>
  <c r="N178" i="1"/>
  <c r="W178" i="1" s="1"/>
  <c r="Q177" i="1"/>
  <c r="M178" i="3"/>
  <c r="O178" i="3" s="1"/>
  <c r="P177" i="3"/>
  <c r="R177" i="3"/>
  <c r="R177" i="2"/>
  <c r="M178" i="2"/>
  <c r="O178" i="2" s="1"/>
  <c r="P177" i="2"/>
  <c r="P179" i="30" l="1"/>
  <c r="M180" i="30"/>
  <c r="O179" i="30"/>
  <c r="W179" i="30"/>
  <c r="S179" i="30"/>
  <c r="M181" i="29"/>
  <c r="O180" i="29"/>
  <c r="P180" i="29"/>
  <c r="V180" i="29"/>
  <c r="R180" i="29"/>
  <c r="R180" i="28"/>
  <c r="P180" i="28"/>
  <c r="O180" i="28"/>
  <c r="M181" i="28"/>
  <c r="V180" i="28"/>
  <c r="R180" i="27"/>
  <c r="V180" i="27"/>
  <c r="P180" i="27"/>
  <c r="O180" i="27"/>
  <c r="M181" i="27"/>
  <c r="M181" i="26"/>
  <c r="O180" i="26"/>
  <c r="R180" i="26"/>
  <c r="V180" i="26"/>
  <c r="P180" i="26"/>
  <c r="P181" i="25"/>
  <c r="V181" i="25"/>
  <c r="R181" i="25"/>
  <c r="M182" i="25"/>
  <c r="O181" i="25"/>
  <c r="M181" i="24"/>
  <c r="V180" i="24"/>
  <c r="R180" i="24"/>
  <c r="P180" i="24"/>
  <c r="O180" i="24"/>
  <c r="N180" i="23"/>
  <c r="Q179" i="23"/>
  <c r="P179" i="23"/>
  <c r="W179" i="23"/>
  <c r="S179" i="23"/>
  <c r="R180" i="22"/>
  <c r="V180" i="22"/>
  <c r="P180" i="22"/>
  <c r="O180" i="22"/>
  <c r="M181" i="22"/>
  <c r="V180" i="20"/>
  <c r="R180" i="20"/>
  <c r="P180" i="20"/>
  <c r="O180" i="20"/>
  <c r="M181" i="20"/>
  <c r="V180" i="19"/>
  <c r="P180" i="19"/>
  <c r="O180" i="19"/>
  <c r="M181" i="19"/>
  <c r="R180" i="19"/>
  <c r="M181" i="18"/>
  <c r="O180" i="18"/>
  <c r="V180" i="18"/>
  <c r="R180" i="18"/>
  <c r="P180" i="18"/>
  <c r="N180" i="17"/>
  <c r="W179" i="17"/>
  <c r="P179" i="17"/>
  <c r="S179" i="17"/>
  <c r="Q179" i="17"/>
  <c r="W180" i="16"/>
  <c r="S180" i="16"/>
  <c r="Q180" i="16"/>
  <c r="P180" i="16"/>
  <c r="N181" i="16"/>
  <c r="S179" i="15"/>
  <c r="Q179" i="15"/>
  <c r="P179" i="15"/>
  <c r="N180" i="15"/>
  <c r="W180" i="15" s="1"/>
  <c r="W180" i="14"/>
  <c r="S180" i="14"/>
  <c r="Q180" i="14"/>
  <c r="P180" i="14"/>
  <c r="N181" i="14"/>
  <c r="W180" i="13"/>
  <c r="S180" i="13"/>
  <c r="N181" i="13"/>
  <c r="Q180" i="13"/>
  <c r="P180" i="13"/>
  <c r="S180" i="12"/>
  <c r="N181" i="12"/>
  <c r="P180" i="12"/>
  <c r="Q180" i="12"/>
  <c r="S180" i="11"/>
  <c r="Q180" i="11"/>
  <c r="N181" i="11"/>
  <c r="P180" i="11"/>
  <c r="N181" i="10"/>
  <c r="S180" i="10"/>
  <c r="Q180" i="10"/>
  <c r="P180" i="10"/>
  <c r="N198" i="9"/>
  <c r="S197" i="9"/>
  <c r="Q197" i="9"/>
  <c r="P197" i="9"/>
  <c r="M180" i="8"/>
  <c r="P179" i="8"/>
  <c r="R179" i="8"/>
  <c r="O179" i="8"/>
  <c r="Q179" i="5"/>
  <c r="O180" i="5"/>
  <c r="T179" i="5"/>
  <c r="R179" i="5"/>
  <c r="P178" i="7"/>
  <c r="R178" i="7"/>
  <c r="O178" i="7"/>
  <c r="M179" i="7"/>
  <c r="S178" i="1"/>
  <c r="P178" i="1"/>
  <c r="N179" i="1"/>
  <c r="W179" i="1" s="1"/>
  <c r="Q178" i="1"/>
  <c r="M179" i="3"/>
  <c r="O179" i="3" s="1"/>
  <c r="P178" i="3"/>
  <c r="R178" i="3"/>
  <c r="R178" i="2"/>
  <c r="P178" i="2"/>
  <c r="M179" i="2"/>
  <c r="O179" i="2" s="1"/>
  <c r="S180" i="30" l="1"/>
  <c r="P180" i="30"/>
  <c r="W180" i="30"/>
  <c r="O180" i="30"/>
  <c r="M181" i="30"/>
  <c r="V181" i="29"/>
  <c r="R181" i="29"/>
  <c r="P181" i="29"/>
  <c r="M182" i="29"/>
  <c r="O181" i="29"/>
  <c r="P181" i="28"/>
  <c r="M182" i="28"/>
  <c r="O181" i="28"/>
  <c r="R181" i="28"/>
  <c r="V181" i="28"/>
  <c r="P181" i="27"/>
  <c r="M182" i="27"/>
  <c r="O181" i="27"/>
  <c r="R181" i="27"/>
  <c r="V181" i="27"/>
  <c r="V181" i="26"/>
  <c r="M182" i="26"/>
  <c r="P181" i="26"/>
  <c r="R181" i="26"/>
  <c r="O181" i="26"/>
  <c r="V182" i="25"/>
  <c r="R182" i="25"/>
  <c r="P182" i="25"/>
  <c r="M183" i="25"/>
  <c r="O182" i="25"/>
  <c r="V181" i="24"/>
  <c r="R181" i="24"/>
  <c r="P181" i="24"/>
  <c r="O181" i="24"/>
  <c r="M182" i="24"/>
  <c r="N181" i="23"/>
  <c r="Q180" i="23"/>
  <c r="S180" i="23"/>
  <c r="W180" i="23"/>
  <c r="P180" i="23"/>
  <c r="M182" i="22"/>
  <c r="O181" i="22"/>
  <c r="V181" i="22"/>
  <c r="R181" i="22"/>
  <c r="P181" i="22"/>
  <c r="V181" i="20"/>
  <c r="R181" i="20"/>
  <c r="P181" i="20"/>
  <c r="O181" i="20"/>
  <c r="M182" i="20"/>
  <c r="V181" i="19"/>
  <c r="R181" i="19"/>
  <c r="P181" i="19"/>
  <c r="O181" i="19"/>
  <c r="M182" i="19"/>
  <c r="V181" i="18"/>
  <c r="R181" i="18"/>
  <c r="P181" i="18"/>
  <c r="O181" i="18"/>
  <c r="M182" i="18"/>
  <c r="S180" i="17"/>
  <c r="N181" i="17"/>
  <c r="P180" i="17"/>
  <c r="W180" i="17"/>
  <c r="Q180" i="17"/>
  <c r="W181" i="16"/>
  <c r="S181" i="16"/>
  <c r="Q181" i="16"/>
  <c r="N182" i="16"/>
  <c r="P181" i="16"/>
  <c r="Q180" i="15"/>
  <c r="N181" i="15"/>
  <c r="W181" i="15" s="1"/>
  <c r="P180" i="15"/>
  <c r="S180" i="15"/>
  <c r="N182" i="14"/>
  <c r="Q181" i="14"/>
  <c r="P181" i="14"/>
  <c r="W181" i="14"/>
  <c r="S181" i="14"/>
  <c r="N182" i="13"/>
  <c r="Q181" i="13"/>
  <c r="P181" i="13"/>
  <c r="S181" i="13"/>
  <c r="W181" i="13"/>
  <c r="S181" i="12"/>
  <c r="N182" i="12"/>
  <c r="P181" i="12"/>
  <c r="Q181" i="12"/>
  <c r="S181" i="11"/>
  <c r="Q181" i="11"/>
  <c r="N182" i="11"/>
  <c r="P181" i="11"/>
  <c r="S181" i="10"/>
  <c r="Q181" i="10"/>
  <c r="N182" i="10"/>
  <c r="P181" i="10"/>
  <c r="Q198" i="9"/>
  <c r="P198" i="9"/>
  <c r="N199" i="9"/>
  <c r="S198" i="9"/>
  <c r="O180" i="8"/>
  <c r="R180" i="8"/>
  <c r="P180" i="8"/>
  <c r="M181" i="8"/>
  <c r="Q180" i="5"/>
  <c r="O181" i="5"/>
  <c r="T180" i="5"/>
  <c r="R180" i="5"/>
  <c r="P179" i="7"/>
  <c r="M180" i="7"/>
  <c r="R179" i="7"/>
  <c r="O179" i="7"/>
  <c r="S179" i="1"/>
  <c r="P179" i="1"/>
  <c r="N180" i="1"/>
  <c r="W180" i="1" s="1"/>
  <c r="Q179" i="1"/>
  <c r="M180" i="3"/>
  <c r="O180" i="3" s="1"/>
  <c r="R179" i="3"/>
  <c r="P179" i="3"/>
  <c r="R179" i="2"/>
  <c r="P179" i="2"/>
  <c r="M180" i="2"/>
  <c r="O180" i="2" s="1"/>
  <c r="M182" i="30" l="1"/>
  <c r="O181" i="30"/>
  <c r="W181" i="30"/>
  <c r="S181" i="30"/>
  <c r="P181" i="30"/>
  <c r="V182" i="29"/>
  <c r="R182" i="29"/>
  <c r="P182" i="29"/>
  <c r="O182" i="29"/>
  <c r="M183" i="29"/>
  <c r="R182" i="28"/>
  <c r="P182" i="28"/>
  <c r="M183" i="28"/>
  <c r="O182" i="28"/>
  <c r="V182" i="28"/>
  <c r="M183" i="27"/>
  <c r="O182" i="27"/>
  <c r="P182" i="27"/>
  <c r="V182" i="27"/>
  <c r="R182" i="27"/>
  <c r="P182" i="26"/>
  <c r="R182" i="26"/>
  <c r="M183" i="26"/>
  <c r="O182" i="26"/>
  <c r="V182" i="26"/>
  <c r="V183" i="25"/>
  <c r="R183" i="25"/>
  <c r="P183" i="25"/>
  <c r="M184" i="25"/>
  <c r="O183" i="25"/>
  <c r="V182" i="24"/>
  <c r="R182" i="24"/>
  <c r="P182" i="24"/>
  <c r="O182" i="24"/>
  <c r="M183" i="24"/>
  <c r="W181" i="23"/>
  <c r="Q181" i="23"/>
  <c r="N182" i="23"/>
  <c r="P181" i="23"/>
  <c r="S181" i="23"/>
  <c r="V182" i="22"/>
  <c r="R182" i="22"/>
  <c r="P182" i="22"/>
  <c r="O182" i="22"/>
  <c r="M183" i="22"/>
  <c r="V182" i="20"/>
  <c r="R182" i="20"/>
  <c r="P182" i="20"/>
  <c r="O182" i="20"/>
  <c r="M183" i="20"/>
  <c r="V182" i="19"/>
  <c r="R182" i="19"/>
  <c r="P182" i="19"/>
  <c r="M183" i="19"/>
  <c r="O182" i="19"/>
  <c r="V182" i="18"/>
  <c r="M183" i="18"/>
  <c r="R182" i="18"/>
  <c r="P182" i="18"/>
  <c r="O182" i="18"/>
  <c r="S181" i="17"/>
  <c r="N182" i="17"/>
  <c r="Q181" i="17"/>
  <c r="P181" i="17"/>
  <c r="W181" i="17"/>
  <c r="Q182" i="16"/>
  <c r="W182" i="16"/>
  <c r="S182" i="16"/>
  <c r="P182" i="16"/>
  <c r="N183" i="16"/>
  <c r="N182" i="15"/>
  <c r="W182" i="15" s="1"/>
  <c r="P181" i="15"/>
  <c r="S181" i="15"/>
  <c r="Q181" i="15"/>
  <c r="S182" i="14"/>
  <c r="N183" i="14"/>
  <c r="Q182" i="14"/>
  <c r="P182" i="14"/>
  <c r="W182" i="14"/>
  <c r="N183" i="13"/>
  <c r="Q182" i="13"/>
  <c r="P182" i="13"/>
  <c r="W182" i="13"/>
  <c r="S182" i="13"/>
  <c r="S182" i="12"/>
  <c r="N183" i="12"/>
  <c r="P182" i="12"/>
  <c r="Q182" i="12"/>
  <c r="S182" i="11"/>
  <c r="Q182" i="11"/>
  <c r="P182" i="11"/>
  <c r="N183" i="11"/>
  <c r="S182" i="10"/>
  <c r="Q182" i="10"/>
  <c r="P182" i="10"/>
  <c r="N183" i="10"/>
  <c r="P199" i="9"/>
  <c r="N200" i="9"/>
  <c r="S199" i="9"/>
  <c r="Q199" i="9"/>
  <c r="M182" i="8"/>
  <c r="R181" i="8"/>
  <c r="P181" i="8"/>
  <c r="O181" i="8"/>
  <c r="Q181" i="5"/>
  <c r="O182" i="5"/>
  <c r="T181" i="5"/>
  <c r="R181" i="5"/>
  <c r="P180" i="7"/>
  <c r="M181" i="7"/>
  <c r="R180" i="7"/>
  <c r="O180" i="7"/>
  <c r="S180" i="1"/>
  <c r="P180" i="1"/>
  <c r="N181" i="1"/>
  <c r="W181" i="1" s="1"/>
  <c r="Q180" i="1"/>
  <c r="M181" i="3"/>
  <c r="O181" i="3" s="1"/>
  <c r="R180" i="3"/>
  <c r="P180" i="3"/>
  <c r="R180" i="2"/>
  <c r="P180" i="2"/>
  <c r="M181" i="2"/>
  <c r="O181" i="2" s="1"/>
  <c r="W182" i="30" l="1"/>
  <c r="S182" i="30"/>
  <c r="P182" i="30"/>
  <c r="O182" i="30"/>
  <c r="M183" i="30"/>
  <c r="V183" i="29"/>
  <c r="R183" i="29"/>
  <c r="P183" i="29"/>
  <c r="O183" i="29"/>
  <c r="M184" i="29"/>
  <c r="M184" i="28"/>
  <c r="O183" i="28"/>
  <c r="V183" i="28"/>
  <c r="P183" i="28"/>
  <c r="R183" i="28"/>
  <c r="M184" i="27"/>
  <c r="O183" i="27"/>
  <c r="V183" i="27"/>
  <c r="P183" i="27"/>
  <c r="R183" i="27"/>
  <c r="P183" i="26"/>
  <c r="M184" i="26"/>
  <c r="O183" i="26"/>
  <c r="R183" i="26"/>
  <c r="V183" i="26"/>
  <c r="R184" i="25"/>
  <c r="P184" i="25"/>
  <c r="M185" i="25"/>
  <c r="O184" i="25"/>
  <c r="V184" i="25"/>
  <c r="R183" i="24"/>
  <c r="P183" i="24"/>
  <c r="O183" i="24"/>
  <c r="M184" i="24"/>
  <c r="V183" i="24"/>
  <c r="S182" i="23"/>
  <c r="N183" i="23"/>
  <c r="Q182" i="23"/>
  <c r="W182" i="23"/>
  <c r="P182" i="23"/>
  <c r="R183" i="22"/>
  <c r="V183" i="22"/>
  <c r="P183" i="22"/>
  <c r="O183" i="22"/>
  <c r="M184" i="22"/>
  <c r="R183" i="20"/>
  <c r="M184" i="20"/>
  <c r="O183" i="20"/>
  <c r="V183" i="20"/>
  <c r="P183" i="20"/>
  <c r="P183" i="19"/>
  <c r="V183" i="19"/>
  <c r="R183" i="19"/>
  <c r="O183" i="19"/>
  <c r="M184" i="19"/>
  <c r="V183" i="18"/>
  <c r="R183" i="18"/>
  <c r="P183" i="18"/>
  <c r="O183" i="18"/>
  <c r="M184" i="18"/>
  <c r="P182" i="17"/>
  <c r="S182" i="17"/>
  <c r="Q182" i="17"/>
  <c r="N183" i="17"/>
  <c r="W182" i="17"/>
  <c r="Q183" i="16"/>
  <c r="W183" i="16"/>
  <c r="S183" i="16"/>
  <c r="P183" i="16"/>
  <c r="N184" i="16"/>
  <c r="S182" i="15"/>
  <c r="Q182" i="15"/>
  <c r="P182" i="15"/>
  <c r="N183" i="15"/>
  <c r="W183" i="15" s="1"/>
  <c r="W183" i="14"/>
  <c r="N184" i="14"/>
  <c r="P183" i="14"/>
  <c r="Q183" i="14"/>
  <c r="S183" i="14"/>
  <c r="W183" i="13"/>
  <c r="S183" i="13"/>
  <c r="N184" i="13"/>
  <c r="P183" i="13"/>
  <c r="Q183" i="13"/>
  <c r="S183" i="12"/>
  <c r="Q183" i="12"/>
  <c r="N184" i="12"/>
  <c r="P183" i="12"/>
  <c r="S183" i="11"/>
  <c r="Q183" i="11"/>
  <c r="N184" i="11"/>
  <c r="P183" i="11"/>
  <c r="S183" i="10"/>
  <c r="Q183" i="10"/>
  <c r="P183" i="10"/>
  <c r="N184" i="10"/>
  <c r="N201" i="9"/>
  <c r="S200" i="9"/>
  <c r="Q200" i="9"/>
  <c r="P200" i="9"/>
  <c r="R182" i="8"/>
  <c r="P182" i="8"/>
  <c r="O182" i="8"/>
  <c r="M183" i="8"/>
  <c r="Q182" i="5"/>
  <c r="O183" i="5"/>
  <c r="T182" i="5"/>
  <c r="R182" i="5"/>
  <c r="P181" i="7"/>
  <c r="M182" i="7"/>
  <c r="R181" i="7"/>
  <c r="O181" i="7"/>
  <c r="S181" i="1"/>
  <c r="P181" i="1"/>
  <c r="N182" i="1"/>
  <c r="W182" i="1" s="1"/>
  <c r="Q181" i="1"/>
  <c r="M182" i="3"/>
  <c r="O182" i="3" s="1"/>
  <c r="R181" i="3"/>
  <c r="P181" i="3"/>
  <c r="R181" i="2"/>
  <c r="M182" i="2"/>
  <c r="O182" i="2" s="1"/>
  <c r="P181" i="2"/>
  <c r="S183" i="30" l="1"/>
  <c r="W183" i="30"/>
  <c r="P183" i="30"/>
  <c r="O183" i="30"/>
  <c r="M184" i="30"/>
  <c r="R184" i="29"/>
  <c r="P184" i="29"/>
  <c r="M185" i="29"/>
  <c r="O184" i="29"/>
  <c r="V184" i="29"/>
  <c r="P184" i="28"/>
  <c r="R184" i="28"/>
  <c r="M185" i="28"/>
  <c r="V184" i="28"/>
  <c r="O184" i="28"/>
  <c r="V184" i="27"/>
  <c r="R184" i="27"/>
  <c r="P184" i="27"/>
  <c r="O184" i="27"/>
  <c r="M185" i="27"/>
  <c r="M185" i="26"/>
  <c r="O184" i="26"/>
  <c r="R184" i="26"/>
  <c r="P184" i="26"/>
  <c r="V184" i="26"/>
  <c r="P185" i="25"/>
  <c r="R185" i="25"/>
  <c r="O185" i="25"/>
  <c r="M186" i="25"/>
  <c r="V185" i="25"/>
  <c r="V184" i="24"/>
  <c r="R184" i="24"/>
  <c r="P184" i="24"/>
  <c r="O184" i="24"/>
  <c r="M185" i="24"/>
  <c r="S183" i="23"/>
  <c r="W183" i="23"/>
  <c r="N184" i="23"/>
  <c r="P183" i="23"/>
  <c r="Q183" i="23"/>
  <c r="P184" i="22"/>
  <c r="M185" i="22"/>
  <c r="O184" i="22"/>
  <c r="V184" i="22"/>
  <c r="R184" i="22"/>
  <c r="M185" i="20"/>
  <c r="O184" i="20"/>
  <c r="V184" i="20"/>
  <c r="R184" i="20"/>
  <c r="P184" i="20"/>
  <c r="R184" i="19"/>
  <c r="P184" i="19"/>
  <c r="M185" i="19"/>
  <c r="O184" i="19"/>
  <c r="V184" i="19"/>
  <c r="R184" i="18"/>
  <c r="P184" i="18"/>
  <c r="M185" i="18"/>
  <c r="O184" i="18"/>
  <c r="V184" i="18"/>
  <c r="N184" i="17"/>
  <c r="Q183" i="17"/>
  <c r="P183" i="17"/>
  <c r="W183" i="17"/>
  <c r="S183" i="17"/>
  <c r="W184" i="16"/>
  <c r="S184" i="16"/>
  <c r="Q184" i="16"/>
  <c r="N185" i="16"/>
  <c r="P184" i="16"/>
  <c r="S183" i="15"/>
  <c r="Q183" i="15"/>
  <c r="N184" i="15"/>
  <c r="W184" i="15" s="1"/>
  <c r="P183" i="15"/>
  <c r="S184" i="14"/>
  <c r="N185" i="14"/>
  <c r="Q184" i="14"/>
  <c r="P184" i="14"/>
  <c r="W184" i="14"/>
  <c r="S184" i="13"/>
  <c r="N185" i="13"/>
  <c r="Q184" i="13"/>
  <c r="P184" i="13"/>
  <c r="W184" i="13"/>
  <c r="N185" i="12"/>
  <c r="P184" i="12"/>
  <c r="S184" i="12"/>
  <c r="Q184" i="12"/>
  <c r="N185" i="11"/>
  <c r="P184" i="11"/>
  <c r="S184" i="11"/>
  <c r="Q184" i="11"/>
  <c r="S184" i="10"/>
  <c r="Q184" i="10"/>
  <c r="P184" i="10"/>
  <c r="N185" i="10"/>
  <c r="S201" i="9"/>
  <c r="Q201" i="9"/>
  <c r="P201" i="9"/>
  <c r="N202" i="9"/>
  <c r="R183" i="8"/>
  <c r="P183" i="8"/>
  <c r="O183" i="8"/>
  <c r="M184" i="8"/>
  <c r="Q183" i="5"/>
  <c r="O184" i="5"/>
  <c r="T183" i="5"/>
  <c r="R183" i="5"/>
  <c r="P182" i="7"/>
  <c r="O182" i="7"/>
  <c r="M183" i="7"/>
  <c r="R182" i="7"/>
  <c r="S182" i="1"/>
  <c r="P182" i="1"/>
  <c r="N183" i="1"/>
  <c r="W183" i="1" s="1"/>
  <c r="Q182" i="1"/>
  <c r="M183" i="3"/>
  <c r="O183" i="3" s="1"/>
  <c r="R182" i="3"/>
  <c r="P182" i="3"/>
  <c r="R182" i="2"/>
  <c r="P182" i="2"/>
  <c r="M183" i="2"/>
  <c r="O183" i="2" s="1"/>
  <c r="P184" i="30" l="1"/>
  <c r="M185" i="30"/>
  <c r="O184" i="30"/>
  <c r="W184" i="30"/>
  <c r="S184" i="30"/>
  <c r="M186" i="29"/>
  <c r="O185" i="29"/>
  <c r="P185" i="29"/>
  <c r="V185" i="29"/>
  <c r="R185" i="29"/>
  <c r="V185" i="28"/>
  <c r="P185" i="28"/>
  <c r="M186" i="28"/>
  <c r="O185" i="28"/>
  <c r="R185" i="28"/>
  <c r="R185" i="27"/>
  <c r="V185" i="27"/>
  <c r="P185" i="27"/>
  <c r="O185" i="27"/>
  <c r="M186" i="27"/>
  <c r="V185" i="26"/>
  <c r="P185" i="26"/>
  <c r="O185" i="26"/>
  <c r="M186" i="26"/>
  <c r="R185" i="26"/>
  <c r="P186" i="25"/>
  <c r="R186" i="25"/>
  <c r="O186" i="25"/>
  <c r="M187" i="25"/>
  <c r="V186" i="25"/>
  <c r="V185" i="24"/>
  <c r="R185" i="24"/>
  <c r="P185" i="24"/>
  <c r="O185" i="24"/>
  <c r="M186" i="24"/>
  <c r="W184" i="23"/>
  <c r="S184" i="23"/>
  <c r="N185" i="23"/>
  <c r="Q184" i="23"/>
  <c r="P184" i="23"/>
  <c r="R185" i="22"/>
  <c r="V185" i="22"/>
  <c r="P185" i="22"/>
  <c r="O185" i="22"/>
  <c r="M186" i="22"/>
  <c r="V185" i="20"/>
  <c r="R185" i="20"/>
  <c r="P185" i="20"/>
  <c r="O185" i="20"/>
  <c r="M186" i="20"/>
  <c r="P185" i="19"/>
  <c r="M186" i="19"/>
  <c r="O185" i="19"/>
  <c r="V185" i="19"/>
  <c r="R185" i="19"/>
  <c r="M186" i="18"/>
  <c r="O185" i="18"/>
  <c r="V185" i="18"/>
  <c r="R185" i="18"/>
  <c r="P185" i="18"/>
  <c r="W184" i="17"/>
  <c r="S184" i="17"/>
  <c r="P184" i="17"/>
  <c r="Q184" i="17"/>
  <c r="N185" i="17"/>
  <c r="S185" i="16"/>
  <c r="Q185" i="16"/>
  <c r="N186" i="16"/>
  <c r="P185" i="16"/>
  <c r="W185" i="16"/>
  <c r="S184" i="15"/>
  <c r="Q184" i="15"/>
  <c r="P184" i="15"/>
  <c r="N185" i="15"/>
  <c r="W185" i="15" s="1"/>
  <c r="P185" i="14"/>
  <c r="W185" i="14"/>
  <c r="N186" i="14"/>
  <c r="Q185" i="14"/>
  <c r="S185" i="14"/>
  <c r="P185" i="13"/>
  <c r="W185" i="13"/>
  <c r="N186" i="13"/>
  <c r="Q185" i="13"/>
  <c r="S185" i="13"/>
  <c r="S185" i="12"/>
  <c r="Q185" i="12"/>
  <c r="P185" i="12"/>
  <c r="N186" i="12"/>
  <c r="S185" i="11"/>
  <c r="Q185" i="11"/>
  <c r="N186" i="11"/>
  <c r="P185" i="11"/>
  <c r="S185" i="10"/>
  <c r="Q185" i="10"/>
  <c r="P185" i="10"/>
  <c r="N186" i="10"/>
  <c r="S202" i="9"/>
  <c r="Q202" i="9"/>
  <c r="P202" i="9"/>
  <c r="N203" i="9"/>
  <c r="R184" i="8"/>
  <c r="P184" i="8"/>
  <c r="O184" i="8"/>
  <c r="M185" i="8"/>
  <c r="Q184" i="5"/>
  <c r="O185" i="5"/>
  <c r="T184" i="5"/>
  <c r="R184" i="5"/>
  <c r="P183" i="7"/>
  <c r="R183" i="7"/>
  <c r="O183" i="7"/>
  <c r="M184" i="7"/>
  <c r="S183" i="1"/>
  <c r="P183" i="1"/>
  <c r="N184" i="1"/>
  <c r="W184" i="1" s="1"/>
  <c r="Q183" i="1"/>
  <c r="M184" i="3"/>
  <c r="O184" i="3" s="1"/>
  <c r="R183" i="3"/>
  <c r="P183" i="3"/>
  <c r="R183" i="2"/>
  <c r="M184" i="2"/>
  <c r="O184" i="2" s="1"/>
  <c r="P183" i="2"/>
  <c r="S185" i="30" l="1"/>
  <c r="P185" i="30"/>
  <c r="M186" i="30"/>
  <c r="W185" i="30"/>
  <c r="O185" i="30"/>
  <c r="V186" i="29"/>
  <c r="R186" i="29"/>
  <c r="P186" i="29"/>
  <c r="M187" i="29"/>
  <c r="O186" i="29"/>
  <c r="R186" i="28"/>
  <c r="O186" i="28"/>
  <c r="M187" i="28"/>
  <c r="V186" i="28"/>
  <c r="P186" i="28"/>
  <c r="P186" i="27"/>
  <c r="M187" i="27"/>
  <c r="O186" i="27"/>
  <c r="R186" i="27"/>
  <c r="V186" i="27"/>
  <c r="V186" i="26"/>
  <c r="R186" i="26"/>
  <c r="O186" i="26"/>
  <c r="M187" i="26"/>
  <c r="P186" i="26"/>
  <c r="M188" i="25"/>
  <c r="P187" i="25"/>
  <c r="O187" i="25"/>
  <c r="V187" i="25"/>
  <c r="R187" i="25"/>
  <c r="R186" i="24"/>
  <c r="P186" i="24"/>
  <c r="O186" i="24"/>
  <c r="M187" i="24"/>
  <c r="V186" i="24"/>
  <c r="S185" i="23"/>
  <c r="Q185" i="23"/>
  <c r="W185" i="23"/>
  <c r="P185" i="23"/>
  <c r="N186" i="23"/>
  <c r="M187" i="22"/>
  <c r="O186" i="22"/>
  <c r="V186" i="22"/>
  <c r="R186" i="22"/>
  <c r="P186" i="22"/>
  <c r="V186" i="20"/>
  <c r="R186" i="20"/>
  <c r="P186" i="20"/>
  <c r="O186" i="20"/>
  <c r="M187" i="20"/>
  <c r="V186" i="19"/>
  <c r="P186" i="19"/>
  <c r="R186" i="19"/>
  <c r="O186" i="19"/>
  <c r="M187" i="19"/>
  <c r="R186" i="18"/>
  <c r="M187" i="18"/>
  <c r="P186" i="18"/>
  <c r="O186" i="18"/>
  <c r="V186" i="18"/>
  <c r="N186" i="17"/>
  <c r="Q185" i="17"/>
  <c r="P185" i="17"/>
  <c r="S185" i="17"/>
  <c r="W185" i="17"/>
  <c r="Q186" i="16"/>
  <c r="N187" i="16"/>
  <c r="P186" i="16"/>
  <c r="W186" i="16"/>
  <c r="S186" i="16"/>
  <c r="Q185" i="15"/>
  <c r="N186" i="15"/>
  <c r="W186" i="15" s="1"/>
  <c r="P185" i="15"/>
  <c r="S185" i="15"/>
  <c r="W186" i="14"/>
  <c r="S186" i="14"/>
  <c r="Q186" i="14"/>
  <c r="P186" i="14"/>
  <c r="N187" i="14"/>
  <c r="W186" i="13"/>
  <c r="S186" i="13"/>
  <c r="Q186" i="13"/>
  <c r="N187" i="13"/>
  <c r="P186" i="13"/>
  <c r="S186" i="12"/>
  <c r="N187" i="12"/>
  <c r="P186" i="12"/>
  <c r="Q186" i="12"/>
  <c r="S186" i="11"/>
  <c r="Q186" i="11"/>
  <c r="N187" i="11"/>
  <c r="P186" i="11"/>
  <c r="S186" i="10"/>
  <c r="Q186" i="10"/>
  <c r="P186" i="10"/>
  <c r="N187" i="10"/>
  <c r="S203" i="9"/>
  <c r="Q203" i="9"/>
  <c r="P203" i="9"/>
  <c r="N204" i="9"/>
  <c r="R185" i="8"/>
  <c r="P185" i="8"/>
  <c r="O185" i="8"/>
  <c r="M186" i="8"/>
  <c r="Q185" i="5"/>
  <c r="O186" i="5"/>
  <c r="T185" i="5"/>
  <c r="R185" i="5"/>
  <c r="P184" i="7"/>
  <c r="O184" i="7"/>
  <c r="R184" i="7"/>
  <c r="M185" i="7"/>
  <c r="S184" i="1"/>
  <c r="P184" i="1"/>
  <c r="N185" i="1"/>
  <c r="W185" i="1" s="1"/>
  <c r="Q184" i="1"/>
  <c r="M185" i="3"/>
  <c r="O185" i="3" s="1"/>
  <c r="R184" i="3"/>
  <c r="P184" i="3"/>
  <c r="R184" i="2"/>
  <c r="M185" i="2"/>
  <c r="O185" i="2" s="1"/>
  <c r="P184" i="2"/>
  <c r="M187" i="30" l="1"/>
  <c r="O186" i="30"/>
  <c r="W186" i="30"/>
  <c r="P186" i="30"/>
  <c r="S186" i="30"/>
  <c r="V187" i="29"/>
  <c r="R187" i="29"/>
  <c r="P187" i="29"/>
  <c r="M188" i="29"/>
  <c r="O187" i="29"/>
  <c r="V187" i="28"/>
  <c r="P187" i="28"/>
  <c r="M188" i="28"/>
  <c r="O187" i="28"/>
  <c r="R187" i="28"/>
  <c r="O187" i="27"/>
  <c r="M188" i="27"/>
  <c r="P187" i="27"/>
  <c r="V187" i="27"/>
  <c r="R187" i="27"/>
  <c r="M188" i="26"/>
  <c r="P187" i="26"/>
  <c r="R187" i="26"/>
  <c r="V187" i="26"/>
  <c r="O187" i="26"/>
  <c r="V188" i="25"/>
  <c r="R188" i="25"/>
  <c r="O188" i="25"/>
  <c r="P188" i="25"/>
  <c r="M189" i="25"/>
  <c r="P187" i="24"/>
  <c r="R187" i="24"/>
  <c r="O187" i="24"/>
  <c r="M188" i="24"/>
  <c r="V187" i="24"/>
  <c r="P186" i="23"/>
  <c r="N187" i="23"/>
  <c r="Q186" i="23"/>
  <c r="W186" i="23"/>
  <c r="S186" i="23"/>
  <c r="V187" i="22"/>
  <c r="R187" i="22"/>
  <c r="P187" i="22"/>
  <c r="O187" i="22"/>
  <c r="M188" i="22"/>
  <c r="R187" i="20"/>
  <c r="V187" i="20"/>
  <c r="P187" i="20"/>
  <c r="M188" i="20"/>
  <c r="O187" i="20"/>
  <c r="V187" i="19"/>
  <c r="R187" i="19"/>
  <c r="M188" i="19"/>
  <c r="P187" i="19"/>
  <c r="O187" i="19"/>
  <c r="V187" i="18"/>
  <c r="O187" i="18"/>
  <c r="R187" i="18"/>
  <c r="P187" i="18"/>
  <c r="M188" i="18"/>
  <c r="P186" i="17"/>
  <c r="N187" i="17"/>
  <c r="Q186" i="17"/>
  <c r="W186" i="17"/>
  <c r="S186" i="17"/>
  <c r="N188" i="16"/>
  <c r="Q187" i="16"/>
  <c r="W187" i="16"/>
  <c r="S187" i="16"/>
  <c r="P187" i="16"/>
  <c r="N187" i="15"/>
  <c r="W187" i="15" s="1"/>
  <c r="P186" i="15"/>
  <c r="S186" i="15"/>
  <c r="Q186" i="15"/>
  <c r="N188" i="14"/>
  <c r="S187" i="14"/>
  <c r="Q187" i="14"/>
  <c r="W187" i="14"/>
  <c r="P187" i="14"/>
  <c r="N188" i="13"/>
  <c r="S187" i="13"/>
  <c r="Q187" i="13"/>
  <c r="W187" i="13"/>
  <c r="P187" i="13"/>
  <c r="S187" i="12"/>
  <c r="P187" i="12"/>
  <c r="Q187" i="12"/>
  <c r="N188" i="12"/>
  <c r="S187" i="11"/>
  <c r="Q187" i="11"/>
  <c r="N188" i="11"/>
  <c r="P187" i="11"/>
  <c r="Q187" i="10"/>
  <c r="N188" i="10"/>
  <c r="P187" i="10"/>
  <c r="S187" i="10"/>
  <c r="S204" i="9"/>
  <c r="Q204" i="9"/>
  <c r="P204" i="9"/>
  <c r="N205" i="9"/>
  <c r="R186" i="8"/>
  <c r="P186" i="8"/>
  <c r="O186" i="8"/>
  <c r="M187" i="8"/>
  <c r="Q186" i="5"/>
  <c r="O187" i="5"/>
  <c r="T186" i="5"/>
  <c r="R186" i="5"/>
  <c r="O185" i="7"/>
  <c r="R185" i="7"/>
  <c r="M186" i="7"/>
  <c r="S185" i="1"/>
  <c r="P185" i="1"/>
  <c r="N186" i="1"/>
  <c r="W186" i="1" s="1"/>
  <c r="Q185" i="1"/>
  <c r="M186" i="3"/>
  <c r="O186" i="3" s="1"/>
  <c r="R185" i="3"/>
  <c r="P185" i="3"/>
  <c r="R185" i="2"/>
  <c r="P185" i="2"/>
  <c r="M186" i="2"/>
  <c r="O186" i="2" s="1"/>
  <c r="W187" i="30" l="1"/>
  <c r="M188" i="30"/>
  <c r="O187" i="30"/>
  <c r="S187" i="30"/>
  <c r="P187" i="30"/>
  <c r="R188" i="29"/>
  <c r="M189" i="29"/>
  <c r="P188" i="29"/>
  <c r="O188" i="29"/>
  <c r="V188" i="29"/>
  <c r="R188" i="28"/>
  <c r="P188" i="28"/>
  <c r="M189" i="28"/>
  <c r="O188" i="28"/>
  <c r="V188" i="28"/>
  <c r="V188" i="27"/>
  <c r="R188" i="27"/>
  <c r="P188" i="27"/>
  <c r="M189" i="27"/>
  <c r="O188" i="27"/>
  <c r="O188" i="26"/>
  <c r="V188" i="26"/>
  <c r="R188" i="26"/>
  <c r="P188" i="26"/>
  <c r="M189" i="26"/>
  <c r="M190" i="25"/>
  <c r="P189" i="25"/>
  <c r="V189" i="25"/>
  <c r="R189" i="25"/>
  <c r="O189" i="25"/>
  <c r="M189" i="24"/>
  <c r="O188" i="24"/>
  <c r="R188" i="24"/>
  <c r="P188" i="24"/>
  <c r="V188" i="24"/>
  <c r="P187" i="23"/>
  <c r="N188" i="23"/>
  <c r="S187" i="23"/>
  <c r="Q187" i="23"/>
  <c r="W187" i="23"/>
  <c r="R188" i="22"/>
  <c r="M189" i="22"/>
  <c r="P188" i="22"/>
  <c r="V188" i="22"/>
  <c r="O188" i="22"/>
  <c r="M189" i="20"/>
  <c r="P188" i="20"/>
  <c r="R188" i="20"/>
  <c r="O188" i="20"/>
  <c r="V188" i="20"/>
  <c r="O188" i="19"/>
  <c r="V188" i="19"/>
  <c r="R188" i="19"/>
  <c r="M189" i="19"/>
  <c r="P188" i="19"/>
  <c r="R188" i="18"/>
  <c r="M189" i="18"/>
  <c r="P188" i="18"/>
  <c r="O188" i="18"/>
  <c r="V188" i="18"/>
  <c r="W187" i="17"/>
  <c r="S187" i="17"/>
  <c r="N188" i="17"/>
  <c r="P187" i="17"/>
  <c r="Q187" i="17"/>
  <c r="P188" i="16"/>
  <c r="W188" i="16"/>
  <c r="S188" i="16"/>
  <c r="Q188" i="16"/>
  <c r="N189" i="16"/>
  <c r="S187" i="15"/>
  <c r="Q187" i="15"/>
  <c r="N188" i="15"/>
  <c r="W188" i="15" s="1"/>
  <c r="P187" i="15"/>
  <c r="W188" i="14"/>
  <c r="N189" i="14"/>
  <c r="S188" i="14"/>
  <c r="Q188" i="14"/>
  <c r="P188" i="14"/>
  <c r="P188" i="13"/>
  <c r="W188" i="13"/>
  <c r="N189" i="13"/>
  <c r="S188" i="13"/>
  <c r="Q188" i="13"/>
  <c r="N189" i="12"/>
  <c r="Q188" i="12"/>
  <c r="P188" i="12"/>
  <c r="S188" i="12"/>
  <c r="N189" i="11"/>
  <c r="Q188" i="11"/>
  <c r="P188" i="11"/>
  <c r="S188" i="11"/>
  <c r="N189" i="10"/>
  <c r="P188" i="10"/>
  <c r="S188" i="10"/>
  <c r="Q188" i="10"/>
  <c r="Q205" i="9"/>
  <c r="N206" i="9"/>
  <c r="P205" i="9"/>
  <c r="S205" i="9"/>
  <c r="P187" i="8"/>
  <c r="M188" i="8"/>
  <c r="O187" i="8"/>
  <c r="R187" i="8"/>
  <c r="Q187" i="5"/>
  <c r="O188" i="5"/>
  <c r="T187" i="5"/>
  <c r="R187" i="5"/>
  <c r="P186" i="7"/>
  <c r="O186" i="7"/>
  <c r="M187" i="7"/>
  <c r="R186" i="7"/>
  <c r="S186" i="1"/>
  <c r="P186" i="1"/>
  <c r="N187" i="1"/>
  <c r="W187" i="1" s="1"/>
  <c r="Q186" i="1"/>
  <c r="M187" i="3"/>
  <c r="O187" i="3" s="1"/>
  <c r="P186" i="3"/>
  <c r="R186" i="3"/>
  <c r="R186" i="2"/>
  <c r="P186" i="2"/>
  <c r="M187" i="2"/>
  <c r="O187" i="2" s="1"/>
  <c r="S188" i="30" l="1"/>
  <c r="M189" i="30"/>
  <c r="P188" i="30"/>
  <c r="W188" i="30"/>
  <c r="O188" i="30"/>
  <c r="O189" i="29"/>
  <c r="M190" i="29"/>
  <c r="P189" i="29"/>
  <c r="V189" i="29"/>
  <c r="R189" i="29"/>
  <c r="O189" i="28"/>
  <c r="V189" i="28"/>
  <c r="M190" i="28"/>
  <c r="P189" i="28"/>
  <c r="R189" i="28"/>
  <c r="R189" i="27"/>
  <c r="V189" i="27"/>
  <c r="P189" i="27"/>
  <c r="M190" i="27"/>
  <c r="O189" i="27"/>
  <c r="V189" i="26"/>
  <c r="R189" i="26"/>
  <c r="P189" i="26"/>
  <c r="M190" i="26"/>
  <c r="O189" i="26"/>
  <c r="M191" i="25"/>
  <c r="O190" i="25"/>
  <c r="V190" i="25"/>
  <c r="R190" i="25"/>
  <c r="P190" i="25"/>
  <c r="R189" i="24"/>
  <c r="P189" i="24"/>
  <c r="M190" i="24"/>
  <c r="O189" i="24"/>
  <c r="V189" i="24"/>
  <c r="N189" i="23"/>
  <c r="S188" i="23"/>
  <c r="P188" i="23"/>
  <c r="Q188" i="23"/>
  <c r="W188" i="23"/>
  <c r="R189" i="22"/>
  <c r="V189" i="22"/>
  <c r="O189" i="22"/>
  <c r="M190" i="22"/>
  <c r="P189" i="22"/>
  <c r="R189" i="20"/>
  <c r="M190" i="20"/>
  <c r="P189" i="20"/>
  <c r="O189" i="20"/>
  <c r="V189" i="20"/>
  <c r="V189" i="19"/>
  <c r="R189" i="19"/>
  <c r="P189" i="19"/>
  <c r="M190" i="19"/>
  <c r="O189" i="19"/>
  <c r="O189" i="18"/>
  <c r="R189" i="18"/>
  <c r="M190" i="18"/>
  <c r="P189" i="18"/>
  <c r="V189" i="18"/>
  <c r="Q188" i="17"/>
  <c r="P188" i="17"/>
  <c r="W188" i="17"/>
  <c r="N189" i="17"/>
  <c r="S188" i="17"/>
  <c r="W189" i="16"/>
  <c r="S189" i="16"/>
  <c r="Q189" i="16"/>
  <c r="N190" i="16"/>
  <c r="P189" i="16"/>
  <c r="S188" i="15"/>
  <c r="Q188" i="15"/>
  <c r="N189" i="15"/>
  <c r="W189" i="15" s="1"/>
  <c r="P188" i="15"/>
  <c r="W189" i="14"/>
  <c r="N190" i="14"/>
  <c r="Q189" i="14"/>
  <c r="P189" i="14"/>
  <c r="S189" i="14"/>
  <c r="W189" i="13"/>
  <c r="N190" i="13"/>
  <c r="Q189" i="13"/>
  <c r="P189" i="13"/>
  <c r="S189" i="13"/>
  <c r="S189" i="12"/>
  <c r="N190" i="12"/>
  <c r="Q189" i="12"/>
  <c r="P189" i="12"/>
  <c r="P189" i="11"/>
  <c r="N190" i="11"/>
  <c r="Q189" i="11"/>
  <c r="S189" i="11"/>
  <c r="Q189" i="10"/>
  <c r="N190" i="10"/>
  <c r="P189" i="10"/>
  <c r="S189" i="10"/>
  <c r="S206" i="9"/>
  <c r="Q206" i="9"/>
  <c r="P206" i="9"/>
  <c r="N207" i="9"/>
  <c r="P188" i="8"/>
  <c r="R188" i="8"/>
  <c r="M189" i="8"/>
  <c r="O188" i="8"/>
  <c r="O189" i="5"/>
  <c r="R188" i="5"/>
  <c r="T188" i="5"/>
  <c r="Q188" i="5"/>
  <c r="P187" i="7"/>
  <c r="O187" i="7"/>
  <c r="M188" i="7"/>
  <c r="R187" i="7"/>
  <c r="S187" i="1"/>
  <c r="P187" i="1"/>
  <c r="N188" i="1"/>
  <c r="W188" i="1" s="1"/>
  <c r="Q187" i="1"/>
  <c r="M188" i="3"/>
  <c r="O188" i="3" s="1"/>
  <c r="P187" i="3"/>
  <c r="R187" i="3"/>
  <c r="R187" i="2"/>
  <c r="P187" i="2"/>
  <c r="M188" i="2"/>
  <c r="O188" i="2" s="1"/>
  <c r="S189" i="30" l="1"/>
  <c r="M190" i="30"/>
  <c r="P189" i="30"/>
  <c r="W189" i="30"/>
  <c r="O189" i="30"/>
  <c r="R190" i="29"/>
  <c r="P190" i="29"/>
  <c r="M191" i="29"/>
  <c r="O190" i="29"/>
  <c r="V190" i="29"/>
  <c r="V190" i="28"/>
  <c r="P190" i="28"/>
  <c r="R190" i="28"/>
  <c r="O190" i="28"/>
  <c r="M191" i="28"/>
  <c r="M191" i="27"/>
  <c r="O190" i="27"/>
  <c r="P190" i="27"/>
  <c r="V190" i="27"/>
  <c r="R190" i="27"/>
  <c r="R190" i="26"/>
  <c r="V190" i="26"/>
  <c r="O190" i="26"/>
  <c r="M191" i="26"/>
  <c r="P190" i="26"/>
  <c r="V191" i="25"/>
  <c r="R191" i="25"/>
  <c r="P191" i="25"/>
  <c r="M192" i="25"/>
  <c r="O191" i="25"/>
  <c r="P190" i="24"/>
  <c r="O190" i="24"/>
  <c r="M191" i="24"/>
  <c r="V190" i="24"/>
  <c r="R190" i="24"/>
  <c r="N190" i="23"/>
  <c r="S189" i="23"/>
  <c r="W189" i="23"/>
  <c r="Q189" i="23"/>
  <c r="P189" i="23"/>
  <c r="R190" i="22"/>
  <c r="P190" i="22"/>
  <c r="O190" i="22"/>
  <c r="M191" i="22"/>
  <c r="V190" i="22"/>
  <c r="V190" i="20"/>
  <c r="R190" i="20"/>
  <c r="P190" i="20"/>
  <c r="O190" i="20"/>
  <c r="M191" i="20"/>
  <c r="V190" i="19"/>
  <c r="R190" i="19"/>
  <c r="O190" i="19"/>
  <c r="M191" i="19"/>
  <c r="P190" i="19"/>
  <c r="P190" i="18"/>
  <c r="M191" i="18"/>
  <c r="V190" i="18"/>
  <c r="R190" i="18"/>
  <c r="O190" i="18"/>
  <c r="W189" i="17"/>
  <c r="S189" i="17"/>
  <c r="N190" i="17"/>
  <c r="Q189" i="17"/>
  <c r="P189" i="17"/>
  <c r="W190" i="16"/>
  <c r="S190" i="16"/>
  <c r="Q190" i="16"/>
  <c r="P190" i="16"/>
  <c r="N191" i="16"/>
  <c r="N190" i="15"/>
  <c r="W190" i="15" s="1"/>
  <c r="Q189" i="15"/>
  <c r="P189" i="15"/>
  <c r="S189" i="15"/>
  <c r="N191" i="14"/>
  <c r="Q190" i="14"/>
  <c r="P190" i="14"/>
  <c r="S190" i="14"/>
  <c r="W190" i="14"/>
  <c r="N191" i="13"/>
  <c r="Q190" i="13"/>
  <c r="P190" i="13"/>
  <c r="S190" i="13"/>
  <c r="W190" i="13"/>
  <c r="Q190" i="12"/>
  <c r="N191" i="12"/>
  <c r="P190" i="12"/>
  <c r="S190" i="12"/>
  <c r="S190" i="11"/>
  <c r="Q190" i="11"/>
  <c r="N191" i="11"/>
  <c r="P190" i="11"/>
  <c r="N191" i="10"/>
  <c r="Q190" i="10"/>
  <c r="P190" i="10"/>
  <c r="S190" i="10"/>
  <c r="N208" i="9"/>
  <c r="P207" i="9"/>
  <c r="S207" i="9"/>
  <c r="Q207" i="9"/>
  <c r="R189" i="8"/>
  <c r="P189" i="8"/>
  <c r="O189" i="8"/>
  <c r="M190" i="8"/>
  <c r="T189" i="5"/>
  <c r="O190" i="5"/>
  <c r="Q189" i="5"/>
  <c r="R189" i="5"/>
  <c r="O188" i="7"/>
  <c r="M189" i="7"/>
  <c r="P188" i="7"/>
  <c r="R188" i="7"/>
  <c r="S188" i="1"/>
  <c r="P188" i="1"/>
  <c r="N189" i="1"/>
  <c r="W189" i="1" s="1"/>
  <c r="Q188" i="1"/>
  <c r="M189" i="3"/>
  <c r="O189" i="3" s="1"/>
  <c r="P188" i="3"/>
  <c r="R188" i="3"/>
  <c r="R188" i="2"/>
  <c r="M189" i="2"/>
  <c r="O189" i="2" s="1"/>
  <c r="P188" i="2"/>
  <c r="M191" i="30" l="1"/>
  <c r="O190" i="30"/>
  <c r="W190" i="30"/>
  <c r="P190" i="30"/>
  <c r="S190" i="30"/>
  <c r="V191" i="29"/>
  <c r="P191" i="29"/>
  <c r="O191" i="29"/>
  <c r="M192" i="29"/>
  <c r="R191" i="29"/>
  <c r="V191" i="28"/>
  <c r="R191" i="28"/>
  <c r="M192" i="28"/>
  <c r="P191" i="28"/>
  <c r="O191" i="28"/>
  <c r="V191" i="27"/>
  <c r="R191" i="27"/>
  <c r="P191" i="27"/>
  <c r="M192" i="27"/>
  <c r="O191" i="27"/>
  <c r="M192" i="26"/>
  <c r="O191" i="26"/>
  <c r="R191" i="26"/>
  <c r="P191" i="26"/>
  <c r="V191" i="26"/>
  <c r="V192" i="25"/>
  <c r="R192" i="25"/>
  <c r="P192" i="25"/>
  <c r="O192" i="25"/>
  <c r="M193" i="25"/>
  <c r="V191" i="24"/>
  <c r="O191" i="24"/>
  <c r="M192" i="24"/>
  <c r="P191" i="24"/>
  <c r="R191" i="24"/>
  <c r="W190" i="23"/>
  <c r="S190" i="23"/>
  <c r="N191" i="23"/>
  <c r="P190" i="23"/>
  <c r="Q190" i="23"/>
  <c r="V191" i="22"/>
  <c r="P191" i="22"/>
  <c r="O191" i="22"/>
  <c r="M192" i="22"/>
  <c r="R191" i="22"/>
  <c r="P191" i="20"/>
  <c r="V191" i="20"/>
  <c r="R191" i="20"/>
  <c r="O191" i="20"/>
  <c r="M192" i="20"/>
  <c r="R191" i="19"/>
  <c r="M192" i="19"/>
  <c r="O191" i="19"/>
  <c r="P191" i="19"/>
  <c r="V191" i="19"/>
  <c r="V191" i="18"/>
  <c r="M192" i="18"/>
  <c r="R191" i="18"/>
  <c r="O191" i="18"/>
  <c r="P191" i="18"/>
  <c r="S190" i="17"/>
  <c r="N191" i="17"/>
  <c r="Q190" i="17"/>
  <c r="P190" i="17"/>
  <c r="W190" i="17"/>
  <c r="S191" i="16"/>
  <c r="Q191" i="16"/>
  <c r="N192" i="16"/>
  <c r="P191" i="16"/>
  <c r="W191" i="16"/>
  <c r="S190" i="15"/>
  <c r="Q190" i="15"/>
  <c r="N191" i="15"/>
  <c r="W191" i="15" s="1"/>
  <c r="P190" i="15"/>
  <c r="W191" i="14"/>
  <c r="N192" i="14"/>
  <c r="Q191" i="14"/>
  <c r="P191" i="14"/>
  <c r="S191" i="14"/>
  <c r="N192" i="13"/>
  <c r="Q191" i="13"/>
  <c r="P191" i="13"/>
  <c r="S191" i="13"/>
  <c r="W191" i="13"/>
  <c r="S191" i="12"/>
  <c r="Q191" i="12"/>
  <c r="P191" i="12"/>
  <c r="N192" i="12"/>
  <c r="S191" i="11"/>
  <c r="Q191" i="11"/>
  <c r="P191" i="11"/>
  <c r="N192" i="11"/>
  <c r="S191" i="10"/>
  <c r="N192" i="10"/>
  <c r="P191" i="10"/>
  <c r="Q191" i="10"/>
  <c r="S208" i="9"/>
  <c r="Q208" i="9"/>
  <c r="P208" i="9"/>
  <c r="N209" i="9"/>
  <c r="R190" i="8"/>
  <c r="P190" i="8"/>
  <c r="O190" i="8"/>
  <c r="M191" i="8"/>
  <c r="R190" i="5"/>
  <c r="O191" i="5"/>
  <c r="Q190" i="5"/>
  <c r="T190" i="5"/>
  <c r="M190" i="7"/>
  <c r="R189" i="7"/>
  <c r="P189" i="7"/>
  <c r="O189" i="7"/>
  <c r="S189" i="1"/>
  <c r="P189" i="1"/>
  <c r="N190" i="1"/>
  <c r="W190" i="1" s="1"/>
  <c r="Q189" i="1"/>
  <c r="M190" i="3"/>
  <c r="O190" i="3" s="1"/>
  <c r="R189" i="3"/>
  <c r="P189" i="3"/>
  <c r="R189" i="2"/>
  <c r="P189" i="2"/>
  <c r="M190" i="2"/>
  <c r="O190" i="2" s="1"/>
  <c r="W191" i="30" l="1"/>
  <c r="S191" i="30"/>
  <c r="M192" i="30"/>
  <c r="P191" i="30"/>
  <c r="O191" i="30"/>
  <c r="R192" i="29"/>
  <c r="P192" i="29"/>
  <c r="V192" i="29"/>
  <c r="O192" i="29"/>
  <c r="M193" i="29"/>
  <c r="R192" i="28"/>
  <c r="P192" i="28"/>
  <c r="M193" i="28"/>
  <c r="V192" i="28"/>
  <c r="O192" i="28"/>
  <c r="V192" i="27"/>
  <c r="R192" i="27"/>
  <c r="P192" i="27"/>
  <c r="M193" i="27"/>
  <c r="O192" i="27"/>
  <c r="M193" i="26"/>
  <c r="O192" i="26"/>
  <c r="V192" i="26"/>
  <c r="R192" i="26"/>
  <c r="P192" i="26"/>
  <c r="V193" i="25"/>
  <c r="R193" i="25"/>
  <c r="P193" i="25"/>
  <c r="O193" i="25"/>
  <c r="M194" i="25"/>
  <c r="V192" i="24"/>
  <c r="O192" i="24"/>
  <c r="M193" i="24"/>
  <c r="P192" i="24"/>
  <c r="R192" i="24"/>
  <c r="S191" i="23"/>
  <c r="N192" i="23"/>
  <c r="Q191" i="23"/>
  <c r="P191" i="23"/>
  <c r="W191" i="23"/>
  <c r="R192" i="22"/>
  <c r="P192" i="22"/>
  <c r="O192" i="22"/>
  <c r="M193" i="22"/>
  <c r="V192" i="22"/>
  <c r="P192" i="20"/>
  <c r="V192" i="20"/>
  <c r="R192" i="20"/>
  <c r="O192" i="20"/>
  <c r="M193" i="20"/>
  <c r="M193" i="19"/>
  <c r="O192" i="19"/>
  <c r="R192" i="19"/>
  <c r="P192" i="19"/>
  <c r="V192" i="19"/>
  <c r="R192" i="18"/>
  <c r="P192" i="18"/>
  <c r="M193" i="18"/>
  <c r="V192" i="18"/>
  <c r="O192" i="18"/>
  <c r="P191" i="17"/>
  <c r="S191" i="17"/>
  <c r="Q191" i="17"/>
  <c r="N192" i="17"/>
  <c r="W191" i="17"/>
  <c r="N193" i="16"/>
  <c r="P192" i="16"/>
  <c r="W192" i="16"/>
  <c r="S192" i="16"/>
  <c r="Q192" i="16"/>
  <c r="S191" i="15"/>
  <c r="Q191" i="15"/>
  <c r="N192" i="15"/>
  <c r="W192" i="15" s="1"/>
  <c r="P191" i="15"/>
  <c r="W192" i="14"/>
  <c r="S192" i="14"/>
  <c r="Q192" i="14"/>
  <c r="N193" i="14"/>
  <c r="P192" i="14"/>
  <c r="W192" i="13"/>
  <c r="S192" i="13"/>
  <c r="N193" i="13"/>
  <c r="P192" i="13"/>
  <c r="Q192" i="13"/>
  <c r="Q192" i="12"/>
  <c r="N193" i="12"/>
  <c r="P192" i="12"/>
  <c r="S192" i="12"/>
  <c r="Q192" i="11"/>
  <c r="N193" i="11"/>
  <c r="P192" i="11"/>
  <c r="S192" i="11"/>
  <c r="S192" i="10"/>
  <c r="Q192" i="10"/>
  <c r="N193" i="10"/>
  <c r="P192" i="10"/>
  <c r="S209" i="9"/>
  <c r="Q209" i="9"/>
  <c r="P209" i="9"/>
  <c r="N210" i="9"/>
  <c r="R191" i="8"/>
  <c r="P191" i="8"/>
  <c r="O191" i="8"/>
  <c r="M192" i="8"/>
  <c r="R191" i="5"/>
  <c r="O192" i="5"/>
  <c r="T191" i="5"/>
  <c r="Q191" i="5"/>
  <c r="M191" i="7"/>
  <c r="R190" i="7"/>
  <c r="P190" i="7"/>
  <c r="O190" i="7"/>
  <c r="S190" i="1"/>
  <c r="P190" i="1"/>
  <c r="N191" i="1"/>
  <c r="W191" i="1" s="1"/>
  <c r="Q190" i="1"/>
  <c r="M191" i="3"/>
  <c r="O191" i="3" s="1"/>
  <c r="R190" i="3"/>
  <c r="P190" i="3"/>
  <c r="R190" i="2"/>
  <c r="P190" i="2"/>
  <c r="M191" i="2"/>
  <c r="O191" i="2" s="1"/>
  <c r="S192" i="30" l="1"/>
  <c r="P192" i="30"/>
  <c r="W192" i="30"/>
  <c r="M193" i="30"/>
  <c r="O192" i="30"/>
  <c r="P193" i="29"/>
  <c r="M194" i="29"/>
  <c r="O193" i="29"/>
  <c r="R193" i="29"/>
  <c r="V193" i="29"/>
  <c r="M194" i="28"/>
  <c r="O193" i="28"/>
  <c r="R193" i="28"/>
  <c r="P193" i="28"/>
  <c r="V193" i="28"/>
  <c r="V193" i="27"/>
  <c r="R193" i="27"/>
  <c r="P193" i="27"/>
  <c r="O193" i="27"/>
  <c r="M194" i="27"/>
  <c r="R193" i="26"/>
  <c r="P193" i="26"/>
  <c r="V193" i="26"/>
  <c r="O193" i="26"/>
  <c r="M194" i="26"/>
  <c r="R194" i="25"/>
  <c r="M195" i="25"/>
  <c r="O194" i="25"/>
  <c r="P194" i="25"/>
  <c r="V194" i="25"/>
  <c r="R193" i="24"/>
  <c r="O193" i="24"/>
  <c r="M194" i="24"/>
  <c r="V193" i="24"/>
  <c r="P193" i="24"/>
  <c r="S192" i="23"/>
  <c r="Q192" i="23"/>
  <c r="N193" i="23"/>
  <c r="P192" i="23"/>
  <c r="W192" i="23"/>
  <c r="M194" i="22"/>
  <c r="O193" i="22"/>
  <c r="R193" i="22"/>
  <c r="P193" i="22"/>
  <c r="V193" i="22"/>
  <c r="V193" i="20"/>
  <c r="R193" i="20"/>
  <c r="P193" i="20"/>
  <c r="O193" i="20"/>
  <c r="M194" i="20"/>
  <c r="M194" i="19"/>
  <c r="O193" i="19"/>
  <c r="R193" i="19"/>
  <c r="P193" i="19"/>
  <c r="V193" i="19"/>
  <c r="P193" i="18"/>
  <c r="M194" i="18"/>
  <c r="O193" i="18"/>
  <c r="V193" i="18"/>
  <c r="R193" i="18"/>
  <c r="N193" i="17"/>
  <c r="Q192" i="17"/>
  <c r="P192" i="17"/>
  <c r="W192" i="17"/>
  <c r="S192" i="17"/>
  <c r="Q193" i="16"/>
  <c r="W193" i="16"/>
  <c r="S193" i="16"/>
  <c r="P193" i="16"/>
  <c r="N194" i="16"/>
  <c r="S192" i="15"/>
  <c r="Q192" i="15"/>
  <c r="P192" i="15"/>
  <c r="N193" i="15"/>
  <c r="W193" i="15" s="1"/>
  <c r="S193" i="14"/>
  <c r="N194" i="14"/>
  <c r="Q193" i="14"/>
  <c r="P193" i="14"/>
  <c r="W193" i="14"/>
  <c r="S193" i="13"/>
  <c r="N194" i="13"/>
  <c r="Q193" i="13"/>
  <c r="P193" i="13"/>
  <c r="W193" i="13"/>
  <c r="S193" i="12"/>
  <c r="N194" i="12"/>
  <c r="P193" i="12"/>
  <c r="Q193" i="12"/>
  <c r="S193" i="11"/>
  <c r="Q193" i="11"/>
  <c r="P193" i="11"/>
  <c r="N194" i="11"/>
  <c r="S193" i="10"/>
  <c r="Q193" i="10"/>
  <c r="P193" i="10"/>
  <c r="N194" i="10"/>
  <c r="S210" i="9"/>
  <c r="Q210" i="9"/>
  <c r="P210" i="9"/>
  <c r="N211" i="9"/>
  <c r="R192" i="8"/>
  <c r="P192" i="8"/>
  <c r="O192" i="8"/>
  <c r="M193" i="8"/>
  <c r="R192" i="5"/>
  <c r="Q192" i="5"/>
  <c r="O193" i="5"/>
  <c r="T192" i="5"/>
  <c r="M192" i="7"/>
  <c r="R191" i="7"/>
  <c r="P191" i="7"/>
  <c r="O191" i="7"/>
  <c r="S191" i="1"/>
  <c r="P191" i="1"/>
  <c r="N192" i="1"/>
  <c r="W192" i="1" s="1"/>
  <c r="Q191" i="1"/>
  <c r="M192" i="3"/>
  <c r="O192" i="3" s="1"/>
  <c r="R191" i="3"/>
  <c r="P191" i="3"/>
  <c r="R191" i="2"/>
  <c r="M192" i="2"/>
  <c r="O192" i="2" s="1"/>
  <c r="P191" i="2"/>
  <c r="M194" i="30" l="1"/>
  <c r="O193" i="30"/>
  <c r="S193" i="30"/>
  <c r="P193" i="30"/>
  <c r="W193" i="30"/>
  <c r="M195" i="29"/>
  <c r="O194" i="29"/>
  <c r="V194" i="29"/>
  <c r="R194" i="29"/>
  <c r="P194" i="29"/>
  <c r="P194" i="28"/>
  <c r="M195" i="28"/>
  <c r="O194" i="28"/>
  <c r="R194" i="28"/>
  <c r="V194" i="28"/>
  <c r="R194" i="27"/>
  <c r="P194" i="27"/>
  <c r="V194" i="27"/>
  <c r="O194" i="27"/>
  <c r="M195" i="27"/>
  <c r="V194" i="26"/>
  <c r="P194" i="26"/>
  <c r="O194" i="26"/>
  <c r="M195" i="26"/>
  <c r="R194" i="26"/>
  <c r="M196" i="25"/>
  <c r="O195" i="25"/>
  <c r="R195" i="25"/>
  <c r="P195" i="25"/>
  <c r="V195" i="25"/>
  <c r="P194" i="24"/>
  <c r="R194" i="24"/>
  <c r="O194" i="24"/>
  <c r="M195" i="24"/>
  <c r="V194" i="24"/>
  <c r="P193" i="23"/>
  <c r="W193" i="23"/>
  <c r="S193" i="23"/>
  <c r="Q193" i="23"/>
  <c r="N194" i="23"/>
  <c r="P194" i="22"/>
  <c r="R194" i="22"/>
  <c r="O194" i="22"/>
  <c r="M195" i="22"/>
  <c r="V194" i="22"/>
  <c r="V194" i="20"/>
  <c r="R194" i="20"/>
  <c r="P194" i="20"/>
  <c r="M195" i="20"/>
  <c r="O194" i="20"/>
  <c r="V194" i="19"/>
  <c r="R194" i="19"/>
  <c r="P194" i="19"/>
  <c r="O194" i="19"/>
  <c r="M195" i="19"/>
  <c r="P194" i="18"/>
  <c r="M195" i="18"/>
  <c r="O194" i="18"/>
  <c r="V194" i="18"/>
  <c r="R194" i="18"/>
  <c r="W193" i="17"/>
  <c r="S193" i="17"/>
  <c r="P193" i="17"/>
  <c r="Q193" i="17"/>
  <c r="N194" i="17"/>
  <c r="W194" i="16"/>
  <c r="S194" i="16"/>
  <c r="Q194" i="16"/>
  <c r="P194" i="16"/>
  <c r="N195" i="16"/>
  <c r="S193" i="15"/>
  <c r="Q193" i="15"/>
  <c r="N194" i="15"/>
  <c r="W194" i="15" s="1"/>
  <c r="P193" i="15"/>
  <c r="W194" i="14"/>
  <c r="S194" i="14"/>
  <c r="N195" i="14"/>
  <c r="Q194" i="14"/>
  <c r="P194" i="14"/>
  <c r="P194" i="13"/>
  <c r="W194" i="13"/>
  <c r="N195" i="13"/>
  <c r="Q194" i="13"/>
  <c r="S194" i="13"/>
  <c r="S194" i="12"/>
  <c r="Q194" i="12"/>
  <c r="N195" i="12"/>
  <c r="P194" i="12"/>
  <c r="S194" i="11"/>
  <c r="Q194" i="11"/>
  <c r="N195" i="11"/>
  <c r="P194" i="11"/>
  <c r="Q194" i="10"/>
  <c r="P194" i="10"/>
  <c r="N195" i="10"/>
  <c r="S194" i="10"/>
  <c r="S211" i="9"/>
  <c r="Q211" i="9"/>
  <c r="P211" i="9"/>
  <c r="N212" i="9"/>
  <c r="R193" i="8"/>
  <c r="P193" i="8"/>
  <c r="O193" i="8"/>
  <c r="M194" i="8"/>
  <c r="R193" i="5"/>
  <c r="T193" i="5"/>
  <c r="Q193" i="5"/>
  <c r="O194" i="5"/>
  <c r="M193" i="7"/>
  <c r="R192" i="7"/>
  <c r="P192" i="7"/>
  <c r="O192" i="7"/>
  <c r="S192" i="1"/>
  <c r="P192" i="1"/>
  <c r="N193" i="1"/>
  <c r="W193" i="1" s="1"/>
  <c r="Q192" i="1"/>
  <c r="M193" i="3"/>
  <c r="O193" i="3" s="1"/>
  <c r="R192" i="3"/>
  <c r="P192" i="3"/>
  <c r="R192" i="2"/>
  <c r="P192" i="2"/>
  <c r="M193" i="2"/>
  <c r="O193" i="2" s="1"/>
  <c r="P194" i="30" l="1"/>
  <c r="M195" i="30"/>
  <c r="O194" i="30"/>
  <c r="S194" i="30"/>
  <c r="W194" i="30"/>
  <c r="V195" i="29"/>
  <c r="R195" i="29"/>
  <c r="P195" i="29"/>
  <c r="M196" i="29"/>
  <c r="O195" i="29"/>
  <c r="R195" i="28"/>
  <c r="P195" i="28"/>
  <c r="M196" i="28"/>
  <c r="O195" i="28"/>
  <c r="V195" i="28"/>
  <c r="M196" i="27"/>
  <c r="O195" i="27"/>
  <c r="P195" i="27"/>
  <c r="V195" i="27"/>
  <c r="R195" i="27"/>
  <c r="R195" i="26"/>
  <c r="V195" i="26"/>
  <c r="O195" i="26"/>
  <c r="M196" i="26"/>
  <c r="P195" i="26"/>
  <c r="R196" i="25"/>
  <c r="P196" i="25"/>
  <c r="M197" i="25"/>
  <c r="O196" i="25"/>
  <c r="V196" i="25"/>
  <c r="O195" i="24"/>
  <c r="P195" i="24"/>
  <c r="R195" i="24"/>
  <c r="M196" i="24"/>
  <c r="V195" i="24"/>
  <c r="S194" i="23"/>
  <c r="Q194" i="23"/>
  <c r="W194" i="23"/>
  <c r="P194" i="23"/>
  <c r="N195" i="23"/>
  <c r="P195" i="22"/>
  <c r="M196" i="22"/>
  <c r="O195" i="22"/>
  <c r="V195" i="22"/>
  <c r="R195" i="22"/>
  <c r="R195" i="20"/>
  <c r="P195" i="20"/>
  <c r="M196" i="20"/>
  <c r="O195" i="20"/>
  <c r="V195" i="20"/>
  <c r="V195" i="19"/>
  <c r="R195" i="19"/>
  <c r="P195" i="19"/>
  <c r="O195" i="19"/>
  <c r="M196" i="19"/>
  <c r="P195" i="18"/>
  <c r="M196" i="18"/>
  <c r="V195" i="18"/>
  <c r="O195" i="18"/>
  <c r="R195" i="18"/>
  <c r="N195" i="17"/>
  <c r="Q194" i="17"/>
  <c r="P194" i="17"/>
  <c r="W194" i="17"/>
  <c r="S194" i="17"/>
  <c r="W195" i="16"/>
  <c r="S195" i="16"/>
  <c r="Q195" i="16"/>
  <c r="P195" i="16"/>
  <c r="N196" i="16"/>
  <c r="N195" i="15"/>
  <c r="W195" i="15" s="1"/>
  <c r="P194" i="15"/>
  <c r="Q194" i="15"/>
  <c r="S194" i="15"/>
  <c r="W195" i="14"/>
  <c r="S195" i="14"/>
  <c r="Q195" i="14"/>
  <c r="N196" i="14"/>
  <c r="P195" i="14"/>
  <c r="W195" i="13"/>
  <c r="S195" i="13"/>
  <c r="Q195" i="13"/>
  <c r="N196" i="13"/>
  <c r="P195" i="13"/>
  <c r="Q195" i="12"/>
  <c r="N196" i="12"/>
  <c r="P195" i="12"/>
  <c r="S195" i="12"/>
  <c r="S195" i="11"/>
  <c r="Q195" i="11"/>
  <c r="N196" i="11"/>
  <c r="P195" i="11"/>
  <c r="P195" i="10"/>
  <c r="N196" i="10"/>
  <c r="Q195" i="10"/>
  <c r="S195" i="10"/>
  <c r="Q212" i="9"/>
  <c r="P212" i="9"/>
  <c r="N213" i="9"/>
  <c r="S212" i="9"/>
  <c r="P194" i="8"/>
  <c r="O194" i="8"/>
  <c r="M195" i="8"/>
  <c r="R194" i="8"/>
  <c r="R194" i="5"/>
  <c r="T194" i="5"/>
  <c r="Q194" i="5"/>
  <c r="O195" i="5"/>
  <c r="M194" i="7"/>
  <c r="R193" i="7"/>
  <c r="P193" i="7"/>
  <c r="O193" i="7"/>
  <c r="S193" i="1"/>
  <c r="P193" i="1"/>
  <c r="N194" i="1"/>
  <c r="W194" i="1" s="1"/>
  <c r="Q193" i="1"/>
  <c r="M194" i="3"/>
  <c r="O194" i="3" s="1"/>
  <c r="R193" i="3"/>
  <c r="P193" i="3"/>
  <c r="R193" i="2"/>
  <c r="M194" i="2"/>
  <c r="O194" i="2" s="1"/>
  <c r="P193" i="2"/>
  <c r="S195" i="30" l="1"/>
  <c r="P195" i="30"/>
  <c r="M196" i="30"/>
  <c r="O195" i="30"/>
  <c r="W195" i="30"/>
  <c r="V196" i="29"/>
  <c r="R196" i="29"/>
  <c r="P196" i="29"/>
  <c r="O196" i="29"/>
  <c r="M197" i="29"/>
  <c r="V196" i="28"/>
  <c r="P196" i="28"/>
  <c r="O196" i="28"/>
  <c r="M197" i="28"/>
  <c r="R196" i="28"/>
  <c r="V196" i="27"/>
  <c r="R196" i="27"/>
  <c r="P196" i="27"/>
  <c r="M197" i="27"/>
  <c r="O196" i="27"/>
  <c r="M197" i="26"/>
  <c r="O196" i="26"/>
  <c r="R196" i="26"/>
  <c r="P196" i="26"/>
  <c r="V196" i="26"/>
  <c r="V197" i="25"/>
  <c r="O197" i="25"/>
  <c r="M198" i="25"/>
  <c r="R197" i="25"/>
  <c r="P197" i="25"/>
  <c r="M197" i="24"/>
  <c r="O196" i="24"/>
  <c r="V196" i="24"/>
  <c r="R196" i="24"/>
  <c r="P196" i="24"/>
  <c r="P195" i="23"/>
  <c r="W195" i="23"/>
  <c r="S195" i="23"/>
  <c r="N196" i="23"/>
  <c r="Q195" i="23"/>
  <c r="V196" i="22"/>
  <c r="M197" i="22"/>
  <c r="R196" i="22"/>
  <c r="P196" i="22"/>
  <c r="O196" i="22"/>
  <c r="P196" i="20"/>
  <c r="R196" i="20"/>
  <c r="O196" i="20"/>
  <c r="M197" i="20"/>
  <c r="V196" i="20"/>
  <c r="R196" i="19"/>
  <c r="M197" i="19"/>
  <c r="O196" i="19"/>
  <c r="V196" i="19"/>
  <c r="P196" i="19"/>
  <c r="V196" i="18"/>
  <c r="M197" i="18"/>
  <c r="O196" i="18"/>
  <c r="R196" i="18"/>
  <c r="P196" i="18"/>
  <c r="P195" i="17"/>
  <c r="W195" i="17"/>
  <c r="N196" i="17"/>
  <c r="Q195" i="17"/>
  <c r="S195" i="17"/>
  <c r="S196" i="16"/>
  <c r="Q196" i="16"/>
  <c r="N197" i="16"/>
  <c r="P196" i="16"/>
  <c r="W196" i="16"/>
  <c r="S195" i="15"/>
  <c r="Q195" i="15"/>
  <c r="N196" i="15"/>
  <c r="W196" i="15" s="1"/>
  <c r="P195" i="15"/>
  <c r="S196" i="14"/>
  <c r="N197" i="14"/>
  <c r="Q196" i="14"/>
  <c r="P196" i="14"/>
  <c r="W196" i="14"/>
  <c r="S196" i="13"/>
  <c r="N197" i="13"/>
  <c r="Q196" i="13"/>
  <c r="W196" i="13"/>
  <c r="P196" i="13"/>
  <c r="S196" i="12"/>
  <c r="Q196" i="12"/>
  <c r="P196" i="12"/>
  <c r="N197" i="12"/>
  <c r="S196" i="11"/>
  <c r="Q196" i="11"/>
  <c r="P196" i="11"/>
  <c r="N197" i="11"/>
  <c r="N197" i="10"/>
  <c r="P196" i="10"/>
  <c r="S196" i="10"/>
  <c r="Q196" i="10"/>
  <c r="P213" i="9"/>
  <c r="N214" i="9"/>
  <c r="S213" i="9"/>
  <c r="Q213" i="9"/>
  <c r="O195" i="8"/>
  <c r="M196" i="8"/>
  <c r="R195" i="8"/>
  <c r="P195" i="8"/>
  <c r="R195" i="5"/>
  <c r="T195" i="5"/>
  <c r="Q195" i="5"/>
  <c r="O196" i="5"/>
  <c r="M195" i="7"/>
  <c r="R194" i="7"/>
  <c r="O194" i="7"/>
  <c r="P194" i="7"/>
  <c r="S194" i="1"/>
  <c r="P194" i="1"/>
  <c r="N195" i="1"/>
  <c r="W195" i="1" s="1"/>
  <c r="Q194" i="1"/>
  <c r="M195" i="3"/>
  <c r="O195" i="3" s="1"/>
  <c r="R194" i="3"/>
  <c r="P194" i="3"/>
  <c r="R194" i="2"/>
  <c r="P194" i="2"/>
  <c r="M195" i="2"/>
  <c r="O195" i="2" s="1"/>
  <c r="W196" i="30" l="1"/>
  <c r="O196" i="30"/>
  <c r="M197" i="30"/>
  <c r="P196" i="30"/>
  <c r="S196" i="30"/>
  <c r="R197" i="29"/>
  <c r="P197" i="29"/>
  <c r="V197" i="29"/>
  <c r="O197" i="29"/>
  <c r="M198" i="29"/>
  <c r="R197" i="28"/>
  <c r="O197" i="28"/>
  <c r="M198" i="28"/>
  <c r="V197" i="28"/>
  <c r="P197" i="28"/>
  <c r="R197" i="27"/>
  <c r="P197" i="27"/>
  <c r="M198" i="27"/>
  <c r="O197" i="27"/>
  <c r="V197" i="27"/>
  <c r="M198" i="26"/>
  <c r="O197" i="26"/>
  <c r="V197" i="26"/>
  <c r="R197" i="26"/>
  <c r="P197" i="26"/>
  <c r="R198" i="25"/>
  <c r="V198" i="25"/>
  <c r="P198" i="25"/>
  <c r="M199" i="25"/>
  <c r="O198" i="25"/>
  <c r="M198" i="24"/>
  <c r="V197" i="24"/>
  <c r="R197" i="24"/>
  <c r="P197" i="24"/>
  <c r="O197" i="24"/>
  <c r="P196" i="23"/>
  <c r="W196" i="23"/>
  <c r="S196" i="23"/>
  <c r="Q196" i="23"/>
  <c r="N197" i="23"/>
  <c r="R197" i="22"/>
  <c r="P197" i="22"/>
  <c r="M198" i="22"/>
  <c r="V197" i="22"/>
  <c r="O197" i="22"/>
  <c r="P197" i="20"/>
  <c r="R197" i="20"/>
  <c r="O197" i="20"/>
  <c r="M198" i="20"/>
  <c r="V197" i="20"/>
  <c r="M198" i="19"/>
  <c r="O197" i="19"/>
  <c r="R197" i="19"/>
  <c r="V197" i="19"/>
  <c r="P197" i="19"/>
  <c r="R197" i="18"/>
  <c r="P197" i="18"/>
  <c r="M198" i="18"/>
  <c r="O197" i="18"/>
  <c r="V197" i="18"/>
  <c r="W196" i="17"/>
  <c r="S196" i="17"/>
  <c r="Q196" i="17"/>
  <c r="N197" i="17"/>
  <c r="P196" i="17"/>
  <c r="N198" i="16"/>
  <c r="P197" i="16"/>
  <c r="W197" i="16"/>
  <c r="S197" i="16"/>
  <c r="Q197" i="16"/>
  <c r="S196" i="15"/>
  <c r="Q196" i="15"/>
  <c r="N197" i="15"/>
  <c r="W197" i="15" s="1"/>
  <c r="P196" i="15"/>
  <c r="P197" i="14"/>
  <c r="S197" i="14"/>
  <c r="N198" i="14"/>
  <c r="Q197" i="14"/>
  <c r="W197" i="14"/>
  <c r="P197" i="13"/>
  <c r="N198" i="13"/>
  <c r="Q197" i="13"/>
  <c r="W197" i="13"/>
  <c r="S197" i="13"/>
  <c r="Q197" i="12"/>
  <c r="N198" i="12"/>
  <c r="P197" i="12"/>
  <c r="S197" i="12"/>
  <c r="Q197" i="11"/>
  <c r="N198" i="11"/>
  <c r="P197" i="11"/>
  <c r="S197" i="11"/>
  <c r="N198" i="10"/>
  <c r="Q197" i="10"/>
  <c r="P197" i="10"/>
  <c r="S197" i="10"/>
  <c r="N215" i="9"/>
  <c r="S214" i="9"/>
  <c r="Q214" i="9"/>
  <c r="P214" i="9"/>
  <c r="M197" i="8"/>
  <c r="P196" i="8"/>
  <c r="R196" i="8"/>
  <c r="O196" i="8"/>
  <c r="R196" i="5"/>
  <c r="T196" i="5"/>
  <c r="Q196" i="5"/>
  <c r="O197" i="5"/>
  <c r="M196" i="7"/>
  <c r="R195" i="7"/>
  <c r="P195" i="7"/>
  <c r="O195" i="7"/>
  <c r="S195" i="1"/>
  <c r="P195" i="1"/>
  <c r="N196" i="1"/>
  <c r="W196" i="1" s="1"/>
  <c r="Q195" i="1"/>
  <c r="M196" i="3"/>
  <c r="O196" i="3" s="1"/>
  <c r="R195" i="3"/>
  <c r="P195" i="3"/>
  <c r="R195" i="2"/>
  <c r="P195" i="2"/>
  <c r="M196" i="2"/>
  <c r="O196" i="2" s="1"/>
  <c r="S197" i="30" l="1"/>
  <c r="P197" i="30"/>
  <c r="W197" i="30"/>
  <c r="M198" i="30"/>
  <c r="O197" i="30"/>
  <c r="M199" i="29"/>
  <c r="P198" i="29"/>
  <c r="O198" i="29"/>
  <c r="R198" i="29"/>
  <c r="V198" i="29"/>
  <c r="O198" i="28"/>
  <c r="V198" i="28"/>
  <c r="R198" i="28"/>
  <c r="M199" i="28"/>
  <c r="P198" i="28"/>
  <c r="V198" i="27"/>
  <c r="P198" i="27"/>
  <c r="M199" i="27"/>
  <c r="O198" i="27"/>
  <c r="R198" i="27"/>
  <c r="R198" i="26"/>
  <c r="M199" i="26"/>
  <c r="P198" i="26"/>
  <c r="V198" i="26"/>
  <c r="O198" i="26"/>
  <c r="M200" i="25"/>
  <c r="P199" i="25"/>
  <c r="V199" i="25"/>
  <c r="O199" i="25"/>
  <c r="R199" i="25"/>
  <c r="V198" i="24"/>
  <c r="R198" i="24"/>
  <c r="P198" i="24"/>
  <c r="M199" i="24"/>
  <c r="O198" i="24"/>
  <c r="W197" i="23"/>
  <c r="S197" i="23"/>
  <c r="Q197" i="23"/>
  <c r="N198" i="23"/>
  <c r="P197" i="23"/>
  <c r="O198" i="22"/>
  <c r="V198" i="22"/>
  <c r="R198" i="22"/>
  <c r="M199" i="22"/>
  <c r="P198" i="22"/>
  <c r="M199" i="20"/>
  <c r="P198" i="20"/>
  <c r="O198" i="20"/>
  <c r="V198" i="20"/>
  <c r="R198" i="20"/>
  <c r="O198" i="19"/>
  <c r="V198" i="19"/>
  <c r="R198" i="19"/>
  <c r="M199" i="19"/>
  <c r="P198" i="19"/>
  <c r="M199" i="18"/>
  <c r="P198" i="18"/>
  <c r="O198" i="18"/>
  <c r="V198" i="18"/>
  <c r="R198" i="18"/>
  <c r="S197" i="17"/>
  <c r="N198" i="17"/>
  <c r="Q197" i="17"/>
  <c r="P197" i="17"/>
  <c r="W197" i="17"/>
  <c r="N199" i="16"/>
  <c r="Q198" i="16"/>
  <c r="W198" i="16"/>
  <c r="S198" i="16"/>
  <c r="P198" i="16"/>
  <c r="S197" i="15"/>
  <c r="Q197" i="15"/>
  <c r="P197" i="15"/>
  <c r="N198" i="15"/>
  <c r="W198" i="15" s="1"/>
  <c r="W198" i="14"/>
  <c r="P198" i="14"/>
  <c r="S198" i="14"/>
  <c r="N199" i="14"/>
  <c r="Q198" i="14"/>
  <c r="W198" i="13"/>
  <c r="S198" i="13"/>
  <c r="N199" i="13"/>
  <c r="Q198" i="13"/>
  <c r="P198" i="13"/>
  <c r="S198" i="12"/>
  <c r="P198" i="12"/>
  <c r="Q198" i="12"/>
  <c r="N199" i="12"/>
  <c r="S198" i="11"/>
  <c r="N199" i="11"/>
  <c r="Q198" i="11"/>
  <c r="P198" i="11"/>
  <c r="Q198" i="10"/>
  <c r="N199" i="10"/>
  <c r="P198" i="10"/>
  <c r="S198" i="10"/>
  <c r="Q215" i="9"/>
  <c r="P215" i="9"/>
  <c r="S215" i="9"/>
  <c r="N216" i="9"/>
  <c r="O197" i="8"/>
  <c r="R197" i="8"/>
  <c r="P197" i="8"/>
  <c r="M198" i="8"/>
  <c r="R197" i="5"/>
  <c r="T197" i="5"/>
  <c r="Q197" i="5"/>
  <c r="O198" i="5"/>
  <c r="M197" i="7"/>
  <c r="R196" i="7"/>
  <c r="P196" i="7"/>
  <c r="O196" i="7"/>
  <c r="S196" i="1"/>
  <c r="P196" i="1"/>
  <c r="N197" i="1"/>
  <c r="W197" i="1" s="1"/>
  <c r="Q196" i="1"/>
  <c r="M197" i="3"/>
  <c r="O197" i="3" s="1"/>
  <c r="P196" i="3"/>
  <c r="R196" i="3"/>
  <c r="R196" i="2"/>
  <c r="P196" i="2"/>
  <c r="M197" i="2"/>
  <c r="O197" i="2" s="1"/>
  <c r="O198" i="30" l="1"/>
  <c r="S198" i="30"/>
  <c r="P198" i="30"/>
  <c r="M199" i="30"/>
  <c r="W198" i="30"/>
  <c r="V199" i="29"/>
  <c r="R199" i="29"/>
  <c r="M200" i="29"/>
  <c r="P199" i="29"/>
  <c r="O199" i="29"/>
  <c r="R199" i="28"/>
  <c r="M200" i="28"/>
  <c r="O199" i="28"/>
  <c r="V199" i="28"/>
  <c r="P199" i="28"/>
  <c r="M200" i="27"/>
  <c r="P199" i="27"/>
  <c r="O199" i="27"/>
  <c r="R199" i="27"/>
  <c r="V199" i="27"/>
  <c r="V199" i="26"/>
  <c r="M200" i="26"/>
  <c r="O199" i="26"/>
  <c r="R199" i="26"/>
  <c r="P199" i="26"/>
  <c r="V200" i="25"/>
  <c r="R200" i="25"/>
  <c r="M201" i="25"/>
  <c r="P200" i="25"/>
  <c r="O200" i="25"/>
  <c r="V199" i="24"/>
  <c r="R199" i="24"/>
  <c r="P199" i="24"/>
  <c r="O199" i="24"/>
  <c r="M200" i="24"/>
  <c r="Q198" i="23"/>
  <c r="P198" i="23"/>
  <c r="N199" i="23"/>
  <c r="S198" i="23"/>
  <c r="W198" i="23"/>
  <c r="O199" i="22"/>
  <c r="V199" i="22"/>
  <c r="R199" i="22"/>
  <c r="P199" i="22"/>
  <c r="M200" i="22"/>
  <c r="V199" i="20"/>
  <c r="R199" i="20"/>
  <c r="P199" i="20"/>
  <c r="O199" i="20"/>
  <c r="M200" i="20"/>
  <c r="V199" i="19"/>
  <c r="R199" i="19"/>
  <c r="P199" i="19"/>
  <c r="M200" i="19"/>
  <c r="O199" i="19"/>
  <c r="R199" i="18"/>
  <c r="M200" i="18"/>
  <c r="O199" i="18"/>
  <c r="V199" i="18"/>
  <c r="P199" i="18"/>
  <c r="Q198" i="17"/>
  <c r="W198" i="17"/>
  <c r="N199" i="17"/>
  <c r="S198" i="17"/>
  <c r="P198" i="17"/>
  <c r="W199" i="16"/>
  <c r="S199" i="16"/>
  <c r="Q199" i="16"/>
  <c r="P199" i="16"/>
  <c r="N200" i="16"/>
  <c r="S198" i="15"/>
  <c r="N199" i="15"/>
  <c r="W199" i="15" s="1"/>
  <c r="Q198" i="15"/>
  <c r="P198" i="15"/>
  <c r="N200" i="14"/>
  <c r="S199" i="14"/>
  <c r="Q199" i="14"/>
  <c r="W199" i="14"/>
  <c r="P199" i="14"/>
  <c r="N200" i="13"/>
  <c r="S199" i="13"/>
  <c r="Q199" i="13"/>
  <c r="W199" i="13"/>
  <c r="P199" i="13"/>
  <c r="S199" i="12"/>
  <c r="N200" i="12"/>
  <c r="Q199" i="12"/>
  <c r="P199" i="12"/>
  <c r="S199" i="11"/>
  <c r="N200" i="11"/>
  <c r="Q199" i="11"/>
  <c r="P199" i="11"/>
  <c r="Q199" i="10"/>
  <c r="S199" i="10"/>
  <c r="P199" i="10"/>
  <c r="N200" i="10"/>
  <c r="N217" i="9"/>
  <c r="P216" i="9"/>
  <c r="S216" i="9"/>
  <c r="Q216" i="9"/>
  <c r="R198" i="8"/>
  <c r="P198" i="8"/>
  <c r="M199" i="8"/>
  <c r="O198" i="8"/>
  <c r="R198" i="5"/>
  <c r="T198" i="5"/>
  <c r="Q198" i="5"/>
  <c r="O199" i="5"/>
  <c r="M198" i="7"/>
  <c r="R197" i="7"/>
  <c r="P197" i="7"/>
  <c r="O197" i="7"/>
  <c r="S197" i="1"/>
  <c r="P197" i="1"/>
  <c r="N198" i="1"/>
  <c r="W198" i="1" s="1"/>
  <c r="Q197" i="1"/>
  <c r="M198" i="3"/>
  <c r="O198" i="3" s="1"/>
  <c r="P197" i="3"/>
  <c r="R197" i="3"/>
  <c r="R197" i="2"/>
  <c r="M198" i="2"/>
  <c r="O198" i="2" s="1"/>
  <c r="P197" i="2"/>
  <c r="O199" i="30" l="1"/>
  <c r="S199" i="30"/>
  <c r="M200" i="30"/>
  <c r="P199" i="30"/>
  <c r="W199" i="30"/>
  <c r="V200" i="29"/>
  <c r="R200" i="29"/>
  <c r="P200" i="29"/>
  <c r="M201" i="29"/>
  <c r="O200" i="29"/>
  <c r="O200" i="28"/>
  <c r="V200" i="28"/>
  <c r="M201" i="28"/>
  <c r="P200" i="28"/>
  <c r="R200" i="28"/>
  <c r="M201" i="27"/>
  <c r="P200" i="27"/>
  <c r="O200" i="27"/>
  <c r="V200" i="27"/>
  <c r="R200" i="27"/>
  <c r="O200" i="26"/>
  <c r="R200" i="26"/>
  <c r="M201" i="26"/>
  <c r="P200" i="26"/>
  <c r="V200" i="26"/>
  <c r="M202" i="25"/>
  <c r="R201" i="25"/>
  <c r="P201" i="25"/>
  <c r="O201" i="25"/>
  <c r="V201" i="25"/>
  <c r="R200" i="24"/>
  <c r="P200" i="24"/>
  <c r="M201" i="24"/>
  <c r="O200" i="24"/>
  <c r="V200" i="24"/>
  <c r="P199" i="23"/>
  <c r="Q199" i="23"/>
  <c r="W199" i="23"/>
  <c r="N200" i="23"/>
  <c r="S199" i="23"/>
  <c r="V200" i="22"/>
  <c r="R200" i="22"/>
  <c r="P200" i="22"/>
  <c r="O200" i="22"/>
  <c r="M201" i="22"/>
  <c r="M201" i="20"/>
  <c r="P200" i="20"/>
  <c r="V200" i="20"/>
  <c r="R200" i="20"/>
  <c r="O200" i="20"/>
  <c r="R200" i="19"/>
  <c r="M201" i="19"/>
  <c r="O200" i="19"/>
  <c r="P200" i="19"/>
  <c r="V200" i="19"/>
  <c r="V200" i="18"/>
  <c r="R200" i="18"/>
  <c r="P200" i="18"/>
  <c r="O200" i="18"/>
  <c r="M201" i="18"/>
  <c r="W199" i="17"/>
  <c r="S199" i="17"/>
  <c r="N200" i="17"/>
  <c r="Q199" i="17"/>
  <c r="P199" i="17"/>
  <c r="S200" i="16"/>
  <c r="N201" i="16"/>
  <c r="Q200" i="16"/>
  <c r="P200" i="16"/>
  <c r="W200" i="16"/>
  <c r="P199" i="15"/>
  <c r="S199" i="15"/>
  <c r="N200" i="15"/>
  <c r="W200" i="15" s="1"/>
  <c r="Q199" i="15"/>
  <c r="W200" i="14"/>
  <c r="N201" i="14"/>
  <c r="S200" i="14"/>
  <c r="Q200" i="14"/>
  <c r="P200" i="14"/>
  <c r="P200" i="13"/>
  <c r="N201" i="13"/>
  <c r="S200" i="13"/>
  <c r="Q200" i="13"/>
  <c r="W200" i="13"/>
  <c r="S200" i="12"/>
  <c r="N201" i="12"/>
  <c r="Q200" i="12"/>
  <c r="P200" i="12"/>
  <c r="S200" i="11"/>
  <c r="N201" i="11"/>
  <c r="Q200" i="11"/>
  <c r="P200" i="11"/>
  <c r="S200" i="10"/>
  <c r="Q200" i="10"/>
  <c r="P200" i="10"/>
  <c r="N201" i="10"/>
  <c r="S217" i="9"/>
  <c r="Q217" i="9"/>
  <c r="P217" i="9"/>
  <c r="N218" i="9"/>
  <c r="R199" i="8"/>
  <c r="P199" i="8"/>
  <c r="M200" i="8"/>
  <c r="O199" i="8"/>
  <c r="T199" i="5"/>
  <c r="Q199" i="5"/>
  <c r="R199" i="5"/>
  <c r="O200" i="5"/>
  <c r="R198" i="7"/>
  <c r="M199" i="7"/>
  <c r="P198" i="7"/>
  <c r="O198" i="7"/>
  <c r="S198" i="1"/>
  <c r="P198" i="1"/>
  <c r="N199" i="1"/>
  <c r="W199" i="1" s="1"/>
  <c r="Q198" i="1"/>
  <c r="M199" i="3"/>
  <c r="O199" i="3" s="1"/>
  <c r="P198" i="3"/>
  <c r="R198" i="3"/>
  <c r="R198" i="2"/>
  <c r="P198" i="2"/>
  <c r="M199" i="2"/>
  <c r="O199" i="2" s="1"/>
  <c r="W200" i="30" l="1"/>
  <c r="O200" i="30"/>
  <c r="P200" i="30"/>
  <c r="M201" i="30"/>
  <c r="S200" i="30"/>
  <c r="M202" i="29"/>
  <c r="R201" i="29"/>
  <c r="P201" i="29"/>
  <c r="O201" i="29"/>
  <c r="V201" i="29"/>
  <c r="P201" i="28"/>
  <c r="V201" i="28"/>
  <c r="M202" i="28"/>
  <c r="R201" i="28"/>
  <c r="O201" i="28"/>
  <c r="V201" i="27"/>
  <c r="R201" i="27"/>
  <c r="M202" i="27"/>
  <c r="P201" i="27"/>
  <c r="O201" i="27"/>
  <c r="O201" i="26"/>
  <c r="M202" i="26"/>
  <c r="R201" i="26"/>
  <c r="V201" i="26"/>
  <c r="P201" i="26"/>
  <c r="P202" i="25"/>
  <c r="R202" i="25"/>
  <c r="O202" i="25"/>
  <c r="M203" i="25"/>
  <c r="V202" i="25"/>
  <c r="M202" i="24"/>
  <c r="P201" i="24"/>
  <c r="R201" i="24"/>
  <c r="O201" i="24"/>
  <c r="V201" i="24"/>
  <c r="N201" i="23"/>
  <c r="S200" i="23"/>
  <c r="W200" i="23"/>
  <c r="P200" i="23"/>
  <c r="Q200" i="23"/>
  <c r="P201" i="22"/>
  <c r="O201" i="22"/>
  <c r="M202" i="22"/>
  <c r="R201" i="22"/>
  <c r="V201" i="22"/>
  <c r="O201" i="20"/>
  <c r="M202" i="20"/>
  <c r="R201" i="20"/>
  <c r="P201" i="20"/>
  <c r="V201" i="20"/>
  <c r="P201" i="19"/>
  <c r="M202" i="19"/>
  <c r="R201" i="19"/>
  <c r="O201" i="19"/>
  <c r="V201" i="19"/>
  <c r="M202" i="18"/>
  <c r="R201" i="18"/>
  <c r="P201" i="18"/>
  <c r="O201" i="18"/>
  <c r="V201" i="18"/>
  <c r="Q200" i="17"/>
  <c r="P200" i="17"/>
  <c r="N201" i="17"/>
  <c r="S200" i="17"/>
  <c r="W200" i="17"/>
  <c r="N202" i="16"/>
  <c r="S201" i="16"/>
  <c r="W201" i="16"/>
  <c r="Q201" i="16"/>
  <c r="P201" i="16"/>
  <c r="N201" i="15"/>
  <c r="W201" i="15" s="1"/>
  <c r="Q200" i="15"/>
  <c r="P200" i="15"/>
  <c r="S200" i="15"/>
  <c r="N202" i="14"/>
  <c r="S201" i="14"/>
  <c r="Q201" i="14"/>
  <c r="P201" i="14"/>
  <c r="W201" i="14"/>
  <c r="N202" i="13"/>
  <c r="W201" i="13"/>
  <c r="P201" i="13"/>
  <c r="S201" i="13"/>
  <c r="Q201" i="13"/>
  <c r="P201" i="12"/>
  <c r="Q201" i="12"/>
  <c r="N202" i="12"/>
  <c r="S201" i="12"/>
  <c r="P201" i="11"/>
  <c r="N202" i="11"/>
  <c r="S201" i="11"/>
  <c r="Q201" i="11"/>
  <c r="N202" i="10"/>
  <c r="Q201" i="10"/>
  <c r="P201" i="10"/>
  <c r="S201" i="10"/>
  <c r="S218" i="9"/>
  <c r="Q218" i="9"/>
  <c r="N219" i="9"/>
  <c r="P218" i="9"/>
  <c r="R200" i="8"/>
  <c r="P200" i="8"/>
  <c r="O200" i="8"/>
  <c r="M201" i="8"/>
  <c r="R200" i="5"/>
  <c r="O201" i="5"/>
  <c r="T200" i="5"/>
  <c r="Q200" i="5"/>
  <c r="P199" i="7"/>
  <c r="M200" i="7"/>
  <c r="R199" i="7"/>
  <c r="O199" i="7"/>
  <c r="S199" i="1"/>
  <c r="P199" i="1"/>
  <c r="N200" i="1"/>
  <c r="W200" i="1" s="1"/>
  <c r="Q199" i="1"/>
  <c r="M200" i="3"/>
  <c r="O200" i="3" s="1"/>
  <c r="P199" i="3"/>
  <c r="R199" i="3"/>
  <c r="R199" i="2"/>
  <c r="M200" i="2"/>
  <c r="O200" i="2" s="1"/>
  <c r="P199" i="2"/>
  <c r="M202" i="30" l="1"/>
  <c r="P201" i="30"/>
  <c r="O201" i="30"/>
  <c r="W201" i="30"/>
  <c r="S201" i="30"/>
  <c r="R202" i="29"/>
  <c r="P202" i="29"/>
  <c r="M203" i="29"/>
  <c r="O202" i="29"/>
  <c r="V202" i="29"/>
  <c r="V202" i="28"/>
  <c r="R202" i="28"/>
  <c r="P202" i="28"/>
  <c r="M203" i="28"/>
  <c r="O202" i="28"/>
  <c r="P202" i="27"/>
  <c r="M203" i="27"/>
  <c r="O202" i="27"/>
  <c r="R202" i="27"/>
  <c r="V202" i="27"/>
  <c r="V202" i="26"/>
  <c r="P202" i="26"/>
  <c r="O202" i="26"/>
  <c r="R202" i="26"/>
  <c r="M203" i="26"/>
  <c r="M204" i="25"/>
  <c r="P203" i="25"/>
  <c r="O203" i="25"/>
  <c r="V203" i="25"/>
  <c r="R203" i="25"/>
  <c r="M203" i="24"/>
  <c r="P202" i="24"/>
  <c r="O202" i="24"/>
  <c r="V202" i="24"/>
  <c r="R202" i="24"/>
  <c r="S201" i="23"/>
  <c r="N202" i="23"/>
  <c r="Q201" i="23"/>
  <c r="W201" i="23"/>
  <c r="P201" i="23"/>
  <c r="M203" i="22"/>
  <c r="O202" i="22"/>
  <c r="P202" i="22"/>
  <c r="V202" i="22"/>
  <c r="R202" i="22"/>
  <c r="V202" i="20"/>
  <c r="P202" i="20"/>
  <c r="O202" i="20"/>
  <c r="M203" i="20"/>
  <c r="R202" i="20"/>
  <c r="V202" i="19"/>
  <c r="R202" i="19"/>
  <c r="O202" i="19"/>
  <c r="P202" i="19"/>
  <c r="M203" i="19"/>
  <c r="R202" i="18"/>
  <c r="P202" i="18"/>
  <c r="V202" i="18"/>
  <c r="O202" i="18"/>
  <c r="M203" i="18"/>
  <c r="W201" i="17"/>
  <c r="Q201" i="17"/>
  <c r="P201" i="17"/>
  <c r="N202" i="17"/>
  <c r="S201" i="17"/>
  <c r="W202" i="16"/>
  <c r="S202" i="16"/>
  <c r="Q202" i="16"/>
  <c r="P202" i="16"/>
  <c r="N203" i="16"/>
  <c r="N202" i="15"/>
  <c r="W202" i="15" s="1"/>
  <c r="S201" i="15"/>
  <c r="Q201" i="15"/>
  <c r="P201" i="15"/>
  <c r="P202" i="14"/>
  <c r="N203" i="14"/>
  <c r="Q202" i="14"/>
  <c r="W202" i="14"/>
  <c r="S202" i="14"/>
  <c r="P202" i="13"/>
  <c r="N203" i="13"/>
  <c r="Q202" i="13"/>
  <c r="W202" i="13"/>
  <c r="S202" i="13"/>
  <c r="S202" i="12"/>
  <c r="Q202" i="12"/>
  <c r="N203" i="12"/>
  <c r="P202" i="12"/>
  <c r="S202" i="11"/>
  <c r="Q202" i="11"/>
  <c r="P202" i="11"/>
  <c r="N203" i="11"/>
  <c r="N203" i="10"/>
  <c r="P202" i="10"/>
  <c r="S202" i="10"/>
  <c r="Q202" i="10"/>
  <c r="N220" i="9"/>
  <c r="Q219" i="9"/>
  <c r="P219" i="9"/>
  <c r="S219" i="9"/>
  <c r="M202" i="8"/>
  <c r="P201" i="8"/>
  <c r="O201" i="8"/>
  <c r="R201" i="8"/>
  <c r="O202" i="5"/>
  <c r="Q201" i="5"/>
  <c r="R201" i="5"/>
  <c r="T201" i="5"/>
  <c r="O200" i="7"/>
  <c r="M201" i="7"/>
  <c r="R200" i="7"/>
  <c r="P200" i="7"/>
  <c r="S200" i="1"/>
  <c r="P200" i="1"/>
  <c r="N201" i="1"/>
  <c r="W201" i="1" s="1"/>
  <c r="Q200" i="1"/>
  <c r="M201" i="3"/>
  <c r="O201" i="3" s="1"/>
  <c r="P200" i="3"/>
  <c r="R200" i="3"/>
  <c r="R200" i="2"/>
  <c r="P200" i="2"/>
  <c r="M201" i="2"/>
  <c r="O201" i="2" s="1"/>
  <c r="W202" i="30" l="1"/>
  <c r="M203" i="30"/>
  <c r="O202" i="30"/>
  <c r="S202" i="30"/>
  <c r="P202" i="30"/>
  <c r="V203" i="29"/>
  <c r="M204" i="29"/>
  <c r="O203" i="29"/>
  <c r="R203" i="29"/>
  <c r="P203" i="29"/>
  <c r="V203" i="28"/>
  <c r="R203" i="28"/>
  <c r="P203" i="28"/>
  <c r="M204" i="28"/>
  <c r="O203" i="28"/>
  <c r="O203" i="27"/>
  <c r="V203" i="27"/>
  <c r="R203" i="27"/>
  <c r="P203" i="27"/>
  <c r="M204" i="27"/>
  <c r="M204" i="26"/>
  <c r="P203" i="26"/>
  <c r="R203" i="26"/>
  <c r="V203" i="26"/>
  <c r="O203" i="26"/>
  <c r="V204" i="25"/>
  <c r="R204" i="25"/>
  <c r="O204" i="25"/>
  <c r="P204" i="25"/>
  <c r="M205" i="25"/>
  <c r="M204" i="24"/>
  <c r="O203" i="24"/>
  <c r="R203" i="24"/>
  <c r="P203" i="24"/>
  <c r="V203" i="24"/>
  <c r="W202" i="23"/>
  <c r="N203" i="23"/>
  <c r="P202" i="23"/>
  <c r="S202" i="23"/>
  <c r="Q202" i="23"/>
  <c r="V203" i="22"/>
  <c r="M204" i="22"/>
  <c r="O203" i="22"/>
  <c r="R203" i="22"/>
  <c r="P203" i="22"/>
  <c r="R203" i="20"/>
  <c r="M204" i="20"/>
  <c r="O203" i="20"/>
  <c r="V203" i="20"/>
  <c r="P203" i="20"/>
  <c r="R203" i="19"/>
  <c r="M204" i="19"/>
  <c r="P203" i="19"/>
  <c r="V203" i="19"/>
  <c r="O203" i="19"/>
  <c r="V203" i="18"/>
  <c r="O203" i="18"/>
  <c r="P203" i="18"/>
  <c r="R203" i="18"/>
  <c r="M204" i="18"/>
  <c r="S202" i="17"/>
  <c r="N203" i="17"/>
  <c r="Q202" i="17"/>
  <c r="P202" i="17"/>
  <c r="W202" i="17"/>
  <c r="S203" i="16"/>
  <c r="N204" i="16"/>
  <c r="Q203" i="16"/>
  <c r="W203" i="16"/>
  <c r="P203" i="16"/>
  <c r="N203" i="15"/>
  <c r="W203" i="15" s="1"/>
  <c r="P202" i="15"/>
  <c r="S202" i="15"/>
  <c r="Q202" i="15"/>
  <c r="W203" i="14"/>
  <c r="S203" i="14"/>
  <c r="N204" i="14"/>
  <c r="Q203" i="14"/>
  <c r="P203" i="14"/>
  <c r="W203" i="13"/>
  <c r="S203" i="13"/>
  <c r="P203" i="13"/>
  <c r="Q203" i="13"/>
  <c r="N204" i="13"/>
  <c r="S203" i="12"/>
  <c r="P203" i="12"/>
  <c r="Q203" i="12"/>
  <c r="N204" i="12"/>
  <c r="S203" i="11"/>
  <c r="Q203" i="11"/>
  <c r="N204" i="11"/>
  <c r="P203" i="11"/>
  <c r="N204" i="10"/>
  <c r="P203" i="10"/>
  <c r="S203" i="10"/>
  <c r="Q203" i="10"/>
  <c r="Q220" i="9"/>
  <c r="P220" i="9"/>
  <c r="S220" i="9"/>
  <c r="N221" i="9"/>
  <c r="O202" i="8"/>
  <c r="R202" i="8"/>
  <c r="P202" i="8"/>
  <c r="M203" i="8"/>
  <c r="O203" i="5"/>
  <c r="T202" i="5"/>
  <c r="R202" i="5"/>
  <c r="Q202" i="5"/>
  <c r="R201" i="7"/>
  <c r="P201" i="7"/>
  <c r="O201" i="7"/>
  <c r="M202" i="7"/>
  <c r="S201" i="1"/>
  <c r="P201" i="1"/>
  <c r="N202" i="1"/>
  <c r="W202" i="1" s="1"/>
  <c r="Q201" i="1"/>
  <c r="M202" i="3"/>
  <c r="O202" i="3" s="1"/>
  <c r="P201" i="3"/>
  <c r="R201" i="3"/>
  <c r="R201" i="2"/>
  <c r="M202" i="2"/>
  <c r="O202" i="2" s="1"/>
  <c r="P201" i="2"/>
  <c r="W203" i="30" l="1"/>
  <c r="S203" i="30"/>
  <c r="M204" i="30"/>
  <c r="P203" i="30"/>
  <c r="O203" i="30"/>
  <c r="R204" i="29"/>
  <c r="M205" i="29"/>
  <c r="P204" i="29"/>
  <c r="V204" i="29"/>
  <c r="O204" i="29"/>
  <c r="R204" i="28"/>
  <c r="M205" i="28"/>
  <c r="O204" i="28"/>
  <c r="V204" i="28"/>
  <c r="P204" i="28"/>
  <c r="V204" i="27"/>
  <c r="R204" i="27"/>
  <c r="P204" i="27"/>
  <c r="M205" i="27"/>
  <c r="O204" i="27"/>
  <c r="O204" i="26"/>
  <c r="V204" i="26"/>
  <c r="M205" i="26"/>
  <c r="R204" i="26"/>
  <c r="P204" i="26"/>
  <c r="M206" i="25"/>
  <c r="P205" i="25"/>
  <c r="V205" i="25"/>
  <c r="R205" i="25"/>
  <c r="O205" i="25"/>
  <c r="V204" i="24"/>
  <c r="R204" i="24"/>
  <c r="P204" i="24"/>
  <c r="O204" i="24"/>
  <c r="M205" i="24"/>
  <c r="Q203" i="23"/>
  <c r="P203" i="23"/>
  <c r="W203" i="23"/>
  <c r="N204" i="23"/>
  <c r="S203" i="23"/>
  <c r="R204" i="22"/>
  <c r="M205" i="22"/>
  <c r="P204" i="22"/>
  <c r="V204" i="22"/>
  <c r="O204" i="22"/>
  <c r="M205" i="20"/>
  <c r="P204" i="20"/>
  <c r="V204" i="20"/>
  <c r="R204" i="20"/>
  <c r="O204" i="20"/>
  <c r="O204" i="19"/>
  <c r="R204" i="19"/>
  <c r="M205" i="19"/>
  <c r="V204" i="19"/>
  <c r="P204" i="19"/>
  <c r="R204" i="18"/>
  <c r="M205" i="18"/>
  <c r="P204" i="18"/>
  <c r="V204" i="18"/>
  <c r="O204" i="18"/>
  <c r="Q203" i="17"/>
  <c r="P203" i="17"/>
  <c r="W203" i="17"/>
  <c r="S203" i="17"/>
  <c r="N204" i="17"/>
  <c r="P204" i="16"/>
  <c r="W204" i="16"/>
  <c r="S204" i="16"/>
  <c r="N205" i="16"/>
  <c r="Q204" i="16"/>
  <c r="S203" i="15"/>
  <c r="Q203" i="15"/>
  <c r="N204" i="15"/>
  <c r="W204" i="15" s="1"/>
  <c r="P203" i="15"/>
  <c r="N205" i="14"/>
  <c r="S204" i="14"/>
  <c r="Q204" i="14"/>
  <c r="W204" i="14"/>
  <c r="P204" i="14"/>
  <c r="N205" i="13"/>
  <c r="S204" i="13"/>
  <c r="Q204" i="13"/>
  <c r="W204" i="13"/>
  <c r="P204" i="13"/>
  <c r="N205" i="12"/>
  <c r="Q204" i="12"/>
  <c r="P204" i="12"/>
  <c r="S204" i="12"/>
  <c r="N205" i="11"/>
  <c r="Q204" i="11"/>
  <c r="P204" i="11"/>
  <c r="S204" i="11"/>
  <c r="S204" i="10"/>
  <c r="N205" i="10"/>
  <c r="P204" i="10"/>
  <c r="Q204" i="10"/>
  <c r="N222" i="9"/>
  <c r="P221" i="9"/>
  <c r="S221" i="9"/>
  <c r="Q221" i="9"/>
  <c r="R203" i="8"/>
  <c r="P203" i="8"/>
  <c r="M204" i="8"/>
  <c r="O203" i="8"/>
  <c r="O204" i="5"/>
  <c r="T203" i="5"/>
  <c r="R203" i="5"/>
  <c r="Q203" i="5"/>
  <c r="R202" i="7"/>
  <c r="M203" i="7"/>
  <c r="P202" i="7"/>
  <c r="O202" i="7"/>
  <c r="S202" i="1"/>
  <c r="P202" i="1"/>
  <c r="N203" i="1"/>
  <c r="W203" i="1" s="1"/>
  <c r="Q202" i="1"/>
  <c r="M203" i="3"/>
  <c r="O203" i="3" s="1"/>
  <c r="R202" i="3"/>
  <c r="P202" i="3"/>
  <c r="R202" i="2"/>
  <c r="P202" i="2"/>
  <c r="M203" i="2"/>
  <c r="O203" i="2" s="1"/>
  <c r="S204" i="30" l="1"/>
  <c r="M205" i="30"/>
  <c r="P204" i="30"/>
  <c r="W204" i="30"/>
  <c r="O204" i="30"/>
  <c r="O205" i="29"/>
  <c r="M206" i="29"/>
  <c r="P205" i="29"/>
  <c r="V205" i="29"/>
  <c r="R205" i="29"/>
  <c r="V205" i="28"/>
  <c r="R205" i="28"/>
  <c r="P205" i="28"/>
  <c r="M206" i="28"/>
  <c r="O205" i="28"/>
  <c r="R205" i="27"/>
  <c r="V205" i="27"/>
  <c r="P205" i="27"/>
  <c r="M206" i="27"/>
  <c r="O205" i="27"/>
  <c r="V205" i="26"/>
  <c r="R205" i="26"/>
  <c r="P205" i="26"/>
  <c r="O205" i="26"/>
  <c r="M206" i="26"/>
  <c r="O206" i="25"/>
  <c r="M207" i="25"/>
  <c r="R206" i="25"/>
  <c r="P206" i="25"/>
  <c r="V206" i="25"/>
  <c r="R205" i="24"/>
  <c r="M206" i="24"/>
  <c r="O205" i="24"/>
  <c r="P205" i="24"/>
  <c r="V205" i="24"/>
  <c r="P204" i="23"/>
  <c r="W204" i="23"/>
  <c r="N205" i="23"/>
  <c r="S204" i="23"/>
  <c r="Q204" i="23"/>
  <c r="R205" i="22"/>
  <c r="M206" i="22"/>
  <c r="O205" i="22"/>
  <c r="V205" i="22"/>
  <c r="P205" i="22"/>
  <c r="V205" i="20"/>
  <c r="R205" i="20"/>
  <c r="M206" i="20"/>
  <c r="P205" i="20"/>
  <c r="O205" i="20"/>
  <c r="V205" i="19"/>
  <c r="P205" i="19"/>
  <c r="M206" i="19"/>
  <c r="R205" i="19"/>
  <c r="O205" i="19"/>
  <c r="O205" i="18"/>
  <c r="V205" i="18"/>
  <c r="M206" i="18"/>
  <c r="P205" i="18"/>
  <c r="R205" i="18"/>
  <c r="W204" i="17"/>
  <c r="S204" i="17"/>
  <c r="N205" i="17"/>
  <c r="Q204" i="17"/>
  <c r="P204" i="17"/>
  <c r="W205" i="16"/>
  <c r="P205" i="16"/>
  <c r="S205" i="16"/>
  <c r="Q205" i="16"/>
  <c r="N206" i="16"/>
  <c r="S204" i="15"/>
  <c r="Q204" i="15"/>
  <c r="N205" i="15"/>
  <c r="W205" i="15" s="1"/>
  <c r="P204" i="15"/>
  <c r="W205" i="14"/>
  <c r="N206" i="14"/>
  <c r="S205" i="14"/>
  <c r="Q205" i="14"/>
  <c r="P205" i="14"/>
  <c r="P205" i="13"/>
  <c r="W205" i="13"/>
  <c r="N206" i="13"/>
  <c r="S205" i="13"/>
  <c r="Q205" i="13"/>
  <c r="S205" i="12"/>
  <c r="N206" i="12"/>
  <c r="Q205" i="12"/>
  <c r="P205" i="12"/>
  <c r="P205" i="11"/>
  <c r="S205" i="11"/>
  <c r="N206" i="11"/>
  <c r="Q205" i="11"/>
  <c r="S205" i="10"/>
  <c r="Q205" i="10"/>
  <c r="P205" i="10"/>
  <c r="N206" i="10"/>
  <c r="S222" i="9"/>
  <c r="Q222" i="9"/>
  <c r="P222" i="9"/>
  <c r="N223" i="9"/>
  <c r="R204" i="8"/>
  <c r="P204" i="8"/>
  <c r="M205" i="8"/>
  <c r="O204" i="8"/>
  <c r="T204" i="5"/>
  <c r="R204" i="5"/>
  <c r="Q204" i="5"/>
  <c r="O205" i="5"/>
  <c r="R203" i="7"/>
  <c r="M204" i="7"/>
  <c r="P203" i="7"/>
  <c r="O203" i="7"/>
  <c r="S203" i="1"/>
  <c r="P203" i="1"/>
  <c r="N204" i="1"/>
  <c r="W204" i="1" s="1"/>
  <c r="Q203" i="1"/>
  <c r="M204" i="3"/>
  <c r="O204" i="3" s="1"/>
  <c r="R203" i="3"/>
  <c r="P203" i="3"/>
  <c r="R203" i="2"/>
  <c r="M204" i="2"/>
  <c r="O204" i="2" s="1"/>
  <c r="P203" i="2"/>
  <c r="O205" i="30" l="1"/>
  <c r="W205" i="30"/>
  <c r="S205" i="30"/>
  <c r="M206" i="30"/>
  <c r="P205" i="30"/>
  <c r="V206" i="29"/>
  <c r="M207" i="29"/>
  <c r="P206" i="29"/>
  <c r="R206" i="29"/>
  <c r="O206" i="29"/>
  <c r="V206" i="28"/>
  <c r="R206" i="28"/>
  <c r="M207" i="28"/>
  <c r="P206" i="28"/>
  <c r="O206" i="28"/>
  <c r="O206" i="27"/>
  <c r="P206" i="27"/>
  <c r="M207" i="27"/>
  <c r="R206" i="27"/>
  <c r="V206" i="27"/>
  <c r="M207" i="26"/>
  <c r="R206" i="26"/>
  <c r="P206" i="26"/>
  <c r="O206" i="26"/>
  <c r="V206" i="26"/>
  <c r="V207" i="25"/>
  <c r="P207" i="25"/>
  <c r="O207" i="25"/>
  <c r="M208" i="25"/>
  <c r="R207" i="25"/>
  <c r="M207" i="24"/>
  <c r="P206" i="24"/>
  <c r="O206" i="24"/>
  <c r="R206" i="24"/>
  <c r="V206" i="24"/>
  <c r="N206" i="23"/>
  <c r="S205" i="23"/>
  <c r="Q205" i="23"/>
  <c r="P205" i="23"/>
  <c r="W205" i="23"/>
  <c r="V206" i="22"/>
  <c r="O206" i="22"/>
  <c r="R206" i="22"/>
  <c r="M207" i="22"/>
  <c r="P206" i="22"/>
  <c r="M207" i="20"/>
  <c r="R206" i="20"/>
  <c r="P206" i="20"/>
  <c r="O206" i="20"/>
  <c r="V206" i="20"/>
  <c r="M207" i="19"/>
  <c r="R206" i="19"/>
  <c r="V206" i="19"/>
  <c r="P206" i="19"/>
  <c r="O206" i="19"/>
  <c r="V206" i="18"/>
  <c r="P206" i="18"/>
  <c r="R206" i="18"/>
  <c r="O206" i="18"/>
  <c r="M207" i="18"/>
  <c r="Q205" i="17"/>
  <c r="P205" i="17"/>
  <c r="W205" i="17"/>
  <c r="N206" i="17"/>
  <c r="S205" i="17"/>
  <c r="N207" i="16"/>
  <c r="S206" i="16"/>
  <c r="Q206" i="16"/>
  <c r="P206" i="16"/>
  <c r="W206" i="16"/>
  <c r="N206" i="15"/>
  <c r="W206" i="15" s="1"/>
  <c r="Q205" i="15"/>
  <c r="P205" i="15"/>
  <c r="S205" i="15"/>
  <c r="N207" i="14"/>
  <c r="Q206" i="14"/>
  <c r="P206" i="14"/>
  <c r="W206" i="14"/>
  <c r="S206" i="14"/>
  <c r="N207" i="13"/>
  <c r="W206" i="13"/>
  <c r="S206" i="13"/>
  <c r="Q206" i="13"/>
  <c r="P206" i="13"/>
  <c r="Q206" i="12"/>
  <c r="P206" i="12"/>
  <c r="N207" i="12"/>
  <c r="S206" i="12"/>
  <c r="N207" i="11"/>
  <c r="S206" i="11"/>
  <c r="Q206" i="11"/>
  <c r="P206" i="11"/>
  <c r="N207" i="10"/>
  <c r="Q206" i="10"/>
  <c r="P206" i="10"/>
  <c r="S206" i="10"/>
  <c r="S223" i="9"/>
  <c r="Q223" i="9"/>
  <c r="N224" i="9"/>
  <c r="P223" i="9"/>
  <c r="R205" i="8"/>
  <c r="P205" i="8"/>
  <c r="O205" i="8"/>
  <c r="M206" i="8"/>
  <c r="T205" i="5"/>
  <c r="R205" i="5"/>
  <c r="Q205" i="5"/>
  <c r="O206" i="5"/>
  <c r="R204" i="7"/>
  <c r="P204" i="7"/>
  <c r="M205" i="7"/>
  <c r="O204" i="7"/>
  <c r="S204" i="1"/>
  <c r="P204" i="1"/>
  <c r="N205" i="1"/>
  <c r="W205" i="1" s="1"/>
  <c r="Q204" i="1"/>
  <c r="M205" i="3"/>
  <c r="O205" i="3" s="1"/>
  <c r="R204" i="3"/>
  <c r="P204" i="3"/>
  <c r="R204" i="2"/>
  <c r="P204" i="2"/>
  <c r="M205" i="2"/>
  <c r="O205" i="2" s="1"/>
  <c r="W206" i="30" l="1"/>
  <c r="M207" i="30"/>
  <c r="S206" i="30"/>
  <c r="O206" i="30"/>
  <c r="P206" i="30"/>
  <c r="R207" i="29"/>
  <c r="P207" i="29"/>
  <c r="V207" i="29"/>
  <c r="O207" i="29"/>
  <c r="M208" i="29"/>
  <c r="R207" i="28"/>
  <c r="V207" i="28"/>
  <c r="P207" i="28"/>
  <c r="O207" i="28"/>
  <c r="M208" i="28"/>
  <c r="P207" i="27"/>
  <c r="M208" i="27"/>
  <c r="O207" i="27"/>
  <c r="V207" i="27"/>
  <c r="R207" i="27"/>
  <c r="M208" i="26"/>
  <c r="O207" i="26"/>
  <c r="R207" i="26"/>
  <c r="P207" i="26"/>
  <c r="V207" i="26"/>
  <c r="V208" i="25"/>
  <c r="R208" i="25"/>
  <c r="O208" i="25"/>
  <c r="M209" i="25"/>
  <c r="P208" i="25"/>
  <c r="P207" i="24"/>
  <c r="M208" i="24"/>
  <c r="V207" i="24"/>
  <c r="R207" i="24"/>
  <c r="O207" i="24"/>
  <c r="S206" i="23"/>
  <c r="N207" i="23"/>
  <c r="Q206" i="23"/>
  <c r="P206" i="23"/>
  <c r="W206" i="23"/>
  <c r="R207" i="22"/>
  <c r="P207" i="22"/>
  <c r="V207" i="22"/>
  <c r="O207" i="22"/>
  <c r="M208" i="22"/>
  <c r="P207" i="20"/>
  <c r="R207" i="20"/>
  <c r="O207" i="20"/>
  <c r="M208" i="20"/>
  <c r="V207" i="20"/>
  <c r="M208" i="19"/>
  <c r="O207" i="19"/>
  <c r="R207" i="19"/>
  <c r="V207" i="19"/>
  <c r="P207" i="19"/>
  <c r="R207" i="18"/>
  <c r="P207" i="18"/>
  <c r="O207" i="18"/>
  <c r="M208" i="18"/>
  <c r="V207" i="18"/>
  <c r="W206" i="17"/>
  <c r="N207" i="17"/>
  <c r="S206" i="17"/>
  <c r="Q206" i="17"/>
  <c r="P206" i="17"/>
  <c r="N208" i="16"/>
  <c r="P207" i="16"/>
  <c r="W207" i="16"/>
  <c r="S207" i="16"/>
  <c r="Q207" i="16"/>
  <c r="N207" i="15"/>
  <c r="W207" i="15" s="1"/>
  <c r="S206" i="15"/>
  <c r="Q206" i="15"/>
  <c r="P206" i="15"/>
  <c r="P207" i="14"/>
  <c r="S207" i="14"/>
  <c r="W207" i="14"/>
  <c r="Q207" i="14"/>
  <c r="N208" i="14"/>
  <c r="P207" i="13"/>
  <c r="N208" i="13"/>
  <c r="Q207" i="13"/>
  <c r="S207" i="13"/>
  <c r="W207" i="13"/>
  <c r="Q207" i="12"/>
  <c r="N208" i="12"/>
  <c r="P207" i="12"/>
  <c r="S207" i="12"/>
  <c r="Q207" i="11"/>
  <c r="N208" i="11"/>
  <c r="P207" i="11"/>
  <c r="S207" i="11"/>
  <c r="N208" i="10"/>
  <c r="Q207" i="10"/>
  <c r="P207" i="10"/>
  <c r="S207" i="10"/>
  <c r="N225" i="9"/>
  <c r="Q224" i="9"/>
  <c r="P224" i="9"/>
  <c r="S224" i="9"/>
  <c r="M207" i="8"/>
  <c r="P206" i="8"/>
  <c r="O206" i="8"/>
  <c r="R206" i="8"/>
  <c r="T206" i="5"/>
  <c r="R206" i="5"/>
  <c r="O207" i="5"/>
  <c r="Q206" i="5"/>
  <c r="R205" i="7"/>
  <c r="P205" i="7"/>
  <c r="O205" i="7"/>
  <c r="M206" i="7"/>
  <c r="S205" i="1"/>
  <c r="P205" i="1"/>
  <c r="N206" i="1"/>
  <c r="W206" i="1" s="1"/>
  <c r="Q205" i="1"/>
  <c r="M206" i="3"/>
  <c r="O206" i="3" s="1"/>
  <c r="R205" i="3"/>
  <c r="P205" i="3"/>
  <c r="R205" i="2"/>
  <c r="P205" i="2"/>
  <c r="M206" i="2"/>
  <c r="O206" i="2" s="1"/>
  <c r="S207" i="30" l="1"/>
  <c r="P207" i="30"/>
  <c r="W207" i="30"/>
  <c r="O207" i="30"/>
  <c r="M208" i="30"/>
  <c r="P208" i="29"/>
  <c r="M209" i="29"/>
  <c r="O208" i="29"/>
  <c r="R208" i="29"/>
  <c r="V208" i="29"/>
  <c r="M209" i="28"/>
  <c r="O208" i="28"/>
  <c r="R208" i="28"/>
  <c r="P208" i="28"/>
  <c r="V208" i="28"/>
  <c r="V208" i="27"/>
  <c r="M209" i="27"/>
  <c r="R208" i="27"/>
  <c r="P208" i="27"/>
  <c r="O208" i="27"/>
  <c r="P208" i="26"/>
  <c r="M209" i="26"/>
  <c r="O208" i="26"/>
  <c r="V208" i="26"/>
  <c r="R208" i="26"/>
  <c r="R209" i="25"/>
  <c r="M210" i="25"/>
  <c r="O209" i="25"/>
  <c r="P209" i="25"/>
  <c r="V209" i="25"/>
  <c r="V208" i="24"/>
  <c r="O208" i="24"/>
  <c r="R208" i="24"/>
  <c r="P208" i="24"/>
  <c r="M209" i="24"/>
  <c r="W207" i="23"/>
  <c r="S207" i="23"/>
  <c r="N208" i="23"/>
  <c r="P207" i="23"/>
  <c r="Q207" i="23"/>
  <c r="M209" i="22"/>
  <c r="O208" i="22"/>
  <c r="V208" i="22"/>
  <c r="R208" i="22"/>
  <c r="P208" i="22"/>
  <c r="R208" i="20"/>
  <c r="P208" i="20"/>
  <c r="M209" i="20"/>
  <c r="O208" i="20"/>
  <c r="V208" i="20"/>
  <c r="M209" i="19"/>
  <c r="O208" i="19"/>
  <c r="V208" i="19"/>
  <c r="P208" i="19"/>
  <c r="R208" i="19"/>
  <c r="P208" i="18"/>
  <c r="M209" i="18"/>
  <c r="O208" i="18"/>
  <c r="R208" i="18"/>
  <c r="V208" i="18"/>
  <c r="S207" i="17"/>
  <c r="N208" i="17"/>
  <c r="Q207" i="17"/>
  <c r="P207" i="17"/>
  <c r="W207" i="17"/>
  <c r="Q208" i="16"/>
  <c r="W208" i="16"/>
  <c r="S208" i="16"/>
  <c r="P208" i="16"/>
  <c r="N209" i="16"/>
  <c r="S207" i="15"/>
  <c r="Q207" i="15"/>
  <c r="P207" i="15"/>
  <c r="N208" i="15"/>
  <c r="W208" i="15" s="1"/>
  <c r="W208" i="14"/>
  <c r="S208" i="14"/>
  <c r="N209" i="14"/>
  <c r="Q208" i="14"/>
  <c r="P208" i="14"/>
  <c r="P208" i="13"/>
  <c r="W208" i="13"/>
  <c r="S208" i="13"/>
  <c r="N209" i="13"/>
  <c r="Q208" i="13"/>
  <c r="S208" i="12"/>
  <c r="N209" i="12"/>
  <c r="P208" i="12"/>
  <c r="Q208" i="12"/>
  <c r="Q208" i="11"/>
  <c r="S208" i="11"/>
  <c r="P208" i="11"/>
  <c r="N209" i="11"/>
  <c r="N209" i="10"/>
  <c r="Q208" i="10"/>
  <c r="S208" i="10"/>
  <c r="P208" i="10"/>
  <c r="Q225" i="9"/>
  <c r="P225" i="9"/>
  <c r="N226" i="9"/>
  <c r="S225" i="9"/>
  <c r="O207" i="8"/>
  <c r="M208" i="8"/>
  <c r="R207" i="8"/>
  <c r="P207" i="8"/>
  <c r="R207" i="5"/>
  <c r="Q207" i="5"/>
  <c r="O208" i="5"/>
  <c r="T207" i="5"/>
  <c r="P206" i="7"/>
  <c r="M207" i="7"/>
  <c r="O206" i="7"/>
  <c r="R206" i="7"/>
  <c r="S206" i="1"/>
  <c r="P206" i="1"/>
  <c r="N207" i="1"/>
  <c r="W207" i="1" s="1"/>
  <c r="Q206" i="1"/>
  <c r="M207" i="3"/>
  <c r="O207" i="3" s="1"/>
  <c r="P206" i="3"/>
  <c r="R206" i="3"/>
  <c r="R206" i="2"/>
  <c r="P206" i="2"/>
  <c r="M207" i="2"/>
  <c r="O207" i="2" s="1"/>
  <c r="P208" i="30" l="1"/>
  <c r="M209" i="30"/>
  <c r="O208" i="30"/>
  <c r="W208" i="30"/>
  <c r="S208" i="30"/>
  <c r="M210" i="29"/>
  <c r="O209" i="29"/>
  <c r="R209" i="29"/>
  <c r="P209" i="29"/>
  <c r="V209" i="29"/>
  <c r="R209" i="28"/>
  <c r="P209" i="28"/>
  <c r="M210" i="28"/>
  <c r="O209" i="28"/>
  <c r="V209" i="28"/>
  <c r="R209" i="27"/>
  <c r="P209" i="27"/>
  <c r="M210" i="27"/>
  <c r="V209" i="27"/>
  <c r="O209" i="27"/>
  <c r="V209" i="26"/>
  <c r="M210" i="26"/>
  <c r="P209" i="26"/>
  <c r="R209" i="26"/>
  <c r="O209" i="26"/>
  <c r="M211" i="25"/>
  <c r="O210" i="25"/>
  <c r="R210" i="25"/>
  <c r="P210" i="25"/>
  <c r="V210" i="25"/>
  <c r="V209" i="24"/>
  <c r="M210" i="24"/>
  <c r="R209" i="24"/>
  <c r="P209" i="24"/>
  <c r="O209" i="24"/>
  <c r="N209" i="23"/>
  <c r="Q208" i="23"/>
  <c r="P208" i="23"/>
  <c r="W208" i="23"/>
  <c r="S208" i="23"/>
  <c r="P209" i="22"/>
  <c r="V209" i="22"/>
  <c r="M210" i="22"/>
  <c r="R209" i="22"/>
  <c r="O209" i="22"/>
  <c r="M210" i="20"/>
  <c r="O209" i="20"/>
  <c r="V209" i="20"/>
  <c r="P209" i="20"/>
  <c r="R209" i="20"/>
  <c r="V209" i="19"/>
  <c r="R209" i="19"/>
  <c r="O209" i="19"/>
  <c r="P209" i="19"/>
  <c r="M210" i="19"/>
  <c r="R209" i="18"/>
  <c r="V209" i="18"/>
  <c r="P209" i="18"/>
  <c r="O209" i="18"/>
  <c r="M210" i="18"/>
  <c r="N209" i="17"/>
  <c r="Q208" i="17"/>
  <c r="W208" i="17"/>
  <c r="S208" i="17"/>
  <c r="P208" i="17"/>
  <c r="W209" i="16"/>
  <c r="S209" i="16"/>
  <c r="Q209" i="16"/>
  <c r="P209" i="16"/>
  <c r="N210" i="16"/>
  <c r="S208" i="15"/>
  <c r="Q208" i="15"/>
  <c r="N209" i="15"/>
  <c r="W209" i="15" s="1"/>
  <c r="P208" i="15"/>
  <c r="W209" i="14"/>
  <c r="S209" i="14"/>
  <c r="Q209" i="14"/>
  <c r="P209" i="14"/>
  <c r="N210" i="14"/>
  <c r="W209" i="13"/>
  <c r="S209" i="13"/>
  <c r="Q209" i="13"/>
  <c r="N210" i="13"/>
  <c r="P209" i="13"/>
  <c r="S209" i="12"/>
  <c r="Q209" i="12"/>
  <c r="N210" i="12"/>
  <c r="P209" i="12"/>
  <c r="S209" i="11"/>
  <c r="Q209" i="11"/>
  <c r="N210" i="11"/>
  <c r="P209" i="11"/>
  <c r="S209" i="10"/>
  <c r="P209" i="10"/>
  <c r="Q209" i="10"/>
  <c r="N210" i="10"/>
  <c r="P226" i="9"/>
  <c r="N227" i="9"/>
  <c r="Q226" i="9"/>
  <c r="S226" i="9"/>
  <c r="R208" i="8"/>
  <c r="M209" i="8"/>
  <c r="P208" i="8"/>
  <c r="O208" i="8"/>
  <c r="R208" i="5"/>
  <c r="T208" i="5"/>
  <c r="Q208" i="5"/>
  <c r="O209" i="5"/>
  <c r="M208" i="7"/>
  <c r="R207" i="7"/>
  <c r="P207" i="7"/>
  <c r="O207" i="7"/>
  <c r="S207" i="1"/>
  <c r="P207" i="1"/>
  <c r="N208" i="1"/>
  <c r="W208" i="1" s="1"/>
  <c r="Q207" i="1"/>
  <c r="M208" i="3"/>
  <c r="O208" i="3" s="1"/>
  <c r="P207" i="3"/>
  <c r="R207" i="3"/>
  <c r="R207" i="2"/>
  <c r="P207" i="2"/>
  <c r="M208" i="2"/>
  <c r="O208" i="2" s="1"/>
  <c r="W209" i="30" l="1"/>
  <c r="S209" i="30"/>
  <c r="P209" i="30"/>
  <c r="M210" i="30"/>
  <c r="O209" i="30"/>
  <c r="P210" i="29"/>
  <c r="M211" i="29"/>
  <c r="O210" i="29"/>
  <c r="V210" i="29"/>
  <c r="R210" i="29"/>
  <c r="M211" i="28"/>
  <c r="O210" i="28"/>
  <c r="V210" i="28"/>
  <c r="R210" i="28"/>
  <c r="P210" i="28"/>
  <c r="M211" i="27"/>
  <c r="O210" i="27"/>
  <c r="P210" i="27"/>
  <c r="V210" i="27"/>
  <c r="R210" i="27"/>
  <c r="R210" i="26"/>
  <c r="V210" i="26"/>
  <c r="M211" i="26"/>
  <c r="O210" i="26"/>
  <c r="P210" i="26"/>
  <c r="P211" i="25"/>
  <c r="M212" i="25"/>
  <c r="O211" i="25"/>
  <c r="V211" i="25"/>
  <c r="R211" i="25"/>
  <c r="V210" i="24"/>
  <c r="R210" i="24"/>
  <c r="M211" i="24"/>
  <c r="O210" i="24"/>
  <c r="P210" i="24"/>
  <c r="N210" i="23"/>
  <c r="Q209" i="23"/>
  <c r="S209" i="23"/>
  <c r="P209" i="23"/>
  <c r="W209" i="23"/>
  <c r="V210" i="22"/>
  <c r="O210" i="22"/>
  <c r="M211" i="22"/>
  <c r="R210" i="22"/>
  <c r="P210" i="22"/>
  <c r="V210" i="20"/>
  <c r="R210" i="20"/>
  <c r="P210" i="20"/>
  <c r="O210" i="20"/>
  <c r="M211" i="20"/>
  <c r="V210" i="19"/>
  <c r="R210" i="19"/>
  <c r="P210" i="19"/>
  <c r="O210" i="19"/>
  <c r="M211" i="19"/>
  <c r="P210" i="18"/>
  <c r="R210" i="18"/>
  <c r="O210" i="18"/>
  <c r="V210" i="18"/>
  <c r="M211" i="18"/>
  <c r="W209" i="17"/>
  <c r="S209" i="17"/>
  <c r="Q209" i="17"/>
  <c r="N210" i="17"/>
  <c r="P209" i="17"/>
  <c r="W210" i="16"/>
  <c r="S210" i="16"/>
  <c r="Q210" i="16"/>
  <c r="P210" i="16"/>
  <c r="N211" i="16"/>
  <c r="N210" i="15"/>
  <c r="W210" i="15" s="1"/>
  <c r="P209" i="15"/>
  <c r="Q209" i="15"/>
  <c r="S209" i="15"/>
  <c r="N211" i="14"/>
  <c r="Q210" i="14"/>
  <c r="P210" i="14"/>
  <c r="W210" i="14"/>
  <c r="S210" i="14"/>
  <c r="N211" i="13"/>
  <c r="Q210" i="13"/>
  <c r="P210" i="13"/>
  <c r="S210" i="13"/>
  <c r="W210" i="13"/>
  <c r="Q210" i="12"/>
  <c r="N211" i="12"/>
  <c r="P210" i="12"/>
  <c r="S210" i="12"/>
  <c r="Q210" i="11"/>
  <c r="N211" i="11"/>
  <c r="P210" i="11"/>
  <c r="S210" i="11"/>
  <c r="S210" i="10"/>
  <c r="Q210" i="10"/>
  <c r="N211" i="10"/>
  <c r="P210" i="10"/>
  <c r="N228" i="9"/>
  <c r="S227" i="9"/>
  <c r="Q227" i="9"/>
  <c r="P227" i="9"/>
  <c r="R209" i="8"/>
  <c r="P209" i="8"/>
  <c r="M210" i="8"/>
  <c r="O209" i="8"/>
  <c r="R209" i="5"/>
  <c r="T209" i="5"/>
  <c r="Q209" i="5"/>
  <c r="O210" i="5"/>
  <c r="M209" i="7"/>
  <c r="R208" i="7"/>
  <c r="P208" i="7"/>
  <c r="O208" i="7"/>
  <c r="S208" i="1"/>
  <c r="P208" i="1"/>
  <c r="N209" i="1"/>
  <c r="W209" i="1" s="1"/>
  <c r="Q208" i="1"/>
  <c r="M209" i="3"/>
  <c r="O209" i="3" s="1"/>
  <c r="P208" i="3"/>
  <c r="R208" i="3"/>
  <c r="R208" i="2"/>
  <c r="P208" i="2"/>
  <c r="M209" i="2"/>
  <c r="O209" i="2" s="1"/>
  <c r="S210" i="30" l="1"/>
  <c r="M211" i="30"/>
  <c r="O210" i="30"/>
  <c r="W210" i="30"/>
  <c r="P210" i="30"/>
  <c r="V211" i="29"/>
  <c r="M212" i="29"/>
  <c r="P211" i="29"/>
  <c r="R211" i="29"/>
  <c r="O211" i="29"/>
  <c r="V211" i="28"/>
  <c r="R211" i="28"/>
  <c r="P211" i="28"/>
  <c r="M212" i="28"/>
  <c r="O211" i="28"/>
  <c r="P211" i="27"/>
  <c r="M212" i="27"/>
  <c r="O211" i="27"/>
  <c r="V211" i="27"/>
  <c r="R211" i="27"/>
  <c r="M212" i="26"/>
  <c r="O211" i="26"/>
  <c r="R211" i="26"/>
  <c r="P211" i="26"/>
  <c r="V211" i="26"/>
  <c r="V212" i="25"/>
  <c r="M213" i="25"/>
  <c r="P212" i="25"/>
  <c r="R212" i="25"/>
  <c r="O212" i="25"/>
  <c r="V211" i="24"/>
  <c r="R211" i="24"/>
  <c r="P211" i="24"/>
  <c r="O211" i="24"/>
  <c r="M212" i="24"/>
  <c r="W210" i="23"/>
  <c r="Q210" i="23"/>
  <c r="N211" i="23"/>
  <c r="P210" i="23"/>
  <c r="S210" i="23"/>
  <c r="V211" i="22"/>
  <c r="R211" i="22"/>
  <c r="P211" i="22"/>
  <c r="M212" i="22"/>
  <c r="O211" i="22"/>
  <c r="P211" i="20"/>
  <c r="V211" i="20"/>
  <c r="R211" i="20"/>
  <c r="O211" i="20"/>
  <c r="M212" i="20"/>
  <c r="R211" i="19"/>
  <c r="P211" i="19"/>
  <c r="M212" i="19"/>
  <c r="O211" i="19"/>
  <c r="V211" i="19"/>
  <c r="V211" i="18"/>
  <c r="P211" i="18"/>
  <c r="O211" i="18"/>
  <c r="R211" i="18"/>
  <c r="M212" i="18"/>
  <c r="S210" i="17"/>
  <c r="N211" i="17"/>
  <c r="Q210" i="17"/>
  <c r="P210" i="17"/>
  <c r="W210" i="17"/>
  <c r="S211" i="16"/>
  <c r="Q211" i="16"/>
  <c r="N212" i="16"/>
  <c r="P211" i="16"/>
  <c r="W211" i="16"/>
  <c r="S210" i="15"/>
  <c r="Q210" i="15"/>
  <c r="N211" i="15"/>
  <c r="W211" i="15" s="1"/>
  <c r="P210" i="15"/>
  <c r="P211" i="14"/>
  <c r="W211" i="14"/>
  <c r="S211" i="14"/>
  <c r="N212" i="14"/>
  <c r="Q211" i="14"/>
  <c r="W211" i="13"/>
  <c r="N212" i="13"/>
  <c r="Q211" i="13"/>
  <c r="S211" i="13"/>
  <c r="P211" i="13"/>
  <c r="S211" i="12"/>
  <c r="Q211" i="12"/>
  <c r="P211" i="12"/>
  <c r="N212" i="12"/>
  <c r="S211" i="11"/>
  <c r="Q211" i="11"/>
  <c r="N212" i="11"/>
  <c r="P211" i="11"/>
  <c r="S211" i="10"/>
  <c r="Q211" i="10"/>
  <c r="P211" i="10"/>
  <c r="N212" i="10"/>
  <c r="S228" i="9"/>
  <c r="Q228" i="9"/>
  <c r="P228" i="9"/>
  <c r="N229" i="9"/>
  <c r="P210" i="8"/>
  <c r="O210" i="8"/>
  <c r="M211" i="8"/>
  <c r="R210" i="8"/>
  <c r="R210" i="5"/>
  <c r="T210" i="5"/>
  <c r="Q210" i="5"/>
  <c r="O211" i="5"/>
  <c r="M210" i="7"/>
  <c r="R209" i="7"/>
  <c r="O209" i="7"/>
  <c r="P209" i="7"/>
  <c r="S209" i="1"/>
  <c r="P209" i="1"/>
  <c r="N210" i="1"/>
  <c r="W210" i="1" s="1"/>
  <c r="Q209" i="1"/>
  <c r="M210" i="3"/>
  <c r="O210" i="3" s="1"/>
  <c r="R209" i="3"/>
  <c r="P209" i="3"/>
  <c r="R209" i="2"/>
  <c r="P209" i="2"/>
  <c r="M210" i="2"/>
  <c r="O210" i="2" s="1"/>
  <c r="W211" i="30" l="1"/>
  <c r="P211" i="30"/>
  <c r="M212" i="30"/>
  <c r="O211" i="30"/>
  <c r="S211" i="30"/>
  <c r="R212" i="29"/>
  <c r="P212" i="29"/>
  <c r="V212" i="29"/>
  <c r="M213" i="29"/>
  <c r="O212" i="29"/>
  <c r="R212" i="28"/>
  <c r="V212" i="28"/>
  <c r="P212" i="28"/>
  <c r="O212" i="28"/>
  <c r="M213" i="28"/>
  <c r="V212" i="27"/>
  <c r="R212" i="27"/>
  <c r="P212" i="27"/>
  <c r="O212" i="27"/>
  <c r="M213" i="27"/>
  <c r="M213" i="26"/>
  <c r="O212" i="26"/>
  <c r="R212" i="26"/>
  <c r="P212" i="26"/>
  <c r="V212" i="26"/>
  <c r="V213" i="25"/>
  <c r="R213" i="25"/>
  <c r="M214" i="25"/>
  <c r="O213" i="25"/>
  <c r="P213" i="25"/>
  <c r="R212" i="24"/>
  <c r="P212" i="24"/>
  <c r="O212" i="24"/>
  <c r="V212" i="24"/>
  <c r="M213" i="24"/>
  <c r="S211" i="23"/>
  <c r="N212" i="23"/>
  <c r="Q211" i="23"/>
  <c r="W211" i="23"/>
  <c r="P211" i="23"/>
  <c r="R212" i="22"/>
  <c r="P212" i="22"/>
  <c r="V212" i="22"/>
  <c r="O212" i="22"/>
  <c r="M213" i="22"/>
  <c r="P212" i="20"/>
  <c r="V212" i="20"/>
  <c r="R212" i="20"/>
  <c r="O212" i="20"/>
  <c r="M213" i="20"/>
  <c r="M213" i="19"/>
  <c r="O212" i="19"/>
  <c r="R212" i="19"/>
  <c r="P212" i="19"/>
  <c r="V212" i="19"/>
  <c r="R212" i="18"/>
  <c r="P212" i="18"/>
  <c r="O212" i="18"/>
  <c r="V212" i="18"/>
  <c r="M213" i="18"/>
  <c r="P211" i="17"/>
  <c r="S211" i="17"/>
  <c r="Q211" i="17"/>
  <c r="N212" i="17"/>
  <c r="W211" i="17"/>
  <c r="N213" i="16"/>
  <c r="P212" i="16"/>
  <c r="W212" i="16"/>
  <c r="S212" i="16"/>
  <c r="Q212" i="16"/>
  <c r="S211" i="15"/>
  <c r="Q211" i="15"/>
  <c r="N212" i="15"/>
  <c r="W212" i="15" s="1"/>
  <c r="P211" i="15"/>
  <c r="W212" i="14"/>
  <c r="S212" i="14"/>
  <c r="Q212" i="14"/>
  <c r="N213" i="14"/>
  <c r="P212" i="14"/>
  <c r="W212" i="13"/>
  <c r="S212" i="13"/>
  <c r="Q212" i="13"/>
  <c r="N213" i="13"/>
  <c r="P212" i="13"/>
  <c r="Q212" i="12"/>
  <c r="N213" i="12"/>
  <c r="P212" i="12"/>
  <c r="S212" i="12"/>
  <c r="Q212" i="11"/>
  <c r="N213" i="11"/>
  <c r="P212" i="11"/>
  <c r="S212" i="11"/>
  <c r="S212" i="10"/>
  <c r="Q212" i="10"/>
  <c r="P212" i="10"/>
  <c r="N213" i="10"/>
  <c r="S229" i="9"/>
  <c r="Q229" i="9"/>
  <c r="P229" i="9"/>
  <c r="N230" i="9"/>
  <c r="R211" i="8"/>
  <c r="O211" i="8"/>
  <c r="M212" i="8"/>
  <c r="P211" i="8"/>
  <c r="R211" i="5"/>
  <c r="T211" i="5"/>
  <c r="Q211" i="5"/>
  <c r="O212" i="5"/>
  <c r="M211" i="7"/>
  <c r="R210" i="7"/>
  <c r="P210" i="7"/>
  <c r="O210" i="7"/>
  <c r="S210" i="1"/>
  <c r="P210" i="1"/>
  <c r="N211" i="1"/>
  <c r="W211" i="1" s="1"/>
  <c r="Q210" i="1"/>
  <c r="M211" i="3"/>
  <c r="O211" i="3" s="1"/>
  <c r="R210" i="3"/>
  <c r="P210" i="3"/>
  <c r="R210" i="2"/>
  <c r="M211" i="2"/>
  <c r="O211" i="2" s="1"/>
  <c r="P210" i="2"/>
  <c r="S212" i="30" l="1"/>
  <c r="P212" i="30"/>
  <c r="W212" i="30"/>
  <c r="O212" i="30"/>
  <c r="M213" i="30"/>
  <c r="P213" i="29"/>
  <c r="M214" i="29"/>
  <c r="O213" i="29"/>
  <c r="R213" i="29"/>
  <c r="V213" i="29"/>
  <c r="M214" i="28"/>
  <c r="O213" i="28"/>
  <c r="V213" i="28"/>
  <c r="R213" i="28"/>
  <c r="P213" i="28"/>
  <c r="V213" i="27"/>
  <c r="R213" i="27"/>
  <c r="P213" i="27"/>
  <c r="O213" i="27"/>
  <c r="M214" i="27"/>
  <c r="P213" i="26"/>
  <c r="M214" i="26"/>
  <c r="O213" i="26"/>
  <c r="V213" i="26"/>
  <c r="R213" i="26"/>
  <c r="R214" i="25"/>
  <c r="M215" i="25"/>
  <c r="O214" i="25"/>
  <c r="V214" i="25"/>
  <c r="P214" i="25"/>
  <c r="R213" i="24"/>
  <c r="P213" i="24"/>
  <c r="O213" i="24"/>
  <c r="M214" i="24"/>
  <c r="V213" i="24"/>
  <c r="S212" i="23"/>
  <c r="W212" i="23"/>
  <c r="N213" i="23"/>
  <c r="P212" i="23"/>
  <c r="Q212" i="23"/>
  <c r="M214" i="22"/>
  <c r="O213" i="22"/>
  <c r="V213" i="22"/>
  <c r="R213" i="22"/>
  <c r="P213" i="22"/>
  <c r="V213" i="20"/>
  <c r="R213" i="20"/>
  <c r="P213" i="20"/>
  <c r="M214" i="20"/>
  <c r="O213" i="20"/>
  <c r="M214" i="19"/>
  <c r="O213" i="19"/>
  <c r="R213" i="19"/>
  <c r="P213" i="19"/>
  <c r="V213" i="19"/>
  <c r="P213" i="18"/>
  <c r="M214" i="18"/>
  <c r="O213" i="18"/>
  <c r="R213" i="18"/>
  <c r="V213" i="18"/>
  <c r="N213" i="17"/>
  <c r="Q212" i="17"/>
  <c r="P212" i="17"/>
  <c r="W212" i="17"/>
  <c r="S212" i="17"/>
  <c r="Q213" i="16"/>
  <c r="W213" i="16"/>
  <c r="S213" i="16"/>
  <c r="P213" i="16"/>
  <c r="N214" i="16"/>
  <c r="S212" i="15"/>
  <c r="Q212" i="15"/>
  <c r="P212" i="15"/>
  <c r="N213" i="15"/>
  <c r="W213" i="15" s="1"/>
  <c r="S213" i="14"/>
  <c r="N214" i="14"/>
  <c r="Q213" i="14"/>
  <c r="P213" i="14"/>
  <c r="W213" i="14"/>
  <c r="S213" i="13"/>
  <c r="N214" i="13"/>
  <c r="Q213" i="13"/>
  <c r="P213" i="13"/>
  <c r="W213" i="13"/>
  <c r="S213" i="12"/>
  <c r="N214" i="12"/>
  <c r="P213" i="12"/>
  <c r="Q213" i="12"/>
  <c r="Q213" i="11"/>
  <c r="S213" i="11"/>
  <c r="P213" i="11"/>
  <c r="N214" i="11"/>
  <c r="S213" i="10"/>
  <c r="Q213" i="10"/>
  <c r="P213" i="10"/>
  <c r="N214" i="10"/>
  <c r="S230" i="9"/>
  <c r="Q230" i="9"/>
  <c r="P230" i="9"/>
  <c r="N231" i="9"/>
  <c r="R212" i="8"/>
  <c r="P212" i="8"/>
  <c r="M213" i="8"/>
  <c r="O212" i="8"/>
  <c r="R212" i="5"/>
  <c r="T212" i="5"/>
  <c r="Q212" i="5"/>
  <c r="O213" i="5"/>
  <c r="M212" i="7"/>
  <c r="R211" i="7"/>
  <c r="P211" i="7"/>
  <c r="O211" i="7"/>
  <c r="S211" i="1"/>
  <c r="P211" i="1"/>
  <c r="N212" i="1"/>
  <c r="W212" i="1" s="1"/>
  <c r="Q211" i="1"/>
  <c r="M212" i="3"/>
  <c r="O212" i="3" s="1"/>
  <c r="P211" i="3"/>
  <c r="R211" i="3"/>
  <c r="R211" i="2"/>
  <c r="P211" i="2"/>
  <c r="M212" i="2"/>
  <c r="O212" i="2" s="1"/>
  <c r="P213" i="30" l="1"/>
  <c r="M214" i="30"/>
  <c r="O213" i="30"/>
  <c r="W213" i="30"/>
  <c r="S213" i="30"/>
  <c r="M215" i="29"/>
  <c r="O214" i="29"/>
  <c r="V214" i="29"/>
  <c r="R214" i="29"/>
  <c r="P214" i="29"/>
  <c r="V214" i="28"/>
  <c r="R214" i="28"/>
  <c r="P214" i="28"/>
  <c r="M215" i="28"/>
  <c r="O214" i="28"/>
  <c r="R214" i="27"/>
  <c r="P214" i="27"/>
  <c r="V214" i="27"/>
  <c r="O214" i="27"/>
  <c r="M215" i="27"/>
  <c r="V214" i="26"/>
  <c r="M215" i="26"/>
  <c r="P214" i="26"/>
  <c r="R214" i="26"/>
  <c r="O214" i="26"/>
  <c r="M216" i="25"/>
  <c r="O215" i="25"/>
  <c r="V215" i="25"/>
  <c r="R215" i="25"/>
  <c r="P215" i="25"/>
  <c r="P214" i="24"/>
  <c r="O214" i="24"/>
  <c r="M215" i="24"/>
  <c r="V214" i="24"/>
  <c r="R214" i="24"/>
  <c r="W213" i="23"/>
  <c r="S213" i="23"/>
  <c r="N214" i="23"/>
  <c r="Q213" i="23"/>
  <c r="P213" i="23"/>
  <c r="P214" i="22"/>
  <c r="V214" i="22"/>
  <c r="R214" i="22"/>
  <c r="O214" i="22"/>
  <c r="M215" i="22"/>
  <c r="V214" i="20"/>
  <c r="R214" i="20"/>
  <c r="P214" i="20"/>
  <c r="M215" i="20"/>
  <c r="O214" i="20"/>
  <c r="V214" i="19"/>
  <c r="R214" i="19"/>
  <c r="P214" i="19"/>
  <c r="O214" i="19"/>
  <c r="M215" i="19"/>
  <c r="R214" i="18"/>
  <c r="P214" i="18"/>
  <c r="M215" i="18"/>
  <c r="O214" i="18"/>
  <c r="V214" i="18"/>
  <c r="W213" i="17"/>
  <c r="S213" i="17"/>
  <c r="P213" i="17"/>
  <c r="N214" i="17"/>
  <c r="Q213" i="17"/>
  <c r="W214" i="16"/>
  <c r="S214" i="16"/>
  <c r="Q214" i="16"/>
  <c r="P214" i="16"/>
  <c r="N215" i="16"/>
  <c r="S213" i="15"/>
  <c r="Q213" i="15"/>
  <c r="N214" i="15"/>
  <c r="W214" i="15" s="1"/>
  <c r="P213" i="15"/>
  <c r="N215" i="14"/>
  <c r="Q214" i="14"/>
  <c r="W214" i="14"/>
  <c r="S214" i="14"/>
  <c r="P214" i="14"/>
  <c r="P214" i="13"/>
  <c r="W214" i="13"/>
  <c r="S214" i="13"/>
  <c r="N215" i="13"/>
  <c r="Q214" i="13"/>
  <c r="S214" i="12"/>
  <c r="Q214" i="12"/>
  <c r="N215" i="12"/>
  <c r="P214" i="12"/>
  <c r="S214" i="11"/>
  <c r="Q214" i="11"/>
  <c r="N215" i="11"/>
  <c r="P214" i="11"/>
  <c r="Q214" i="10"/>
  <c r="P214" i="10"/>
  <c r="N215" i="10"/>
  <c r="S214" i="10"/>
  <c r="S231" i="9"/>
  <c r="Q231" i="9"/>
  <c r="P231" i="9"/>
  <c r="N232" i="9"/>
  <c r="R213" i="8"/>
  <c r="P213" i="8"/>
  <c r="O213" i="8"/>
  <c r="M214" i="8"/>
  <c r="R213" i="5"/>
  <c r="T213" i="5"/>
  <c r="Q213" i="5"/>
  <c r="O214" i="5"/>
  <c r="M213" i="7"/>
  <c r="R212" i="7"/>
  <c r="P212" i="7"/>
  <c r="O212" i="7"/>
  <c r="S212" i="1"/>
  <c r="P212" i="1"/>
  <c r="N213" i="1"/>
  <c r="W213" i="1" s="1"/>
  <c r="Q212" i="1"/>
  <c r="M213" i="3"/>
  <c r="O213" i="3" s="1"/>
  <c r="R212" i="3"/>
  <c r="P212" i="3"/>
  <c r="R212" i="2"/>
  <c r="P212" i="2"/>
  <c r="M213" i="2"/>
  <c r="O213" i="2" s="1"/>
  <c r="W214" i="30" l="1"/>
  <c r="S214" i="30"/>
  <c r="P214" i="30"/>
  <c r="M215" i="30"/>
  <c r="O214" i="30"/>
  <c r="R215" i="29"/>
  <c r="P215" i="29"/>
  <c r="M216" i="29"/>
  <c r="O215" i="29"/>
  <c r="V215" i="29"/>
  <c r="V215" i="28"/>
  <c r="R215" i="28"/>
  <c r="P215" i="28"/>
  <c r="M216" i="28"/>
  <c r="O215" i="28"/>
  <c r="M216" i="27"/>
  <c r="O215" i="27"/>
  <c r="P215" i="27"/>
  <c r="V215" i="27"/>
  <c r="R215" i="27"/>
  <c r="R215" i="26"/>
  <c r="V215" i="26"/>
  <c r="M216" i="26"/>
  <c r="O215" i="26"/>
  <c r="P215" i="26"/>
  <c r="V216" i="25"/>
  <c r="P216" i="25"/>
  <c r="R216" i="25"/>
  <c r="O216" i="25"/>
  <c r="M217" i="25"/>
  <c r="O215" i="24"/>
  <c r="M216" i="24"/>
  <c r="P215" i="24"/>
  <c r="V215" i="24"/>
  <c r="R215" i="24"/>
  <c r="S214" i="23"/>
  <c r="Q214" i="23"/>
  <c r="N215" i="23"/>
  <c r="P214" i="23"/>
  <c r="W214" i="23"/>
  <c r="V215" i="22"/>
  <c r="R215" i="22"/>
  <c r="P215" i="22"/>
  <c r="M216" i="22"/>
  <c r="O215" i="22"/>
  <c r="R215" i="20"/>
  <c r="P215" i="20"/>
  <c r="M216" i="20"/>
  <c r="O215" i="20"/>
  <c r="V215" i="20"/>
  <c r="V215" i="19"/>
  <c r="R215" i="19"/>
  <c r="P215" i="19"/>
  <c r="O215" i="19"/>
  <c r="M216" i="19"/>
  <c r="P215" i="18"/>
  <c r="R215" i="18"/>
  <c r="O215" i="18"/>
  <c r="M216" i="18"/>
  <c r="V215" i="18"/>
  <c r="N215" i="17"/>
  <c r="Q214" i="17"/>
  <c r="P214" i="17"/>
  <c r="W214" i="17"/>
  <c r="S214" i="17"/>
  <c r="W215" i="16"/>
  <c r="S215" i="16"/>
  <c r="Q215" i="16"/>
  <c r="P215" i="16"/>
  <c r="N216" i="16"/>
  <c r="N215" i="15"/>
  <c r="W215" i="15" s="1"/>
  <c r="P214" i="15"/>
  <c r="Q214" i="15"/>
  <c r="S214" i="15"/>
  <c r="W215" i="14"/>
  <c r="S215" i="14"/>
  <c r="Q215" i="14"/>
  <c r="N216" i="14"/>
  <c r="P215" i="14"/>
  <c r="W215" i="13"/>
  <c r="S215" i="13"/>
  <c r="Q215" i="13"/>
  <c r="N216" i="13"/>
  <c r="P215" i="13"/>
  <c r="Q215" i="12"/>
  <c r="N216" i="12"/>
  <c r="P215" i="12"/>
  <c r="S215" i="12"/>
  <c r="N216" i="11"/>
  <c r="P215" i="11"/>
  <c r="S215" i="11"/>
  <c r="Q215" i="11"/>
  <c r="P215" i="10"/>
  <c r="N216" i="10"/>
  <c r="Q215" i="10"/>
  <c r="S215" i="10"/>
  <c r="Q232" i="9"/>
  <c r="P232" i="9"/>
  <c r="N233" i="9"/>
  <c r="S232" i="9"/>
  <c r="P214" i="8"/>
  <c r="O214" i="8"/>
  <c r="M215" i="8"/>
  <c r="R214" i="8"/>
  <c r="R214" i="5"/>
  <c r="O215" i="5"/>
  <c r="T214" i="5"/>
  <c r="Q214" i="5"/>
  <c r="M214" i="7"/>
  <c r="R213" i="7"/>
  <c r="P213" i="7"/>
  <c r="O213" i="7"/>
  <c r="S213" i="1"/>
  <c r="P213" i="1"/>
  <c r="N214" i="1"/>
  <c r="W214" i="1" s="1"/>
  <c r="Q213" i="1"/>
  <c r="M214" i="3"/>
  <c r="O214" i="3" s="1"/>
  <c r="R213" i="3"/>
  <c r="P213" i="3"/>
  <c r="R213" i="2"/>
  <c r="M214" i="2"/>
  <c r="O214" i="2" s="1"/>
  <c r="P213" i="2"/>
  <c r="S215" i="30" l="1"/>
  <c r="M216" i="30"/>
  <c r="O215" i="30"/>
  <c r="P215" i="30"/>
  <c r="W215" i="30"/>
  <c r="V216" i="29"/>
  <c r="P216" i="29"/>
  <c r="O216" i="29"/>
  <c r="M217" i="29"/>
  <c r="R216" i="29"/>
  <c r="V216" i="28"/>
  <c r="R216" i="28"/>
  <c r="P216" i="28"/>
  <c r="O216" i="28"/>
  <c r="M217" i="28"/>
  <c r="V216" i="27"/>
  <c r="R216" i="27"/>
  <c r="P216" i="27"/>
  <c r="O216" i="27"/>
  <c r="M217" i="27"/>
  <c r="M217" i="26"/>
  <c r="O216" i="26"/>
  <c r="R216" i="26"/>
  <c r="P216" i="26"/>
  <c r="V216" i="26"/>
  <c r="V217" i="25"/>
  <c r="R217" i="25"/>
  <c r="P217" i="25"/>
  <c r="M218" i="25"/>
  <c r="O217" i="25"/>
  <c r="M217" i="24"/>
  <c r="R216" i="24"/>
  <c r="O216" i="24"/>
  <c r="V216" i="24"/>
  <c r="P216" i="24"/>
  <c r="P215" i="23"/>
  <c r="N216" i="23"/>
  <c r="Q215" i="23"/>
  <c r="W215" i="23"/>
  <c r="S215" i="23"/>
  <c r="V216" i="22"/>
  <c r="R216" i="22"/>
  <c r="P216" i="22"/>
  <c r="O216" i="22"/>
  <c r="M217" i="22"/>
  <c r="P216" i="20"/>
  <c r="O216" i="20"/>
  <c r="M217" i="20"/>
  <c r="V216" i="20"/>
  <c r="R216" i="20"/>
  <c r="R216" i="19"/>
  <c r="P216" i="19"/>
  <c r="M217" i="19"/>
  <c r="O216" i="19"/>
  <c r="V216" i="19"/>
  <c r="V216" i="18"/>
  <c r="P216" i="18"/>
  <c r="O216" i="18"/>
  <c r="M217" i="18"/>
  <c r="R216" i="18"/>
  <c r="P215" i="17"/>
  <c r="W215" i="17"/>
  <c r="N216" i="17"/>
  <c r="Q215" i="17"/>
  <c r="S215" i="17"/>
  <c r="S216" i="16"/>
  <c r="Q216" i="16"/>
  <c r="N217" i="16"/>
  <c r="P216" i="16"/>
  <c r="W216" i="16"/>
  <c r="S215" i="15"/>
  <c r="Q215" i="15"/>
  <c r="N216" i="15"/>
  <c r="W216" i="15" s="1"/>
  <c r="P215" i="15"/>
  <c r="S216" i="14"/>
  <c r="N217" i="14"/>
  <c r="Q216" i="14"/>
  <c r="P216" i="14"/>
  <c r="W216" i="14"/>
  <c r="S216" i="13"/>
  <c r="N217" i="13"/>
  <c r="Q216" i="13"/>
  <c r="W216" i="13"/>
  <c r="P216" i="13"/>
  <c r="S216" i="12"/>
  <c r="Q216" i="12"/>
  <c r="P216" i="12"/>
  <c r="N217" i="12"/>
  <c r="S216" i="11"/>
  <c r="Q216" i="11"/>
  <c r="N217" i="11"/>
  <c r="P216" i="11"/>
  <c r="N217" i="10"/>
  <c r="P216" i="10"/>
  <c r="S216" i="10"/>
  <c r="Q216" i="10"/>
  <c r="P233" i="9"/>
  <c r="N234" i="9"/>
  <c r="S233" i="9"/>
  <c r="Q233" i="9"/>
  <c r="O215" i="8"/>
  <c r="M216" i="8"/>
  <c r="R215" i="8"/>
  <c r="P215" i="8"/>
  <c r="R215" i="5"/>
  <c r="O216" i="5"/>
  <c r="Q215" i="5"/>
  <c r="T215" i="5"/>
  <c r="M215" i="7"/>
  <c r="R214" i="7"/>
  <c r="P214" i="7"/>
  <c r="O214" i="7"/>
  <c r="S214" i="1"/>
  <c r="P214" i="1"/>
  <c r="N215" i="1"/>
  <c r="W215" i="1" s="1"/>
  <c r="Q214" i="1"/>
  <c r="M215" i="3"/>
  <c r="O215" i="3" s="1"/>
  <c r="R214" i="3"/>
  <c r="P214" i="3"/>
  <c r="R214" i="2"/>
  <c r="P214" i="2"/>
  <c r="M215" i="2"/>
  <c r="O215" i="2" s="1"/>
  <c r="W216" i="30" l="1"/>
  <c r="P216" i="30"/>
  <c r="M217" i="30"/>
  <c r="O216" i="30"/>
  <c r="S216" i="30"/>
  <c r="R217" i="29"/>
  <c r="P217" i="29"/>
  <c r="V217" i="29"/>
  <c r="O217" i="29"/>
  <c r="M218" i="29"/>
  <c r="R217" i="28"/>
  <c r="P217" i="28"/>
  <c r="O217" i="28"/>
  <c r="M218" i="28"/>
  <c r="V217" i="28"/>
  <c r="V217" i="27"/>
  <c r="R217" i="27"/>
  <c r="P217" i="27"/>
  <c r="M218" i="27"/>
  <c r="O217" i="27"/>
  <c r="M218" i="26"/>
  <c r="O217" i="26"/>
  <c r="R217" i="26"/>
  <c r="P217" i="26"/>
  <c r="V217" i="26"/>
  <c r="V218" i="25"/>
  <c r="R218" i="25"/>
  <c r="M219" i="25"/>
  <c r="O218" i="25"/>
  <c r="P218" i="25"/>
  <c r="P217" i="24"/>
  <c r="M218" i="24"/>
  <c r="R217" i="24"/>
  <c r="O217" i="24"/>
  <c r="V217" i="24"/>
  <c r="P216" i="23"/>
  <c r="W216" i="23"/>
  <c r="N217" i="23"/>
  <c r="Q216" i="23"/>
  <c r="S216" i="23"/>
  <c r="R217" i="22"/>
  <c r="P217" i="22"/>
  <c r="V217" i="22"/>
  <c r="O217" i="22"/>
  <c r="M218" i="22"/>
  <c r="P217" i="20"/>
  <c r="O217" i="20"/>
  <c r="M218" i="20"/>
  <c r="V217" i="20"/>
  <c r="R217" i="20"/>
  <c r="M218" i="19"/>
  <c r="O217" i="19"/>
  <c r="R217" i="19"/>
  <c r="V217" i="19"/>
  <c r="P217" i="19"/>
  <c r="R217" i="18"/>
  <c r="P217" i="18"/>
  <c r="O217" i="18"/>
  <c r="M218" i="18"/>
  <c r="V217" i="18"/>
  <c r="W216" i="17"/>
  <c r="S216" i="17"/>
  <c r="Q216" i="17"/>
  <c r="N217" i="17"/>
  <c r="P216" i="17"/>
  <c r="N218" i="16"/>
  <c r="P217" i="16"/>
  <c r="W217" i="16"/>
  <c r="S217" i="16"/>
  <c r="Q217" i="16"/>
  <c r="S216" i="15"/>
  <c r="Q216" i="15"/>
  <c r="N217" i="15"/>
  <c r="W217" i="15" s="1"/>
  <c r="P216" i="15"/>
  <c r="P217" i="14"/>
  <c r="S217" i="14"/>
  <c r="W217" i="14"/>
  <c r="Q217" i="14"/>
  <c r="N218" i="14"/>
  <c r="P217" i="13"/>
  <c r="N218" i="13"/>
  <c r="Q217" i="13"/>
  <c r="W217" i="13"/>
  <c r="S217" i="13"/>
  <c r="Q217" i="12"/>
  <c r="N218" i="12"/>
  <c r="P217" i="12"/>
  <c r="S217" i="12"/>
  <c r="Q217" i="11"/>
  <c r="N218" i="11"/>
  <c r="P217" i="11"/>
  <c r="S217" i="11"/>
  <c r="N218" i="10"/>
  <c r="Q217" i="10"/>
  <c r="S217" i="10"/>
  <c r="P217" i="10"/>
  <c r="N235" i="9"/>
  <c r="S234" i="9"/>
  <c r="Q234" i="9"/>
  <c r="P234" i="9"/>
  <c r="M217" i="8"/>
  <c r="P216" i="8"/>
  <c r="O216" i="8"/>
  <c r="R216" i="8"/>
  <c r="T216" i="5"/>
  <c r="R216" i="5"/>
  <c r="O217" i="5"/>
  <c r="Q216" i="5"/>
  <c r="M216" i="7"/>
  <c r="R215" i="7"/>
  <c r="P215" i="7"/>
  <c r="O215" i="7"/>
  <c r="S215" i="1"/>
  <c r="P215" i="1"/>
  <c r="N216" i="1"/>
  <c r="W216" i="1" s="1"/>
  <c r="Q215" i="1"/>
  <c r="M216" i="3"/>
  <c r="O216" i="3" s="1"/>
  <c r="R215" i="3"/>
  <c r="P215" i="3"/>
  <c r="R215" i="2"/>
  <c r="M216" i="2"/>
  <c r="O216" i="2" s="1"/>
  <c r="P215" i="2"/>
  <c r="S217" i="30" l="1"/>
  <c r="P217" i="30"/>
  <c r="W217" i="30"/>
  <c r="O217" i="30"/>
  <c r="M218" i="30"/>
  <c r="P218" i="29"/>
  <c r="M219" i="29"/>
  <c r="O218" i="29"/>
  <c r="R218" i="29"/>
  <c r="V218" i="29"/>
  <c r="M219" i="28"/>
  <c r="O218" i="28"/>
  <c r="P218" i="28"/>
  <c r="V218" i="28"/>
  <c r="R218" i="28"/>
  <c r="V218" i="27"/>
  <c r="R218" i="27"/>
  <c r="P218" i="27"/>
  <c r="O218" i="27"/>
  <c r="M219" i="27"/>
  <c r="R218" i="26"/>
  <c r="P218" i="26"/>
  <c r="O218" i="26"/>
  <c r="M219" i="26"/>
  <c r="V218" i="26"/>
  <c r="R219" i="25"/>
  <c r="M220" i="25"/>
  <c r="O219" i="25"/>
  <c r="V219" i="25"/>
  <c r="P219" i="25"/>
  <c r="V218" i="24"/>
  <c r="O218" i="24"/>
  <c r="R218" i="24"/>
  <c r="P218" i="24"/>
  <c r="M219" i="24"/>
  <c r="W217" i="23"/>
  <c r="S217" i="23"/>
  <c r="Q217" i="23"/>
  <c r="N218" i="23"/>
  <c r="P217" i="23"/>
  <c r="M219" i="22"/>
  <c r="O218" i="22"/>
  <c r="V218" i="22"/>
  <c r="R218" i="22"/>
  <c r="P218" i="22"/>
  <c r="M219" i="20"/>
  <c r="O218" i="20"/>
  <c r="V218" i="20"/>
  <c r="R218" i="20"/>
  <c r="P218" i="20"/>
  <c r="M219" i="19"/>
  <c r="O218" i="19"/>
  <c r="V218" i="19"/>
  <c r="R218" i="19"/>
  <c r="P218" i="19"/>
  <c r="P218" i="18"/>
  <c r="M219" i="18"/>
  <c r="O218" i="18"/>
  <c r="R218" i="18"/>
  <c r="V218" i="18"/>
  <c r="S217" i="17"/>
  <c r="N218" i="17"/>
  <c r="Q217" i="17"/>
  <c r="P217" i="17"/>
  <c r="W217" i="17"/>
  <c r="Q218" i="16"/>
  <c r="W218" i="16"/>
  <c r="S218" i="16"/>
  <c r="P218" i="16"/>
  <c r="N219" i="16"/>
  <c r="S217" i="15"/>
  <c r="Q217" i="15"/>
  <c r="P217" i="15"/>
  <c r="N218" i="15"/>
  <c r="W218" i="15" s="1"/>
  <c r="S218" i="14"/>
  <c r="N219" i="14"/>
  <c r="Q218" i="14"/>
  <c r="P218" i="14"/>
  <c r="W218" i="14"/>
  <c r="W218" i="13"/>
  <c r="S218" i="13"/>
  <c r="N219" i="13"/>
  <c r="Q218" i="13"/>
  <c r="P218" i="13"/>
  <c r="S218" i="12"/>
  <c r="N219" i="12"/>
  <c r="P218" i="12"/>
  <c r="Q218" i="12"/>
  <c r="Q218" i="11"/>
  <c r="S218" i="11"/>
  <c r="P218" i="11"/>
  <c r="N219" i="11"/>
  <c r="N219" i="10"/>
  <c r="Q218" i="10"/>
  <c r="P218" i="10"/>
  <c r="S218" i="10"/>
  <c r="Q235" i="9"/>
  <c r="P235" i="9"/>
  <c r="N236" i="9"/>
  <c r="S235" i="9"/>
  <c r="O217" i="8"/>
  <c r="M218" i="8"/>
  <c r="R217" i="8"/>
  <c r="P217" i="8"/>
  <c r="T217" i="5"/>
  <c r="R217" i="5"/>
  <c r="Q217" i="5"/>
  <c r="O218" i="5"/>
  <c r="M217" i="7"/>
  <c r="R216" i="7"/>
  <c r="P216" i="7"/>
  <c r="O216" i="7"/>
  <c r="S216" i="1"/>
  <c r="P216" i="1"/>
  <c r="N217" i="1"/>
  <c r="W217" i="1" s="1"/>
  <c r="Q216" i="1"/>
  <c r="M217" i="3"/>
  <c r="O217" i="3" s="1"/>
  <c r="P216" i="3"/>
  <c r="R216" i="3"/>
  <c r="R216" i="2"/>
  <c r="M217" i="2"/>
  <c r="O217" i="2" s="1"/>
  <c r="P216" i="2"/>
  <c r="P218" i="30" l="1"/>
  <c r="M219" i="30"/>
  <c r="O218" i="30"/>
  <c r="W218" i="30"/>
  <c r="S218" i="30"/>
  <c r="M220" i="29"/>
  <c r="O219" i="29"/>
  <c r="V219" i="29"/>
  <c r="R219" i="29"/>
  <c r="P219" i="29"/>
  <c r="M220" i="28"/>
  <c r="O219" i="28"/>
  <c r="V219" i="28"/>
  <c r="R219" i="28"/>
  <c r="P219" i="28"/>
  <c r="R219" i="27"/>
  <c r="P219" i="27"/>
  <c r="V219" i="27"/>
  <c r="O219" i="27"/>
  <c r="M220" i="27"/>
  <c r="V219" i="26"/>
  <c r="M220" i="26"/>
  <c r="O219" i="26"/>
  <c r="P219" i="26"/>
  <c r="R219" i="26"/>
  <c r="M221" i="25"/>
  <c r="O220" i="25"/>
  <c r="V220" i="25"/>
  <c r="R220" i="25"/>
  <c r="P220" i="25"/>
  <c r="V219" i="24"/>
  <c r="M220" i="24"/>
  <c r="R219" i="24"/>
  <c r="P219" i="24"/>
  <c r="O219" i="24"/>
  <c r="N219" i="23"/>
  <c r="Q218" i="23"/>
  <c r="P218" i="23"/>
  <c r="W218" i="23"/>
  <c r="S218" i="23"/>
  <c r="P219" i="22"/>
  <c r="V219" i="22"/>
  <c r="R219" i="22"/>
  <c r="O219" i="22"/>
  <c r="M220" i="22"/>
  <c r="V219" i="20"/>
  <c r="R219" i="20"/>
  <c r="P219" i="20"/>
  <c r="M220" i="20"/>
  <c r="O219" i="20"/>
  <c r="V219" i="19"/>
  <c r="R219" i="19"/>
  <c r="P219" i="19"/>
  <c r="O219" i="19"/>
  <c r="M220" i="19"/>
  <c r="R219" i="18"/>
  <c r="P219" i="18"/>
  <c r="M220" i="18"/>
  <c r="O219" i="18"/>
  <c r="V219" i="18"/>
  <c r="N219" i="17"/>
  <c r="Q218" i="17"/>
  <c r="W218" i="17"/>
  <c r="S218" i="17"/>
  <c r="P218" i="17"/>
  <c r="W219" i="16"/>
  <c r="S219" i="16"/>
  <c r="Q219" i="16"/>
  <c r="P219" i="16"/>
  <c r="N220" i="16"/>
  <c r="S218" i="15"/>
  <c r="Q218" i="15"/>
  <c r="N219" i="15"/>
  <c r="W219" i="15" s="1"/>
  <c r="P218" i="15"/>
  <c r="W219" i="14"/>
  <c r="S219" i="14"/>
  <c r="N220" i="14"/>
  <c r="Q219" i="14"/>
  <c r="P219" i="14"/>
  <c r="W219" i="13"/>
  <c r="S219" i="13"/>
  <c r="Q219" i="13"/>
  <c r="P219" i="13"/>
  <c r="N220" i="13"/>
  <c r="S219" i="12"/>
  <c r="Q219" i="12"/>
  <c r="N220" i="12"/>
  <c r="P219" i="12"/>
  <c r="Q219" i="11"/>
  <c r="N220" i="11"/>
  <c r="P219" i="11"/>
  <c r="S219" i="11"/>
  <c r="S219" i="10"/>
  <c r="P219" i="10"/>
  <c r="Q219" i="10"/>
  <c r="N220" i="10"/>
  <c r="P236" i="9"/>
  <c r="N237" i="9"/>
  <c r="Q236" i="9"/>
  <c r="S236" i="9"/>
  <c r="R218" i="8"/>
  <c r="M219" i="8"/>
  <c r="P218" i="8"/>
  <c r="O218" i="8"/>
  <c r="T218" i="5"/>
  <c r="R218" i="5"/>
  <c r="Q218" i="5"/>
  <c r="O219" i="5"/>
  <c r="M218" i="7"/>
  <c r="R217" i="7"/>
  <c r="P217" i="7"/>
  <c r="O217" i="7"/>
  <c r="S217" i="1"/>
  <c r="P217" i="1"/>
  <c r="N218" i="1"/>
  <c r="W218" i="1" s="1"/>
  <c r="Q217" i="1"/>
  <c r="M218" i="3"/>
  <c r="O218" i="3" s="1"/>
  <c r="P217" i="3"/>
  <c r="R217" i="3"/>
  <c r="R217" i="2"/>
  <c r="M218" i="2"/>
  <c r="O218" i="2" s="1"/>
  <c r="P217" i="2"/>
  <c r="W219" i="30" l="1"/>
  <c r="S219" i="30"/>
  <c r="P219" i="30"/>
  <c r="M220" i="30"/>
  <c r="O219" i="30"/>
  <c r="V220" i="29"/>
  <c r="R220" i="29"/>
  <c r="P220" i="29"/>
  <c r="M221" i="29"/>
  <c r="O220" i="29"/>
  <c r="V220" i="28"/>
  <c r="R220" i="28"/>
  <c r="P220" i="28"/>
  <c r="O220" i="28"/>
  <c r="M221" i="28"/>
  <c r="M221" i="27"/>
  <c r="O220" i="27"/>
  <c r="P220" i="27"/>
  <c r="V220" i="27"/>
  <c r="R220" i="27"/>
  <c r="R220" i="26"/>
  <c r="V220" i="26"/>
  <c r="P220" i="26"/>
  <c r="O220" i="26"/>
  <c r="M221" i="26"/>
  <c r="V221" i="25"/>
  <c r="M222" i="25"/>
  <c r="P221" i="25"/>
  <c r="R221" i="25"/>
  <c r="O221" i="25"/>
  <c r="V220" i="24"/>
  <c r="R220" i="24"/>
  <c r="P220" i="24"/>
  <c r="O220" i="24"/>
  <c r="M221" i="24"/>
  <c r="N220" i="23"/>
  <c r="Q219" i="23"/>
  <c r="W219" i="23"/>
  <c r="S219" i="23"/>
  <c r="P219" i="23"/>
  <c r="R220" i="22"/>
  <c r="P220" i="22"/>
  <c r="M221" i="22"/>
  <c r="O220" i="22"/>
  <c r="V220" i="22"/>
  <c r="V220" i="20"/>
  <c r="R220" i="20"/>
  <c r="P220" i="20"/>
  <c r="M221" i="20"/>
  <c r="O220" i="20"/>
  <c r="V220" i="19"/>
  <c r="R220" i="19"/>
  <c r="P220" i="19"/>
  <c r="O220" i="19"/>
  <c r="M221" i="19"/>
  <c r="P220" i="18"/>
  <c r="R220" i="18"/>
  <c r="O220" i="18"/>
  <c r="M221" i="18"/>
  <c r="V220" i="18"/>
  <c r="W219" i="17"/>
  <c r="S219" i="17"/>
  <c r="Q219" i="17"/>
  <c r="N220" i="17"/>
  <c r="P219" i="17"/>
  <c r="W220" i="16"/>
  <c r="S220" i="16"/>
  <c r="Q220" i="16"/>
  <c r="P220" i="16"/>
  <c r="N221" i="16"/>
  <c r="N220" i="15"/>
  <c r="W220" i="15" s="1"/>
  <c r="P219" i="15"/>
  <c r="Q219" i="15"/>
  <c r="S219" i="15"/>
  <c r="N221" i="14"/>
  <c r="Q220" i="14"/>
  <c r="P220" i="14"/>
  <c r="W220" i="14"/>
  <c r="S220" i="14"/>
  <c r="N221" i="13"/>
  <c r="Q220" i="13"/>
  <c r="P220" i="13"/>
  <c r="S220" i="13"/>
  <c r="W220" i="13"/>
  <c r="Q220" i="12"/>
  <c r="N221" i="12"/>
  <c r="P220" i="12"/>
  <c r="S220" i="12"/>
  <c r="S220" i="11"/>
  <c r="Q220" i="11"/>
  <c r="P220" i="11"/>
  <c r="N221" i="11"/>
  <c r="S220" i="10"/>
  <c r="Q220" i="10"/>
  <c r="N221" i="10"/>
  <c r="P220" i="10"/>
  <c r="S237" i="9"/>
  <c r="N238" i="9"/>
  <c r="Q237" i="9"/>
  <c r="P237" i="9"/>
  <c r="R219" i="8"/>
  <c r="P219" i="8"/>
  <c r="O219" i="8"/>
  <c r="M220" i="8"/>
  <c r="T219" i="5"/>
  <c r="R219" i="5"/>
  <c r="Q219" i="5"/>
  <c r="O220" i="5"/>
  <c r="M219" i="7"/>
  <c r="R218" i="7"/>
  <c r="P218" i="7"/>
  <c r="O218" i="7"/>
  <c r="S218" i="1"/>
  <c r="P218" i="1"/>
  <c r="N219" i="1"/>
  <c r="W219" i="1" s="1"/>
  <c r="Q218" i="1"/>
  <c r="M219" i="3"/>
  <c r="O219" i="3" s="1"/>
  <c r="P218" i="3"/>
  <c r="R218" i="3"/>
  <c r="R218" i="2"/>
  <c r="P218" i="2"/>
  <c r="M219" i="2"/>
  <c r="O219" i="2" s="1"/>
  <c r="S220" i="30" l="1"/>
  <c r="M221" i="30"/>
  <c r="O220" i="30"/>
  <c r="W220" i="30"/>
  <c r="P220" i="30"/>
  <c r="V221" i="29"/>
  <c r="R221" i="29"/>
  <c r="P221" i="29"/>
  <c r="O221" i="29"/>
  <c r="M222" i="29"/>
  <c r="V221" i="28"/>
  <c r="R221" i="28"/>
  <c r="P221" i="28"/>
  <c r="O221" i="28"/>
  <c r="M222" i="28"/>
  <c r="V221" i="27"/>
  <c r="R221" i="27"/>
  <c r="P221" i="27"/>
  <c r="M222" i="27"/>
  <c r="O221" i="27"/>
  <c r="M222" i="26"/>
  <c r="O221" i="26"/>
  <c r="R221" i="26"/>
  <c r="P221" i="26"/>
  <c r="V221" i="26"/>
  <c r="V222" i="25"/>
  <c r="R222" i="25"/>
  <c r="M223" i="25"/>
  <c r="O222" i="25"/>
  <c r="P222" i="25"/>
  <c r="V221" i="24"/>
  <c r="R221" i="24"/>
  <c r="P221" i="24"/>
  <c r="M222" i="24"/>
  <c r="O221" i="24"/>
  <c r="W220" i="23"/>
  <c r="S220" i="23"/>
  <c r="Q220" i="23"/>
  <c r="N221" i="23"/>
  <c r="P220" i="23"/>
  <c r="V221" i="22"/>
  <c r="P221" i="22"/>
  <c r="O221" i="22"/>
  <c r="M222" i="22"/>
  <c r="R221" i="22"/>
  <c r="P221" i="20"/>
  <c r="V221" i="20"/>
  <c r="R221" i="20"/>
  <c r="O221" i="20"/>
  <c r="M222" i="20"/>
  <c r="R221" i="19"/>
  <c r="P221" i="19"/>
  <c r="M222" i="19"/>
  <c r="O221" i="19"/>
  <c r="V221" i="19"/>
  <c r="V221" i="18"/>
  <c r="P221" i="18"/>
  <c r="O221" i="18"/>
  <c r="M222" i="18"/>
  <c r="R221" i="18"/>
  <c r="S220" i="17"/>
  <c r="N221" i="17"/>
  <c r="Q220" i="17"/>
  <c r="W220" i="17"/>
  <c r="P220" i="17"/>
  <c r="S221" i="16"/>
  <c r="Q221" i="16"/>
  <c r="N222" i="16"/>
  <c r="P221" i="16"/>
  <c r="W221" i="16"/>
  <c r="S220" i="15"/>
  <c r="Q220" i="15"/>
  <c r="N221" i="15"/>
  <c r="W221" i="15" s="1"/>
  <c r="P220" i="15"/>
  <c r="P221" i="14"/>
  <c r="W221" i="14"/>
  <c r="S221" i="14"/>
  <c r="N222" i="14"/>
  <c r="Q221" i="14"/>
  <c r="S221" i="13"/>
  <c r="N222" i="13"/>
  <c r="Q221" i="13"/>
  <c r="P221" i="13"/>
  <c r="W221" i="13"/>
  <c r="S221" i="12"/>
  <c r="Q221" i="12"/>
  <c r="P221" i="12"/>
  <c r="N222" i="12"/>
  <c r="S221" i="11"/>
  <c r="Q221" i="11"/>
  <c r="P221" i="11"/>
  <c r="N222" i="11"/>
  <c r="S221" i="10"/>
  <c r="Q221" i="10"/>
  <c r="P221" i="10"/>
  <c r="N222" i="10"/>
  <c r="S238" i="9"/>
  <c r="Q238" i="9"/>
  <c r="P238" i="9"/>
  <c r="N239" i="9"/>
  <c r="R220" i="8"/>
  <c r="P220" i="8"/>
  <c r="O220" i="8"/>
  <c r="M221" i="8"/>
  <c r="T220" i="5"/>
  <c r="R220" i="5"/>
  <c r="O221" i="5"/>
  <c r="Q220" i="5"/>
  <c r="M220" i="7"/>
  <c r="R219" i="7"/>
  <c r="O219" i="7"/>
  <c r="P219" i="7"/>
  <c r="S219" i="1"/>
  <c r="P219" i="1"/>
  <c r="N220" i="1"/>
  <c r="W220" i="1" s="1"/>
  <c r="Q219" i="1"/>
  <c r="M220" i="3"/>
  <c r="O220" i="3" s="1"/>
  <c r="P219" i="3"/>
  <c r="R219" i="3"/>
  <c r="R219" i="2"/>
  <c r="M220" i="2"/>
  <c r="O220" i="2" s="1"/>
  <c r="P219" i="2"/>
  <c r="W221" i="30" l="1"/>
  <c r="P221" i="30"/>
  <c r="M222" i="30"/>
  <c r="O221" i="30"/>
  <c r="S221" i="30"/>
  <c r="R222" i="29"/>
  <c r="P222" i="29"/>
  <c r="V222" i="29"/>
  <c r="O222" i="29"/>
  <c r="M223" i="29"/>
  <c r="R222" i="28"/>
  <c r="V222" i="28"/>
  <c r="P222" i="28"/>
  <c r="O222" i="28"/>
  <c r="M223" i="28"/>
  <c r="V222" i="27"/>
  <c r="R222" i="27"/>
  <c r="P222" i="27"/>
  <c r="M223" i="27"/>
  <c r="O222" i="27"/>
  <c r="V222" i="26"/>
  <c r="M223" i="26"/>
  <c r="O222" i="26"/>
  <c r="R222" i="26"/>
  <c r="P222" i="26"/>
  <c r="V223" i="25"/>
  <c r="R223" i="25"/>
  <c r="M224" i="25"/>
  <c r="O223" i="25"/>
  <c r="P223" i="25"/>
  <c r="R222" i="24"/>
  <c r="P222" i="24"/>
  <c r="O222" i="24"/>
  <c r="V222" i="24"/>
  <c r="M223" i="24"/>
  <c r="S221" i="23"/>
  <c r="N222" i="23"/>
  <c r="Q221" i="23"/>
  <c r="W221" i="23"/>
  <c r="P221" i="23"/>
  <c r="R222" i="22"/>
  <c r="P222" i="22"/>
  <c r="O222" i="22"/>
  <c r="M223" i="22"/>
  <c r="V222" i="22"/>
  <c r="P222" i="20"/>
  <c r="V222" i="20"/>
  <c r="R222" i="20"/>
  <c r="O222" i="20"/>
  <c r="M223" i="20"/>
  <c r="M223" i="19"/>
  <c r="O222" i="19"/>
  <c r="R222" i="19"/>
  <c r="V222" i="19"/>
  <c r="P222" i="19"/>
  <c r="R222" i="18"/>
  <c r="P222" i="18"/>
  <c r="O222" i="18"/>
  <c r="M223" i="18"/>
  <c r="V222" i="18"/>
  <c r="P221" i="17"/>
  <c r="S221" i="17"/>
  <c r="W221" i="17"/>
  <c r="Q221" i="17"/>
  <c r="N222" i="17"/>
  <c r="N223" i="16"/>
  <c r="P222" i="16"/>
  <c r="W222" i="16"/>
  <c r="S222" i="16"/>
  <c r="Q222" i="16"/>
  <c r="S221" i="15"/>
  <c r="Q221" i="15"/>
  <c r="N222" i="15"/>
  <c r="W222" i="15" s="1"/>
  <c r="P221" i="15"/>
  <c r="W222" i="14"/>
  <c r="S222" i="14"/>
  <c r="Q222" i="14"/>
  <c r="N223" i="14"/>
  <c r="P222" i="14"/>
  <c r="W222" i="13"/>
  <c r="N223" i="13"/>
  <c r="P222" i="13"/>
  <c r="S222" i="13"/>
  <c r="Q222" i="13"/>
  <c r="Q222" i="12"/>
  <c r="N223" i="12"/>
  <c r="P222" i="12"/>
  <c r="S222" i="12"/>
  <c r="Q222" i="11"/>
  <c r="N223" i="11"/>
  <c r="P222" i="11"/>
  <c r="S222" i="11"/>
  <c r="S222" i="10"/>
  <c r="Q222" i="10"/>
  <c r="P222" i="10"/>
  <c r="N223" i="10"/>
  <c r="S239" i="9"/>
  <c r="Q239" i="9"/>
  <c r="P239" i="9"/>
  <c r="N240" i="9"/>
  <c r="R221" i="8"/>
  <c r="P221" i="8"/>
  <c r="O221" i="8"/>
  <c r="M222" i="8"/>
  <c r="T221" i="5"/>
  <c r="R221" i="5"/>
  <c r="O222" i="5"/>
  <c r="Q221" i="5"/>
  <c r="M221" i="7"/>
  <c r="R220" i="7"/>
  <c r="P220" i="7"/>
  <c r="O220" i="7"/>
  <c r="S220" i="1"/>
  <c r="P220" i="1"/>
  <c r="N221" i="1"/>
  <c r="W221" i="1" s="1"/>
  <c r="Q220" i="1"/>
  <c r="M221" i="3"/>
  <c r="O221" i="3" s="1"/>
  <c r="P220" i="3"/>
  <c r="R220" i="3"/>
  <c r="R220" i="2"/>
  <c r="M221" i="2"/>
  <c r="O221" i="2" s="1"/>
  <c r="P220" i="2"/>
  <c r="S222" i="30" l="1"/>
  <c r="P222" i="30"/>
  <c r="W222" i="30"/>
  <c r="M223" i="30"/>
  <c r="O222" i="30"/>
  <c r="P223" i="29"/>
  <c r="M224" i="29"/>
  <c r="O223" i="29"/>
  <c r="R223" i="29"/>
  <c r="V223" i="29"/>
  <c r="M224" i="28"/>
  <c r="O223" i="28"/>
  <c r="V223" i="28"/>
  <c r="R223" i="28"/>
  <c r="P223" i="28"/>
  <c r="V223" i="27"/>
  <c r="R223" i="27"/>
  <c r="P223" i="27"/>
  <c r="O223" i="27"/>
  <c r="M224" i="27"/>
  <c r="R223" i="26"/>
  <c r="V223" i="26"/>
  <c r="P223" i="26"/>
  <c r="O223" i="26"/>
  <c r="M224" i="26"/>
  <c r="R224" i="25"/>
  <c r="M225" i="25"/>
  <c r="O224" i="25"/>
  <c r="P224" i="25"/>
  <c r="V224" i="25"/>
  <c r="R223" i="24"/>
  <c r="P223" i="24"/>
  <c r="O223" i="24"/>
  <c r="M224" i="24"/>
  <c r="V223" i="24"/>
  <c r="S222" i="23"/>
  <c r="W222" i="23"/>
  <c r="Q222" i="23"/>
  <c r="N223" i="23"/>
  <c r="P222" i="23"/>
  <c r="M224" i="22"/>
  <c r="O223" i="22"/>
  <c r="R223" i="22"/>
  <c r="P223" i="22"/>
  <c r="V223" i="22"/>
  <c r="V223" i="20"/>
  <c r="R223" i="20"/>
  <c r="P223" i="20"/>
  <c r="M224" i="20"/>
  <c r="O223" i="20"/>
  <c r="M224" i="19"/>
  <c r="O223" i="19"/>
  <c r="P223" i="19"/>
  <c r="V223" i="19"/>
  <c r="R223" i="19"/>
  <c r="P223" i="18"/>
  <c r="M224" i="18"/>
  <c r="O223" i="18"/>
  <c r="R223" i="18"/>
  <c r="V223" i="18"/>
  <c r="W222" i="17"/>
  <c r="S222" i="17"/>
  <c r="N223" i="17"/>
  <c r="Q222" i="17"/>
  <c r="P222" i="17"/>
  <c r="Q223" i="16"/>
  <c r="N224" i="16"/>
  <c r="W223" i="16"/>
  <c r="S223" i="16"/>
  <c r="P223" i="16"/>
  <c r="S222" i="15"/>
  <c r="Q222" i="15"/>
  <c r="P222" i="15"/>
  <c r="N223" i="15"/>
  <c r="W223" i="15" s="1"/>
  <c r="S223" i="14"/>
  <c r="N224" i="14"/>
  <c r="Q223" i="14"/>
  <c r="P223" i="14"/>
  <c r="W223" i="14"/>
  <c r="S223" i="13"/>
  <c r="N224" i="13"/>
  <c r="Q223" i="13"/>
  <c r="P223" i="13"/>
  <c r="W223" i="13"/>
  <c r="S223" i="12"/>
  <c r="N224" i="12"/>
  <c r="P223" i="12"/>
  <c r="Q223" i="12"/>
  <c r="Q223" i="11"/>
  <c r="P223" i="11"/>
  <c r="N224" i="11"/>
  <c r="S223" i="11"/>
  <c r="S223" i="10"/>
  <c r="Q223" i="10"/>
  <c r="P223" i="10"/>
  <c r="N224" i="10"/>
  <c r="S240" i="9"/>
  <c r="Q240" i="9"/>
  <c r="P240" i="9"/>
  <c r="N241" i="9"/>
  <c r="R222" i="8"/>
  <c r="P222" i="8"/>
  <c r="O222" i="8"/>
  <c r="M223" i="8"/>
  <c r="T222" i="5"/>
  <c r="R222" i="5"/>
  <c r="Q222" i="5"/>
  <c r="O223" i="5"/>
  <c r="M222" i="7"/>
  <c r="R221" i="7"/>
  <c r="P221" i="7"/>
  <c r="O221" i="7"/>
  <c r="S221" i="1"/>
  <c r="P221" i="1"/>
  <c r="N222" i="1"/>
  <c r="W222" i="1" s="1"/>
  <c r="Q221" i="1"/>
  <c r="M222" i="3"/>
  <c r="O222" i="3" s="1"/>
  <c r="P221" i="3"/>
  <c r="R221" i="3"/>
  <c r="R221" i="2"/>
  <c r="M222" i="2"/>
  <c r="O222" i="2" s="1"/>
  <c r="P221" i="2"/>
  <c r="P223" i="30" l="1"/>
  <c r="M224" i="30"/>
  <c r="O223" i="30"/>
  <c r="W223" i="30"/>
  <c r="S223" i="30"/>
  <c r="M225" i="29"/>
  <c r="O224" i="29"/>
  <c r="V224" i="29"/>
  <c r="R224" i="29"/>
  <c r="P224" i="29"/>
  <c r="V224" i="28"/>
  <c r="R224" i="28"/>
  <c r="P224" i="28"/>
  <c r="M225" i="28"/>
  <c r="O224" i="28"/>
  <c r="R224" i="27"/>
  <c r="P224" i="27"/>
  <c r="V224" i="27"/>
  <c r="O224" i="27"/>
  <c r="M225" i="27"/>
  <c r="V224" i="26"/>
  <c r="R224" i="26"/>
  <c r="M225" i="26"/>
  <c r="O224" i="26"/>
  <c r="P224" i="26"/>
  <c r="M226" i="25"/>
  <c r="O225" i="25"/>
  <c r="R225" i="25"/>
  <c r="P225" i="25"/>
  <c r="V225" i="25"/>
  <c r="P224" i="24"/>
  <c r="O224" i="24"/>
  <c r="M225" i="24"/>
  <c r="V224" i="24"/>
  <c r="R224" i="24"/>
  <c r="S223" i="23"/>
  <c r="N224" i="23"/>
  <c r="Q223" i="23"/>
  <c r="P223" i="23"/>
  <c r="W223" i="23"/>
  <c r="P224" i="22"/>
  <c r="R224" i="22"/>
  <c r="O224" i="22"/>
  <c r="M225" i="22"/>
  <c r="V224" i="22"/>
  <c r="R224" i="20"/>
  <c r="P224" i="20"/>
  <c r="M225" i="20"/>
  <c r="O224" i="20"/>
  <c r="V224" i="20"/>
  <c r="V224" i="19"/>
  <c r="O224" i="19"/>
  <c r="M225" i="19"/>
  <c r="R224" i="19"/>
  <c r="P224" i="19"/>
  <c r="R224" i="18"/>
  <c r="P224" i="18"/>
  <c r="M225" i="18"/>
  <c r="O224" i="18"/>
  <c r="V224" i="18"/>
  <c r="W223" i="17"/>
  <c r="S223" i="17"/>
  <c r="Q223" i="17"/>
  <c r="P223" i="17"/>
  <c r="N224" i="17"/>
  <c r="W224" i="16"/>
  <c r="N225" i="16"/>
  <c r="S224" i="16"/>
  <c r="Q224" i="16"/>
  <c r="P224" i="16"/>
  <c r="S223" i="15"/>
  <c r="Q223" i="15"/>
  <c r="N224" i="15"/>
  <c r="W224" i="15" s="1"/>
  <c r="P223" i="15"/>
  <c r="N225" i="14"/>
  <c r="Q224" i="14"/>
  <c r="W224" i="14"/>
  <c r="S224" i="14"/>
  <c r="P224" i="14"/>
  <c r="P224" i="13"/>
  <c r="N225" i="13"/>
  <c r="Q224" i="13"/>
  <c r="W224" i="13"/>
  <c r="S224" i="13"/>
  <c r="S224" i="12"/>
  <c r="Q224" i="12"/>
  <c r="N225" i="12"/>
  <c r="P224" i="12"/>
  <c r="N225" i="11"/>
  <c r="P224" i="11"/>
  <c r="S224" i="11"/>
  <c r="Q224" i="11"/>
  <c r="Q224" i="10"/>
  <c r="P224" i="10"/>
  <c r="N225" i="10"/>
  <c r="S224" i="10"/>
  <c r="S241" i="9"/>
  <c r="Q241" i="9"/>
  <c r="P241" i="9"/>
  <c r="N242" i="9"/>
  <c r="R223" i="8"/>
  <c r="P223" i="8"/>
  <c r="O223" i="8"/>
  <c r="M224" i="8"/>
  <c r="T223" i="5"/>
  <c r="R223" i="5"/>
  <c r="Q223" i="5"/>
  <c r="O224" i="5"/>
  <c r="M223" i="7"/>
  <c r="R222" i="7"/>
  <c r="P222" i="7"/>
  <c r="O222" i="7"/>
  <c r="S222" i="1"/>
  <c r="P222" i="1"/>
  <c r="N223" i="1"/>
  <c r="W223" i="1" s="1"/>
  <c r="Q222" i="1"/>
  <c r="M223" i="3"/>
  <c r="O223" i="3" s="1"/>
  <c r="R222" i="3"/>
  <c r="P222" i="3"/>
  <c r="R222" i="2"/>
  <c r="P222" i="2"/>
  <c r="M223" i="2"/>
  <c r="O223" i="2" s="1"/>
  <c r="W224" i="30" l="1"/>
  <c r="S224" i="30"/>
  <c r="P224" i="30"/>
  <c r="M225" i="30"/>
  <c r="O224" i="30"/>
  <c r="V225" i="29"/>
  <c r="R225" i="29"/>
  <c r="P225" i="29"/>
  <c r="O225" i="29"/>
  <c r="M226" i="29"/>
  <c r="R225" i="28"/>
  <c r="P225" i="28"/>
  <c r="M226" i="28"/>
  <c r="O225" i="28"/>
  <c r="V225" i="28"/>
  <c r="M226" i="27"/>
  <c r="O225" i="27"/>
  <c r="P225" i="27"/>
  <c r="V225" i="27"/>
  <c r="R225" i="27"/>
  <c r="R225" i="26"/>
  <c r="M226" i="26"/>
  <c r="O225" i="26"/>
  <c r="V225" i="26"/>
  <c r="P225" i="26"/>
  <c r="V226" i="25"/>
  <c r="P226" i="25"/>
  <c r="O226" i="25"/>
  <c r="M227" i="25"/>
  <c r="R226" i="25"/>
  <c r="O225" i="24"/>
  <c r="M226" i="24"/>
  <c r="P225" i="24"/>
  <c r="R225" i="24"/>
  <c r="V225" i="24"/>
  <c r="S224" i="23"/>
  <c r="W224" i="23"/>
  <c r="Q224" i="23"/>
  <c r="N225" i="23"/>
  <c r="P224" i="23"/>
  <c r="P225" i="22"/>
  <c r="M226" i="22"/>
  <c r="O225" i="22"/>
  <c r="R225" i="22"/>
  <c r="V225" i="22"/>
  <c r="M226" i="20"/>
  <c r="O225" i="20"/>
  <c r="V225" i="20"/>
  <c r="P225" i="20"/>
  <c r="R225" i="20"/>
  <c r="V225" i="19"/>
  <c r="R225" i="19"/>
  <c r="M226" i="19"/>
  <c r="P225" i="19"/>
  <c r="O225" i="19"/>
  <c r="P225" i="18"/>
  <c r="R225" i="18"/>
  <c r="O225" i="18"/>
  <c r="M226" i="18"/>
  <c r="V225" i="18"/>
  <c r="N225" i="17"/>
  <c r="Q224" i="17"/>
  <c r="P224" i="17"/>
  <c r="W224" i="17"/>
  <c r="S224" i="17"/>
  <c r="W225" i="16"/>
  <c r="S225" i="16"/>
  <c r="N226" i="16"/>
  <c r="Q225" i="16"/>
  <c r="P225" i="16"/>
  <c r="N225" i="15"/>
  <c r="W225" i="15" s="1"/>
  <c r="P224" i="15"/>
  <c r="Q224" i="15"/>
  <c r="S224" i="15"/>
  <c r="W225" i="14"/>
  <c r="S225" i="14"/>
  <c r="Q225" i="14"/>
  <c r="N226" i="14"/>
  <c r="P225" i="14"/>
  <c r="W225" i="13"/>
  <c r="S225" i="13"/>
  <c r="N226" i="13"/>
  <c r="P225" i="13"/>
  <c r="Q225" i="13"/>
  <c r="Q225" i="12"/>
  <c r="N226" i="12"/>
  <c r="P225" i="12"/>
  <c r="S225" i="12"/>
  <c r="S225" i="11"/>
  <c r="Q225" i="11"/>
  <c r="N226" i="11"/>
  <c r="P225" i="11"/>
  <c r="P225" i="10"/>
  <c r="N226" i="10"/>
  <c r="Q225" i="10"/>
  <c r="S225" i="10"/>
  <c r="Q242" i="9"/>
  <c r="P242" i="9"/>
  <c r="N243" i="9"/>
  <c r="S242" i="9"/>
  <c r="P224" i="8"/>
  <c r="O224" i="8"/>
  <c r="M225" i="8"/>
  <c r="R224" i="8"/>
  <c r="T224" i="5"/>
  <c r="R224" i="5"/>
  <c r="Q224" i="5"/>
  <c r="O225" i="5"/>
  <c r="M224" i="7"/>
  <c r="R223" i="7"/>
  <c r="P223" i="7"/>
  <c r="O223" i="7"/>
  <c r="S223" i="1"/>
  <c r="P223" i="1"/>
  <c r="N224" i="1"/>
  <c r="W224" i="1" s="1"/>
  <c r="Q223" i="1"/>
  <c r="M224" i="3"/>
  <c r="O224" i="3" s="1"/>
  <c r="R223" i="3"/>
  <c r="P223" i="3"/>
  <c r="R223" i="2"/>
  <c r="M224" i="2"/>
  <c r="O224" i="2" s="1"/>
  <c r="P223" i="2"/>
  <c r="S225" i="30" l="1"/>
  <c r="M226" i="30"/>
  <c r="O225" i="30"/>
  <c r="W225" i="30"/>
  <c r="P225" i="30"/>
  <c r="V226" i="29"/>
  <c r="R226" i="29"/>
  <c r="P226" i="29"/>
  <c r="O226" i="29"/>
  <c r="M227" i="29"/>
  <c r="V226" i="28"/>
  <c r="O226" i="28"/>
  <c r="M227" i="28"/>
  <c r="R226" i="28"/>
  <c r="P226" i="28"/>
  <c r="V226" i="27"/>
  <c r="R226" i="27"/>
  <c r="P226" i="27"/>
  <c r="M227" i="27"/>
  <c r="O226" i="27"/>
  <c r="M227" i="26"/>
  <c r="O226" i="26"/>
  <c r="R226" i="26"/>
  <c r="P226" i="26"/>
  <c r="V226" i="26"/>
  <c r="V227" i="25"/>
  <c r="R227" i="25"/>
  <c r="O227" i="25"/>
  <c r="M228" i="25"/>
  <c r="P227" i="25"/>
  <c r="M227" i="24"/>
  <c r="R226" i="24"/>
  <c r="O226" i="24"/>
  <c r="V226" i="24"/>
  <c r="P226" i="24"/>
  <c r="P225" i="23"/>
  <c r="W225" i="23"/>
  <c r="N226" i="23"/>
  <c r="Q225" i="23"/>
  <c r="S225" i="23"/>
  <c r="V226" i="22"/>
  <c r="M227" i="22"/>
  <c r="R226" i="22"/>
  <c r="P226" i="22"/>
  <c r="O226" i="22"/>
  <c r="P226" i="20"/>
  <c r="V226" i="20"/>
  <c r="R226" i="20"/>
  <c r="O226" i="20"/>
  <c r="M227" i="20"/>
  <c r="R226" i="19"/>
  <c r="P226" i="19"/>
  <c r="M227" i="19"/>
  <c r="O226" i="19"/>
  <c r="V226" i="19"/>
  <c r="V226" i="18"/>
  <c r="P226" i="18"/>
  <c r="O226" i="18"/>
  <c r="M227" i="18"/>
  <c r="R226" i="18"/>
  <c r="P225" i="17"/>
  <c r="S225" i="17"/>
  <c r="N226" i="17"/>
  <c r="Q225" i="17"/>
  <c r="W225" i="17"/>
  <c r="S226" i="16"/>
  <c r="Q226" i="16"/>
  <c r="N227" i="16"/>
  <c r="P226" i="16"/>
  <c r="W226" i="16"/>
  <c r="S225" i="15"/>
  <c r="Q225" i="15"/>
  <c r="N226" i="15"/>
  <c r="W226" i="15" s="1"/>
  <c r="P225" i="15"/>
  <c r="S226" i="14"/>
  <c r="N227" i="14"/>
  <c r="Q226" i="14"/>
  <c r="W226" i="14"/>
  <c r="P226" i="14"/>
  <c r="S226" i="13"/>
  <c r="N227" i="13"/>
  <c r="Q226" i="13"/>
  <c r="W226" i="13"/>
  <c r="P226" i="13"/>
  <c r="S226" i="12"/>
  <c r="Q226" i="12"/>
  <c r="P226" i="12"/>
  <c r="N227" i="12"/>
  <c r="S226" i="11"/>
  <c r="Q226" i="11"/>
  <c r="P226" i="11"/>
  <c r="N227" i="11"/>
  <c r="N227" i="10"/>
  <c r="P226" i="10"/>
  <c r="S226" i="10"/>
  <c r="Q226" i="10"/>
  <c r="P243" i="9"/>
  <c r="N244" i="9"/>
  <c r="S243" i="9"/>
  <c r="Q243" i="9"/>
  <c r="O225" i="8"/>
  <c r="M226" i="8"/>
  <c r="R225" i="8"/>
  <c r="P225" i="8"/>
  <c r="T225" i="5"/>
  <c r="R225" i="5"/>
  <c r="O226" i="5"/>
  <c r="Q225" i="5"/>
  <c r="M225" i="7"/>
  <c r="R224" i="7"/>
  <c r="P224" i="7"/>
  <c r="O224" i="7"/>
  <c r="S224" i="1"/>
  <c r="P224" i="1"/>
  <c r="N225" i="1"/>
  <c r="W225" i="1" s="1"/>
  <c r="Q224" i="1"/>
  <c r="M225" i="3"/>
  <c r="O225" i="3" s="1"/>
  <c r="R224" i="3"/>
  <c r="P224" i="3"/>
  <c r="R224" i="2"/>
  <c r="P224" i="2"/>
  <c r="M225" i="2"/>
  <c r="O225" i="2" s="1"/>
  <c r="W226" i="30" l="1"/>
  <c r="P226" i="30"/>
  <c r="M227" i="30"/>
  <c r="O226" i="30"/>
  <c r="S226" i="30"/>
  <c r="R227" i="29"/>
  <c r="P227" i="29"/>
  <c r="V227" i="29"/>
  <c r="O227" i="29"/>
  <c r="M228" i="29"/>
  <c r="R227" i="28"/>
  <c r="M228" i="28"/>
  <c r="V227" i="28"/>
  <c r="P227" i="28"/>
  <c r="O227" i="28"/>
  <c r="R227" i="27"/>
  <c r="P227" i="27"/>
  <c r="M228" i="27"/>
  <c r="O227" i="27"/>
  <c r="V227" i="27"/>
  <c r="V227" i="26"/>
  <c r="M228" i="26"/>
  <c r="O227" i="26"/>
  <c r="R227" i="26"/>
  <c r="P227" i="26"/>
  <c r="V228" i="25"/>
  <c r="R228" i="25"/>
  <c r="M229" i="25"/>
  <c r="O228" i="25"/>
  <c r="P228" i="25"/>
  <c r="P227" i="24"/>
  <c r="M228" i="24"/>
  <c r="V227" i="24"/>
  <c r="R227" i="24"/>
  <c r="O227" i="24"/>
  <c r="P226" i="23"/>
  <c r="W226" i="23"/>
  <c r="S226" i="23"/>
  <c r="N227" i="23"/>
  <c r="Q226" i="23"/>
  <c r="R227" i="22"/>
  <c r="P227" i="22"/>
  <c r="M228" i="22"/>
  <c r="V227" i="22"/>
  <c r="O227" i="22"/>
  <c r="P227" i="20"/>
  <c r="V227" i="20"/>
  <c r="R227" i="20"/>
  <c r="O227" i="20"/>
  <c r="M228" i="20"/>
  <c r="M228" i="19"/>
  <c r="O227" i="19"/>
  <c r="R227" i="19"/>
  <c r="V227" i="19"/>
  <c r="P227" i="19"/>
  <c r="R227" i="18"/>
  <c r="P227" i="18"/>
  <c r="O227" i="18"/>
  <c r="M228" i="18"/>
  <c r="V227" i="18"/>
  <c r="W226" i="17"/>
  <c r="N227" i="17"/>
  <c r="P226" i="17"/>
  <c r="S226" i="17"/>
  <c r="Q226" i="17"/>
  <c r="N228" i="16"/>
  <c r="P227" i="16"/>
  <c r="S227" i="16"/>
  <c r="Q227" i="16"/>
  <c r="W227" i="16"/>
  <c r="S226" i="15"/>
  <c r="Q226" i="15"/>
  <c r="N227" i="15"/>
  <c r="W227" i="15" s="1"/>
  <c r="P226" i="15"/>
  <c r="P227" i="14"/>
  <c r="S227" i="14"/>
  <c r="W227" i="14"/>
  <c r="Q227" i="14"/>
  <c r="N228" i="14"/>
  <c r="P227" i="13"/>
  <c r="N228" i="13"/>
  <c r="Q227" i="13"/>
  <c r="W227" i="13"/>
  <c r="S227" i="13"/>
  <c r="Q227" i="12"/>
  <c r="N228" i="12"/>
  <c r="P227" i="12"/>
  <c r="S227" i="12"/>
  <c r="Q227" i="11"/>
  <c r="N228" i="11"/>
  <c r="P227" i="11"/>
  <c r="S227" i="11"/>
  <c r="N228" i="10"/>
  <c r="Q227" i="10"/>
  <c r="S227" i="10"/>
  <c r="P227" i="10"/>
  <c r="N245" i="9"/>
  <c r="S244" i="9"/>
  <c r="Q244" i="9"/>
  <c r="P244" i="9"/>
  <c r="M227" i="8"/>
  <c r="P226" i="8"/>
  <c r="O226" i="8"/>
  <c r="R226" i="8"/>
  <c r="T226" i="5"/>
  <c r="R226" i="5"/>
  <c r="O227" i="5"/>
  <c r="Q226" i="5"/>
  <c r="M226" i="7"/>
  <c r="R225" i="7"/>
  <c r="P225" i="7"/>
  <c r="O225" i="7"/>
  <c r="S225" i="1"/>
  <c r="P225" i="1"/>
  <c r="N226" i="1"/>
  <c r="W226" i="1" s="1"/>
  <c r="Q225" i="1"/>
  <c r="M226" i="3"/>
  <c r="O226" i="3" s="1"/>
  <c r="R225" i="3"/>
  <c r="P225" i="3"/>
  <c r="R225" i="2"/>
  <c r="P225" i="2"/>
  <c r="M226" i="2"/>
  <c r="O226" i="2" s="1"/>
  <c r="S227" i="30" l="1"/>
  <c r="P227" i="30"/>
  <c r="W227" i="30"/>
  <c r="O227" i="30"/>
  <c r="M228" i="30"/>
  <c r="P228" i="29"/>
  <c r="M229" i="29"/>
  <c r="O228" i="29"/>
  <c r="R228" i="29"/>
  <c r="V228" i="29"/>
  <c r="M229" i="28"/>
  <c r="O228" i="28"/>
  <c r="V228" i="28"/>
  <c r="R228" i="28"/>
  <c r="P228" i="28"/>
  <c r="V228" i="27"/>
  <c r="P228" i="27"/>
  <c r="O228" i="27"/>
  <c r="M229" i="27"/>
  <c r="R228" i="27"/>
  <c r="V228" i="26"/>
  <c r="R228" i="26"/>
  <c r="P228" i="26"/>
  <c r="O228" i="26"/>
  <c r="M229" i="26"/>
  <c r="R229" i="25"/>
  <c r="M230" i="25"/>
  <c r="O229" i="25"/>
  <c r="V229" i="25"/>
  <c r="P229" i="25"/>
  <c r="V228" i="24"/>
  <c r="O228" i="24"/>
  <c r="M229" i="24"/>
  <c r="R228" i="24"/>
  <c r="P228" i="24"/>
  <c r="W227" i="23"/>
  <c r="S227" i="23"/>
  <c r="Q227" i="23"/>
  <c r="N228" i="23"/>
  <c r="P227" i="23"/>
  <c r="M229" i="22"/>
  <c r="O228" i="22"/>
  <c r="V228" i="22"/>
  <c r="R228" i="22"/>
  <c r="P228" i="22"/>
  <c r="V228" i="20"/>
  <c r="R228" i="20"/>
  <c r="P228" i="20"/>
  <c r="O228" i="20"/>
  <c r="M229" i="20"/>
  <c r="M229" i="19"/>
  <c r="O228" i="19"/>
  <c r="V228" i="19"/>
  <c r="R228" i="19"/>
  <c r="P228" i="19"/>
  <c r="P228" i="18"/>
  <c r="M229" i="18"/>
  <c r="O228" i="18"/>
  <c r="R228" i="18"/>
  <c r="V228" i="18"/>
  <c r="S227" i="17"/>
  <c r="N228" i="17"/>
  <c r="Q227" i="17"/>
  <c r="P227" i="17"/>
  <c r="W227" i="17"/>
  <c r="Q228" i="16"/>
  <c r="S228" i="16"/>
  <c r="P228" i="16"/>
  <c r="N229" i="16"/>
  <c r="W228" i="16"/>
  <c r="S227" i="15"/>
  <c r="Q227" i="15"/>
  <c r="P227" i="15"/>
  <c r="N228" i="15"/>
  <c r="W228" i="15" s="1"/>
  <c r="W228" i="14"/>
  <c r="S228" i="14"/>
  <c r="N229" i="14"/>
  <c r="Q228" i="14"/>
  <c r="P228" i="14"/>
  <c r="W228" i="13"/>
  <c r="S228" i="13"/>
  <c r="P228" i="13"/>
  <c r="Q228" i="13"/>
  <c r="N229" i="13"/>
  <c r="S228" i="12"/>
  <c r="N229" i="12"/>
  <c r="P228" i="12"/>
  <c r="Q228" i="12"/>
  <c r="Q228" i="11"/>
  <c r="N229" i="11"/>
  <c r="S228" i="11"/>
  <c r="P228" i="11"/>
  <c r="N229" i="10"/>
  <c r="Q228" i="10"/>
  <c r="S228" i="10"/>
  <c r="P228" i="10"/>
  <c r="S245" i="9"/>
  <c r="Q245" i="9"/>
  <c r="P245" i="9"/>
  <c r="N246" i="9"/>
  <c r="O227" i="8"/>
  <c r="M228" i="8"/>
  <c r="R227" i="8"/>
  <c r="P227" i="8"/>
  <c r="T227" i="5"/>
  <c r="R227" i="5"/>
  <c r="Q227" i="5"/>
  <c r="O228" i="5"/>
  <c r="M227" i="7"/>
  <c r="R226" i="7"/>
  <c r="P226" i="7"/>
  <c r="O226" i="7"/>
  <c r="S226" i="1"/>
  <c r="P226" i="1"/>
  <c r="N227" i="1"/>
  <c r="W227" i="1" s="1"/>
  <c r="Q226" i="1"/>
  <c r="M227" i="3"/>
  <c r="O227" i="3" s="1"/>
  <c r="P226" i="3"/>
  <c r="R226" i="3"/>
  <c r="R226" i="2"/>
  <c r="P226" i="2"/>
  <c r="M227" i="2"/>
  <c r="O227" i="2" s="1"/>
  <c r="P228" i="30" l="1"/>
  <c r="M229" i="30"/>
  <c r="O228" i="30"/>
  <c r="W228" i="30"/>
  <c r="S228" i="30"/>
  <c r="M230" i="29"/>
  <c r="O229" i="29"/>
  <c r="V229" i="29"/>
  <c r="R229" i="29"/>
  <c r="P229" i="29"/>
  <c r="V229" i="28"/>
  <c r="R229" i="28"/>
  <c r="P229" i="28"/>
  <c r="O229" i="28"/>
  <c r="M230" i="28"/>
  <c r="R229" i="27"/>
  <c r="P229" i="27"/>
  <c r="O229" i="27"/>
  <c r="M230" i="27"/>
  <c r="V229" i="27"/>
  <c r="V229" i="26"/>
  <c r="R229" i="26"/>
  <c r="M230" i="26"/>
  <c r="O229" i="26"/>
  <c r="P229" i="26"/>
  <c r="M231" i="25"/>
  <c r="O230" i="25"/>
  <c r="V230" i="25"/>
  <c r="R230" i="25"/>
  <c r="P230" i="25"/>
  <c r="V229" i="24"/>
  <c r="M230" i="24"/>
  <c r="O229" i="24"/>
  <c r="P229" i="24"/>
  <c r="R229" i="24"/>
  <c r="N229" i="23"/>
  <c r="Q228" i="23"/>
  <c r="P228" i="23"/>
  <c r="W228" i="23"/>
  <c r="S228" i="23"/>
  <c r="P229" i="22"/>
  <c r="M230" i="22"/>
  <c r="V229" i="22"/>
  <c r="R229" i="22"/>
  <c r="O229" i="22"/>
  <c r="V229" i="20"/>
  <c r="R229" i="20"/>
  <c r="P229" i="20"/>
  <c r="M230" i="20"/>
  <c r="O229" i="20"/>
  <c r="V229" i="19"/>
  <c r="R229" i="19"/>
  <c r="P229" i="19"/>
  <c r="O229" i="19"/>
  <c r="M230" i="19"/>
  <c r="R229" i="18"/>
  <c r="P229" i="18"/>
  <c r="M230" i="18"/>
  <c r="O229" i="18"/>
  <c r="V229" i="18"/>
  <c r="N229" i="17"/>
  <c r="Q228" i="17"/>
  <c r="S228" i="17"/>
  <c r="P228" i="17"/>
  <c r="W228" i="17"/>
  <c r="W229" i="16"/>
  <c r="Q229" i="16"/>
  <c r="P229" i="16"/>
  <c r="N230" i="16"/>
  <c r="S229" i="16"/>
  <c r="S228" i="15"/>
  <c r="Q228" i="15"/>
  <c r="N229" i="15"/>
  <c r="W229" i="15" s="1"/>
  <c r="P228" i="15"/>
  <c r="W229" i="14"/>
  <c r="S229" i="14"/>
  <c r="Q229" i="14"/>
  <c r="P229" i="14"/>
  <c r="N230" i="14"/>
  <c r="W229" i="13"/>
  <c r="S229" i="13"/>
  <c r="Q229" i="13"/>
  <c r="P229" i="13"/>
  <c r="N230" i="13"/>
  <c r="S229" i="12"/>
  <c r="Q229" i="12"/>
  <c r="N230" i="12"/>
  <c r="P229" i="12"/>
  <c r="S229" i="11"/>
  <c r="Q229" i="11"/>
  <c r="P229" i="11"/>
  <c r="N230" i="11"/>
  <c r="S229" i="10"/>
  <c r="P229" i="10"/>
  <c r="N230" i="10"/>
  <c r="Q229" i="10"/>
  <c r="Q246" i="9"/>
  <c r="P246" i="9"/>
  <c r="N247" i="9"/>
  <c r="S246" i="9"/>
  <c r="R228" i="8"/>
  <c r="M229" i="8"/>
  <c r="P228" i="8"/>
  <c r="O228" i="8"/>
  <c r="T228" i="5"/>
  <c r="R228" i="5"/>
  <c r="Q228" i="5"/>
  <c r="O229" i="5"/>
  <c r="M228" i="7"/>
  <c r="R227" i="7"/>
  <c r="P227" i="7"/>
  <c r="O227" i="7"/>
  <c r="S227" i="1"/>
  <c r="P227" i="1"/>
  <c r="N228" i="1"/>
  <c r="W228" i="1" s="1"/>
  <c r="Q227" i="1"/>
  <c r="M228" i="3"/>
  <c r="O228" i="3" s="1"/>
  <c r="P227" i="3"/>
  <c r="R227" i="3"/>
  <c r="R227" i="2"/>
  <c r="P227" i="2"/>
  <c r="M228" i="2"/>
  <c r="O228" i="2" s="1"/>
  <c r="W229" i="30" l="1"/>
  <c r="S229" i="30"/>
  <c r="P229" i="30"/>
  <c r="M230" i="30"/>
  <c r="O229" i="30"/>
  <c r="V230" i="29"/>
  <c r="P230" i="29"/>
  <c r="O230" i="29"/>
  <c r="M231" i="29"/>
  <c r="R230" i="29"/>
  <c r="V230" i="28"/>
  <c r="R230" i="28"/>
  <c r="P230" i="28"/>
  <c r="M231" i="28"/>
  <c r="O230" i="28"/>
  <c r="M231" i="27"/>
  <c r="O230" i="27"/>
  <c r="P230" i="27"/>
  <c r="R230" i="27"/>
  <c r="V230" i="27"/>
  <c r="R230" i="26"/>
  <c r="P230" i="26"/>
  <c r="M231" i="26"/>
  <c r="O230" i="26"/>
  <c r="V230" i="26"/>
  <c r="V231" i="25"/>
  <c r="R231" i="25"/>
  <c r="P231" i="25"/>
  <c r="O231" i="25"/>
  <c r="M232" i="25"/>
  <c r="V230" i="24"/>
  <c r="R230" i="24"/>
  <c r="P230" i="24"/>
  <c r="O230" i="24"/>
  <c r="M231" i="24"/>
  <c r="N230" i="23"/>
  <c r="Q229" i="23"/>
  <c r="W229" i="23"/>
  <c r="S229" i="23"/>
  <c r="P229" i="23"/>
  <c r="R230" i="22"/>
  <c r="V230" i="22"/>
  <c r="P230" i="22"/>
  <c r="O230" i="22"/>
  <c r="M231" i="22"/>
  <c r="V230" i="20"/>
  <c r="R230" i="20"/>
  <c r="P230" i="20"/>
  <c r="M231" i="20"/>
  <c r="O230" i="20"/>
  <c r="V230" i="19"/>
  <c r="R230" i="19"/>
  <c r="P230" i="19"/>
  <c r="O230" i="19"/>
  <c r="M231" i="19"/>
  <c r="P230" i="18"/>
  <c r="R230" i="18"/>
  <c r="O230" i="18"/>
  <c r="M231" i="18"/>
  <c r="V230" i="18"/>
  <c r="W229" i="17"/>
  <c r="N230" i="17"/>
  <c r="P229" i="17"/>
  <c r="S229" i="17"/>
  <c r="Q229" i="17"/>
  <c r="W230" i="16"/>
  <c r="S230" i="16"/>
  <c r="P230" i="16"/>
  <c r="N231" i="16"/>
  <c r="Q230" i="16"/>
  <c r="N230" i="15"/>
  <c r="W230" i="15" s="1"/>
  <c r="P229" i="15"/>
  <c r="Q229" i="15"/>
  <c r="S229" i="15"/>
  <c r="N231" i="14"/>
  <c r="Q230" i="14"/>
  <c r="P230" i="14"/>
  <c r="W230" i="14"/>
  <c r="S230" i="14"/>
  <c r="N231" i="13"/>
  <c r="Q230" i="13"/>
  <c r="P230" i="13"/>
  <c r="S230" i="13"/>
  <c r="W230" i="13"/>
  <c r="Q230" i="12"/>
  <c r="N231" i="12"/>
  <c r="P230" i="12"/>
  <c r="S230" i="12"/>
  <c r="S230" i="11"/>
  <c r="Q230" i="11"/>
  <c r="N231" i="11"/>
  <c r="P230" i="11"/>
  <c r="S230" i="10"/>
  <c r="Q230" i="10"/>
  <c r="N231" i="10"/>
  <c r="P230" i="10"/>
  <c r="S247" i="9"/>
  <c r="P247" i="9"/>
  <c r="N248" i="9"/>
  <c r="Q247" i="9"/>
  <c r="R229" i="8"/>
  <c r="P229" i="8"/>
  <c r="O229" i="8"/>
  <c r="M230" i="8"/>
  <c r="T229" i="5"/>
  <c r="R229" i="5"/>
  <c r="Q229" i="5"/>
  <c r="O230" i="5"/>
  <c r="M229" i="7"/>
  <c r="R228" i="7"/>
  <c r="P228" i="7"/>
  <c r="O228" i="7"/>
  <c r="S228" i="1"/>
  <c r="P228" i="1"/>
  <c r="N229" i="1"/>
  <c r="W229" i="1" s="1"/>
  <c r="Q228" i="1"/>
  <c r="M229" i="3"/>
  <c r="O229" i="3" s="1"/>
  <c r="P228" i="3"/>
  <c r="R228" i="3"/>
  <c r="R228" i="2"/>
  <c r="P228" i="2"/>
  <c r="M229" i="2"/>
  <c r="O229" i="2" s="1"/>
  <c r="S230" i="30" l="1"/>
  <c r="M231" i="30"/>
  <c r="O230" i="30"/>
  <c r="W230" i="30"/>
  <c r="P230" i="30"/>
  <c r="V231" i="29"/>
  <c r="R231" i="29"/>
  <c r="P231" i="29"/>
  <c r="M232" i="29"/>
  <c r="O231" i="29"/>
  <c r="V231" i="28"/>
  <c r="R231" i="28"/>
  <c r="P231" i="28"/>
  <c r="O231" i="28"/>
  <c r="M232" i="28"/>
  <c r="R231" i="27"/>
  <c r="P231" i="27"/>
  <c r="M232" i="27"/>
  <c r="O231" i="27"/>
  <c r="V231" i="27"/>
  <c r="M232" i="26"/>
  <c r="O231" i="26"/>
  <c r="R231" i="26"/>
  <c r="P231" i="26"/>
  <c r="V231" i="26"/>
  <c r="V232" i="25"/>
  <c r="R232" i="25"/>
  <c r="P232" i="25"/>
  <c r="O232" i="25"/>
  <c r="M233" i="25"/>
  <c r="V231" i="24"/>
  <c r="R231" i="24"/>
  <c r="P231" i="24"/>
  <c r="O231" i="24"/>
  <c r="M232" i="24"/>
  <c r="W230" i="23"/>
  <c r="S230" i="23"/>
  <c r="Q230" i="23"/>
  <c r="N231" i="23"/>
  <c r="P230" i="23"/>
  <c r="V231" i="22"/>
  <c r="R231" i="22"/>
  <c r="P231" i="22"/>
  <c r="O231" i="22"/>
  <c r="M232" i="22"/>
  <c r="P231" i="20"/>
  <c r="R231" i="20"/>
  <c r="O231" i="20"/>
  <c r="M232" i="20"/>
  <c r="V231" i="20"/>
  <c r="R231" i="19"/>
  <c r="P231" i="19"/>
  <c r="M232" i="19"/>
  <c r="O231" i="19"/>
  <c r="V231" i="19"/>
  <c r="V231" i="18"/>
  <c r="P231" i="18"/>
  <c r="O231" i="18"/>
  <c r="M232" i="18"/>
  <c r="R231" i="18"/>
  <c r="S230" i="17"/>
  <c r="N231" i="17"/>
  <c r="Q230" i="17"/>
  <c r="W230" i="17"/>
  <c r="P230" i="17"/>
  <c r="S231" i="16"/>
  <c r="Q231" i="16"/>
  <c r="N232" i="16"/>
  <c r="P231" i="16"/>
  <c r="W231" i="16"/>
  <c r="S230" i="15"/>
  <c r="Q230" i="15"/>
  <c r="N231" i="15"/>
  <c r="W231" i="15" s="1"/>
  <c r="P230" i="15"/>
  <c r="P231" i="14"/>
  <c r="W231" i="14"/>
  <c r="S231" i="14"/>
  <c r="N232" i="14"/>
  <c r="Q231" i="14"/>
  <c r="W231" i="13"/>
  <c r="S231" i="13"/>
  <c r="N232" i="13"/>
  <c r="Q231" i="13"/>
  <c r="P231" i="13"/>
  <c r="S231" i="12"/>
  <c r="Q231" i="12"/>
  <c r="P231" i="12"/>
  <c r="N232" i="12"/>
  <c r="S231" i="11"/>
  <c r="Q231" i="11"/>
  <c r="P231" i="11"/>
  <c r="N232" i="11"/>
  <c r="S231" i="10"/>
  <c r="Q231" i="10"/>
  <c r="P231" i="10"/>
  <c r="N232" i="10"/>
  <c r="S248" i="9"/>
  <c r="Q248" i="9"/>
  <c r="N249" i="9"/>
  <c r="P248" i="9"/>
  <c r="R230" i="8"/>
  <c r="P230" i="8"/>
  <c r="O230" i="8"/>
  <c r="M231" i="8"/>
  <c r="T230" i="5"/>
  <c r="R230" i="5"/>
  <c r="O231" i="5"/>
  <c r="Q230" i="5"/>
  <c r="M230" i="7"/>
  <c r="R229" i="7"/>
  <c r="O229" i="7"/>
  <c r="P229" i="7"/>
  <c r="S229" i="1"/>
  <c r="P229" i="1"/>
  <c r="N230" i="1"/>
  <c r="W230" i="1" s="1"/>
  <c r="Q229" i="1"/>
  <c r="M230" i="3"/>
  <c r="O230" i="3" s="1"/>
  <c r="P229" i="3"/>
  <c r="R229" i="3"/>
  <c r="R229" i="2"/>
  <c r="P229" i="2"/>
  <c r="M230" i="2"/>
  <c r="O230" i="2" s="1"/>
  <c r="W231" i="30" l="1"/>
  <c r="P231" i="30"/>
  <c r="M232" i="30"/>
  <c r="O231" i="30"/>
  <c r="S231" i="30"/>
  <c r="R232" i="29"/>
  <c r="P232" i="29"/>
  <c r="V232" i="29"/>
  <c r="O232" i="29"/>
  <c r="M233" i="29"/>
  <c r="R232" i="28"/>
  <c r="V232" i="28"/>
  <c r="P232" i="28"/>
  <c r="O232" i="28"/>
  <c r="M233" i="28"/>
  <c r="P232" i="27"/>
  <c r="M233" i="27"/>
  <c r="O232" i="27"/>
  <c r="V232" i="27"/>
  <c r="R232" i="27"/>
  <c r="V232" i="26"/>
  <c r="M233" i="26"/>
  <c r="O232" i="26"/>
  <c r="R232" i="26"/>
  <c r="P232" i="26"/>
  <c r="V233" i="25"/>
  <c r="R233" i="25"/>
  <c r="M234" i="25"/>
  <c r="O233" i="25"/>
  <c r="P233" i="25"/>
  <c r="R232" i="24"/>
  <c r="P232" i="24"/>
  <c r="O232" i="24"/>
  <c r="V232" i="24"/>
  <c r="M233" i="24"/>
  <c r="S231" i="23"/>
  <c r="N232" i="23"/>
  <c r="Q231" i="23"/>
  <c r="P231" i="23"/>
  <c r="W231" i="23"/>
  <c r="R232" i="22"/>
  <c r="P232" i="22"/>
  <c r="V232" i="22"/>
  <c r="O232" i="22"/>
  <c r="M233" i="22"/>
  <c r="P232" i="20"/>
  <c r="R232" i="20"/>
  <c r="O232" i="20"/>
  <c r="M233" i="20"/>
  <c r="V232" i="20"/>
  <c r="M233" i="19"/>
  <c r="O232" i="19"/>
  <c r="R232" i="19"/>
  <c r="V232" i="19"/>
  <c r="P232" i="19"/>
  <c r="R232" i="18"/>
  <c r="P232" i="18"/>
  <c r="O232" i="18"/>
  <c r="M233" i="18"/>
  <c r="V232" i="18"/>
  <c r="P231" i="17"/>
  <c r="S231" i="17"/>
  <c r="N232" i="17"/>
  <c r="W231" i="17"/>
  <c r="Q231" i="17"/>
  <c r="N233" i="16"/>
  <c r="P232" i="16"/>
  <c r="W232" i="16"/>
  <c r="S232" i="16"/>
  <c r="Q232" i="16"/>
  <c r="S231" i="15"/>
  <c r="Q231" i="15"/>
  <c r="N232" i="15"/>
  <c r="W232" i="15" s="1"/>
  <c r="P231" i="15"/>
  <c r="W232" i="14"/>
  <c r="Q232" i="14"/>
  <c r="N233" i="14"/>
  <c r="P232" i="14"/>
  <c r="S232" i="14"/>
  <c r="W232" i="13"/>
  <c r="S232" i="13"/>
  <c r="Q232" i="13"/>
  <c r="N233" i="13"/>
  <c r="P232" i="13"/>
  <c r="Q232" i="12"/>
  <c r="N233" i="12"/>
  <c r="P232" i="12"/>
  <c r="S232" i="12"/>
  <c r="Q232" i="11"/>
  <c r="N233" i="11"/>
  <c r="P232" i="11"/>
  <c r="S232" i="11"/>
  <c r="S232" i="10"/>
  <c r="Q232" i="10"/>
  <c r="P232" i="10"/>
  <c r="N233" i="10"/>
  <c r="S249" i="9"/>
  <c r="Q249" i="9"/>
  <c r="P249" i="9"/>
  <c r="N250" i="9"/>
  <c r="R231" i="8"/>
  <c r="P231" i="8"/>
  <c r="O231" i="8"/>
  <c r="M232" i="8"/>
  <c r="T231" i="5"/>
  <c r="R231" i="5"/>
  <c r="O232" i="5"/>
  <c r="Q231" i="5"/>
  <c r="M231" i="7"/>
  <c r="R230" i="7"/>
  <c r="P230" i="7"/>
  <c r="O230" i="7"/>
  <c r="S230" i="1"/>
  <c r="P230" i="1"/>
  <c r="N231" i="1"/>
  <c r="W231" i="1" s="1"/>
  <c r="Q230" i="1"/>
  <c r="M231" i="3"/>
  <c r="O231" i="3" s="1"/>
  <c r="R230" i="3"/>
  <c r="P230" i="3"/>
  <c r="R230" i="2"/>
  <c r="M231" i="2"/>
  <c r="O231" i="2" s="1"/>
  <c r="P230" i="2"/>
  <c r="S232" i="30" l="1"/>
  <c r="P232" i="30"/>
  <c r="W232" i="30"/>
  <c r="O232" i="30"/>
  <c r="M233" i="30"/>
  <c r="P233" i="29"/>
  <c r="M234" i="29"/>
  <c r="O233" i="29"/>
  <c r="R233" i="29"/>
  <c r="V233" i="29"/>
  <c r="M234" i="28"/>
  <c r="O233" i="28"/>
  <c r="R233" i="28"/>
  <c r="P233" i="28"/>
  <c r="V233" i="28"/>
  <c r="V233" i="27"/>
  <c r="M234" i="27"/>
  <c r="R233" i="27"/>
  <c r="P233" i="27"/>
  <c r="O233" i="27"/>
  <c r="V233" i="26"/>
  <c r="R233" i="26"/>
  <c r="P233" i="26"/>
  <c r="O233" i="26"/>
  <c r="M234" i="26"/>
  <c r="R234" i="25"/>
  <c r="M235" i="25"/>
  <c r="O234" i="25"/>
  <c r="V234" i="25"/>
  <c r="P234" i="25"/>
  <c r="R233" i="24"/>
  <c r="P233" i="24"/>
  <c r="O233" i="24"/>
  <c r="M234" i="24"/>
  <c r="V233" i="24"/>
  <c r="S232" i="23"/>
  <c r="Q232" i="23"/>
  <c r="N233" i="23"/>
  <c r="P232" i="23"/>
  <c r="W232" i="23"/>
  <c r="M234" i="22"/>
  <c r="O233" i="22"/>
  <c r="V233" i="22"/>
  <c r="R233" i="22"/>
  <c r="P233" i="22"/>
  <c r="R233" i="20"/>
  <c r="P233" i="20"/>
  <c r="M234" i="20"/>
  <c r="O233" i="20"/>
  <c r="V233" i="20"/>
  <c r="M234" i="19"/>
  <c r="O233" i="19"/>
  <c r="V233" i="19"/>
  <c r="P233" i="19"/>
  <c r="R233" i="19"/>
  <c r="P233" i="18"/>
  <c r="M234" i="18"/>
  <c r="O233" i="18"/>
  <c r="R233" i="18"/>
  <c r="V233" i="18"/>
  <c r="W232" i="17"/>
  <c r="S232" i="17"/>
  <c r="N233" i="17"/>
  <c r="Q232" i="17"/>
  <c r="P232" i="17"/>
  <c r="Q233" i="16"/>
  <c r="W233" i="16"/>
  <c r="S233" i="16"/>
  <c r="P233" i="16"/>
  <c r="N234" i="16"/>
  <c r="S232" i="15"/>
  <c r="Q232" i="15"/>
  <c r="P232" i="15"/>
  <c r="N233" i="15"/>
  <c r="W233" i="15" s="1"/>
  <c r="S233" i="14"/>
  <c r="N234" i="14"/>
  <c r="Q233" i="14"/>
  <c r="P233" i="14"/>
  <c r="W233" i="14"/>
  <c r="S233" i="13"/>
  <c r="N234" i="13"/>
  <c r="Q233" i="13"/>
  <c r="P233" i="13"/>
  <c r="W233" i="13"/>
  <c r="S233" i="12"/>
  <c r="N234" i="12"/>
  <c r="P233" i="12"/>
  <c r="Q233" i="12"/>
  <c r="Q233" i="11"/>
  <c r="S233" i="11"/>
  <c r="P233" i="11"/>
  <c r="N234" i="11"/>
  <c r="S233" i="10"/>
  <c r="Q233" i="10"/>
  <c r="P233" i="10"/>
  <c r="N234" i="10"/>
  <c r="S250" i="9"/>
  <c r="Q250" i="9"/>
  <c r="P250" i="9"/>
  <c r="N251" i="9"/>
  <c r="R232" i="8"/>
  <c r="P232" i="8"/>
  <c r="O232" i="8"/>
  <c r="M233" i="8"/>
  <c r="T232" i="5"/>
  <c r="R232" i="5"/>
  <c r="Q232" i="5"/>
  <c r="O233" i="5"/>
  <c r="M232" i="7"/>
  <c r="R231" i="7"/>
  <c r="P231" i="7"/>
  <c r="O231" i="7"/>
  <c r="S231" i="1"/>
  <c r="P231" i="1"/>
  <c r="N232" i="1"/>
  <c r="W232" i="1" s="1"/>
  <c r="Q231" i="1"/>
  <c r="M232" i="3"/>
  <c r="O232" i="3" s="1"/>
  <c r="P231" i="3"/>
  <c r="R231" i="3"/>
  <c r="R231" i="2"/>
  <c r="P231" i="2"/>
  <c r="M232" i="2"/>
  <c r="O232" i="2" s="1"/>
  <c r="P233" i="30" l="1"/>
  <c r="M234" i="30"/>
  <c r="O233" i="30"/>
  <c r="W233" i="30"/>
  <c r="S233" i="30"/>
  <c r="M235" i="29"/>
  <c r="O234" i="29"/>
  <c r="R234" i="29"/>
  <c r="P234" i="29"/>
  <c r="V234" i="29"/>
  <c r="R234" i="28"/>
  <c r="P234" i="28"/>
  <c r="M235" i="28"/>
  <c r="O234" i="28"/>
  <c r="V234" i="28"/>
  <c r="R234" i="27"/>
  <c r="P234" i="27"/>
  <c r="M235" i="27"/>
  <c r="V234" i="27"/>
  <c r="O234" i="27"/>
  <c r="V234" i="26"/>
  <c r="R234" i="26"/>
  <c r="P234" i="26"/>
  <c r="M235" i="26"/>
  <c r="O234" i="26"/>
  <c r="M236" i="25"/>
  <c r="O235" i="25"/>
  <c r="V235" i="25"/>
  <c r="R235" i="25"/>
  <c r="P235" i="25"/>
  <c r="P234" i="24"/>
  <c r="O234" i="24"/>
  <c r="M235" i="24"/>
  <c r="V234" i="24"/>
  <c r="R234" i="24"/>
  <c r="P233" i="23"/>
  <c r="W233" i="23"/>
  <c r="S233" i="23"/>
  <c r="N234" i="23"/>
  <c r="Q233" i="23"/>
  <c r="P234" i="22"/>
  <c r="V234" i="22"/>
  <c r="R234" i="22"/>
  <c r="O234" i="22"/>
  <c r="M235" i="22"/>
  <c r="M235" i="20"/>
  <c r="O234" i="20"/>
  <c r="V234" i="20"/>
  <c r="R234" i="20"/>
  <c r="P234" i="20"/>
  <c r="V234" i="19"/>
  <c r="R234" i="19"/>
  <c r="O234" i="19"/>
  <c r="P234" i="19"/>
  <c r="M235" i="19"/>
  <c r="R234" i="18"/>
  <c r="P234" i="18"/>
  <c r="M235" i="18"/>
  <c r="O234" i="18"/>
  <c r="V234" i="18"/>
  <c r="W233" i="17"/>
  <c r="S233" i="17"/>
  <c r="Q233" i="17"/>
  <c r="P233" i="17"/>
  <c r="N234" i="17"/>
  <c r="W234" i="16"/>
  <c r="S234" i="16"/>
  <c r="Q234" i="16"/>
  <c r="P234" i="16"/>
  <c r="N235" i="16"/>
  <c r="S233" i="15"/>
  <c r="Q233" i="15"/>
  <c r="N234" i="15"/>
  <c r="W234" i="15" s="1"/>
  <c r="P233" i="15"/>
  <c r="N235" i="14"/>
  <c r="Q234" i="14"/>
  <c r="S234" i="14"/>
  <c r="P234" i="14"/>
  <c r="W234" i="14"/>
  <c r="P234" i="13"/>
  <c r="W234" i="13"/>
  <c r="S234" i="13"/>
  <c r="N235" i="13"/>
  <c r="Q234" i="13"/>
  <c r="S234" i="12"/>
  <c r="Q234" i="12"/>
  <c r="N235" i="12"/>
  <c r="P234" i="12"/>
  <c r="S234" i="11"/>
  <c r="Q234" i="11"/>
  <c r="N235" i="11"/>
  <c r="P234" i="11"/>
  <c r="Q234" i="10"/>
  <c r="P234" i="10"/>
  <c r="N235" i="10"/>
  <c r="S234" i="10"/>
  <c r="S251" i="9"/>
  <c r="Q251" i="9"/>
  <c r="P251" i="9"/>
  <c r="N252" i="9"/>
  <c r="R233" i="8"/>
  <c r="P233" i="8"/>
  <c r="O233" i="8"/>
  <c r="M234" i="8"/>
  <c r="T233" i="5"/>
  <c r="R233" i="5"/>
  <c r="Q233" i="5"/>
  <c r="O234" i="5"/>
  <c r="M233" i="7"/>
  <c r="R232" i="7"/>
  <c r="P232" i="7"/>
  <c r="O232" i="7"/>
  <c r="S232" i="1"/>
  <c r="P232" i="1"/>
  <c r="N233" i="1"/>
  <c r="W233" i="1" s="1"/>
  <c r="Q232" i="1"/>
  <c r="M233" i="3"/>
  <c r="O233" i="3" s="1"/>
  <c r="R232" i="3"/>
  <c r="P232" i="3"/>
  <c r="R232" i="2"/>
  <c r="P232" i="2"/>
  <c r="M233" i="2"/>
  <c r="O233" i="2" s="1"/>
  <c r="W234" i="30" l="1"/>
  <c r="S234" i="30"/>
  <c r="P234" i="30"/>
  <c r="M235" i="30"/>
  <c r="O234" i="30"/>
  <c r="P235" i="29"/>
  <c r="M236" i="29"/>
  <c r="O235" i="29"/>
  <c r="V235" i="29"/>
  <c r="R235" i="29"/>
  <c r="M236" i="28"/>
  <c r="O235" i="28"/>
  <c r="V235" i="28"/>
  <c r="P235" i="28"/>
  <c r="R235" i="28"/>
  <c r="M236" i="27"/>
  <c r="O235" i="27"/>
  <c r="P235" i="27"/>
  <c r="V235" i="27"/>
  <c r="R235" i="27"/>
  <c r="R235" i="26"/>
  <c r="P235" i="26"/>
  <c r="M236" i="26"/>
  <c r="O235" i="26"/>
  <c r="V235" i="26"/>
  <c r="V236" i="25"/>
  <c r="R236" i="25"/>
  <c r="P236" i="25"/>
  <c r="O236" i="25"/>
  <c r="M237" i="25"/>
  <c r="O235" i="24"/>
  <c r="M236" i="24"/>
  <c r="P235" i="24"/>
  <c r="V235" i="24"/>
  <c r="R235" i="24"/>
  <c r="S234" i="23"/>
  <c r="W234" i="23"/>
  <c r="Q234" i="23"/>
  <c r="P234" i="23"/>
  <c r="N235" i="23"/>
  <c r="V235" i="22"/>
  <c r="R235" i="22"/>
  <c r="P235" i="22"/>
  <c r="M236" i="22"/>
  <c r="O235" i="22"/>
  <c r="V235" i="20"/>
  <c r="R235" i="20"/>
  <c r="P235" i="20"/>
  <c r="M236" i="20"/>
  <c r="O235" i="20"/>
  <c r="V235" i="19"/>
  <c r="R235" i="19"/>
  <c r="P235" i="19"/>
  <c r="O235" i="19"/>
  <c r="M236" i="19"/>
  <c r="P235" i="18"/>
  <c r="R235" i="18"/>
  <c r="O235" i="18"/>
  <c r="M236" i="18"/>
  <c r="V235" i="18"/>
  <c r="N235" i="17"/>
  <c r="Q234" i="17"/>
  <c r="P234" i="17"/>
  <c r="W234" i="17"/>
  <c r="S234" i="17"/>
  <c r="W235" i="16"/>
  <c r="S235" i="16"/>
  <c r="Q235" i="16"/>
  <c r="P235" i="16"/>
  <c r="N236" i="16"/>
  <c r="N235" i="15"/>
  <c r="W235" i="15" s="1"/>
  <c r="P234" i="15"/>
  <c r="Q234" i="15"/>
  <c r="S234" i="15"/>
  <c r="W235" i="14"/>
  <c r="Q235" i="14"/>
  <c r="N236" i="14"/>
  <c r="P235" i="14"/>
  <c r="S235" i="14"/>
  <c r="W235" i="13"/>
  <c r="S235" i="13"/>
  <c r="Q235" i="13"/>
  <c r="N236" i="13"/>
  <c r="P235" i="13"/>
  <c r="Q235" i="12"/>
  <c r="N236" i="12"/>
  <c r="P235" i="12"/>
  <c r="S235" i="12"/>
  <c r="S235" i="11"/>
  <c r="Q235" i="11"/>
  <c r="N236" i="11"/>
  <c r="P235" i="11"/>
  <c r="P235" i="10"/>
  <c r="N236" i="10"/>
  <c r="Q235" i="10"/>
  <c r="S235" i="10"/>
  <c r="Q252" i="9"/>
  <c r="P252" i="9"/>
  <c r="N253" i="9"/>
  <c r="S252" i="9"/>
  <c r="P234" i="8"/>
  <c r="O234" i="8"/>
  <c r="M235" i="8"/>
  <c r="R234" i="8"/>
  <c r="T234" i="5"/>
  <c r="R234" i="5"/>
  <c r="Q234" i="5"/>
  <c r="O235" i="5"/>
  <c r="M234" i="7"/>
  <c r="R233" i="7"/>
  <c r="P233" i="7"/>
  <c r="O233" i="7"/>
  <c r="S233" i="1"/>
  <c r="P233" i="1"/>
  <c r="N234" i="1"/>
  <c r="W234" i="1" s="1"/>
  <c r="Q233" i="1"/>
  <c r="M234" i="3"/>
  <c r="O234" i="3" s="1"/>
  <c r="R233" i="3"/>
  <c r="P233" i="3"/>
  <c r="R233" i="2"/>
  <c r="M234" i="2"/>
  <c r="O234" i="2" s="1"/>
  <c r="P233" i="2"/>
  <c r="S235" i="30" l="1"/>
  <c r="M236" i="30"/>
  <c r="O235" i="30"/>
  <c r="W235" i="30"/>
  <c r="P235" i="30"/>
  <c r="V236" i="29"/>
  <c r="M237" i="29"/>
  <c r="P236" i="29"/>
  <c r="R236" i="29"/>
  <c r="O236" i="29"/>
  <c r="V236" i="28"/>
  <c r="R236" i="28"/>
  <c r="P236" i="28"/>
  <c r="O236" i="28"/>
  <c r="M237" i="28"/>
  <c r="P236" i="27"/>
  <c r="M237" i="27"/>
  <c r="O236" i="27"/>
  <c r="V236" i="27"/>
  <c r="R236" i="27"/>
  <c r="M237" i="26"/>
  <c r="O236" i="26"/>
  <c r="R236" i="26"/>
  <c r="P236" i="26"/>
  <c r="V236" i="26"/>
  <c r="V237" i="25"/>
  <c r="R237" i="25"/>
  <c r="P237" i="25"/>
  <c r="M238" i="25"/>
  <c r="O237" i="25"/>
  <c r="M237" i="24"/>
  <c r="R236" i="24"/>
  <c r="O236" i="24"/>
  <c r="P236" i="24"/>
  <c r="V236" i="24"/>
  <c r="P235" i="23"/>
  <c r="W235" i="23"/>
  <c r="S235" i="23"/>
  <c r="N236" i="23"/>
  <c r="Q235" i="23"/>
  <c r="V236" i="22"/>
  <c r="R236" i="22"/>
  <c r="P236" i="22"/>
  <c r="O236" i="22"/>
  <c r="M237" i="22"/>
  <c r="P236" i="20"/>
  <c r="V236" i="20"/>
  <c r="R236" i="20"/>
  <c r="O236" i="20"/>
  <c r="M237" i="20"/>
  <c r="R236" i="19"/>
  <c r="P236" i="19"/>
  <c r="M237" i="19"/>
  <c r="O236" i="19"/>
  <c r="V236" i="19"/>
  <c r="V236" i="18"/>
  <c r="P236" i="18"/>
  <c r="O236" i="18"/>
  <c r="M237" i="18"/>
  <c r="R236" i="18"/>
  <c r="P235" i="17"/>
  <c r="W235" i="17"/>
  <c r="S235" i="17"/>
  <c r="N236" i="17"/>
  <c r="Q235" i="17"/>
  <c r="S236" i="16"/>
  <c r="Q236" i="16"/>
  <c r="N237" i="16"/>
  <c r="P236" i="16"/>
  <c r="W236" i="16"/>
  <c r="S235" i="15"/>
  <c r="Q235" i="15"/>
  <c r="N236" i="15"/>
  <c r="W236" i="15" s="1"/>
  <c r="P235" i="15"/>
  <c r="S236" i="14"/>
  <c r="N237" i="14"/>
  <c r="Q236" i="14"/>
  <c r="W236" i="14"/>
  <c r="P236" i="14"/>
  <c r="S236" i="13"/>
  <c r="N237" i="13"/>
  <c r="Q236" i="13"/>
  <c r="W236" i="13"/>
  <c r="P236" i="13"/>
  <c r="S236" i="12"/>
  <c r="Q236" i="12"/>
  <c r="P236" i="12"/>
  <c r="N237" i="12"/>
  <c r="S236" i="11"/>
  <c r="Q236" i="11"/>
  <c r="P236" i="11"/>
  <c r="N237" i="11"/>
  <c r="N237" i="10"/>
  <c r="P236" i="10"/>
  <c r="S236" i="10"/>
  <c r="Q236" i="10"/>
  <c r="P253" i="9"/>
  <c r="N254" i="9"/>
  <c r="S253" i="9"/>
  <c r="Q253" i="9"/>
  <c r="O235" i="8"/>
  <c r="M236" i="8"/>
  <c r="R235" i="8"/>
  <c r="P235" i="8"/>
  <c r="T235" i="5"/>
  <c r="R235" i="5"/>
  <c r="O236" i="5"/>
  <c r="Q235" i="5"/>
  <c r="M235" i="7"/>
  <c r="R234" i="7"/>
  <c r="P234" i="7"/>
  <c r="O234" i="7"/>
  <c r="S234" i="1"/>
  <c r="P234" i="1"/>
  <c r="N235" i="1"/>
  <c r="W235" i="1" s="1"/>
  <c r="Q234" i="1"/>
  <c r="M235" i="3"/>
  <c r="O235" i="3" s="1"/>
  <c r="R234" i="3"/>
  <c r="P234" i="3"/>
  <c r="R234" i="2"/>
  <c r="M235" i="2"/>
  <c r="O235" i="2" s="1"/>
  <c r="P234" i="2"/>
  <c r="W236" i="30" l="1"/>
  <c r="P236" i="30"/>
  <c r="M237" i="30"/>
  <c r="O236" i="30"/>
  <c r="S236" i="30"/>
  <c r="R237" i="29"/>
  <c r="P237" i="29"/>
  <c r="V237" i="29"/>
  <c r="M238" i="29"/>
  <c r="O237" i="29"/>
  <c r="R237" i="28"/>
  <c r="V237" i="28"/>
  <c r="P237" i="28"/>
  <c r="O237" i="28"/>
  <c r="M238" i="28"/>
  <c r="V237" i="27"/>
  <c r="R237" i="27"/>
  <c r="P237" i="27"/>
  <c r="O237" i="27"/>
  <c r="M238" i="27"/>
  <c r="V237" i="26"/>
  <c r="M238" i="26"/>
  <c r="O237" i="26"/>
  <c r="R237" i="26"/>
  <c r="P237" i="26"/>
  <c r="V238" i="25"/>
  <c r="R238" i="25"/>
  <c r="P238" i="25"/>
  <c r="M239" i="25"/>
  <c r="O238" i="25"/>
  <c r="P237" i="24"/>
  <c r="M238" i="24"/>
  <c r="V237" i="24"/>
  <c r="R237" i="24"/>
  <c r="O237" i="24"/>
  <c r="P236" i="23"/>
  <c r="W236" i="23"/>
  <c r="S236" i="23"/>
  <c r="N237" i="23"/>
  <c r="Q236" i="23"/>
  <c r="R237" i="22"/>
  <c r="P237" i="22"/>
  <c r="V237" i="22"/>
  <c r="O237" i="22"/>
  <c r="M238" i="22"/>
  <c r="P237" i="20"/>
  <c r="V237" i="20"/>
  <c r="R237" i="20"/>
  <c r="O237" i="20"/>
  <c r="M238" i="20"/>
  <c r="M238" i="19"/>
  <c r="O237" i="19"/>
  <c r="R237" i="19"/>
  <c r="P237" i="19"/>
  <c r="V237" i="19"/>
  <c r="R237" i="18"/>
  <c r="P237" i="18"/>
  <c r="O237" i="18"/>
  <c r="M238" i="18"/>
  <c r="V237" i="18"/>
  <c r="W236" i="17"/>
  <c r="S236" i="17"/>
  <c r="Q236" i="17"/>
  <c r="N237" i="17"/>
  <c r="P236" i="17"/>
  <c r="N238" i="16"/>
  <c r="P237" i="16"/>
  <c r="W237" i="16"/>
  <c r="S237" i="16"/>
  <c r="Q237" i="16"/>
  <c r="S236" i="15"/>
  <c r="Q236" i="15"/>
  <c r="N237" i="15"/>
  <c r="W237" i="15" s="1"/>
  <c r="P236" i="15"/>
  <c r="P237" i="14"/>
  <c r="S237" i="14"/>
  <c r="Q237" i="14"/>
  <c r="N238" i="14"/>
  <c r="W237" i="14"/>
  <c r="P237" i="13"/>
  <c r="N238" i="13"/>
  <c r="Q237" i="13"/>
  <c r="W237" i="13"/>
  <c r="S237" i="13"/>
  <c r="Q237" i="12"/>
  <c r="N238" i="12"/>
  <c r="P237" i="12"/>
  <c r="S237" i="12"/>
  <c r="Q237" i="11"/>
  <c r="N238" i="11"/>
  <c r="P237" i="11"/>
  <c r="S237" i="11"/>
  <c r="N238" i="10"/>
  <c r="Q237" i="10"/>
  <c r="S237" i="10"/>
  <c r="P237" i="10"/>
  <c r="N255" i="9"/>
  <c r="S254" i="9"/>
  <c r="Q254" i="9"/>
  <c r="P254" i="9"/>
  <c r="M237" i="8"/>
  <c r="P236" i="8"/>
  <c r="O236" i="8"/>
  <c r="R236" i="8"/>
  <c r="T236" i="5"/>
  <c r="R236" i="5"/>
  <c r="O237" i="5"/>
  <c r="Q236" i="5"/>
  <c r="M236" i="7"/>
  <c r="R235" i="7"/>
  <c r="P235" i="7"/>
  <c r="O235" i="7"/>
  <c r="S235" i="1"/>
  <c r="P235" i="1"/>
  <c r="N236" i="1"/>
  <c r="W236" i="1" s="1"/>
  <c r="Q235" i="1"/>
  <c r="M236" i="3"/>
  <c r="O236" i="3" s="1"/>
  <c r="R235" i="3"/>
  <c r="P235" i="3"/>
  <c r="R235" i="2"/>
  <c r="M236" i="2"/>
  <c r="O236" i="2" s="1"/>
  <c r="P235" i="2"/>
  <c r="S237" i="30" l="1"/>
  <c r="P237" i="30"/>
  <c r="W237" i="30"/>
  <c r="O237" i="30"/>
  <c r="M238" i="30"/>
  <c r="P238" i="29"/>
  <c r="M239" i="29"/>
  <c r="O238" i="29"/>
  <c r="R238" i="29"/>
  <c r="V238" i="29"/>
  <c r="M239" i="28"/>
  <c r="O238" i="28"/>
  <c r="V238" i="28"/>
  <c r="R238" i="28"/>
  <c r="P238" i="28"/>
  <c r="V238" i="27"/>
  <c r="R238" i="27"/>
  <c r="P238" i="27"/>
  <c r="O238" i="27"/>
  <c r="M239" i="27"/>
  <c r="V238" i="26"/>
  <c r="R238" i="26"/>
  <c r="P238" i="26"/>
  <c r="O238" i="26"/>
  <c r="M239" i="26"/>
  <c r="R239" i="25"/>
  <c r="P239" i="25"/>
  <c r="M240" i="25"/>
  <c r="O239" i="25"/>
  <c r="V239" i="25"/>
  <c r="V238" i="24"/>
  <c r="O238" i="24"/>
  <c r="R238" i="24"/>
  <c r="P238" i="24"/>
  <c r="M239" i="24"/>
  <c r="W237" i="23"/>
  <c r="S237" i="23"/>
  <c r="Q237" i="23"/>
  <c r="N238" i="23"/>
  <c r="P237" i="23"/>
  <c r="M239" i="22"/>
  <c r="O238" i="22"/>
  <c r="V238" i="22"/>
  <c r="R238" i="22"/>
  <c r="P238" i="22"/>
  <c r="V238" i="20"/>
  <c r="R238" i="20"/>
  <c r="P238" i="20"/>
  <c r="M239" i="20"/>
  <c r="O238" i="20"/>
  <c r="M239" i="19"/>
  <c r="O238" i="19"/>
  <c r="R238" i="19"/>
  <c r="P238" i="19"/>
  <c r="V238" i="19"/>
  <c r="P238" i="18"/>
  <c r="M239" i="18"/>
  <c r="O238" i="18"/>
  <c r="R238" i="18"/>
  <c r="V238" i="18"/>
  <c r="S237" i="17"/>
  <c r="N238" i="17"/>
  <c r="Q237" i="17"/>
  <c r="P237" i="17"/>
  <c r="W237" i="17"/>
  <c r="Q238" i="16"/>
  <c r="W238" i="16"/>
  <c r="S238" i="16"/>
  <c r="P238" i="16"/>
  <c r="N239" i="16"/>
  <c r="S237" i="15"/>
  <c r="Q237" i="15"/>
  <c r="P237" i="15"/>
  <c r="N238" i="15"/>
  <c r="W238" i="15" s="1"/>
  <c r="P238" i="14"/>
  <c r="W238" i="14"/>
  <c r="S238" i="14"/>
  <c r="N239" i="14"/>
  <c r="Q238" i="14"/>
  <c r="S238" i="13"/>
  <c r="N239" i="13"/>
  <c r="Q238" i="13"/>
  <c r="P238" i="13"/>
  <c r="W238" i="13"/>
  <c r="S238" i="12"/>
  <c r="N239" i="12"/>
  <c r="P238" i="12"/>
  <c r="Q238" i="12"/>
  <c r="Q238" i="11"/>
  <c r="S238" i="11"/>
  <c r="P238" i="11"/>
  <c r="N239" i="11"/>
  <c r="N239" i="10"/>
  <c r="Q238" i="10"/>
  <c r="S238" i="10"/>
  <c r="P238" i="10"/>
  <c r="S255" i="9"/>
  <c r="Q255" i="9"/>
  <c r="P255" i="9"/>
  <c r="N256" i="9"/>
  <c r="O237" i="8"/>
  <c r="M238" i="8"/>
  <c r="R237" i="8"/>
  <c r="P237" i="8"/>
  <c r="T237" i="5"/>
  <c r="R237" i="5"/>
  <c r="Q237" i="5"/>
  <c r="O238" i="5"/>
  <c r="M237" i="7"/>
  <c r="R236" i="7"/>
  <c r="P236" i="7"/>
  <c r="O236" i="7"/>
  <c r="S236" i="1"/>
  <c r="P236" i="1"/>
  <c r="N237" i="1"/>
  <c r="W237" i="1" s="1"/>
  <c r="Q236" i="1"/>
  <c r="M237" i="3"/>
  <c r="O237" i="3" s="1"/>
  <c r="P236" i="3"/>
  <c r="R236" i="3"/>
  <c r="R236" i="2"/>
  <c r="P236" i="2"/>
  <c r="M237" i="2"/>
  <c r="O237" i="2" s="1"/>
  <c r="P238" i="30" l="1"/>
  <c r="M239" i="30"/>
  <c r="O238" i="30"/>
  <c r="W238" i="30"/>
  <c r="S238" i="30"/>
  <c r="M240" i="29"/>
  <c r="O239" i="29"/>
  <c r="V239" i="29"/>
  <c r="R239" i="29"/>
  <c r="P239" i="29"/>
  <c r="V239" i="28"/>
  <c r="R239" i="28"/>
  <c r="P239" i="28"/>
  <c r="M240" i="28"/>
  <c r="O239" i="28"/>
  <c r="R239" i="27"/>
  <c r="P239" i="27"/>
  <c r="V239" i="27"/>
  <c r="O239" i="27"/>
  <c r="M240" i="27"/>
  <c r="V239" i="26"/>
  <c r="R239" i="26"/>
  <c r="P239" i="26"/>
  <c r="M240" i="26"/>
  <c r="O239" i="26"/>
  <c r="M241" i="25"/>
  <c r="O240" i="25"/>
  <c r="V240" i="25"/>
  <c r="P240" i="25"/>
  <c r="R240" i="25"/>
  <c r="V239" i="24"/>
  <c r="M240" i="24"/>
  <c r="R239" i="24"/>
  <c r="P239" i="24"/>
  <c r="O239" i="24"/>
  <c r="N239" i="23"/>
  <c r="Q238" i="23"/>
  <c r="P238" i="23"/>
  <c r="W238" i="23"/>
  <c r="S238" i="23"/>
  <c r="P239" i="22"/>
  <c r="V239" i="22"/>
  <c r="R239" i="22"/>
  <c r="O239" i="22"/>
  <c r="M240" i="22"/>
  <c r="V239" i="20"/>
  <c r="R239" i="20"/>
  <c r="P239" i="20"/>
  <c r="M240" i="20"/>
  <c r="O239" i="20"/>
  <c r="V239" i="19"/>
  <c r="R239" i="19"/>
  <c r="P239" i="19"/>
  <c r="O239" i="19"/>
  <c r="M240" i="19"/>
  <c r="R239" i="18"/>
  <c r="P239" i="18"/>
  <c r="M240" i="18"/>
  <c r="O239" i="18"/>
  <c r="V239" i="18"/>
  <c r="N239" i="17"/>
  <c r="Q238" i="17"/>
  <c r="W238" i="17"/>
  <c r="S238" i="17"/>
  <c r="P238" i="17"/>
  <c r="W239" i="16"/>
  <c r="S239" i="16"/>
  <c r="Q239" i="16"/>
  <c r="P239" i="16"/>
  <c r="N240" i="16"/>
  <c r="S238" i="15"/>
  <c r="Q238" i="15"/>
  <c r="N239" i="15"/>
  <c r="W239" i="15" s="1"/>
  <c r="P238" i="15"/>
  <c r="W239" i="14"/>
  <c r="S239" i="14"/>
  <c r="Q239" i="14"/>
  <c r="P239" i="14"/>
  <c r="N240" i="14"/>
  <c r="W239" i="13"/>
  <c r="S239" i="13"/>
  <c r="N240" i="13"/>
  <c r="Q239" i="13"/>
  <c r="P239" i="13"/>
  <c r="S239" i="12"/>
  <c r="Q239" i="12"/>
  <c r="N240" i="12"/>
  <c r="P239" i="12"/>
  <c r="S239" i="11"/>
  <c r="Q239" i="11"/>
  <c r="N240" i="11"/>
  <c r="P239" i="11"/>
  <c r="S239" i="10"/>
  <c r="P239" i="10"/>
  <c r="N240" i="10"/>
  <c r="Q239" i="10"/>
  <c r="Q256" i="9"/>
  <c r="P256" i="9"/>
  <c r="N257" i="9"/>
  <c r="S256" i="9"/>
  <c r="R238" i="8"/>
  <c r="M239" i="8"/>
  <c r="P238" i="8"/>
  <c r="O238" i="8"/>
  <c r="T238" i="5"/>
  <c r="R238" i="5"/>
  <c r="Q238" i="5"/>
  <c r="O239" i="5"/>
  <c r="M238" i="7"/>
  <c r="R237" i="7"/>
  <c r="P237" i="7"/>
  <c r="O237" i="7"/>
  <c r="S237" i="1"/>
  <c r="P237" i="1"/>
  <c r="N238" i="1"/>
  <c r="W238" i="1" s="1"/>
  <c r="Q237" i="1"/>
  <c r="M238" i="3"/>
  <c r="O238" i="3" s="1"/>
  <c r="P237" i="3"/>
  <c r="R237" i="3"/>
  <c r="R237" i="2"/>
  <c r="M238" i="2"/>
  <c r="O238" i="2" s="1"/>
  <c r="P237" i="2"/>
  <c r="W239" i="30" l="1"/>
  <c r="S239" i="30"/>
  <c r="P239" i="30"/>
  <c r="M240" i="30"/>
  <c r="O239" i="30"/>
  <c r="R240" i="29"/>
  <c r="P240" i="29"/>
  <c r="M241" i="29"/>
  <c r="O240" i="29"/>
  <c r="V240" i="29"/>
  <c r="V240" i="28"/>
  <c r="R240" i="28"/>
  <c r="P240" i="28"/>
  <c r="M241" i="28"/>
  <c r="O240" i="28"/>
  <c r="M241" i="27"/>
  <c r="O240" i="27"/>
  <c r="P240" i="27"/>
  <c r="V240" i="27"/>
  <c r="R240" i="27"/>
  <c r="R240" i="26"/>
  <c r="P240" i="26"/>
  <c r="M241" i="26"/>
  <c r="O240" i="26"/>
  <c r="V240" i="26"/>
  <c r="V241" i="25"/>
  <c r="R241" i="25"/>
  <c r="M242" i="25"/>
  <c r="P241" i="25"/>
  <c r="O241" i="25"/>
  <c r="V240" i="24"/>
  <c r="R240" i="24"/>
  <c r="M241" i="24"/>
  <c r="P240" i="24"/>
  <c r="O240" i="24"/>
  <c r="N240" i="23"/>
  <c r="Q239" i="23"/>
  <c r="S239" i="23"/>
  <c r="P239" i="23"/>
  <c r="W239" i="23"/>
  <c r="V240" i="22"/>
  <c r="R240" i="22"/>
  <c r="P240" i="22"/>
  <c r="M241" i="22"/>
  <c r="O240" i="22"/>
  <c r="R240" i="20"/>
  <c r="P240" i="20"/>
  <c r="M241" i="20"/>
  <c r="O240" i="20"/>
  <c r="V240" i="20"/>
  <c r="V240" i="19"/>
  <c r="R240" i="19"/>
  <c r="P240" i="19"/>
  <c r="O240" i="19"/>
  <c r="M241" i="19"/>
  <c r="P240" i="18"/>
  <c r="R240" i="18"/>
  <c r="O240" i="18"/>
  <c r="M241" i="18"/>
  <c r="V240" i="18"/>
  <c r="W239" i="17"/>
  <c r="S239" i="17"/>
  <c r="Q239" i="17"/>
  <c r="N240" i="17"/>
  <c r="P239" i="17"/>
  <c r="W240" i="16"/>
  <c r="S240" i="16"/>
  <c r="Q240" i="16"/>
  <c r="P240" i="16"/>
  <c r="N241" i="16"/>
  <c r="N240" i="15"/>
  <c r="W240" i="15" s="1"/>
  <c r="P239" i="15"/>
  <c r="Q239" i="15"/>
  <c r="S239" i="15"/>
  <c r="N241" i="14"/>
  <c r="Q240" i="14"/>
  <c r="P240" i="14"/>
  <c r="W240" i="14"/>
  <c r="S240" i="14"/>
  <c r="N241" i="13"/>
  <c r="Q240" i="13"/>
  <c r="P240" i="13"/>
  <c r="S240" i="13"/>
  <c r="W240" i="13"/>
  <c r="Q240" i="12"/>
  <c r="N241" i="12"/>
  <c r="P240" i="12"/>
  <c r="S240" i="12"/>
  <c r="S240" i="11"/>
  <c r="Q240" i="11"/>
  <c r="N241" i="11"/>
  <c r="P240" i="11"/>
  <c r="S240" i="10"/>
  <c r="Q240" i="10"/>
  <c r="N241" i="10"/>
  <c r="P240" i="10"/>
  <c r="S257" i="9"/>
  <c r="P257" i="9"/>
  <c r="N258" i="9"/>
  <c r="Q257" i="9"/>
  <c r="R239" i="8"/>
  <c r="P239" i="8"/>
  <c r="O239" i="8"/>
  <c r="M240" i="8"/>
  <c r="T239" i="5"/>
  <c r="R239" i="5"/>
  <c r="Q239" i="5"/>
  <c r="O240" i="5"/>
  <c r="M239" i="7"/>
  <c r="R238" i="7"/>
  <c r="P238" i="7"/>
  <c r="O238" i="7"/>
  <c r="S238" i="1"/>
  <c r="P238" i="1"/>
  <c r="N239" i="1"/>
  <c r="W239" i="1" s="1"/>
  <c r="Q238" i="1"/>
  <c r="M239" i="3"/>
  <c r="O239" i="3" s="1"/>
  <c r="P238" i="3"/>
  <c r="R238" i="3"/>
  <c r="R238" i="2"/>
  <c r="P238" i="2"/>
  <c r="M239" i="2"/>
  <c r="O239" i="2" s="1"/>
  <c r="S240" i="30" l="1"/>
  <c r="M241" i="30"/>
  <c r="O240" i="30"/>
  <c r="P240" i="30"/>
  <c r="W240" i="30"/>
  <c r="V241" i="29"/>
  <c r="P241" i="29"/>
  <c r="O241" i="29"/>
  <c r="M242" i="29"/>
  <c r="R241" i="29"/>
  <c r="V241" i="28"/>
  <c r="R241" i="28"/>
  <c r="P241" i="28"/>
  <c r="O241" i="28"/>
  <c r="M242" i="28"/>
  <c r="V241" i="27"/>
  <c r="R241" i="27"/>
  <c r="P241" i="27"/>
  <c r="O241" i="27"/>
  <c r="M242" i="27"/>
  <c r="M242" i="26"/>
  <c r="O241" i="26"/>
  <c r="R241" i="26"/>
  <c r="P241" i="26"/>
  <c r="V241" i="26"/>
  <c r="V242" i="25"/>
  <c r="R242" i="25"/>
  <c r="P242" i="25"/>
  <c r="M243" i="25"/>
  <c r="O242" i="25"/>
  <c r="V241" i="24"/>
  <c r="R241" i="24"/>
  <c r="P241" i="24"/>
  <c r="M242" i="24"/>
  <c r="O241" i="24"/>
  <c r="W240" i="23"/>
  <c r="N241" i="23"/>
  <c r="P240" i="23"/>
  <c r="S240" i="23"/>
  <c r="Q240" i="23"/>
  <c r="V241" i="22"/>
  <c r="R241" i="22"/>
  <c r="P241" i="22"/>
  <c r="O241" i="22"/>
  <c r="M242" i="22"/>
  <c r="P241" i="20"/>
  <c r="O241" i="20"/>
  <c r="M242" i="20"/>
  <c r="V241" i="20"/>
  <c r="R241" i="20"/>
  <c r="R241" i="19"/>
  <c r="P241" i="19"/>
  <c r="M242" i="19"/>
  <c r="O241" i="19"/>
  <c r="V241" i="19"/>
  <c r="V241" i="18"/>
  <c r="P241" i="18"/>
  <c r="O241" i="18"/>
  <c r="M242" i="18"/>
  <c r="R241" i="18"/>
  <c r="S240" i="17"/>
  <c r="N241" i="17"/>
  <c r="Q240" i="17"/>
  <c r="W240" i="17"/>
  <c r="P240" i="17"/>
  <c r="S241" i="16"/>
  <c r="Q241" i="16"/>
  <c r="N242" i="16"/>
  <c r="P241" i="16"/>
  <c r="W241" i="16"/>
  <c r="S240" i="15"/>
  <c r="Q240" i="15"/>
  <c r="N241" i="15"/>
  <c r="W241" i="15" s="1"/>
  <c r="P240" i="15"/>
  <c r="P241" i="14"/>
  <c r="W241" i="14"/>
  <c r="S241" i="14"/>
  <c r="N242" i="14"/>
  <c r="Q241" i="14"/>
  <c r="N242" i="13"/>
  <c r="Q241" i="13"/>
  <c r="P241" i="13"/>
  <c r="W241" i="13"/>
  <c r="S241" i="13"/>
  <c r="S241" i="12"/>
  <c r="Q241" i="12"/>
  <c r="P241" i="12"/>
  <c r="N242" i="12"/>
  <c r="S241" i="11"/>
  <c r="Q241" i="11"/>
  <c r="P241" i="11"/>
  <c r="N242" i="11"/>
  <c r="S241" i="10"/>
  <c r="Q241" i="10"/>
  <c r="P241" i="10"/>
  <c r="N242" i="10"/>
  <c r="S258" i="9"/>
  <c r="Q258" i="9"/>
  <c r="N259" i="9"/>
  <c r="P258" i="9"/>
  <c r="R240" i="8"/>
  <c r="P240" i="8"/>
  <c r="O240" i="8"/>
  <c r="M241" i="8"/>
  <c r="T240" i="5"/>
  <c r="R240" i="5"/>
  <c r="O241" i="5"/>
  <c r="Q240" i="5"/>
  <c r="M240" i="7"/>
  <c r="R239" i="7"/>
  <c r="O239" i="7"/>
  <c r="P239" i="7"/>
  <c r="S239" i="1"/>
  <c r="P239" i="1"/>
  <c r="N240" i="1"/>
  <c r="W240" i="1" s="1"/>
  <c r="Q239" i="1"/>
  <c r="M240" i="3"/>
  <c r="O240" i="3" s="1"/>
  <c r="P239" i="3"/>
  <c r="R239" i="3"/>
  <c r="R239" i="2"/>
  <c r="M240" i="2"/>
  <c r="O240" i="2" s="1"/>
  <c r="P239" i="2"/>
  <c r="W241" i="30" l="1"/>
  <c r="P241" i="30"/>
  <c r="M242" i="30"/>
  <c r="O241" i="30"/>
  <c r="S241" i="30"/>
  <c r="R242" i="29"/>
  <c r="P242" i="29"/>
  <c r="V242" i="29"/>
  <c r="O242" i="29"/>
  <c r="M243" i="29"/>
  <c r="R242" i="28"/>
  <c r="P242" i="28"/>
  <c r="O242" i="28"/>
  <c r="M243" i="28"/>
  <c r="V242" i="28"/>
  <c r="V242" i="27"/>
  <c r="R242" i="27"/>
  <c r="P242" i="27"/>
  <c r="M243" i="27"/>
  <c r="O242" i="27"/>
  <c r="V242" i="26"/>
  <c r="M243" i="26"/>
  <c r="O242" i="26"/>
  <c r="R242" i="26"/>
  <c r="P242" i="26"/>
  <c r="V243" i="25"/>
  <c r="R243" i="25"/>
  <c r="P243" i="25"/>
  <c r="M244" i="25"/>
  <c r="O243" i="25"/>
  <c r="R242" i="24"/>
  <c r="P242" i="24"/>
  <c r="O242" i="24"/>
  <c r="V242" i="24"/>
  <c r="M243" i="24"/>
  <c r="S241" i="23"/>
  <c r="N242" i="23"/>
  <c r="Q241" i="23"/>
  <c r="W241" i="23"/>
  <c r="P241" i="23"/>
  <c r="R242" i="22"/>
  <c r="P242" i="22"/>
  <c r="V242" i="22"/>
  <c r="O242" i="22"/>
  <c r="M243" i="22"/>
  <c r="P242" i="20"/>
  <c r="O242" i="20"/>
  <c r="M243" i="20"/>
  <c r="V242" i="20"/>
  <c r="R242" i="20"/>
  <c r="O242" i="19"/>
  <c r="R242" i="19"/>
  <c r="V242" i="19"/>
  <c r="P242" i="19"/>
  <c r="R242" i="18"/>
  <c r="P242" i="18"/>
  <c r="O242" i="18"/>
  <c r="M243" i="18"/>
  <c r="V242" i="18"/>
  <c r="P241" i="17"/>
  <c r="S241" i="17"/>
  <c r="W241" i="17"/>
  <c r="Q241" i="17"/>
  <c r="N242" i="17"/>
  <c r="N243" i="16"/>
  <c r="P242" i="16"/>
  <c r="W242" i="16"/>
  <c r="S242" i="16"/>
  <c r="Q242" i="16"/>
  <c r="S241" i="15"/>
  <c r="Q241" i="15"/>
  <c r="N242" i="15"/>
  <c r="W242" i="15" s="1"/>
  <c r="P241" i="15"/>
  <c r="W242" i="14"/>
  <c r="S242" i="14"/>
  <c r="Q242" i="14"/>
  <c r="N243" i="14"/>
  <c r="P242" i="14"/>
  <c r="W242" i="13"/>
  <c r="S242" i="13"/>
  <c r="Q242" i="13"/>
  <c r="N243" i="13"/>
  <c r="P242" i="13"/>
  <c r="Q242" i="12"/>
  <c r="N243" i="12"/>
  <c r="P242" i="12"/>
  <c r="S242" i="12"/>
  <c r="Q242" i="11"/>
  <c r="N243" i="11"/>
  <c r="P242" i="11"/>
  <c r="S242" i="11"/>
  <c r="S242" i="10"/>
  <c r="Q242" i="10"/>
  <c r="P242" i="10"/>
  <c r="N243" i="10"/>
  <c r="S259" i="9"/>
  <c r="Q259" i="9"/>
  <c r="P259" i="9"/>
  <c r="N260" i="9"/>
  <c r="R241" i="8"/>
  <c r="P241" i="8"/>
  <c r="O241" i="8"/>
  <c r="M242" i="8"/>
  <c r="T241" i="5"/>
  <c r="R241" i="5"/>
  <c r="O242" i="5"/>
  <c r="Q241" i="5"/>
  <c r="M241" i="7"/>
  <c r="R240" i="7"/>
  <c r="P240" i="7"/>
  <c r="O240" i="7"/>
  <c r="S240" i="1"/>
  <c r="P240" i="1"/>
  <c r="N241" i="1"/>
  <c r="W241" i="1" s="1"/>
  <c r="Q240" i="1"/>
  <c r="M241" i="3"/>
  <c r="O241" i="3" s="1"/>
  <c r="P240" i="3"/>
  <c r="R240" i="3"/>
  <c r="R240" i="2"/>
  <c r="P240" i="2"/>
  <c r="M241" i="2"/>
  <c r="O241" i="2" s="1"/>
  <c r="S242" i="30" l="1"/>
  <c r="P242" i="30"/>
  <c r="W242" i="30"/>
  <c r="O242" i="30"/>
  <c r="M243" i="30"/>
  <c r="P243" i="29"/>
  <c r="M244" i="29"/>
  <c r="O243" i="29"/>
  <c r="R243" i="29"/>
  <c r="V243" i="29"/>
  <c r="M244" i="28"/>
  <c r="O243" i="28"/>
  <c r="P243" i="28"/>
  <c r="V243" i="28"/>
  <c r="R243" i="28"/>
  <c r="V243" i="27"/>
  <c r="R243" i="27"/>
  <c r="P243" i="27"/>
  <c r="O243" i="27"/>
  <c r="M244" i="27"/>
  <c r="V243" i="26"/>
  <c r="R243" i="26"/>
  <c r="P243" i="26"/>
  <c r="M244" i="26"/>
  <c r="O243" i="26"/>
  <c r="R244" i="25"/>
  <c r="P244" i="25"/>
  <c r="M245" i="25"/>
  <c r="O244" i="25"/>
  <c r="V244" i="25"/>
  <c r="R243" i="24"/>
  <c r="P243" i="24"/>
  <c r="O243" i="24"/>
  <c r="M244" i="24"/>
  <c r="V243" i="24"/>
  <c r="S242" i="23"/>
  <c r="W242" i="23"/>
  <c r="Q242" i="23"/>
  <c r="N243" i="23"/>
  <c r="P242" i="23"/>
  <c r="M244" i="22"/>
  <c r="O243" i="22"/>
  <c r="V243" i="22"/>
  <c r="R243" i="22"/>
  <c r="P243" i="22"/>
  <c r="M244" i="20"/>
  <c r="O243" i="20"/>
  <c r="V243" i="20"/>
  <c r="R243" i="20"/>
  <c r="P243" i="20"/>
  <c r="P243" i="18"/>
  <c r="M244" i="18"/>
  <c r="O243" i="18"/>
  <c r="R243" i="18"/>
  <c r="V243" i="18"/>
  <c r="S242" i="17"/>
  <c r="N243" i="17"/>
  <c r="Q242" i="17"/>
  <c r="P242" i="17"/>
  <c r="W242" i="17"/>
  <c r="Q243" i="16"/>
  <c r="W243" i="16"/>
  <c r="S243" i="16"/>
  <c r="P243" i="16"/>
  <c r="N244" i="16"/>
  <c r="S242" i="15"/>
  <c r="Q242" i="15"/>
  <c r="P242" i="15"/>
  <c r="N243" i="15"/>
  <c r="W243" i="15" s="1"/>
  <c r="S243" i="14"/>
  <c r="N244" i="14"/>
  <c r="Q243" i="14"/>
  <c r="P243" i="14"/>
  <c r="W243" i="14"/>
  <c r="S243" i="13"/>
  <c r="N244" i="13"/>
  <c r="Q243" i="13"/>
  <c r="P243" i="13"/>
  <c r="W243" i="13"/>
  <c r="S243" i="12"/>
  <c r="N244" i="12"/>
  <c r="P243" i="12"/>
  <c r="Q243" i="12"/>
  <c r="Q243" i="11"/>
  <c r="S243" i="11"/>
  <c r="P243" i="11"/>
  <c r="N244" i="11"/>
  <c r="S243" i="10"/>
  <c r="Q243" i="10"/>
  <c r="P243" i="10"/>
  <c r="N244" i="10"/>
  <c r="S260" i="9"/>
  <c r="Q260" i="9"/>
  <c r="P260" i="9"/>
  <c r="N261" i="9"/>
  <c r="R242" i="8"/>
  <c r="P242" i="8"/>
  <c r="O242" i="8"/>
  <c r="M243" i="8"/>
  <c r="T242" i="5"/>
  <c r="R242" i="5"/>
  <c r="Q242" i="5"/>
  <c r="O243" i="5"/>
  <c r="M242" i="7"/>
  <c r="R241" i="7"/>
  <c r="P241" i="7"/>
  <c r="O241" i="7"/>
  <c r="S241" i="1"/>
  <c r="P241" i="1"/>
  <c r="N242" i="1"/>
  <c r="W242" i="1" s="1"/>
  <c r="Q241" i="1"/>
  <c r="M242" i="3"/>
  <c r="O242" i="3" s="1"/>
  <c r="P241" i="3"/>
  <c r="R241" i="3"/>
  <c r="R241" i="2"/>
  <c r="M242" i="2"/>
  <c r="O242" i="2" s="1"/>
  <c r="P241" i="2"/>
  <c r="P243" i="30" l="1"/>
  <c r="M244" i="30"/>
  <c r="O243" i="30"/>
  <c r="W243" i="30"/>
  <c r="S243" i="30"/>
  <c r="M245" i="29"/>
  <c r="O244" i="29"/>
  <c r="V244" i="29"/>
  <c r="R244" i="29"/>
  <c r="P244" i="29"/>
  <c r="P244" i="28"/>
  <c r="M245" i="28"/>
  <c r="O244" i="28"/>
  <c r="V244" i="28"/>
  <c r="R244" i="28"/>
  <c r="R244" i="27"/>
  <c r="P244" i="27"/>
  <c r="V244" i="27"/>
  <c r="O244" i="27"/>
  <c r="M245" i="27"/>
  <c r="V244" i="26"/>
  <c r="R244" i="26"/>
  <c r="P244" i="26"/>
  <c r="M245" i="26"/>
  <c r="O244" i="26"/>
  <c r="M246" i="25"/>
  <c r="O245" i="25"/>
  <c r="V245" i="25"/>
  <c r="P245" i="25"/>
  <c r="R245" i="25"/>
  <c r="P244" i="24"/>
  <c r="O244" i="24"/>
  <c r="M245" i="24"/>
  <c r="V244" i="24"/>
  <c r="R244" i="24"/>
  <c r="W243" i="23"/>
  <c r="S243" i="23"/>
  <c r="N244" i="23"/>
  <c r="Q243" i="23"/>
  <c r="P243" i="23"/>
  <c r="P244" i="22"/>
  <c r="V244" i="22"/>
  <c r="R244" i="22"/>
  <c r="O244" i="22"/>
  <c r="M245" i="22"/>
  <c r="V244" i="20"/>
  <c r="R244" i="20"/>
  <c r="P244" i="20"/>
  <c r="M245" i="20"/>
  <c r="O244" i="20"/>
  <c r="R244" i="18"/>
  <c r="P244" i="18"/>
  <c r="M245" i="18"/>
  <c r="O244" i="18"/>
  <c r="V244" i="18"/>
  <c r="W243" i="17"/>
  <c r="S243" i="17"/>
  <c r="P243" i="17"/>
  <c r="N244" i="17"/>
  <c r="Q243" i="17"/>
  <c r="W244" i="16"/>
  <c r="S244" i="16"/>
  <c r="Q244" i="16"/>
  <c r="P244" i="16"/>
  <c r="N245" i="16"/>
  <c r="S243" i="15"/>
  <c r="Q243" i="15"/>
  <c r="N244" i="15"/>
  <c r="W244" i="15" s="1"/>
  <c r="P243" i="15"/>
  <c r="N245" i="14"/>
  <c r="Q244" i="14"/>
  <c r="W244" i="14"/>
  <c r="S244" i="14"/>
  <c r="P244" i="14"/>
  <c r="P244" i="13"/>
  <c r="W244" i="13"/>
  <c r="S244" i="13"/>
  <c r="N245" i="13"/>
  <c r="Q244" i="13"/>
  <c r="S244" i="12"/>
  <c r="Q244" i="12"/>
  <c r="N245" i="12"/>
  <c r="P244" i="12"/>
  <c r="S244" i="11"/>
  <c r="Q244" i="11"/>
  <c r="N245" i="11"/>
  <c r="P244" i="11"/>
  <c r="Q244" i="10"/>
  <c r="P244" i="10"/>
  <c r="N245" i="10"/>
  <c r="S244" i="10"/>
  <c r="S261" i="9"/>
  <c r="Q261" i="9"/>
  <c r="P261" i="9"/>
  <c r="N262" i="9"/>
  <c r="R243" i="8"/>
  <c r="P243" i="8"/>
  <c r="O243" i="8"/>
  <c r="M244" i="8"/>
  <c r="T243" i="5"/>
  <c r="R243" i="5"/>
  <c r="Q243" i="5"/>
  <c r="O244" i="5"/>
  <c r="M243" i="7"/>
  <c r="R242" i="7"/>
  <c r="P242" i="7"/>
  <c r="O242" i="7"/>
  <c r="S242" i="1"/>
  <c r="P242" i="1"/>
  <c r="N243" i="1"/>
  <c r="W243" i="1" s="1"/>
  <c r="Q242" i="1"/>
  <c r="M243" i="3"/>
  <c r="O243" i="3" s="1"/>
  <c r="R242" i="3"/>
  <c r="P242" i="3"/>
  <c r="R242" i="2"/>
  <c r="M243" i="2"/>
  <c r="O243" i="2" s="1"/>
  <c r="P242" i="2"/>
  <c r="W244" i="30" l="1"/>
  <c r="S244" i="30"/>
  <c r="P244" i="30"/>
  <c r="M245" i="30"/>
  <c r="O244" i="30"/>
  <c r="V245" i="29"/>
  <c r="R245" i="29"/>
  <c r="P245" i="29"/>
  <c r="M246" i="29"/>
  <c r="O245" i="29"/>
  <c r="V245" i="28"/>
  <c r="R245" i="28"/>
  <c r="O245" i="28"/>
  <c r="M246" i="28"/>
  <c r="P245" i="28"/>
  <c r="M246" i="27"/>
  <c r="O245" i="27"/>
  <c r="P245" i="27"/>
  <c r="V245" i="27"/>
  <c r="R245" i="27"/>
  <c r="R245" i="26"/>
  <c r="P245" i="26"/>
  <c r="M246" i="26"/>
  <c r="O245" i="26"/>
  <c r="V245" i="26"/>
  <c r="V246" i="25"/>
  <c r="R246" i="25"/>
  <c r="P246" i="25"/>
  <c r="O246" i="25"/>
  <c r="M247" i="25"/>
  <c r="O245" i="24"/>
  <c r="M246" i="24"/>
  <c r="V245" i="24"/>
  <c r="P245" i="24"/>
  <c r="R245" i="24"/>
  <c r="S244" i="23"/>
  <c r="W244" i="23"/>
  <c r="Q244" i="23"/>
  <c r="N245" i="23"/>
  <c r="P244" i="23"/>
  <c r="R245" i="22"/>
  <c r="P245" i="22"/>
  <c r="M246" i="22"/>
  <c r="O245" i="22"/>
  <c r="V245" i="22"/>
  <c r="V245" i="20"/>
  <c r="R245" i="20"/>
  <c r="P245" i="20"/>
  <c r="M246" i="20"/>
  <c r="O245" i="20"/>
  <c r="P245" i="18"/>
  <c r="R245" i="18"/>
  <c r="O245" i="18"/>
  <c r="M246" i="18"/>
  <c r="V245" i="18"/>
  <c r="N245" i="17"/>
  <c r="Q244" i="17"/>
  <c r="P244" i="17"/>
  <c r="S244" i="17"/>
  <c r="W244" i="17"/>
  <c r="W245" i="16"/>
  <c r="S245" i="16"/>
  <c r="Q245" i="16"/>
  <c r="P245" i="16"/>
  <c r="N246" i="16"/>
  <c r="N245" i="15"/>
  <c r="W245" i="15" s="1"/>
  <c r="P244" i="15"/>
  <c r="Q244" i="15"/>
  <c r="S244" i="15"/>
  <c r="W245" i="14"/>
  <c r="S245" i="14"/>
  <c r="Q245" i="14"/>
  <c r="N246" i="14"/>
  <c r="P245" i="14"/>
  <c r="W245" i="13"/>
  <c r="S245" i="13"/>
  <c r="Q245" i="13"/>
  <c r="N246" i="13"/>
  <c r="P245" i="13"/>
  <c r="Q245" i="12"/>
  <c r="N246" i="12"/>
  <c r="P245" i="12"/>
  <c r="S245" i="12"/>
  <c r="S245" i="11"/>
  <c r="Q245" i="11"/>
  <c r="N246" i="11"/>
  <c r="P245" i="11"/>
  <c r="P245" i="10"/>
  <c r="N246" i="10"/>
  <c r="Q245" i="10"/>
  <c r="S245" i="10"/>
  <c r="Q262" i="9"/>
  <c r="P262" i="9"/>
  <c r="N263" i="9"/>
  <c r="S262" i="9"/>
  <c r="P244" i="8"/>
  <c r="O244" i="8"/>
  <c r="M245" i="8"/>
  <c r="R244" i="8"/>
  <c r="T244" i="5"/>
  <c r="R244" i="5"/>
  <c r="Q244" i="5"/>
  <c r="O245" i="5"/>
  <c r="M244" i="7"/>
  <c r="R243" i="7"/>
  <c r="P243" i="7"/>
  <c r="O243" i="7"/>
  <c r="S243" i="1"/>
  <c r="P243" i="1"/>
  <c r="N244" i="1"/>
  <c r="W244" i="1" s="1"/>
  <c r="Q243" i="1"/>
  <c r="M244" i="3"/>
  <c r="O244" i="3" s="1"/>
  <c r="R243" i="3"/>
  <c r="P243" i="3"/>
  <c r="R243" i="2"/>
  <c r="M244" i="2"/>
  <c r="O244" i="2" s="1"/>
  <c r="P243" i="2"/>
  <c r="S245" i="30" l="1"/>
  <c r="M246" i="30"/>
  <c r="O245" i="30"/>
  <c r="W245" i="30"/>
  <c r="P245" i="30"/>
  <c r="V246" i="29"/>
  <c r="R246" i="29"/>
  <c r="P246" i="29"/>
  <c r="O246" i="29"/>
  <c r="M247" i="29"/>
  <c r="V246" i="28"/>
  <c r="R246" i="28"/>
  <c r="P246" i="28"/>
  <c r="O246" i="28"/>
  <c r="M247" i="28"/>
  <c r="V246" i="27"/>
  <c r="R246" i="27"/>
  <c r="P246" i="27"/>
  <c r="M247" i="27"/>
  <c r="O246" i="27"/>
  <c r="M247" i="26"/>
  <c r="O246" i="26"/>
  <c r="R246" i="26"/>
  <c r="P246" i="26"/>
  <c r="V246" i="26"/>
  <c r="V247" i="25"/>
  <c r="R247" i="25"/>
  <c r="P247" i="25"/>
  <c r="M248" i="25"/>
  <c r="O247" i="25"/>
  <c r="M247" i="24"/>
  <c r="R246" i="24"/>
  <c r="O246" i="24"/>
  <c r="V246" i="24"/>
  <c r="P246" i="24"/>
  <c r="P245" i="23"/>
  <c r="W245" i="23"/>
  <c r="S245" i="23"/>
  <c r="N246" i="23"/>
  <c r="Q245" i="23"/>
  <c r="V246" i="22"/>
  <c r="P246" i="22"/>
  <c r="O246" i="22"/>
  <c r="M247" i="22"/>
  <c r="R246" i="22"/>
  <c r="P246" i="20"/>
  <c r="V246" i="20"/>
  <c r="R246" i="20"/>
  <c r="O246" i="20"/>
  <c r="M247" i="20"/>
  <c r="V246" i="18"/>
  <c r="P246" i="18"/>
  <c r="O246" i="18"/>
  <c r="M247" i="18"/>
  <c r="R246" i="18"/>
  <c r="P245" i="17"/>
  <c r="N246" i="17"/>
  <c r="Q245" i="17"/>
  <c r="W245" i="17"/>
  <c r="S245" i="17"/>
  <c r="S246" i="16"/>
  <c r="Q246" i="16"/>
  <c r="N247" i="16"/>
  <c r="P246" i="16"/>
  <c r="W246" i="16"/>
  <c r="S245" i="15"/>
  <c r="Q245" i="15"/>
  <c r="N246" i="15"/>
  <c r="W246" i="15" s="1"/>
  <c r="P245" i="15"/>
  <c r="S246" i="14"/>
  <c r="N247" i="14"/>
  <c r="Q246" i="14"/>
  <c r="W246" i="14"/>
  <c r="P246" i="14"/>
  <c r="S246" i="13"/>
  <c r="N247" i="13"/>
  <c r="Q246" i="13"/>
  <c r="W246" i="13"/>
  <c r="P246" i="13"/>
  <c r="S246" i="12"/>
  <c r="Q246" i="12"/>
  <c r="P246" i="12"/>
  <c r="N247" i="12"/>
  <c r="S246" i="11"/>
  <c r="Q246" i="11"/>
  <c r="P246" i="11"/>
  <c r="N247" i="11"/>
  <c r="N247" i="10"/>
  <c r="P246" i="10"/>
  <c r="S246" i="10"/>
  <c r="Q246" i="10"/>
  <c r="P263" i="9"/>
  <c r="N264" i="9"/>
  <c r="S263" i="9"/>
  <c r="Q263" i="9"/>
  <c r="O245" i="8"/>
  <c r="M246" i="8"/>
  <c r="R245" i="8"/>
  <c r="P245" i="8"/>
  <c r="T245" i="5"/>
  <c r="R245" i="5"/>
  <c r="O246" i="5"/>
  <c r="Q245" i="5"/>
  <c r="M245" i="7"/>
  <c r="R244" i="7"/>
  <c r="P244" i="7"/>
  <c r="O244" i="7"/>
  <c r="S244" i="1"/>
  <c r="P244" i="1"/>
  <c r="N245" i="1"/>
  <c r="W245" i="1" s="1"/>
  <c r="Q244" i="1"/>
  <c r="M245" i="3"/>
  <c r="O245" i="3" s="1"/>
  <c r="R244" i="3"/>
  <c r="P244" i="3"/>
  <c r="R244" i="2"/>
  <c r="P244" i="2"/>
  <c r="M245" i="2"/>
  <c r="O245" i="2" s="1"/>
  <c r="W246" i="30" l="1"/>
  <c r="P246" i="30"/>
  <c r="M247" i="30"/>
  <c r="O246" i="30"/>
  <c r="S246" i="30"/>
  <c r="R247" i="29"/>
  <c r="P247" i="29"/>
  <c r="V247" i="29"/>
  <c r="O247" i="29"/>
  <c r="M248" i="29"/>
  <c r="R247" i="28"/>
  <c r="V247" i="28"/>
  <c r="P247" i="28"/>
  <c r="O247" i="28"/>
  <c r="M248" i="28"/>
  <c r="V247" i="27"/>
  <c r="R247" i="27"/>
  <c r="P247" i="27"/>
  <c r="M248" i="27"/>
  <c r="O247" i="27"/>
  <c r="V247" i="26"/>
  <c r="M248" i="26"/>
  <c r="O247" i="26"/>
  <c r="R247" i="26"/>
  <c r="P247" i="26"/>
  <c r="R248" i="25"/>
  <c r="M249" i="25"/>
  <c r="P248" i="25"/>
  <c r="O248" i="25"/>
  <c r="V248" i="25"/>
  <c r="R247" i="24"/>
  <c r="P247" i="24"/>
  <c r="M248" i="24"/>
  <c r="O247" i="24"/>
  <c r="V247" i="24"/>
  <c r="P246" i="23"/>
  <c r="S246" i="23"/>
  <c r="N247" i="23"/>
  <c r="Q246" i="23"/>
  <c r="W246" i="23"/>
  <c r="R247" i="22"/>
  <c r="P247" i="22"/>
  <c r="O247" i="22"/>
  <c r="M248" i="22"/>
  <c r="V247" i="22"/>
  <c r="P247" i="20"/>
  <c r="V247" i="20"/>
  <c r="R247" i="20"/>
  <c r="O247" i="20"/>
  <c r="M248" i="20"/>
  <c r="R247" i="18"/>
  <c r="P247" i="18"/>
  <c r="O247" i="18"/>
  <c r="M248" i="18"/>
  <c r="V247" i="18"/>
  <c r="W246" i="17"/>
  <c r="S246" i="17"/>
  <c r="Q246" i="17"/>
  <c r="N247" i="17"/>
  <c r="P246" i="17"/>
  <c r="N248" i="16"/>
  <c r="P247" i="16"/>
  <c r="W247" i="16"/>
  <c r="S247" i="16"/>
  <c r="Q247" i="16"/>
  <c r="S246" i="15"/>
  <c r="Q246" i="15"/>
  <c r="N247" i="15"/>
  <c r="W247" i="15" s="1"/>
  <c r="P246" i="15"/>
  <c r="P247" i="14"/>
  <c r="S247" i="14"/>
  <c r="W247" i="14"/>
  <c r="Q247" i="14"/>
  <c r="N248" i="14"/>
  <c r="P247" i="13"/>
  <c r="N248" i="13"/>
  <c r="Q247" i="13"/>
  <c r="W247" i="13"/>
  <c r="S247" i="13"/>
  <c r="Q247" i="12"/>
  <c r="N248" i="12"/>
  <c r="P247" i="12"/>
  <c r="S247" i="12"/>
  <c r="Q247" i="11"/>
  <c r="N248" i="11"/>
  <c r="P247" i="11"/>
  <c r="S247" i="11"/>
  <c r="N248" i="10"/>
  <c r="Q247" i="10"/>
  <c r="S247" i="10"/>
  <c r="P247" i="10"/>
  <c r="N265" i="9"/>
  <c r="S264" i="9"/>
  <c r="Q264" i="9"/>
  <c r="P264" i="9"/>
  <c r="M247" i="8"/>
  <c r="P246" i="8"/>
  <c r="O246" i="8"/>
  <c r="R246" i="8"/>
  <c r="T246" i="5"/>
  <c r="R246" i="5"/>
  <c r="O247" i="5"/>
  <c r="Q246" i="5"/>
  <c r="M246" i="7"/>
  <c r="R245" i="7"/>
  <c r="P245" i="7"/>
  <c r="O245" i="7"/>
  <c r="S245" i="1"/>
  <c r="P245" i="1"/>
  <c r="N246" i="1"/>
  <c r="W246" i="1" s="1"/>
  <c r="Q245" i="1"/>
  <c r="M246" i="3"/>
  <c r="O246" i="3" s="1"/>
  <c r="R245" i="3"/>
  <c r="P245" i="3"/>
  <c r="R245" i="2"/>
  <c r="P245" i="2"/>
  <c r="M246" i="2"/>
  <c r="O246" i="2" s="1"/>
  <c r="S247" i="30" l="1"/>
  <c r="P247" i="30"/>
  <c r="W247" i="30"/>
  <c r="M248" i="30"/>
  <c r="O247" i="30"/>
  <c r="M249" i="29"/>
  <c r="P248" i="29"/>
  <c r="O248" i="29"/>
  <c r="R248" i="29"/>
  <c r="V248" i="29"/>
  <c r="M249" i="28"/>
  <c r="P248" i="28"/>
  <c r="O248" i="28"/>
  <c r="R248" i="28"/>
  <c r="V248" i="28"/>
  <c r="V248" i="27"/>
  <c r="R248" i="27"/>
  <c r="P248" i="27"/>
  <c r="M249" i="27"/>
  <c r="O248" i="27"/>
  <c r="V248" i="26"/>
  <c r="R248" i="26"/>
  <c r="O248" i="26"/>
  <c r="P248" i="26"/>
  <c r="M249" i="26"/>
  <c r="M250" i="25"/>
  <c r="P249" i="25"/>
  <c r="O249" i="25"/>
  <c r="V249" i="25"/>
  <c r="R249" i="25"/>
  <c r="V248" i="24"/>
  <c r="R248" i="24"/>
  <c r="P248" i="24"/>
  <c r="M249" i="24"/>
  <c r="O248" i="24"/>
  <c r="W247" i="23"/>
  <c r="N248" i="23"/>
  <c r="P247" i="23"/>
  <c r="S247" i="23"/>
  <c r="Q247" i="23"/>
  <c r="O248" i="22"/>
  <c r="R248" i="22"/>
  <c r="M249" i="22"/>
  <c r="P248" i="22"/>
  <c r="V248" i="22"/>
  <c r="R248" i="20"/>
  <c r="M249" i="20"/>
  <c r="P248" i="20"/>
  <c r="O248" i="20"/>
  <c r="V248" i="20"/>
  <c r="M249" i="18"/>
  <c r="P248" i="18"/>
  <c r="O248" i="18"/>
  <c r="V248" i="18"/>
  <c r="R248" i="18"/>
  <c r="S247" i="17"/>
  <c r="N248" i="17"/>
  <c r="Q247" i="17"/>
  <c r="P247" i="17"/>
  <c r="W247" i="17"/>
  <c r="N249" i="16"/>
  <c r="Q248" i="16"/>
  <c r="W248" i="16"/>
  <c r="S248" i="16"/>
  <c r="P248" i="16"/>
  <c r="S247" i="15"/>
  <c r="Q247" i="15"/>
  <c r="P247" i="15"/>
  <c r="N248" i="15"/>
  <c r="W248" i="15" s="1"/>
  <c r="W248" i="14"/>
  <c r="S248" i="14"/>
  <c r="N249" i="14"/>
  <c r="Q248" i="14"/>
  <c r="P248" i="14"/>
  <c r="W248" i="13"/>
  <c r="S248" i="13"/>
  <c r="N249" i="13"/>
  <c r="Q248" i="13"/>
  <c r="P248" i="13"/>
  <c r="S248" i="12"/>
  <c r="P248" i="12"/>
  <c r="Q248" i="12"/>
  <c r="N249" i="12"/>
  <c r="N249" i="11"/>
  <c r="Q248" i="11"/>
  <c r="S248" i="11"/>
  <c r="P248" i="11"/>
  <c r="Q248" i="10"/>
  <c r="S248" i="10"/>
  <c r="P248" i="10"/>
  <c r="N249" i="10"/>
  <c r="S265" i="9"/>
  <c r="Q265" i="9"/>
  <c r="P265" i="9"/>
  <c r="N266" i="9"/>
  <c r="O247" i="8"/>
  <c r="M248" i="8"/>
  <c r="R247" i="8"/>
  <c r="P247" i="8"/>
  <c r="T247" i="5"/>
  <c r="R247" i="5"/>
  <c r="Q247" i="5"/>
  <c r="O248" i="5"/>
  <c r="M247" i="7"/>
  <c r="R246" i="7"/>
  <c r="P246" i="7"/>
  <c r="O246" i="7"/>
  <c r="S246" i="1"/>
  <c r="P246" i="1"/>
  <c r="N247" i="1"/>
  <c r="W247" i="1" s="1"/>
  <c r="Q246" i="1"/>
  <c r="M247" i="3"/>
  <c r="O247" i="3" s="1"/>
  <c r="P246" i="3"/>
  <c r="R246" i="3"/>
  <c r="R246" i="2"/>
  <c r="M247" i="2"/>
  <c r="O247" i="2" s="1"/>
  <c r="P246" i="2"/>
  <c r="M249" i="30" l="1"/>
  <c r="P248" i="30"/>
  <c r="O248" i="30"/>
  <c r="S248" i="30"/>
  <c r="W248" i="30"/>
  <c r="V249" i="29"/>
  <c r="R249" i="29"/>
  <c r="M250" i="29"/>
  <c r="P249" i="29"/>
  <c r="O249" i="29"/>
  <c r="V249" i="28"/>
  <c r="R249" i="28"/>
  <c r="M250" i="28"/>
  <c r="P249" i="28"/>
  <c r="O249" i="28"/>
  <c r="M250" i="27"/>
  <c r="P249" i="27"/>
  <c r="O249" i="27"/>
  <c r="R249" i="27"/>
  <c r="V249" i="27"/>
  <c r="R249" i="26"/>
  <c r="M250" i="26"/>
  <c r="P249" i="26"/>
  <c r="O249" i="26"/>
  <c r="V249" i="26"/>
  <c r="V250" i="25"/>
  <c r="R250" i="25"/>
  <c r="P250" i="25"/>
  <c r="O250" i="25"/>
  <c r="M251" i="25"/>
  <c r="V249" i="24"/>
  <c r="R249" i="24"/>
  <c r="P249" i="24"/>
  <c r="M250" i="24"/>
  <c r="O249" i="24"/>
  <c r="Q248" i="23"/>
  <c r="P248" i="23"/>
  <c r="W248" i="23"/>
  <c r="N249" i="23"/>
  <c r="S248" i="23"/>
  <c r="O249" i="22"/>
  <c r="V249" i="22"/>
  <c r="P249" i="22"/>
  <c r="M250" i="22"/>
  <c r="R249" i="22"/>
  <c r="M250" i="20"/>
  <c r="P249" i="20"/>
  <c r="O249" i="20"/>
  <c r="V249" i="20"/>
  <c r="R249" i="20"/>
  <c r="R249" i="18"/>
  <c r="P249" i="18"/>
  <c r="M250" i="18"/>
  <c r="O249" i="18"/>
  <c r="V249" i="18"/>
  <c r="Q248" i="17"/>
  <c r="W248" i="17"/>
  <c r="N249" i="17"/>
  <c r="S248" i="17"/>
  <c r="P248" i="17"/>
  <c r="W249" i="16"/>
  <c r="S249" i="16"/>
  <c r="Q249" i="16"/>
  <c r="P249" i="16"/>
  <c r="N250" i="16"/>
  <c r="S248" i="15"/>
  <c r="N249" i="15"/>
  <c r="W249" i="15" s="1"/>
  <c r="Q248" i="15"/>
  <c r="P248" i="15"/>
  <c r="N250" i="14"/>
  <c r="S249" i="14"/>
  <c r="Q249" i="14"/>
  <c r="W249" i="14"/>
  <c r="P249" i="14"/>
  <c r="N250" i="13"/>
  <c r="S249" i="13"/>
  <c r="Q249" i="13"/>
  <c r="W249" i="13"/>
  <c r="P249" i="13"/>
  <c r="S249" i="12"/>
  <c r="N250" i="12"/>
  <c r="Q249" i="12"/>
  <c r="P249" i="12"/>
  <c r="S249" i="11"/>
  <c r="N250" i="11"/>
  <c r="Q249" i="11"/>
  <c r="P249" i="11"/>
  <c r="S249" i="10"/>
  <c r="Q249" i="10"/>
  <c r="P249" i="10"/>
  <c r="N250" i="10"/>
  <c r="Q266" i="9"/>
  <c r="N267" i="9"/>
  <c r="P266" i="9"/>
  <c r="S266" i="9"/>
  <c r="R248" i="8"/>
  <c r="P248" i="8"/>
  <c r="O248" i="8"/>
  <c r="M249" i="8"/>
  <c r="T248" i="5"/>
  <c r="R248" i="5"/>
  <c r="Q248" i="5"/>
  <c r="O249" i="5"/>
  <c r="M248" i="7"/>
  <c r="R247" i="7"/>
  <c r="P247" i="7"/>
  <c r="O247" i="7"/>
  <c r="S247" i="1"/>
  <c r="P247" i="1"/>
  <c r="N248" i="1"/>
  <c r="W248" i="1" s="1"/>
  <c r="Q247" i="1"/>
  <c r="M248" i="3"/>
  <c r="P247" i="3"/>
  <c r="R247" i="3"/>
  <c r="R247" i="2"/>
  <c r="P247" i="2"/>
  <c r="M248" i="2"/>
  <c r="O248" i="2" s="1"/>
  <c r="W249" i="30" l="1"/>
  <c r="M250" i="30"/>
  <c r="P249" i="30"/>
  <c r="O249" i="30"/>
  <c r="S249" i="30"/>
  <c r="V250" i="29"/>
  <c r="R250" i="29"/>
  <c r="P250" i="29"/>
  <c r="M251" i="29"/>
  <c r="O250" i="29"/>
  <c r="V250" i="28"/>
  <c r="R250" i="28"/>
  <c r="P250" i="28"/>
  <c r="M251" i="28"/>
  <c r="O250" i="28"/>
  <c r="R250" i="27"/>
  <c r="M251" i="27"/>
  <c r="P250" i="27"/>
  <c r="O250" i="27"/>
  <c r="V250" i="27"/>
  <c r="O250" i="26"/>
  <c r="R250" i="26"/>
  <c r="M251" i="26"/>
  <c r="P250" i="26"/>
  <c r="V250" i="26"/>
  <c r="V251" i="25"/>
  <c r="R251" i="25"/>
  <c r="M252" i="25"/>
  <c r="P251" i="25"/>
  <c r="O251" i="25"/>
  <c r="R250" i="24"/>
  <c r="P250" i="24"/>
  <c r="M251" i="24"/>
  <c r="O250" i="24"/>
  <c r="V250" i="24"/>
  <c r="P249" i="23"/>
  <c r="W249" i="23"/>
  <c r="N250" i="23"/>
  <c r="S249" i="23"/>
  <c r="Q249" i="23"/>
  <c r="V250" i="22"/>
  <c r="R250" i="22"/>
  <c r="M251" i="22"/>
  <c r="P250" i="22"/>
  <c r="O250" i="22"/>
  <c r="M251" i="20"/>
  <c r="P250" i="20"/>
  <c r="V250" i="20"/>
  <c r="R250" i="20"/>
  <c r="O250" i="20"/>
  <c r="V250" i="18"/>
  <c r="P250" i="18"/>
  <c r="M251" i="18"/>
  <c r="O250" i="18"/>
  <c r="R250" i="18"/>
  <c r="W249" i="17"/>
  <c r="S249" i="17"/>
  <c r="N250" i="17"/>
  <c r="Q249" i="17"/>
  <c r="P249" i="17"/>
  <c r="S250" i="16"/>
  <c r="N251" i="16"/>
  <c r="Q250" i="16"/>
  <c r="P250" i="16"/>
  <c r="W250" i="16"/>
  <c r="O248" i="3"/>
  <c r="M249" i="3"/>
  <c r="P249" i="15"/>
  <c r="S249" i="15"/>
  <c r="N250" i="15"/>
  <c r="W250" i="15" s="1"/>
  <c r="Q249" i="15"/>
  <c r="N251" i="14"/>
  <c r="Q250" i="14"/>
  <c r="S250" i="14"/>
  <c r="P250" i="14"/>
  <c r="W250" i="14"/>
  <c r="P250" i="13"/>
  <c r="N251" i="13"/>
  <c r="S250" i="13"/>
  <c r="Q250" i="13"/>
  <c r="W250" i="13"/>
  <c r="S250" i="12"/>
  <c r="N251" i="12"/>
  <c r="Q250" i="12"/>
  <c r="P250" i="12"/>
  <c r="S250" i="11"/>
  <c r="N251" i="11"/>
  <c r="Q250" i="11"/>
  <c r="P250" i="11"/>
  <c r="S250" i="10"/>
  <c r="Q250" i="10"/>
  <c r="P250" i="10"/>
  <c r="N251" i="10"/>
  <c r="S267" i="9"/>
  <c r="Q267" i="9"/>
  <c r="N268" i="9"/>
  <c r="P267" i="9"/>
  <c r="R249" i="8"/>
  <c r="P249" i="8"/>
  <c r="M250" i="8"/>
  <c r="O249" i="8"/>
  <c r="T249" i="5"/>
  <c r="R249" i="5"/>
  <c r="Q249" i="5"/>
  <c r="O250" i="5"/>
  <c r="M249" i="7"/>
  <c r="R248" i="7"/>
  <c r="P248" i="7"/>
  <c r="O248" i="7"/>
  <c r="S248" i="1"/>
  <c r="P248" i="1"/>
  <c r="N249" i="1"/>
  <c r="W249" i="1" s="1"/>
  <c r="Q248" i="1"/>
  <c r="P248" i="3"/>
  <c r="R248" i="3"/>
  <c r="R248" i="2"/>
  <c r="P248" i="2"/>
  <c r="M249" i="2"/>
  <c r="O249" i="2" s="1"/>
  <c r="W250" i="30" l="1"/>
  <c r="S250" i="30"/>
  <c r="M251" i="30"/>
  <c r="P250" i="30"/>
  <c r="O250" i="30"/>
  <c r="R251" i="29"/>
  <c r="M252" i="29"/>
  <c r="P251" i="29"/>
  <c r="O251" i="29"/>
  <c r="V251" i="29"/>
  <c r="R251" i="28"/>
  <c r="M252" i="28"/>
  <c r="P251" i="28"/>
  <c r="O251" i="28"/>
  <c r="V251" i="28"/>
  <c r="V251" i="27"/>
  <c r="M252" i="27"/>
  <c r="O251" i="27"/>
  <c r="R251" i="27"/>
  <c r="P251" i="27"/>
  <c r="V251" i="26"/>
  <c r="R251" i="26"/>
  <c r="P251" i="26"/>
  <c r="M252" i="26"/>
  <c r="O251" i="26"/>
  <c r="M253" i="25"/>
  <c r="R252" i="25"/>
  <c r="P252" i="25"/>
  <c r="O252" i="25"/>
  <c r="V252" i="25"/>
  <c r="P251" i="24"/>
  <c r="M252" i="24"/>
  <c r="O251" i="24"/>
  <c r="V251" i="24"/>
  <c r="R251" i="24"/>
  <c r="N251" i="23"/>
  <c r="S250" i="23"/>
  <c r="Q250" i="23"/>
  <c r="P250" i="23"/>
  <c r="W250" i="23"/>
  <c r="M252" i="22"/>
  <c r="P251" i="22"/>
  <c r="O251" i="22"/>
  <c r="V251" i="22"/>
  <c r="R251" i="22"/>
  <c r="O251" i="20"/>
  <c r="V251" i="20"/>
  <c r="R251" i="20"/>
  <c r="M252" i="20"/>
  <c r="P251" i="20"/>
  <c r="R251" i="18"/>
  <c r="M252" i="18"/>
  <c r="P251" i="18"/>
  <c r="O251" i="18"/>
  <c r="V251" i="18"/>
  <c r="Q250" i="17"/>
  <c r="P250" i="17"/>
  <c r="W250" i="17"/>
  <c r="N251" i="17"/>
  <c r="S250" i="17"/>
  <c r="S251" i="16"/>
  <c r="W251" i="16"/>
  <c r="Q251" i="16"/>
  <c r="P251" i="16"/>
  <c r="N252" i="16"/>
  <c r="M250" i="3"/>
  <c r="R249" i="3"/>
  <c r="P249" i="3"/>
  <c r="O249" i="3"/>
  <c r="N251" i="15"/>
  <c r="W251" i="15" s="1"/>
  <c r="Q250" i="15"/>
  <c r="P250" i="15"/>
  <c r="S250" i="15"/>
  <c r="W251" i="14"/>
  <c r="S251" i="14"/>
  <c r="Q251" i="14"/>
  <c r="P251" i="14"/>
  <c r="W251" i="13"/>
  <c r="S251" i="13"/>
  <c r="Q251" i="13"/>
  <c r="P251" i="13"/>
  <c r="P251" i="12"/>
  <c r="AB22" i="12" s="1"/>
  <c r="Q251" i="12"/>
  <c r="S251" i="12"/>
  <c r="P251" i="11"/>
  <c r="AB22" i="11" s="1"/>
  <c r="S251" i="11"/>
  <c r="Q251" i="11"/>
  <c r="N252" i="11"/>
  <c r="Q251" i="10"/>
  <c r="N252" i="10"/>
  <c r="P251" i="10"/>
  <c r="S251" i="10"/>
  <c r="S268" i="9"/>
  <c r="Q268" i="9"/>
  <c r="N269" i="9"/>
  <c r="P268" i="9"/>
  <c r="R250" i="8"/>
  <c r="P250" i="8"/>
  <c r="M251" i="8"/>
  <c r="O250" i="8"/>
  <c r="R250" i="5"/>
  <c r="Q250" i="5"/>
  <c r="O251" i="5"/>
  <c r="T250" i="5"/>
  <c r="P249" i="7"/>
  <c r="M250" i="7"/>
  <c r="R249" i="7"/>
  <c r="O249" i="7"/>
  <c r="S249" i="1"/>
  <c r="P249" i="1"/>
  <c r="N250" i="1"/>
  <c r="W250" i="1" s="1"/>
  <c r="Q249" i="1"/>
  <c r="R249" i="2"/>
  <c r="P249" i="2"/>
  <c r="M250" i="2"/>
  <c r="O250" i="2" s="1"/>
  <c r="S251" i="30" l="1"/>
  <c r="M252" i="30"/>
  <c r="P251" i="30"/>
  <c r="O251" i="30"/>
  <c r="W251" i="30"/>
  <c r="O252" i="29"/>
  <c r="M253" i="29"/>
  <c r="R252" i="29"/>
  <c r="P252" i="29"/>
  <c r="V252" i="29"/>
  <c r="O252" i="28"/>
  <c r="M253" i="28"/>
  <c r="R252" i="28"/>
  <c r="P252" i="28"/>
  <c r="V252" i="28"/>
  <c r="M253" i="27"/>
  <c r="R252" i="27"/>
  <c r="P252" i="27"/>
  <c r="V252" i="27"/>
  <c r="O252" i="27"/>
  <c r="M253" i="26"/>
  <c r="R252" i="26"/>
  <c r="P252" i="26"/>
  <c r="O252" i="26"/>
  <c r="V252" i="26"/>
  <c r="V253" i="25"/>
  <c r="R253" i="25"/>
  <c r="O253" i="25"/>
  <c r="P253" i="25"/>
  <c r="M254" i="25"/>
  <c r="V252" i="24"/>
  <c r="R252" i="24"/>
  <c r="O252" i="24"/>
  <c r="P252" i="24"/>
  <c r="M253" i="24"/>
  <c r="N252" i="23"/>
  <c r="S251" i="23"/>
  <c r="Q251" i="23"/>
  <c r="P251" i="23"/>
  <c r="AB22" i="23" s="1"/>
  <c r="W251" i="23"/>
  <c r="P252" i="22"/>
  <c r="M253" i="22"/>
  <c r="R252" i="22"/>
  <c r="O252" i="22"/>
  <c r="V252" i="22"/>
  <c r="M253" i="20"/>
  <c r="R252" i="20"/>
  <c r="P252" i="20"/>
  <c r="O252" i="20"/>
  <c r="V252" i="20"/>
  <c r="P252" i="18"/>
  <c r="O252" i="18"/>
  <c r="V252" i="18"/>
  <c r="R252" i="18"/>
  <c r="M253" i="18"/>
  <c r="W251" i="17"/>
  <c r="S251" i="17"/>
  <c r="N252" i="17"/>
  <c r="Q251" i="17"/>
  <c r="P251" i="17"/>
  <c r="AB32" i="17" s="1"/>
  <c r="W252" i="16"/>
  <c r="S252" i="16"/>
  <c r="N253" i="16"/>
  <c r="Q252" i="16"/>
  <c r="P252" i="16"/>
  <c r="M251" i="3"/>
  <c r="P250" i="3"/>
  <c r="R250" i="3"/>
  <c r="O250" i="3"/>
  <c r="S251" i="15"/>
  <c r="N252" i="15"/>
  <c r="W252" i="15" s="1"/>
  <c r="Q251" i="15"/>
  <c r="P251" i="15"/>
  <c r="AB22" i="14"/>
  <c r="AB23" i="14"/>
  <c r="AB22" i="13"/>
  <c r="AB23" i="13"/>
  <c r="AB23" i="12"/>
  <c r="N253" i="11"/>
  <c r="S252" i="11"/>
  <c r="Q252" i="11"/>
  <c r="P252" i="11"/>
  <c r="AB23" i="11" s="1"/>
  <c r="P252" i="10"/>
  <c r="S252" i="10"/>
  <c r="Q252" i="10"/>
  <c r="N253" i="10"/>
  <c r="Q269" i="9"/>
  <c r="N270" i="9"/>
  <c r="P269" i="9"/>
  <c r="S269" i="9"/>
  <c r="P251" i="8"/>
  <c r="M252" i="8"/>
  <c r="O251" i="8"/>
  <c r="R251" i="8"/>
  <c r="Q251" i="5"/>
  <c r="O252" i="5"/>
  <c r="R251" i="5"/>
  <c r="T251" i="5"/>
  <c r="O250" i="7"/>
  <c r="M251" i="7"/>
  <c r="R250" i="7"/>
  <c r="P250" i="7"/>
  <c r="S250" i="1"/>
  <c r="P250" i="1"/>
  <c r="N251" i="1"/>
  <c r="W251" i="1" s="1"/>
  <c r="Q250" i="1"/>
  <c r="R250" i="2"/>
  <c r="P250" i="2"/>
  <c r="M251" i="2"/>
  <c r="O251" i="2" s="1"/>
  <c r="W252" i="30" l="1"/>
  <c r="M253" i="30"/>
  <c r="M254" i="30" s="1"/>
  <c r="S252" i="30"/>
  <c r="P252" i="30"/>
  <c r="O252" i="30"/>
  <c r="V253" i="29"/>
  <c r="R253" i="29"/>
  <c r="P253" i="29"/>
  <c r="O253" i="29"/>
  <c r="V253" i="28"/>
  <c r="R253" i="28"/>
  <c r="P253" i="28"/>
  <c r="O253" i="28"/>
  <c r="V253" i="27"/>
  <c r="R253" i="27"/>
  <c r="P253" i="27"/>
  <c r="O253" i="27"/>
  <c r="O253" i="26"/>
  <c r="R253" i="26"/>
  <c r="M254" i="26"/>
  <c r="P253" i="26"/>
  <c r="V253" i="26"/>
  <c r="V254" i="25"/>
  <c r="R254" i="25"/>
  <c r="P254" i="25"/>
  <c r="O254" i="25"/>
  <c r="V253" i="24"/>
  <c r="R253" i="24"/>
  <c r="P253" i="24"/>
  <c r="M254" i="24"/>
  <c r="O253" i="24"/>
  <c r="W252" i="23"/>
  <c r="S252" i="23"/>
  <c r="Q252" i="23"/>
  <c r="P252" i="23"/>
  <c r="AB23" i="23" s="1"/>
  <c r="M254" i="22"/>
  <c r="P253" i="22"/>
  <c r="O253" i="22"/>
  <c r="V253" i="22"/>
  <c r="R253" i="22"/>
  <c r="M254" i="20"/>
  <c r="P253" i="20"/>
  <c r="R253" i="20"/>
  <c r="O253" i="20"/>
  <c r="V253" i="20"/>
  <c r="V253" i="18"/>
  <c r="R253" i="18"/>
  <c r="P253" i="18"/>
  <c r="O253" i="18"/>
  <c r="M254" i="18"/>
  <c r="S252" i="17"/>
  <c r="N253" i="17"/>
  <c r="Q252" i="17"/>
  <c r="P252" i="17"/>
  <c r="AB33" i="17" s="1"/>
  <c r="W252" i="17"/>
  <c r="S253" i="16"/>
  <c r="N254" i="16"/>
  <c r="Q253" i="16"/>
  <c r="P253" i="16"/>
  <c r="W253" i="16"/>
  <c r="M252" i="3"/>
  <c r="P251" i="3"/>
  <c r="R251" i="3"/>
  <c r="O251" i="3"/>
  <c r="P252" i="15"/>
  <c r="Q252" i="15"/>
  <c r="N253" i="15"/>
  <c r="W253" i="15" s="1"/>
  <c r="S252" i="15"/>
  <c r="S253" i="11"/>
  <c r="N254" i="11"/>
  <c r="Q253" i="11"/>
  <c r="P253" i="11"/>
  <c r="S253" i="10"/>
  <c r="Q253" i="10"/>
  <c r="P253" i="10"/>
  <c r="N254" i="10"/>
  <c r="P270" i="9"/>
  <c r="S270" i="9"/>
  <c r="N271" i="9"/>
  <c r="N272" i="9" s="1"/>
  <c r="N273" i="9" s="1"/>
  <c r="Q270" i="9"/>
  <c r="M253" i="8"/>
  <c r="P252" i="8"/>
  <c r="O252" i="8"/>
  <c r="R252" i="8"/>
  <c r="O253" i="5"/>
  <c r="Q252" i="5"/>
  <c r="T252" i="5"/>
  <c r="R252" i="5"/>
  <c r="M252" i="7"/>
  <c r="R251" i="7"/>
  <c r="P251" i="7"/>
  <c r="O251" i="7"/>
  <c r="S251" i="1"/>
  <c r="P251" i="1"/>
  <c r="N252" i="1"/>
  <c r="Q251" i="1"/>
  <c r="R251" i="2"/>
  <c r="M252" i="2"/>
  <c r="P251" i="2"/>
  <c r="M255" i="30" l="1"/>
  <c r="W254" i="30"/>
  <c r="O254" i="30"/>
  <c r="P254" i="30"/>
  <c r="S254" i="30"/>
  <c r="W253" i="30"/>
  <c r="S253" i="30"/>
  <c r="P253" i="30"/>
  <c r="O253" i="30"/>
  <c r="V254" i="26"/>
  <c r="R254" i="26"/>
  <c r="P254" i="26"/>
  <c r="M255" i="26"/>
  <c r="O254" i="26"/>
  <c r="R255" i="25"/>
  <c r="V255" i="25"/>
  <c r="N274" i="9"/>
  <c r="S273" i="9"/>
  <c r="Q273" i="9"/>
  <c r="P273" i="9"/>
  <c r="R254" i="24"/>
  <c r="P254" i="24"/>
  <c r="M255" i="24"/>
  <c r="O254" i="24"/>
  <c r="V254" i="24"/>
  <c r="M253" i="2"/>
  <c r="O252" i="2"/>
  <c r="M255" i="22"/>
  <c r="P254" i="22"/>
  <c r="O254" i="22"/>
  <c r="V254" i="22"/>
  <c r="R254" i="22"/>
  <c r="O254" i="20"/>
  <c r="M255" i="20"/>
  <c r="P254" i="20"/>
  <c r="V254" i="20"/>
  <c r="R254" i="20"/>
  <c r="R254" i="18"/>
  <c r="M255" i="18"/>
  <c r="P254" i="18"/>
  <c r="O254" i="18"/>
  <c r="V254" i="18"/>
  <c r="P253" i="17"/>
  <c r="S253" i="17"/>
  <c r="Q253" i="17"/>
  <c r="N254" i="17"/>
  <c r="W253" i="17"/>
  <c r="P252" i="1"/>
  <c r="W252" i="1"/>
  <c r="S254" i="16"/>
  <c r="W254" i="16"/>
  <c r="Q254" i="16"/>
  <c r="P254" i="16"/>
  <c r="N255" i="16"/>
  <c r="M253" i="3"/>
  <c r="P252" i="3"/>
  <c r="R252" i="3"/>
  <c r="O252" i="3"/>
  <c r="S272" i="9"/>
  <c r="Q272" i="9"/>
  <c r="P272" i="9"/>
  <c r="S253" i="15"/>
  <c r="Q253" i="15"/>
  <c r="P253" i="15"/>
  <c r="N254" i="15"/>
  <c r="W254" i="15" s="1"/>
  <c r="P254" i="11"/>
  <c r="S254" i="11"/>
  <c r="N255" i="11"/>
  <c r="Q254" i="11"/>
  <c r="S254" i="10"/>
  <c r="Q254" i="10"/>
  <c r="P254" i="10"/>
  <c r="N255" i="10"/>
  <c r="S271" i="9"/>
  <c r="P271" i="9"/>
  <c r="Q271" i="9"/>
  <c r="R253" i="8"/>
  <c r="P253" i="8"/>
  <c r="M254" i="8"/>
  <c r="M255" i="8" s="1"/>
  <c r="O253" i="8"/>
  <c r="T253" i="5"/>
  <c r="R253" i="5"/>
  <c r="Q253" i="5"/>
  <c r="O254" i="5"/>
  <c r="O255" i="5" s="1"/>
  <c r="R252" i="7"/>
  <c r="P252" i="7"/>
  <c r="O252" i="7"/>
  <c r="M253" i="7"/>
  <c r="S252" i="1"/>
  <c r="N253" i="1"/>
  <c r="W253" i="1" s="1"/>
  <c r="R253" i="2"/>
  <c r="P253" i="2"/>
  <c r="Q252" i="1"/>
  <c r="P252" i="2"/>
  <c r="R252" i="2"/>
  <c r="M256" i="30" l="1"/>
  <c r="W255" i="30"/>
  <c r="O255" i="30"/>
  <c r="P255" i="30"/>
  <c r="S255" i="30"/>
  <c r="V255" i="26"/>
  <c r="R255" i="26"/>
  <c r="P255" i="26"/>
  <c r="O255" i="26"/>
  <c r="M256" i="26"/>
  <c r="R256" i="25"/>
  <c r="V256" i="25"/>
  <c r="S274" i="9"/>
  <c r="Q274" i="9"/>
  <c r="P274" i="9"/>
  <c r="N275" i="9"/>
  <c r="T255" i="5"/>
  <c r="O256" i="5"/>
  <c r="Q255" i="5"/>
  <c r="R255" i="5"/>
  <c r="R255" i="24"/>
  <c r="P255" i="24"/>
  <c r="O255" i="24"/>
  <c r="M256" i="24"/>
  <c r="V255" i="24"/>
  <c r="M254" i="2"/>
  <c r="O253" i="2"/>
  <c r="P255" i="22"/>
  <c r="M256" i="22"/>
  <c r="V255" i="22"/>
  <c r="R255" i="22"/>
  <c r="O255" i="22"/>
  <c r="V255" i="20"/>
  <c r="R255" i="20"/>
  <c r="P255" i="20"/>
  <c r="O255" i="20"/>
  <c r="M256" i="20"/>
  <c r="M256" i="8"/>
  <c r="O255" i="8"/>
  <c r="P255" i="8"/>
  <c r="R255" i="8"/>
  <c r="M256" i="18"/>
  <c r="V255" i="18"/>
  <c r="R255" i="18"/>
  <c r="P255" i="18"/>
  <c r="O255" i="18"/>
  <c r="N255" i="17"/>
  <c r="Q254" i="17"/>
  <c r="P254" i="17"/>
  <c r="W254" i="17"/>
  <c r="S254" i="17"/>
  <c r="W255" i="16"/>
  <c r="N256" i="16"/>
  <c r="S255" i="16"/>
  <c r="Q255" i="16"/>
  <c r="P255" i="16"/>
  <c r="P253" i="3"/>
  <c r="M254" i="3"/>
  <c r="R253" i="3"/>
  <c r="S254" i="15"/>
  <c r="Q254" i="15"/>
  <c r="P254" i="15"/>
  <c r="N255" i="15"/>
  <c r="W255" i="15" s="1"/>
  <c r="S255" i="11"/>
  <c r="Q255" i="11"/>
  <c r="P255" i="11"/>
  <c r="N256" i="11"/>
  <c r="S255" i="10"/>
  <c r="Q255" i="10"/>
  <c r="P255" i="10"/>
  <c r="N256" i="10"/>
  <c r="R254" i="8"/>
  <c r="P254" i="8"/>
  <c r="O254" i="8"/>
  <c r="S253" i="1"/>
  <c r="N254" i="1"/>
  <c r="T254" i="5"/>
  <c r="R254" i="5"/>
  <c r="Q254" i="5"/>
  <c r="R253" i="7"/>
  <c r="P253" i="7"/>
  <c r="M254" i="7"/>
  <c r="M255" i="7" s="1"/>
  <c r="M256" i="7" s="1"/>
  <c r="O253" i="7"/>
  <c r="Q253" i="1"/>
  <c r="P253" i="1"/>
  <c r="M257" i="30" l="1"/>
  <c r="W256" i="30"/>
  <c r="O256" i="30"/>
  <c r="P256" i="30"/>
  <c r="S256" i="30"/>
  <c r="R256" i="26"/>
  <c r="P256" i="26"/>
  <c r="O256" i="26"/>
  <c r="M257" i="26"/>
  <c r="V256" i="26"/>
  <c r="V257" i="25"/>
  <c r="R257" i="25"/>
  <c r="S275" i="9"/>
  <c r="N276" i="9"/>
  <c r="Q275" i="9"/>
  <c r="P275" i="9"/>
  <c r="T256" i="5"/>
  <c r="O257" i="5"/>
  <c r="R256" i="5"/>
  <c r="Q256" i="5"/>
  <c r="P256" i="24"/>
  <c r="O256" i="24"/>
  <c r="M257" i="24"/>
  <c r="V256" i="24"/>
  <c r="R256" i="24"/>
  <c r="M255" i="2"/>
  <c r="O254" i="2"/>
  <c r="P254" i="2"/>
  <c r="R254" i="2"/>
  <c r="O256" i="22"/>
  <c r="M257" i="22"/>
  <c r="V256" i="22"/>
  <c r="R256" i="22"/>
  <c r="P256" i="22"/>
  <c r="V256" i="20"/>
  <c r="R256" i="20"/>
  <c r="P256" i="20"/>
  <c r="O256" i="20"/>
  <c r="M257" i="20"/>
  <c r="M257" i="8"/>
  <c r="O256" i="8"/>
  <c r="P256" i="8"/>
  <c r="R256" i="8"/>
  <c r="R256" i="18"/>
  <c r="M257" i="18"/>
  <c r="V256" i="18"/>
  <c r="P256" i="18"/>
  <c r="O256" i="18"/>
  <c r="W255" i="17"/>
  <c r="S255" i="17"/>
  <c r="Q255" i="17"/>
  <c r="P255" i="17"/>
  <c r="N255" i="1"/>
  <c r="W255" i="1" s="1"/>
  <c r="W254" i="1"/>
  <c r="W256" i="16"/>
  <c r="N257" i="16"/>
  <c r="S256" i="16"/>
  <c r="Q256" i="16"/>
  <c r="P256" i="16"/>
  <c r="P254" i="3"/>
  <c r="R254" i="3"/>
  <c r="S255" i="15"/>
  <c r="Q255" i="15"/>
  <c r="P255" i="15"/>
  <c r="N256" i="15"/>
  <c r="W256" i="15" s="1"/>
  <c r="M257" i="7"/>
  <c r="P256" i="7"/>
  <c r="O256" i="7"/>
  <c r="R256" i="7"/>
  <c r="S256" i="11"/>
  <c r="Q256" i="11"/>
  <c r="N257" i="11"/>
  <c r="P256" i="11"/>
  <c r="N256" i="1"/>
  <c r="S255" i="1"/>
  <c r="P255" i="1"/>
  <c r="Q255" i="1"/>
  <c r="S256" i="10"/>
  <c r="Q256" i="10"/>
  <c r="P256" i="10"/>
  <c r="R255" i="7"/>
  <c r="O255" i="7"/>
  <c r="P255" i="7"/>
  <c r="Q254" i="1"/>
  <c r="S254" i="1"/>
  <c r="P254" i="1"/>
  <c r="R254" i="7"/>
  <c r="P254" i="7"/>
  <c r="O254" i="7"/>
  <c r="M258" i="30" l="1"/>
  <c r="W257" i="30"/>
  <c r="O257" i="30"/>
  <c r="P257" i="30"/>
  <c r="S257" i="30"/>
  <c r="R257" i="26"/>
  <c r="P257" i="26"/>
  <c r="M258" i="26"/>
  <c r="O257" i="26"/>
  <c r="V257" i="26"/>
  <c r="V258" i="25"/>
  <c r="R258" i="25"/>
  <c r="N277" i="9"/>
  <c r="P276" i="9"/>
  <c r="S276" i="9"/>
  <c r="Q276" i="9"/>
  <c r="O258" i="5"/>
  <c r="Q257" i="5"/>
  <c r="R257" i="5"/>
  <c r="T257" i="5"/>
  <c r="O257" i="24"/>
  <c r="M258" i="24"/>
  <c r="V257" i="24"/>
  <c r="P257" i="24"/>
  <c r="R257" i="24"/>
  <c r="M256" i="2"/>
  <c r="O255" i="2"/>
  <c r="P255" i="2"/>
  <c r="R255" i="2"/>
  <c r="V257" i="22"/>
  <c r="R257" i="22"/>
  <c r="P257" i="22"/>
  <c r="O257" i="22"/>
  <c r="M258" i="22"/>
  <c r="V257" i="20"/>
  <c r="R257" i="20"/>
  <c r="P257" i="20"/>
  <c r="M258" i="20"/>
  <c r="O257" i="20"/>
  <c r="M258" i="8"/>
  <c r="O257" i="8"/>
  <c r="P257" i="8"/>
  <c r="R257" i="8"/>
  <c r="P257" i="18"/>
  <c r="V257" i="18"/>
  <c r="R257" i="18"/>
  <c r="O257" i="18"/>
  <c r="M258" i="18"/>
  <c r="N257" i="1"/>
  <c r="W256" i="1"/>
  <c r="W257" i="16"/>
  <c r="S257" i="16"/>
  <c r="Q257" i="16"/>
  <c r="P257" i="16"/>
  <c r="S256" i="15"/>
  <c r="Q256" i="15"/>
  <c r="P256" i="15"/>
  <c r="R257" i="7"/>
  <c r="O257" i="7"/>
  <c r="P257" i="7"/>
  <c r="S257" i="11"/>
  <c r="Q257" i="11"/>
  <c r="P257" i="11"/>
  <c r="S257" i="1"/>
  <c r="Q257" i="1"/>
  <c r="P257" i="1"/>
  <c r="S256" i="1"/>
  <c r="P256" i="1"/>
  <c r="Q256" i="1"/>
  <c r="M259" i="30" l="1"/>
  <c r="W258" i="30"/>
  <c r="O258" i="30"/>
  <c r="P258" i="30"/>
  <c r="S258" i="30"/>
  <c r="M259" i="26"/>
  <c r="O258" i="26"/>
  <c r="R258" i="26"/>
  <c r="P258" i="26"/>
  <c r="V258" i="26"/>
  <c r="V259" i="25"/>
  <c r="R259" i="25"/>
  <c r="N278" i="9"/>
  <c r="P277" i="9"/>
  <c r="S277" i="9"/>
  <c r="Q277" i="9"/>
  <c r="O259" i="5"/>
  <c r="T258" i="5"/>
  <c r="Q258" i="5"/>
  <c r="R258" i="5"/>
  <c r="M259" i="24"/>
  <c r="V258" i="24"/>
  <c r="R258" i="24"/>
  <c r="O258" i="24"/>
  <c r="P258" i="24"/>
  <c r="M257" i="2"/>
  <c r="R256" i="2"/>
  <c r="O256" i="2"/>
  <c r="P256" i="2"/>
  <c r="V258" i="22"/>
  <c r="R258" i="22"/>
  <c r="P258" i="22"/>
  <c r="O258" i="22"/>
  <c r="M259" i="22"/>
  <c r="P258" i="20"/>
  <c r="V258" i="20"/>
  <c r="R258" i="20"/>
  <c r="O258" i="20"/>
  <c r="M259" i="20"/>
  <c r="M259" i="8"/>
  <c r="O258" i="8"/>
  <c r="P258" i="8"/>
  <c r="R258" i="8"/>
  <c r="M259" i="18"/>
  <c r="R258" i="18"/>
  <c r="P258" i="18"/>
  <c r="O258" i="18"/>
  <c r="W257" i="1"/>
  <c r="N258" i="1"/>
  <c r="M260" i="30" l="1"/>
  <c r="W259" i="30"/>
  <c r="O259" i="30"/>
  <c r="P259" i="30"/>
  <c r="S259" i="30"/>
  <c r="V259" i="26"/>
  <c r="O259" i="26"/>
  <c r="M260" i="26"/>
  <c r="R259" i="26"/>
  <c r="P259" i="26"/>
  <c r="V260" i="25"/>
  <c r="R260" i="25"/>
  <c r="N279" i="9"/>
  <c r="Q278" i="9"/>
  <c r="P278" i="9"/>
  <c r="S278" i="9"/>
  <c r="O260" i="5"/>
  <c r="T259" i="5"/>
  <c r="R259" i="5"/>
  <c r="Q259" i="5"/>
  <c r="V259" i="24"/>
  <c r="R259" i="24"/>
  <c r="P259" i="24"/>
  <c r="M260" i="24"/>
  <c r="O259" i="24"/>
  <c r="M258" i="2"/>
  <c r="R257" i="2"/>
  <c r="O257" i="2"/>
  <c r="P257" i="2"/>
  <c r="R259" i="22"/>
  <c r="P259" i="22"/>
  <c r="V259" i="22"/>
  <c r="O259" i="22"/>
  <c r="M260" i="22"/>
  <c r="P259" i="20"/>
  <c r="V259" i="20"/>
  <c r="R259" i="20"/>
  <c r="O259" i="20"/>
  <c r="M260" i="20"/>
  <c r="M260" i="8"/>
  <c r="R259" i="8"/>
  <c r="O259" i="8"/>
  <c r="P259" i="8"/>
  <c r="R259" i="18"/>
  <c r="M260" i="18"/>
  <c r="P259" i="18"/>
  <c r="O259" i="18"/>
  <c r="P258" i="1"/>
  <c r="W258" i="1"/>
  <c r="S258" i="1"/>
  <c r="Q258" i="1"/>
  <c r="M261" i="30" l="1"/>
  <c r="S260" i="30"/>
  <c r="W260" i="30"/>
  <c r="O260" i="30"/>
  <c r="P260" i="30"/>
  <c r="M261" i="26"/>
  <c r="R260" i="26"/>
  <c r="P260" i="26"/>
  <c r="O260" i="26"/>
  <c r="V260" i="26"/>
  <c r="R261" i="25"/>
  <c r="V261" i="25"/>
  <c r="Q279" i="9"/>
  <c r="P279" i="9"/>
  <c r="S279" i="9"/>
  <c r="R260" i="5"/>
  <c r="T260" i="5"/>
  <c r="O261" i="5"/>
  <c r="Q260" i="5"/>
  <c r="V260" i="24"/>
  <c r="R260" i="24"/>
  <c r="P260" i="24"/>
  <c r="O260" i="24"/>
  <c r="M261" i="24"/>
  <c r="M259" i="2"/>
  <c r="R258" i="2"/>
  <c r="O258" i="2"/>
  <c r="P258" i="2"/>
  <c r="M261" i="22"/>
  <c r="O260" i="22"/>
  <c r="V260" i="22"/>
  <c r="R260" i="22"/>
  <c r="P260" i="22"/>
  <c r="V260" i="20"/>
  <c r="R260" i="20"/>
  <c r="P260" i="20"/>
  <c r="M261" i="20"/>
  <c r="O260" i="20"/>
  <c r="M261" i="8"/>
  <c r="R260" i="8"/>
  <c r="O260" i="8"/>
  <c r="P260" i="8"/>
  <c r="R260" i="18"/>
  <c r="P260" i="18"/>
  <c r="O260" i="18"/>
  <c r="S261" i="30" l="1"/>
  <c r="W261" i="30"/>
  <c r="O261" i="30"/>
  <c r="P261" i="30"/>
  <c r="V261" i="26"/>
  <c r="O261" i="26"/>
  <c r="P261" i="26"/>
  <c r="M262" i="26"/>
  <c r="R261" i="26"/>
  <c r="V262" i="25"/>
  <c r="R262" i="25"/>
  <c r="O262" i="5"/>
  <c r="Q261" i="5"/>
  <c r="T261" i="5"/>
  <c r="R261" i="5"/>
  <c r="V261" i="24"/>
  <c r="R261" i="24"/>
  <c r="P261" i="24"/>
  <c r="O261" i="24"/>
  <c r="M262" i="24"/>
  <c r="M260" i="2"/>
  <c r="P259" i="2"/>
  <c r="R259" i="2"/>
  <c r="O259" i="2"/>
  <c r="V261" i="22"/>
  <c r="P261" i="22"/>
  <c r="R261" i="22"/>
  <c r="O261" i="22"/>
  <c r="M262" i="22"/>
  <c r="R261" i="20"/>
  <c r="P261" i="20"/>
  <c r="M262" i="20"/>
  <c r="O261" i="20"/>
  <c r="V261" i="20"/>
  <c r="M262" i="8"/>
  <c r="P261" i="8"/>
  <c r="R261" i="8"/>
  <c r="O261" i="8"/>
  <c r="M263" i="26" l="1"/>
  <c r="R262" i="26"/>
  <c r="P262" i="26"/>
  <c r="O262" i="26"/>
  <c r="V262" i="26"/>
  <c r="V263" i="25"/>
  <c r="R263" i="25"/>
  <c r="O263" i="5"/>
  <c r="Q262" i="5"/>
  <c r="T262" i="5"/>
  <c r="R262" i="5"/>
  <c r="V262" i="24"/>
  <c r="R262" i="24"/>
  <c r="P262" i="24"/>
  <c r="O262" i="24"/>
  <c r="M263" i="24"/>
  <c r="P260" i="2"/>
  <c r="R260" i="2"/>
  <c r="M261" i="2"/>
  <c r="O260" i="2"/>
  <c r="V262" i="22"/>
  <c r="R262" i="22"/>
  <c r="M263" i="22"/>
  <c r="P262" i="22"/>
  <c r="O262" i="22"/>
  <c r="P262" i="20"/>
  <c r="O262" i="20"/>
  <c r="M263" i="20"/>
  <c r="V262" i="20"/>
  <c r="R262" i="20"/>
  <c r="P262" i="8"/>
  <c r="R262" i="8"/>
  <c r="O262" i="8"/>
  <c r="V263" i="26" l="1"/>
  <c r="O263" i="26"/>
  <c r="M264" i="26"/>
  <c r="R263" i="26"/>
  <c r="P263" i="26"/>
  <c r="V264" i="25"/>
  <c r="R264" i="25"/>
  <c r="Q263" i="5"/>
  <c r="T263" i="5"/>
  <c r="R263" i="5"/>
  <c r="V263" i="24"/>
  <c r="R263" i="24"/>
  <c r="P263" i="24"/>
  <c r="O263" i="24"/>
  <c r="R261" i="2"/>
  <c r="P261" i="2"/>
  <c r="M262" i="2"/>
  <c r="O261" i="2"/>
  <c r="V263" i="22"/>
  <c r="R263" i="22"/>
  <c r="P263" i="22"/>
  <c r="O263" i="22"/>
  <c r="V263" i="20"/>
  <c r="R263" i="20"/>
  <c r="P263" i="20"/>
  <c r="O263" i="20"/>
  <c r="M265" i="26" l="1"/>
  <c r="R264" i="26"/>
  <c r="P264" i="26"/>
  <c r="O264" i="26"/>
  <c r="V264" i="26"/>
  <c r="V265" i="25"/>
  <c r="R265" i="25"/>
  <c r="M263" i="2"/>
  <c r="P262" i="2"/>
  <c r="O262" i="2"/>
  <c r="R262" i="2"/>
  <c r="V265" i="26" l="1"/>
  <c r="O265" i="26"/>
  <c r="R265" i="26"/>
  <c r="P265" i="26"/>
  <c r="R263" i="2"/>
  <c r="P263" i="2"/>
  <c r="O263" i="2"/>
  <c r="M264" i="2"/>
  <c r="R264" i="2" l="1"/>
  <c r="P264" i="2"/>
  <c r="O26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tc={DCC7E692-F974-3648-827D-5B5E0C4BF4C4}</author>
    <author>tc={CD7D3F55-E8D4-F644-9C08-FB3A11F49CD6}</author>
    <author>tc={E59D1E12-4A70-8F43-97DD-35EC7A7DF1D6}</author>
    <author>tc={DDC72407-42DC-EE40-A217-55EC16D98ED1}</author>
    <author>tc={DB871EF5-67F5-9F4B-B6A4-35BDE6D057F1}</author>
    <author>tc={1E405937-E8B2-F043-AE41-5C8FD2F849A0}</author>
    <author>tc={0D799642-49E8-DA47-9744-76674322D138}</author>
    <author>tc={ADF17650-D4F3-5946-8493-2EB268768954}</author>
    <author>tc={0088AEF1-11AB-4C46-AA5D-32910C7289CC}</author>
    <author>tc={B11E25FA-B0D6-5543-9727-BD92F7A57FF9}</author>
    <author>tc={AAE1B172-9E99-0141-B1D8-98B008D31DD5}</author>
    <author>tc={7F80D98A-5FB3-334A-B717-1119461912F5}</author>
    <author>tc={7BE8BEA2-8EE1-BB48-8444-C0AEB4983635}</author>
  </authors>
  <commentList>
    <comment ref="H58" authorId="0" shapeId="0" xr:uid="{DCC7E692-F974-3648-827D-5B5E0C4BF4C4}">
      <text>
        <t>[Threaded comment]
Your version of Excel allows you to read this threaded comment; however, any edits to it will get removed if the file is opened in a newer version of Excel. Learn more: https://go.microsoft.com/fwlink/?linkid=870924
Comment:
    8.05</t>
      </text>
    </comment>
    <comment ref="H63" authorId="1" shapeId="0" xr:uid="{CD7D3F55-E8D4-F644-9C08-FB3A11F49CD6}">
      <text>
        <t>[Threaded comment]
Your version of Excel allows you to read this threaded comment; however, any edits to it will get removed if the file is opened in a newer version of Excel. Learn more: https://go.microsoft.com/fwlink/?linkid=870924
Comment:
    8.93</t>
      </text>
    </comment>
    <comment ref="H68" authorId="2" shapeId="0" xr:uid="{E59D1E12-4A70-8F43-97DD-35EC7A7DF1D6}">
      <text>
        <t>[Threaded comment]
Your version of Excel allows you to read this threaded comment; however, any edits to it will get removed if the file is opened in a newer version of Excel. Learn more: https://go.microsoft.com/fwlink/?linkid=870924
Comment:
    5.52</t>
      </text>
    </comment>
    <comment ref="H73" authorId="3" shapeId="0" xr:uid="{DDC72407-42DC-EE40-A217-55EC16D98ED1}">
      <text>
        <t>[Threaded comment]
Your version of Excel allows you to read this threaded comment; however, any edits to it will get removed if the file is opened in a newer version of Excel. Learn more: https://go.microsoft.com/fwlink/?linkid=870924
Comment:
    18.08</t>
      </text>
    </comment>
    <comment ref="H77" authorId="4" shapeId="0" xr:uid="{DB871EF5-67F5-9F4B-B6A4-35BDE6D057F1}">
      <text>
        <t>[Threaded comment]
Your version of Excel allows you to read this threaded comment; however, any edits to it will get removed if the file is opened in a newer version of Excel. Learn more: https://go.microsoft.com/fwlink/?linkid=870924
Comment:
    9.35</t>
      </text>
    </comment>
    <comment ref="H150" authorId="5" shapeId="0" xr:uid="{1E405937-E8B2-F043-AE41-5C8FD2F849A0}">
      <text>
        <t>[Threaded comment]
Your version of Excel allows you to read this threaded comment; however, any edits to it will get removed if the file is opened in a newer version of Excel. Learn more: https://go.microsoft.com/fwlink/?linkid=870924
Comment:
    11.62</t>
      </text>
    </comment>
    <comment ref="H155" authorId="6" shapeId="0" xr:uid="{0D799642-49E8-DA47-9744-76674322D138}">
      <text>
        <t>[Threaded comment]
Your version of Excel allows you to read this threaded comment; however, any edits to it will get removed if the file is opened in a newer version of Excel. Learn more: https://go.microsoft.com/fwlink/?linkid=870924
Comment:
    6.61</t>
      </text>
    </comment>
    <comment ref="H183" authorId="7" shapeId="0" xr:uid="{ADF17650-D4F3-5946-8493-2EB268768954}">
      <text>
        <t>[Threaded comment]
Your version of Excel allows you to read this threaded comment; however, any edits to it will get removed if the file is opened in a newer version of Excel. Learn more: https://go.microsoft.com/fwlink/?linkid=870924
Comment:
    18.07</t>
      </text>
    </comment>
    <comment ref="H188" authorId="8" shapeId="0" xr:uid="{0088AEF1-11AB-4C46-AA5D-32910C7289CC}">
      <text>
        <t>[Threaded comment]
Your version of Excel allows you to read this threaded comment; however, any edits to it will get removed if the file is opened in a newer version of Excel. Learn more: https://go.microsoft.com/fwlink/?linkid=870924
Comment:
    16.68</t>
      </text>
    </comment>
    <comment ref="H193" authorId="9" shapeId="0" xr:uid="{B11E25FA-B0D6-5543-9727-BD92F7A57FF9}">
      <text>
        <t>[Threaded comment]
Your version of Excel allows you to read this threaded comment; however, any edits to it will get removed if the file is opened in a newer version of Excel. Learn more: https://go.microsoft.com/fwlink/?linkid=870924
Comment:
    6.33</t>
      </text>
    </comment>
    <comment ref="H257" authorId="10" shapeId="0" xr:uid="{AAE1B172-9E99-0141-B1D8-98B008D31DD5}">
      <text>
        <t>[Threaded comment]
Your version of Excel allows you to read this threaded comment; however, any edits to it will get removed if the file is opened in a newer version of Excel. Learn more: https://go.microsoft.com/fwlink/?linkid=870924
Comment:
    8.56</t>
      </text>
    </comment>
    <comment ref="H262" authorId="11" shapeId="0" xr:uid="{7F80D98A-5FB3-334A-B717-1119461912F5}">
      <text>
        <t>[Threaded comment]
Your version of Excel allows you to read this threaded comment; however, any edits to it will get removed if the file is opened in a newer version of Excel. Learn more: https://go.microsoft.com/fwlink/?linkid=870924
Comment:
    6.02</t>
      </text>
    </comment>
    <comment ref="H266" authorId="12" shapeId="0" xr:uid="{7BE8BEA2-8EE1-BB48-8444-C0AEB4983635}">
      <text>
        <t>[Threaded comment]
Your version of Excel allows you to read this threaded comment; however, any edits to it will get removed if the file is opened in a newer version of Excel. Learn more: https://go.microsoft.com/fwlink/?linkid=870924
Comment:
    4.21</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<sst xmlns="http://schemas.openxmlformats.org/spreadsheetml/2006/main" count="917" uniqueCount="222">
  <si>
    <t>Date</t>
  </si>
  <si>
    <t>Open</t>
  </si>
  <si>
    <t>High</t>
  </si>
  <si>
    <t>Low</t>
  </si>
  <si>
    <t>Close</t>
  </si>
  <si>
    <t>Adj Close</t>
  </si>
  <si>
    <t>Volume</t>
  </si>
  <si>
    <t>high-low</t>
  </si>
  <si>
    <t>close near low</t>
  </si>
  <si>
    <t>close - close</t>
  </si>
  <si>
    <t>close-close</t>
  </si>
  <si>
    <t>fast ema</t>
  </si>
  <si>
    <t>EMA period</t>
  </si>
  <si>
    <t>low - fast ema %</t>
  </si>
  <si>
    <t>open-close range was not small all these days</t>
  </si>
  <si>
    <t>close was near low here</t>
  </si>
  <si>
    <t>high-fast ema %</t>
  </si>
  <si>
    <t>close below last day</t>
  </si>
  <si>
    <t>daily close % age increase</t>
  </si>
  <si>
    <t>consolidated</t>
  </si>
  <si>
    <t>22-d ema</t>
  </si>
  <si>
    <t>fast EMA period</t>
  </si>
  <si>
    <t>slow EMA period</t>
  </si>
  <si>
    <t>EMA diff %</t>
  </si>
  <si>
    <t>check if the bar is in value zone</t>
  </si>
  <si>
    <t>NOTES</t>
  </si>
  <si>
    <t>high-close %</t>
  </si>
  <si>
    <t>open-high can be large , but that doesn't signal shorting if the bar is below fast EMA</t>
  </si>
  <si>
    <t>criteria to choose a stock</t>
  </si>
  <si>
    <t>1. low-fast ema %</t>
  </si>
  <si>
    <t>2. high-fast ema%</t>
  </si>
  <si>
    <t>4. ema difference %</t>
  </si>
  <si>
    <t>open-close %</t>
  </si>
  <si>
    <t>3. high - close % -  shows if the close fell from high</t>
  </si>
  <si>
    <t>close below last day close</t>
  </si>
  <si>
    <t>there was a correction after this</t>
  </si>
  <si>
    <t xml:space="preserve">the price did went up fr next 3 days, but starting the 4th day , there was a correction. </t>
  </si>
  <si>
    <t>there was correction after these days</t>
  </si>
  <si>
    <t>notes about comment</t>
  </si>
  <si>
    <t>correction means the price touched fast ema</t>
  </si>
  <si>
    <t>price went up for 2 days after this day.</t>
  </si>
  <si>
    <t>day range was small these 2 days, and then a small correction.</t>
  </si>
  <si>
    <t>there was a correction after this day</t>
  </si>
  <si>
    <t>on 19th the price came down slightly and then price kept going up.</t>
  </si>
  <si>
    <t>conditions to apply</t>
  </si>
  <si>
    <t>after any max %age value , how much close can the low fall to fast ema and then go up again.</t>
  </si>
  <si>
    <t>this condition is aimed at taking short positions.</t>
  </si>
  <si>
    <t>the correction happened next day.</t>
  </si>
  <si>
    <t>open - high %</t>
  </si>
  <si>
    <t>open to high was relatively high these days. So, the pattern that we see that the day range shrinks before correction, didn’t happen here.</t>
  </si>
  <si>
    <t>minor correction, these 3 days the day range was very small.</t>
  </si>
  <si>
    <t>result day. Big gap up.</t>
  </si>
  <si>
    <t>this was trend setting result. So, here the rules might not apply.
The price did stabilize, but a PE would have been risky.
Only on 05th and 06th, the day range shrunk.</t>
  </si>
  <si>
    <t>a PE position on 20th, would have resulted in small profit, but on hindsight, the stock was in uptrend.</t>
  </si>
  <si>
    <t>for PE position</t>
  </si>
  <si>
    <t>check if day range shrinks on higher levels.</t>
  </si>
  <si>
    <t>lookig at the charts , a profit on the first drop would be a good idea. Reason was because there wasn't a trend.</t>
  </si>
  <si>
    <t>there was a correction after this. Also the charts showed a typical downward trend.</t>
  </si>
  <si>
    <t>with the current trade, there can be 2 things. Either take a profit if price falls around 4 %.</t>
  </si>
  <si>
    <t>or wait till expiry and see if there is more fall.</t>
  </si>
  <si>
    <t>days when the price was stuck near fast ema at higher level</t>
  </si>
  <si>
    <t>date</t>
  </si>
  <si>
    <t>open-low</t>
  </si>
  <si>
    <t>low-fast ema%</t>
  </si>
  <si>
    <t>ema diff</t>
  </si>
  <si>
    <t>this can continue to go down. Because both (low - fast ema) and (high - fast ema) have historically been wider.</t>
  </si>
  <si>
    <t>when price is going down, open to close on daily bars should also be considered.</t>
  </si>
  <si>
    <t>also, it might be a good idea to enter the downtrend, when EMA- high %age is not very high, and exit once it reaches &gt; 6-7%</t>
  </si>
  <si>
    <t>notes about taking a PE position</t>
  </si>
  <si>
    <t>trade on 10 Nov'23</t>
  </si>
  <si>
    <t>the rule of above avg for open-high doesn't guarantee.</t>
  </si>
  <si>
    <t>there was a correction, only indicator was that the day range was very small here.</t>
  </si>
  <si>
    <t>there was correction, but on this day, day range was very high, so this can be a indication to exit and maybe the correction might not continue</t>
  </si>
  <si>
    <t>Observations</t>
  </si>
  <si>
    <t xml:space="preserve">minor correction </t>
  </si>
  <si>
    <t>high - low</t>
  </si>
  <si>
    <t>there was a gap here. And then price went down.</t>
  </si>
  <si>
    <t>this day the price touched the fast EMA.</t>
  </si>
  <si>
    <t>all these days the % age diff between EMAs was high, the last 2 days in this range, the day range was very high. The last 2 days, the price range was around the same.</t>
  </si>
  <si>
    <t>correction and price came back to fast ema. On 22nd, high - fast ema was pretty high.</t>
  </si>
  <si>
    <t>on 5th, there was a correction.</t>
  </si>
  <si>
    <t>here, the day range was high.</t>
  </si>
  <si>
    <t>these days prices went down after -ve crossover.</t>
  </si>
  <si>
    <t xml:space="preserve">these days price came down, although not too much.the price came near fast ema, then went up. </t>
  </si>
  <si>
    <t>big daily move and close near low, but the price dodn't go down after wards.</t>
  </si>
  <si>
    <t>big daily move and close near high, but the price dodn't go up after wards.</t>
  </si>
  <si>
    <t>big daily move, but price didn't go up immidiately, but stabilized and then went up.</t>
  </si>
  <si>
    <t>no correction happened here, low - fast ema % was not high enough, also, the high on daily basis kept increasing</t>
  </si>
  <si>
    <t>open-close range was small here, was a correction in the following days</t>
  </si>
  <si>
    <t>price dropped next day, but prices contnued to move up.</t>
  </si>
  <si>
    <t>there was correction, but starting 01st Dec.</t>
  </si>
  <si>
    <t>Observation</t>
  </si>
  <si>
    <t>on 20th May, the day range was very broad. But, the ema diff was very low, and close was near low. and also was near crossover, and maybe that was the reason the -ve trend didn't continue</t>
  </si>
  <si>
    <t>price corrected, but touched the fast ema and reversed.</t>
  </si>
  <si>
    <t>here on 26th the bar was crossing fast ema. And that’s why the price didn't correct</t>
  </si>
  <si>
    <t>at +ve crossover, price touched fast ema, and then continued to go up.</t>
  </si>
  <si>
    <t>small correction in coming couple of days.</t>
  </si>
  <si>
    <t>correction on the next day.</t>
  </si>
  <si>
    <t>price cutting through fast ema</t>
  </si>
  <si>
    <t>this was the first tall bar. After a couple of days price corrected</t>
  </si>
  <si>
    <t>fast ema &gt; 22 d ema</t>
  </si>
  <si>
    <t>fast ema &lt; 22 d ema</t>
  </si>
  <si>
    <t>there were many, but small buy and sell oppurtunity</t>
  </si>
  <si>
    <t>ref: days range. price was going down before these days. First day, there was a big range, and close was near high. Price went up. But couldn't have traded these days,as price was in value zone.</t>
  </si>
  <si>
    <t>there was no correction in all these days. Except one day, 
probable reason: the high kept on increasing.
Refer : chart in the screenshot attached</t>
  </si>
  <si>
    <t>again, the high kept going up these days. Only on 24th and 25th the open-close range was very small, and next day was a gap up.
Refer: ss. A position on 25th would have still required 3 weeks expiry for profit.</t>
  </si>
  <si>
    <t>EMA appreciation %</t>
  </si>
  <si>
    <t>looking at the charts , a profit on the first drop would be a good idea. Reason was because there wasn't a trend.</t>
  </si>
  <si>
    <t>there was correction after these days. The price came back to fast ema. Refer : ss</t>
  </si>
  <si>
    <t>there was correction after these days(meaning touching fast EMA).
Refer: ss, trading would have been difficult here. Check ss.</t>
  </si>
  <si>
    <t>price came down, after few days. Refer : ss</t>
  </si>
  <si>
    <t>refer: ss. The price went down, but it took sometime before correction.</t>
  </si>
  <si>
    <t>a big daily move and close near low, there was correction thereafter. Refer : ss. There was trend.</t>
  </si>
  <si>
    <t>small day range, and next day the price moved up.</t>
  </si>
  <si>
    <t>tall bar very next day, that touched Fast ema, and then a decline.  Refer: ss</t>
  </si>
  <si>
    <t>On 1st and 4th, the price kind of stuck, and then price came back to fast ema.
Refer: SS.</t>
  </si>
  <si>
    <t>might not have made a position here, but price came down.</t>
  </si>
  <si>
    <t>there is some correction.</t>
  </si>
  <si>
    <t>price got stuck here. Correction back to fast ema.</t>
  </si>
  <si>
    <t>refer : ss.</t>
  </si>
  <si>
    <t>wouldn't have made a position here. Thing to note(column k, Q and S were hgh.</t>
  </si>
  <si>
    <t>minor correction. Wouldn't have made a position.</t>
  </si>
  <si>
    <t>fast ema appreciation %</t>
  </si>
  <si>
    <t>price didn't correct here. We can see that the fast ema progressed with price, and then price kept moving up with fast ema.
Observations:
1. the price movement indicated that there might be an uptrend.
2. fast ema appreciation didn't fell as in other case</t>
  </si>
  <si>
    <t>the price corrected, but the price touched fast EMA in one day.</t>
  </si>
  <si>
    <t>the price didn't correct. One reason is that the fast ema appreciation % was still in top 10%</t>
  </si>
  <si>
    <t>here, the price was stuck. No big correction, price came down to fast ema. Again, column W in this time was in top 10%</t>
  </si>
  <si>
    <t>here, the price was stuck. No big correction, price came down to fast ema. Price continued to go up.</t>
  </si>
  <si>
    <t>minor correction, back to fast ema</t>
  </si>
  <si>
    <t>correction, note: there is a negligent EMA difference</t>
  </si>
  <si>
    <t>in value zone</t>
  </si>
  <si>
    <t>downward trend, after a gap up.</t>
  </si>
  <si>
    <t>price came back to fast ema. Couldn't have made a position here. There was an uptrend.</t>
  </si>
  <si>
    <t>small gap and price went back to fast ema</t>
  </si>
  <si>
    <t>no correction</t>
  </si>
  <si>
    <t>comment</t>
  </si>
  <si>
    <t>minor correction, price touched fast ema and continued the uptrend</t>
  </si>
  <si>
    <t>minor correction on 25th.</t>
  </si>
  <si>
    <t>these days the day range was small and then a minor correction.</t>
  </si>
  <si>
    <t>minor correction.</t>
  </si>
  <si>
    <t>there was a minor correction, but not all variables were together to make a short position.</t>
  </si>
  <si>
    <t>top 10%</t>
  </si>
  <si>
    <t>4.3% - 7.55%</t>
  </si>
  <si>
    <t>5.9% - 12%</t>
  </si>
  <si>
    <t>5.8% - 11%</t>
  </si>
  <si>
    <t>top 10 %</t>
  </si>
  <si>
    <t>2.5% - 3.5%</t>
  </si>
  <si>
    <t>3 % - 5.5%</t>
  </si>
  <si>
    <t>3.3% - 4.4%</t>
  </si>
  <si>
    <t>price came back to fast ema, but trend in tact.</t>
  </si>
  <si>
    <t>minor correction. Price came back to fast ema , but trend intact</t>
  </si>
  <si>
    <t>price stabilized and then went up.</t>
  </si>
  <si>
    <t>went up, and then on 01/06, there was a fall for a day, where price went down till 22 d ema</t>
  </si>
  <si>
    <t>price stabilized at one point.</t>
  </si>
  <si>
    <t>price continued to go up, eventhough parameters signalled correction, stabilized for few days. Price fell to fast ema.
Refer : ss</t>
  </si>
  <si>
    <t>EMA appreciation</t>
  </si>
  <si>
    <t>exit</t>
  </si>
  <si>
    <t>when price drops to fast ema</t>
  </si>
  <si>
    <t>can be a case when price gets stuck in a zone for 4-5 days, and meanwhile fast ema touches it, that also is an exit signal.</t>
  </si>
  <si>
    <t>price continued to move up. Till 24th, refer : ss.  
Ema was moving at a good pace., and no price stabilization.</t>
  </si>
  <si>
    <t>price stabilization, and on 29th price came back to fast EMA. And then went up again.</t>
  </si>
  <si>
    <t>couldn't have made a PE till 14th because :a.) no trend, b.) fast ema -low % was -ve.
On 13th, high - fast ema % was significantly high , and on 14th low- fast ema% also followed. From 19th, there was a downtrend.</t>
  </si>
  <si>
    <t>price kept on correcting, there was stabilization, but then price slid again.
On 19th and 22nd price, came down after -ve crossover.
On reasn of weakness could be because of -ve EMA appreciation.</t>
  </si>
  <si>
    <t>a position on 30th or 31st , might have given some profit, as the price fell down till fast ema(on 06th). EMA diff % still remianed very high.
Also EMA appreciation % wasn't strong.</t>
  </si>
  <si>
    <t>case :</t>
  </si>
  <si>
    <t>different cases</t>
  </si>
  <si>
    <t xml:space="preserve"> a. when low - fast ema % is not significantly high, but open-close % is small</t>
  </si>
  <si>
    <t>possibility - fast ema catches up, and any short position won't be profitable.</t>
  </si>
  <si>
    <t>back to fast ema, but trend intact.</t>
  </si>
  <si>
    <t>Stock</t>
  </si>
  <si>
    <t>pros</t>
  </si>
  <si>
    <t>cons</t>
  </si>
  <si>
    <t>aapl</t>
  </si>
  <si>
    <t>low- fast ema, high - fast ema(more or less)</t>
  </si>
  <si>
    <t>roku</t>
  </si>
  <si>
    <t>low- fast ema, high - fast ema(more or less), ema diff</t>
  </si>
  <si>
    <t>might stabilize.</t>
  </si>
  <si>
    <t>next step</t>
  </si>
  <si>
    <t>can avg if price opens higher</t>
  </si>
  <si>
    <t>result day: all beat. Gap down next day.</t>
  </si>
  <si>
    <t>result day: all beat.not much movement next day, but price fell in days following.</t>
  </si>
  <si>
    <t>result day: EMA appreciation was good. But price fell after result.</t>
  </si>
  <si>
    <t>result day: all beat. Price fell for one day, and then went up</t>
  </si>
  <si>
    <t>comment on Q</t>
  </si>
  <si>
    <t>price had move leading upto result and then went down.</t>
  </si>
  <si>
    <t>price was falling lead up to the result</t>
  </si>
  <si>
    <t>price had moved up leading to result</t>
  </si>
  <si>
    <t>here , the price only came back to fast ema. Reason can be the fast EMA appreciation % didn't come down, it's still in top 10%. 2.) the price was in an uptrend.
Did come down to fast ema, later.</t>
  </si>
  <si>
    <t>em appreaciation %</t>
  </si>
  <si>
    <t>ema appreciation %</t>
  </si>
  <si>
    <t>aapl 13/08/20 - 19/08/20</t>
  </si>
  <si>
    <t>ema diff %</t>
  </si>
  <si>
    <t>low - fast ema</t>
  </si>
  <si>
    <t>the price kept on increasing all these days.the stochastics was above 90, but still the price kept on increasing. EMA appreciation was more than 1% for all these days.
Day range was also fine, it was a mix of +ve and -ve , but not a small range.
Refer ss.</t>
  </si>
  <si>
    <t>price fell back to 22 d EMA.
Refer ss.</t>
  </si>
  <si>
    <t>Roku 21'22</t>
  </si>
  <si>
    <t>open-close</t>
  </si>
  <si>
    <t>low-fast ema</t>
  </si>
  <si>
    <t>ema appreciation</t>
  </si>
  <si>
    <t>the price was coming down, although ema appreciation was not too low.On 10th the day range was very small, and price went up for a bit in next days. Refer :SS</t>
  </si>
  <si>
    <t>column P</t>
  </si>
  <si>
    <t>between 0.4%-1.3%</t>
  </si>
  <si>
    <t>there was a minor correction till 07th , but the price consolidated next days, and then went up.
Low - fast ema narrowed and then price went up.</t>
  </si>
  <si>
    <t>the proce kept on increasing for next days, till 16th.</t>
  </si>
  <si>
    <t>there was some price consolidation, and then a minor correction.</t>
  </si>
  <si>
    <t>till this day, price kept on increasing.</t>
  </si>
  <si>
    <t>price came down to fast ema, and then continued to go up. Looking at chart this was a typical uptrend.</t>
  </si>
  <si>
    <t>price did correct on 27th, but still continued to go up after coming down till slow ema.</t>
  </si>
  <si>
    <t>there was a correction after 16th. Eventhough low to fast ema was very low, the ema diff still resulted in a correction.</t>
  </si>
  <si>
    <t>the price did come down on the 4th day, but kept climbing back again. And eventually there was a correction.</t>
  </si>
  <si>
    <t>there were minor dips to fast ema, but the price kept on increasing in the coming days. This is typical to an uptrend.</t>
  </si>
  <si>
    <t>the price kept on increasing. On 28/02 the price touched fast ema , and then again 06/03 .</t>
  </si>
  <si>
    <t>all these days, the price kept on increasing. Only on 17th and 18th , the price came down till slow ema, and then went up again.</t>
  </si>
  <si>
    <t>the price stabilized these days, and then came down to slow ema.</t>
  </si>
  <si>
    <t>% age move before coming back to fast ema</t>
  </si>
  <si>
    <t>high - low %</t>
  </si>
  <si>
    <t>IXIC_16'17</t>
  </si>
  <si>
    <t>screenshot</t>
  </si>
  <si>
    <t>data includes only days the price went up</t>
  </si>
  <si>
    <t>screenshot includes days when price came back to fast ema</t>
  </si>
  <si>
    <t>column B</t>
  </si>
  <si>
    <t>the first value is the % age movement for the time period (column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</si>
</sst>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rgb="FF000000"/>
      <name val="Calibri"/>
      <family val="2"/>
      <scheme val="minor"/>
    </font>
    <font>
      <sz val="12"/>
      <color rgb="FF000000"/>
      <name val="Calibri"/>
      <family val="2"/>
      <scheme val="minor"/>
    </font>
    <font>
      <b/>
      <sz val="12"/>
      <color rgb="FFFFC000"/>
      <name val="Calibri"/>
      <family val="2"/>
      <scheme val="minor"/>
    </font>
    <font>
      <sz val="12"/>
      <name val="Calibri"/>
      <family val="2"/>
      <scheme val="minor"/>
    </font>
    <font>
      <b/>
      <sz val="12"/>
      <color rgb="FFFFFFFF"/>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39997558519241921"/>
        <bgColor indexed="64"/>
      </patternFill>
    </fill>
    <fill>
      <patternFill patternType="solid">
        <fgColor rgb="FFFF3700"/>
        <bgColor indexed="64"/>
      </patternFill>
    </fill>
    <fill>
      <patternFill patternType="solid">
        <fgColor rgb="FFFFC000"/>
        <bgColor indexed="64"/>
      </patternFill>
    </fill>
    <fill>
      <patternFill patternType="solid">
        <fgColor rgb="FF305496"/>
        <bgColor rgb="FF000000"/>
      </patternFill>
    </fill>
    <fill>
      <patternFill patternType="solid">
        <fgColor rgb="FFFFC7CE"/>
        <bgColor rgb="FF000000"/>
      </patternFill>
    </fill>
    <fill>
      <patternFill patternType="solid">
        <fgColor rgb="FFFFEB9C"/>
        <bgColor rgb="FF000000"/>
      </patternFill>
    </fill>
    <fill>
      <patternFill patternType="solid">
        <fgColor rgb="FFC6EFCE"/>
        <bgColor rgb="FF000000"/>
      </patternFill>
    </fill>
    <fill>
      <patternFill patternType="solid">
        <fgColor rgb="FFFFFF00"/>
        <bgColor indexed="64"/>
      </patternFill>
    </fill>
    <fill>
      <patternFill patternType="solid">
        <fgColor theme="4"/>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2">
    <xf numFmtId="0" fontId="0" fillId="0" borderId="0" xfId="0"/>
    <xf numFmtId="14" fontId="0" fillId="0" borderId="10" xfId="0" applyNumberFormat="1" applyBorder="1" applyAlignment="1">
      <alignment horizontal="left" vertical="top"/>
    </xf>
    <xf numFmtId="0" fontId="0" fillId="0" borderId="10" xfId="0" applyBorder="1" applyAlignment="1">
      <alignment horizontal="left" vertical="top"/>
    </xf>
    <xf numFmtId="2" fontId="0" fillId="0" borderId="0" xfId="0" applyNumberFormat="1"/>
    <xf numFmtId="2" fontId="0" fillId="0" borderId="10" xfId="0" applyNumberFormat="1" applyBorder="1" applyAlignment="1">
      <alignment horizontal="left" vertical="top"/>
    </xf>
    <xf numFmtId="10" fontId="0" fillId="0" borderId="10" xfId="0" applyNumberFormat="1" applyBorder="1" applyAlignment="1">
      <alignment horizontal="left" vertical="top"/>
    </xf>
    <xf numFmtId="0" fontId="18" fillId="0" borderId="11" xfId="0" applyFont="1" applyBorder="1" applyAlignment="1">
      <alignment horizontal="left"/>
    </xf>
    <xf numFmtId="0" fontId="13" fillId="33" borderId="0" xfId="0" applyFont="1" applyFill="1"/>
    <xf numFmtId="2" fontId="13" fillId="33" borderId="0" xfId="0" applyNumberFormat="1" applyFont="1" applyFill="1"/>
    <xf numFmtId="10" fontId="0" fillId="0" borderId="11" xfId="0" applyNumberFormat="1" applyBorder="1" applyAlignment="1">
      <alignment horizontal="left" vertical="top"/>
    </xf>
    <xf numFmtId="2" fontId="0" fillId="0" borderId="11" xfId="0" applyNumberFormat="1" applyBorder="1" applyAlignment="1">
      <alignment horizontal="left" vertical="top"/>
    </xf>
    <xf numFmtId="2" fontId="13" fillId="33" borderId="10" xfId="0" applyNumberFormat="1" applyFont="1" applyFill="1" applyBorder="1" applyAlignment="1">
      <alignment horizontal="left" vertical="top"/>
    </xf>
    <xf numFmtId="0" fontId="13" fillId="33" borderId="10" xfId="0" applyFont="1" applyFill="1" applyBorder="1"/>
    <xf numFmtId="10" fontId="0" fillId="0" borderId="10" xfId="0" applyNumberFormat="1" applyBorder="1" applyAlignment="1">
      <alignment horizontal="left"/>
    </xf>
    <xf numFmtId="0" fontId="0" fillId="0" borderId="10" xfId="0" applyBorder="1"/>
    <xf numFmtId="10" fontId="0" fillId="34" borderId="10" xfId="0" applyNumberFormat="1" applyFill="1" applyBorder="1" applyAlignment="1">
      <alignment horizontal="left"/>
    </xf>
    <xf numFmtId="0" fontId="0" fillId="0" borderId="0" xfId="0" applyAlignment="1">
      <alignment horizontal="left"/>
    </xf>
    <xf numFmtId="0" fontId="18" fillId="0" borderId="10" xfId="0" applyFont="1" applyBorder="1" applyAlignment="1">
      <alignment horizontal="left"/>
    </xf>
    <xf numFmtId="0" fontId="0" fillId="0" borderId="10" xfId="0" applyBorder="1" applyAlignment="1">
      <alignment horizontal="left"/>
    </xf>
    <xf numFmtId="10" fontId="0" fillId="0" borderId="0" xfId="0" applyNumberFormat="1" applyAlignment="1">
      <alignment horizontal="left"/>
    </xf>
    <xf numFmtId="10" fontId="0" fillId="0" borderId="13" xfId="0" applyNumberFormat="1" applyBorder="1" applyAlignment="1">
      <alignment horizontal="left"/>
    </xf>
    <xf numFmtId="0" fontId="0" fillId="0" borderId="12" xfId="0" applyBorder="1" applyAlignment="1">
      <alignment vertical="center" wrapText="1"/>
    </xf>
    <xf numFmtId="0" fontId="0" fillId="0" borderId="0" xfId="0" applyAlignment="1">
      <alignment vertical="center" wrapText="1"/>
    </xf>
    <xf numFmtId="0" fontId="0" fillId="0" borderId="12" xfId="0" applyBorder="1" applyAlignment="1">
      <alignment vertical="center"/>
    </xf>
    <xf numFmtId="2" fontId="13" fillId="33" borderId="0" xfId="0" applyNumberFormat="1" applyFont="1" applyFill="1" applyAlignment="1">
      <alignment horizontal="left" vertical="top"/>
    </xf>
    <xf numFmtId="2" fontId="0" fillId="0" borderId="0" xfId="0" applyNumberFormat="1" applyAlignment="1">
      <alignment horizontal="left" vertical="top"/>
    </xf>
    <xf numFmtId="0" fontId="18" fillId="0" borderId="10" xfId="0" applyFont="1" applyBorder="1" applyAlignment="1">
      <alignment horizontal="left" vertical="top"/>
    </xf>
    <xf numFmtId="10" fontId="16" fillId="0" borderId="10" xfId="0" applyNumberFormat="1" applyFont="1" applyBorder="1" applyAlignment="1">
      <alignment horizontal="left" vertical="top"/>
    </xf>
    <xf numFmtId="10" fontId="0" fillId="0" borderId="10" xfId="0" applyNumberFormat="1" applyBorder="1"/>
    <xf numFmtId="14" fontId="19" fillId="0" borderId="10" xfId="0" applyNumberFormat="1" applyFont="1" applyBorder="1" applyAlignment="1">
      <alignment horizontal="left" vertical="top"/>
    </xf>
    <xf numFmtId="9" fontId="0" fillId="0" borderId="10" xfId="0" applyNumberFormat="1" applyBorder="1" applyAlignment="1">
      <alignment horizontal="left" vertical="top"/>
    </xf>
    <xf numFmtId="0" fontId="19" fillId="0" borderId="10" xfId="0" applyFont="1" applyBorder="1" applyAlignment="1">
      <alignment horizontal="left" vertical="top"/>
    </xf>
    <xf numFmtId="0" fontId="19" fillId="0" borderId="14" xfId="0" applyFont="1" applyBorder="1" applyAlignment="1">
      <alignment horizontal="left" vertical="top"/>
    </xf>
    <xf numFmtId="0" fontId="0" fillId="0" borderId="0" xfId="0" applyAlignment="1">
      <alignment horizontal="center" vertical="center" wrapText="1"/>
    </xf>
    <xf numFmtId="10" fontId="18" fillId="0" borderId="11" xfId="0" applyNumberFormat="1" applyFont="1" applyBorder="1" applyAlignment="1">
      <alignment horizontal="left"/>
    </xf>
    <xf numFmtId="10" fontId="18" fillId="34" borderId="11" xfId="0" applyNumberFormat="1" applyFont="1" applyFill="1" applyBorder="1" applyAlignment="1">
      <alignment horizontal="left"/>
    </xf>
    <xf numFmtId="0" fontId="0" fillId="0" borderId="15" xfId="0" applyBorder="1" applyAlignment="1">
      <alignment vertical="center"/>
    </xf>
    <xf numFmtId="0" fontId="0" fillId="0" borderId="0" xfId="0" applyAlignment="1">
      <alignment wrapText="1"/>
    </xf>
    <xf numFmtId="0" fontId="0" fillId="0" borderId="15" xfId="0" applyBorder="1" applyAlignment="1">
      <alignment vertical="center" wrapText="1"/>
    </xf>
    <xf numFmtId="10" fontId="20" fillId="35" borderId="10" xfId="0" applyNumberFormat="1" applyFont="1" applyFill="1" applyBorder="1" applyAlignment="1">
      <alignment horizontal="left"/>
    </xf>
    <xf numFmtId="10" fontId="16" fillId="36" borderId="10" xfId="0" applyNumberFormat="1" applyFont="1" applyFill="1" applyBorder="1" applyAlignment="1">
      <alignment horizontal="left"/>
    </xf>
    <xf numFmtId="0" fontId="0" fillId="0" borderId="0" xfId="0" applyAlignment="1">
      <alignment horizontal="center" wrapText="1"/>
    </xf>
    <xf numFmtId="10" fontId="21" fillId="0" borderId="10" xfId="0" applyNumberFormat="1" applyFont="1" applyBorder="1" applyAlignment="1">
      <alignment horizontal="left"/>
    </xf>
    <xf numFmtId="10" fontId="0" fillId="0" borderId="13" xfId="0" applyNumberFormat="1" applyBorder="1" applyAlignment="1">
      <alignment horizontal="left" vertical="top"/>
    </xf>
    <xf numFmtId="10" fontId="16" fillId="0" borderId="13" xfId="0" applyNumberFormat="1" applyFont="1" applyBorder="1" applyAlignment="1">
      <alignment horizontal="left" vertical="top"/>
    </xf>
    <xf numFmtId="0" fontId="0" fillId="0" borderId="10" xfId="0" applyBorder="1" applyAlignment="1">
      <alignment vertical="center"/>
    </xf>
    <xf numFmtId="0" fontId="0" fillId="0" borderId="10" xfId="0" applyBorder="1" applyAlignment="1">
      <alignment wrapText="1"/>
    </xf>
    <xf numFmtId="0" fontId="0" fillId="0" borderId="10" xfId="0" applyBorder="1" applyAlignment="1">
      <alignment horizontal="center" vertical="center" wrapText="1"/>
    </xf>
    <xf numFmtId="0" fontId="0" fillId="0" borderId="10" xfId="0" applyBorder="1" applyAlignment="1">
      <alignment vertical="center" wrapText="1"/>
    </xf>
    <xf numFmtId="2" fontId="0" fillId="0" borderId="10" xfId="0" applyNumberFormat="1" applyBorder="1"/>
    <xf numFmtId="0" fontId="0" fillId="0" borderId="15" xfId="0" applyBorder="1" applyAlignment="1">
      <alignment wrapText="1"/>
    </xf>
    <xf numFmtId="2" fontId="13" fillId="33" borderId="0" xfId="0" applyNumberFormat="1" applyFont="1" applyFill="1" applyAlignment="1">
      <alignment horizontal="center" vertical="center"/>
    </xf>
    <xf numFmtId="14" fontId="0" fillId="0" borderId="13" xfId="0" applyNumberFormat="1" applyBorder="1" applyAlignment="1">
      <alignment horizontal="left" vertical="top"/>
    </xf>
    <xf numFmtId="2" fontId="0" fillId="0" borderId="16" xfId="0" applyNumberFormat="1" applyBorder="1" applyAlignment="1">
      <alignment horizontal="left" vertical="top"/>
    </xf>
    <xf numFmtId="0" fontId="0" fillId="0" borderId="16" xfId="0" applyBorder="1" applyAlignment="1">
      <alignment horizontal="left" vertical="top"/>
    </xf>
    <xf numFmtId="10" fontId="0" fillId="0" borderId="16" xfId="0" applyNumberFormat="1" applyBorder="1" applyAlignment="1">
      <alignment horizontal="left" vertical="top"/>
    </xf>
    <xf numFmtId="2" fontId="0" fillId="0" borderId="17" xfId="0" applyNumberFormat="1" applyBorder="1" applyAlignment="1">
      <alignment horizontal="left" vertical="top"/>
    </xf>
    <xf numFmtId="0" fontId="18" fillId="0" borderId="16" xfId="0" applyFont="1" applyBorder="1" applyAlignment="1">
      <alignment horizontal="left" vertical="top"/>
    </xf>
    <xf numFmtId="10" fontId="0" fillId="0" borderId="16" xfId="0" applyNumberFormat="1" applyBorder="1" applyAlignment="1">
      <alignment horizontal="left"/>
    </xf>
    <xf numFmtId="10" fontId="0" fillId="0" borderId="18" xfId="0" applyNumberFormat="1" applyBorder="1" applyAlignment="1">
      <alignment horizontal="left"/>
    </xf>
    <xf numFmtId="10" fontId="0" fillId="0" borderId="11" xfId="0" applyNumberFormat="1" applyBorder="1" applyAlignment="1">
      <alignment horizontal="left"/>
    </xf>
    <xf numFmtId="0" fontId="18" fillId="0" borderId="17" xfId="0" applyFont="1" applyBorder="1" applyAlignment="1">
      <alignment horizontal="left"/>
    </xf>
    <xf numFmtId="10" fontId="0" fillId="0" borderId="18" xfId="0" applyNumberFormat="1" applyBorder="1" applyAlignment="1">
      <alignment horizontal="left" vertical="top"/>
    </xf>
    <xf numFmtId="0" fontId="13" fillId="33" borderId="11" xfId="0" applyFont="1" applyFill="1" applyBorder="1"/>
    <xf numFmtId="0" fontId="0" fillId="0" borderId="16" xfId="0" applyBorder="1" applyAlignment="1">
      <alignment vertical="center" wrapText="1"/>
    </xf>
    <xf numFmtId="0" fontId="0" fillId="0" borderId="14" xfId="0" applyBorder="1" applyAlignment="1">
      <alignment vertical="center" wrapText="1"/>
    </xf>
    <xf numFmtId="0" fontId="0" fillId="0" borderId="13" xfId="0" applyBorder="1" applyAlignment="1">
      <alignment horizontal="left" vertical="top"/>
    </xf>
    <xf numFmtId="2" fontId="0" fillId="0" borderId="14" xfId="0" applyNumberFormat="1" applyBorder="1" applyAlignment="1">
      <alignment horizontal="left" vertical="top"/>
    </xf>
    <xf numFmtId="0" fontId="22" fillId="37" borderId="0" xfId="0" applyFont="1" applyFill="1"/>
    <xf numFmtId="2" fontId="22" fillId="37" borderId="0" xfId="0" applyNumberFormat="1" applyFont="1" applyFill="1"/>
    <xf numFmtId="2" fontId="22" fillId="37" borderId="10" xfId="0" applyNumberFormat="1" applyFont="1" applyFill="1" applyBorder="1" applyAlignment="1">
      <alignment horizontal="left" vertical="top"/>
    </xf>
    <xf numFmtId="2" fontId="22" fillId="37" borderId="0" xfId="0" applyNumberFormat="1" applyFont="1" applyFill="1" applyAlignment="1">
      <alignment horizontal="left" vertical="top"/>
    </xf>
    <xf numFmtId="0" fontId="19" fillId="0" borderId="0" xfId="0" applyFont="1"/>
    <xf numFmtId="0" fontId="19" fillId="0" borderId="10" xfId="0" applyFont="1" applyBorder="1"/>
    <xf numFmtId="0" fontId="22" fillId="37" borderId="11" xfId="0" applyFont="1" applyFill="1" applyBorder="1"/>
    <xf numFmtId="0" fontId="22" fillId="37" borderId="10" xfId="0" applyFont="1" applyFill="1" applyBorder="1"/>
    <xf numFmtId="2" fontId="19" fillId="0" borderId="11" xfId="0" applyNumberFormat="1" applyFont="1" applyBorder="1" applyAlignment="1">
      <alignment horizontal="left" vertical="top"/>
    </xf>
    <xf numFmtId="10" fontId="19" fillId="0" borderId="11" xfId="0" applyNumberFormat="1" applyFont="1" applyBorder="1" applyAlignment="1">
      <alignment horizontal="left" vertical="top"/>
    </xf>
    <xf numFmtId="10" fontId="7" fillId="38" borderId="10" xfId="0" applyNumberFormat="1" applyFont="1" applyFill="1" applyBorder="1" applyAlignment="1">
      <alignment horizontal="left" vertical="top"/>
    </xf>
    <xf numFmtId="2" fontId="19" fillId="0" borderId="19" xfId="0" applyNumberFormat="1" applyFont="1" applyBorder="1" applyAlignment="1">
      <alignment horizontal="left" vertical="top"/>
    </xf>
    <xf numFmtId="0" fontId="19" fillId="0" borderId="14" xfId="0" applyFont="1" applyBorder="1"/>
    <xf numFmtId="10" fontId="19" fillId="0" borderId="0" xfId="0" applyNumberFormat="1" applyFont="1" applyAlignment="1">
      <alignment horizontal="left"/>
    </xf>
    <xf numFmtId="10" fontId="19" fillId="0" borderId="10" xfId="0" applyNumberFormat="1" applyFont="1" applyBorder="1" applyAlignment="1">
      <alignment horizontal="left"/>
    </xf>
    <xf numFmtId="10" fontId="19" fillId="0" borderId="20" xfId="0" applyNumberFormat="1" applyFont="1" applyBorder="1" applyAlignment="1">
      <alignment horizontal="left"/>
    </xf>
    <xf numFmtId="14" fontId="19" fillId="0" borderId="14" xfId="0" applyNumberFormat="1" applyFont="1" applyBorder="1" applyAlignment="1">
      <alignment horizontal="left" vertical="top"/>
    </xf>
    <xf numFmtId="0" fontId="19" fillId="0" borderId="19" xfId="0" applyFont="1" applyBorder="1" applyAlignment="1">
      <alignment horizontal="left" vertical="top"/>
    </xf>
    <xf numFmtId="0" fontId="18" fillId="0" borderId="19" xfId="0" applyFont="1" applyBorder="1" applyAlignment="1">
      <alignment horizontal="left"/>
    </xf>
    <xf numFmtId="10" fontId="19" fillId="0" borderId="19" xfId="0" applyNumberFormat="1" applyFont="1" applyBorder="1" applyAlignment="1">
      <alignment horizontal="left" vertical="top"/>
    </xf>
    <xf numFmtId="10" fontId="7" fillId="38" borderId="13" xfId="0" applyNumberFormat="1" applyFont="1" applyFill="1" applyBorder="1" applyAlignment="1">
      <alignment horizontal="left"/>
    </xf>
    <xf numFmtId="10" fontId="19" fillId="0" borderId="14" xfId="0" applyNumberFormat="1" applyFont="1" applyBorder="1" applyAlignment="1">
      <alignment horizontal="left"/>
    </xf>
    <xf numFmtId="10" fontId="19" fillId="0" borderId="21" xfId="0" applyNumberFormat="1" applyFont="1" applyBorder="1" applyAlignment="1">
      <alignment horizontal="left"/>
    </xf>
    <xf numFmtId="0" fontId="22" fillId="37" borderId="14" xfId="0" applyFont="1" applyFill="1" applyBorder="1"/>
    <xf numFmtId="10" fontId="6" fillId="40" borderId="13" xfId="0" applyNumberFormat="1" applyFont="1" applyFill="1" applyBorder="1" applyAlignment="1">
      <alignment horizontal="left"/>
    </xf>
    <xf numFmtId="0" fontId="19" fillId="0" borderId="14" xfId="0" applyFont="1" applyBorder="1" applyAlignment="1">
      <alignment vertical="center"/>
    </xf>
    <xf numFmtId="0" fontId="19" fillId="0" borderId="0" xfId="0" applyFont="1" applyAlignment="1">
      <alignment vertical="center" wrapText="1"/>
    </xf>
    <xf numFmtId="0" fontId="19" fillId="0" borderId="14" xfId="0" applyFont="1" applyBorder="1" applyAlignment="1">
      <alignment vertical="center" wrapText="1"/>
    </xf>
    <xf numFmtId="10" fontId="8" fillId="39" borderId="10" xfId="0" applyNumberFormat="1" applyFont="1" applyFill="1" applyBorder="1" applyAlignment="1">
      <alignment horizontal="left" vertical="top"/>
    </xf>
    <xf numFmtId="10" fontId="6" fillId="40" borderId="10" xfId="0" applyNumberFormat="1" applyFont="1" applyFill="1" applyBorder="1" applyAlignment="1">
      <alignment horizontal="left"/>
    </xf>
    <xf numFmtId="0" fontId="19" fillId="0" borderId="14" xfId="0" applyFont="1" applyBorder="1" applyAlignment="1">
      <alignment wrapText="1"/>
    </xf>
    <xf numFmtId="0" fontId="19" fillId="0" borderId="19" xfId="0" applyFont="1" applyBorder="1"/>
    <xf numFmtId="10" fontId="6" fillId="40" borderId="11" xfId="0" applyNumberFormat="1" applyFont="1" applyFill="1" applyBorder="1" applyAlignment="1">
      <alignment horizontal="left"/>
    </xf>
    <xf numFmtId="0" fontId="18" fillId="0" borderId="19" xfId="0" applyFont="1" applyBorder="1" applyAlignment="1">
      <alignment horizontal="left" vertical="top"/>
    </xf>
    <xf numFmtId="0" fontId="0" fillId="0" borderId="13" xfId="0" applyBorder="1"/>
    <xf numFmtId="10" fontId="0" fillId="0" borderId="13" xfId="0" applyNumberFormat="1" applyBorder="1"/>
    <xf numFmtId="0" fontId="0" fillId="41" borderId="0" xfId="0" applyFill="1"/>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xf>
    <xf numFmtId="0" fontId="0" fillId="0" borderId="15" xfId="0" applyBorder="1" applyAlignment="1">
      <alignment horizontal="center" vertical="center"/>
    </xf>
    <xf numFmtId="0" fontId="0" fillId="0" borderId="14"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vertical="center" wrapText="1"/>
    </xf>
    <xf numFmtId="0" fontId="0" fillId="0" borderId="10" xfId="0" applyBorder="1" applyAlignment="1">
      <alignment horizontal="center" wrapText="1"/>
    </xf>
    <xf numFmtId="0" fontId="0" fillId="0" borderId="0" xfId="0" applyAlignment="1">
      <alignment horizontal="center" vertical="center" wrapText="1"/>
    </xf>
    <xf numFmtId="0" fontId="0" fillId="0" borderId="15" xfId="0" applyBorder="1" applyAlignment="1">
      <alignment horizontal="center" wrapText="1"/>
    </xf>
    <xf numFmtId="0" fontId="0" fillId="0" borderId="0" xfId="0" applyAlignment="1">
      <alignment horizontal="center"/>
    </xf>
    <xf numFmtId="10" fontId="0" fillId="0" borderId="12" xfId="0" applyNumberFormat="1" applyBorder="1" applyAlignment="1">
      <alignment horizontal="center" wrapText="1"/>
    </xf>
    <xf numFmtId="0" fontId="0" fillId="0" borderId="16" xfId="0" applyBorder="1" applyAlignment="1">
      <alignment horizontal="center" wrapText="1"/>
    </xf>
    <xf numFmtId="0" fontId="0" fillId="0" borderId="14" xfId="0" applyBorder="1" applyAlignment="1">
      <alignment horizontal="center" wrapText="1"/>
    </xf>
    <xf numFmtId="10" fontId="0" fillId="0" borderId="12" xfId="0" applyNumberFormat="1" applyBorder="1" applyAlignment="1">
      <alignment horizontal="left" vertical="top"/>
    </xf>
    <xf numFmtId="10" fontId="0" fillId="0" borderId="22" xfId="0" applyNumberFormat="1" applyBorder="1" applyAlignment="1">
      <alignment horizontal="left" vertical="top"/>
    </xf>
    <xf numFmtId="10" fontId="0" fillId="0" borderId="16" xfId="0" applyNumberFormat="1" applyBorder="1" applyAlignment="1">
      <alignment horizontal="center" vertical="center"/>
    </xf>
    <xf numFmtId="10" fontId="0" fillId="0" borderId="15" xfId="0" applyNumberFormat="1" applyBorder="1" applyAlignment="1">
      <alignment horizontal="center" vertical="center"/>
    </xf>
    <xf numFmtId="10" fontId="0" fillId="0" borderId="14" xfId="0" applyNumberFormat="1" applyBorder="1" applyAlignment="1">
      <alignment horizontal="center" vertical="center"/>
    </xf>
    <xf numFmtId="10" fontId="0" fillId="34" borderId="11" xfId="0" applyNumberFormat="1" applyFill="1" applyBorder="1" applyAlignment="1">
      <alignment horizontal="left" vertical="top"/>
    </xf>
    <xf numFmtId="10" fontId="0" fillId="0" borderId="16" xfId="0" applyNumberFormat="1" applyBorder="1" applyAlignment="1">
      <alignment horizontal="center" vertical="center" wrapText="1"/>
    </xf>
    <xf numFmtId="10" fontId="0" fillId="0" borderId="15" xfId="0" applyNumberFormat="1" applyBorder="1" applyAlignment="1">
      <alignment horizontal="center" vertical="center" wrapText="1"/>
    </xf>
    <xf numFmtId="10" fontId="0" fillId="0" borderId="14" xfId="0" applyNumberFormat="1" applyBorder="1" applyAlignment="1">
      <alignment horizontal="center" vertical="center" wrapText="1"/>
    </xf>
    <xf numFmtId="0" fontId="0" fillId="0" borderId="22" xfId="0" applyBorder="1" applyAlignment="1">
      <alignment horizontal="center" vertical="top"/>
    </xf>
    <xf numFmtId="0" fontId="0" fillId="0" borderId="21" xfId="0" applyBorder="1" applyAlignment="1">
      <alignment horizontal="center" vertical="top"/>
    </xf>
    <xf numFmtId="0" fontId="0" fillId="0" borderId="19" xfId="0" applyBorder="1" applyAlignment="1">
      <alignment horizontal="center" vertical="top"/>
    </xf>
    <xf numFmtId="0" fontId="13" fillId="42" borderId="10" xfId="0" applyFont="1" applyFill="1" applyBorder="1" applyAlignment="1">
      <alignment horizontal="left" vertical="top"/>
    </xf>
    <xf numFmtId="10" fontId="13" fillId="42" borderId="10" xfId="0" applyNumberFormat="1" applyFont="1" applyFill="1" applyBorder="1" applyAlignment="1">
      <alignment horizontal="left" vertical="top"/>
    </xf>
    <xf numFmtId="10" fontId="0" fillId="0" borderId="16" xfId="0" applyNumberFormat="1" applyBorder="1" applyAlignment="1">
      <alignment vertical="center" wrapText="1"/>
    </xf>
    <xf numFmtId="10" fontId="0" fillId="0" borderId="10" xfId="0" applyNumberFormat="1" applyBorder="1" applyAlignment="1">
      <alignment vertical="center" wrapText="1"/>
    </xf>
    <xf numFmtId="14" fontId="0" fillId="0" borderId="16" xfId="0" applyNumberFormat="1" applyBorder="1" applyAlignment="1">
      <alignment horizontal="left" vertical="top"/>
    </xf>
    <xf numFmtId="0" fontId="0" fillId="0" borderId="13" xfId="0" applyBorder="1" applyAlignment="1">
      <alignment horizontal="center"/>
    </xf>
    <xf numFmtId="0" fontId="0" fillId="0" borderId="20" xfId="0" applyBorder="1" applyAlignment="1">
      <alignment horizontal="center"/>
    </xf>
    <xf numFmtId="0" fontId="0" fillId="0" borderId="11" xfId="0" applyBorder="1" applyAlignment="1">
      <alignment horizontal="center"/>
    </xf>
    <xf numFmtId="14" fontId="0" fillId="0" borderId="0" xfId="0" applyNumberFormat="1"/>
    <xf numFmtId="14" fontId="0" fillId="0" borderId="0" xfId="0" applyNumberFormat="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83">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rgb="FFFFC000"/>
      </font>
      <fill>
        <patternFill>
          <bgColor rgb="FFFF0000"/>
        </patternFill>
      </fill>
    </dxf>
    <dxf>
      <font>
        <color rgb="FF9C0006"/>
      </font>
      <fill>
        <patternFill>
          <bgColor rgb="FFFFC7CE"/>
        </patternFill>
      </fill>
    </dxf>
    <dxf>
      <font>
        <b/>
        <i val="0"/>
        <color rgb="FFFFC000"/>
      </font>
      <fill>
        <patternFill>
          <bgColor rgb="FFFF0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rgb="FFFFC000"/>
      </font>
      <fill>
        <patternFill>
          <bgColor rgb="FFFF0000"/>
        </patternFill>
      </fill>
    </dxf>
    <dxf>
      <font>
        <color rgb="FF9C0006"/>
      </font>
      <fill>
        <patternFill>
          <bgColor rgb="FFFFC7CE"/>
        </patternFill>
      </fill>
    </dxf>
    <dxf>
      <font>
        <b/>
        <i val="0"/>
        <color rgb="FFFFC000"/>
      </font>
      <fill>
        <patternFill>
          <bgColor rgb="FFFF0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rgb="FFFFC000"/>
      </font>
      <fill>
        <patternFill>
          <bgColor rgb="FFFF0000"/>
        </patternFill>
      </fill>
    </dxf>
    <dxf>
      <font>
        <color rgb="FF9C0006"/>
      </font>
      <fill>
        <patternFill>
          <bgColor rgb="FFFFC7CE"/>
        </patternFill>
      </fill>
    </dxf>
    <dxf>
      <font>
        <b/>
        <i val="0"/>
        <color rgb="FFFFC000"/>
      </font>
      <fill>
        <patternFill>
          <bgColor rgb="FFFF0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rgb="FFFFC000"/>
      </font>
      <fill>
        <patternFill>
          <bgColor rgb="FFFF0000"/>
        </patternFill>
      </fill>
    </dxf>
    <dxf>
      <font>
        <color rgb="FF9C0006"/>
      </font>
      <fill>
        <patternFill>
          <bgColor rgb="FFFFC7CE"/>
        </patternFill>
      </fill>
    </dxf>
    <dxf>
      <font>
        <b/>
        <i val="0"/>
        <color rgb="FFFFC000"/>
      </font>
      <fill>
        <patternFill>
          <bgColor rgb="FFFF0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5BD9B2"/>
        </patternFill>
      </fill>
    </dxf>
    <dxf>
      <font>
        <color rgb="FF006100"/>
      </font>
      <fill>
        <patternFill>
          <bgColor rgb="FFC6EFCE"/>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5BD9B2"/>
        </patternFill>
      </fill>
    </dxf>
    <dxf>
      <font>
        <color rgb="FF006100"/>
      </font>
      <fill>
        <patternFill>
          <bgColor rgb="FFC6EFCE"/>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5BD9B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b val="0"/>
        <i val="0"/>
      </font>
      <fill>
        <patternFill>
          <bgColor theme="7" tint="0.39994506668294322"/>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rgb="FFFFC000"/>
      </font>
      <fill>
        <patternFill>
          <bgColor rgb="FFFF0000"/>
        </patternFill>
      </fill>
    </dxf>
    <dxf>
      <font>
        <color rgb="FF9C0006"/>
      </font>
      <fill>
        <patternFill>
          <bgColor rgb="FFFFC7CE"/>
        </patternFill>
      </fill>
    </dxf>
    <dxf>
      <font>
        <b/>
        <i val="0"/>
        <color rgb="FFFFC000"/>
      </font>
      <fill>
        <patternFill>
          <bgColor rgb="FFFF0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rgb="FFFFC000"/>
      </font>
      <fill>
        <patternFill>
          <bgColor rgb="FFFF0000"/>
        </patternFill>
      </fill>
    </dxf>
    <dxf>
      <font>
        <color rgb="FF9C0006"/>
      </font>
      <fill>
        <patternFill>
          <bgColor rgb="FFFFC7CE"/>
        </patternFill>
      </fill>
    </dxf>
    <dxf>
      <font>
        <b/>
        <i val="0"/>
        <color rgb="FFFFC000"/>
      </font>
      <fill>
        <patternFill>
          <bgColor rgb="FFFF0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font>
      <fill>
        <patternFill>
          <bgColor rgb="FFFF1300"/>
        </patternFill>
      </fill>
    </dxf>
    <dxf>
      <font>
        <b/>
        <i val="0"/>
        <color rgb="FFFFC000"/>
      </font>
      <fill>
        <patternFill>
          <bgColor rgb="FFFF0000"/>
        </patternFill>
      </fill>
    </dxf>
    <dxf>
      <font>
        <color rgb="FF006100"/>
      </font>
      <fill>
        <patternFill>
          <bgColor rgb="FFC6EFCE"/>
        </patternFill>
      </fill>
    </dxf>
    <dxf>
      <font>
        <color rgb="FF9C0006"/>
      </font>
      <fill>
        <patternFill>
          <bgColor rgb="FFFFC7CE"/>
        </patternFill>
      </fill>
    </dxf>
    <dxf>
      <fill>
        <patternFill>
          <bgColor rgb="FFED6428"/>
        </patternFill>
      </fill>
    </dxf>
    <dxf>
      <fill>
        <patternFill>
          <bgColor rgb="FFF1661D"/>
        </patternFill>
      </fill>
    </dxf>
    <dxf>
      <fill>
        <patternFill>
          <bgColor rgb="FFFF1300"/>
        </patternFill>
      </fill>
    </dxf>
    <dxf>
      <font>
        <b/>
        <i val="0"/>
        <color rgb="FFFFC000"/>
      </font>
      <fill>
        <patternFill>
          <bgColor rgb="FFFF0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b/>
        <i val="0"/>
      </font>
      <fill>
        <patternFill>
          <bgColor rgb="FFFF0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font>
      <border>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ED6428"/>
        </patternFill>
      </fill>
    </dxf>
    <dxf>
      <font>
        <b/>
        <i val="0"/>
      </font>
      <fill>
        <patternFill>
          <bgColor rgb="FFFF1300"/>
        </patternFill>
      </fill>
    </dxf>
    <dxf>
      <font>
        <b/>
        <i val="0"/>
      </font>
      <fill>
        <patternFill>
          <bgColor rgb="FFFF7A72"/>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ED642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font>
      <fill>
        <patternFill>
          <bgColor rgb="FF5BD9B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FF3700"/>
      <color rgb="FFDDFE01"/>
      <color rgb="FFDA590F"/>
      <color rgb="FF5BD9B2"/>
      <color rgb="FF51D169"/>
      <color rgb="FFFF1300"/>
      <color rgb="FFF1661D"/>
      <color rgb="FFFF7A72"/>
      <color rgb="FFED6428"/>
      <color rgb="FFC2FF5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5" Type="http://schemas.openxmlformats.org/officeDocument/2006/relationships/image" Target="../media/image50.png"/><Relationship Id="rId4" Type="http://schemas.openxmlformats.org/officeDocument/2006/relationships/image" Target="../media/image4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5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22</xdr:col>
      <xdr:colOff>40967</xdr:colOff>
      <xdr:row>46</xdr:row>
      <xdr:rowOff>27311</xdr:rowOff>
    </xdr:from>
    <xdr:to>
      <xdr:col>23</xdr:col>
      <xdr:colOff>212758</xdr:colOff>
      <xdr:row>56</xdr:row>
      <xdr:rowOff>61724</xdr:rowOff>
    </xdr:to>
    <xdr:pic>
      <xdr:nvPicPr>
        <xdr:cNvPr id="5" name="Picture 4">
          <a:extLst>
            <a:ext uri="{FF2B5EF4-FFF2-40B4-BE49-F238E27FC236}">
              <a16:creationId xmlns:a16="http://schemas.microsoft.com/office/drawing/2014/main" id="{267040D3-68B4-C263-C2AB-C81BF165D52B}"/>
            </a:ext>
          </a:extLst>
        </xdr:cNvPr>
        <xdr:cNvPicPr>
          <a:picLocks noChangeAspect="1"/>
        </xdr:cNvPicPr>
      </xdr:nvPicPr>
      <xdr:blipFill>
        <a:blip xmlns:r="http://schemas.openxmlformats.org/officeDocument/2006/relationships" r:embed="rId1"/>
        <a:stretch>
          <a:fillRect/>
        </a:stretch>
      </xdr:blipFill>
      <xdr:spPr>
        <a:xfrm>
          <a:off x="25768709" y="9449892"/>
          <a:ext cx="1346200" cy="2082800"/>
        </a:xfrm>
        <a:prstGeom prst="rect">
          <a:avLst/>
        </a:prstGeom>
      </xdr:spPr>
    </xdr:pic>
    <xdr:clientData/>
  </xdr:twoCellAnchor>
  <xdr:twoCellAnchor editAs="oneCell">
    <xdr:from>
      <xdr:col>22</xdr:col>
      <xdr:colOff>27312</xdr:colOff>
      <xdr:row>134</xdr:row>
      <xdr:rowOff>1</xdr:rowOff>
    </xdr:from>
    <xdr:to>
      <xdr:col>23</xdr:col>
      <xdr:colOff>110203</xdr:colOff>
      <xdr:row>140</xdr:row>
      <xdr:rowOff>81937</xdr:rowOff>
    </xdr:to>
    <xdr:pic>
      <xdr:nvPicPr>
        <xdr:cNvPr id="6" name="Picture 5">
          <a:extLst>
            <a:ext uri="{FF2B5EF4-FFF2-40B4-BE49-F238E27FC236}">
              <a16:creationId xmlns:a16="http://schemas.microsoft.com/office/drawing/2014/main" id="{4CD509F7-E43B-E431-87E9-20D64D5821E7}"/>
            </a:ext>
          </a:extLst>
        </xdr:cNvPr>
        <xdr:cNvPicPr>
          <a:picLocks noChangeAspect="1"/>
        </xdr:cNvPicPr>
      </xdr:nvPicPr>
      <xdr:blipFill>
        <a:blip xmlns:r="http://schemas.openxmlformats.org/officeDocument/2006/relationships" r:embed="rId2"/>
        <a:stretch>
          <a:fillRect/>
        </a:stretch>
      </xdr:blipFill>
      <xdr:spPr>
        <a:xfrm>
          <a:off x="25755054" y="27448388"/>
          <a:ext cx="1257300" cy="1310968"/>
        </a:xfrm>
        <a:prstGeom prst="rect">
          <a:avLst/>
        </a:prstGeom>
      </xdr:spPr>
    </xdr:pic>
    <xdr:clientData/>
  </xdr:twoCellAnchor>
  <xdr:twoCellAnchor editAs="oneCell">
    <xdr:from>
      <xdr:col>21</xdr:col>
      <xdr:colOff>1802580</xdr:colOff>
      <xdr:row>128</xdr:row>
      <xdr:rowOff>122902</xdr:rowOff>
    </xdr:from>
    <xdr:to>
      <xdr:col>22</xdr:col>
      <xdr:colOff>614516</xdr:colOff>
      <xdr:row>133</xdr:row>
      <xdr:rowOff>74810</xdr:rowOff>
    </xdr:to>
    <xdr:pic>
      <xdr:nvPicPr>
        <xdr:cNvPr id="7" name="Picture 6">
          <a:extLst>
            <a:ext uri="{FF2B5EF4-FFF2-40B4-BE49-F238E27FC236}">
              <a16:creationId xmlns:a16="http://schemas.microsoft.com/office/drawing/2014/main" id="{19558B88-CF1F-DACA-6EAE-463698D2088F}"/>
            </a:ext>
          </a:extLst>
        </xdr:cNvPr>
        <xdr:cNvPicPr>
          <a:picLocks noChangeAspect="1"/>
        </xdr:cNvPicPr>
      </xdr:nvPicPr>
      <xdr:blipFill>
        <a:blip xmlns:r="http://schemas.openxmlformats.org/officeDocument/2006/relationships" r:embed="rId3"/>
        <a:stretch>
          <a:fillRect/>
        </a:stretch>
      </xdr:blipFill>
      <xdr:spPr>
        <a:xfrm>
          <a:off x="25686774" y="26342257"/>
          <a:ext cx="655484" cy="976101"/>
        </a:xfrm>
        <a:prstGeom prst="rect">
          <a:avLst/>
        </a:prstGeom>
      </xdr:spPr>
    </xdr:pic>
    <xdr:clientData/>
  </xdr:twoCellAnchor>
  <xdr:twoCellAnchor editAs="oneCell">
    <xdr:from>
      <xdr:col>22</xdr:col>
      <xdr:colOff>54623</xdr:colOff>
      <xdr:row>141</xdr:row>
      <xdr:rowOff>27312</xdr:rowOff>
    </xdr:from>
    <xdr:to>
      <xdr:col>22</xdr:col>
      <xdr:colOff>1108723</xdr:colOff>
      <xdr:row>145</xdr:row>
      <xdr:rowOff>150215</xdr:rowOff>
    </xdr:to>
    <xdr:pic>
      <xdr:nvPicPr>
        <xdr:cNvPr id="8" name="Picture 7">
          <a:extLst>
            <a:ext uri="{FF2B5EF4-FFF2-40B4-BE49-F238E27FC236}">
              <a16:creationId xmlns:a16="http://schemas.microsoft.com/office/drawing/2014/main" id="{FFD55004-86DC-7C6A-2FBB-82FC9C0F7759}"/>
            </a:ext>
          </a:extLst>
        </xdr:cNvPr>
        <xdr:cNvPicPr>
          <a:picLocks noChangeAspect="1"/>
        </xdr:cNvPicPr>
      </xdr:nvPicPr>
      <xdr:blipFill>
        <a:blip xmlns:r="http://schemas.openxmlformats.org/officeDocument/2006/relationships" r:embed="rId4"/>
        <a:stretch>
          <a:fillRect/>
        </a:stretch>
      </xdr:blipFill>
      <xdr:spPr>
        <a:xfrm>
          <a:off x="25782365" y="28909570"/>
          <a:ext cx="1054100" cy="9422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27313</xdr:colOff>
      <xdr:row>86</xdr:row>
      <xdr:rowOff>13656</xdr:rowOff>
    </xdr:from>
    <xdr:to>
      <xdr:col>23</xdr:col>
      <xdr:colOff>122904</xdr:colOff>
      <xdr:row>92</xdr:row>
      <xdr:rowOff>16524</xdr:rowOff>
    </xdr:to>
    <xdr:pic>
      <xdr:nvPicPr>
        <xdr:cNvPr id="6" name="Picture 5">
          <a:extLst>
            <a:ext uri="{FF2B5EF4-FFF2-40B4-BE49-F238E27FC236}">
              <a16:creationId xmlns:a16="http://schemas.microsoft.com/office/drawing/2014/main" id="{F106951F-79FD-EEE9-4146-41441C18C009}"/>
            </a:ext>
          </a:extLst>
        </xdr:cNvPr>
        <xdr:cNvPicPr>
          <a:picLocks noChangeAspect="1"/>
        </xdr:cNvPicPr>
      </xdr:nvPicPr>
      <xdr:blipFill>
        <a:blip xmlns:r="http://schemas.openxmlformats.org/officeDocument/2006/relationships" r:embed="rId1"/>
        <a:stretch>
          <a:fillRect/>
        </a:stretch>
      </xdr:blipFill>
      <xdr:spPr>
        <a:xfrm>
          <a:off x="25755055" y="17629785"/>
          <a:ext cx="1270000" cy="123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27313</xdr:colOff>
      <xdr:row>86</xdr:row>
      <xdr:rowOff>13656</xdr:rowOff>
    </xdr:from>
    <xdr:to>
      <xdr:col>23</xdr:col>
      <xdr:colOff>122904</xdr:colOff>
      <xdr:row>92</xdr:row>
      <xdr:rowOff>16524</xdr:rowOff>
    </xdr:to>
    <xdr:pic>
      <xdr:nvPicPr>
        <xdr:cNvPr id="2" name="Picture 1">
          <a:extLst>
            <a:ext uri="{FF2B5EF4-FFF2-40B4-BE49-F238E27FC236}">
              <a16:creationId xmlns:a16="http://schemas.microsoft.com/office/drawing/2014/main" id="{68429552-6843-1B4F-A02B-64AA51D68936}"/>
            </a:ext>
          </a:extLst>
        </xdr:cNvPr>
        <xdr:cNvPicPr>
          <a:picLocks noChangeAspect="1"/>
        </xdr:cNvPicPr>
      </xdr:nvPicPr>
      <xdr:blipFill>
        <a:blip xmlns:r="http://schemas.openxmlformats.org/officeDocument/2006/relationships" r:embed="rId1"/>
        <a:stretch>
          <a:fillRect/>
        </a:stretch>
      </xdr:blipFill>
      <xdr:spPr>
        <a:xfrm>
          <a:off x="25808313" y="17488856"/>
          <a:ext cx="1276691" cy="1222068"/>
        </a:xfrm>
        <a:prstGeom prst="rect">
          <a:avLst/>
        </a:prstGeom>
      </xdr:spPr>
    </xdr:pic>
    <xdr:clientData/>
  </xdr:twoCellAnchor>
  <xdr:twoCellAnchor editAs="oneCell">
    <xdr:from>
      <xdr:col>22</xdr:col>
      <xdr:colOff>11544</xdr:colOff>
      <xdr:row>6</xdr:row>
      <xdr:rowOff>34637</xdr:rowOff>
    </xdr:from>
    <xdr:to>
      <xdr:col>22</xdr:col>
      <xdr:colOff>1050635</xdr:colOff>
      <xdr:row>12</xdr:row>
      <xdr:rowOff>0</xdr:rowOff>
    </xdr:to>
    <xdr:pic>
      <xdr:nvPicPr>
        <xdr:cNvPr id="3" name="Picture 2">
          <a:extLst>
            <a:ext uri="{FF2B5EF4-FFF2-40B4-BE49-F238E27FC236}">
              <a16:creationId xmlns:a16="http://schemas.microsoft.com/office/drawing/2014/main" id="{1057D8AF-19A2-25B4-E6F9-928DBBA2B105}"/>
            </a:ext>
          </a:extLst>
        </xdr:cNvPr>
        <xdr:cNvPicPr>
          <a:picLocks noChangeAspect="1"/>
        </xdr:cNvPicPr>
      </xdr:nvPicPr>
      <xdr:blipFill>
        <a:blip xmlns:r="http://schemas.openxmlformats.org/officeDocument/2006/relationships" r:embed="rId2"/>
        <a:stretch>
          <a:fillRect/>
        </a:stretch>
      </xdr:blipFill>
      <xdr:spPr>
        <a:xfrm>
          <a:off x="25884908" y="1281546"/>
          <a:ext cx="1039091" cy="1212272"/>
        </a:xfrm>
        <a:prstGeom prst="rect">
          <a:avLst/>
        </a:prstGeom>
      </xdr:spPr>
    </xdr:pic>
    <xdr:clientData/>
  </xdr:twoCellAnchor>
  <xdr:twoCellAnchor editAs="oneCell">
    <xdr:from>
      <xdr:col>22</xdr:col>
      <xdr:colOff>80817</xdr:colOff>
      <xdr:row>11</xdr:row>
      <xdr:rowOff>161636</xdr:rowOff>
    </xdr:from>
    <xdr:to>
      <xdr:col>22</xdr:col>
      <xdr:colOff>1119908</xdr:colOff>
      <xdr:row>16</xdr:row>
      <xdr:rowOff>189345</xdr:rowOff>
    </xdr:to>
    <xdr:pic>
      <xdr:nvPicPr>
        <xdr:cNvPr id="4" name="Picture 3">
          <a:extLst>
            <a:ext uri="{FF2B5EF4-FFF2-40B4-BE49-F238E27FC236}">
              <a16:creationId xmlns:a16="http://schemas.microsoft.com/office/drawing/2014/main" id="{75CE8624-EC8E-4E27-7EA3-0A05A97DEE4E}"/>
            </a:ext>
          </a:extLst>
        </xdr:cNvPr>
        <xdr:cNvPicPr>
          <a:picLocks noChangeAspect="1"/>
        </xdr:cNvPicPr>
      </xdr:nvPicPr>
      <xdr:blipFill>
        <a:blip xmlns:r="http://schemas.openxmlformats.org/officeDocument/2006/relationships" r:embed="rId3"/>
        <a:stretch>
          <a:fillRect/>
        </a:stretch>
      </xdr:blipFill>
      <xdr:spPr>
        <a:xfrm>
          <a:off x="25954181" y="2447636"/>
          <a:ext cx="1039091" cy="1066800"/>
        </a:xfrm>
        <a:prstGeom prst="rect">
          <a:avLst/>
        </a:prstGeom>
      </xdr:spPr>
    </xdr:pic>
    <xdr:clientData/>
  </xdr:twoCellAnchor>
  <xdr:twoCellAnchor editAs="oneCell">
    <xdr:from>
      <xdr:col>22</xdr:col>
      <xdr:colOff>69272</xdr:colOff>
      <xdr:row>18</xdr:row>
      <xdr:rowOff>0</xdr:rowOff>
    </xdr:from>
    <xdr:to>
      <xdr:col>22</xdr:col>
      <xdr:colOff>1085272</xdr:colOff>
      <xdr:row>23</xdr:row>
      <xdr:rowOff>27709</xdr:rowOff>
    </xdr:to>
    <xdr:pic>
      <xdr:nvPicPr>
        <xdr:cNvPr id="5" name="Picture 4">
          <a:extLst>
            <a:ext uri="{FF2B5EF4-FFF2-40B4-BE49-F238E27FC236}">
              <a16:creationId xmlns:a16="http://schemas.microsoft.com/office/drawing/2014/main" id="{E1E80867-5CAF-2E35-1F38-3CA47E5000CF}"/>
            </a:ext>
          </a:extLst>
        </xdr:cNvPr>
        <xdr:cNvPicPr>
          <a:picLocks noChangeAspect="1"/>
        </xdr:cNvPicPr>
      </xdr:nvPicPr>
      <xdr:blipFill>
        <a:blip xmlns:r="http://schemas.openxmlformats.org/officeDocument/2006/relationships" r:embed="rId4"/>
        <a:stretch>
          <a:fillRect/>
        </a:stretch>
      </xdr:blipFill>
      <xdr:spPr>
        <a:xfrm>
          <a:off x="25942636" y="3740727"/>
          <a:ext cx="1016000" cy="1066800"/>
        </a:xfrm>
        <a:prstGeom prst="rect">
          <a:avLst/>
        </a:prstGeom>
      </xdr:spPr>
    </xdr:pic>
    <xdr:clientData/>
  </xdr:twoCellAnchor>
  <xdr:twoCellAnchor editAs="oneCell">
    <xdr:from>
      <xdr:col>22</xdr:col>
      <xdr:colOff>34637</xdr:colOff>
      <xdr:row>40</xdr:row>
      <xdr:rowOff>57727</xdr:rowOff>
    </xdr:from>
    <xdr:to>
      <xdr:col>22</xdr:col>
      <xdr:colOff>921677</xdr:colOff>
      <xdr:row>46</xdr:row>
      <xdr:rowOff>34637</xdr:rowOff>
    </xdr:to>
    <xdr:pic>
      <xdr:nvPicPr>
        <xdr:cNvPr id="6" name="Picture 5">
          <a:extLst>
            <a:ext uri="{FF2B5EF4-FFF2-40B4-BE49-F238E27FC236}">
              <a16:creationId xmlns:a16="http://schemas.microsoft.com/office/drawing/2014/main" id="{16213920-EE4D-D7A9-08C0-FA3E70C526AE}"/>
            </a:ext>
          </a:extLst>
        </xdr:cNvPr>
        <xdr:cNvPicPr>
          <a:picLocks noChangeAspect="1"/>
        </xdr:cNvPicPr>
      </xdr:nvPicPr>
      <xdr:blipFill>
        <a:blip xmlns:r="http://schemas.openxmlformats.org/officeDocument/2006/relationships" r:embed="rId5"/>
        <a:stretch>
          <a:fillRect/>
        </a:stretch>
      </xdr:blipFill>
      <xdr:spPr>
        <a:xfrm>
          <a:off x="25908001" y="8370454"/>
          <a:ext cx="887040" cy="1223819"/>
        </a:xfrm>
        <a:prstGeom prst="rect">
          <a:avLst/>
        </a:prstGeom>
      </xdr:spPr>
    </xdr:pic>
    <xdr:clientData/>
  </xdr:twoCellAnchor>
  <xdr:twoCellAnchor editAs="oneCell">
    <xdr:from>
      <xdr:col>22</xdr:col>
      <xdr:colOff>23091</xdr:colOff>
      <xdr:row>51</xdr:row>
      <xdr:rowOff>11545</xdr:rowOff>
    </xdr:from>
    <xdr:to>
      <xdr:col>23</xdr:col>
      <xdr:colOff>534555</xdr:colOff>
      <xdr:row>59</xdr:row>
      <xdr:rowOff>115454</xdr:rowOff>
    </xdr:to>
    <xdr:pic>
      <xdr:nvPicPr>
        <xdr:cNvPr id="7" name="Picture 6">
          <a:extLst>
            <a:ext uri="{FF2B5EF4-FFF2-40B4-BE49-F238E27FC236}">
              <a16:creationId xmlns:a16="http://schemas.microsoft.com/office/drawing/2014/main" id="{BCA83053-1FB1-C2A6-B9B9-9D0BE7788C2A}"/>
            </a:ext>
          </a:extLst>
        </xdr:cNvPr>
        <xdr:cNvPicPr>
          <a:picLocks noChangeAspect="1"/>
        </xdr:cNvPicPr>
      </xdr:nvPicPr>
      <xdr:blipFill>
        <a:blip xmlns:r="http://schemas.openxmlformats.org/officeDocument/2006/relationships" r:embed="rId6"/>
        <a:stretch>
          <a:fillRect/>
        </a:stretch>
      </xdr:blipFill>
      <xdr:spPr>
        <a:xfrm>
          <a:off x="25896455" y="10610272"/>
          <a:ext cx="1689100" cy="1766455"/>
        </a:xfrm>
        <a:prstGeom prst="rect">
          <a:avLst/>
        </a:prstGeom>
      </xdr:spPr>
    </xdr:pic>
    <xdr:clientData/>
  </xdr:twoCellAnchor>
  <xdr:twoCellAnchor editAs="oneCell">
    <xdr:from>
      <xdr:col>22</xdr:col>
      <xdr:colOff>46182</xdr:colOff>
      <xdr:row>239</xdr:row>
      <xdr:rowOff>23091</xdr:rowOff>
    </xdr:from>
    <xdr:to>
      <xdr:col>24</xdr:col>
      <xdr:colOff>259773</xdr:colOff>
      <xdr:row>246</xdr:row>
      <xdr:rowOff>0</xdr:rowOff>
    </xdr:to>
    <xdr:pic>
      <xdr:nvPicPr>
        <xdr:cNvPr id="8" name="Picture 7">
          <a:extLst>
            <a:ext uri="{FF2B5EF4-FFF2-40B4-BE49-F238E27FC236}">
              <a16:creationId xmlns:a16="http://schemas.microsoft.com/office/drawing/2014/main" id="{50B143A8-3C91-DC16-4182-3BCE7621E397}"/>
            </a:ext>
          </a:extLst>
        </xdr:cNvPr>
        <xdr:cNvPicPr>
          <a:picLocks noChangeAspect="1"/>
        </xdr:cNvPicPr>
      </xdr:nvPicPr>
      <xdr:blipFill>
        <a:blip xmlns:r="http://schemas.openxmlformats.org/officeDocument/2006/relationships" r:embed="rId7"/>
        <a:stretch>
          <a:fillRect/>
        </a:stretch>
      </xdr:blipFill>
      <xdr:spPr>
        <a:xfrm>
          <a:off x="25919546" y="49691636"/>
          <a:ext cx="2222500" cy="14316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46182</xdr:colOff>
      <xdr:row>239</xdr:row>
      <xdr:rowOff>23091</xdr:rowOff>
    </xdr:from>
    <xdr:to>
      <xdr:col>24</xdr:col>
      <xdr:colOff>259773</xdr:colOff>
      <xdr:row>246</xdr:row>
      <xdr:rowOff>0</xdr:rowOff>
    </xdr:to>
    <xdr:pic>
      <xdr:nvPicPr>
        <xdr:cNvPr id="8" name="Picture 7">
          <a:extLst>
            <a:ext uri="{FF2B5EF4-FFF2-40B4-BE49-F238E27FC236}">
              <a16:creationId xmlns:a16="http://schemas.microsoft.com/office/drawing/2014/main" id="{1EBCACBA-6090-2049-8529-C29043CE3D15}"/>
            </a:ext>
          </a:extLst>
        </xdr:cNvPr>
        <xdr:cNvPicPr>
          <a:picLocks noChangeAspect="1"/>
        </xdr:cNvPicPr>
      </xdr:nvPicPr>
      <xdr:blipFill>
        <a:blip xmlns:r="http://schemas.openxmlformats.org/officeDocument/2006/relationships" r:embed="rId1"/>
        <a:stretch>
          <a:fillRect/>
        </a:stretch>
      </xdr:blipFill>
      <xdr:spPr>
        <a:xfrm>
          <a:off x="25827182" y="48587891"/>
          <a:ext cx="2220191" cy="1399309"/>
        </a:xfrm>
        <a:prstGeom prst="rect">
          <a:avLst/>
        </a:prstGeom>
      </xdr:spPr>
    </xdr:pic>
    <xdr:clientData/>
  </xdr:twoCellAnchor>
  <xdr:twoCellAnchor editAs="oneCell">
    <xdr:from>
      <xdr:col>22</xdr:col>
      <xdr:colOff>23090</xdr:colOff>
      <xdr:row>46</xdr:row>
      <xdr:rowOff>57728</xdr:rowOff>
    </xdr:from>
    <xdr:to>
      <xdr:col>25</xdr:col>
      <xdr:colOff>573809</xdr:colOff>
      <xdr:row>58</xdr:row>
      <xdr:rowOff>173181</xdr:rowOff>
    </xdr:to>
    <xdr:pic>
      <xdr:nvPicPr>
        <xdr:cNvPr id="9" name="Picture 8">
          <a:extLst>
            <a:ext uri="{FF2B5EF4-FFF2-40B4-BE49-F238E27FC236}">
              <a16:creationId xmlns:a16="http://schemas.microsoft.com/office/drawing/2014/main" id="{D291072A-B376-9FDB-5998-89A6B9686D52}"/>
            </a:ext>
          </a:extLst>
        </xdr:cNvPr>
        <xdr:cNvPicPr>
          <a:picLocks noChangeAspect="1"/>
        </xdr:cNvPicPr>
      </xdr:nvPicPr>
      <xdr:blipFill>
        <a:blip xmlns:r="http://schemas.openxmlformats.org/officeDocument/2006/relationships" r:embed="rId2"/>
        <a:stretch>
          <a:fillRect/>
        </a:stretch>
      </xdr:blipFill>
      <xdr:spPr>
        <a:xfrm>
          <a:off x="25896454" y="9617364"/>
          <a:ext cx="3390900" cy="2609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23</xdr:col>
      <xdr:colOff>46182</xdr:colOff>
      <xdr:row>239</xdr:row>
      <xdr:rowOff>23091</xdr:rowOff>
    </xdr:from>
    <xdr:to>
      <xdr:col>25</xdr:col>
      <xdr:colOff>259773</xdr:colOff>
      <xdr:row>246</xdr:row>
      <xdr:rowOff>0</xdr:rowOff>
    </xdr:to>
    <xdr:pic>
      <xdr:nvPicPr>
        <xdr:cNvPr id="2" name="Picture 1">
          <a:extLst>
            <a:ext uri="{FF2B5EF4-FFF2-40B4-BE49-F238E27FC236}">
              <a16:creationId xmlns:a16="http://schemas.microsoft.com/office/drawing/2014/main" id="{FBAB388C-6752-804E-9F98-A795EFFF7894}"/>
            </a:ext>
          </a:extLst>
        </xdr:cNvPr>
        <xdr:cNvPicPr>
          <a:picLocks noChangeAspect="1"/>
        </xdr:cNvPicPr>
      </xdr:nvPicPr>
      <xdr:blipFill>
        <a:blip xmlns:r="http://schemas.openxmlformats.org/officeDocument/2006/relationships" r:embed="rId1"/>
        <a:stretch>
          <a:fillRect/>
        </a:stretch>
      </xdr:blipFill>
      <xdr:spPr>
        <a:xfrm>
          <a:off x="25827182" y="48587891"/>
          <a:ext cx="2220191" cy="1399309"/>
        </a:xfrm>
        <a:prstGeom prst="rect">
          <a:avLst/>
        </a:prstGeom>
      </xdr:spPr>
    </xdr:pic>
    <xdr:clientData/>
  </xdr:twoCellAnchor>
  <xdr:twoCellAnchor editAs="oneCell">
    <xdr:from>
      <xdr:col>23</xdr:col>
      <xdr:colOff>23090</xdr:colOff>
      <xdr:row>46</xdr:row>
      <xdr:rowOff>57728</xdr:rowOff>
    </xdr:from>
    <xdr:to>
      <xdr:col>26</xdr:col>
      <xdr:colOff>573808</xdr:colOff>
      <xdr:row>58</xdr:row>
      <xdr:rowOff>173181</xdr:rowOff>
    </xdr:to>
    <xdr:pic>
      <xdr:nvPicPr>
        <xdr:cNvPr id="3" name="Picture 2">
          <a:extLst>
            <a:ext uri="{FF2B5EF4-FFF2-40B4-BE49-F238E27FC236}">
              <a16:creationId xmlns:a16="http://schemas.microsoft.com/office/drawing/2014/main" id="{A4D52EB4-F97A-ED46-9A9C-CBCC7468FBC4}"/>
            </a:ext>
          </a:extLst>
        </xdr:cNvPr>
        <xdr:cNvPicPr>
          <a:picLocks noChangeAspect="1"/>
        </xdr:cNvPicPr>
      </xdr:nvPicPr>
      <xdr:blipFill>
        <a:blip xmlns:r="http://schemas.openxmlformats.org/officeDocument/2006/relationships" r:embed="rId2"/>
        <a:stretch>
          <a:fillRect/>
        </a:stretch>
      </xdr:blipFill>
      <xdr:spPr>
        <a:xfrm>
          <a:off x="25804090" y="9404928"/>
          <a:ext cx="3382819" cy="2553853"/>
        </a:xfrm>
        <a:prstGeom prst="rect">
          <a:avLst/>
        </a:prstGeom>
      </xdr:spPr>
    </xdr:pic>
    <xdr:clientData/>
  </xdr:twoCellAnchor>
  <xdr:twoCellAnchor editAs="oneCell">
    <xdr:from>
      <xdr:col>23</xdr:col>
      <xdr:colOff>11544</xdr:colOff>
      <xdr:row>62</xdr:row>
      <xdr:rowOff>0</xdr:rowOff>
    </xdr:from>
    <xdr:to>
      <xdr:col>24</xdr:col>
      <xdr:colOff>167407</xdr:colOff>
      <xdr:row>69</xdr:row>
      <xdr:rowOff>115454</xdr:rowOff>
    </xdr:to>
    <xdr:pic>
      <xdr:nvPicPr>
        <xdr:cNvPr id="4" name="Picture 3">
          <a:extLst>
            <a:ext uri="{FF2B5EF4-FFF2-40B4-BE49-F238E27FC236}">
              <a16:creationId xmlns:a16="http://schemas.microsoft.com/office/drawing/2014/main" id="{12DE94FC-99FD-7A3F-56CA-6AA99A286C5F}"/>
            </a:ext>
          </a:extLst>
        </xdr:cNvPr>
        <xdr:cNvPicPr>
          <a:picLocks noChangeAspect="1"/>
        </xdr:cNvPicPr>
      </xdr:nvPicPr>
      <xdr:blipFill>
        <a:blip xmlns:r="http://schemas.openxmlformats.org/officeDocument/2006/relationships" r:embed="rId3"/>
        <a:stretch>
          <a:fillRect/>
        </a:stretch>
      </xdr:blipFill>
      <xdr:spPr>
        <a:xfrm>
          <a:off x="25884908" y="12884727"/>
          <a:ext cx="1333500" cy="1570182"/>
        </a:xfrm>
        <a:prstGeom prst="rect">
          <a:avLst/>
        </a:prstGeom>
      </xdr:spPr>
    </xdr:pic>
    <xdr:clientData/>
  </xdr:twoCellAnchor>
  <xdr:twoCellAnchor editAs="oneCell">
    <xdr:from>
      <xdr:col>23</xdr:col>
      <xdr:colOff>23089</xdr:colOff>
      <xdr:row>117</xdr:row>
      <xdr:rowOff>23091</xdr:rowOff>
    </xdr:from>
    <xdr:to>
      <xdr:col>24</xdr:col>
      <xdr:colOff>611907</xdr:colOff>
      <xdr:row>124</xdr:row>
      <xdr:rowOff>0</xdr:rowOff>
    </xdr:to>
    <xdr:pic>
      <xdr:nvPicPr>
        <xdr:cNvPr id="5" name="Picture 4">
          <a:extLst>
            <a:ext uri="{FF2B5EF4-FFF2-40B4-BE49-F238E27FC236}">
              <a16:creationId xmlns:a16="http://schemas.microsoft.com/office/drawing/2014/main" id="{0BDFDB19-62CE-5F8B-3101-07FCC60AD948}"/>
            </a:ext>
          </a:extLst>
        </xdr:cNvPr>
        <xdr:cNvPicPr>
          <a:picLocks noChangeAspect="1"/>
        </xdr:cNvPicPr>
      </xdr:nvPicPr>
      <xdr:blipFill>
        <a:blip xmlns:r="http://schemas.openxmlformats.org/officeDocument/2006/relationships" r:embed="rId4"/>
        <a:stretch>
          <a:fillRect/>
        </a:stretch>
      </xdr:blipFill>
      <xdr:spPr>
        <a:xfrm>
          <a:off x="25896453" y="24337818"/>
          <a:ext cx="1766455" cy="1431637"/>
        </a:xfrm>
        <a:prstGeom prst="rect">
          <a:avLst/>
        </a:prstGeom>
      </xdr:spPr>
    </xdr:pic>
    <xdr:clientData/>
  </xdr:twoCellAnchor>
  <xdr:twoCellAnchor editAs="oneCell">
    <xdr:from>
      <xdr:col>23</xdr:col>
      <xdr:colOff>46181</xdr:colOff>
      <xdr:row>139</xdr:row>
      <xdr:rowOff>23090</xdr:rowOff>
    </xdr:from>
    <xdr:to>
      <xdr:col>24</xdr:col>
      <xdr:colOff>277090</xdr:colOff>
      <xdr:row>145</xdr:row>
      <xdr:rowOff>46181</xdr:rowOff>
    </xdr:to>
    <xdr:pic>
      <xdr:nvPicPr>
        <xdr:cNvPr id="6" name="Picture 5">
          <a:extLst>
            <a:ext uri="{FF2B5EF4-FFF2-40B4-BE49-F238E27FC236}">
              <a16:creationId xmlns:a16="http://schemas.microsoft.com/office/drawing/2014/main" id="{C699816C-E115-7565-6604-C95D53AAFC28}"/>
            </a:ext>
          </a:extLst>
        </xdr:cNvPr>
        <xdr:cNvPicPr>
          <a:picLocks noChangeAspect="1"/>
        </xdr:cNvPicPr>
      </xdr:nvPicPr>
      <xdr:blipFill>
        <a:blip xmlns:r="http://schemas.openxmlformats.org/officeDocument/2006/relationships" r:embed="rId5"/>
        <a:stretch>
          <a:fillRect/>
        </a:stretch>
      </xdr:blipFill>
      <xdr:spPr>
        <a:xfrm>
          <a:off x="25919545" y="28909817"/>
          <a:ext cx="1408546" cy="127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0</xdr:colOff>
      <xdr:row>2</xdr:row>
      <xdr:rowOff>38100</xdr:rowOff>
    </xdr:from>
    <xdr:to>
      <xdr:col>9</xdr:col>
      <xdr:colOff>215900</xdr:colOff>
      <xdr:row>10</xdr:row>
      <xdr:rowOff>177800</xdr:rowOff>
    </xdr:to>
    <xdr:pic>
      <xdr:nvPicPr>
        <xdr:cNvPr id="2" name="Picture 1">
          <a:extLst>
            <a:ext uri="{FF2B5EF4-FFF2-40B4-BE49-F238E27FC236}">
              <a16:creationId xmlns:a16="http://schemas.microsoft.com/office/drawing/2014/main" id="{910DFD25-6C06-6134-D1FE-4D80B19F2DF0}"/>
            </a:ext>
          </a:extLst>
        </xdr:cNvPr>
        <xdr:cNvPicPr>
          <a:picLocks noChangeAspect="1"/>
        </xdr:cNvPicPr>
      </xdr:nvPicPr>
      <xdr:blipFill>
        <a:blip xmlns:r="http://schemas.openxmlformats.org/officeDocument/2006/relationships" r:embed="rId1"/>
        <a:stretch>
          <a:fillRect/>
        </a:stretch>
      </xdr:blipFill>
      <xdr:spPr>
        <a:xfrm>
          <a:off x="13512800" y="444500"/>
          <a:ext cx="1803400" cy="1765300"/>
        </a:xfrm>
        <a:prstGeom prst="rect">
          <a:avLst/>
        </a:prstGeom>
      </xdr:spPr>
    </xdr:pic>
    <xdr:clientData/>
  </xdr:twoCellAnchor>
  <xdr:twoCellAnchor editAs="oneCell">
    <xdr:from>
      <xdr:col>7</xdr:col>
      <xdr:colOff>241300</xdr:colOff>
      <xdr:row>30</xdr:row>
      <xdr:rowOff>139700</xdr:rowOff>
    </xdr:from>
    <xdr:to>
      <xdr:col>9</xdr:col>
      <xdr:colOff>689334</xdr:colOff>
      <xdr:row>36</xdr:row>
      <xdr:rowOff>90932</xdr:rowOff>
    </xdr:to>
    <xdr:pic>
      <xdr:nvPicPr>
        <xdr:cNvPr id="3" name="Picture 2">
          <a:extLst>
            <a:ext uri="{FF2B5EF4-FFF2-40B4-BE49-F238E27FC236}">
              <a16:creationId xmlns:a16="http://schemas.microsoft.com/office/drawing/2014/main" id="{38246DBA-C02E-79C0-3711-3F8795ED7AE3}"/>
            </a:ext>
          </a:extLst>
        </xdr:cNvPr>
        <xdr:cNvPicPr>
          <a:picLocks noChangeAspect="1"/>
        </xdr:cNvPicPr>
      </xdr:nvPicPr>
      <xdr:blipFill>
        <a:blip xmlns:r="http://schemas.openxmlformats.org/officeDocument/2006/relationships" r:embed="rId2"/>
        <a:stretch>
          <a:fillRect/>
        </a:stretch>
      </xdr:blipFill>
      <xdr:spPr>
        <a:xfrm>
          <a:off x="13754100" y="6235700"/>
          <a:ext cx="2035534" cy="1170432"/>
        </a:xfrm>
        <a:prstGeom prst="rect">
          <a:avLst/>
        </a:prstGeom>
      </xdr:spPr>
    </xdr:pic>
    <xdr:clientData/>
  </xdr:twoCellAnchor>
  <xdr:twoCellAnchor editAs="oneCell">
    <xdr:from>
      <xdr:col>7</xdr:col>
      <xdr:colOff>0</xdr:colOff>
      <xdr:row>12</xdr:row>
      <xdr:rowOff>88900</xdr:rowOff>
    </xdr:from>
    <xdr:to>
      <xdr:col>9</xdr:col>
      <xdr:colOff>381000</xdr:colOff>
      <xdr:row>20</xdr:row>
      <xdr:rowOff>114300</xdr:rowOff>
    </xdr:to>
    <xdr:pic>
      <xdr:nvPicPr>
        <xdr:cNvPr id="4" name="Picture 3">
          <a:extLst>
            <a:ext uri="{FF2B5EF4-FFF2-40B4-BE49-F238E27FC236}">
              <a16:creationId xmlns:a16="http://schemas.microsoft.com/office/drawing/2014/main" id="{F3ACF14C-5914-7C78-0801-9C8C9FEF6138}"/>
            </a:ext>
          </a:extLst>
        </xdr:cNvPr>
        <xdr:cNvPicPr>
          <a:picLocks noChangeAspect="1"/>
        </xdr:cNvPicPr>
      </xdr:nvPicPr>
      <xdr:blipFill>
        <a:blip xmlns:r="http://schemas.openxmlformats.org/officeDocument/2006/relationships" r:embed="rId3"/>
        <a:stretch>
          <a:fillRect/>
        </a:stretch>
      </xdr:blipFill>
      <xdr:spPr>
        <a:xfrm>
          <a:off x="13512800" y="2527300"/>
          <a:ext cx="1968500" cy="1651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22</xdr:col>
      <xdr:colOff>76200</xdr:colOff>
      <xdr:row>171</xdr:row>
      <xdr:rowOff>12700</xdr:rowOff>
    </xdr:from>
    <xdr:to>
      <xdr:col>23</xdr:col>
      <xdr:colOff>114300</xdr:colOff>
      <xdr:row>179</xdr:row>
      <xdr:rowOff>152400</xdr:rowOff>
    </xdr:to>
    <xdr:pic>
      <xdr:nvPicPr>
        <xdr:cNvPr id="2" name="Picture 1">
          <a:extLst>
            <a:ext uri="{FF2B5EF4-FFF2-40B4-BE49-F238E27FC236}">
              <a16:creationId xmlns:a16="http://schemas.microsoft.com/office/drawing/2014/main" id="{1E7E0748-5DF3-F528-8B2D-D0399BA78518}"/>
            </a:ext>
          </a:extLst>
        </xdr:cNvPr>
        <xdr:cNvPicPr>
          <a:picLocks noChangeAspect="1"/>
        </xdr:cNvPicPr>
      </xdr:nvPicPr>
      <xdr:blipFill>
        <a:blip xmlns:r="http://schemas.openxmlformats.org/officeDocument/2006/relationships" r:embed="rId1"/>
        <a:stretch>
          <a:fillRect/>
        </a:stretch>
      </xdr:blipFill>
      <xdr:spPr>
        <a:xfrm>
          <a:off x="25857200" y="34759900"/>
          <a:ext cx="1219200" cy="1765300"/>
        </a:xfrm>
        <a:prstGeom prst="rect">
          <a:avLst/>
        </a:prstGeom>
      </xdr:spPr>
    </xdr:pic>
    <xdr:clientData/>
  </xdr:twoCellAnchor>
  <xdr:twoCellAnchor editAs="oneCell">
    <xdr:from>
      <xdr:col>21</xdr:col>
      <xdr:colOff>1828800</xdr:colOff>
      <xdr:row>151</xdr:row>
      <xdr:rowOff>25400</xdr:rowOff>
    </xdr:from>
    <xdr:to>
      <xdr:col>22</xdr:col>
      <xdr:colOff>723900</xdr:colOff>
      <xdr:row>161</xdr:row>
      <xdr:rowOff>12700</xdr:rowOff>
    </xdr:to>
    <xdr:pic>
      <xdr:nvPicPr>
        <xdr:cNvPr id="3" name="Picture 2">
          <a:extLst>
            <a:ext uri="{FF2B5EF4-FFF2-40B4-BE49-F238E27FC236}">
              <a16:creationId xmlns:a16="http://schemas.microsoft.com/office/drawing/2014/main" id="{9428E892-9BEE-E413-1008-9BADD8CFE8AA}"/>
            </a:ext>
          </a:extLst>
        </xdr:cNvPr>
        <xdr:cNvPicPr>
          <a:picLocks noChangeAspect="1"/>
        </xdr:cNvPicPr>
      </xdr:nvPicPr>
      <xdr:blipFill>
        <a:blip xmlns:r="http://schemas.openxmlformats.org/officeDocument/2006/relationships" r:embed="rId2"/>
        <a:stretch>
          <a:fillRect/>
        </a:stretch>
      </xdr:blipFill>
      <xdr:spPr>
        <a:xfrm>
          <a:off x="25768300" y="30708600"/>
          <a:ext cx="736600" cy="2019300"/>
        </a:xfrm>
        <a:prstGeom prst="rect">
          <a:avLst/>
        </a:prstGeom>
      </xdr:spPr>
    </xdr:pic>
    <xdr:clientData/>
  </xdr:twoCellAnchor>
  <xdr:twoCellAnchor editAs="oneCell">
    <xdr:from>
      <xdr:col>22</xdr:col>
      <xdr:colOff>12700</xdr:colOff>
      <xdr:row>183</xdr:row>
      <xdr:rowOff>0</xdr:rowOff>
    </xdr:from>
    <xdr:to>
      <xdr:col>23</xdr:col>
      <xdr:colOff>38100</xdr:colOff>
      <xdr:row>189</xdr:row>
      <xdr:rowOff>114300</xdr:rowOff>
    </xdr:to>
    <xdr:pic>
      <xdr:nvPicPr>
        <xdr:cNvPr id="4" name="Picture 3">
          <a:extLst>
            <a:ext uri="{FF2B5EF4-FFF2-40B4-BE49-F238E27FC236}">
              <a16:creationId xmlns:a16="http://schemas.microsoft.com/office/drawing/2014/main" id="{21C5E62E-4FC5-1148-4EAA-7DE66935F97A}"/>
            </a:ext>
          </a:extLst>
        </xdr:cNvPr>
        <xdr:cNvPicPr>
          <a:picLocks noChangeAspect="1"/>
        </xdr:cNvPicPr>
      </xdr:nvPicPr>
      <xdr:blipFill>
        <a:blip xmlns:r="http://schemas.openxmlformats.org/officeDocument/2006/relationships" r:embed="rId3"/>
        <a:stretch>
          <a:fillRect/>
        </a:stretch>
      </xdr:blipFill>
      <xdr:spPr>
        <a:xfrm>
          <a:off x="25793700" y="37185600"/>
          <a:ext cx="1206500" cy="1333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22</xdr:col>
      <xdr:colOff>38100</xdr:colOff>
      <xdr:row>19</xdr:row>
      <xdr:rowOff>0</xdr:rowOff>
    </xdr:from>
    <xdr:to>
      <xdr:col>23</xdr:col>
      <xdr:colOff>114300</xdr:colOff>
      <xdr:row>27</xdr:row>
      <xdr:rowOff>165100</xdr:rowOff>
    </xdr:to>
    <xdr:pic>
      <xdr:nvPicPr>
        <xdr:cNvPr id="5" name="Picture 4">
          <a:extLst>
            <a:ext uri="{FF2B5EF4-FFF2-40B4-BE49-F238E27FC236}">
              <a16:creationId xmlns:a16="http://schemas.microsoft.com/office/drawing/2014/main" id="{3AD474DC-0A25-1BAA-2C90-7A3788E69A08}"/>
            </a:ext>
          </a:extLst>
        </xdr:cNvPr>
        <xdr:cNvPicPr>
          <a:picLocks noChangeAspect="1"/>
        </xdr:cNvPicPr>
      </xdr:nvPicPr>
      <xdr:blipFill>
        <a:blip xmlns:r="http://schemas.openxmlformats.org/officeDocument/2006/relationships" r:embed="rId1"/>
        <a:stretch>
          <a:fillRect/>
        </a:stretch>
      </xdr:blipFill>
      <xdr:spPr>
        <a:xfrm>
          <a:off x="25819100" y="3860800"/>
          <a:ext cx="1257300" cy="1790700"/>
        </a:xfrm>
        <a:prstGeom prst="rect">
          <a:avLst/>
        </a:prstGeom>
      </xdr:spPr>
    </xdr:pic>
    <xdr:clientData/>
  </xdr:twoCellAnchor>
  <xdr:twoCellAnchor editAs="oneCell">
    <xdr:from>
      <xdr:col>22</xdr:col>
      <xdr:colOff>63500</xdr:colOff>
      <xdr:row>29</xdr:row>
      <xdr:rowOff>12700</xdr:rowOff>
    </xdr:from>
    <xdr:to>
      <xdr:col>22</xdr:col>
      <xdr:colOff>1079500</xdr:colOff>
      <xdr:row>35</xdr:row>
      <xdr:rowOff>25400</xdr:rowOff>
    </xdr:to>
    <xdr:pic>
      <xdr:nvPicPr>
        <xdr:cNvPr id="6" name="Picture 5">
          <a:extLst>
            <a:ext uri="{FF2B5EF4-FFF2-40B4-BE49-F238E27FC236}">
              <a16:creationId xmlns:a16="http://schemas.microsoft.com/office/drawing/2014/main" id="{7674D4A6-9909-0E2B-0A6F-1D8A9E776D78}"/>
            </a:ext>
          </a:extLst>
        </xdr:cNvPr>
        <xdr:cNvPicPr>
          <a:picLocks noChangeAspect="1"/>
        </xdr:cNvPicPr>
      </xdr:nvPicPr>
      <xdr:blipFill>
        <a:blip xmlns:r="http://schemas.openxmlformats.org/officeDocument/2006/relationships" r:embed="rId2"/>
        <a:stretch>
          <a:fillRect/>
        </a:stretch>
      </xdr:blipFill>
      <xdr:spPr>
        <a:xfrm>
          <a:off x="25844500" y="5905500"/>
          <a:ext cx="1016000" cy="12319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12700</xdr:colOff>
      <xdr:row>4</xdr:row>
      <xdr:rowOff>190500</xdr:rowOff>
    </xdr:from>
    <xdr:to>
      <xdr:col>24</xdr:col>
      <xdr:colOff>647700</xdr:colOff>
      <xdr:row>12</xdr:row>
      <xdr:rowOff>178858</xdr:rowOff>
    </xdr:to>
    <xdr:pic>
      <xdr:nvPicPr>
        <xdr:cNvPr id="2" name="Picture 1">
          <a:extLst>
            <a:ext uri="{FF2B5EF4-FFF2-40B4-BE49-F238E27FC236}">
              <a16:creationId xmlns:a16="http://schemas.microsoft.com/office/drawing/2014/main" id="{A4034352-E938-E110-2F6C-B6D926229E4B}"/>
            </a:ext>
          </a:extLst>
        </xdr:cNvPr>
        <xdr:cNvPicPr>
          <a:picLocks noChangeAspect="1"/>
        </xdr:cNvPicPr>
      </xdr:nvPicPr>
      <xdr:blipFill>
        <a:blip xmlns:r="http://schemas.openxmlformats.org/officeDocument/2006/relationships" r:embed="rId1"/>
        <a:stretch>
          <a:fillRect/>
        </a:stretch>
      </xdr:blipFill>
      <xdr:spPr>
        <a:xfrm>
          <a:off x="27800300" y="1003300"/>
          <a:ext cx="635000" cy="1613958"/>
        </a:xfrm>
        <a:prstGeom prst="rect">
          <a:avLst/>
        </a:prstGeom>
      </xdr:spPr>
    </xdr:pic>
    <xdr:clientData/>
  </xdr:twoCellAnchor>
  <xdr:twoCellAnchor editAs="oneCell">
    <xdr:from>
      <xdr:col>24</xdr:col>
      <xdr:colOff>0</xdr:colOff>
      <xdr:row>61</xdr:row>
      <xdr:rowOff>12700</xdr:rowOff>
    </xdr:from>
    <xdr:to>
      <xdr:col>25</xdr:col>
      <xdr:colOff>762000</xdr:colOff>
      <xdr:row>67</xdr:row>
      <xdr:rowOff>25400</xdr:rowOff>
    </xdr:to>
    <xdr:pic>
      <xdr:nvPicPr>
        <xdr:cNvPr id="3" name="Picture 2">
          <a:extLst>
            <a:ext uri="{FF2B5EF4-FFF2-40B4-BE49-F238E27FC236}">
              <a16:creationId xmlns:a16="http://schemas.microsoft.com/office/drawing/2014/main" id="{56D3DECC-4D7F-ABDD-7BFE-B148BA1A4DCB}"/>
            </a:ext>
          </a:extLst>
        </xdr:cNvPr>
        <xdr:cNvPicPr>
          <a:picLocks noChangeAspect="1"/>
        </xdr:cNvPicPr>
      </xdr:nvPicPr>
      <xdr:blipFill>
        <a:blip xmlns:r="http://schemas.openxmlformats.org/officeDocument/2006/relationships" r:embed="rId2"/>
        <a:stretch>
          <a:fillRect/>
        </a:stretch>
      </xdr:blipFill>
      <xdr:spPr>
        <a:xfrm>
          <a:off x="27787600" y="12407900"/>
          <a:ext cx="1587500" cy="1231900"/>
        </a:xfrm>
        <a:prstGeom prst="rect">
          <a:avLst/>
        </a:prstGeom>
      </xdr:spPr>
    </xdr:pic>
    <xdr:clientData/>
  </xdr:twoCellAnchor>
  <xdr:twoCellAnchor editAs="oneCell">
    <xdr:from>
      <xdr:col>24</xdr:col>
      <xdr:colOff>12700</xdr:colOff>
      <xdr:row>91</xdr:row>
      <xdr:rowOff>12700</xdr:rowOff>
    </xdr:from>
    <xdr:to>
      <xdr:col>27</xdr:col>
      <xdr:colOff>1117600</xdr:colOff>
      <xdr:row>100</xdr:row>
      <xdr:rowOff>50800</xdr:rowOff>
    </xdr:to>
    <xdr:pic>
      <xdr:nvPicPr>
        <xdr:cNvPr id="4" name="Picture 3">
          <a:extLst>
            <a:ext uri="{FF2B5EF4-FFF2-40B4-BE49-F238E27FC236}">
              <a16:creationId xmlns:a16="http://schemas.microsoft.com/office/drawing/2014/main" id="{2AE68398-634B-CEFD-DFEF-F27C73363E7C}"/>
            </a:ext>
          </a:extLst>
        </xdr:cNvPr>
        <xdr:cNvPicPr>
          <a:picLocks noChangeAspect="1"/>
        </xdr:cNvPicPr>
      </xdr:nvPicPr>
      <xdr:blipFill>
        <a:blip xmlns:r="http://schemas.openxmlformats.org/officeDocument/2006/relationships" r:embed="rId3"/>
        <a:stretch>
          <a:fillRect/>
        </a:stretch>
      </xdr:blipFill>
      <xdr:spPr>
        <a:xfrm>
          <a:off x="27800300" y="18503900"/>
          <a:ext cx="3581400" cy="1866900"/>
        </a:xfrm>
        <a:prstGeom prst="rect">
          <a:avLst/>
        </a:prstGeom>
      </xdr:spPr>
    </xdr:pic>
    <xdr:clientData/>
  </xdr:twoCellAnchor>
  <xdr:twoCellAnchor editAs="oneCell">
    <xdr:from>
      <xdr:col>24</xdr:col>
      <xdr:colOff>12700</xdr:colOff>
      <xdr:row>139</xdr:row>
      <xdr:rowOff>0</xdr:rowOff>
    </xdr:from>
    <xdr:to>
      <xdr:col>24</xdr:col>
      <xdr:colOff>787400</xdr:colOff>
      <xdr:row>147</xdr:row>
      <xdr:rowOff>177800</xdr:rowOff>
    </xdr:to>
    <xdr:pic>
      <xdr:nvPicPr>
        <xdr:cNvPr id="5" name="Picture 4">
          <a:extLst>
            <a:ext uri="{FF2B5EF4-FFF2-40B4-BE49-F238E27FC236}">
              <a16:creationId xmlns:a16="http://schemas.microsoft.com/office/drawing/2014/main" id="{D74D86FA-1BEE-D574-41EF-791B71D9E833}"/>
            </a:ext>
          </a:extLst>
        </xdr:cNvPr>
        <xdr:cNvPicPr>
          <a:picLocks noChangeAspect="1"/>
        </xdr:cNvPicPr>
      </xdr:nvPicPr>
      <xdr:blipFill>
        <a:blip xmlns:r="http://schemas.openxmlformats.org/officeDocument/2006/relationships" r:embed="rId4"/>
        <a:stretch>
          <a:fillRect/>
        </a:stretch>
      </xdr:blipFill>
      <xdr:spPr>
        <a:xfrm>
          <a:off x="27800300" y="28244800"/>
          <a:ext cx="774700" cy="1803400"/>
        </a:xfrm>
        <a:prstGeom prst="rect">
          <a:avLst/>
        </a:prstGeom>
      </xdr:spPr>
    </xdr:pic>
    <xdr:clientData/>
  </xdr:twoCellAnchor>
  <xdr:twoCellAnchor editAs="oneCell">
    <xdr:from>
      <xdr:col>25</xdr:col>
      <xdr:colOff>50800</xdr:colOff>
      <xdr:row>139</xdr:row>
      <xdr:rowOff>0</xdr:rowOff>
    </xdr:from>
    <xdr:to>
      <xdr:col>27</xdr:col>
      <xdr:colOff>406400</xdr:colOff>
      <xdr:row>148</xdr:row>
      <xdr:rowOff>139700</xdr:rowOff>
    </xdr:to>
    <xdr:pic>
      <xdr:nvPicPr>
        <xdr:cNvPr id="6" name="Picture 5">
          <a:extLst>
            <a:ext uri="{FF2B5EF4-FFF2-40B4-BE49-F238E27FC236}">
              <a16:creationId xmlns:a16="http://schemas.microsoft.com/office/drawing/2014/main" id="{3B39583E-EC2A-05D9-A57D-8816D706689B}"/>
            </a:ext>
          </a:extLst>
        </xdr:cNvPr>
        <xdr:cNvPicPr>
          <a:picLocks noChangeAspect="1"/>
        </xdr:cNvPicPr>
      </xdr:nvPicPr>
      <xdr:blipFill>
        <a:blip xmlns:r="http://schemas.openxmlformats.org/officeDocument/2006/relationships" r:embed="rId5"/>
        <a:stretch>
          <a:fillRect/>
        </a:stretch>
      </xdr:blipFill>
      <xdr:spPr>
        <a:xfrm>
          <a:off x="28663900" y="28244800"/>
          <a:ext cx="2006600" cy="19685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22</xdr:col>
      <xdr:colOff>1828800</xdr:colOff>
      <xdr:row>151</xdr:row>
      <xdr:rowOff>25400</xdr:rowOff>
    </xdr:from>
    <xdr:to>
      <xdr:col>23</xdr:col>
      <xdr:colOff>736600</xdr:colOff>
      <xdr:row>161</xdr:row>
      <xdr:rowOff>12700</xdr:rowOff>
    </xdr:to>
    <xdr:pic>
      <xdr:nvPicPr>
        <xdr:cNvPr id="2" name="Picture 1">
          <a:extLst>
            <a:ext uri="{FF2B5EF4-FFF2-40B4-BE49-F238E27FC236}">
              <a16:creationId xmlns:a16="http://schemas.microsoft.com/office/drawing/2014/main" id="{026E732F-4DC0-2149-8652-4F62DBE0CF32}"/>
            </a:ext>
          </a:extLst>
        </xdr:cNvPr>
        <xdr:cNvPicPr>
          <a:picLocks noChangeAspect="1"/>
        </xdr:cNvPicPr>
      </xdr:nvPicPr>
      <xdr:blipFill>
        <a:blip xmlns:r="http://schemas.openxmlformats.org/officeDocument/2006/relationships" r:embed="rId1"/>
        <a:stretch>
          <a:fillRect/>
        </a:stretch>
      </xdr:blipFill>
      <xdr:spPr>
        <a:xfrm>
          <a:off x="25768300" y="30708600"/>
          <a:ext cx="736600" cy="20193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23</xdr:col>
      <xdr:colOff>800100</xdr:colOff>
      <xdr:row>14</xdr:row>
      <xdr:rowOff>25399</xdr:rowOff>
    </xdr:from>
    <xdr:to>
      <xdr:col>25</xdr:col>
      <xdr:colOff>254000</xdr:colOff>
      <xdr:row>28</xdr:row>
      <xdr:rowOff>5592</xdr:rowOff>
    </xdr:to>
    <xdr:pic>
      <xdr:nvPicPr>
        <xdr:cNvPr id="2" name="Picture 1">
          <a:extLst>
            <a:ext uri="{FF2B5EF4-FFF2-40B4-BE49-F238E27FC236}">
              <a16:creationId xmlns:a16="http://schemas.microsoft.com/office/drawing/2014/main" id="{54EF4599-D57F-335A-8D5B-85C034F593F7}"/>
            </a:ext>
          </a:extLst>
        </xdr:cNvPr>
        <xdr:cNvPicPr>
          <a:picLocks noChangeAspect="1"/>
        </xdr:cNvPicPr>
      </xdr:nvPicPr>
      <xdr:blipFill>
        <a:blip xmlns:r="http://schemas.openxmlformats.org/officeDocument/2006/relationships" r:embed="rId1"/>
        <a:stretch>
          <a:fillRect/>
        </a:stretch>
      </xdr:blipFill>
      <xdr:spPr>
        <a:xfrm>
          <a:off x="22631400" y="2870199"/>
          <a:ext cx="1422400" cy="3053593"/>
        </a:xfrm>
        <a:prstGeom prst="rect">
          <a:avLst/>
        </a:prstGeom>
      </xdr:spPr>
    </xdr:pic>
    <xdr:clientData/>
  </xdr:twoCellAnchor>
  <xdr:twoCellAnchor editAs="oneCell">
    <xdr:from>
      <xdr:col>24</xdr:col>
      <xdr:colOff>0</xdr:colOff>
      <xdr:row>54</xdr:row>
      <xdr:rowOff>0</xdr:rowOff>
    </xdr:from>
    <xdr:to>
      <xdr:col>24</xdr:col>
      <xdr:colOff>685800</xdr:colOff>
      <xdr:row>61</xdr:row>
      <xdr:rowOff>25400</xdr:rowOff>
    </xdr:to>
    <xdr:pic>
      <xdr:nvPicPr>
        <xdr:cNvPr id="3" name="Picture 2">
          <a:extLst>
            <a:ext uri="{FF2B5EF4-FFF2-40B4-BE49-F238E27FC236}">
              <a16:creationId xmlns:a16="http://schemas.microsoft.com/office/drawing/2014/main" id="{C2C850E4-AB38-7A30-A55E-D536FAEE8E28}"/>
            </a:ext>
          </a:extLst>
        </xdr:cNvPr>
        <xdr:cNvPicPr>
          <a:picLocks noChangeAspect="1"/>
        </xdr:cNvPicPr>
      </xdr:nvPicPr>
      <xdr:blipFill>
        <a:blip xmlns:r="http://schemas.openxmlformats.org/officeDocument/2006/relationships" r:embed="rId2"/>
        <a:stretch>
          <a:fillRect/>
        </a:stretch>
      </xdr:blipFill>
      <xdr:spPr>
        <a:xfrm>
          <a:off x="22656800" y="11201400"/>
          <a:ext cx="685800" cy="1447800"/>
        </a:xfrm>
        <a:prstGeom prst="rect">
          <a:avLst/>
        </a:prstGeom>
      </xdr:spPr>
    </xdr:pic>
    <xdr:clientData/>
  </xdr:twoCellAnchor>
  <xdr:twoCellAnchor editAs="oneCell">
    <xdr:from>
      <xdr:col>24</xdr:col>
      <xdr:colOff>12700</xdr:colOff>
      <xdr:row>87</xdr:row>
      <xdr:rowOff>12700</xdr:rowOff>
    </xdr:from>
    <xdr:to>
      <xdr:col>25</xdr:col>
      <xdr:colOff>88900</xdr:colOff>
      <xdr:row>93</xdr:row>
      <xdr:rowOff>152400</xdr:rowOff>
    </xdr:to>
    <xdr:pic>
      <xdr:nvPicPr>
        <xdr:cNvPr id="4" name="Picture 3">
          <a:extLst>
            <a:ext uri="{FF2B5EF4-FFF2-40B4-BE49-F238E27FC236}">
              <a16:creationId xmlns:a16="http://schemas.microsoft.com/office/drawing/2014/main" id="{261354BF-E97D-BEA5-C7E9-20626AAB05AC}"/>
            </a:ext>
          </a:extLst>
        </xdr:cNvPr>
        <xdr:cNvPicPr>
          <a:picLocks noChangeAspect="1"/>
        </xdr:cNvPicPr>
      </xdr:nvPicPr>
      <xdr:blipFill>
        <a:blip xmlns:r="http://schemas.openxmlformats.org/officeDocument/2006/relationships" r:embed="rId3"/>
        <a:stretch>
          <a:fillRect/>
        </a:stretch>
      </xdr:blipFill>
      <xdr:spPr>
        <a:xfrm>
          <a:off x="22669500" y="17919700"/>
          <a:ext cx="901700" cy="1358900"/>
        </a:xfrm>
        <a:prstGeom prst="rect">
          <a:avLst/>
        </a:prstGeom>
      </xdr:spPr>
    </xdr:pic>
    <xdr:clientData/>
  </xdr:twoCellAnchor>
  <xdr:twoCellAnchor editAs="oneCell">
    <xdr:from>
      <xdr:col>24</xdr:col>
      <xdr:colOff>25400</xdr:colOff>
      <xdr:row>97</xdr:row>
      <xdr:rowOff>12700</xdr:rowOff>
    </xdr:from>
    <xdr:to>
      <xdr:col>25</xdr:col>
      <xdr:colOff>330200</xdr:colOff>
      <xdr:row>102</xdr:row>
      <xdr:rowOff>152400</xdr:rowOff>
    </xdr:to>
    <xdr:pic>
      <xdr:nvPicPr>
        <xdr:cNvPr id="5" name="Picture 4">
          <a:extLst>
            <a:ext uri="{FF2B5EF4-FFF2-40B4-BE49-F238E27FC236}">
              <a16:creationId xmlns:a16="http://schemas.microsoft.com/office/drawing/2014/main" id="{2F818682-A64D-F563-B7CE-CB2DD9136336}"/>
            </a:ext>
          </a:extLst>
        </xdr:cNvPr>
        <xdr:cNvPicPr>
          <a:picLocks noChangeAspect="1"/>
        </xdr:cNvPicPr>
      </xdr:nvPicPr>
      <xdr:blipFill>
        <a:blip xmlns:r="http://schemas.openxmlformats.org/officeDocument/2006/relationships" r:embed="rId4"/>
        <a:stretch>
          <a:fillRect/>
        </a:stretch>
      </xdr:blipFill>
      <xdr:spPr>
        <a:xfrm>
          <a:off x="22682200" y="19951700"/>
          <a:ext cx="1130300" cy="1155700"/>
        </a:xfrm>
        <a:prstGeom prst="rect">
          <a:avLst/>
        </a:prstGeom>
      </xdr:spPr>
    </xdr:pic>
    <xdr:clientData/>
  </xdr:twoCellAnchor>
  <xdr:twoCellAnchor editAs="oneCell">
    <xdr:from>
      <xdr:col>24</xdr:col>
      <xdr:colOff>50800</xdr:colOff>
      <xdr:row>142</xdr:row>
      <xdr:rowOff>12700</xdr:rowOff>
    </xdr:from>
    <xdr:to>
      <xdr:col>25</xdr:col>
      <xdr:colOff>139700</xdr:colOff>
      <xdr:row>150</xdr:row>
      <xdr:rowOff>63500</xdr:rowOff>
    </xdr:to>
    <xdr:pic>
      <xdr:nvPicPr>
        <xdr:cNvPr id="6" name="Picture 5">
          <a:extLst>
            <a:ext uri="{FF2B5EF4-FFF2-40B4-BE49-F238E27FC236}">
              <a16:creationId xmlns:a16="http://schemas.microsoft.com/office/drawing/2014/main" id="{9AEE2A8E-1693-3C93-8FB7-7006663D1C4F}"/>
            </a:ext>
          </a:extLst>
        </xdr:cNvPr>
        <xdr:cNvPicPr>
          <a:picLocks noChangeAspect="1"/>
        </xdr:cNvPicPr>
      </xdr:nvPicPr>
      <xdr:blipFill>
        <a:blip xmlns:r="http://schemas.openxmlformats.org/officeDocument/2006/relationships" r:embed="rId5"/>
        <a:stretch>
          <a:fillRect/>
        </a:stretch>
      </xdr:blipFill>
      <xdr:spPr>
        <a:xfrm>
          <a:off x="22707600" y="29095700"/>
          <a:ext cx="914400" cy="1739900"/>
        </a:xfrm>
        <a:prstGeom prst="rect">
          <a:avLst/>
        </a:prstGeom>
      </xdr:spPr>
    </xdr:pic>
    <xdr:clientData/>
  </xdr:twoCellAnchor>
  <xdr:twoCellAnchor editAs="oneCell">
    <xdr:from>
      <xdr:col>24</xdr:col>
      <xdr:colOff>25400</xdr:colOff>
      <xdr:row>246</xdr:row>
      <xdr:rowOff>38100</xdr:rowOff>
    </xdr:from>
    <xdr:to>
      <xdr:col>25</xdr:col>
      <xdr:colOff>177800</xdr:colOff>
      <xdr:row>250</xdr:row>
      <xdr:rowOff>139700</xdr:rowOff>
    </xdr:to>
    <xdr:pic>
      <xdr:nvPicPr>
        <xdr:cNvPr id="7" name="Picture 6">
          <a:extLst>
            <a:ext uri="{FF2B5EF4-FFF2-40B4-BE49-F238E27FC236}">
              <a16:creationId xmlns:a16="http://schemas.microsoft.com/office/drawing/2014/main" id="{749A613C-DFB9-6713-B8B3-BB4650F33829}"/>
            </a:ext>
          </a:extLst>
        </xdr:cNvPr>
        <xdr:cNvPicPr>
          <a:picLocks noChangeAspect="1"/>
        </xdr:cNvPicPr>
      </xdr:nvPicPr>
      <xdr:blipFill>
        <a:blip xmlns:r="http://schemas.openxmlformats.org/officeDocument/2006/relationships" r:embed="rId6"/>
        <a:stretch>
          <a:fillRect/>
        </a:stretch>
      </xdr:blipFill>
      <xdr:spPr>
        <a:xfrm>
          <a:off x="22682200" y="50546000"/>
          <a:ext cx="977900" cy="914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1828800</xdr:colOff>
      <xdr:row>151</xdr:row>
      <xdr:rowOff>25400</xdr:rowOff>
    </xdr:from>
    <xdr:to>
      <xdr:col>23</xdr:col>
      <xdr:colOff>736600</xdr:colOff>
      <xdr:row>161</xdr:row>
      <xdr:rowOff>12700</xdr:rowOff>
    </xdr:to>
    <xdr:pic>
      <xdr:nvPicPr>
        <xdr:cNvPr id="2" name="Picture 1">
          <a:extLst>
            <a:ext uri="{FF2B5EF4-FFF2-40B4-BE49-F238E27FC236}">
              <a16:creationId xmlns:a16="http://schemas.microsoft.com/office/drawing/2014/main" id="{A93AF49E-A663-DE44-9C17-925E18074690}"/>
            </a:ext>
          </a:extLst>
        </xdr:cNvPr>
        <xdr:cNvPicPr>
          <a:picLocks noChangeAspect="1"/>
        </xdr:cNvPicPr>
      </xdr:nvPicPr>
      <xdr:blipFill>
        <a:blip xmlns:r="http://schemas.openxmlformats.org/officeDocument/2006/relationships" r:embed="rId1"/>
        <a:stretch>
          <a:fillRect/>
        </a:stretch>
      </xdr:blipFill>
      <xdr:spPr>
        <a:xfrm>
          <a:off x="25768300" y="30708600"/>
          <a:ext cx="736600" cy="20193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88900</xdr:colOff>
      <xdr:row>6</xdr:row>
      <xdr:rowOff>165100</xdr:rowOff>
    </xdr:from>
    <xdr:to>
      <xdr:col>23</xdr:col>
      <xdr:colOff>482600</xdr:colOff>
      <xdr:row>19</xdr:row>
      <xdr:rowOff>609600</xdr:rowOff>
    </xdr:to>
    <xdr:pic>
      <xdr:nvPicPr>
        <xdr:cNvPr id="2" name="Picture 1">
          <a:extLst>
            <a:ext uri="{FF2B5EF4-FFF2-40B4-BE49-F238E27FC236}">
              <a16:creationId xmlns:a16="http://schemas.microsoft.com/office/drawing/2014/main" id="{029DBDE9-6062-F9BB-185B-23E135DCF535}"/>
            </a:ext>
          </a:extLst>
        </xdr:cNvPr>
        <xdr:cNvPicPr>
          <a:picLocks noChangeAspect="1"/>
        </xdr:cNvPicPr>
      </xdr:nvPicPr>
      <xdr:blipFill>
        <a:blip xmlns:r="http://schemas.openxmlformats.org/officeDocument/2006/relationships" r:embed="rId1"/>
        <a:stretch>
          <a:fillRect/>
        </a:stretch>
      </xdr:blipFill>
      <xdr:spPr>
        <a:xfrm>
          <a:off x="22491700" y="1384300"/>
          <a:ext cx="1663700" cy="3086100"/>
        </a:xfrm>
        <a:prstGeom prst="rect">
          <a:avLst/>
        </a:prstGeom>
      </xdr:spPr>
    </xdr:pic>
    <xdr:clientData/>
  </xdr:twoCellAnchor>
  <xdr:twoCellAnchor editAs="oneCell">
    <xdr:from>
      <xdr:col>22</xdr:col>
      <xdr:colOff>25400</xdr:colOff>
      <xdr:row>109</xdr:row>
      <xdr:rowOff>0</xdr:rowOff>
    </xdr:from>
    <xdr:to>
      <xdr:col>23</xdr:col>
      <xdr:colOff>503197</xdr:colOff>
      <xdr:row>121</xdr:row>
      <xdr:rowOff>177800</xdr:rowOff>
    </xdr:to>
    <xdr:pic>
      <xdr:nvPicPr>
        <xdr:cNvPr id="3" name="Picture 2">
          <a:extLst>
            <a:ext uri="{FF2B5EF4-FFF2-40B4-BE49-F238E27FC236}">
              <a16:creationId xmlns:a16="http://schemas.microsoft.com/office/drawing/2014/main" id="{801149D7-8467-54CC-1CFC-D2416E81EFD3}"/>
            </a:ext>
          </a:extLst>
        </xdr:cNvPr>
        <xdr:cNvPicPr>
          <a:picLocks noChangeAspect="1"/>
        </xdr:cNvPicPr>
      </xdr:nvPicPr>
      <xdr:blipFill>
        <a:blip xmlns:r="http://schemas.openxmlformats.org/officeDocument/2006/relationships" r:embed="rId2"/>
        <a:stretch>
          <a:fillRect/>
        </a:stretch>
      </xdr:blipFill>
      <xdr:spPr>
        <a:xfrm>
          <a:off x="22428200" y="22593300"/>
          <a:ext cx="1747797" cy="2616200"/>
        </a:xfrm>
        <a:prstGeom prst="rect">
          <a:avLst/>
        </a:prstGeom>
      </xdr:spPr>
    </xdr:pic>
    <xdr:clientData/>
  </xdr:twoCellAnchor>
  <xdr:twoCellAnchor editAs="oneCell">
    <xdr:from>
      <xdr:col>22</xdr:col>
      <xdr:colOff>50800</xdr:colOff>
      <xdr:row>244</xdr:row>
      <xdr:rowOff>25400</xdr:rowOff>
    </xdr:from>
    <xdr:to>
      <xdr:col>23</xdr:col>
      <xdr:colOff>12700</xdr:colOff>
      <xdr:row>253</xdr:row>
      <xdr:rowOff>103764</xdr:rowOff>
    </xdr:to>
    <xdr:pic>
      <xdr:nvPicPr>
        <xdr:cNvPr id="4" name="Picture 3">
          <a:extLst>
            <a:ext uri="{FF2B5EF4-FFF2-40B4-BE49-F238E27FC236}">
              <a16:creationId xmlns:a16="http://schemas.microsoft.com/office/drawing/2014/main" id="{60CF2A2F-8554-A528-C66E-64AAA881F43F}"/>
            </a:ext>
          </a:extLst>
        </xdr:cNvPr>
        <xdr:cNvPicPr>
          <a:picLocks noChangeAspect="1"/>
        </xdr:cNvPicPr>
      </xdr:nvPicPr>
      <xdr:blipFill>
        <a:blip xmlns:r="http://schemas.openxmlformats.org/officeDocument/2006/relationships" r:embed="rId3"/>
        <a:stretch>
          <a:fillRect/>
        </a:stretch>
      </xdr:blipFill>
      <xdr:spPr>
        <a:xfrm>
          <a:off x="22453600" y="50050700"/>
          <a:ext cx="1231900" cy="190716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21</xdr:col>
      <xdr:colOff>88900</xdr:colOff>
      <xdr:row>83</xdr:row>
      <xdr:rowOff>63500</xdr:rowOff>
    </xdr:from>
    <xdr:to>
      <xdr:col>21</xdr:col>
      <xdr:colOff>1308100</xdr:colOff>
      <xdr:row>95</xdr:row>
      <xdr:rowOff>152400</xdr:rowOff>
    </xdr:to>
    <xdr:pic>
      <xdr:nvPicPr>
        <xdr:cNvPr id="2" name="Picture 1">
          <a:extLst>
            <a:ext uri="{FF2B5EF4-FFF2-40B4-BE49-F238E27FC236}">
              <a16:creationId xmlns:a16="http://schemas.microsoft.com/office/drawing/2014/main" id="{5547DD59-24A0-DC27-1901-545891EC27EE}"/>
            </a:ext>
          </a:extLst>
        </xdr:cNvPr>
        <xdr:cNvPicPr>
          <a:picLocks noChangeAspect="1"/>
        </xdr:cNvPicPr>
      </xdr:nvPicPr>
      <xdr:blipFill>
        <a:blip xmlns:r="http://schemas.openxmlformats.org/officeDocument/2006/relationships" r:embed="rId1"/>
        <a:stretch>
          <a:fillRect/>
        </a:stretch>
      </xdr:blipFill>
      <xdr:spPr>
        <a:xfrm>
          <a:off x="25628600" y="16929100"/>
          <a:ext cx="1219200" cy="2527300"/>
        </a:xfrm>
        <a:prstGeom prst="rect">
          <a:avLst/>
        </a:prstGeom>
      </xdr:spPr>
    </xdr:pic>
    <xdr:clientData/>
  </xdr:twoCellAnchor>
  <xdr:twoCellAnchor editAs="oneCell">
    <xdr:from>
      <xdr:col>21</xdr:col>
      <xdr:colOff>76200</xdr:colOff>
      <xdr:row>118</xdr:row>
      <xdr:rowOff>38100</xdr:rowOff>
    </xdr:from>
    <xdr:to>
      <xdr:col>21</xdr:col>
      <xdr:colOff>1041400</xdr:colOff>
      <xdr:row>131</xdr:row>
      <xdr:rowOff>12700</xdr:rowOff>
    </xdr:to>
    <xdr:pic>
      <xdr:nvPicPr>
        <xdr:cNvPr id="3" name="Picture 2">
          <a:extLst>
            <a:ext uri="{FF2B5EF4-FFF2-40B4-BE49-F238E27FC236}">
              <a16:creationId xmlns:a16="http://schemas.microsoft.com/office/drawing/2014/main" id="{458ACAF8-B208-B7D7-9FAE-BDA52A840720}"/>
            </a:ext>
          </a:extLst>
        </xdr:cNvPr>
        <xdr:cNvPicPr>
          <a:picLocks noChangeAspect="1"/>
        </xdr:cNvPicPr>
      </xdr:nvPicPr>
      <xdr:blipFill>
        <a:blip xmlns:r="http://schemas.openxmlformats.org/officeDocument/2006/relationships" r:embed="rId2"/>
        <a:stretch>
          <a:fillRect/>
        </a:stretch>
      </xdr:blipFill>
      <xdr:spPr>
        <a:xfrm>
          <a:off x="25615900" y="24015700"/>
          <a:ext cx="965200" cy="26162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22</xdr:col>
      <xdr:colOff>25400</xdr:colOff>
      <xdr:row>60</xdr:row>
      <xdr:rowOff>38099</xdr:rowOff>
    </xdr:from>
    <xdr:to>
      <xdr:col>22</xdr:col>
      <xdr:colOff>800100</xdr:colOff>
      <xdr:row>68</xdr:row>
      <xdr:rowOff>65192</xdr:rowOff>
    </xdr:to>
    <xdr:pic>
      <xdr:nvPicPr>
        <xdr:cNvPr id="2" name="Picture 1">
          <a:extLst>
            <a:ext uri="{FF2B5EF4-FFF2-40B4-BE49-F238E27FC236}">
              <a16:creationId xmlns:a16="http://schemas.microsoft.com/office/drawing/2014/main" id="{13F26748-1239-F584-E56E-8D619D46FDC9}"/>
            </a:ext>
          </a:extLst>
        </xdr:cNvPr>
        <xdr:cNvPicPr>
          <a:picLocks noChangeAspect="1"/>
        </xdr:cNvPicPr>
      </xdr:nvPicPr>
      <xdr:blipFill>
        <a:blip xmlns:r="http://schemas.openxmlformats.org/officeDocument/2006/relationships" r:embed="rId1"/>
        <a:stretch>
          <a:fillRect/>
        </a:stretch>
      </xdr:blipFill>
      <xdr:spPr>
        <a:xfrm>
          <a:off x="23914100" y="12230099"/>
          <a:ext cx="774700" cy="1652693"/>
        </a:xfrm>
        <a:prstGeom prst="rect">
          <a:avLst/>
        </a:prstGeom>
      </xdr:spPr>
    </xdr:pic>
    <xdr:clientData/>
  </xdr:twoCellAnchor>
  <xdr:twoCellAnchor editAs="oneCell">
    <xdr:from>
      <xdr:col>22</xdr:col>
      <xdr:colOff>38100</xdr:colOff>
      <xdr:row>82</xdr:row>
      <xdr:rowOff>38100</xdr:rowOff>
    </xdr:from>
    <xdr:to>
      <xdr:col>22</xdr:col>
      <xdr:colOff>685800</xdr:colOff>
      <xdr:row>89</xdr:row>
      <xdr:rowOff>101600</xdr:rowOff>
    </xdr:to>
    <xdr:pic>
      <xdr:nvPicPr>
        <xdr:cNvPr id="3" name="Picture 2">
          <a:extLst>
            <a:ext uri="{FF2B5EF4-FFF2-40B4-BE49-F238E27FC236}">
              <a16:creationId xmlns:a16="http://schemas.microsoft.com/office/drawing/2014/main" id="{E468D89B-2CAB-92DF-F52C-1670FD8CA0F1}"/>
            </a:ext>
          </a:extLst>
        </xdr:cNvPr>
        <xdr:cNvPicPr>
          <a:picLocks noChangeAspect="1"/>
        </xdr:cNvPicPr>
      </xdr:nvPicPr>
      <xdr:blipFill>
        <a:blip xmlns:r="http://schemas.openxmlformats.org/officeDocument/2006/relationships" r:embed="rId2"/>
        <a:stretch>
          <a:fillRect/>
        </a:stretch>
      </xdr:blipFill>
      <xdr:spPr>
        <a:xfrm>
          <a:off x="22009100" y="16700500"/>
          <a:ext cx="647700" cy="1485900"/>
        </a:xfrm>
        <a:prstGeom prst="rect">
          <a:avLst/>
        </a:prstGeom>
      </xdr:spPr>
    </xdr:pic>
    <xdr:clientData/>
  </xdr:twoCellAnchor>
  <xdr:twoCellAnchor editAs="oneCell">
    <xdr:from>
      <xdr:col>22</xdr:col>
      <xdr:colOff>38100</xdr:colOff>
      <xdr:row>91</xdr:row>
      <xdr:rowOff>12700</xdr:rowOff>
    </xdr:from>
    <xdr:to>
      <xdr:col>22</xdr:col>
      <xdr:colOff>1066800</xdr:colOff>
      <xdr:row>96</xdr:row>
      <xdr:rowOff>165100</xdr:rowOff>
    </xdr:to>
    <xdr:pic>
      <xdr:nvPicPr>
        <xdr:cNvPr id="4" name="Picture 3">
          <a:extLst>
            <a:ext uri="{FF2B5EF4-FFF2-40B4-BE49-F238E27FC236}">
              <a16:creationId xmlns:a16="http://schemas.microsoft.com/office/drawing/2014/main" id="{3496A43F-FB0E-84D9-5191-8A65293CF959}"/>
            </a:ext>
          </a:extLst>
        </xdr:cNvPr>
        <xdr:cNvPicPr>
          <a:picLocks noChangeAspect="1"/>
        </xdr:cNvPicPr>
      </xdr:nvPicPr>
      <xdr:blipFill>
        <a:blip xmlns:r="http://schemas.openxmlformats.org/officeDocument/2006/relationships" r:embed="rId3"/>
        <a:stretch>
          <a:fillRect/>
        </a:stretch>
      </xdr:blipFill>
      <xdr:spPr>
        <a:xfrm>
          <a:off x="22009100" y="18503900"/>
          <a:ext cx="1028700" cy="1168400"/>
        </a:xfrm>
        <a:prstGeom prst="rect">
          <a:avLst/>
        </a:prstGeom>
      </xdr:spPr>
    </xdr:pic>
    <xdr:clientData/>
  </xdr:twoCellAnchor>
  <xdr:twoCellAnchor editAs="oneCell">
    <xdr:from>
      <xdr:col>22</xdr:col>
      <xdr:colOff>25400</xdr:colOff>
      <xdr:row>134</xdr:row>
      <xdr:rowOff>190500</xdr:rowOff>
    </xdr:from>
    <xdr:to>
      <xdr:col>22</xdr:col>
      <xdr:colOff>584200</xdr:colOff>
      <xdr:row>143</xdr:row>
      <xdr:rowOff>165100</xdr:rowOff>
    </xdr:to>
    <xdr:pic>
      <xdr:nvPicPr>
        <xdr:cNvPr id="5" name="Picture 4">
          <a:extLst>
            <a:ext uri="{FF2B5EF4-FFF2-40B4-BE49-F238E27FC236}">
              <a16:creationId xmlns:a16="http://schemas.microsoft.com/office/drawing/2014/main" id="{498C1D11-4D40-99E0-712F-52EA47AD6D40}"/>
            </a:ext>
          </a:extLst>
        </xdr:cNvPr>
        <xdr:cNvPicPr>
          <a:picLocks noChangeAspect="1"/>
        </xdr:cNvPicPr>
      </xdr:nvPicPr>
      <xdr:blipFill>
        <a:blip xmlns:r="http://schemas.openxmlformats.org/officeDocument/2006/relationships" r:embed="rId4"/>
        <a:stretch>
          <a:fillRect/>
        </a:stretch>
      </xdr:blipFill>
      <xdr:spPr>
        <a:xfrm>
          <a:off x="21996400" y="27419300"/>
          <a:ext cx="558800" cy="1803400"/>
        </a:xfrm>
        <a:prstGeom prst="rect">
          <a:avLst/>
        </a:prstGeom>
      </xdr:spPr>
    </xdr:pic>
    <xdr:clientData/>
  </xdr:twoCellAnchor>
  <xdr:twoCellAnchor editAs="oneCell">
    <xdr:from>
      <xdr:col>22</xdr:col>
      <xdr:colOff>673100</xdr:colOff>
      <xdr:row>141</xdr:row>
      <xdr:rowOff>12700</xdr:rowOff>
    </xdr:from>
    <xdr:to>
      <xdr:col>24</xdr:col>
      <xdr:colOff>63500</xdr:colOff>
      <xdr:row>149</xdr:row>
      <xdr:rowOff>127000</xdr:rowOff>
    </xdr:to>
    <xdr:pic>
      <xdr:nvPicPr>
        <xdr:cNvPr id="6" name="Picture 5">
          <a:extLst>
            <a:ext uri="{FF2B5EF4-FFF2-40B4-BE49-F238E27FC236}">
              <a16:creationId xmlns:a16="http://schemas.microsoft.com/office/drawing/2014/main" id="{78FB411F-80C9-EDDA-FD72-EE0C8B09F281}"/>
            </a:ext>
          </a:extLst>
        </xdr:cNvPr>
        <xdr:cNvPicPr>
          <a:picLocks noChangeAspect="1"/>
        </xdr:cNvPicPr>
      </xdr:nvPicPr>
      <xdr:blipFill>
        <a:blip xmlns:r="http://schemas.openxmlformats.org/officeDocument/2006/relationships" r:embed="rId5"/>
        <a:stretch>
          <a:fillRect/>
        </a:stretch>
      </xdr:blipFill>
      <xdr:spPr>
        <a:xfrm>
          <a:off x="22644100" y="28663900"/>
          <a:ext cx="1358900" cy="1739900"/>
        </a:xfrm>
        <a:prstGeom prst="rect">
          <a:avLst/>
        </a:prstGeom>
      </xdr:spPr>
    </xdr:pic>
    <xdr:clientData/>
  </xdr:twoCellAnchor>
  <xdr:twoCellAnchor editAs="oneCell">
    <xdr:from>
      <xdr:col>22</xdr:col>
      <xdr:colOff>63500</xdr:colOff>
      <xdr:row>232</xdr:row>
      <xdr:rowOff>12700</xdr:rowOff>
    </xdr:from>
    <xdr:to>
      <xdr:col>23</xdr:col>
      <xdr:colOff>685800</xdr:colOff>
      <xdr:row>241</xdr:row>
      <xdr:rowOff>0</xdr:rowOff>
    </xdr:to>
    <xdr:pic>
      <xdr:nvPicPr>
        <xdr:cNvPr id="7" name="Picture 6">
          <a:extLst>
            <a:ext uri="{FF2B5EF4-FFF2-40B4-BE49-F238E27FC236}">
              <a16:creationId xmlns:a16="http://schemas.microsoft.com/office/drawing/2014/main" id="{06E9B23F-0769-2451-A0E2-1B42A5D7F5EF}"/>
            </a:ext>
          </a:extLst>
        </xdr:cNvPr>
        <xdr:cNvPicPr>
          <a:picLocks noChangeAspect="1"/>
        </xdr:cNvPicPr>
      </xdr:nvPicPr>
      <xdr:blipFill>
        <a:blip xmlns:r="http://schemas.openxmlformats.org/officeDocument/2006/relationships" r:embed="rId6"/>
        <a:stretch>
          <a:fillRect/>
        </a:stretch>
      </xdr:blipFill>
      <xdr:spPr>
        <a:xfrm>
          <a:off x="22034500" y="47155100"/>
          <a:ext cx="1765300" cy="18161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22</xdr:col>
      <xdr:colOff>50800</xdr:colOff>
      <xdr:row>83</xdr:row>
      <xdr:rowOff>12700</xdr:rowOff>
    </xdr:from>
    <xdr:to>
      <xdr:col>22</xdr:col>
      <xdr:colOff>990600</xdr:colOff>
      <xdr:row>87</xdr:row>
      <xdr:rowOff>190500</xdr:rowOff>
    </xdr:to>
    <xdr:pic>
      <xdr:nvPicPr>
        <xdr:cNvPr id="8" name="Picture 7">
          <a:extLst>
            <a:ext uri="{FF2B5EF4-FFF2-40B4-BE49-F238E27FC236}">
              <a16:creationId xmlns:a16="http://schemas.microsoft.com/office/drawing/2014/main" id="{A8034AB9-C2FD-9512-3EDB-1034C6E51AA7}"/>
            </a:ext>
          </a:extLst>
        </xdr:cNvPr>
        <xdr:cNvPicPr>
          <a:picLocks noChangeAspect="1"/>
        </xdr:cNvPicPr>
      </xdr:nvPicPr>
      <xdr:blipFill>
        <a:blip xmlns:r="http://schemas.openxmlformats.org/officeDocument/2006/relationships" r:embed="rId1"/>
        <a:stretch>
          <a:fillRect/>
        </a:stretch>
      </xdr:blipFill>
      <xdr:spPr>
        <a:xfrm>
          <a:off x="23444200" y="16878300"/>
          <a:ext cx="939800" cy="990600"/>
        </a:xfrm>
        <a:prstGeom prst="rect">
          <a:avLst/>
        </a:prstGeom>
      </xdr:spPr>
    </xdr:pic>
    <xdr:clientData/>
  </xdr:twoCellAnchor>
  <xdr:twoCellAnchor editAs="oneCell">
    <xdr:from>
      <xdr:col>22</xdr:col>
      <xdr:colOff>12700</xdr:colOff>
      <xdr:row>88</xdr:row>
      <xdr:rowOff>38100</xdr:rowOff>
    </xdr:from>
    <xdr:to>
      <xdr:col>22</xdr:col>
      <xdr:colOff>736600</xdr:colOff>
      <xdr:row>93</xdr:row>
      <xdr:rowOff>190500</xdr:rowOff>
    </xdr:to>
    <xdr:pic>
      <xdr:nvPicPr>
        <xdr:cNvPr id="2" name="Picture 1">
          <a:extLst>
            <a:ext uri="{FF2B5EF4-FFF2-40B4-BE49-F238E27FC236}">
              <a16:creationId xmlns:a16="http://schemas.microsoft.com/office/drawing/2014/main" id="{2F8A21E5-255B-F77D-5BBA-FDCD8ED6D808}"/>
            </a:ext>
          </a:extLst>
        </xdr:cNvPr>
        <xdr:cNvPicPr>
          <a:picLocks noChangeAspect="1"/>
        </xdr:cNvPicPr>
      </xdr:nvPicPr>
      <xdr:blipFill>
        <a:blip xmlns:r="http://schemas.openxmlformats.org/officeDocument/2006/relationships" r:embed="rId2"/>
        <a:stretch>
          <a:fillRect/>
        </a:stretch>
      </xdr:blipFill>
      <xdr:spPr>
        <a:xfrm>
          <a:off x="23406100" y="17919700"/>
          <a:ext cx="723900" cy="1168400"/>
        </a:xfrm>
        <a:prstGeom prst="rect">
          <a:avLst/>
        </a:prstGeom>
      </xdr:spPr>
    </xdr:pic>
    <xdr:clientData/>
  </xdr:twoCellAnchor>
  <xdr:twoCellAnchor editAs="oneCell">
    <xdr:from>
      <xdr:col>23</xdr:col>
      <xdr:colOff>152400</xdr:colOff>
      <xdr:row>90</xdr:row>
      <xdr:rowOff>25400</xdr:rowOff>
    </xdr:from>
    <xdr:to>
      <xdr:col>24</xdr:col>
      <xdr:colOff>330200</xdr:colOff>
      <xdr:row>97</xdr:row>
      <xdr:rowOff>0</xdr:rowOff>
    </xdr:to>
    <xdr:pic>
      <xdr:nvPicPr>
        <xdr:cNvPr id="3" name="Picture 2">
          <a:extLst>
            <a:ext uri="{FF2B5EF4-FFF2-40B4-BE49-F238E27FC236}">
              <a16:creationId xmlns:a16="http://schemas.microsoft.com/office/drawing/2014/main" id="{942B7F21-5CB5-850C-D35F-8261A93264F7}"/>
            </a:ext>
          </a:extLst>
        </xdr:cNvPr>
        <xdr:cNvPicPr>
          <a:picLocks noChangeAspect="1"/>
        </xdr:cNvPicPr>
      </xdr:nvPicPr>
      <xdr:blipFill>
        <a:blip xmlns:r="http://schemas.openxmlformats.org/officeDocument/2006/relationships" r:embed="rId3"/>
        <a:stretch>
          <a:fillRect/>
        </a:stretch>
      </xdr:blipFill>
      <xdr:spPr>
        <a:xfrm>
          <a:off x="24688800" y="18313400"/>
          <a:ext cx="1003300" cy="1397000"/>
        </a:xfrm>
        <a:prstGeom prst="rect">
          <a:avLst/>
        </a:prstGeom>
      </xdr:spPr>
    </xdr:pic>
    <xdr:clientData/>
  </xdr:twoCellAnchor>
  <xdr:twoCellAnchor editAs="oneCell">
    <xdr:from>
      <xdr:col>22</xdr:col>
      <xdr:colOff>76200</xdr:colOff>
      <xdr:row>95</xdr:row>
      <xdr:rowOff>12700</xdr:rowOff>
    </xdr:from>
    <xdr:to>
      <xdr:col>22</xdr:col>
      <xdr:colOff>1016000</xdr:colOff>
      <xdr:row>102</xdr:row>
      <xdr:rowOff>165100</xdr:rowOff>
    </xdr:to>
    <xdr:pic>
      <xdr:nvPicPr>
        <xdr:cNvPr id="4" name="Picture 3">
          <a:extLst>
            <a:ext uri="{FF2B5EF4-FFF2-40B4-BE49-F238E27FC236}">
              <a16:creationId xmlns:a16="http://schemas.microsoft.com/office/drawing/2014/main" id="{B545E534-6BB6-42B7-F16B-CFBB8C79F08B}"/>
            </a:ext>
          </a:extLst>
        </xdr:cNvPr>
        <xdr:cNvPicPr>
          <a:picLocks noChangeAspect="1"/>
        </xdr:cNvPicPr>
      </xdr:nvPicPr>
      <xdr:blipFill>
        <a:blip xmlns:r="http://schemas.openxmlformats.org/officeDocument/2006/relationships" r:embed="rId4"/>
        <a:stretch>
          <a:fillRect/>
        </a:stretch>
      </xdr:blipFill>
      <xdr:spPr>
        <a:xfrm>
          <a:off x="23469600" y="19316700"/>
          <a:ext cx="939800" cy="1574800"/>
        </a:xfrm>
        <a:prstGeom prst="rect">
          <a:avLst/>
        </a:prstGeom>
      </xdr:spPr>
    </xdr:pic>
    <xdr:clientData/>
  </xdr:twoCellAnchor>
  <xdr:twoCellAnchor editAs="oneCell">
    <xdr:from>
      <xdr:col>22</xdr:col>
      <xdr:colOff>50800</xdr:colOff>
      <xdr:row>3</xdr:row>
      <xdr:rowOff>25400</xdr:rowOff>
    </xdr:from>
    <xdr:to>
      <xdr:col>22</xdr:col>
      <xdr:colOff>1104900</xdr:colOff>
      <xdr:row>12</xdr:row>
      <xdr:rowOff>0</xdr:rowOff>
    </xdr:to>
    <xdr:pic>
      <xdr:nvPicPr>
        <xdr:cNvPr id="5" name="Picture 4">
          <a:extLst>
            <a:ext uri="{FF2B5EF4-FFF2-40B4-BE49-F238E27FC236}">
              <a16:creationId xmlns:a16="http://schemas.microsoft.com/office/drawing/2014/main" id="{129FDCF0-B965-9885-2784-BE2FFDA07EFE}"/>
            </a:ext>
          </a:extLst>
        </xdr:cNvPr>
        <xdr:cNvPicPr>
          <a:picLocks noChangeAspect="1"/>
        </xdr:cNvPicPr>
      </xdr:nvPicPr>
      <xdr:blipFill>
        <a:blip xmlns:r="http://schemas.openxmlformats.org/officeDocument/2006/relationships" r:embed="rId5"/>
        <a:stretch>
          <a:fillRect/>
        </a:stretch>
      </xdr:blipFill>
      <xdr:spPr>
        <a:xfrm>
          <a:off x="23444200" y="635000"/>
          <a:ext cx="1054100" cy="1803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23</xdr:col>
      <xdr:colOff>50800</xdr:colOff>
      <xdr:row>199</xdr:row>
      <xdr:rowOff>12699</xdr:rowOff>
    </xdr:from>
    <xdr:to>
      <xdr:col>23</xdr:col>
      <xdr:colOff>990600</xdr:colOff>
      <xdr:row>209</xdr:row>
      <xdr:rowOff>148302</xdr:rowOff>
    </xdr:to>
    <xdr:pic>
      <xdr:nvPicPr>
        <xdr:cNvPr id="8" name="Picture 7">
          <a:extLst>
            <a:ext uri="{FF2B5EF4-FFF2-40B4-BE49-F238E27FC236}">
              <a16:creationId xmlns:a16="http://schemas.microsoft.com/office/drawing/2014/main" id="{B27FF975-069F-A62E-5098-578AA435AE12}"/>
            </a:ext>
          </a:extLst>
        </xdr:cNvPr>
        <xdr:cNvPicPr>
          <a:picLocks noChangeAspect="1"/>
        </xdr:cNvPicPr>
      </xdr:nvPicPr>
      <xdr:blipFill>
        <a:blip xmlns:r="http://schemas.openxmlformats.org/officeDocument/2006/relationships" r:embed="rId1"/>
        <a:stretch>
          <a:fillRect/>
        </a:stretch>
      </xdr:blipFill>
      <xdr:spPr>
        <a:xfrm>
          <a:off x="22402800" y="40500299"/>
          <a:ext cx="939800" cy="2167603"/>
        </a:xfrm>
        <a:prstGeom prst="rect">
          <a:avLst/>
        </a:prstGeom>
      </xdr:spPr>
    </xdr:pic>
    <xdr:clientData/>
  </xdr:twoCellAnchor>
  <xdr:twoCellAnchor editAs="oneCell">
    <xdr:from>
      <xdr:col>23</xdr:col>
      <xdr:colOff>165100</xdr:colOff>
      <xdr:row>47</xdr:row>
      <xdr:rowOff>50800</xdr:rowOff>
    </xdr:from>
    <xdr:to>
      <xdr:col>25</xdr:col>
      <xdr:colOff>228600</xdr:colOff>
      <xdr:row>58</xdr:row>
      <xdr:rowOff>12700</xdr:rowOff>
    </xdr:to>
    <xdr:pic>
      <xdr:nvPicPr>
        <xdr:cNvPr id="9" name="Picture 8">
          <a:extLst>
            <a:ext uri="{FF2B5EF4-FFF2-40B4-BE49-F238E27FC236}">
              <a16:creationId xmlns:a16="http://schemas.microsoft.com/office/drawing/2014/main" id="{13E4FA59-02CB-46A3-C994-DE39B191213E}"/>
            </a:ext>
          </a:extLst>
        </xdr:cNvPr>
        <xdr:cNvPicPr>
          <a:picLocks noChangeAspect="1"/>
        </xdr:cNvPicPr>
      </xdr:nvPicPr>
      <xdr:blipFill>
        <a:blip xmlns:r="http://schemas.openxmlformats.org/officeDocument/2006/relationships" r:embed="rId2"/>
        <a:stretch>
          <a:fillRect/>
        </a:stretch>
      </xdr:blipFill>
      <xdr:spPr>
        <a:xfrm>
          <a:off x="22517100" y="9652000"/>
          <a:ext cx="2032000" cy="2197100"/>
        </a:xfrm>
        <a:prstGeom prst="rect">
          <a:avLst/>
        </a:prstGeom>
      </xdr:spPr>
    </xdr:pic>
    <xdr:clientData/>
  </xdr:twoCellAnchor>
  <xdr:twoCellAnchor editAs="oneCell">
    <xdr:from>
      <xdr:col>23</xdr:col>
      <xdr:colOff>63500</xdr:colOff>
      <xdr:row>76</xdr:row>
      <xdr:rowOff>25400</xdr:rowOff>
    </xdr:from>
    <xdr:to>
      <xdr:col>23</xdr:col>
      <xdr:colOff>673100</xdr:colOff>
      <xdr:row>81</xdr:row>
      <xdr:rowOff>12700</xdr:rowOff>
    </xdr:to>
    <xdr:pic>
      <xdr:nvPicPr>
        <xdr:cNvPr id="2" name="Picture 1">
          <a:extLst>
            <a:ext uri="{FF2B5EF4-FFF2-40B4-BE49-F238E27FC236}">
              <a16:creationId xmlns:a16="http://schemas.microsoft.com/office/drawing/2014/main" id="{935E404A-8D17-40D1-99E1-1DBDC025D980}"/>
            </a:ext>
          </a:extLst>
        </xdr:cNvPr>
        <xdr:cNvPicPr>
          <a:picLocks noChangeAspect="1"/>
        </xdr:cNvPicPr>
      </xdr:nvPicPr>
      <xdr:blipFill>
        <a:blip xmlns:r="http://schemas.openxmlformats.org/officeDocument/2006/relationships" r:embed="rId3"/>
        <a:stretch>
          <a:fillRect/>
        </a:stretch>
      </xdr:blipFill>
      <xdr:spPr>
        <a:xfrm>
          <a:off x="22936200" y="15519400"/>
          <a:ext cx="609600" cy="1003300"/>
        </a:xfrm>
        <a:prstGeom prst="rect">
          <a:avLst/>
        </a:prstGeom>
      </xdr:spPr>
    </xdr:pic>
    <xdr:clientData/>
  </xdr:twoCellAnchor>
  <xdr:twoCellAnchor editAs="oneCell">
    <xdr:from>
      <xdr:col>23</xdr:col>
      <xdr:colOff>12700</xdr:colOff>
      <xdr:row>157</xdr:row>
      <xdr:rowOff>38100</xdr:rowOff>
    </xdr:from>
    <xdr:to>
      <xdr:col>23</xdr:col>
      <xdr:colOff>863600</xdr:colOff>
      <xdr:row>162</xdr:row>
      <xdr:rowOff>25400</xdr:rowOff>
    </xdr:to>
    <xdr:pic>
      <xdr:nvPicPr>
        <xdr:cNvPr id="3" name="Picture 2">
          <a:extLst>
            <a:ext uri="{FF2B5EF4-FFF2-40B4-BE49-F238E27FC236}">
              <a16:creationId xmlns:a16="http://schemas.microsoft.com/office/drawing/2014/main" id="{7F00294E-0006-9FBC-1729-2E7803EFE974}"/>
            </a:ext>
          </a:extLst>
        </xdr:cNvPr>
        <xdr:cNvPicPr>
          <a:picLocks noChangeAspect="1"/>
        </xdr:cNvPicPr>
      </xdr:nvPicPr>
      <xdr:blipFill>
        <a:blip xmlns:r="http://schemas.openxmlformats.org/officeDocument/2006/relationships" r:embed="rId4"/>
        <a:stretch>
          <a:fillRect/>
        </a:stretch>
      </xdr:blipFill>
      <xdr:spPr>
        <a:xfrm>
          <a:off x="22885400" y="31991300"/>
          <a:ext cx="850900" cy="1003300"/>
        </a:xfrm>
        <a:prstGeom prst="rect">
          <a:avLst/>
        </a:prstGeom>
      </xdr:spPr>
    </xdr:pic>
    <xdr:clientData/>
  </xdr:twoCellAnchor>
  <xdr:twoCellAnchor editAs="oneCell">
    <xdr:from>
      <xdr:col>23</xdr:col>
      <xdr:colOff>50800</xdr:colOff>
      <xdr:row>93</xdr:row>
      <xdr:rowOff>25400</xdr:rowOff>
    </xdr:from>
    <xdr:to>
      <xdr:col>24</xdr:col>
      <xdr:colOff>0</xdr:colOff>
      <xdr:row>97</xdr:row>
      <xdr:rowOff>139700</xdr:rowOff>
    </xdr:to>
    <xdr:pic>
      <xdr:nvPicPr>
        <xdr:cNvPr id="4" name="Picture 3">
          <a:extLst>
            <a:ext uri="{FF2B5EF4-FFF2-40B4-BE49-F238E27FC236}">
              <a16:creationId xmlns:a16="http://schemas.microsoft.com/office/drawing/2014/main" id="{A8463C83-8E7B-3D98-DB97-DE5143B71496}"/>
            </a:ext>
          </a:extLst>
        </xdr:cNvPr>
        <xdr:cNvPicPr>
          <a:picLocks noChangeAspect="1"/>
        </xdr:cNvPicPr>
      </xdr:nvPicPr>
      <xdr:blipFill>
        <a:blip xmlns:r="http://schemas.openxmlformats.org/officeDocument/2006/relationships" r:embed="rId5"/>
        <a:stretch>
          <a:fillRect/>
        </a:stretch>
      </xdr:blipFill>
      <xdr:spPr>
        <a:xfrm>
          <a:off x="22923500" y="18973800"/>
          <a:ext cx="1092200" cy="9271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23</xdr:col>
      <xdr:colOff>50800</xdr:colOff>
      <xdr:row>87</xdr:row>
      <xdr:rowOff>0</xdr:rowOff>
    </xdr:from>
    <xdr:to>
      <xdr:col>23</xdr:col>
      <xdr:colOff>1028700</xdr:colOff>
      <xdr:row>94</xdr:row>
      <xdr:rowOff>152400</xdr:rowOff>
    </xdr:to>
    <xdr:pic>
      <xdr:nvPicPr>
        <xdr:cNvPr id="2" name="Picture 1">
          <a:extLst>
            <a:ext uri="{FF2B5EF4-FFF2-40B4-BE49-F238E27FC236}">
              <a16:creationId xmlns:a16="http://schemas.microsoft.com/office/drawing/2014/main" id="{F044D25C-1888-3A82-E4B9-6A84C2C3EEC4}"/>
            </a:ext>
          </a:extLst>
        </xdr:cNvPr>
        <xdr:cNvPicPr>
          <a:picLocks noChangeAspect="1"/>
        </xdr:cNvPicPr>
      </xdr:nvPicPr>
      <xdr:blipFill>
        <a:blip xmlns:r="http://schemas.openxmlformats.org/officeDocument/2006/relationships" r:embed="rId1"/>
        <a:stretch>
          <a:fillRect/>
        </a:stretch>
      </xdr:blipFill>
      <xdr:spPr>
        <a:xfrm>
          <a:off x="22402800" y="17729200"/>
          <a:ext cx="977900" cy="15748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23</xdr:col>
      <xdr:colOff>50800</xdr:colOff>
      <xdr:row>199</xdr:row>
      <xdr:rowOff>12699</xdr:rowOff>
    </xdr:from>
    <xdr:to>
      <xdr:col>24</xdr:col>
      <xdr:colOff>165100</xdr:colOff>
      <xdr:row>209</xdr:row>
      <xdr:rowOff>148302</xdr:rowOff>
    </xdr:to>
    <xdr:pic>
      <xdr:nvPicPr>
        <xdr:cNvPr id="2" name="Picture 1">
          <a:extLst>
            <a:ext uri="{FF2B5EF4-FFF2-40B4-BE49-F238E27FC236}">
              <a16:creationId xmlns:a16="http://schemas.microsoft.com/office/drawing/2014/main" id="{299C1DB0-95AD-C341-8CBD-80BA7AB110B5}"/>
            </a:ext>
          </a:extLst>
        </xdr:cNvPr>
        <xdr:cNvPicPr>
          <a:picLocks noChangeAspect="1"/>
        </xdr:cNvPicPr>
      </xdr:nvPicPr>
      <xdr:blipFill>
        <a:blip xmlns:r="http://schemas.openxmlformats.org/officeDocument/2006/relationships" r:embed="rId1"/>
        <a:stretch>
          <a:fillRect/>
        </a:stretch>
      </xdr:blipFill>
      <xdr:spPr>
        <a:xfrm>
          <a:off x="22923500" y="40500299"/>
          <a:ext cx="939800" cy="2167603"/>
        </a:xfrm>
        <a:prstGeom prst="rect">
          <a:avLst/>
        </a:prstGeom>
      </xdr:spPr>
    </xdr:pic>
    <xdr:clientData/>
  </xdr:twoCellAnchor>
  <xdr:twoCellAnchor editAs="oneCell">
    <xdr:from>
      <xdr:col>23</xdr:col>
      <xdr:colOff>165100</xdr:colOff>
      <xdr:row>47</xdr:row>
      <xdr:rowOff>50800</xdr:rowOff>
    </xdr:from>
    <xdr:to>
      <xdr:col>25</xdr:col>
      <xdr:colOff>546100</xdr:colOff>
      <xdr:row>58</xdr:row>
      <xdr:rowOff>12700</xdr:rowOff>
    </xdr:to>
    <xdr:pic>
      <xdr:nvPicPr>
        <xdr:cNvPr id="3" name="Picture 2">
          <a:extLst>
            <a:ext uri="{FF2B5EF4-FFF2-40B4-BE49-F238E27FC236}">
              <a16:creationId xmlns:a16="http://schemas.microsoft.com/office/drawing/2014/main" id="{AA324A20-A734-6147-AF89-2982F45FFB9F}"/>
            </a:ext>
          </a:extLst>
        </xdr:cNvPr>
        <xdr:cNvPicPr>
          <a:picLocks noChangeAspect="1"/>
        </xdr:cNvPicPr>
      </xdr:nvPicPr>
      <xdr:blipFill>
        <a:blip xmlns:r="http://schemas.openxmlformats.org/officeDocument/2006/relationships" r:embed="rId2"/>
        <a:stretch>
          <a:fillRect/>
        </a:stretch>
      </xdr:blipFill>
      <xdr:spPr>
        <a:xfrm>
          <a:off x="23037800" y="9652000"/>
          <a:ext cx="2032000" cy="2197100"/>
        </a:xfrm>
        <a:prstGeom prst="rect">
          <a:avLst/>
        </a:prstGeom>
      </xdr:spPr>
    </xdr:pic>
    <xdr:clientData/>
  </xdr:twoCellAnchor>
  <xdr:twoCellAnchor editAs="oneCell">
    <xdr:from>
      <xdr:col>23</xdr:col>
      <xdr:colOff>63500</xdr:colOff>
      <xdr:row>76</xdr:row>
      <xdr:rowOff>25400</xdr:rowOff>
    </xdr:from>
    <xdr:to>
      <xdr:col>23</xdr:col>
      <xdr:colOff>673100</xdr:colOff>
      <xdr:row>81</xdr:row>
      <xdr:rowOff>12700</xdr:rowOff>
    </xdr:to>
    <xdr:pic>
      <xdr:nvPicPr>
        <xdr:cNvPr id="4" name="Picture 3">
          <a:extLst>
            <a:ext uri="{FF2B5EF4-FFF2-40B4-BE49-F238E27FC236}">
              <a16:creationId xmlns:a16="http://schemas.microsoft.com/office/drawing/2014/main" id="{5A6154DD-59E2-E849-96E0-8C0E8CF25243}"/>
            </a:ext>
          </a:extLst>
        </xdr:cNvPr>
        <xdr:cNvPicPr>
          <a:picLocks noChangeAspect="1"/>
        </xdr:cNvPicPr>
      </xdr:nvPicPr>
      <xdr:blipFill>
        <a:blip xmlns:r="http://schemas.openxmlformats.org/officeDocument/2006/relationships" r:embed="rId3"/>
        <a:stretch>
          <a:fillRect/>
        </a:stretch>
      </xdr:blipFill>
      <xdr:spPr>
        <a:xfrm>
          <a:off x="22936200" y="15519400"/>
          <a:ext cx="609600" cy="10033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23</xdr:col>
      <xdr:colOff>76200</xdr:colOff>
      <xdr:row>171</xdr:row>
      <xdr:rowOff>12700</xdr:rowOff>
    </xdr:from>
    <xdr:to>
      <xdr:col>24</xdr:col>
      <xdr:colOff>152400</xdr:colOff>
      <xdr:row>179</xdr:row>
      <xdr:rowOff>152400</xdr:rowOff>
    </xdr:to>
    <xdr:pic>
      <xdr:nvPicPr>
        <xdr:cNvPr id="2" name="Picture 1">
          <a:extLst>
            <a:ext uri="{FF2B5EF4-FFF2-40B4-BE49-F238E27FC236}">
              <a16:creationId xmlns:a16="http://schemas.microsoft.com/office/drawing/2014/main" id="{858C5D66-F8CD-E94A-B687-137D24BFC419}"/>
            </a:ext>
          </a:extLst>
        </xdr:cNvPr>
        <xdr:cNvPicPr>
          <a:picLocks noChangeAspect="1"/>
        </xdr:cNvPicPr>
      </xdr:nvPicPr>
      <xdr:blipFill>
        <a:blip xmlns:r="http://schemas.openxmlformats.org/officeDocument/2006/relationships" r:embed="rId1"/>
        <a:stretch>
          <a:fillRect/>
        </a:stretch>
      </xdr:blipFill>
      <xdr:spPr>
        <a:xfrm>
          <a:off x="25857200" y="34759900"/>
          <a:ext cx="1219200" cy="1765300"/>
        </a:xfrm>
        <a:prstGeom prst="rect">
          <a:avLst/>
        </a:prstGeom>
      </xdr:spPr>
    </xdr:pic>
    <xdr:clientData/>
  </xdr:twoCellAnchor>
  <xdr:twoCellAnchor editAs="oneCell">
    <xdr:from>
      <xdr:col>23</xdr:col>
      <xdr:colOff>50800</xdr:colOff>
      <xdr:row>50</xdr:row>
      <xdr:rowOff>0</xdr:rowOff>
    </xdr:from>
    <xdr:to>
      <xdr:col>25</xdr:col>
      <xdr:colOff>419100</xdr:colOff>
      <xdr:row>62</xdr:row>
      <xdr:rowOff>0</xdr:rowOff>
    </xdr:to>
    <xdr:pic>
      <xdr:nvPicPr>
        <xdr:cNvPr id="3" name="Picture 2">
          <a:extLst>
            <a:ext uri="{FF2B5EF4-FFF2-40B4-BE49-F238E27FC236}">
              <a16:creationId xmlns:a16="http://schemas.microsoft.com/office/drawing/2014/main" id="{D700F8A9-6DF3-195E-B9C5-3E3D3818F34C}"/>
            </a:ext>
          </a:extLst>
        </xdr:cNvPr>
        <xdr:cNvPicPr>
          <a:picLocks noChangeAspect="1"/>
        </xdr:cNvPicPr>
      </xdr:nvPicPr>
      <xdr:blipFill>
        <a:blip xmlns:r="http://schemas.openxmlformats.org/officeDocument/2006/relationships" r:embed="rId2"/>
        <a:stretch>
          <a:fillRect/>
        </a:stretch>
      </xdr:blipFill>
      <xdr:spPr>
        <a:xfrm>
          <a:off x="20815300" y="10160000"/>
          <a:ext cx="2336800" cy="24384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22</xdr:col>
      <xdr:colOff>25400</xdr:colOff>
      <xdr:row>172</xdr:row>
      <xdr:rowOff>12700</xdr:rowOff>
    </xdr:from>
    <xdr:to>
      <xdr:col>23</xdr:col>
      <xdr:colOff>330200</xdr:colOff>
      <xdr:row>177</xdr:row>
      <xdr:rowOff>139700</xdr:rowOff>
    </xdr:to>
    <xdr:pic>
      <xdr:nvPicPr>
        <xdr:cNvPr id="2" name="Picture 1">
          <a:extLst>
            <a:ext uri="{FF2B5EF4-FFF2-40B4-BE49-F238E27FC236}">
              <a16:creationId xmlns:a16="http://schemas.microsoft.com/office/drawing/2014/main" id="{54687FF1-8408-A064-AD02-7492FFD38FBA}"/>
            </a:ext>
          </a:extLst>
        </xdr:cNvPr>
        <xdr:cNvPicPr>
          <a:picLocks noChangeAspect="1"/>
        </xdr:cNvPicPr>
      </xdr:nvPicPr>
      <xdr:blipFill>
        <a:blip xmlns:r="http://schemas.openxmlformats.org/officeDocument/2006/relationships" r:embed="rId1"/>
        <a:stretch>
          <a:fillRect/>
        </a:stretch>
      </xdr:blipFill>
      <xdr:spPr>
        <a:xfrm>
          <a:off x="21844000" y="34963100"/>
          <a:ext cx="1130300" cy="1143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22</xdr:col>
      <xdr:colOff>63500</xdr:colOff>
      <xdr:row>3</xdr:row>
      <xdr:rowOff>12700</xdr:rowOff>
    </xdr:from>
    <xdr:to>
      <xdr:col>22</xdr:col>
      <xdr:colOff>990600</xdr:colOff>
      <xdr:row>13</xdr:row>
      <xdr:rowOff>25400</xdr:rowOff>
    </xdr:to>
    <xdr:pic>
      <xdr:nvPicPr>
        <xdr:cNvPr id="4" name="Picture 3">
          <a:extLst>
            <a:ext uri="{FF2B5EF4-FFF2-40B4-BE49-F238E27FC236}">
              <a16:creationId xmlns:a16="http://schemas.microsoft.com/office/drawing/2014/main" id="{7E3BD33A-E778-B383-F946-E83FA98428C1}"/>
            </a:ext>
          </a:extLst>
        </xdr:cNvPr>
        <xdr:cNvPicPr>
          <a:picLocks noChangeAspect="1"/>
        </xdr:cNvPicPr>
      </xdr:nvPicPr>
      <xdr:blipFill>
        <a:blip xmlns:r="http://schemas.openxmlformats.org/officeDocument/2006/relationships" r:embed="rId1"/>
        <a:stretch>
          <a:fillRect/>
        </a:stretch>
      </xdr:blipFill>
      <xdr:spPr>
        <a:xfrm>
          <a:off x="21323300" y="622300"/>
          <a:ext cx="927100" cy="2044700"/>
        </a:xfrm>
        <a:prstGeom prst="rect">
          <a:avLst/>
        </a:prstGeom>
      </xdr:spPr>
    </xdr:pic>
    <xdr:clientData/>
  </xdr:twoCellAnchor>
  <xdr:twoCellAnchor editAs="oneCell">
    <xdr:from>
      <xdr:col>22</xdr:col>
      <xdr:colOff>25400</xdr:colOff>
      <xdr:row>67</xdr:row>
      <xdr:rowOff>38100</xdr:rowOff>
    </xdr:from>
    <xdr:to>
      <xdr:col>22</xdr:col>
      <xdr:colOff>749300</xdr:colOff>
      <xdr:row>73</xdr:row>
      <xdr:rowOff>139700</xdr:rowOff>
    </xdr:to>
    <xdr:pic>
      <xdr:nvPicPr>
        <xdr:cNvPr id="5" name="Picture 4">
          <a:extLst>
            <a:ext uri="{FF2B5EF4-FFF2-40B4-BE49-F238E27FC236}">
              <a16:creationId xmlns:a16="http://schemas.microsoft.com/office/drawing/2014/main" id="{6B556DCE-BEC6-891C-011E-BDBCE0CC429B}"/>
            </a:ext>
          </a:extLst>
        </xdr:cNvPr>
        <xdr:cNvPicPr>
          <a:picLocks noChangeAspect="1"/>
        </xdr:cNvPicPr>
      </xdr:nvPicPr>
      <xdr:blipFill>
        <a:blip xmlns:r="http://schemas.openxmlformats.org/officeDocument/2006/relationships" r:embed="rId2"/>
        <a:stretch>
          <a:fillRect/>
        </a:stretch>
      </xdr:blipFill>
      <xdr:spPr>
        <a:xfrm>
          <a:off x="21285200" y="13652500"/>
          <a:ext cx="723900" cy="1320800"/>
        </a:xfrm>
        <a:prstGeom prst="rect">
          <a:avLst/>
        </a:prstGeom>
      </xdr:spPr>
    </xdr:pic>
    <xdr:clientData/>
  </xdr:twoCellAnchor>
  <xdr:twoCellAnchor editAs="oneCell">
    <xdr:from>
      <xdr:col>22</xdr:col>
      <xdr:colOff>25400</xdr:colOff>
      <xdr:row>126</xdr:row>
      <xdr:rowOff>12700</xdr:rowOff>
    </xdr:from>
    <xdr:to>
      <xdr:col>22</xdr:col>
      <xdr:colOff>1727200</xdr:colOff>
      <xdr:row>131</xdr:row>
      <xdr:rowOff>177800</xdr:rowOff>
    </xdr:to>
    <xdr:pic>
      <xdr:nvPicPr>
        <xdr:cNvPr id="6" name="Picture 5">
          <a:extLst>
            <a:ext uri="{FF2B5EF4-FFF2-40B4-BE49-F238E27FC236}">
              <a16:creationId xmlns:a16="http://schemas.microsoft.com/office/drawing/2014/main" id="{438FF1F2-00CF-9C51-197C-BF7DF212B545}"/>
            </a:ext>
          </a:extLst>
        </xdr:cNvPr>
        <xdr:cNvPicPr>
          <a:picLocks noChangeAspect="1"/>
        </xdr:cNvPicPr>
      </xdr:nvPicPr>
      <xdr:blipFill>
        <a:blip xmlns:r="http://schemas.openxmlformats.org/officeDocument/2006/relationships" r:embed="rId3"/>
        <a:stretch>
          <a:fillRect/>
        </a:stretch>
      </xdr:blipFill>
      <xdr:spPr>
        <a:xfrm>
          <a:off x="21285200" y="25615900"/>
          <a:ext cx="1701800" cy="1181100"/>
        </a:xfrm>
        <a:prstGeom prst="rect">
          <a:avLst/>
        </a:prstGeom>
      </xdr:spPr>
    </xdr:pic>
    <xdr:clientData/>
  </xdr:twoCellAnchor>
  <xdr:twoCellAnchor editAs="oneCell">
    <xdr:from>
      <xdr:col>22</xdr:col>
      <xdr:colOff>50800</xdr:colOff>
      <xdr:row>188</xdr:row>
      <xdr:rowOff>38100</xdr:rowOff>
    </xdr:from>
    <xdr:to>
      <xdr:col>23</xdr:col>
      <xdr:colOff>0</xdr:colOff>
      <xdr:row>199</xdr:row>
      <xdr:rowOff>76200</xdr:rowOff>
    </xdr:to>
    <xdr:pic>
      <xdr:nvPicPr>
        <xdr:cNvPr id="7" name="Picture 6">
          <a:extLst>
            <a:ext uri="{FF2B5EF4-FFF2-40B4-BE49-F238E27FC236}">
              <a16:creationId xmlns:a16="http://schemas.microsoft.com/office/drawing/2014/main" id="{8F72AB10-264D-1E45-16C7-792D6C42D2E1}"/>
            </a:ext>
          </a:extLst>
        </xdr:cNvPr>
        <xdr:cNvPicPr>
          <a:picLocks noChangeAspect="1"/>
        </xdr:cNvPicPr>
      </xdr:nvPicPr>
      <xdr:blipFill>
        <a:blip xmlns:r="http://schemas.openxmlformats.org/officeDocument/2006/relationships" r:embed="rId4"/>
        <a:stretch>
          <a:fillRect/>
        </a:stretch>
      </xdr:blipFill>
      <xdr:spPr>
        <a:xfrm>
          <a:off x="21310600" y="38239700"/>
          <a:ext cx="1752600" cy="22733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bhinash jha" id="{1E193492-99C5-194C-8B2C-885658D21248}" userId="8b10028d700a90fa"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58" dT="2023-11-25T06:25:01.80" personId="{1E193492-99C5-194C-8B2C-885658D21248}" id="{DCC7E692-F974-3648-827D-5B5E0C4BF4C4}">
    <text>8.05</text>
  </threadedComment>
  <threadedComment ref="H63" dT="2023-11-25T06:21:12.00" personId="{1E193492-99C5-194C-8B2C-885658D21248}" id="{CD7D3F55-E8D4-F644-9C08-FB3A11F49CD6}">
    <text>8.93</text>
  </threadedComment>
  <threadedComment ref="H68" dT="2023-11-25T06:21:32.00" personId="{1E193492-99C5-194C-8B2C-885658D21248}" id="{E59D1E12-4A70-8F43-97DD-35EC7A7DF1D6}">
    <text>5.52</text>
  </threadedComment>
  <threadedComment ref="H73" dT="2023-11-25T06:21:50.11" personId="{1E193492-99C5-194C-8B2C-885658D21248}" id="{DDC72407-42DC-EE40-A217-55EC16D98ED1}">
    <text>18.08</text>
  </threadedComment>
  <threadedComment ref="H77" dT="2023-11-25T06:22:01.83" personId="{1E193492-99C5-194C-8B2C-885658D21248}" id="{DB871EF5-67F5-9F4B-B6A4-35BDE6D057F1}">
    <text>9.35</text>
  </threadedComment>
  <threadedComment ref="H150" dT="2023-11-25T06:22:45.50" personId="{1E193492-99C5-194C-8B2C-885658D21248}" id="{1E405937-E8B2-F043-AE41-5C8FD2F849A0}">
    <text>11.62</text>
  </threadedComment>
  <threadedComment ref="H155" dT="2023-11-25T06:22:31.09" personId="{1E193492-99C5-194C-8B2C-885658D21248}" id="{0D799642-49E8-DA47-9744-76674322D138}">
    <text>6.61</text>
  </threadedComment>
  <threadedComment ref="H183" dT="2023-11-25T06:23:47.47" personId="{1E193492-99C5-194C-8B2C-885658D21248}" id="{ADF17650-D4F3-5946-8493-2EB268768954}">
    <text>18.07</text>
  </threadedComment>
  <threadedComment ref="H188" dT="2023-11-25T06:23:08.22" personId="{1E193492-99C5-194C-8B2C-885658D21248}" id="{0088AEF1-11AB-4C46-AA5D-32910C7289CC}">
    <text>16.68</text>
  </threadedComment>
  <threadedComment ref="H193" dT="2023-11-25T06:23:20.95" personId="{1E193492-99C5-194C-8B2C-885658D21248}" id="{B11E25FA-B0D6-5543-9727-BD92F7A57FF9}">
    <text>6.33</text>
  </threadedComment>
  <threadedComment ref="H257" dT="2023-11-25T06:20:46.31" personId="{1E193492-99C5-194C-8B2C-885658D21248}" id="{AAE1B172-9E99-0141-B1D8-98B008D31DD5}">
    <text>8.56</text>
  </threadedComment>
  <threadedComment ref="H262" dT="2023-11-25T06:20:28.60" personId="{1E193492-99C5-194C-8B2C-885658D21248}" id="{7F80D98A-5FB3-334A-B717-1119461912F5}">
    <text>6.02</text>
  </threadedComment>
  <threadedComment ref="H266" dT="2023-11-25T06:20:14.21" personId="{1E193492-99C5-194C-8B2C-885658D21248}" id="{7BE8BEA2-8EE1-BB48-8444-C0AEB4983635}">
    <text>4.21</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7E26-EA72-AD4B-B829-EB75240ED933}">
  <dimension ref="A1:AC272"/>
  <sheetViews>
    <sheetView topLeftCell="A237" zoomScale="110" zoomScaleNormal="110" workbookViewId="0">
      <selection activeCell="O251" sqref="O240:O251"/>
    </sheetView>
  </sheetViews>
  <sheetFormatPr baseColWidth="10" defaultRowHeight="16" x14ac:dyDescent="0.2"/>
  <cols>
    <col min="2" max="5" width="10.83203125" style="3"/>
    <col min="7" max="7" width="12.83203125" customWidth="1"/>
    <col min="8" max="8" width="10.83203125" style="3"/>
    <col min="10" max="10" width="13" bestFit="1" customWidth="1"/>
    <col min="11" max="11" width="12.5" customWidth="1"/>
    <col min="12" max="12" width="12.1640625" bestFit="1" customWidth="1"/>
    <col min="13" max="13" width="10.83203125" style="4"/>
    <col min="14" max="15" width="10.83203125" style="25"/>
    <col min="16" max="16" width="15.5" customWidth="1"/>
    <col min="17" max="17" width="43.6640625" customWidth="1"/>
    <col min="18" max="18" width="15.83203125" style="14" customWidth="1"/>
    <col min="19" max="19" width="21.1640625" customWidth="1"/>
    <col min="20" max="22" width="24.1640625" customWidth="1"/>
    <col min="23" max="23" width="15.5" customWidth="1"/>
    <col min="27" max="27" width="105.83203125" bestFit="1" customWidth="1"/>
    <col min="28" max="28" width="19.5" customWidth="1"/>
    <col min="29" max="29" width="19.83203125" customWidth="1"/>
  </cols>
  <sheetData>
    <row r="1" spans="1:27"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Q1" s="14"/>
      <c r="R1" s="12" t="s">
        <v>16</v>
      </c>
      <c r="S1" s="7" t="s">
        <v>17</v>
      </c>
      <c r="T1" s="7" t="s">
        <v>18</v>
      </c>
      <c r="U1" s="7" t="s">
        <v>19</v>
      </c>
      <c r="V1" s="7" t="s">
        <v>106</v>
      </c>
      <c r="W1" s="7" t="s">
        <v>12</v>
      </c>
      <c r="X1">
        <v>11</v>
      </c>
      <c r="AA1" s="12" t="s">
        <v>25</v>
      </c>
    </row>
    <row r="2" spans="1:27" x14ac:dyDescent="0.2">
      <c r="A2" s="1">
        <v>44890</v>
      </c>
      <c r="B2" s="4">
        <v>11231</v>
      </c>
      <c r="C2" s="4">
        <v>11261.570313</v>
      </c>
      <c r="D2" s="4">
        <v>11206.379883</v>
      </c>
      <c r="E2" s="4">
        <v>11226.360352</v>
      </c>
      <c r="F2" s="4">
        <v>11226.360352</v>
      </c>
      <c r="G2" s="2">
        <v>2184080000</v>
      </c>
      <c r="H2" s="4">
        <f>(G2/1000000)</f>
        <v>2184.08</v>
      </c>
      <c r="I2" s="9"/>
      <c r="J2" s="6" t="b">
        <f t="shared" ref="J2:J65" si="0">(E2-D2)&lt;(C2-E2)</f>
        <v>1</v>
      </c>
      <c r="K2" s="5">
        <f>(E2-B2)/B2</f>
        <v>-4.1311085388659127E-4</v>
      </c>
      <c r="L2" s="5">
        <f>(E2-C2)/C2</f>
        <v>-3.1265587321650172E-3</v>
      </c>
      <c r="M2" s="4">
        <v>11118.15</v>
      </c>
      <c r="N2" s="4">
        <v>11025.58</v>
      </c>
      <c r="O2" s="5">
        <f>(M2-N2)/M2</f>
        <v>8.3260254628692472E-3</v>
      </c>
      <c r="P2" s="43">
        <f t="shared" ref="P2:P65" si="1">(D2-M2)/M2</f>
        <v>7.9356622279785731E-3</v>
      </c>
      <c r="Q2" s="14"/>
      <c r="R2" s="13">
        <f t="shared" ref="R2:R65" si="2">(C2-M2)/M2</f>
        <v>1.289965623777342E-2</v>
      </c>
      <c r="S2" s="19"/>
      <c r="T2" s="13"/>
      <c r="U2" s="20"/>
      <c r="V2" s="13"/>
      <c r="W2" s="7" t="s">
        <v>22</v>
      </c>
      <c r="X2">
        <v>22</v>
      </c>
      <c r="AA2" s="14" t="str">
        <f>notes!A1</f>
        <v>check if the bar is in value zone</v>
      </c>
    </row>
    <row r="3" spans="1:27" x14ac:dyDescent="0.2">
      <c r="A3" s="1">
        <v>44893</v>
      </c>
      <c r="B3" s="4">
        <v>11147.570313</v>
      </c>
      <c r="C3" s="4">
        <v>11217.75</v>
      </c>
      <c r="D3" s="4">
        <v>11020.690430000001</v>
      </c>
      <c r="E3" s="4">
        <v>11049.5</v>
      </c>
      <c r="F3" s="4">
        <v>11049.5</v>
      </c>
      <c r="G3" s="2">
        <v>4271360000</v>
      </c>
      <c r="H3" s="4">
        <f t="shared" ref="H3:H66" si="3">(G3/1000000)</f>
        <v>4271.3599999999997</v>
      </c>
      <c r="I3" s="10">
        <f t="shared" ref="I3:I66" si="4">(E3-E2)</f>
        <v>-176.86035199999969</v>
      </c>
      <c r="J3" s="6" t="b">
        <f t="shared" si="0"/>
        <v>1</v>
      </c>
      <c r="K3" s="5">
        <f t="shared" ref="K3:K66" si="5">(E3-B3)/B3</f>
        <v>-8.7974608140065445E-3</v>
      </c>
      <c r="L3" s="5">
        <f t="shared" ref="L3:L66" si="6">(E3-C3)/C3</f>
        <v>-1.4998551402910567E-2</v>
      </c>
      <c r="M3" s="4">
        <f t="shared" ref="M3:M66" si="7">(E3-M2)*(2/($X$1+1))+M2</f>
        <v>11106.708333333332</v>
      </c>
      <c r="N3" s="4">
        <f t="shared" ref="N3:N66" si="8">(E3-N2)*(2/($X$2+1))+N2</f>
        <v>11027.66</v>
      </c>
      <c r="O3" s="5">
        <f t="shared" ref="O3:O66" si="9">(M3-N3)/M3</f>
        <v>7.1171701786832079E-3</v>
      </c>
      <c r="P3" s="43">
        <f t="shared" si="1"/>
        <v>-7.7446801295011558E-3</v>
      </c>
      <c r="Q3" s="14"/>
      <c r="R3" s="13">
        <f t="shared" si="2"/>
        <v>9.997711593218923E-3</v>
      </c>
      <c r="S3" s="20" t="b">
        <f t="shared" ref="S3:S66" si="10">(E3&lt;E2)</f>
        <v>1</v>
      </c>
      <c r="T3" s="13"/>
      <c r="U3" s="20"/>
      <c r="V3" s="13">
        <f>(M3-M2)/M2</f>
        <v>-1.0290980663750279E-3</v>
      </c>
      <c r="AA3" s="14" t="str">
        <f>notes!A2</f>
        <v>open-high can be large , but that doesn't signal shorting if the bar is below fast EMA</v>
      </c>
    </row>
    <row r="4" spans="1:27" x14ac:dyDescent="0.2">
      <c r="A4" s="1">
        <v>44894</v>
      </c>
      <c r="B4" s="4">
        <v>11060.019531</v>
      </c>
      <c r="C4" s="4">
        <v>11086.019531</v>
      </c>
      <c r="D4" s="4">
        <v>10944.370117</v>
      </c>
      <c r="E4" s="4">
        <v>10983.780273</v>
      </c>
      <c r="F4" s="4">
        <v>10983.780273</v>
      </c>
      <c r="G4" s="2">
        <v>4592830000</v>
      </c>
      <c r="H4" s="4">
        <f t="shared" si="3"/>
        <v>4592.83</v>
      </c>
      <c r="I4" s="10">
        <f t="shared" si="4"/>
        <v>-65.719726999999693</v>
      </c>
      <c r="J4" s="6" t="b">
        <f t="shared" si="0"/>
        <v>1</v>
      </c>
      <c r="K4" s="5">
        <f t="shared" si="5"/>
        <v>-6.8932299609697325E-3</v>
      </c>
      <c r="L4" s="5">
        <f t="shared" si="6"/>
        <v>-9.2223595415925862E-3</v>
      </c>
      <c r="M4" s="4">
        <f t="shared" si="7"/>
        <v>11086.220323277777</v>
      </c>
      <c r="N4" s="4">
        <f t="shared" si="8"/>
        <v>11023.844371565217</v>
      </c>
      <c r="O4" s="5">
        <f t="shared" si="9"/>
        <v>5.6264398409608517E-3</v>
      </c>
      <c r="P4" s="43">
        <f t="shared" si="1"/>
        <v>-1.279518195934945E-2</v>
      </c>
      <c r="Q4" s="14"/>
      <c r="R4" s="13">
        <f t="shared" si="2"/>
        <v>-1.8111878703682716E-5</v>
      </c>
      <c r="S4" s="20" t="b">
        <f t="shared" si="10"/>
        <v>1</v>
      </c>
      <c r="T4" s="13"/>
      <c r="U4" s="20"/>
      <c r="V4" s="13">
        <f t="shared" ref="V4:V67" si="11">(M4-M3)/M3</f>
        <v>-1.8446518482948097E-3</v>
      </c>
      <c r="AA4" s="14"/>
    </row>
    <row r="5" spans="1:27" x14ac:dyDescent="0.2">
      <c r="A5" s="1">
        <v>44895</v>
      </c>
      <c r="B5" s="4">
        <v>10995.200194999999</v>
      </c>
      <c r="C5" s="4">
        <v>11468.469727</v>
      </c>
      <c r="D5" s="4">
        <v>10966.530273</v>
      </c>
      <c r="E5" s="4">
        <v>11468</v>
      </c>
      <c r="F5" s="4">
        <v>11468</v>
      </c>
      <c r="G5" s="2">
        <v>6653460000</v>
      </c>
      <c r="H5" s="4">
        <f t="shared" si="3"/>
        <v>6653.46</v>
      </c>
      <c r="I5" s="10">
        <f t="shared" si="4"/>
        <v>484.21972699999969</v>
      </c>
      <c r="J5" s="6" t="b">
        <f t="shared" si="0"/>
        <v>0</v>
      </c>
      <c r="K5" s="5">
        <f t="shared" si="5"/>
        <v>4.3000563574549865E-2</v>
      </c>
      <c r="L5" s="5">
        <f t="shared" si="6"/>
        <v>-4.0958123549284352E-5</v>
      </c>
      <c r="M5" s="4">
        <f t="shared" si="7"/>
        <v>11149.850269398148</v>
      </c>
      <c r="N5" s="4">
        <f t="shared" si="8"/>
        <v>11062.466600124764</v>
      </c>
      <c r="O5" s="5">
        <f t="shared" si="9"/>
        <v>7.837205627165859E-3</v>
      </c>
      <c r="P5" s="43">
        <f t="shared" si="1"/>
        <v>-1.6441476070874914E-2</v>
      </c>
      <c r="Q5" s="14"/>
      <c r="R5" s="13">
        <f t="shared" si="2"/>
        <v>2.8576119849459659E-2</v>
      </c>
      <c r="S5" s="20" t="b">
        <f t="shared" si="10"/>
        <v>0</v>
      </c>
      <c r="T5" s="13"/>
      <c r="U5" s="20"/>
      <c r="V5" s="13">
        <f t="shared" si="11"/>
        <v>5.7395527298665268E-3</v>
      </c>
      <c r="AA5" s="12" t="str">
        <f>notes!A4</f>
        <v>criteria to choose a stock</v>
      </c>
    </row>
    <row r="6" spans="1:27" x14ac:dyDescent="0.2">
      <c r="A6" s="1">
        <v>44896</v>
      </c>
      <c r="B6" s="4">
        <v>11475.169921999999</v>
      </c>
      <c r="C6" s="4">
        <v>11546.769531</v>
      </c>
      <c r="D6" s="4">
        <v>11378.75</v>
      </c>
      <c r="E6" s="4">
        <v>11482.450194999999</v>
      </c>
      <c r="F6" s="4">
        <v>11482.450194999999</v>
      </c>
      <c r="G6" s="2">
        <v>5158120000</v>
      </c>
      <c r="H6" s="4">
        <f t="shared" si="3"/>
        <v>5158.12</v>
      </c>
      <c r="I6" s="10">
        <f t="shared" si="4"/>
        <v>14.450194999999439</v>
      </c>
      <c r="J6" s="6" t="b">
        <f t="shared" si="0"/>
        <v>0</v>
      </c>
      <c r="K6" s="5">
        <f t="shared" si="5"/>
        <v>6.3443705404681559E-4</v>
      </c>
      <c r="L6" s="5">
        <f t="shared" si="6"/>
        <v>-5.5703316695912388E-3</v>
      </c>
      <c r="M6" s="4">
        <f t="shared" si="7"/>
        <v>11205.28359033179</v>
      </c>
      <c r="N6" s="4">
        <f t="shared" si="8"/>
        <v>11098.98691272261</v>
      </c>
      <c r="O6" s="5">
        <f t="shared" si="9"/>
        <v>9.4862996328709936E-3</v>
      </c>
      <c r="P6" s="43">
        <f t="shared" si="1"/>
        <v>1.5480769252273213E-2</v>
      </c>
      <c r="Q6" s="14"/>
      <c r="R6" s="13">
        <f t="shared" si="2"/>
        <v>3.0475439368875305E-2</v>
      </c>
      <c r="S6" s="20" t="b">
        <f t="shared" si="10"/>
        <v>0</v>
      </c>
      <c r="T6" s="13">
        <f>(E6-E5)/E5</f>
        <v>1.2600449075688385E-3</v>
      </c>
      <c r="U6" s="20"/>
      <c r="V6" s="13">
        <f t="shared" si="11"/>
        <v>4.9716650532773557E-3</v>
      </c>
      <c r="AA6" s="14" t="str">
        <f>notes!A5</f>
        <v>1. low-fast ema %</v>
      </c>
    </row>
    <row r="7" spans="1:27" x14ac:dyDescent="0.2">
      <c r="A7" s="1">
        <v>44897</v>
      </c>
      <c r="B7" s="4">
        <v>11308.379883</v>
      </c>
      <c r="C7" s="4">
        <v>11492.320313</v>
      </c>
      <c r="D7" s="4">
        <v>11296.719727</v>
      </c>
      <c r="E7" s="4">
        <v>11461.5</v>
      </c>
      <c r="F7" s="4">
        <v>11461.5</v>
      </c>
      <c r="G7" s="2">
        <v>4523010000</v>
      </c>
      <c r="H7" s="4">
        <f t="shared" si="3"/>
        <v>4523.01</v>
      </c>
      <c r="I7" s="10">
        <f t="shared" si="4"/>
        <v>-20.950194999999439</v>
      </c>
      <c r="J7" s="6" t="b">
        <f t="shared" si="0"/>
        <v>0</v>
      </c>
      <c r="K7" s="5">
        <f t="shared" si="5"/>
        <v>1.3540411498749471E-2</v>
      </c>
      <c r="L7" s="5">
        <f t="shared" si="6"/>
        <v>-2.6818181325085877E-3</v>
      </c>
      <c r="M7" s="4">
        <f t="shared" si="7"/>
        <v>11247.986325276492</v>
      </c>
      <c r="N7" s="4">
        <f t="shared" si="8"/>
        <v>11130.509789877166</v>
      </c>
      <c r="O7" s="5">
        <f t="shared" si="9"/>
        <v>1.0444228149116141E-2</v>
      </c>
      <c r="P7" s="43">
        <f t="shared" si="1"/>
        <v>4.3326334433741462E-3</v>
      </c>
      <c r="Q7" s="45"/>
      <c r="R7" s="13">
        <f t="shared" si="2"/>
        <v>2.172246486239415E-2</v>
      </c>
      <c r="S7" s="20" t="b">
        <f t="shared" si="10"/>
        <v>1</v>
      </c>
      <c r="T7" s="13">
        <f>(E7-E6)/E6</f>
        <v>-1.8245404634214867E-3</v>
      </c>
      <c r="U7" s="20"/>
      <c r="V7" s="13">
        <f t="shared" si="11"/>
        <v>3.8109463808258001E-3</v>
      </c>
      <c r="W7" s="22"/>
      <c r="X7" s="22"/>
      <c r="AA7" s="14" t="str">
        <f>notes!A6</f>
        <v>2. high-fast ema%</v>
      </c>
    </row>
    <row r="8" spans="1:27" x14ac:dyDescent="0.2">
      <c r="A8" s="1">
        <v>44900</v>
      </c>
      <c r="B8" s="4">
        <v>11380.990234000001</v>
      </c>
      <c r="C8" s="4">
        <v>11425.509765999999</v>
      </c>
      <c r="D8" s="4">
        <v>11193.019531</v>
      </c>
      <c r="E8" s="4">
        <v>11239.940430000001</v>
      </c>
      <c r="F8" s="4">
        <v>11239.940430000001</v>
      </c>
      <c r="G8" s="2">
        <v>4510030000</v>
      </c>
      <c r="H8" s="4">
        <f t="shared" si="3"/>
        <v>4510.03</v>
      </c>
      <c r="I8" s="10">
        <f t="shared" si="4"/>
        <v>-221.55956999999944</v>
      </c>
      <c r="J8" s="6" t="b">
        <f t="shared" si="0"/>
        <v>1</v>
      </c>
      <c r="K8" s="5">
        <f t="shared" si="5"/>
        <v>-1.2393456201958834E-2</v>
      </c>
      <c r="L8" s="5">
        <f t="shared" si="6"/>
        <v>-1.6241667969355326E-2</v>
      </c>
      <c r="M8" s="4">
        <f t="shared" si="7"/>
        <v>11246.64534273041</v>
      </c>
      <c r="N8" s="4">
        <f t="shared" si="8"/>
        <v>11140.025497713934</v>
      </c>
      <c r="O8" s="5">
        <f t="shared" si="9"/>
        <v>9.4801464585519673E-3</v>
      </c>
      <c r="P8" s="43">
        <f t="shared" si="1"/>
        <v>-4.7681606466831641E-3</v>
      </c>
      <c r="Q8" s="48"/>
      <c r="R8" s="13">
        <f t="shared" si="2"/>
        <v>1.5903802228920093E-2</v>
      </c>
      <c r="S8" s="20" t="b">
        <f t="shared" si="10"/>
        <v>1</v>
      </c>
      <c r="T8" s="13">
        <f>(E8-E7)/E7</f>
        <v>-1.9330765606595947E-2</v>
      </c>
      <c r="U8" s="20"/>
      <c r="V8" s="13">
        <f t="shared" si="11"/>
        <v>-1.1921978808497495E-4</v>
      </c>
      <c r="W8" s="22"/>
      <c r="X8" s="22"/>
      <c r="AA8" s="14" t="str">
        <f>notes!A7</f>
        <v>3. high - close % -  shows if the close fell from high</v>
      </c>
    </row>
    <row r="9" spans="1:27" x14ac:dyDescent="0.2">
      <c r="A9" s="1">
        <v>44901</v>
      </c>
      <c r="B9" s="4">
        <v>11228.419921999999</v>
      </c>
      <c r="C9" s="4">
        <v>11241.419921999999</v>
      </c>
      <c r="D9" s="4">
        <v>10956.200194999999</v>
      </c>
      <c r="E9" s="4">
        <v>11014.889648</v>
      </c>
      <c r="F9" s="4">
        <v>11014.889648</v>
      </c>
      <c r="G9" s="2">
        <v>4713330000</v>
      </c>
      <c r="H9" s="4">
        <f t="shared" si="3"/>
        <v>4713.33</v>
      </c>
      <c r="I9" s="10">
        <f t="shared" si="4"/>
        <v>-225.05078200000025</v>
      </c>
      <c r="J9" s="6" t="b">
        <f t="shared" si="0"/>
        <v>1</v>
      </c>
      <c r="K9" s="5">
        <f t="shared" si="5"/>
        <v>-1.9016947663457615E-2</v>
      </c>
      <c r="L9" s="5">
        <f t="shared" si="6"/>
        <v>-2.0151393291221883E-2</v>
      </c>
      <c r="M9" s="4">
        <f t="shared" si="7"/>
        <v>11208.019393608674</v>
      </c>
      <c r="N9" s="4">
        <f t="shared" si="8"/>
        <v>11129.14411947794</v>
      </c>
      <c r="O9" s="5">
        <f t="shared" si="9"/>
        <v>7.037396292846592E-3</v>
      </c>
      <c r="P9" s="43">
        <f t="shared" si="1"/>
        <v>-2.2467769707132535E-2</v>
      </c>
      <c r="Q9" s="48"/>
      <c r="R9" s="13">
        <f t="shared" si="2"/>
        <v>2.9800562631405935E-3</v>
      </c>
      <c r="S9" s="20" t="b">
        <f t="shared" si="10"/>
        <v>1</v>
      </c>
      <c r="T9" s="13">
        <f>(E9-E8)/E8</f>
        <v>-2.0022417681087323E-2</v>
      </c>
      <c r="U9" s="20">
        <f>(E9-E6)/E6</f>
        <v>-4.0719579798708556E-2</v>
      </c>
      <c r="V9" s="13">
        <f t="shared" si="11"/>
        <v>-3.4344418219520154E-3</v>
      </c>
      <c r="W9" s="22"/>
      <c r="X9" s="22"/>
      <c r="AA9" s="14" t="str">
        <f>notes!A8</f>
        <v>4. ema difference %</v>
      </c>
    </row>
    <row r="10" spans="1:27" x14ac:dyDescent="0.2">
      <c r="A10" s="1">
        <v>44902</v>
      </c>
      <c r="B10" s="4">
        <v>10963.950194999999</v>
      </c>
      <c r="C10" s="4">
        <v>11039.809569999999</v>
      </c>
      <c r="D10" s="4">
        <v>10910.620117</v>
      </c>
      <c r="E10" s="4">
        <v>10958.549805000001</v>
      </c>
      <c r="F10" s="4">
        <v>10958.549805000001</v>
      </c>
      <c r="G10" s="2">
        <v>4343860000</v>
      </c>
      <c r="H10" s="4">
        <f t="shared" si="3"/>
        <v>4343.8599999999997</v>
      </c>
      <c r="I10" s="10">
        <f t="shared" si="4"/>
        <v>-56.339842999999746</v>
      </c>
      <c r="J10" s="6" t="b">
        <f t="shared" si="0"/>
        <v>1</v>
      </c>
      <c r="K10" s="5">
        <f t="shared" si="5"/>
        <v>-4.9255878619930914E-4</v>
      </c>
      <c r="L10" s="5">
        <f t="shared" si="6"/>
        <v>-7.3606129240505443E-3</v>
      </c>
      <c r="M10" s="4">
        <f t="shared" si="7"/>
        <v>11166.441128840563</v>
      </c>
      <c r="N10" s="4">
        <f t="shared" si="8"/>
        <v>11114.309831262466</v>
      </c>
      <c r="O10" s="5">
        <f t="shared" si="9"/>
        <v>4.6685687030089129E-3</v>
      </c>
      <c r="P10" s="43">
        <f t="shared" si="1"/>
        <v>-2.2909807062863614E-2</v>
      </c>
      <c r="Q10" s="14"/>
      <c r="R10" s="13">
        <f t="shared" si="2"/>
        <v>-1.1340368643819794E-2</v>
      </c>
      <c r="S10" s="20" t="b">
        <f t="shared" si="10"/>
        <v>1</v>
      </c>
      <c r="T10" s="13"/>
      <c r="U10" s="20"/>
      <c r="V10" s="13">
        <f t="shared" si="11"/>
        <v>-3.7096888672249733E-3</v>
      </c>
    </row>
    <row r="11" spans="1:27" x14ac:dyDescent="0.2">
      <c r="A11" s="1">
        <v>44903</v>
      </c>
      <c r="B11" s="4">
        <v>11011.330078000001</v>
      </c>
      <c r="C11" s="4">
        <v>11119.160156</v>
      </c>
      <c r="D11" s="4">
        <v>10939.469727</v>
      </c>
      <c r="E11" s="4">
        <v>11082</v>
      </c>
      <c r="F11" s="4">
        <v>11082</v>
      </c>
      <c r="G11" s="2">
        <v>4281800000</v>
      </c>
      <c r="H11" s="4">
        <f t="shared" si="3"/>
        <v>4281.8</v>
      </c>
      <c r="I11" s="10">
        <f t="shared" si="4"/>
        <v>123.45019499999944</v>
      </c>
      <c r="J11" s="6" t="b">
        <f t="shared" si="0"/>
        <v>0</v>
      </c>
      <c r="K11" s="5">
        <f t="shared" si="5"/>
        <v>6.4179278524393287E-3</v>
      </c>
      <c r="L11" s="5">
        <f t="shared" si="6"/>
        <v>-3.3419930533105918E-3</v>
      </c>
      <c r="M11" s="4">
        <f t="shared" si="7"/>
        <v>11152.367607367136</v>
      </c>
      <c r="N11" s="4">
        <f t="shared" si="8"/>
        <v>11111.500280717904</v>
      </c>
      <c r="O11" s="5">
        <f t="shared" si="9"/>
        <v>3.6644529742935437E-3</v>
      </c>
      <c r="P11" s="43">
        <f t="shared" si="1"/>
        <v>-1.9089926718923619E-2</v>
      </c>
      <c r="Q11" s="14"/>
      <c r="R11" s="13">
        <f t="shared" si="2"/>
        <v>-2.9776144883530789E-3</v>
      </c>
      <c r="S11" s="20" t="b">
        <f t="shared" si="10"/>
        <v>0</v>
      </c>
      <c r="T11" s="13"/>
      <c r="U11" s="20"/>
      <c r="V11" s="13">
        <f t="shared" si="11"/>
        <v>-1.260340811458529E-3</v>
      </c>
      <c r="AA11" s="12" t="str">
        <f>notes!A11</f>
        <v>notes about comment</v>
      </c>
    </row>
    <row r="12" spans="1:27" x14ac:dyDescent="0.2">
      <c r="A12" s="1">
        <v>44904</v>
      </c>
      <c r="B12" s="4">
        <v>11038.169921999999</v>
      </c>
      <c r="C12" s="4">
        <v>11138.700194999999</v>
      </c>
      <c r="D12" s="4">
        <v>10999.259765999999</v>
      </c>
      <c r="E12" s="4">
        <v>11004.620117</v>
      </c>
      <c r="F12" s="4">
        <v>11004.620117</v>
      </c>
      <c r="G12" s="2">
        <v>4337440000</v>
      </c>
      <c r="H12" s="4">
        <f t="shared" si="3"/>
        <v>4337.4399999999996</v>
      </c>
      <c r="I12" s="10">
        <f t="shared" si="4"/>
        <v>-77.379882999999609</v>
      </c>
      <c r="J12" s="6" t="b">
        <f t="shared" si="0"/>
        <v>1</v>
      </c>
      <c r="K12" s="5">
        <f t="shared" si="5"/>
        <v>-3.0394354532567182E-3</v>
      </c>
      <c r="L12" s="5">
        <f t="shared" si="6"/>
        <v>-1.2037318147784033E-2</v>
      </c>
      <c r="M12" s="4">
        <f t="shared" si="7"/>
        <v>11127.74302563928</v>
      </c>
      <c r="N12" s="4">
        <f t="shared" si="8"/>
        <v>11102.206353438087</v>
      </c>
      <c r="O12" s="5">
        <f t="shared" si="9"/>
        <v>2.2948653776740211E-3</v>
      </c>
      <c r="P12" s="43">
        <f t="shared" si="1"/>
        <v>-1.1546210165281874E-2</v>
      </c>
      <c r="Q12" s="14"/>
      <c r="R12" s="13">
        <f t="shared" si="2"/>
        <v>9.8467131524094566E-4</v>
      </c>
      <c r="S12" s="20" t="b">
        <f t="shared" si="10"/>
        <v>1</v>
      </c>
      <c r="T12" s="13"/>
      <c r="U12" s="20"/>
      <c r="V12" s="13">
        <f t="shared" si="11"/>
        <v>-2.2080138132811525E-3</v>
      </c>
      <c r="AA12" s="14" t="str">
        <f>notes!A12</f>
        <v>correction means the price touched fast ema</v>
      </c>
    </row>
    <row r="13" spans="1:27" x14ac:dyDescent="0.2">
      <c r="A13" s="1">
        <v>44907</v>
      </c>
      <c r="B13" s="4">
        <v>11015.480469</v>
      </c>
      <c r="C13" s="4">
        <v>11144.669921999999</v>
      </c>
      <c r="D13" s="4">
        <v>10984.820313</v>
      </c>
      <c r="E13" s="4">
        <v>11143.740234000001</v>
      </c>
      <c r="F13" s="4">
        <v>11143.740234000001</v>
      </c>
      <c r="G13" s="2">
        <v>4829990000</v>
      </c>
      <c r="H13" s="4">
        <f t="shared" si="3"/>
        <v>4829.99</v>
      </c>
      <c r="I13" s="10">
        <f t="shared" si="4"/>
        <v>139.12011700000039</v>
      </c>
      <c r="J13" s="6" t="b">
        <f t="shared" si="0"/>
        <v>0</v>
      </c>
      <c r="K13" s="5">
        <f t="shared" si="5"/>
        <v>1.1643592429849253E-2</v>
      </c>
      <c r="L13" s="5">
        <f t="shared" si="6"/>
        <v>-8.3419967258349312E-5</v>
      </c>
      <c r="M13" s="4">
        <f t="shared" si="7"/>
        <v>11130.409227032733</v>
      </c>
      <c r="N13" s="4">
        <f t="shared" si="8"/>
        <v>11105.81799522608</v>
      </c>
      <c r="O13" s="5">
        <f t="shared" si="9"/>
        <v>2.2093735553700587E-3</v>
      </c>
      <c r="P13" s="43">
        <f t="shared" si="1"/>
        <v>-1.3080284027575268E-2</v>
      </c>
      <c r="Q13" s="14"/>
      <c r="R13" s="13">
        <f t="shared" si="2"/>
        <v>1.2812372551973177E-3</v>
      </c>
      <c r="S13" s="20" t="b">
        <f t="shared" si="10"/>
        <v>0</v>
      </c>
      <c r="T13" s="13"/>
      <c r="U13" s="20"/>
      <c r="V13" s="13">
        <f t="shared" si="11"/>
        <v>2.3959947559084604E-4</v>
      </c>
      <c r="AA13" s="14"/>
    </row>
    <row r="14" spans="1:27" x14ac:dyDescent="0.2">
      <c r="A14" s="1">
        <v>44908</v>
      </c>
      <c r="B14" s="4">
        <v>11542.839844</v>
      </c>
      <c r="C14" s="4">
        <v>11571.639648</v>
      </c>
      <c r="D14" s="4">
        <v>11160.540039</v>
      </c>
      <c r="E14" s="4">
        <v>11256.809569999999</v>
      </c>
      <c r="F14" s="4">
        <v>11256.809569999999</v>
      </c>
      <c r="G14" s="2">
        <v>6126890000</v>
      </c>
      <c r="H14" s="4">
        <f t="shared" si="3"/>
        <v>6126.89</v>
      </c>
      <c r="I14" s="10">
        <f t="shared" si="4"/>
        <v>113.06933599999866</v>
      </c>
      <c r="J14" s="6" t="b">
        <f t="shared" si="0"/>
        <v>1</v>
      </c>
      <c r="K14" s="5">
        <f t="shared" si="5"/>
        <v>-2.4779887607006865E-2</v>
      </c>
      <c r="L14" s="5">
        <f t="shared" si="6"/>
        <v>-2.7207041316259353E-2</v>
      </c>
      <c r="M14" s="4">
        <f t="shared" si="7"/>
        <v>11151.475950860611</v>
      </c>
      <c r="N14" s="4">
        <f t="shared" si="8"/>
        <v>11118.947697380334</v>
      </c>
      <c r="O14" s="5">
        <f t="shared" si="9"/>
        <v>2.9169460279172207E-3</v>
      </c>
      <c r="P14" s="43">
        <f t="shared" si="1"/>
        <v>8.1281510889944701E-4</v>
      </c>
      <c r="Q14" s="14"/>
      <c r="R14" s="13">
        <f t="shared" si="2"/>
        <v>3.7677855289367602E-2</v>
      </c>
      <c r="S14" s="20" t="b">
        <f t="shared" si="10"/>
        <v>0</v>
      </c>
      <c r="T14" s="13">
        <f>(E14-E13)/E13</f>
        <v>1.014644397892725E-2</v>
      </c>
      <c r="U14" s="20"/>
      <c r="V14" s="13">
        <f t="shared" si="11"/>
        <v>1.8927178146076645E-3</v>
      </c>
    </row>
    <row r="15" spans="1:27" x14ac:dyDescent="0.2">
      <c r="A15" s="1">
        <v>44909</v>
      </c>
      <c r="B15" s="4">
        <v>11248.089844</v>
      </c>
      <c r="C15" s="4">
        <v>11352.089844</v>
      </c>
      <c r="D15" s="4">
        <v>11065.240234000001</v>
      </c>
      <c r="E15" s="4">
        <v>11170.889648</v>
      </c>
      <c r="F15" s="4">
        <v>11170.889648</v>
      </c>
      <c r="G15" s="2">
        <v>5485150000</v>
      </c>
      <c r="H15" s="4">
        <f t="shared" si="3"/>
        <v>5485.15</v>
      </c>
      <c r="I15" s="10">
        <f t="shared" si="4"/>
        <v>-85.919921999999133</v>
      </c>
      <c r="J15" s="6" t="b">
        <f t="shared" si="0"/>
        <v>1</v>
      </c>
      <c r="K15" s="5">
        <f t="shared" si="5"/>
        <v>-6.8634049932647196E-3</v>
      </c>
      <c r="L15" s="5">
        <f t="shared" si="6"/>
        <v>-1.5961835969415868E-2</v>
      </c>
      <c r="M15" s="4">
        <f t="shared" si="7"/>
        <v>11154.71156705051</v>
      </c>
      <c r="N15" s="4">
        <f t="shared" si="8"/>
        <v>11123.464388738566</v>
      </c>
      <c r="O15" s="5">
        <f t="shared" si="9"/>
        <v>2.8012538131638883E-3</v>
      </c>
      <c r="P15" s="43">
        <f t="shared" si="1"/>
        <v>-8.020945455442817E-3</v>
      </c>
      <c r="Q15" s="14"/>
      <c r="R15" s="13">
        <f t="shared" si="2"/>
        <v>1.7694610547575117E-2</v>
      </c>
      <c r="S15" s="20" t="b">
        <f t="shared" si="10"/>
        <v>1</v>
      </c>
      <c r="T15" s="13">
        <f>(E15-E14)/E14</f>
        <v>-7.6327063601555742E-3</v>
      </c>
      <c r="U15" s="20"/>
      <c r="V15" s="13">
        <f t="shared" si="11"/>
        <v>2.9015138481727922E-4</v>
      </c>
      <c r="AA15" s="12" t="str">
        <f>notes!A15</f>
        <v>notes about taking a PE position</v>
      </c>
    </row>
    <row r="16" spans="1:27" x14ac:dyDescent="0.2">
      <c r="A16" s="1">
        <v>44910</v>
      </c>
      <c r="B16" s="4">
        <v>11012.620117</v>
      </c>
      <c r="C16" s="4">
        <v>11029.570313</v>
      </c>
      <c r="D16" s="4">
        <v>10775.610352</v>
      </c>
      <c r="E16" s="4">
        <v>10810.530273</v>
      </c>
      <c r="F16" s="4">
        <v>10810.530273</v>
      </c>
      <c r="G16" s="2">
        <v>5536070000</v>
      </c>
      <c r="H16" s="4">
        <f t="shared" si="3"/>
        <v>5536.07</v>
      </c>
      <c r="I16" s="10">
        <f t="shared" si="4"/>
        <v>-360.359375</v>
      </c>
      <c r="J16" s="6" t="b">
        <f t="shared" si="0"/>
        <v>1</v>
      </c>
      <c r="K16" s="5">
        <f t="shared" si="5"/>
        <v>-1.8350750489253446E-2</v>
      </c>
      <c r="L16" s="5">
        <f t="shared" si="6"/>
        <v>-1.9859344814351323E-2</v>
      </c>
      <c r="M16" s="4">
        <f t="shared" si="7"/>
        <v>11097.348018042092</v>
      </c>
      <c r="N16" s="4">
        <f t="shared" si="8"/>
        <v>11096.25272650043</v>
      </c>
      <c r="O16" s="5">
        <f t="shared" si="9"/>
        <v>9.8698494440402232E-5</v>
      </c>
      <c r="P16" s="43">
        <f t="shared" si="1"/>
        <v>-2.8992302081453203E-2</v>
      </c>
      <c r="Q16" s="14"/>
      <c r="R16" s="13">
        <f t="shared" si="2"/>
        <v>-6.1075587547492162E-3</v>
      </c>
      <c r="S16" s="20" t="b">
        <f t="shared" si="10"/>
        <v>1</v>
      </c>
      <c r="T16" s="13"/>
      <c r="U16" s="20"/>
      <c r="V16" s="13">
        <f t="shared" si="11"/>
        <v>-5.1425398732731055E-3</v>
      </c>
      <c r="AA16" s="14" t="str">
        <f>notes!A16</f>
        <v>when price is going down, open to close on daily bars should also be considered.</v>
      </c>
    </row>
    <row r="17" spans="1:29" x14ac:dyDescent="0.2">
      <c r="A17" s="1">
        <v>44911</v>
      </c>
      <c r="B17" s="4">
        <v>10767.629883</v>
      </c>
      <c r="C17" s="4">
        <v>10833.240234000001</v>
      </c>
      <c r="D17" s="4">
        <v>10642.099609000001</v>
      </c>
      <c r="E17" s="4">
        <v>10705.410156</v>
      </c>
      <c r="F17" s="4">
        <v>10705.410156</v>
      </c>
      <c r="G17" s="2">
        <v>7968170000</v>
      </c>
      <c r="H17" s="4">
        <f t="shared" si="3"/>
        <v>7968.17</v>
      </c>
      <c r="I17" s="10">
        <f t="shared" si="4"/>
        <v>-105.12011700000039</v>
      </c>
      <c r="J17" s="6" t="b">
        <f t="shared" si="0"/>
        <v>1</v>
      </c>
      <c r="K17" s="5">
        <f t="shared" si="5"/>
        <v>-5.7784050599874893E-3</v>
      </c>
      <c r="L17" s="5">
        <f t="shared" si="6"/>
        <v>-1.1799800912639935E-2</v>
      </c>
      <c r="M17" s="4">
        <f t="shared" si="7"/>
        <v>11032.025041035076</v>
      </c>
      <c r="N17" s="4">
        <f t="shared" si="8"/>
        <v>11062.266416022132</v>
      </c>
      <c r="O17" s="5">
        <f t="shared" si="9"/>
        <v>-2.7412351653090783E-3</v>
      </c>
      <c r="P17" s="43">
        <f t="shared" si="1"/>
        <v>-3.5344864663078297E-2</v>
      </c>
      <c r="Q17" s="14"/>
      <c r="R17" s="13">
        <f t="shared" si="2"/>
        <v>-1.8018886495966894E-2</v>
      </c>
      <c r="S17" s="20" t="b">
        <f t="shared" si="10"/>
        <v>1</v>
      </c>
      <c r="T17" s="13"/>
      <c r="U17" s="20"/>
      <c r="V17" s="13">
        <f t="shared" si="11"/>
        <v>-5.8863592365323153E-3</v>
      </c>
      <c r="AA17" s="14" t="str">
        <f>notes!A17</f>
        <v>also, it might be a good idea to enter the downtrend, when EMA- high %age is not very high, and exit once it reaches &gt; 6-7%</v>
      </c>
    </row>
    <row r="18" spans="1:29" x14ac:dyDescent="0.2">
      <c r="A18" s="1">
        <v>44914</v>
      </c>
      <c r="B18" s="4">
        <v>10707.440430000001</v>
      </c>
      <c r="C18" s="4">
        <v>10713.969727</v>
      </c>
      <c r="D18" s="4">
        <v>10497.549805000001</v>
      </c>
      <c r="E18" s="4">
        <v>10546.030273</v>
      </c>
      <c r="F18" s="4">
        <v>10546.030273</v>
      </c>
      <c r="G18" s="2">
        <v>4631820000</v>
      </c>
      <c r="H18" s="4">
        <f t="shared" si="3"/>
        <v>4631.82</v>
      </c>
      <c r="I18" s="10">
        <f t="shared" si="4"/>
        <v>-159.37988299999961</v>
      </c>
      <c r="J18" s="6" t="b">
        <f t="shared" si="0"/>
        <v>1</v>
      </c>
      <c r="K18" s="5">
        <f t="shared" si="5"/>
        <v>-1.5074579032703546E-2</v>
      </c>
      <c r="L18" s="5">
        <f t="shared" si="6"/>
        <v>-1.5674811323834477E-2</v>
      </c>
      <c r="M18" s="4">
        <f t="shared" si="7"/>
        <v>10951.025913029231</v>
      </c>
      <c r="N18" s="4">
        <f t="shared" si="8"/>
        <v>11017.376316628903</v>
      </c>
      <c r="O18" s="5">
        <f t="shared" si="9"/>
        <v>-6.0588299330686605E-3</v>
      </c>
      <c r="P18" s="43">
        <f t="shared" si="1"/>
        <v>-4.1409463517906267E-2</v>
      </c>
      <c r="Q18" s="14"/>
      <c r="R18" s="13">
        <f t="shared" si="2"/>
        <v>-2.1646938644094341E-2</v>
      </c>
      <c r="S18" s="20" t="b">
        <f t="shared" si="10"/>
        <v>1</v>
      </c>
      <c r="T18" s="13"/>
      <c r="U18" s="20"/>
      <c r="V18" s="13">
        <f t="shared" si="11"/>
        <v>-7.3421813043896052E-3</v>
      </c>
      <c r="AA18" s="14">
        <f>notes!A18</f>
        <v>0</v>
      </c>
    </row>
    <row r="19" spans="1:29" x14ac:dyDescent="0.2">
      <c r="A19" s="1">
        <v>44915</v>
      </c>
      <c r="B19" s="4">
        <v>10490.889648</v>
      </c>
      <c r="C19" s="4">
        <v>10609.459961</v>
      </c>
      <c r="D19" s="4">
        <v>10446.820313</v>
      </c>
      <c r="E19" s="4">
        <v>10547.110352</v>
      </c>
      <c r="F19" s="4">
        <v>10547.110352</v>
      </c>
      <c r="G19" s="2">
        <v>4707190000</v>
      </c>
      <c r="H19" s="4">
        <f t="shared" si="3"/>
        <v>4707.1899999999996</v>
      </c>
      <c r="I19" s="10">
        <f t="shared" si="4"/>
        <v>1.0800789999993867</v>
      </c>
      <c r="J19" s="6" t="b">
        <f t="shared" si="0"/>
        <v>0</v>
      </c>
      <c r="K19" s="5">
        <f t="shared" si="5"/>
        <v>5.3590025142164557E-3</v>
      </c>
      <c r="L19" s="5">
        <f t="shared" si="6"/>
        <v>-5.876793845228291E-3</v>
      </c>
      <c r="M19" s="4">
        <f t="shared" si="7"/>
        <v>10883.706652857692</v>
      </c>
      <c r="N19" s="4">
        <f t="shared" si="8"/>
        <v>10976.483624052476</v>
      </c>
      <c r="O19" s="5">
        <f t="shared" si="9"/>
        <v>-8.5243910143814744E-3</v>
      </c>
      <c r="P19" s="43">
        <f t="shared" si="1"/>
        <v>-4.0141318926762946E-2</v>
      </c>
      <c r="Q19" s="14"/>
      <c r="R19" s="13">
        <f t="shared" si="2"/>
        <v>-2.5197912862313696E-2</v>
      </c>
      <c r="S19" s="20" t="b">
        <f t="shared" si="10"/>
        <v>0</v>
      </c>
      <c r="T19" s="13">
        <f>(E19-E18)/E18</f>
        <v>1.0241569311294416E-4</v>
      </c>
      <c r="U19" s="20"/>
      <c r="V19" s="13">
        <f t="shared" si="11"/>
        <v>-6.1473016963135459E-3</v>
      </c>
    </row>
    <row r="20" spans="1:29" x14ac:dyDescent="0.2">
      <c r="A20" s="1">
        <v>44916</v>
      </c>
      <c r="B20" s="4">
        <v>10592</v>
      </c>
      <c r="C20" s="4">
        <v>10753.570313</v>
      </c>
      <c r="D20" s="4">
        <v>10569.200194999999</v>
      </c>
      <c r="E20" s="4">
        <v>10709.370117</v>
      </c>
      <c r="F20" s="4">
        <v>10709.370117</v>
      </c>
      <c r="G20" s="2">
        <v>4401420000</v>
      </c>
      <c r="H20" s="4">
        <f t="shared" si="3"/>
        <v>4401.42</v>
      </c>
      <c r="I20" s="10">
        <f t="shared" si="4"/>
        <v>162.2597650000007</v>
      </c>
      <c r="J20" s="6" t="b">
        <f t="shared" si="0"/>
        <v>0</v>
      </c>
      <c r="K20" s="5">
        <f t="shared" si="5"/>
        <v>1.1081015577794598E-2</v>
      </c>
      <c r="L20" s="5">
        <f t="shared" si="6"/>
        <v>-4.1102810242070135E-3</v>
      </c>
      <c r="M20" s="4">
        <f t="shared" si="7"/>
        <v>10854.650563548077</v>
      </c>
      <c r="N20" s="4">
        <f t="shared" si="8"/>
        <v>10953.256362569653</v>
      </c>
      <c r="O20" s="5">
        <f t="shared" si="9"/>
        <v>-9.0841983760133541E-3</v>
      </c>
      <c r="P20" s="43">
        <f t="shared" si="1"/>
        <v>-2.6297517997186642E-2</v>
      </c>
      <c r="Q20" s="14"/>
      <c r="R20" s="13">
        <f t="shared" si="2"/>
        <v>-9.3121607145533643E-3</v>
      </c>
      <c r="S20" s="20" t="b">
        <f t="shared" si="10"/>
        <v>0</v>
      </c>
      <c r="T20" s="13">
        <f>(E20-E19)/E19</f>
        <v>1.5384286272233051E-2</v>
      </c>
      <c r="U20" s="20"/>
      <c r="V20" s="13">
        <f t="shared" si="11"/>
        <v>-2.669686921595429E-3</v>
      </c>
    </row>
    <row r="21" spans="1:29" x14ac:dyDescent="0.2">
      <c r="A21" s="1">
        <v>44917</v>
      </c>
      <c r="B21" s="4">
        <v>10586.459961</v>
      </c>
      <c r="C21" s="4">
        <v>10599.339844</v>
      </c>
      <c r="D21" s="4">
        <v>10313.320313</v>
      </c>
      <c r="E21" s="4">
        <v>10476.120117</v>
      </c>
      <c r="F21" s="4">
        <v>10476.120117</v>
      </c>
      <c r="G21" s="2">
        <v>5125070000</v>
      </c>
      <c r="H21" s="4">
        <f t="shared" si="3"/>
        <v>5125.07</v>
      </c>
      <c r="I21" s="10">
        <f t="shared" si="4"/>
        <v>-233.25</v>
      </c>
      <c r="J21" s="6" t="b">
        <f t="shared" si="0"/>
        <v>0</v>
      </c>
      <c r="K21" s="5">
        <f t="shared" si="5"/>
        <v>-1.0422732849931579E-2</v>
      </c>
      <c r="L21" s="5">
        <f t="shared" si="6"/>
        <v>-1.1625226553118876E-2</v>
      </c>
      <c r="M21" s="4">
        <f t="shared" si="7"/>
        <v>10791.562155790065</v>
      </c>
      <c r="N21" s="4">
        <f t="shared" si="8"/>
        <v>10911.766254259248</v>
      </c>
      <c r="O21" s="5">
        <f t="shared" si="9"/>
        <v>-1.1138711590952487E-2</v>
      </c>
      <c r="P21" s="43">
        <f t="shared" si="1"/>
        <v>-4.4316275612930667E-2</v>
      </c>
      <c r="Q21" s="14"/>
      <c r="R21" s="13">
        <f t="shared" si="2"/>
        <v>-1.7812278613150608E-2</v>
      </c>
      <c r="S21" s="20" t="b">
        <f t="shared" si="10"/>
        <v>1</v>
      </c>
      <c r="T21" s="13">
        <f>(E21-E20)/E20</f>
        <v>-2.1779992422686009E-2</v>
      </c>
      <c r="U21" s="20">
        <f>(E21-E19)/E19</f>
        <v>-6.7307757888906278E-3</v>
      </c>
      <c r="V21" s="13">
        <f t="shared" si="11"/>
        <v>-5.8121085878042652E-3</v>
      </c>
      <c r="AA21" t="s">
        <v>70</v>
      </c>
    </row>
    <row r="22" spans="1:29" x14ac:dyDescent="0.2">
      <c r="A22" s="1">
        <v>44918</v>
      </c>
      <c r="B22" s="4">
        <v>10437.75</v>
      </c>
      <c r="C22" s="4">
        <v>10514.759765999999</v>
      </c>
      <c r="D22" s="4">
        <v>10361.820313</v>
      </c>
      <c r="E22" s="4">
        <v>10497.860352</v>
      </c>
      <c r="F22" s="4">
        <v>10497.860352</v>
      </c>
      <c r="G22" s="2">
        <v>3544680000</v>
      </c>
      <c r="H22" s="4">
        <f t="shared" si="3"/>
        <v>3544.68</v>
      </c>
      <c r="I22" s="10">
        <f t="shared" si="4"/>
        <v>21.740234999999302</v>
      </c>
      <c r="J22" s="6" t="b">
        <f t="shared" si="0"/>
        <v>0</v>
      </c>
      <c r="K22" s="5">
        <f t="shared" si="5"/>
        <v>5.7589377020909388E-3</v>
      </c>
      <c r="L22" s="5">
        <f t="shared" si="6"/>
        <v>-1.6072087595043894E-3</v>
      </c>
      <c r="M22" s="4">
        <f t="shared" si="7"/>
        <v>10742.611855158388</v>
      </c>
      <c r="N22" s="4">
        <f t="shared" si="8"/>
        <v>10875.774436671487</v>
      </c>
      <c r="O22" s="5">
        <f t="shared" si="9"/>
        <v>-1.2395736093653723E-2</v>
      </c>
      <c r="P22" s="43">
        <f t="shared" si="1"/>
        <v>-3.5446830555973127E-2</v>
      </c>
      <c r="Q22" s="14"/>
      <c r="R22" s="13">
        <f t="shared" si="2"/>
        <v>-2.1210120241752797E-2</v>
      </c>
      <c r="S22" s="20" t="b">
        <f t="shared" si="10"/>
        <v>0</v>
      </c>
      <c r="T22" s="13"/>
      <c r="U22" s="20"/>
      <c r="V22" s="13">
        <f t="shared" si="11"/>
        <v>-4.5359791219303338E-3</v>
      </c>
    </row>
    <row r="23" spans="1:29" x14ac:dyDescent="0.2">
      <c r="A23" s="1">
        <v>44922</v>
      </c>
      <c r="B23" s="4">
        <v>10462.190430000001</v>
      </c>
      <c r="C23" s="4">
        <v>10472.320313</v>
      </c>
      <c r="D23" s="4">
        <v>10340.730469</v>
      </c>
      <c r="E23" s="4">
        <v>10353.230469</v>
      </c>
      <c r="F23" s="4">
        <v>10353.230469</v>
      </c>
      <c r="G23" s="2">
        <v>3827290000</v>
      </c>
      <c r="H23" s="4">
        <f t="shared" si="3"/>
        <v>3827.29</v>
      </c>
      <c r="I23" s="10">
        <f t="shared" si="4"/>
        <v>-144.62988299999961</v>
      </c>
      <c r="J23" s="6" t="b">
        <f t="shared" si="0"/>
        <v>1</v>
      </c>
      <c r="K23" s="5">
        <f t="shared" si="5"/>
        <v>-1.0414641343896899E-2</v>
      </c>
      <c r="L23" s="5">
        <f t="shared" si="6"/>
        <v>-1.1371867975826313E-2</v>
      </c>
      <c r="M23" s="4">
        <f t="shared" si="7"/>
        <v>10677.714957465323</v>
      </c>
      <c r="N23" s="4">
        <f t="shared" si="8"/>
        <v>10830.335830787009</v>
      </c>
      <c r="O23" s="5">
        <f t="shared" si="9"/>
        <v>-1.4293402093018173E-2</v>
      </c>
      <c r="P23" s="43">
        <f t="shared" si="1"/>
        <v>-3.155960707021125E-2</v>
      </c>
      <c r="Q23" s="14"/>
      <c r="R23" s="13">
        <f t="shared" si="2"/>
        <v>-1.923582388961613E-2</v>
      </c>
      <c r="S23" s="20" t="b">
        <f t="shared" si="10"/>
        <v>1</v>
      </c>
      <c r="T23" s="13"/>
      <c r="U23" s="20"/>
      <c r="V23" s="13">
        <f t="shared" si="11"/>
        <v>-6.0410725592680153E-3</v>
      </c>
      <c r="AA23" t="s">
        <v>69</v>
      </c>
    </row>
    <row r="24" spans="1:29" x14ac:dyDescent="0.2">
      <c r="A24" s="1">
        <v>44923</v>
      </c>
      <c r="B24" s="4">
        <v>10339.200194999999</v>
      </c>
      <c r="C24" s="4">
        <v>10414.820313</v>
      </c>
      <c r="D24" s="4">
        <v>10207.469727</v>
      </c>
      <c r="E24" s="4">
        <v>10213.290039</v>
      </c>
      <c r="F24" s="4">
        <v>10213.290039</v>
      </c>
      <c r="G24" s="2">
        <v>3842970000</v>
      </c>
      <c r="H24" s="4">
        <f t="shared" si="3"/>
        <v>3842.97</v>
      </c>
      <c r="I24" s="10">
        <f t="shared" si="4"/>
        <v>-139.94043000000056</v>
      </c>
      <c r="J24" s="6" t="b">
        <f t="shared" si="0"/>
        <v>1</v>
      </c>
      <c r="K24" s="5">
        <f t="shared" si="5"/>
        <v>-1.2177939649615221E-2</v>
      </c>
      <c r="L24" s="5">
        <f t="shared" si="6"/>
        <v>-1.9350336150153861E-2</v>
      </c>
      <c r="M24" s="4">
        <f t="shared" si="7"/>
        <v>10600.310804387769</v>
      </c>
      <c r="N24" s="4">
        <f t="shared" si="8"/>
        <v>10776.679674979443</v>
      </c>
      <c r="O24" s="5">
        <f t="shared" si="9"/>
        <v>-1.6638084849235717E-2</v>
      </c>
      <c r="P24" s="43">
        <f t="shared" si="1"/>
        <v>-3.7059392374152032E-2</v>
      </c>
      <c r="Q24" s="14"/>
      <c r="R24" s="13">
        <f t="shared" si="2"/>
        <v>-1.7498589882005085E-2</v>
      </c>
      <c r="S24" s="20" t="b">
        <f t="shared" si="10"/>
        <v>1</v>
      </c>
      <c r="T24" s="13">
        <f>(E24-E23)/E23</f>
        <v>-1.3516595657656325E-2</v>
      </c>
      <c r="U24" s="20"/>
      <c r="V24" s="13">
        <f t="shared" si="11"/>
        <v>-7.2491308660976028E-3</v>
      </c>
      <c r="AA24" t="s">
        <v>58</v>
      </c>
    </row>
    <row r="25" spans="1:29" x14ac:dyDescent="0.2">
      <c r="A25" s="1">
        <v>44924</v>
      </c>
      <c r="B25" s="4">
        <v>10321.459961</v>
      </c>
      <c r="C25" s="4">
        <v>10502.080078000001</v>
      </c>
      <c r="D25" s="4">
        <v>10301.059569999999</v>
      </c>
      <c r="E25" s="4">
        <v>10478.089844</v>
      </c>
      <c r="F25" s="4">
        <v>10478.089844</v>
      </c>
      <c r="G25" s="2">
        <v>4154100000</v>
      </c>
      <c r="H25" s="4">
        <f t="shared" si="3"/>
        <v>4154.1000000000004</v>
      </c>
      <c r="I25" s="10">
        <f t="shared" si="4"/>
        <v>264.79980500000056</v>
      </c>
      <c r="J25" s="6" t="b">
        <f t="shared" si="0"/>
        <v>0</v>
      </c>
      <c r="K25" s="5">
        <f t="shared" si="5"/>
        <v>1.5175167427072443E-2</v>
      </c>
      <c r="L25" s="5">
        <f t="shared" si="6"/>
        <v>-2.284331658283208E-3</v>
      </c>
      <c r="M25" s="4">
        <f t="shared" si="7"/>
        <v>10579.940644323142</v>
      </c>
      <c r="N25" s="4">
        <f t="shared" si="8"/>
        <v>10750.715341850795</v>
      </c>
      <c r="O25" s="5">
        <f t="shared" si="9"/>
        <v>-1.6141366314685841E-2</v>
      </c>
      <c r="P25" s="43">
        <f t="shared" si="1"/>
        <v>-2.6359417665805254E-2</v>
      </c>
      <c r="Q25" s="14"/>
      <c r="R25" s="13">
        <f t="shared" si="2"/>
        <v>-7.3592630564443219E-3</v>
      </c>
      <c r="S25" s="20" t="b">
        <f t="shared" si="10"/>
        <v>0</v>
      </c>
      <c r="T25" s="13">
        <f>(E25-E24)/E24</f>
        <v>2.5926983762220423E-2</v>
      </c>
      <c r="U25" s="20"/>
      <c r="V25" s="13">
        <f t="shared" si="11"/>
        <v>-1.9216568684189415E-3</v>
      </c>
      <c r="AA25" t="s">
        <v>59</v>
      </c>
    </row>
    <row r="26" spans="1:29" x14ac:dyDescent="0.2">
      <c r="A26" s="1">
        <v>44925</v>
      </c>
      <c r="B26" s="4">
        <v>10368.370117</v>
      </c>
      <c r="C26" s="4">
        <v>10468.309569999999</v>
      </c>
      <c r="D26" s="4">
        <v>10324.700194999999</v>
      </c>
      <c r="E26" s="4">
        <v>10466.480469</v>
      </c>
      <c r="F26" s="4">
        <v>10466.480469</v>
      </c>
      <c r="G26" s="2">
        <v>3959030000</v>
      </c>
      <c r="H26" s="4">
        <f t="shared" si="3"/>
        <v>3959.03</v>
      </c>
      <c r="I26" s="10">
        <f t="shared" si="4"/>
        <v>-11.609375</v>
      </c>
      <c r="J26" s="6" t="b">
        <f t="shared" si="0"/>
        <v>0</v>
      </c>
      <c r="K26" s="5">
        <f t="shared" si="5"/>
        <v>9.4624662211023666E-3</v>
      </c>
      <c r="L26" s="5">
        <f t="shared" si="6"/>
        <v>-1.7472744646768743E-4</v>
      </c>
      <c r="M26" s="4">
        <f t="shared" si="7"/>
        <v>10561.030615102618</v>
      </c>
      <c r="N26" s="4">
        <f t="shared" si="8"/>
        <v>10725.999265950726</v>
      </c>
      <c r="O26" s="5">
        <f t="shared" si="9"/>
        <v>-1.5620506829342736E-2</v>
      </c>
      <c r="P26" s="43">
        <f t="shared" si="1"/>
        <v>-2.2377590664746139E-2</v>
      </c>
      <c r="Q26" s="14"/>
      <c r="R26" s="13">
        <f t="shared" si="2"/>
        <v>-8.7795451487494413E-3</v>
      </c>
      <c r="S26" s="20" t="b">
        <f t="shared" si="10"/>
        <v>1</v>
      </c>
      <c r="T26" s="13">
        <f>(E26-E25)/E25</f>
        <v>-1.1079667356209777E-3</v>
      </c>
      <c r="U26" s="20">
        <f>(E26-E24)/E24</f>
        <v>2.4790290791035917E-2</v>
      </c>
      <c r="V26" s="13">
        <f t="shared" si="11"/>
        <v>-1.7873473827729322E-3</v>
      </c>
    </row>
    <row r="27" spans="1:29" x14ac:dyDescent="0.2">
      <c r="A27" s="1">
        <v>44929</v>
      </c>
      <c r="B27" s="4">
        <v>10562.059569999999</v>
      </c>
      <c r="C27" s="4">
        <v>10613.059569999999</v>
      </c>
      <c r="D27" s="4">
        <v>10309.160156</v>
      </c>
      <c r="E27" s="4">
        <v>10386.980469</v>
      </c>
      <c r="F27" s="4">
        <v>10386.980469</v>
      </c>
      <c r="G27" s="2">
        <v>4780650000</v>
      </c>
      <c r="H27" s="4">
        <f t="shared" si="3"/>
        <v>4780.6499999999996</v>
      </c>
      <c r="I27" s="10">
        <f t="shared" si="4"/>
        <v>-79.5</v>
      </c>
      <c r="J27" s="6" t="b">
        <f t="shared" si="0"/>
        <v>1</v>
      </c>
      <c r="K27" s="5">
        <f t="shared" si="5"/>
        <v>-1.6576227376835308E-2</v>
      </c>
      <c r="L27" s="5">
        <f t="shared" si="6"/>
        <v>-2.1301972302036121E-2</v>
      </c>
      <c r="M27" s="4">
        <f t="shared" si="7"/>
        <v>10532.022257418848</v>
      </c>
      <c r="N27" s="4">
        <f t="shared" si="8"/>
        <v>10696.519370563707</v>
      </c>
      <c r="O27" s="5">
        <f t="shared" si="9"/>
        <v>-1.5618758593961867E-2</v>
      </c>
      <c r="P27" s="43">
        <f t="shared" si="1"/>
        <v>-2.116042826076088E-2</v>
      </c>
      <c r="Q27" s="14"/>
      <c r="R27" s="13">
        <f t="shared" si="2"/>
        <v>7.6943734641338928E-3</v>
      </c>
      <c r="S27" s="20" t="b">
        <f t="shared" si="10"/>
        <v>1</v>
      </c>
      <c r="T27" s="13"/>
      <c r="U27" s="20"/>
      <c r="V27" s="13">
        <f t="shared" si="11"/>
        <v>-2.7467354977919246E-3</v>
      </c>
    </row>
    <row r="28" spans="1:29" x14ac:dyDescent="0.2">
      <c r="A28" s="1">
        <v>44930</v>
      </c>
      <c r="B28" s="4">
        <v>10467.820313</v>
      </c>
      <c r="C28" s="4">
        <v>10515.219727</v>
      </c>
      <c r="D28" s="4">
        <v>10337.639648</v>
      </c>
      <c r="E28" s="4">
        <v>10458.759765999999</v>
      </c>
      <c r="F28" s="4">
        <v>10458.759765999999</v>
      </c>
      <c r="G28" s="2">
        <v>5085380000</v>
      </c>
      <c r="H28" s="4">
        <f t="shared" si="3"/>
        <v>5085.38</v>
      </c>
      <c r="I28" s="10">
        <f t="shared" si="4"/>
        <v>71.779296999999133</v>
      </c>
      <c r="J28" s="6" t="b">
        <f t="shared" si="0"/>
        <v>0</v>
      </c>
      <c r="K28" s="5">
        <f t="shared" si="5"/>
        <v>-8.6556195359492811E-4</v>
      </c>
      <c r="L28" s="5">
        <f t="shared" si="6"/>
        <v>-5.369356272701355E-3</v>
      </c>
      <c r="M28" s="4">
        <f t="shared" si="7"/>
        <v>10519.811842182373</v>
      </c>
      <c r="N28" s="4">
        <f t="shared" si="8"/>
        <v>10675.844622340775</v>
      </c>
      <c r="O28" s="5">
        <f t="shared" si="9"/>
        <v>-1.4832278609085182E-2</v>
      </c>
      <c r="P28" s="43">
        <f t="shared" si="1"/>
        <v>-1.7317058224549032E-2</v>
      </c>
      <c r="Q28" s="14"/>
      <c r="R28" s="13">
        <f t="shared" si="2"/>
        <v>-4.365206575235202E-4</v>
      </c>
      <c r="S28" s="20" t="b">
        <f t="shared" si="10"/>
        <v>0</v>
      </c>
      <c r="T28" s="13"/>
      <c r="U28" s="20"/>
      <c r="V28" s="13">
        <f t="shared" si="11"/>
        <v>-1.1593609411406562E-3</v>
      </c>
    </row>
    <row r="29" spans="1:29" x14ac:dyDescent="0.2">
      <c r="A29" s="1">
        <v>44931</v>
      </c>
      <c r="B29" s="4">
        <v>10390.309569999999</v>
      </c>
      <c r="C29" s="4">
        <v>10393.219727</v>
      </c>
      <c r="D29" s="4">
        <v>10295.25</v>
      </c>
      <c r="E29" s="4">
        <v>10305.240234000001</v>
      </c>
      <c r="F29" s="4">
        <v>10305.240234000001</v>
      </c>
      <c r="G29" s="2">
        <v>4764270000</v>
      </c>
      <c r="H29" s="4">
        <f t="shared" si="3"/>
        <v>4764.2700000000004</v>
      </c>
      <c r="I29" s="10">
        <f t="shared" si="4"/>
        <v>-153.51953199999843</v>
      </c>
      <c r="J29" s="6" t="b">
        <f t="shared" si="0"/>
        <v>1</v>
      </c>
      <c r="K29" s="5">
        <f t="shared" si="5"/>
        <v>-8.1873726116515177E-3</v>
      </c>
      <c r="L29" s="5">
        <f t="shared" si="6"/>
        <v>-8.4650854413711278E-3</v>
      </c>
      <c r="M29" s="4">
        <f t="shared" si="7"/>
        <v>10484.049907485311</v>
      </c>
      <c r="N29" s="4">
        <f t="shared" si="8"/>
        <v>10643.618153789404</v>
      </c>
      <c r="O29" s="5">
        <f t="shared" si="9"/>
        <v>-1.5220096023213966E-2</v>
      </c>
      <c r="P29" s="43">
        <f t="shared" si="1"/>
        <v>-1.8008299192711096E-2</v>
      </c>
      <c r="Q29" s="14"/>
      <c r="R29" s="13">
        <f t="shared" si="2"/>
        <v>-8.6636539588065779E-3</v>
      </c>
      <c r="S29" s="20" t="b">
        <f t="shared" si="10"/>
        <v>1</v>
      </c>
      <c r="T29" s="13"/>
      <c r="U29" s="20"/>
      <c r="V29" s="13">
        <f t="shared" si="11"/>
        <v>-3.3994842525285483E-3</v>
      </c>
    </row>
    <row r="30" spans="1:29" x14ac:dyDescent="0.2">
      <c r="A30" s="1">
        <v>44932</v>
      </c>
      <c r="B30" s="4">
        <v>10363.959961</v>
      </c>
      <c r="C30" s="4">
        <v>10604.139648</v>
      </c>
      <c r="D30" s="4">
        <v>10265.040039</v>
      </c>
      <c r="E30" s="4">
        <v>10569.290039</v>
      </c>
      <c r="F30" s="4">
        <v>10569.290039</v>
      </c>
      <c r="G30" s="2">
        <v>5199780000</v>
      </c>
      <c r="H30" s="4">
        <f t="shared" si="3"/>
        <v>5199.78</v>
      </c>
      <c r="I30" s="10">
        <f t="shared" si="4"/>
        <v>264.04980499999874</v>
      </c>
      <c r="J30" s="6" t="b">
        <f t="shared" si="0"/>
        <v>0</v>
      </c>
      <c r="K30" s="5">
        <f t="shared" si="5"/>
        <v>1.9811932772093331E-2</v>
      </c>
      <c r="L30" s="5">
        <f t="shared" si="6"/>
        <v>-3.2864155091142742E-3</v>
      </c>
      <c r="M30" s="4">
        <f t="shared" si="7"/>
        <v>10498.256596071093</v>
      </c>
      <c r="N30" s="4">
        <f t="shared" si="8"/>
        <v>10637.15483945989</v>
      </c>
      <c r="O30" s="5">
        <f t="shared" si="9"/>
        <v>-1.3230600920992874E-2</v>
      </c>
      <c r="P30" s="43">
        <f t="shared" si="1"/>
        <v>-2.2214789183031873E-2</v>
      </c>
      <c r="Q30" s="14"/>
      <c r="R30" s="13">
        <f t="shared" si="2"/>
        <v>1.0085774810317909E-2</v>
      </c>
      <c r="S30" s="20" t="b">
        <f t="shared" si="10"/>
        <v>0</v>
      </c>
      <c r="T30" s="13"/>
      <c r="U30" s="20"/>
      <c r="V30" s="13">
        <f t="shared" si="11"/>
        <v>1.3550763980662603E-3</v>
      </c>
    </row>
    <row r="31" spans="1:29" x14ac:dyDescent="0.2">
      <c r="A31" s="1">
        <v>44935</v>
      </c>
      <c r="B31" s="4">
        <v>10662.099609000001</v>
      </c>
      <c r="C31" s="4">
        <v>10807.259765999999</v>
      </c>
      <c r="D31" s="4">
        <v>10619.120117</v>
      </c>
      <c r="E31" s="4">
        <v>10635.650390999999</v>
      </c>
      <c r="F31" s="4">
        <v>10635.650390999999</v>
      </c>
      <c r="G31" s="2">
        <v>5132190000</v>
      </c>
      <c r="H31" s="4">
        <f t="shared" si="3"/>
        <v>5132.1899999999996</v>
      </c>
      <c r="I31" s="10">
        <f t="shared" si="4"/>
        <v>66.360351999999693</v>
      </c>
      <c r="J31" s="6" t="b">
        <f t="shared" si="0"/>
        <v>1</v>
      </c>
      <c r="K31" s="5">
        <f t="shared" si="5"/>
        <v>-2.4806763179810736E-3</v>
      </c>
      <c r="L31" s="5">
        <f t="shared" si="6"/>
        <v>-1.5879083016019365E-2</v>
      </c>
      <c r="M31" s="4">
        <f t="shared" si="7"/>
        <v>10521.155561892578</v>
      </c>
      <c r="N31" s="4">
        <f t="shared" si="8"/>
        <v>10637.024017854683</v>
      </c>
      <c r="O31" s="5">
        <f t="shared" si="9"/>
        <v>-1.1012902079100365E-2</v>
      </c>
      <c r="P31" s="43">
        <f t="shared" si="1"/>
        <v>9.3111972854244673E-3</v>
      </c>
      <c r="Q31" s="14"/>
      <c r="R31" s="13">
        <f t="shared" si="2"/>
        <v>2.7193230099523045E-2</v>
      </c>
      <c r="S31" s="20" t="b">
        <f t="shared" si="10"/>
        <v>0</v>
      </c>
      <c r="T31" s="13"/>
      <c r="U31" s="20"/>
      <c r="V31" s="13">
        <f t="shared" si="11"/>
        <v>2.1812160535354822E-3</v>
      </c>
    </row>
    <row r="32" spans="1:29" x14ac:dyDescent="0.2">
      <c r="A32" s="1">
        <v>44936</v>
      </c>
      <c r="B32" s="4">
        <v>10607.719727</v>
      </c>
      <c r="C32" s="4">
        <v>10743.669921999999</v>
      </c>
      <c r="D32" s="4">
        <v>10589.589844</v>
      </c>
      <c r="E32" s="4">
        <v>10742.629883</v>
      </c>
      <c r="F32" s="4">
        <v>10742.629883</v>
      </c>
      <c r="G32" s="2">
        <v>4710680000</v>
      </c>
      <c r="H32" s="4">
        <f t="shared" si="3"/>
        <v>4710.68</v>
      </c>
      <c r="I32" s="10">
        <f t="shared" si="4"/>
        <v>106.97949200000039</v>
      </c>
      <c r="J32" s="6" t="b">
        <f t="shared" si="0"/>
        <v>0</v>
      </c>
      <c r="K32" s="5">
        <f t="shared" si="5"/>
        <v>1.2718110910925647E-2</v>
      </c>
      <c r="L32" s="5">
        <f t="shared" si="6"/>
        <v>-9.6804816934092344E-5</v>
      </c>
      <c r="M32" s="4">
        <f t="shared" si="7"/>
        <v>10558.067948743814</v>
      </c>
      <c r="N32" s="4">
        <f t="shared" si="8"/>
        <v>10646.207136562971</v>
      </c>
      <c r="O32" s="5">
        <f t="shared" si="9"/>
        <v>-8.3480413506567541E-3</v>
      </c>
      <c r="P32" s="43">
        <f t="shared" si="1"/>
        <v>2.985574198727975E-3</v>
      </c>
      <c r="Q32" s="14"/>
      <c r="R32" s="13">
        <f t="shared" si="2"/>
        <v>1.7579160709821733E-2</v>
      </c>
      <c r="S32" s="20" t="b">
        <f t="shared" si="10"/>
        <v>0</v>
      </c>
      <c r="T32" s="13"/>
      <c r="U32" s="20"/>
      <c r="V32" s="13">
        <f t="shared" si="11"/>
        <v>3.5083966427539607E-3</v>
      </c>
      <c r="AA32" t="s">
        <v>200</v>
      </c>
      <c r="AB32" s="104"/>
      <c r="AC32" t="s">
        <v>201</v>
      </c>
    </row>
    <row r="33" spans="1:22" x14ac:dyDescent="0.2">
      <c r="A33" s="1">
        <v>44937</v>
      </c>
      <c r="B33" s="4">
        <v>10794.990234000001</v>
      </c>
      <c r="C33" s="4">
        <v>10932.440430000001</v>
      </c>
      <c r="D33" s="4">
        <v>10762.730469</v>
      </c>
      <c r="E33" s="4">
        <v>10931.669921999999</v>
      </c>
      <c r="F33" s="4">
        <v>10931.669921999999</v>
      </c>
      <c r="G33" s="2">
        <v>5284390000</v>
      </c>
      <c r="H33" s="4">
        <f t="shared" si="3"/>
        <v>5284.39</v>
      </c>
      <c r="I33" s="10">
        <f t="shared" si="4"/>
        <v>189.04003899999952</v>
      </c>
      <c r="J33" s="6" t="b">
        <f t="shared" si="0"/>
        <v>0</v>
      </c>
      <c r="K33" s="5">
        <f t="shared" si="5"/>
        <v>1.2661399875056E-2</v>
      </c>
      <c r="L33" s="5">
        <f t="shared" si="6"/>
        <v>-7.0479048565136125E-5</v>
      </c>
      <c r="M33" s="4">
        <f t="shared" si="7"/>
        <v>10620.334944286511</v>
      </c>
      <c r="N33" s="4">
        <f t="shared" si="8"/>
        <v>10671.029987470538</v>
      </c>
      <c r="O33" s="5">
        <f t="shared" si="9"/>
        <v>-4.7733940078132477E-3</v>
      </c>
      <c r="P33" s="43">
        <f t="shared" si="1"/>
        <v>1.3407818629119083E-2</v>
      </c>
      <c r="Q33" s="14"/>
      <c r="R33" s="13">
        <f t="shared" si="2"/>
        <v>2.9387536961006575E-2</v>
      </c>
      <c r="S33" s="20" t="b">
        <f t="shared" si="10"/>
        <v>0</v>
      </c>
      <c r="T33" s="13"/>
      <c r="U33" s="20"/>
      <c r="V33" s="13">
        <f t="shared" si="11"/>
        <v>5.8975748067718881E-3</v>
      </c>
    </row>
    <row r="34" spans="1:22" x14ac:dyDescent="0.2">
      <c r="A34" s="1">
        <v>44938</v>
      </c>
      <c r="B34" s="4">
        <v>10969.259765999999</v>
      </c>
      <c r="C34" s="4">
        <v>11027.75</v>
      </c>
      <c r="D34" s="4">
        <v>10797.120117</v>
      </c>
      <c r="E34" s="4">
        <v>11001.099609000001</v>
      </c>
      <c r="F34" s="4">
        <v>11001.099609000001</v>
      </c>
      <c r="G34" s="2">
        <v>5681240000</v>
      </c>
      <c r="H34" s="4">
        <f t="shared" si="3"/>
        <v>5681.24</v>
      </c>
      <c r="I34" s="10">
        <f t="shared" si="4"/>
        <v>69.42968700000165</v>
      </c>
      <c r="J34" s="6" t="b">
        <f t="shared" si="0"/>
        <v>0</v>
      </c>
      <c r="K34" s="5">
        <f t="shared" si="5"/>
        <v>2.9026428108386514E-3</v>
      </c>
      <c r="L34" s="5">
        <f t="shared" si="6"/>
        <v>-2.416666228378338E-3</v>
      </c>
      <c r="M34" s="4">
        <f t="shared" si="7"/>
        <v>10683.795721738759</v>
      </c>
      <c r="N34" s="4">
        <f t="shared" si="8"/>
        <v>10699.731693690492</v>
      </c>
      <c r="O34" s="5">
        <f t="shared" si="9"/>
        <v>-1.4916020828914622E-3</v>
      </c>
      <c r="P34" s="43">
        <f t="shared" si="1"/>
        <v>1.0607128609793171E-2</v>
      </c>
      <c r="Q34" s="14"/>
      <c r="R34" s="13">
        <f t="shared" si="2"/>
        <v>3.2194014863217831E-2</v>
      </c>
      <c r="S34" s="20" t="b">
        <f t="shared" si="10"/>
        <v>0</v>
      </c>
      <c r="T34" s="13"/>
      <c r="U34" s="20"/>
      <c r="V34" s="13">
        <f t="shared" si="11"/>
        <v>5.9754026389147634E-3</v>
      </c>
    </row>
    <row r="35" spans="1:22" x14ac:dyDescent="0.2">
      <c r="A35" s="1">
        <v>44939</v>
      </c>
      <c r="B35" s="4">
        <v>10906.370117</v>
      </c>
      <c r="C35" s="4">
        <v>11084.009765999999</v>
      </c>
      <c r="D35" s="4">
        <v>10900.160156</v>
      </c>
      <c r="E35" s="4">
        <v>11079.160156</v>
      </c>
      <c r="F35" s="4">
        <v>11079.160156</v>
      </c>
      <c r="G35" s="2">
        <v>5077990000</v>
      </c>
      <c r="H35" s="4">
        <f t="shared" si="3"/>
        <v>5077.99</v>
      </c>
      <c r="I35" s="10">
        <f t="shared" si="4"/>
        <v>78.060546999999133</v>
      </c>
      <c r="J35" s="6" t="b">
        <f t="shared" si="0"/>
        <v>0</v>
      </c>
      <c r="K35" s="5">
        <f t="shared" si="5"/>
        <v>1.584303825620844E-2</v>
      </c>
      <c r="L35" s="5">
        <f t="shared" si="6"/>
        <v>-4.3753209374421462E-4</v>
      </c>
      <c r="M35" s="4">
        <f t="shared" si="7"/>
        <v>10749.689794115633</v>
      </c>
      <c r="N35" s="4">
        <f t="shared" si="8"/>
        <v>10732.725473021754</v>
      </c>
      <c r="O35" s="5">
        <f t="shared" si="9"/>
        <v>1.5781219196823318E-3</v>
      </c>
      <c r="P35" s="43">
        <f t="shared" si="1"/>
        <v>1.3997646887144052E-2</v>
      </c>
      <c r="Q35" s="14"/>
      <c r="R35" s="13">
        <f t="shared" si="2"/>
        <v>3.1100429713550665E-2</v>
      </c>
      <c r="S35" s="20" t="b">
        <f t="shared" si="10"/>
        <v>0</v>
      </c>
      <c r="T35" s="13"/>
      <c r="U35" s="20"/>
      <c r="V35" s="13">
        <f t="shared" si="11"/>
        <v>6.1676649472805203E-3</v>
      </c>
    </row>
    <row r="36" spans="1:22" x14ac:dyDescent="0.2">
      <c r="A36" s="1">
        <v>44943</v>
      </c>
      <c r="B36" s="4">
        <v>11070</v>
      </c>
      <c r="C36" s="4">
        <v>11145.440430000001</v>
      </c>
      <c r="D36" s="4">
        <v>11024.719727</v>
      </c>
      <c r="E36" s="4">
        <v>11095.110352</v>
      </c>
      <c r="F36" s="4">
        <v>11095.110352</v>
      </c>
      <c r="G36" s="2">
        <v>5138410000</v>
      </c>
      <c r="H36" s="4">
        <f t="shared" si="3"/>
        <v>5138.41</v>
      </c>
      <c r="I36" s="10">
        <f t="shared" si="4"/>
        <v>15.950195999999778</v>
      </c>
      <c r="J36" s="6" t="b">
        <f t="shared" si="0"/>
        <v>0</v>
      </c>
      <c r="K36" s="5">
        <f t="shared" si="5"/>
        <v>2.2683244805781115E-3</v>
      </c>
      <c r="L36" s="5">
        <f t="shared" si="6"/>
        <v>-4.5157549686890988E-3</v>
      </c>
      <c r="M36" s="4">
        <f t="shared" si="7"/>
        <v>10807.259887096361</v>
      </c>
      <c r="N36" s="4">
        <f t="shared" si="8"/>
        <v>10764.237201628557</v>
      </c>
      <c r="O36" s="5">
        <f t="shared" si="9"/>
        <v>3.9809059759145921E-3</v>
      </c>
      <c r="P36" s="43">
        <f t="shared" si="1"/>
        <v>2.0121644355317207E-2</v>
      </c>
      <c r="Q36" s="14"/>
      <c r="R36" s="13">
        <f t="shared" si="2"/>
        <v>3.12919783956912E-2</v>
      </c>
      <c r="S36" s="20" t="b">
        <f t="shared" si="10"/>
        <v>0</v>
      </c>
      <c r="T36" s="13"/>
      <c r="U36" s="20"/>
      <c r="V36" s="13">
        <f t="shared" si="11"/>
        <v>5.3555120271695537E-3</v>
      </c>
    </row>
    <row r="37" spans="1:22" x14ac:dyDescent="0.2">
      <c r="A37" s="1">
        <v>44944</v>
      </c>
      <c r="B37" s="4">
        <v>11170.950194999999</v>
      </c>
      <c r="C37" s="4">
        <v>11223.410156</v>
      </c>
      <c r="D37" s="4">
        <v>10952.049805000001</v>
      </c>
      <c r="E37" s="4">
        <v>10957.009765999999</v>
      </c>
      <c r="F37" s="4">
        <v>10957.009765999999</v>
      </c>
      <c r="G37" s="2">
        <v>5288630000</v>
      </c>
      <c r="H37" s="4">
        <f t="shared" si="3"/>
        <v>5288.63</v>
      </c>
      <c r="I37" s="10">
        <f t="shared" si="4"/>
        <v>-138.10058600000048</v>
      </c>
      <c r="J37" s="6" t="b">
        <f t="shared" si="0"/>
        <v>1</v>
      </c>
      <c r="K37" s="5">
        <f t="shared" si="5"/>
        <v>-1.9151497882047466E-2</v>
      </c>
      <c r="L37" s="5">
        <f t="shared" si="6"/>
        <v>-2.3736136013668172E-2</v>
      </c>
      <c r="M37" s="4">
        <f t="shared" si="7"/>
        <v>10832.218200246967</v>
      </c>
      <c r="N37" s="4">
        <f t="shared" si="8"/>
        <v>10781.00003331303</v>
      </c>
      <c r="O37" s="5">
        <f t="shared" si="9"/>
        <v>4.7283175049750463E-3</v>
      </c>
      <c r="P37" s="43">
        <f t="shared" si="1"/>
        <v>1.1062517624534309E-2</v>
      </c>
      <c r="Q37" s="14"/>
      <c r="R37" s="13">
        <f t="shared" si="2"/>
        <v>3.6113744066207404E-2</v>
      </c>
      <c r="S37" s="20" t="b">
        <f t="shared" si="10"/>
        <v>1</v>
      </c>
      <c r="T37" s="13"/>
      <c r="U37" s="20"/>
      <c r="V37" s="13">
        <f t="shared" si="11"/>
        <v>2.3094025138051637E-3</v>
      </c>
    </row>
    <row r="38" spans="1:22" x14ac:dyDescent="0.2">
      <c r="A38" s="1">
        <v>44945</v>
      </c>
      <c r="B38" s="4">
        <v>10890.400390999999</v>
      </c>
      <c r="C38" s="4">
        <v>10932.519531</v>
      </c>
      <c r="D38" s="4">
        <v>10804.570313</v>
      </c>
      <c r="E38" s="4">
        <v>10852.269531</v>
      </c>
      <c r="F38" s="4">
        <v>10852.269531</v>
      </c>
      <c r="G38" s="2">
        <v>4660800000</v>
      </c>
      <c r="H38" s="4">
        <f t="shared" si="3"/>
        <v>4660.8</v>
      </c>
      <c r="I38" s="10">
        <f t="shared" si="4"/>
        <v>-104.7402349999993</v>
      </c>
      <c r="J38" s="6" t="b">
        <f t="shared" si="0"/>
        <v>1</v>
      </c>
      <c r="K38" s="5">
        <f t="shared" si="5"/>
        <v>-3.5013276492121678E-3</v>
      </c>
      <c r="L38" s="5">
        <f t="shared" si="6"/>
        <v>-7.3404853997694631E-3</v>
      </c>
      <c r="M38" s="4">
        <f t="shared" si="7"/>
        <v>10835.560088705806</v>
      </c>
      <c r="N38" s="4">
        <f t="shared" si="8"/>
        <v>10787.197380937983</v>
      </c>
      <c r="O38" s="5">
        <f t="shared" si="9"/>
        <v>4.4633325247517832E-3</v>
      </c>
      <c r="P38" s="43">
        <f t="shared" si="1"/>
        <v>-2.860006815716667E-3</v>
      </c>
      <c r="Q38" s="14"/>
      <c r="R38" s="13">
        <f t="shared" si="2"/>
        <v>8.9482630801205245E-3</v>
      </c>
      <c r="S38" s="20" t="b">
        <f t="shared" si="10"/>
        <v>1</v>
      </c>
      <c r="T38" s="13"/>
      <c r="U38" s="20"/>
      <c r="V38" s="13">
        <f t="shared" si="11"/>
        <v>3.0851376856153999E-4</v>
      </c>
    </row>
    <row r="39" spans="1:22" x14ac:dyDescent="0.2">
      <c r="A39" s="1">
        <v>44946</v>
      </c>
      <c r="B39" s="4">
        <v>10924.660156</v>
      </c>
      <c r="C39" s="4">
        <v>11143.169921999999</v>
      </c>
      <c r="D39" s="4">
        <v>10885.650390999999</v>
      </c>
      <c r="E39" s="4">
        <v>11140.429688</v>
      </c>
      <c r="F39" s="4">
        <v>11140.429688</v>
      </c>
      <c r="G39" s="2">
        <v>5980110000</v>
      </c>
      <c r="H39" s="4">
        <f t="shared" si="3"/>
        <v>5980.11</v>
      </c>
      <c r="I39" s="10">
        <f t="shared" si="4"/>
        <v>288.16015700000025</v>
      </c>
      <c r="J39" s="6" t="b">
        <f t="shared" si="0"/>
        <v>0</v>
      </c>
      <c r="K39" s="5">
        <f t="shared" si="5"/>
        <v>1.9750685963580858E-2</v>
      </c>
      <c r="L39" s="5">
        <f t="shared" si="6"/>
        <v>-2.459115331795228E-4</v>
      </c>
      <c r="M39" s="4">
        <f t="shared" si="7"/>
        <v>10886.371688588171</v>
      </c>
      <c r="N39" s="4">
        <f t="shared" si="8"/>
        <v>10817.913233725985</v>
      </c>
      <c r="O39" s="5">
        <f t="shared" si="9"/>
        <v>6.2884546679541371E-3</v>
      </c>
      <c r="P39" s="43">
        <f t="shared" si="1"/>
        <v>-6.6256931951736036E-5</v>
      </c>
      <c r="Q39" s="14"/>
      <c r="R39" s="13">
        <f t="shared" si="2"/>
        <v>2.3588964326931906E-2</v>
      </c>
      <c r="S39" s="20" t="b">
        <f t="shared" si="10"/>
        <v>0</v>
      </c>
      <c r="T39" s="13">
        <f t="shared" ref="T39:T44" si="12">(E39-E38)/E38</f>
        <v>2.6552985638336545E-2</v>
      </c>
      <c r="U39" s="20"/>
      <c r="V39" s="13">
        <f t="shared" si="11"/>
        <v>4.6893376499593529E-3</v>
      </c>
    </row>
    <row r="40" spans="1:22" x14ac:dyDescent="0.2">
      <c r="A40" s="1">
        <v>44949</v>
      </c>
      <c r="B40" s="4">
        <v>11171.940430000001</v>
      </c>
      <c r="C40" s="4">
        <v>11405.5</v>
      </c>
      <c r="D40" s="4">
        <v>11144.030273</v>
      </c>
      <c r="E40" s="4">
        <v>11364.410156</v>
      </c>
      <c r="F40" s="4">
        <v>11364.410156</v>
      </c>
      <c r="G40" s="2">
        <v>5997810000</v>
      </c>
      <c r="H40" s="4">
        <f t="shared" si="3"/>
        <v>5997.81</v>
      </c>
      <c r="I40" s="10">
        <f t="shared" si="4"/>
        <v>223.98046799999975</v>
      </c>
      <c r="J40" s="6" t="b">
        <f t="shared" si="0"/>
        <v>0</v>
      </c>
      <c r="K40" s="5">
        <f t="shared" si="5"/>
        <v>1.7227958491719181E-2</v>
      </c>
      <c r="L40" s="5">
        <f t="shared" si="6"/>
        <v>-3.6026341677261047E-3</v>
      </c>
      <c r="M40" s="4">
        <f t="shared" si="7"/>
        <v>10966.044766490142</v>
      </c>
      <c r="N40" s="4">
        <f t="shared" si="8"/>
        <v>10865.434705228074</v>
      </c>
      <c r="O40" s="5">
        <f t="shared" si="9"/>
        <v>9.1746900003099614E-3</v>
      </c>
      <c r="P40" s="43">
        <f t="shared" si="1"/>
        <v>1.6230601853253722E-2</v>
      </c>
      <c r="Q40" s="14"/>
      <c r="R40" s="13">
        <f t="shared" si="2"/>
        <v>4.0074178326604856E-2</v>
      </c>
      <c r="S40" s="20" t="b">
        <f t="shared" si="10"/>
        <v>0</v>
      </c>
      <c r="T40" s="13">
        <f t="shared" si="12"/>
        <v>2.0105191116753966E-2</v>
      </c>
      <c r="U40" s="20"/>
      <c r="V40" s="13">
        <f t="shared" si="11"/>
        <v>7.3186071706048328E-3</v>
      </c>
    </row>
    <row r="41" spans="1:22" x14ac:dyDescent="0.2">
      <c r="A41" s="1">
        <v>44950</v>
      </c>
      <c r="B41" s="4">
        <v>11302.929688</v>
      </c>
      <c r="C41" s="4">
        <v>11378.150390999999</v>
      </c>
      <c r="D41" s="4">
        <v>11282.650390999999</v>
      </c>
      <c r="E41" s="4">
        <v>11334.269531</v>
      </c>
      <c r="F41" s="4">
        <v>11334.269531</v>
      </c>
      <c r="G41" s="2">
        <v>5670860000</v>
      </c>
      <c r="H41" s="4">
        <f t="shared" si="3"/>
        <v>5670.86</v>
      </c>
      <c r="I41" s="10">
        <f t="shared" si="4"/>
        <v>-30.140625</v>
      </c>
      <c r="J41" s="6" t="b">
        <f t="shared" si="0"/>
        <v>0</v>
      </c>
      <c r="K41" s="5">
        <f t="shared" si="5"/>
        <v>2.7727185663441196E-3</v>
      </c>
      <c r="L41" s="5">
        <f t="shared" si="6"/>
        <v>-3.8565899106684873E-3</v>
      </c>
      <c r="M41" s="4">
        <f t="shared" si="7"/>
        <v>11027.415560575118</v>
      </c>
      <c r="N41" s="4">
        <f t="shared" si="8"/>
        <v>10906.202950947372</v>
      </c>
      <c r="O41" s="5">
        <f t="shared" si="9"/>
        <v>1.0991932693740297E-2</v>
      </c>
      <c r="P41" s="43">
        <f t="shared" si="1"/>
        <v>2.3145480373242541E-2</v>
      </c>
      <c r="Q41" s="14"/>
      <c r="R41" s="13">
        <f t="shared" si="2"/>
        <v>3.1805714448525667E-2</v>
      </c>
      <c r="S41" s="20" t="b">
        <f t="shared" si="10"/>
        <v>1</v>
      </c>
      <c r="T41" s="13">
        <f t="shared" si="12"/>
        <v>-2.6521944021957737E-3</v>
      </c>
      <c r="U41" s="20"/>
      <c r="V41" s="13">
        <f t="shared" si="11"/>
        <v>5.5964384052591279E-3</v>
      </c>
    </row>
    <row r="42" spans="1:22" x14ac:dyDescent="0.2">
      <c r="A42" s="1">
        <v>44951</v>
      </c>
      <c r="B42" s="4">
        <v>11146.530273</v>
      </c>
      <c r="C42" s="4">
        <v>11334.219727</v>
      </c>
      <c r="D42" s="4">
        <v>11069.179688</v>
      </c>
      <c r="E42" s="4">
        <v>11313.360352</v>
      </c>
      <c r="F42" s="4">
        <v>11313.360352</v>
      </c>
      <c r="G42" s="2">
        <v>5485570000</v>
      </c>
      <c r="H42" s="4">
        <f t="shared" si="3"/>
        <v>5485.57</v>
      </c>
      <c r="I42" s="10">
        <f t="shared" si="4"/>
        <v>-20.909179000000222</v>
      </c>
      <c r="J42" s="6" t="b">
        <f t="shared" si="0"/>
        <v>0</v>
      </c>
      <c r="K42" s="5">
        <f t="shared" si="5"/>
        <v>1.4966996447684558E-2</v>
      </c>
      <c r="L42" s="5">
        <f t="shared" si="6"/>
        <v>-1.840389149180644E-3</v>
      </c>
      <c r="M42" s="4">
        <f t="shared" si="7"/>
        <v>11075.073025812599</v>
      </c>
      <c r="N42" s="4">
        <f t="shared" si="8"/>
        <v>10941.607942343253</v>
      </c>
      <c r="O42" s="5">
        <f t="shared" si="9"/>
        <v>1.2050943877144605E-2</v>
      </c>
      <c r="P42" s="43">
        <f t="shared" si="1"/>
        <v>-5.3212631635592036E-4</v>
      </c>
      <c r="Q42" s="14"/>
      <c r="R42" s="13">
        <f t="shared" si="2"/>
        <v>2.3399096383690615E-2</v>
      </c>
      <c r="S42" s="20" t="b">
        <f t="shared" si="10"/>
        <v>1</v>
      </c>
      <c r="T42" s="13">
        <f t="shared" si="12"/>
        <v>-1.8447751699227014E-3</v>
      </c>
      <c r="U42" s="20"/>
      <c r="V42" s="13">
        <f t="shared" si="11"/>
        <v>4.3217257004319063E-3</v>
      </c>
    </row>
    <row r="43" spans="1:22" x14ac:dyDescent="0.2">
      <c r="A43" s="1">
        <v>44952</v>
      </c>
      <c r="B43" s="4">
        <v>11458.400390999999</v>
      </c>
      <c r="C43" s="4">
        <v>11516.049805000001</v>
      </c>
      <c r="D43" s="4">
        <v>11341.190430000001</v>
      </c>
      <c r="E43" s="4">
        <v>11512.410156</v>
      </c>
      <c r="F43" s="4">
        <v>11512.410156</v>
      </c>
      <c r="G43" s="2">
        <v>5732890000</v>
      </c>
      <c r="H43" s="4">
        <f t="shared" si="3"/>
        <v>5732.89</v>
      </c>
      <c r="I43" s="10">
        <f t="shared" si="4"/>
        <v>199.04980400000022</v>
      </c>
      <c r="J43" s="6" t="b">
        <f t="shared" si="0"/>
        <v>0</v>
      </c>
      <c r="K43" s="5">
        <f t="shared" si="5"/>
        <v>4.7135519057636237E-3</v>
      </c>
      <c r="L43" s="5">
        <f t="shared" si="6"/>
        <v>-3.1605012670407124E-4</v>
      </c>
      <c r="M43" s="4">
        <f t="shared" si="7"/>
        <v>11147.962547510499</v>
      </c>
      <c r="N43" s="4">
        <f t="shared" si="8"/>
        <v>10991.24291744384</v>
      </c>
      <c r="O43" s="5">
        <f t="shared" si="9"/>
        <v>1.4058141063781743E-2</v>
      </c>
      <c r="P43" s="43">
        <f t="shared" si="1"/>
        <v>1.7333022215135857E-2</v>
      </c>
      <c r="Q43" s="14"/>
      <c r="R43" s="13">
        <f t="shared" si="2"/>
        <v>3.3018343569130595E-2</v>
      </c>
      <c r="S43" s="20" t="b">
        <f t="shared" si="10"/>
        <v>0</v>
      </c>
      <c r="T43" s="13">
        <f t="shared" si="12"/>
        <v>1.7594224687169254E-2</v>
      </c>
      <c r="U43" s="20"/>
      <c r="V43" s="13">
        <f t="shared" si="11"/>
        <v>6.5814032582915518E-3</v>
      </c>
    </row>
    <row r="44" spans="1:22" x14ac:dyDescent="0.2">
      <c r="A44" s="1">
        <v>44953</v>
      </c>
      <c r="B44" s="4">
        <v>11470.469727</v>
      </c>
      <c r="C44" s="4">
        <v>11691.889648</v>
      </c>
      <c r="D44" s="4">
        <v>11470.269531</v>
      </c>
      <c r="E44" s="4">
        <v>11621.709961</v>
      </c>
      <c r="F44" s="4">
        <v>11621.709961</v>
      </c>
      <c r="G44" s="2">
        <v>6243800000</v>
      </c>
      <c r="H44" s="4">
        <f t="shared" si="3"/>
        <v>6243.8</v>
      </c>
      <c r="I44" s="10">
        <f t="shared" si="4"/>
        <v>109.29980500000056</v>
      </c>
      <c r="J44" s="6" t="b">
        <f t="shared" si="0"/>
        <v>0</v>
      </c>
      <c r="K44" s="5">
        <f t="shared" si="5"/>
        <v>1.3185182263634842E-2</v>
      </c>
      <c r="L44" s="5">
        <f t="shared" si="6"/>
        <v>-6.002424681796811E-3</v>
      </c>
      <c r="M44" s="4">
        <f t="shared" si="7"/>
        <v>11226.920449758749</v>
      </c>
      <c r="N44" s="4">
        <f t="shared" si="8"/>
        <v>11046.066138622637</v>
      </c>
      <c r="O44" s="5">
        <f t="shared" si="9"/>
        <v>1.6108986604603456E-2</v>
      </c>
      <c r="P44" s="43">
        <f t="shared" si="1"/>
        <v>2.1675497063531814E-2</v>
      </c>
      <c r="Q44" s="14"/>
      <c r="R44" s="13">
        <f t="shared" si="2"/>
        <v>4.1415560065827577E-2</v>
      </c>
      <c r="S44" s="20" t="b">
        <f t="shared" si="10"/>
        <v>0</v>
      </c>
      <c r="T44" s="13">
        <f t="shared" si="12"/>
        <v>9.4940853842873252E-3</v>
      </c>
      <c r="U44" s="20">
        <f>(E44-E39)/E39</f>
        <v>4.3201230695653965E-2</v>
      </c>
      <c r="V44" s="13">
        <f t="shared" si="11"/>
        <v>7.08272044436342E-3</v>
      </c>
    </row>
    <row r="45" spans="1:22" x14ac:dyDescent="0.2">
      <c r="A45" s="1">
        <v>44956</v>
      </c>
      <c r="B45" s="4">
        <v>11512.339844</v>
      </c>
      <c r="C45" s="4">
        <v>11553.309569999999</v>
      </c>
      <c r="D45" s="4">
        <v>11388.540039</v>
      </c>
      <c r="E45" s="4">
        <v>11393.809569999999</v>
      </c>
      <c r="F45" s="4">
        <v>11393.809569999999</v>
      </c>
      <c r="G45" s="2">
        <v>5122320000</v>
      </c>
      <c r="H45" s="4">
        <f t="shared" si="3"/>
        <v>5122.32</v>
      </c>
      <c r="I45" s="10">
        <f t="shared" si="4"/>
        <v>-227.90039100000104</v>
      </c>
      <c r="J45" s="6" t="b">
        <f t="shared" si="0"/>
        <v>1</v>
      </c>
      <c r="K45" s="5">
        <f t="shared" si="5"/>
        <v>-1.0295932504266388E-2</v>
      </c>
      <c r="L45" s="5">
        <f t="shared" si="6"/>
        <v>-1.3805567922646774E-2</v>
      </c>
      <c r="M45" s="4">
        <f t="shared" si="7"/>
        <v>11254.735303132291</v>
      </c>
      <c r="N45" s="4">
        <f t="shared" si="8"/>
        <v>11076.304697872842</v>
      </c>
      <c r="O45" s="5">
        <f t="shared" si="9"/>
        <v>1.5853825119262512E-2</v>
      </c>
      <c r="P45" s="43">
        <f t="shared" si="1"/>
        <v>1.188875013617331E-2</v>
      </c>
      <c r="Q45" s="14"/>
      <c r="R45" s="13">
        <f t="shared" si="2"/>
        <v>2.6528768453986891E-2</v>
      </c>
      <c r="S45" s="20" t="b">
        <f t="shared" si="10"/>
        <v>1</v>
      </c>
      <c r="T45" s="13"/>
      <c r="U45" s="20"/>
      <c r="V45" s="13">
        <f t="shared" si="11"/>
        <v>2.4775140696877179E-3</v>
      </c>
    </row>
    <row r="46" spans="1:22" x14ac:dyDescent="0.2">
      <c r="A46" s="1">
        <v>44957</v>
      </c>
      <c r="B46" s="4">
        <v>11398.580078000001</v>
      </c>
      <c r="C46" s="4">
        <v>11586.009765999999</v>
      </c>
      <c r="D46" s="4">
        <v>11398.370117</v>
      </c>
      <c r="E46" s="4">
        <v>11584.549805000001</v>
      </c>
      <c r="F46" s="4">
        <v>11584.549805000001</v>
      </c>
      <c r="G46" s="2">
        <v>5695150000</v>
      </c>
      <c r="H46" s="4">
        <f t="shared" si="3"/>
        <v>5695.15</v>
      </c>
      <c r="I46" s="10">
        <f t="shared" si="4"/>
        <v>190.74023500000112</v>
      </c>
      <c r="J46" s="6" t="b">
        <f t="shared" si="0"/>
        <v>0</v>
      </c>
      <c r="K46" s="5">
        <f t="shared" si="5"/>
        <v>1.631516607572318E-2</v>
      </c>
      <c r="L46" s="5">
        <f t="shared" si="6"/>
        <v>-1.2601068266686777E-4</v>
      </c>
      <c r="M46" s="4">
        <f t="shared" si="7"/>
        <v>11309.70438677691</v>
      </c>
      <c r="N46" s="4">
        <f t="shared" si="8"/>
        <v>11120.499924579552</v>
      </c>
      <c r="O46" s="5">
        <f t="shared" si="9"/>
        <v>1.672939059473318E-2</v>
      </c>
      <c r="P46" s="43">
        <f t="shared" si="1"/>
        <v>7.8397920220405447E-3</v>
      </c>
      <c r="Q46" s="14"/>
      <c r="R46" s="13">
        <f t="shared" si="2"/>
        <v>2.4430822395865658E-2</v>
      </c>
      <c r="S46" s="20" t="b">
        <f t="shared" si="10"/>
        <v>0</v>
      </c>
      <c r="T46" s="13"/>
      <c r="U46" s="20"/>
      <c r="V46" s="13">
        <f t="shared" si="11"/>
        <v>4.8840849797080971E-3</v>
      </c>
    </row>
    <row r="47" spans="1:22" x14ac:dyDescent="0.2">
      <c r="A47" s="1">
        <v>44958</v>
      </c>
      <c r="B47" s="4">
        <v>11573.139648</v>
      </c>
      <c r="C47" s="4">
        <v>11904.019531</v>
      </c>
      <c r="D47" s="4">
        <v>11500.330078000001</v>
      </c>
      <c r="E47" s="4">
        <v>11816.320313</v>
      </c>
      <c r="F47" s="4">
        <v>11816.320313</v>
      </c>
      <c r="G47" s="2">
        <v>6336040000</v>
      </c>
      <c r="H47" s="4">
        <f t="shared" si="3"/>
        <v>6336.04</v>
      </c>
      <c r="I47" s="10">
        <f t="shared" si="4"/>
        <v>231.77050799999961</v>
      </c>
      <c r="J47" s="6" t="b">
        <f t="shared" si="0"/>
        <v>0</v>
      </c>
      <c r="K47" s="5">
        <f t="shared" si="5"/>
        <v>2.1012505888324338E-2</v>
      </c>
      <c r="L47" s="5">
        <f t="shared" si="6"/>
        <v>-7.3671937257509318E-3</v>
      </c>
      <c r="M47" s="4">
        <f t="shared" si="7"/>
        <v>11394.140374480758</v>
      </c>
      <c r="N47" s="4">
        <f t="shared" si="8"/>
        <v>11181.006045311764</v>
      </c>
      <c r="O47" s="5">
        <f t="shared" si="9"/>
        <v>1.8705608511401756E-2</v>
      </c>
      <c r="P47" s="43">
        <f t="shared" si="1"/>
        <v>9.3196766082568501E-3</v>
      </c>
      <c r="Q47" s="105" t="s">
        <v>199</v>
      </c>
      <c r="R47" s="13">
        <f t="shared" si="2"/>
        <v>4.4749243011013719E-2</v>
      </c>
      <c r="S47" s="20" t="b">
        <f t="shared" si="10"/>
        <v>0</v>
      </c>
      <c r="T47" s="13"/>
      <c r="U47" s="20"/>
      <c r="V47" s="13">
        <f t="shared" si="11"/>
        <v>7.4657997076005567E-3</v>
      </c>
    </row>
    <row r="48" spans="1:22" x14ac:dyDescent="0.2">
      <c r="A48" s="1">
        <v>44959</v>
      </c>
      <c r="B48" s="4">
        <v>12065.150390999999</v>
      </c>
      <c r="C48" s="4">
        <v>12269.549805000001</v>
      </c>
      <c r="D48" s="4">
        <v>12024.139648</v>
      </c>
      <c r="E48" s="4">
        <v>12200.820313</v>
      </c>
      <c r="F48" s="4">
        <v>12200.820313</v>
      </c>
      <c r="G48" s="2">
        <v>7038210000</v>
      </c>
      <c r="H48" s="4">
        <f t="shared" si="3"/>
        <v>7038.21</v>
      </c>
      <c r="I48" s="10">
        <f t="shared" si="4"/>
        <v>384.5</v>
      </c>
      <c r="J48" s="6" t="b">
        <f t="shared" si="0"/>
        <v>0</v>
      </c>
      <c r="K48" s="5">
        <f t="shared" si="5"/>
        <v>1.1244776700106776E-2</v>
      </c>
      <c r="L48" s="5">
        <f t="shared" si="6"/>
        <v>-5.601631118689639E-3</v>
      </c>
      <c r="M48" s="4">
        <f t="shared" si="7"/>
        <v>11528.587030900631</v>
      </c>
      <c r="N48" s="4">
        <f t="shared" si="8"/>
        <v>11269.685546849871</v>
      </c>
      <c r="O48" s="5">
        <f t="shared" si="9"/>
        <v>2.2457347405784811E-2</v>
      </c>
      <c r="P48" s="43">
        <f t="shared" si="1"/>
        <v>4.2984679368869336E-2</v>
      </c>
      <c r="Q48" s="106"/>
      <c r="R48" s="13">
        <f t="shared" si="2"/>
        <v>6.4271776941383252E-2</v>
      </c>
      <c r="S48" s="20" t="b">
        <f t="shared" si="10"/>
        <v>0</v>
      </c>
      <c r="T48" s="13"/>
      <c r="U48" s="20"/>
      <c r="V48" s="13">
        <f t="shared" si="11"/>
        <v>1.1799631389568573E-2</v>
      </c>
    </row>
    <row r="49" spans="1:22" x14ac:dyDescent="0.2">
      <c r="A49" s="1">
        <v>44960</v>
      </c>
      <c r="B49" s="4">
        <v>11946.860352</v>
      </c>
      <c r="C49" s="4">
        <v>12231.309569999999</v>
      </c>
      <c r="D49" s="4">
        <v>11946.860352</v>
      </c>
      <c r="E49" s="4">
        <v>12006.950194999999</v>
      </c>
      <c r="F49" s="4">
        <v>12006.950194999999</v>
      </c>
      <c r="G49" s="2">
        <v>5954490000</v>
      </c>
      <c r="H49" s="4">
        <f t="shared" si="3"/>
        <v>5954.49</v>
      </c>
      <c r="I49" s="10">
        <f t="shared" si="4"/>
        <v>-193.87011800000073</v>
      </c>
      <c r="J49" s="6" t="b">
        <f t="shared" si="0"/>
        <v>1</v>
      </c>
      <c r="K49" s="5">
        <f t="shared" si="5"/>
        <v>5.0297602239855622E-3</v>
      </c>
      <c r="L49" s="5">
        <f t="shared" si="6"/>
        <v>-1.8343037899252516E-2</v>
      </c>
      <c r="M49" s="4">
        <f t="shared" si="7"/>
        <v>11608.314224917192</v>
      </c>
      <c r="N49" s="4">
        <f t="shared" si="8"/>
        <v>11333.795516254229</v>
      </c>
      <c r="O49" s="5">
        <f t="shared" si="9"/>
        <v>2.364845604142158E-2</v>
      </c>
      <c r="P49" s="43">
        <f t="shared" si="1"/>
        <v>2.9164107769939548E-2</v>
      </c>
      <c r="Q49" s="106"/>
      <c r="R49" s="13">
        <f t="shared" si="2"/>
        <v>5.3668029053309946E-2</v>
      </c>
      <c r="S49" s="20" t="b">
        <f t="shared" si="10"/>
        <v>1</v>
      </c>
      <c r="T49" s="13"/>
      <c r="U49" s="20"/>
      <c r="V49" s="13">
        <f t="shared" si="11"/>
        <v>6.9156084611986168E-3</v>
      </c>
    </row>
    <row r="50" spans="1:22" x14ac:dyDescent="0.2">
      <c r="A50" s="1">
        <v>44963</v>
      </c>
      <c r="B50" s="4">
        <v>11904.410156</v>
      </c>
      <c r="C50" s="4">
        <v>11973.410156</v>
      </c>
      <c r="D50" s="4">
        <v>11843.490234000001</v>
      </c>
      <c r="E50" s="4">
        <v>11887.450194999999</v>
      </c>
      <c r="F50" s="4">
        <v>11887.450194999999</v>
      </c>
      <c r="G50" s="2">
        <v>5538350000</v>
      </c>
      <c r="H50" s="4">
        <f t="shared" si="3"/>
        <v>5538.35</v>
      </c>
      <c r="I50" s="10">
        <f t="shared" si="4"/>
        <v>-119.5</v>
      </c>
      <c r="J50" s="6" t="b">
        <f t="shared" si="0"/>
        <v>1</v>
      </c>
      <c r="K50" s="5">
        <f t="shared" si="5"/>
        <v>-1.4246788188369336E-3</v>
      </c>
      <c r="L50" s="5">
        <f t="shared" si="6"/>
        <v>-7.1792379848380165E-3</v>
      </c>
      <c r="M50" s="4">
        <f t="shared" si="7"/>
        <v>11654.836886597661</v>
      </c>
      <c r="N50" s="4">
        <f t="shared" si="8"/>
        <v>11381.939401362557</v>
      </c>
      <c r="O50" s="5">
        <f t="shared" si="9"/>
        <v>2.3414955343469376E-2</v>
      </c>
      <c r="P50" s="43">
        <f t="shared" si="1"/>
        <v>1.6186699928789187E-2</v>
      </c>
      <c r="Q50" s="106"/>
      <c r="R50" s="13">
        <f t="shared" si="2"/>
        <v>2.7333996391547835E-2</v>
      </c>
      <c r="S50" s="20" t="b">
        <f t="shared" si="10"/>
        <v>1</v>
      </c>
      <c r="T50" s="13"/>
      <c r="U50" s="20"/>
      <c r="V50" s="13">
        <f t="shared" si="11"/>
        <v>4.0077017884825837E-3</v>
      </c>
    </row>
    <row r="51" spans="1:22" x14ac:dyDescent="0.2">
      <c r="A51" s="1">
        <v>44964</v>
      </c>
      <c r="B51" s="4">
        <v>11891.25</v>
      </c>
      <c r="C51" s="4">
        <v>12150.219727</v>
      </c>
      <c r="D51" s="4">
        <v>11836.780273</v>
      </c>
      <c r="E51" s="4">
        <v>12113.790039</v>
      </c>
      <c r="F51" s="4">
        <v>12113.790039</v>
      </c>
      <c r="G51" s="2">
        <v>5720240000</v>
      </c>
      <c r="H51" s="4">
        <f t="shared" si="3"/>
        <v>5720.24</v>
      </c>
      <c r="I51" s="10">
        <f t="shared" si="4"/>
        <v>226.33984400000008</v>
      </c>
      <c r="J51" s="6" t="b">
        <f t="shared" si="0"/>
        <v>0</v>
      </c>
      <c r="K51" s="5">
        <f t="shared" si="5"/>
        <v>1.8714604351939411E-2</v>
      </c>
      <c r="L51" s="5">
        <f t="shared" si="6"/>
        <v>-2.9982740080861888E-3</v>
      </c>
      <c r="M51" s="4">
        <f t="shared" si="7"/>
        <v>11731.329078664718</v>
      </c>
      <c r="N51" s="4">
        <f t="shared" si="8"/>
        <v>11445.578587244074</v>
      </c>
      <c r="O51" s="5">
        <f t="shared" si="9"/>
        <v>2.4357895810827299E-2</v>
      </c>
      <c r="P51" s="43">
        <f t="shared" si="1"/>
        <v>8.988853149389733E-3</v>
      </c>
      <c r="Q51" s="106"/>
      <c r="R51" s="13">
        <f t="shared" si="2"/>
        <v>3.5707006898059078E-2</v>
      </c>
      <c r="S51" s="20" t="b">
        <f t="shared" si="10"/>
        <v>0</v>
      </c>
      <c r="T51" s="13"/>
      <c r="U51" s="20"/>
      <c r="V51" s="13">
        <f t="shared" si="11"/>
        <v>6.5631284943179274E-3</v>
      </c>
    </row>
    <row r="52" spans="1:22" x14ac:dyDescent="0.2">
      <c r="A52" s="1">
        <v>44965</v>
      </c>
      <c r="B52" s="4">
        <v>12069.120117</v>
      </c>
      <c r="C52" s="4">
        <v>12096.389648</v>
      </c>
      <c r="D52" s="4">
        <v>11890.089844</v>
      </c>
      <c r="E52" s="4">
        <v>11910.519531</v>
      </c>
      <c r="F52" s="4">
        <v>11910.519531</v>
      </c>
      <c r="G52" s="2">
        <v>5052870000</v>
      </c>
      <c r="H52" s="4">
        <f t="shared" si="3"/>
        <v>5052.87</v>
      </c>
      <c r="I52" s="10">
        <f t="shared" si="4"/>
        <v>-203.27050799999961</v>
      </c>
      <c r="J52" s="6" t="b">
        <f t="shared" si="0"/>
        <v>1</v>
      </c>
      <c r="K52" s="5">
        <f t="shared" si="5"/>
        <v>-1.3141023078940368E-2</v>
      </c>
      <c r="L52" s="5">
        <f t="shared" si="6"/>
        <v>-1.5365751468722893E-2</v>
      </c>
      <c r="M52" s="4">
        <f t="shared" si="7"/>
        <v>11761.194154053932</v>
      </c>
      <c r="N52" s="4">
        <f t="shared" si="8"/>
        <v>11486.008234527199</v>
      </c>
      <c r="O52" s="5">
        <f t="shared" si="9"/>
        <v>2.3397787326882993E-2</v>
      </c>
      <c r="P52" s="43">
        <f t="shared" si="1"/>
        <v>1.0959404993891669E-2</v>
      </c>
      <c r="Q52" s="106"/>
      <c r="R52" s="13">
        <f t="shared" si="2"/>
        <v>2.8500124184288787E-2</v>
      </c>
      <c r="S52" s="20" t="b">
        <f t="shared" si="10"/>
        <v>1</v>
      </c>
      <c r="T52" s="13"/>
      <c r="U52" s="20"/>
      <c r="V52" s="13">
        <f t="shared" si="11"/>
        <v>2.5457537836466202E-3</v>
      </c>
    </row>
    <row r="53" spans="1:22" x14ac:dyDescent="0.2">
      <c r="A53" s="1">
        <v>44966</v>
      </c>
      <c r="B53" s="4">
        <v>12069.099609000001</v>
      </c>
      <c r="C53" s="4">
        <v>12070.959961</v>
      </c>
      <c r="D53" s="4">
        <v>11745.110352</v>
      </c>
      <c r="E53" s="4">
        <v>11789.580078000001</v>
      </c>
      <c r="F53" s="4">
        <v>11789.580078000001</v>
      </c>
      <c r="G53" s="2">
        <v>5536290000</v>
      </c>
      <c r="H53" s="4">
        <f t="shared" si="3"/>
        <v>5536.29</v>
      </c>
      <c r="I53" s="10">
        <f t="shared" si="4"/>
        <v>-120.93945299999905</v>
      </c>
      <c r="J53" s="6" t="b">
        <f t="shared" si="0"/>
        <v>1</v>
      </c>
      <c r="K53" s="5">
        <f t="shared" si="5"/>
        <v>-2.3159932393926098E-2</v>
      </c>
      <c r="L53" s="5">
        <f t="shared" si="6"/>
        <v>-2.3310481014692151E-2</v>
      </c>
      <c r="M53" s="4">
        <f t="shared" si="7"/>
        <v>11765.925141378277</v>
      </c>
      <c r="N53" s="4">
        <f t="shared" si="8"/>
        <v>11512.40578613353</v>
      </c>
      <c r="O53" s="5">
        <f t="shared" si="9"/>
        <v>2.154691213810065E-2</v>
      </c>
      <c r="P53" s="43">
        <f t="shared" si="1"/>
        <v>-1.7690737556263921E-3</v>
      </c>
      <c r="Q53" s="106"/>
      <c r="R53" s="13">
        <f t="shared" si="2"/>
        <v>2.5925272849899463E-2</v>
      </c>
      <c r="S53" s="20" t="b">
        <f t="shared" si="10"/>
        <v>1</v>
      </c>
      <c r="T53" s="13">
        <f>(E53-E52)/E52</f>
        <v>-1.0154003163776773E-2</v>
      </c>
      <c r="U53" s="20"/>
      <c r="V53" s="13">
        <f t="shared" si="11"/>
        <v>4.0225399414175247E-4</v>
      </c>
    </row>
    <row r="54" spans="1:22" x14ac:dyDescent="0.2">
      <c r="A54" s="1">
        <v>44967</v>
      </c>
      <c r="B54" s="4">
        <v>11714.599609000001</v>
      </c>
      <c r="C54" s="4">
        <v>11775.799805000001</v>
      </c>
      <c r="D54" s="4">
        <v>11630.540039</v>
      </c>
      <c r="E54" s="4">
        <v>11718.120117</v>
      </c>
      <c r="F54" s="4">
        <v>11718.120117</v>
      </c>
      <c r="G54" s="2">
        <v>4885030000</v>
      </c>
      <c r="H54" s="4">
        <f t="shared" si="3"/>
        <v>4885.03</v>
      </c>
      <c r="I54" s="10">
        <f t="shared" si="4"/>
        <v>-71.459961000000476</v>
      </c>
      <c r="J54" s="6" t="b">
        <f t="shared" si="0"/>
        <v>0</v>
      </c>
      <c r="K54" s="5">
        <f t="shared" si="5"/>
        <v>3.0052311794718964E-4</v>
      </c>
      <c r="L54" s="5">
        <f t="shared" si="6"/>
        <v>-4.8981546013978083E-3</v>
      </c>
      <c r="M54" s="4">
        <f t="shared" si="7"/>
        <v>11757.95763731523</v>
      </c>
      <c r="N54" s="4">
        <f t="shared" si="8"/>
        <v>11530.29398881757</v>
      </c>
      <c r="O54" s="5">
        <f t="shared" si="9"/>
        <v>1.9362516477788961E-2</v>
      </c>
      <c r="P54" s="43">
        <f t="shared" si="1"/>
        <v>-1.0836711803660226E-2</v>
      </c>
      <c r="Q54" s="107"/>
      <c r="R54" s="13">
        <f t="shared" si="2"/>
        <v>1.5174546664589099E-3</v>
      </c>
      <c r="S54" s="20" t="b">
        <f t="shared" si="10"/>
        <v>1</v>
      </c>
      <c r="T54" s="13">
        <f>(E54-E53)/E53</f>
        <v>-6.0612812778080751E-3</v>
      </c>
      <c r="U54" s="20"/>
      <c r="V54" s="13">
        <f t="shared" si="11"/>
        <v>-6.7716766572195261E-4</v>
      </c>
    </row>
    <row r="55" spans="1:22" x14ac:dyDescent="0.2">
      <c r="A55" s="1">
        <v>44970</v>
      </c>
      <c r="B55" s="4">
        <v>11759.089844</v>
      </c>
      <c r="C55" s="4">
        <v>11910.919921999999</v>
      </c>
      <c r="D55" s="4">
        <v>11719.730469</v>
      </c>
      <c r="E55" s="4">
        <v>11891.790039</v>
      </c>
      <c r="F55" s="4">
        <v>11891.790039</v>
      </c>
      <c r="G55" s="2">
        <v>4752880000</v>
      </c>
      <c r="H55" s="4">
        <f t="shared" si="3"/>
        <v>4752.88</v>
      </c>
      <c r="I55" s="10">
        <f t="shared" si="4"/>
        <v>173.66992199999913</v>
      </c>
      <c r="J55" s="6" t="b">
        <f t="shared" si="0"/>
        <v>0</v>
      </c>
      <c r="K55" s="5">
        <f t="shared" si="5"/>
        <v>1.1284903573358516E-2</v>
      </c>
      <c r="L55" s="5">
        <f t="shared" si="6"/>
        <v>-1.606079389776256E-3</v>
      </c>
      <c r="M55" s="4">
        <f t="shared" si="7"/>
        <v>11780.263037596025</v>
      </c>
      <c r="N55" s="4">
        <f t="shared" si="8"/>
        <v>11561.728427963868</v>
      </c>
      <c r="O55" s="5">
        <f t="shared" si="9"/>
        <v>1.8550910869707813E-2</v>
      </c>
      <c r="P55" s="43">
        <f t="shared" si="1"/>
        <v>-5.1384734282111516E-3</v>
      </c>
      <c r="Q55" s="14"/>
      <c r="R55" s="13">
        <f t="shared" si="2"/>
        <v>1.1091168676538888E-2</v>
      </c>
      <c r="S55" s="20" t="b">
        <f t="shared" si="10"/>
        <v>0</v>
      </c>
      <c r="T55" s="13">
        <f>(E55-E54)/E54</f>
        <v>1.4820629953097035E-2</v>
      </c>
      <c r="U55" s="20"/>
      <c r="V55" s="13">
        <f t="shared" si="11"/>
        <v>1.8970471716963926E-3</v>
      </c>
    </row>
    <row r="56" spans="1:22" x14ac:dyDescent="0.2">
      <c r="A56" s="1">
        <v>44971</v>
      </c>
      <c r="B56" s="4">
        <v>11808.200194999999</v>
      </c>
      <c r="C56" s="4">
        <v>11999.849609000001</v>
      </c>
      <c r="D56" s="4">
        <v>11760.559569999999</v>
      </c>
      <c r="E56" s="4">
        <v>11960.150390999999</v>
      </c>
      <c r="F56" s="4">
        <v>11960.150390999999</v>
      </c>
      <c r="G56" s="2">
        <v>5032430000</v>
      </c>
      <c r="H56" s="4">
        <f t="shared" si="3"/>
        <v>5032.43</v>
      </c>
      <c r="I56" s="10">
        <f t="shared" si="4"/>
        <v>68.360351999999693</v>
      </c>
      <c r="J56" s="6" t="b">
        <f t="shared" si="0"/>
        <v>0</v>
      </c>
      <c r="K56" s="5">
        <f t="shared" si="5"/>
        <v>1.2868192738156722E-2</v>
      </c>
      <c r="L56" s="5">
        <f t="shared" si="6"/>
        <v>-3.3083096283329063E-3</v>
      </c>
      <c r="M56" s="4">
        <f t="shared" si="7"/>
        <v>11810.244263163355</v>
      </c>
      <c r="N56" s="4">
        <f t="shared" si="8"/>
        <v>11596.373816053967</v>
      </c>
      <c r="O56" s="5">
        <f t="shared" si="9"/>
        <v>1.8108892783569155E-2</v>
      </c>
      <c r="P56" s="43">
        <f t="shared" si="1"/>
        <v>-4.2069149508045349E-3</v>
      </c>
      <c r="Q56" s="14"/>
      <c r="R56" s="13">
        <f t="shared" si="2"/>
        <v>1.6054311969485081E-2</v>
      </c>
      <c r="S56" s="20" t="b">
        <f t="shared" si="10"/>
        <v>0</v>
      </c>
      <c r="T56" s="13">
        <f>(E56-E55)/E55</f>
        <v>5.7485333810811407E-3</v>
      </c>
      <c r="U56" s="20">
        <f>(E56-E53)/E53</f>
        <v>1.4467887055476374E-2</v>
      </c>
      <c r="V56" s="13">
        <f t="shared" si="11"/>
        <v>2.5450387204128009E-3</v>
      </c>
    </row>
    <row r="57" spans="1:22" x14ac:dyDescent="0.2">
      <c r="A57" s="1">
        <v>44972</v>
      </c>
      <c r="B57" s="4">
        <v>11905.120117</v>
      </c>
      <c r="C57" s="4">
        <v>12071.290039</v>
      </c>
      <c r="D57" s="4">
        <v>11876.820313</v>
      </c>
      <c r="E57" s="4">
        <v>12070.589844</v>
      </c>
      <c r="F57" s="4">
        <v>12070.589844</v>
      </c>
      <c r="G57" s="2">
        <v>5056640000</v>
      </c>
      <c r="H57" s="4">
        <f t="shared" si="3"/>
        <v>5056.6400000000003</v>
      </c>
      <c r="I57" s="10">
        <f t="shared" si="4"/>
        <v>110.43945300000087</v>
      </c>
      <c r="J57" s="6" t="b">
        <f t="shared" si="0"/>
        <v>0</v>
      </c>
      <c r="K57" s="5">
        <f t="shared" si="5"/>
        <v>1.3899038848311663E-2</v>
      </c>
      <c r="L57" s="5">
        <f t="shared" si="6"/>
        <v>-5.8004985195223134E-5</v>
      </c>
      <c r="M57" s="4">
        <f t="shared" si="7"/>
        <v>11853.635193302796</v>
      </c>
      <c r="N57" s="4">
        <f t="shared" si="8"/>
        <v>11637.6099923971</v>
      </c>
      <c r="O57" s="5">
        <f t="shared" si="9"/>
        <v>1.8224384113638751E-2</v>
      </c>
      <c r="P57" s="43">
        <f t="shared" si="1"/>
        <v>1.9559501637356987E-3</v>
      </c>
      <c r="Q57" s="14"/>
      <c r="R57" s="13">
        <f t="shared" si="2"/>
        <v>1.8361864706295025E-2</v>
      </c>
      <c r="S57" s="20" t="b">
        <f t="shared" si="10"/>
        <v>0</v>
      </c>
      <c r="T57" s="13"/>
      <c r="U57" s="20"/>
      <c r="V57" s="13">
        <f t="shared" si="11"/>
        <v>3.6740078505217376E-3</v>
      </c>
    </row>
    <row r="58" spans="1:22" x14ac:dyDescent="0.2">
      <c r="A58" s="1">
        <v>44973</v>
      </c>
      <c r="B58" s="4">
        <v>11896.309569999999</v>
      </c>
      <c r="C58" s="4">
        <v>12040.339844</v>
      </c>
      <c r="D58" s="4">
        <v>11853.360352</v>
      </c>
      <c r="E58" s="4">
        <v>11855.830078000001</v>
      </c>
      <c r="F58" s="4">
        <v>11855.830078000001</v>
      </c>
      <c r="G58" s="2">
        <v>5159410000</v>
      </c>
      <c r="H58" s="4">
        <f t="shared" si="3"/>
        <v>5159.41</v>
      </c>
      <c r="I58" s="10">
        <f t="shared" si="4"/>
        <v>-214.75976599999922</v>
      </c>
      <c r="J58" s="6" t="b">
        <f t="shared" si="0"/>
        <v>1</v>
      </c>
      <c r="K58" s="5">
        <f t="shared" si="5"/>
        <v>-3.4026932269885925E-3</v>
      </c>
      <c r="L58" s="5">
        <f t="shared" si="6"/>
        <v>-1.5324298847922056E-2</v>
      </c>
      <c r="M58" s="4">
        <f t="shared" si="7"/>
        <v>11854.001007418998</v>
      </c>
      <c r="N58" s="4">
        <f t="shared" si="8"/>
        <v>11656.585652014743</v>
      </c>
      <c r="O58" s="5">
        <f t="shared" si="9"/>
        <v>1.6653900677138442E-2</v>
      </c>
      <c r="P58" s="43">
        <f t="shared" si="1"/>
        <v>-5.4045500637044897E-5</v>
      </c>
      <c r="Q58" s="14"/>
      <c r="R58" s="13">
        <f t="shared" si="2"/>
        <v>1.571948884299736E-2</v>
      </c>
      <c r="S58" s="20" t="b">
        <f t="shared" si="10"/>
        <v>1</v>
      </c>
      <c r="T58" s="13"/>
      <c r="U58" s="20"/>
      <c r="V58" s="13">
        <f t="shared" si="11"/>
        <v>3.0860922428930947E-5</v>
      </c>
    </row>
    <row r="59" spans="1:22" x14ac:dyDescent="0.2">
      <c r="A59" s="1">
        <v>44974</v>
      </c>
      <c r="B59" s="4">
        <v>11777.5</v>
      </c>
      <c r="C59" s="4">
        <v>11803.219727</v>
      </c>
      <c r="D59" s="4">
        <v>11673.209961</v>
      </c>
      <c r="E59" s="4">
        <v>11787.269531</v>
      </c>
      <c r="F59" s="4">
        <v>11787.269531</v>
      </c>
      <c r="G59" s="2">
        <v>4925230000</v>
      </c>
      <c r="H59" s="4">
        <f t="shared" si="3"/>
        <v>4925.2299999999996</v>
      </c>
      <c r="I59" s="10">
        <f t="shared" si="4"/>
        <v>-68.560547000000952</v>
      </c>
      <c r="J59" s="6" t="b">
        <f t="shared" si="0"/>
        <v>0</v>
      </c>
      <c r="K59" s="5">
        <f t="shared" si="5"/>
        <v>8.2950804500105417E-4</v>
      </c>
      <c r="L59" s="5">
        <f t="shared" si="6"/>
        <v>-1.3513428004321162E-3</v>
      </c>
      <c r="M59" s="4">
        <f t="shared" si="7"/>
        <v>11842.879094682497</v>
      </c>
      <c r="N59" s="4">
        <f t="shared" si="8"/>
        <v>11667.949467578677</v>
      </c>
      <c r="O59" s="5">
        <f t="shared" si="9"/>
        <v>1.4770869963737476E-2</v>
      </c>
      <c r="P59" s="43">
        <f t="shared" si="1"/>
        <v>-1.4326679545236524E-2</v>
      </c>
      <c r="Q59" s="14"/>
      <c r="R59" s="13">
        <f t="shared" si="2"/>
        <v>-3.3487944414044538E-3</v>
      </c>
      <c r="S59" s="20" t="b">
        <f t="shared" si="10"/>
        <v>1</v>
      </c>
      <c r="T59" s="13"/>
      <c r="U59" s="20"/>
      <c r="V59" s="13">
        <f t="shared" si="11"/>
        <v>-9.3824125116400998E-4</v>
      </c>
    </row>
    <row r="60" spans="1:22" x14ac:dyDescent="0.2">
      <c r="A60" s="1">
        <v>44978</v>
      </c>
      <c r="B60" s="4">
        <v>11640.370117</v>
      </c>
      <c r="C60" s="4">
        <v>11684.139648</v>
      </c>
      <c r="D60" s="4">
        <v>11491.179688</v>
      </c>
      <c r="E60" s="4">
        <v>11492.299805000001</v>
      </c>
      <c r="F60" s="4">
        <v>11492.299805000001</v>
      </c>
      <c r="G60" s="2">
        <v>5002540000</v>
      </c>
      <c r="H60" s="4">
        <f t="shared" si="3"/>
        <v>5002.54</v>
      </c>
      <c r="I60" s="10">
        <f t="shared" si="4"/>
        <v>-294.96972599999935</v>
      </c>
      <c r="J60" s="6" t="b">
        <f t="shared" si="0"/>
        <v>1</v>
      </c>
      <c r="K60" s="5">
        <f t="shared" si="5"/>
        <v>-1.2720412711255015E-2</v>
      </c>
      <c r="L60" s="5">
        <f t="shared" si="6"/>
        <v>-1.6418824901056141E-2</v>
      </c>
      <c r="M60" s="4">
        <f t="shared" si="7"/>
        <v>11784.449213068749</v>
      </c>
      <c r="N60" s="4">
        <f t="shared" si="8"/>
        <v>11652.675583876184</v>
      </c>
      <c r="O60" s="5">
        <f t="shared" si="9"/>
        <v>1.1181993049486793E-2</v>
      </c>
      <c r="P60" s="43">
        <f t="shared" si="1"/>
        <v>-2.488614612072982E-2</v>
      </c>
      <c r="Q60" s="14"/>
      <c r="R60" s="13">
        <f t="shared" si="2"/>
        <v>-8.5120282887304315E-3</v>
      </c>
      <c r="S60" s="20" t="b">
        <f t="shared" si="10"/>
        <v>1</v>
      </c>
      <c r="T60" s="13">
        <f>(E60-E59)/E59</f>
        <v>-2.5024432098056465E-2</v>
      </c>
      <c r="U60" s="20"/>
      <c r="V60" s="13">
        <f t="shared" si="11"/>
        <v>-4.9337564916950086E-3</v>
      </c>
    </row>
    <row r="61" spans="1:22" x14ac:dyDescent="0.2">
      <c r="A61" s="1">
        <v>44979</v>
      </c>
      <c r="B61" s="4">
        <v>11517.200194999999</v>
      </c>
      <c r="C61" s="4">
        <v>11582.519531</v>
      </c>
      <c r="D61" s="4">
        <v>11445.169921999999</v>
      </c>
      <c r="E61" s="4">
        <v>11507.070313</v>
      </c>
      <c r="F61" s="4">
        <v>11507.070313</v>
      </c>
      <c r="G61" s="2">
        <v>4671270000</v>
      </c>
      <c r="H61" s="4">
        <f t="shared" si="3"/>
        <v>4671.2700000000004</v>
      </c>
      <c r="I61" s="10">
        <f t="shared" si="4"/>
        <v>14.770507999999609</v>
      </c>
      <c r="J61" s="6" t="b">
        <f t="shared" si="0"/>
        <v>1</v>
      </c>
      <c r="K61" s="5">
        <f t="shared" si="5"/>
        <v>-8.795437978404673E-4</v>
      </c>
      <c r="L61" s="5">
        <f t="shared" si="6"/>
        <v>-6.5140592077625173E-3</v>
      </c>
      <c r="M61" s="4">
        <f t="shared" si="7"/>
        <v>11738.219396390625</v>
      </c>
      <c r="N61" s="4">
        <f t="shared" si="8"/>
        <v>11640.014255973907</v>
      </c>
      <c r="O61" s="5">
        <f t="shared" si="9"/>
        <v>8.3662723536173447E-3</v>
      </c>
      <c r="P61" s="43">
        <f t="shared" si="1"/>
        <v>-2.4965411234410491E-2</v>
      </c>
      <c r="Q61" s="14"/>
      <c r="R61" s="13">
        <f t="shared" si="2"/>
        <v>-1.3264351272774887E-2</v>
      </c>
      <c r="S61" s="20" t="b">
        <f t="shared" si="10"/>
        <v>0</v>
      </c>
      <c r="T61" s="13">
        <f>(E61-E60)/E60</f>
        <v>1.2852525822179947E-3</v>
      </c>
      <c r="U61" s="20"/>
      <c r="V61" s="13">
        <f t="shared" si="11"/>
        <v>-3.9229509875485539E-3</v>
      </c>
    </row>
    <row r="62" spans="1:22" x14ac:dyDescent="0.2">
      <c r="A62" s="1">
        <v>44980</v>
      </c>
      <c r="B62" s="4">
        <v>11636.929688</v>
      </c>
      <c r="C62" s="4">
        <v>11638.980469</v>
      </c>
      <c r="D62" s="4">
        <v>11432.580078000001</v>
      </c>
      <c r="E62" s="4">
        <v>11590.400390999999</v>
      </c>
      <c r="F62" s="4">
        <v>11590.400390999999</v>
      </c>
      <c r="G62" s="2">
        <v>4714580000</v>
      </c>
      <c r="H62" s="4">
        <f t="shared" si="3"/>
        <v>4714.58</v>
      </c>
      <c r="I62" s="10">
        <f t="shared" si="4"/>
        <v>83.330077999999048</v>
      </c>
      <c r="J62" s="6" t="b">
        <f t="shared" si="0"/>
        <v>0</v>
      </c>
      <c r="K62" s="5">
        <f t="shared" si="5"/>
        <v>-3.9984169576947736E-3</v>
      </c>
      <c r="L62" s="5">
        <f t="shared" si="6"/>
        <v>-4.1739118069140276E-3</v>
      </c>
      <c r="M62" s="4">
        <f t="shared" si="7"/>
        <v>11713.582895492187</v>
      </c>
      <c r="N62" s="4">
        <f t="shared" si="8"/>
        <v>11635.700006845742</v>
      </c>
      <c r="O62" s="5">
        <f t="shared" si="9"/>
        <v>6.648938189221118E-3</v>
      </c>
      <c r="P62" s="43">
        <f t="shared" si="1"/>
        <v>-2.3989484686220679E-2</v>
      </c>
      <c r="Q62" s="14"/>
      <c r="R62" s="13">
        <f t="shared" si="2"/>
        <v>-6.3688819345698918E-3</v>
      </c>
      <c r="S62" s="20" t="b">
        <f t="shared" si="10"/>
        <v>0</v>
      </c>
      <c r="T62" s="13">
        <f>(E62-E61)/E61</f>
        <v>7.2416415067749875E-3</v>
      </c>
      <c r="U62" s="20"/>
      <c r="V62" s="13">
        <f t="shared" si="11"/>
        <v>-2.0988277750212309E-3</v>
      </c>
    </row>
    <row r="63" spans="1:22" x14ac:dyDescent="0.2">
      <c r="A63" s="1">
        <v>44981</v>
      </c>
      <c r="B63" s="4">
        <v>11404.179688</v>
      </c>
      <c r="C63" s="4">
        <v>11434.360352</v>
      </c>
      <c r="D63" s="4">
        <v>11334.469727</v>
      </c>
      <c r="E63" s="4">
        <v>11394.940430000001</v>
      </c>
      <c r="F63" s="4">
        <v>11394.940430000001</v>
      </c>
      <c r="G63" s="2">
        <v>4432650000</v>
      </c>
      <c r="H63" s="4">
        <f t="shared" si="3"/>
        <v>4432.6499999999996</v>
      </c>
      <c r="I63" s="10">
        <f t="shared" si="4"/>
        <v>-195.45996099999866</v>
      </c>
      <c r="J63" s="6" t="b">
        <f t="shared" si="0"/>
        <v>0</v>
      </c>
      <c r="K63" s="5">
        <f t="shared" si="5"/>
        <v>-8.1016419004004115E-4</v>
      </c>
      <c r="L63" s="5">
        <f t="shared" si="6"/>
        <v>-3.4474969116312783E-3</v>
      </c>
      <c r="M63" s="4">
        <f t="shared" si="7"/>
        <v>11660.475817910155</v>
      </c>
      <c r="N63" s="4">
        <f t="shared" si="8"/>
        <v>11614.764391467852</v>
      </c>
      <c r="O63" s="5">
        <f t="shared" si="9"/>
        <v>3.9202024991203234E-3</v>
      </c>
      <c r="P63" s="43">
        <f t="shared" si="1"/>
        <v>-2.7958215084964183E-2</v>
      </c>
      <c r="Q63" s="14"/>
      <c r="R63" s="13">
        <f t="shared" si="2"/>
        <v>-1.9391615697435683E-2</v>
      </c>
      <c r="S63" s="20" t="b">
        <f t="shared" si="10"/>
        <v>1</v>
      </c>
      <c r="T63" s="13"/>
      <c r="U63" s="20"/>
      <c r="V63" s="13">
        <f t="shared" si="11"/>
        <v>-4.5338030264394378E-3</v>
      </c>
    </row>
    <row r="64" spans="1:22" x14ac:dyDescent="0.2">
      <c r="A64" s="1">
        <v>44984</v>
      </c>
      <c r="B64" s="4">
        <v>11517.190430000001</v>
      </c>
      <c r="C64" s="4">
        <v>11565.230469</v>
      </c>
      <c r="D64" s="4">
        <v>11444.599609000001</v>
      </c>
      <c r="E64" s="4">
        <v>11466.980469</v>
      </c>
      <c r="F64" s="4">
        <v>11466.980469</v>
      </c>
      <c r="G64" s="2">
        <v>4494000000</v>
      </c>
      <c r="H64" s="4">
        <f t="shared" si="3"/>
        <v>4494</v>
      </c>
      <c r="I64" s="10">
        <f t="shared" si="4"/>
        <v>72.040038999999524</v>
      </c>
      <c r="J64" s="6" t="b">
        <f t="shared" si="0"/>
        <v>1</v>
      </c>
      <c r="K64" s="5">
        <f t="shared" si="5"/>
        <v>-4.3595667975770786E-3</v>
      </c>
      <c r="L64" s="5">
        <f t="shared" si="6"/>
        <v>-8.4952911455897073E-3</v>
      </c>
      <c r="M64" s="4">
        <f t="shared" si="7"/>
        <v>11628.226593091797</v>
      </c>
      <c r="N64" s="4">
        <f t="shared" si="8"/>
        <v>11601.913615601083</v>
      </c>
      <c r="O64" s="5">
        <f t="shared" si="9"/>
        <v>2.2628538651238593E-3</v>
      </c>
      <c r="P64" s="43">
        <f t="shared" si="1"/>
        <v>-1.5791486571209969E-2</v>
      </c>
      <c r="Q64" s="14"/>
      <c r="R64" s="13">
        <f t="shared" si="2"/>
        <v>-5.4175177605518769E-3</v>
      </c>
      <c r="S64" s="20" t="b">
        <f t="shared" si="10"/>
        <v>0</v>
      </c>
      <c r="T64" s="13"/>
      <c r="U64" s="20"/>
      <c r="V64" s="13">
        <f t="shared" si="11"/>
        <v>-2.7656868657816728E-3</v>
      </c>
    </row>
    <row r="65" spans="1:22" x14ac:dyDescent="0.2">
      <c r="A65" s="1">
        <v>44985</v>
      </c>
      <c r="B65" s="4">
        <v>11451.049805000001</v>
      </c>
      <c r="C65" s="4">
        <v>11548.230469</v>
      </c>
      <c r="D65" s="4">
        <v>11435.389648</v>
      </c>
      <c r="E65" s="4">
        <v>11455.540039</v>
      </c>
      <c r="F65" s="4">
        <v>11455.540039</v>
      </c>
      <c r="G65" s="2">
        <v>5340950000</v>
      </c>
      <c r="H65" s="4">
        <f t="shared" si="3"/>
        <v>5340.95</v>
      </c>
      <c r="I65" s="10">
        <f t="shared" si="4"/>
        <v>-11.440430000000561</v>
      </c>
      <c r="J65" s="6" t="b">
        <f t="shared" si="0"/>
        <v>1</v>
      </c>
      <c r="K65" s="5">
        <f t="shared" si="5"/>
        <v>3.9212422236067321E-4</v>
      </c>
      <c r="L65" s="5">
        <f t="shared" si="6"/>
        <v>-8.0263751445572712E-3</v>
      </c>
      <c r="M65" s="4">
        <f t="shared" si="7"/>
        <v>11599.445500743164</v>
      </c>
      <c r="N65" s="4">
        <f t="shared" si="8"/>
        <v>11589.185478505337</v>
      </c>
      <c r="O65" s="5">
        <f t="shared" si="9"/>
        <v>8.8452695753175859E-4</v>
      </c>
      <c r="P65" s="43">
        <f t="shared" si="1"/>
        <v>-1.4143422005185775E-2</v>
      </c>
      <c r="Q65" s="14"/>
      <c r="R65" s="13">
        <f t="shared" si="2"/>
        <v>-4.4153000020460392E-3</v>
      </c>
      <c r="S65" s="20" t="b">
        <f t="shared" si="10"/>
        <v>1</v>
      </c>
      <c r="T65" s="13"/>
      <c r="U65" s="20"/>
      <c r="V65" s="13">
        <f t="shared" si="11"/>
        <v>-2.4751059087316689E-3</v>
      </c>
    </row>
    <row r="66" spans="1:22" x14ac:dyDescent="0.2">
      <c r="A66" s="1">
        <v>44986</v>
      </c>
      <c r="B66" s="4">
        <v>11447.580078000001</v>
      </c>
      <c r="C66" s="4">
        <v>11479</v>
      </c>
      <c r="D66" s="4">
        <v>11349.870117</v>
      </c>
      <c r="E66" s="4">
        <v>11379.480469</v>
      </c>
      <c r="F66" s="4">
        <v>11379.480469</v>
      </c>
      <c r="G66" s="2">
        <v>4927530000</v>
      </c>
      <c r="H66" s="4">
        <f t="shared" si="3"/>
        <v>4927.53</v>
      </c>
      <c r="I66" s="10">
        <f t="shared" si="4"/>
        <v>-76.059569999999439</v>
      </c>
      <c r="J66" s="6" t="b">
        <f t="shared" ref="J66:J129" si="13">(E66-D66)&lt;(C66-E66)</f>
        <v>1</v>
      </c>
      <c r="K66" s="5">
        <f t="shared" si="5"/>
        <v>-5.9488213697561155E-3</v>
      </c>
      <c r="L66" s="5">
        <f t="shared" si="6"/>
        <v>-8.6697038940674199E-3</v>
      </c>
      <c r="M66" s="4">
        <f t="shared" si="7"/>
        <v>11562.784662119304</v>
      </c>
      <c r="N66" s="4">
        <f t="shared" si="8"/>
        <v>11570.950260287482</v>
      </c>
      <c r="O66" s="5">
        <f t="shared" si="9"/>
        <v>-7.0619650947311243E-4</v>
      </c>
      <c r="P66" s="43">
        <f t="shared" ref="P66:P129" si="14">(D66-M66)/M66</f>
        <v>-1.8413777592592398E-2</v>
      </c>
      <c r="Q66" s="14"/>
      <c r="R66" s="13">
        <f t="shared" ref="R66:R129" si="15">(C66-M66)/M66</f>
        <v>-7.2460626542488332E-3</v>
      </c>
      <c r="S66" s="20" t="b">
        <f t="shared" si="10"/>
        <v>1</v>
      </c>
      <c r="T66" s="13"/>
      <c r="U66" s="20"/>
      <c r="V66" s="13">
        <f t="shared" si="11"/>
        <v>-3.1605682031534679E-3</v>
      </c>
    </row>
    <row r="67" spans="1:22" x14ac:dyDescent="0.2">
      <c r="A67" s="1">
        <v>44987</v>
      </c>
      <c r="B67" s="4">
        <v>11273.769531</v>
      </c>
      <c r="C67" s="4">
        <v>11487.589844</v>
      </c>
      <c r="D67" s="4">
        <v>11273.610352</v>
      </c>
      <c r="E67" s="4">
        <v>11462.980469</v>
      </c>
      <c r="F67" s="4">
        <v>11462.980469</v>
      </c>
      <c r="G67" s="2">
        <v>5313760000</v>
      </c>
      <c r="H67" s="4">
        <f t="shared" ref="H67:H130" si="16">(G67/1000000)</f>
        <v>5313.76</v>
      </c>
      <c r="I67" s="10">
        <f t="shared" ref="I67:I130" si="17">(E67-E66)</f>
        <v>83.5</v>
      </c>
      <c r="J67" s="6" t="b">
        <f t="shared" si="13"/>
        <v>0</v>
      </c>
      <c r="K67" s="5">
        <f t="shared" ref="K67:K130" si="18">(E67-B67)/B67</f>
        <v>1.6783289518179187E-2</v>
      </c>
      <c r="L67" s="5">
        <f t="shared" ref="L67:L130" si="19">(E67-C67)/C67</f>
        <v>-2.1422574564545012E-3</v>
      </c>
      <c r="M67" s="4">
        <f t="shared" ref="M67:M130" si="20">(E67-M66)*(2/($X$1+1))+M66</f>
        <v>11546.150629932754</v>
      </c>
      <c r="N67" s="4">
        <f t="shared" ref="N67:N130" si="21">(E67-N66)*(2/($X$2+1))+N66</f>
        <v>11561.561582784223</v>
      </c>
      <c r="O67" s="5">
        <f t="shared" ref="O67:O130" si="22">(M67-N67)/M67</f>
        <v>-1.3347264681890672E-3</v>
      </c>
      <c r="P67" s="43">
        <f t="shared" si="14"/>
        <v>-2.3604427715173633E-2</v>
      </c>
      <c r="Q67" s="14"/>
      <c r="R67" s="13">
        <f t="shared" si="15"/>
        <v>-5.0718882690598379E-3</v>
      </c>
      <c r="S67" s="20" t="b">
        <f t="shared" ref="S67:S130" si="23">(E67&lt;E66)</f>
        <v>0</v>
      </c>
      <c r="T67" s="13"/>
      <c r="U67" s="20"/>
      <c r="V67" s="13">
        <f t="shared" si="11"/>
        <v>-1.4385835828150098E-3</v>
      </c>
    </row>
    <row r="68" spans="1:22" x14ac:dyDescent="0.2">
      <c r="A68" s="1">
        <v>44988</v>
      </c>
      <c r="B68" s="4">
        <v>11524.650390999999</v>
      </c>
      <c r="C68" s="4">
        <v>11699.629883</v>
      </c>
      <c r="D68" s="4">
        <v>11514.740234000001</v>
      </c>
      <c r="E68" s="4">
        <v>11689.009765999999</v>
      </c>
      <c r="F68" s="4">
        <v>11689.009765999999</v>
      </c>
      <c r="G68" s="2">
        <v>5102210000</v>
      </c>
      <c r="H68" s="4">
        <f t="shared" si="16"/>
        <v>5102.21</v>
      </c>
      <c r="I68" s="10">
        <f t="shared" si="17"/>
        <v>226.02929699999913</v>
      </c>
      <c r="J68" s="6" t="b">
        <f t="shared" si="13"/>
        <v>0</v>
      </c>
      <c r="K68" s="5">
        <f t="shared" si="18"/>
        <v>1.4261549758451151E-2</v>
      </c>
      <c r="L68" s="5">
        <f t="shared" si="19"/>
        <v>-9.0773102279344915E-4</v>
      </c>
      <c r="M68" s="4">
        <f t="shared" si="20"/>
        <v>11569.960485943961</v>
      </c>
      <c r="N68" s="4">
        <f t="shared" si="21"/>
        <v>11572.644033498638</v>
      </c>
      <c r="O68" s="5">
        <f t="shared" si="22"/>
        <v>-2.3194094378609911E-4</v>
      </c>
      <c r="P68" s="43">
        <f t="shared" si="14"/>
        <v>-4.7727260616875367E-3</v>
      </c>
      <c r="Q68" s="14"/>
      <c r="R68" s="13">
        <f t="shared" si="15"/>
        <v>1.1207419179483889E-2</v>
      </c>
      <c r="S68" s="20" t="b">
        <f t="shared" si="23"/>
        <v>0</v>
      </c>
      <c r="T68" s="13"/>
      <c r="U68" s="20"/>
      <c r="V68" s="13">
        <f t="shared" ref="V68:V131" si="24">(M68-M67)/M67</f>
        <v>2.0621466646624995E-3</v>
      </c>
    </row>
    <row r="69" spans="1:22" x14ac:dyDescent="0.2">
      <c r="A69" s="1">
        <v>44991</v>
      </c>
      <c r="B69" s="4">
        <v>11736.870117</v>
      </c>
      <c r="C69" s="4">
        <v>11827.919921999999</v>
      </c>
      <c r="D69" s="4">
        <v>11667.480469</v>
      </c>
      <c r="E69" s="4">
        <v>11675.740234000001</v>
      </c>
      <c r="F69" s="4">
        <v>11675.740234000001</v>
      </c>
      <c r="G69" s="2">
        <v>4982880000</v>
      </c>
      <c r="H69" s="4">
        <f t="shared" si="16"/>
        <v>4982.88</v>
      </c>
      <c r="I69" s="10">
        <f t="shared" si="17"/>
        <v>-13.269531999998435</v>
      </c>
      <c r="J69" s="6" t="b">
        <f t="shared" si="13"/>
        <v>1</v>
      </c>
      <c r="K69" s="5">
        <f t="shared" si="18"/>
        <v>-5.2083632510729954E-3</v>
      </c>
      <c r="L69" s="5">
        <f t="shared" si="19"/>
        <v>-1.2866141215324197E-2</v>
      </c>
      <c r="M69" s="4">
        <f t="shared" si="20"/>
        <v>11587.590443953301</v>
      </c>
      <c r="N69" s="4">
        <f t="shared" si="21"/>
        <v>11581.608920498757</v>
      </c>
      <c r="O69" s="5">
        <f t="shared" si="22"/>
        <v>5.1620079976724708E-4</v>
      </c>
      <c r="P69" s="43">
        <f t="shared" si="14"/>
        <v>6.8944467301558943E-3</v>
      </c>
      <c r="Q69" s="14"/>
      <c r="R69" s="13">
        <f t="shared" si="15"/>
        <v>2.0740246146006013E-2</v>
      </c>
      <c r="S69" s="20" t="b">
        <f t="shared" si="23"/>
        <v>1</v>
      </c>
      <c r="T69" s="13">
        <f>(E69-E68)/E68</f>
        <v>-1.1352143821964907E-3</v>
      </c>
      <c r="U69" s="20"/>
      <c r="V69" s="13">
        <f t="shared" si="24"/>
        <v>1.523769941198867E-3</v>
      </c>
    </row>
    <row r="70" spans="1:22" x14ac:dyDescent="0.2">
      <c r="A70" s="1">
        <v>44992</v>
      </c>
      <c r="B70" s="4">
        <v>11670.980469</v>
      </c>
      <c r="C70" s="4">
        <v>11705.959961</v>
      </c>
      <c r="D70" s="4">
        <v>11512.030273</v>
      </c>
      <c r="E70" s="4">
        <v>11530.330078000001</v>
      </c>
      <c r="F70" s="4">
        <v>11530.330078000001</v>
      </c>
      <c r="G70" s="2">
        <v>5422820000</v>
      </c>
      <c r="H70" s="4">
        <f t="shared" si="16"/>
        <v>5422.82</v>
      </c>
      <c r="I70" s="10">
        <f t="shared" si="17"/>
        <v>-145.41015599999992</v>
      </c>
      <c r="J70" s="6" t="b">
        <f t="shared" si="13"/>
        <v>1</v>
      </c>
      <c r="K70" s="5">
        <f t="shared" si="18"/>
        <v>-1.2051291780805329E-2</v>
      </c>
      <c r="L70" s="5">
        <f t="shared" si="19"/>
        <v>-1.5003458373780063E-2</v>
      </c>
      <c r="M70" s="4">
        <f t="shared" si="20"/>
        <v>11578.04704962775</v>
      </c>
      <c r="N70" s="4">
        <f t="shared" si="21"/>
        <v>11577.149890716257</v>
      </c>
      <c r="O70" s="5">
        <f t="shared" si="22"/>
        <v>7.7487931051582564E-5</v>
      </c>
      <c r="P70" s="43">
        <f t="shared" si="14"/>
        <v>-5.7018922400969632E-3</v>
      </c>
      <c r="Q70" s="14"/>
      <c r="R70" s="13">
        <f t="shared" si="15"/>
        <v>1.104788318996879E-2</v>
      </c>
      <c r="S70" s="20" t="b">
        <f t="shared" si="23"/>
        <v>1</v>
      </c>
      <c r="T70" s="13">
        <f>(E70-E69)/E69</f>
        <v>-1.2454041721188904E-2</v>
      </c>
      <c r="U70" s="20"/>
      <c r="V70" s="13">
        <f t="shared" si="24"/>
        <v>-8.2358747245250103E-4</v>
      </c>
    </row>
    <row r="71" spans="1:22" x14ac:dyDescent="0.2">
      <c r="A71" s="1">
        <v>44993</v>
      </c>
      <c r="B71" s="4">
        <v>11553.089844</v>
      </c>
      <c r="C71" s="4">
        <v>11601.230469</v>
      </c>
      <c r="D71" s="4">
        <v>11487.75</v>
      </c>
      <c r="E71" s="4">
        <v>11576</v>
      </c>
      <c r="F71" s="4">
        <v>11576</v>
      </c>
      <c r="G71" s="2">
        <v>5085970000</v>
      </c>
      <c r="H71" s="4">
        <f t="shared" si="16"/>
        <v>5085.97</v>
      </c>
      <c r="I71" s="10">
        <f t="shared" si="17"/>
        <v>45.669921999999133</v>
      </c>
      <c r="J71" s="6" t="b">
        <f t="shared" si="13"/>
        <v>0</v>
      </c>
      <c r="K71" s="5">
        <f t="shared" si="18"/>
        <v>1.9830327911712822E-3</v>
      </c>
      <c r="L71" s="5">
        <f t="shared" si="19"/>
        <v>-2.1748097382789859E-3</v>
      </c>
      <c r="M71" s="4">
        <f t="shared" si="20"/>
        <v>11577.705874689793</v>
      </c>
      <c r="N71" s="4">
        <f t="shared" si="21"/>
        <v>11577.049900219192</v>
      </c>
      <c r="O71" s="5">
        <f t="shared" si="22"/>
        <v>5.6658415553208291E-5</v>
      </c>
      <c r="P71" s="43">
        <f t="shared" si="14"/>
        <v>-7.7697495223511253E-3</v>
      </c>
      <c r="Q71" s="14"/>
      <c r="R71" s="13">
        <f t="shared" si="15"/>
        <v>2.0318873673958794E-3</v>
      </c>
      <c r="S71" s="20" t="b">
        <f t="shared" si="23"/>
        <v>0</v>
      </c>
      <c r="T71" s="13">
        <f>(E71-E70)/E70</f>
        <v>3.9608512237770069E-3</v>
      </c>
      <c r="U71" s="20"/>
      <c r="V71" s="13">
        <f t="shared" si="24"/>
        <v>-2.9467399510044744E-5</v>
      </c>
    </row>
    <row r="72" spans="1:22" x14ac:dyDescent="0.2">
      <c r="A72" s="1">
        <v>44994</v>
      </c>
      <c r="B72" s="4">
        <v>11578.309569999999</v>
      </c>
      <c r="C72" s="4">
        <v>11667.120117</v>
      </c>
      <c r="D72" s="4">
        <v>11319.980469</v>
      </c>
      <c r="E72" s="4">
        <v>11338.349609000001</v>
      </c>
      <c r="F72" s="4">
        <v>11338.349609000001</v>
      </c>
      <c r="G72" s="2">
        <v>5061790000</v>
      </c>
      <c r="H72" s="4">
        <f t="shared" si="16"/>
        <v>5061.79</v>
      </c>
      <c r="I72" s="10">
        <f t="shared" si="17"/>
        <v>-237.65039099999922</v>
      </c>
      <c r="J72" s="6" t="b">
        <f t="shared" si="13"/>
        <v>1</v>
      </c>
      <c r="K72" s="5">
        <f t="shared" si="18"/>
        <v>-2.0724956397931125E-2</v>
      </c>
      <c r="L72" s="5">
        <f t="shared" si="19"/>
        <v>-2.817923401002383E-2</v>
      </c>
      <c r="M72" s="4">
        <f t="shared" si="20"/>
        <v>11537.813163741494</v>
      </c>
      <c r="N72" s="4">
        <f t="shared" si="21"/>
        <v>11556.293353156654</v>
      </c>
      <c r="O72" s="5">
        <f t="shared" si="22"/>
        <v>-1.6017064198297168E-3</v>
      </c>
      <c r="P72" s="43">
        <f t="shared" si="14"/>
        <v>-1.8879894452273699E-2</v>
      </c>
      <c r="Q72" s="45"/>
      <c r="R72" s="13">
        <f t="shared" si="15"/>
        <v>1.1207232377870734E-2</v>
      </c>
      <c r="S72" s="20" t="b">
        <f t="shared" si="23"/>
        <v>1</v>
      </c>
      <c r="T72" s="13"/>
      <c r="U72" s="20"/>
      <c r="V72" s="13">
        <f t="shared" si="24"/>
        <v>-3.445649024087697E-3</v>
      </c>
    </row>
    <row r="73" spans="1:22" x14ac:dyDescent="0.2">
      <c r="A73" s="1">
        <v>44995</v>
      </c>
      <c r="B73" s="4">
        <v>11325.360352</v>
      </c>
      <c r="C73" s="4">
        <v>11373.809569999999</v>
      </c>
      <c r="D73" s="4">
        <v>11093.860352</v>
      </c>
      <c r="E73" s="4">
        <v>11138.889648</v>
      </c>
      <c r="F73" s="4">
        <v>11138.889648</v>
      </c>
      <c r="G73" s="2">
        <v>6193500000</v>
      </c>
      <c r="H73" s="4">
        <f t="shared" si="16"/>
        <v>6193.5</v>
      </c>
      <c r="I73" s="10">
        <f t="shared" si="17"/>
        <v>-199.45996100000048</v>
      </c>
      <c r="J73" s="6" t="b">
        <f t="shared" si="13"/>
        <v>1</v>
      </c>
      <c r="K73" s="5">
        <f t="shared" si="18"/>
        <v>-1.6464880428027143E-2</v>
      </c>
      <c r="L73" s="5">
        <f t="shared" si="19"/>
        <v>-2.0654462390475838E-2</v>
      </c>
      <c r="M73" s="4">
        <f t="shared" si="20"/>
        <v>11471.32591111791</v>
      </c>
      <c r="N73" s="4">
        <f t="shared" si="21"/>
        <v>11519.997378795206</v>
      </c>
      <c r="O73" s="5">
        <f t="shared" si="22"/>
        <v>-4.242880731871056E-3</v>
      </c>
      <c r="P73" s="43">
        <f t="shared" si="14"/>
        <v>-3.2905137735828288E-2</v>
      </c>
      <c r="Q73" s="45"/>
      <c r="R73" s="13">
        <f t="shared" si="15"/>
        <v>-8.5008779171201997E-3</v>
      </c>
      <c r="S73" s="20" t="b">
        <f t="shared" si="23"/>
        <v>1</v>
      </c>
      <c r="T73" s="13"/>
      <c r="U73" s="20"/>
      <c r="V73" s="13">
        <f t="shared" si="24"/>
        <v>-5.7625523727949293E-3</v>
      </c>
    </row>
    <row r="74" spans="1:22" x14ac:dyDescent="0.2">
      <c r="A74" s="1">
        <v>44998</v>
      </c>
      <c r="B74" s="4">
        <v>11041.459961</v>
      </c>
      <c r="C74" s="4">
        <v>11326.730469</v>
      </c>
      <c r="D74" s="4">
        <v>10982.799805000001</v>
      </c>
      <c r="E74" s="4">
        <v>11188.839844</v>
      </c>
      <c r="F74" s="4">
        <v>11188.839844</v>
      </c>
      <c r="G74" s="2">
        <v>6201490000</v>
      </c>
      <c r="H74" s="4">
        <f t="shared" si="16"/>
        <v>6201.49</v>
      </c>
      <c r="I74" s="10">
        <f t="shared" si="17"/>
        <v>49.950195999999778</v>
      </c>
      <c r="J74" s="6" t="b">
        <f t="shared" si="13"/>
        <v>0</v>
      </c>
      <c r="K74" s="5">
        <f t="shared" si="18"/>
        <v>1.3347861924108426E-2</v>
      </c>
      <c r="L74" s="5">
        <f t="shared" si="19"/>
        <v>-1.2173912443435578E-2</v>
      </c>
      <c r="M74" s="4">
        <f t="shared" si="20"/>
        <v>11424.244899931593</v>
      </c>
      <c r="N74" s="4">
        <f t="shared" si="21"/>
        <v>11491.20107142171</v>
      </c>
      <c r="O74" s="5">
        <f t="shared" si="22"/>
        <v>-5.8608837675143272E-3</v>
      </c>
      <c r="P74" s="43">
        <f t="shared" si="14"/>
        <v>-3.8641074206509328E-2</v>
      </c>
      <c r="Q74" s="14"/>
      <c r="R74" s="13">
        <f t="shared" si="15"/>
        <v>-8.5357440938767671E-3</v>
      </c>
      <c r="S74" s="20" t="b">
        <f t="shared" si="23"/>
        <v>0</v>
      </c>
      <c r="T74" s="13"/>
      <c r="U74" s="20"/>
      <c r="V74" s="13">
        <f t="shared" si="24"/>
        <v>-4.1042344669753456E-3</v>
      </c>
    </row>
    <row r="75" spans="1:22" x14ac:dyDescent="0.2">
      <c r="A75" s="1">
        <v>44999</v>
      </c>
      <c r="B75" s="4">
        <v>11357.730469</v>
      </c>
      <c r="C75" s="4">
        <v>11467.019531</v>
      </c>
      <c r="D75" s="4">
        <v>11284.929688</v>
      </c>
      <c r="E75" s="4">
        <v>11428.150390999999</v>
      </c>
      <c r="F75" s="4">
        <v>11428.150390999999</v>
      </c>
      <c r="G75" s="2">
        <v>5533120000</v>
      </c>
      <c r="H75" s="4">
        <f t="shared" si="16"/>
        <v>5533.12</v>
      </c>
      <c r="I75" s="10">
        <f t="shared" si="17"/>
        <v>239.31054699999913</v>
      </c>
      <c r="J75" s="6" t="b">
        <f t="shared" si="13"/>
        <v>0</v>
      </c>
      <c r="K75" s="5">
        <f t="shared" si="18"/>
        <v>6.2001754833154888E-3</v>
      </c>
      <c r="L75" s="5">
        <f t="shared" si="19"/>
        <v>-3.3896462716333274E-3</v>
      </c>
      <c r="M75" s="4">
        <f t="shared" si="20"/>
        <v>11424.895815109661</v>
      </c>
      <c r="N75" s="4">
        <f t="shared" si="21"/>
        <v>11485.718403558953</v>
      </c>
      <c r="O75" s="5">
        <f t="shared" si="22"/>
        <v>-5.3236886737165826E-3</v>
      </c>
      <c r="P75" s="43">
        <f t="shared" si="14"/>
        <v>-1.2250976234247406E-2</v>
      </c>
      <c r="Q75" s="14"/>
      <c r="R75" s="13">
        <f t="shared" si="15"/>
        <v>3.6870109427719383E-3</v>
      </c>
      <c r="S75" s="20" t="b">
        <f t="shared" si="23"/>
        <v>0</v>
      </c>
      <c r="T75" s="13"/>
      <c r="U75" s="20"/>
      <c r="V75" s="13">
        <f t="shared" si="24"/>
        <v>5.697664780209802E-5</v>
      </c>
    </row>
    <row r="76" spans="1:22" x14ac:dyDescent="0.2">
      <c r="A76" s="1">
        <v>45000</v>
      </c>
      <c r="B76" s="4">
        <v>11291.169921999999</v>
      </c>
      <c r="C76" s="4">
        <v>11447.900390999999</v>
      </c>
      <c r="D76" s="4">
        <v>11238.440430000001</v>
      </c>
      <c r="E76" s="4">
        <v>11434.049805000001</v>
      </c>
      <c r="F76" s="4">
        <v>11434.049805000001</v>
      </c>
      <c r="G76" s="2">
        <v>5912430000</v>
      </c>
      <c r="H76" s="4">
        <f t="shared" si="16"/>
        <v>5912.43</v>
      </c>
      <c r="I76" s="10">
        <f t="shared" si="17"/>
        <v>5.8994140000013431</v>
      </c>
      <c r="J76" s="6" t="b">
        <f t="shared" si="13"/>
        <v>0</v>
      </c>
      <c r="K76" s="5">
        <f t="shared" si="18"/>
        <v>1.2654125656333511E-2</v>
      </c>
      <c r="L76" s="5">
        <f t="shared" si="19"/>
        <v>-1.2098800240162447E-3</v>
      </c>
      <c r="M76" s="4">
        <f t="shared" si="20"/>
        <v>11426.421480091385</v>
      </c>
      <c r="N76" s="4">
        <f t="shared" si="21"/>
        <v>11481.22548194513</v>
      </c>
      <c r="O76" s="5">
        <f t="shared" si="22"/>
        <v>-4.7962524355706342E-3</v>
      </c>
      <c r="P76" s="43">
        <f t="shared" si="14"/>
        <v>-1.6451436735368974E-2</v>
      </c>
      <c r="Q76" s="14"/>
      <c r="R76" s="13">
        <f t="shared" si="15"/>
        <v>1.8797583255647894E-3</v>
      </c>
      <c r="S76" s="20" t="b">
        <f t="shared" si="23"/>
        <v>0</v>
      </c>
      <c r="T76" s="13"/>
      <c r="U76" s="20"/>
      <c r="V76" s="13">
        <f t="shared" si="24"/>
        <v>1.3353863408593168E-4</v>
      </c>
    </row>
    <row r="77" spans="1:22" x14ac:dyDescent="0.2">
      <c r="A77" s="1">
        <v>45001</v>
      </c>
      <c r="B77" s="4">
        <v>11384.870117</v>
      </c>
      <c r="C77" s="4">
        <v>11733.799805000001</v>
      </c>
      <c r="D77" s="4">
        <v>11365.490234000001</v>
      </c>
      <c r="E77" s="4">
        <v>11717.280273</v>
      </c>
      <c r="F77" s="4">
        <v>11717.280273</v>
      </c>
      <c r="G77" s="2">
        <v>5498920000</v>
      </c>
      <c r="H77" s="4">
        <f t="shared" si="16"/>
        <v>5498.92</v>
      </c>
      <c r="I77" s="10">
        <f t="shared" si="17"/>
        <v>283.23046799999975</v>
      </c>
      <c r="J77" s="6" t="b">
        <f t="shared" si="13"/>
        <v>0</v>
      </c>
      <c r="K77" s="5">
        <f t="shared" si="18"/>
        <v>2.9197536079365701E-2</v>
      </c>
      <c r="L77" s="5">
        <f t="shared" si="19"/>
        <v>-1.4078586881089415E-3</v>
      </c>
      <c r="M77" s="4">
        <f t="shared" si="20"/>
        <v>11474.897945576155</v>
      </c>
      <c r="N77" s="4">
        <f t="shared" si="21"/>
        <v>11501.751985515119</v>
      </c>
      <c r="O77" s="5">
        <f t="shared" si="22"/>
        <v>-2.34024215869535E-3</v>
      </c>
      <c r="P77" s="43">
        <f t="shared" si="14"/>
        <v>-9.5345258925229118E-3</v>
      </c>
      <c r="Q77" s="14"/>
      <c r="R77" s="13">
        <f t="shared" si="15"/>
        <v>2.2562454206719876E-2</v>
      </c>
      <c r="S77" s="20" t="b">
        <f t="shared" si="23"/>
        <v>0</v>
      </c>
      <c r="T77" s="13"/>
      <c r="U77" s="20"/>
      <c r="V77" s="13">
        <f t="shared" si="24"/>
        <v>4.2424888290031647E-3</v>
      </c>
    </row>
    <row r="78" spans="1:22" x14ac:dyDescent="0.2">
      <c r="A78" s="1">
        <v>45002</v>
      </c>
      <c r="B78" s="4">
        <v>11696.339844</v>
      </c>
      <c r="C78" s="4">
        <v>11773.110352</v>
      </c>
      <c r="D78" s="4">
        <v>11562.629883</v>
      </c>
      <c r="E78" s="4">
        <v>11630.509765999999</v>
      </c>
      <c r="F78" s="4">
        <v>11630.509765999999</v>
      </c>
      <c r="G78" s="2">
        <v>7903090000</v>
      </c>
      <c r="H78" s="4">
        <f t="shared" si="16"/>
        <v>7903.09</v>
      </c>
      <c r="I78" s="10">
        <f t="shared" si="17"/>
        <v>-86.770507000001089</v>
      </c>
      <c r="J78" s="6" t="b">
        <f t="shared" si="13"/>
        <v>1</v>
      </c>
      <c r="K78" s="5">
        <f t="shared" si="18"/>
        <v>-5.6282631043565691E-3</v>
      </c>
      <c r="L78" s="5">
        <f t="shared" si="19"/>
        <v>-1.2112396956831011E-2</v>
      </c>
      <c r="M78" s="4">
        <f t="shared" si="20"/>
        <v>11500.833248980129</v>
      </c>
      <c r="N78" s="4">
        <f t="shared" si="21"/>
        <v>11512.948314252933</v>
      </c>
      <c r="O78" s="5">
        <f t="shared" si="22"/>
        <v>-1.05340761060761E-3</v>
      </c>
      <c r="P78" s="43">
        <f t="shared" si="14"/>
        <v>5.3732310243999855E-3</v>
      </c>
      <c r="Q78" s="14"/>
      <c r="R78" s="13">
        <f t="shared" si="15"/>
        <v>2.3674554454044969E-2</v>
      </c>
      <c r="S78" s="20" t="b">
        <f t="shared" si="23"/>
        <v>1</v>
      </c>
      <c r="T78" s="13"/>
      <c r="U78" s="20"/>
      <c r="V78" s="13">
        <f t="shared" si="24"/>
        <v>2.2601772605718709E-3</v>
      </c>
    </row>
    <row r="79" spans="1:22" x14ac:dyDescent="0.2">
      <c r="A79" s="1">
        <v>45005</v>
      </c>
      <c r="B79" s="4">
        <v>11614.389648</v>
      </c>
      <c r="C79" s="4">
        <v>11695.549805000001</v>
      </c>
      <c r="D79" s="4">
        <v>11550.690430000001</v>
      </c>
      <c r="E79" s="4">
        <v>11675.540039</v>
      </c>
      <c r="F79" s="4">
        <v>11675.540039</v>
      </c>
      <c r="G79" s="2">
        <v>4970630000</v>
      </c>
      <c r="H79" s="4">
        <f t="shared" si="16"/>
        <v>4970.63</v>
      </c>
      <c r="I79" s="10">
        <f t="shared" si="17"/>
        <v>45.030273000000307</v>
      </c>
      <c r="J79" s="6" t="b">
        <f t="shared" si="13"/>
        <v>0</v>
      </c>
      <c r="K79" s="5">
        <f t="shared" si="18"/>
        <v>5.2650542002893215E-3</v>
      </c>
      <c r="L79" s="5">
        <f t="shared" si="19"/>
        <v>-1.7108871608110805E-3</v>
      </c>
      <c r="M79" s="4">
        <f t="shared" si="20"/>
        <v>11529.951047316774</v>
      </c>
      <c r="N79" s="4">
        <f t="shared" si="21"/>
        <v>11527.086725100504</v>
      </c>
      <c r="O79" s="5">
        <f t="shared" si="22"/>
        <v>2.4842449066048638E-4</v>
      </c>
      <c r="P79" s="43">
        <f t="shared" si="14"/>
        <v>1.798739873058971E-3</v>
      </c>
      <c r="Q79" s="14"/>
      <c r="R79" s="13">
        <f t="shared" si="15"/>
        <v>1.4362485755892652E-2</v>
      </c>
      <c r="S79" s="20" t="b">
        <f t="shared" si="23"/>
        <v>0</v>
      </c>
      <c r="T79" s="13"/>
      <c r="U79" s="20"/>
      <c r="V79" s="13">
        <f t="shared" si="24"/>
        <v>2.531799018929976E-3</v>
      </c>
    </row>
    <row r="80" spans="1:22" x14ac:dyDescent="0.2">
      <c r="A80" s="1">
        <v>45006</v>
      </c>
      <c r="B80" s="4">
        <v>11764.790039</v>
      </c>
      <c r="C80" s="4">
        <v>11879.160156</v>
      </c>
      <c r="D80" s="4">
        <v>11724.910156</v>
      </c>
      <c r="E80" s="4">
        <v>11860.110352</v>
      </c>
      <c r="F80" s="4">
        <v>11860.110352</v>
      </c>
      <c r="G80" s="2">
        <v>4829870000</v>
      </c>
      <c r="H80" s="4">
        <f t="shared" si="16"/>
        <v>4829.87</v>
      </c>
      <c r="I80" s="10">
        <f t="shared" si="17"/>
        <v>184.57031300000017</v>
      </c>
      <c r="J80" s="6" t="b">
        <f t="shared" si="13"/>
        <v>0</v>
      </c>
      <c r="K80" s="5">
        <f t="shared" si="18"/>
        <v>8.1021686476354954E-3</v>
      </c>
      <c r="L80" s="5">
        <f t="shared" si="19"/>
        <v>-1.6036322222980073E-3</v>
      </c>
      <c r="M80" s="4">
        <f t="shared" si="20"/>
        <v>11584.977598097312</v>
      </c>
      <c r="N80" s="4">
        <f t="shared" si="21"/>
        <v>11556.045301352633</v>
      </c>
      <c r="O80" s="5">
        <f t="shared" si="22"/>
        <v>2.4973977290582349E-3</v>
      </c>
      <c r="P80" s="43">
        <f t="shared" si="14"/>
        <v>1.2078794000056617E-2</v>
      </c>
      <c r="Q80" s="14"/>
      <c r="R80" s="13">
        <f t="shared" si="15"/>
        <v>2.5393450734941772E-2</v>
      </c>
      <c r="S80" s="20" t="b">
        <f t="shared" si="23"/>
        <v>0</v>
      </c>
      <c r="T80" s="13"/>
      <c r="U80" s="20"/>
      <c r="V80" s="13">
        <f t="shared" si="24"/>
        <v>4.7724878062985017E-3</v>
      </c>
    </row>
    <row r="81" spans="1:22" x14ac:dyDescent="0.2">
      <c r="A81" s="1">
        <v>45007</v>
      </c>
      <c r="B81" s="4">
        <v>11857.5</v>
      </c>
      <c r="C81" s="4">
        <v>12013.990234000001</v>
      </c>
      <c r="D81" s="4">
        <v>11666.849609000001</v>
      </c>
      <c r="E81" s="4">
        <v>11669.959961</v>
      </c>
      <c r="F81" s="4">
        <v>11669.959961</v>
      </c>
      <c r="G81" s="2">
        <v>4981590000</v>
      </c>
      <c r="H81" s="4">
        <f t="shared" si="16"/>
        <v>4981.59</v>
      </c>
      <c r="I81" s="10">
        <f t="shared" si="17"/>
        <v>-190.15039099999922</v>
      </c>
      <c r="J81" s="6" t="b">
        <f t="shared" si="13"/>
        <v>1</v>
      </c>
      <c r="K81" s="5">
        <f t="shared" si="18"/>
        <v>-1.581615340501788E-2</v>
      </c>
      <c r="L81" s="5">
        <f t="shared" si="19"/>
        <v>-2.8635804283108451E-2</v>
      </c>
      <c r="M81" s="4">
        <f t="shared" si="20"/>
        <v>11599.14132524776</v>
      </c>
      <c r="N81" s="4">
        <f t="shared" si="21"/>
        <v>11565.950923930664</v>
      </c>
      <c r="O81" s="5">
        <f t="shared" si="22"/>
        <v>2.8614533081728973E-3</v>
      </c>
      <c r="P81" s="43">
        <f t="shared" si="14"/>
        <v>5.837353115515637E-3</v>
      </c>
      <c r="Q81" s="14"/>
      <c r="R81" s="13">
        <f t="shared" si="15"/>
        <v>3.5765484454374469E-2</v>
      </c>
      <c r="S81" s="20" t="b">
        <f t="shared" si="23"/>
        <v>1</v>
      </c>
      <c r="T81" s="13"/>
      <c r="U81" s="20"/>
      <c r="V81" s="13">
        <f t="shared" si="24"/>
        <v>1.2225942631752717E-3</v>
      </c>
    </row>
    <row r="82" spans="1:22" x14ac:dyDescent="0.2">
      <c r="A82" s="1">
        <v>45008</v>
      </c>
      <c r="B82" s="4">
        <v>11811.320313</v>
      </c>
      <c r="C82" s="4">
        <v>11962.690430000001</v>
      </c>
      <c r="D82" s="4">
        <v>11684.519531</v>
      </c>
      <c r="E82" s="4">
        <v>11787.400390999999</v>
      </c>
      <c r="F82" s="4">
        <v>11787.400390999999</v>
      </c>
      <c r="G82" s="2">
        <v>4917460000</v>
      </c>
      <c r="H82" s="4">
        <f t="shared" si="16"/>
        <v>4917.46</v>
      </c>
      <c r="I82" s="10">
        <f t="shared" si="17"/>
        <v>117.44042999999874</v>
      </c>
      <c r="J82" s="6" t="b">
        <f t="shared" si="13"/>
        <v>1</v>
      </c>
      <c r="K82" s="5">
        <f t="shared" si="18"/>
        <v>-2.0251691907528535E-3</v>
      </c>
      <c r="L82" s="5">
        <f t="shared" si="19"/>
        <v>-1.4653061535422625E-2</v>
      </c>
      <c r="M82" s="4">
        <f t="shared" si="20"/>
        <v>11630.517836206465</v>
      </c>
      <c r="N82" s="4">
        <f t="shared" si="21"/>
        <v>11585.207399327997</v>
      </c>
      <c r="O82" s="5">
        <f t="shared" si="22"/>
        <v>3.8958228272015522E-3</v>
      </c>
      <c r="P82" s="43">
        <f t="shared" si="14"/>
        <v>4.6431032181064435E-3</v>
      </c>
      <c r="Q82" s="14"/>
      <c r="R82" s="13">
        <f t="shared" si="15"/>
        <v>2.8560430281054473E-2</v>
      </c>
      <c r="S82" s="20" t="b">
        <f t="shared" si="23"/>
        <v>0</v>
      </c>
      <c r="T82" s="13"/>
      <c r="U82" s="20"/>
      <c r="V82" s="13">
        <f t="shared" si="24"/>
        <v>2.7050718737609216E-3</v>
      </c>
    </row>
    <row r="83" spans="1:22" x14ac:dyDescent="0.2">
      <c r="A83" s="1">
        <v>45009</v>
      </c>
      <c r="B83" s="4">
        <v>11747.620117</v>
      </c>
      <c r="C83" s="4">
        <v>11826.230469</v>
      </c>
      <c r="D83" s="4">
        <v>11670.669921999999</v>
      </c>
      <c r="E83" s="4">
        <v>11823.959961</v>
      </c>
      <c r="F83" s="4">
        <v>11823.959961</v>
      </c>
      <c r="G83" s="2">
        <v>4363650000</v>
      </c>
      <c r="H83" s="4">
        <f t="shared" si="16"/>
        <v>4363.6499999999996</v>
      </c>
      <c r="I83" s="10">
        <f t="shared" si="17"/>
        <v>36.559570000001258</v>
      </c>
      <c r="J83" s="6" t="b">
        <f t="shared" si="13"/>
        <v>0</v>
      </c>
      <c r="K83" s="5">
        <f t="shared" si="18"/>
        <v>6.4983241915976299E-3</v>
      </c>
      <c r="L83" s="5">
        <f t="shared" si="19"/>
        <v>-1.9198915545839162E-4</v>
      </c>
      <c r="M83" s="4">
        <f t="shared" si="20"/>
        <v>11662.758190338722</v>
      </c>
      <c r="N83" s="4">
        <f t="shared" si="21"/>
        <v>11605.968491647302</v>
      </c>
      <c r="O83" s="5">
        <f t="shared" si="22"/>
        <v>4.8693197410595423E-3</v>
      </c>
      <c r="P83" s="43">
        <f t="shared" si="14"/>
        <v>6.7837569228103767E-4</v>
      </c>
      <c r="Q83" s="14"/>
      <c r="R83" s="13">
        <f t="shared" si="15"/>
        <v>1.4016605334122132E-2</v>
      </c>
      <c r="S83" s="20" t="b">
        <f t="shared" si="23"/>
        <v>0</v>
      </c>
      <c r="T83" s="13"/>
      <c r="U83" s="20"/>
      <c r="V83" s="13">
        <f t="shared" si="24"/>
        <v>2.7720480365792835E-3</v>
      </c>
    </row>
    <row r="84" spans="1:22" x14ac:dyDescent="0.2">
      <c r="A84" s="1">
        <v>45012</v>
      </c>
      <c r="B84" s="4">
        <v>11868.540039</v>
      </c>
      <c r="C84" s="4">
        <v>11903.209961</v>
      </c>
      <c r="D84" s="4">
        <v>11739.049805000001</v>
      </c>
      <c r="E84" s="4">
        <v>11768.839844</v>
      </c>
      <c r="F84" s="4">
        <v>11768.839844</v>
      </c>
      <c r="G84" s="2">
        <v>4330320000</v>
      </c>
      <c r="H84" s="4">
        <f t="shared" si="16"/>
        <v>4330.32</v>
      </c>
      <c r="I84" s="10">
        <f t="shared" si="17"/>
        <v>-55.120117000000391</v>
      </c>
      <c r="J84" s="6" t="b">
        <f t="shared" si="13"/>
        <v>1</v>
      </c>
      <c r="K84" s="5">
        <f t="shared" si="18"/>
        <v>-8.4003756715134957E-3</v>
      </c>
      <c r="L84" s="5">
        <f t="shared" si="19"/>
        <v>-1.1288561441850919E-2</v>
      </c>
      <c r="M84" s="4">
        <f t="shared" si="20"/>
        <v>11680.438465948935</v>
      </c>
      <c r="N84" s="4">
        <f t="shared" si="21"/>
        <v>11620.131217938841</v>
      </c>
      <c r="O84" s="5">
        <f t="shared" si="22"/>
        <v>5.1630979595418047E-3</v>
      </c>
      <c r="P84" s="43">
        <f t="shared" si="14"/>
        <v>5.0179057251943477E-3</v>
      </c>
      <c r="Q84" s="14"/>
      <c r="R84" s="13">
        <f t="shared" si="15"/>
        <v>1.9072186005730317E-2</v>
      </c>
      <c r="S84" s="20" t="b">
        <f t="shared" si="23"/>
        <v>1</v>
      </c>
      <c r="T84" s="13"/>
      <c r="U84" s="20"/>
      <c r="V84" s="13">
        <f t="shared" si="24"/>
        <v>1.5159600603620051E-3</v>
      </c>
    </row>
    <row r="85" spans="1:22" x14ac:dyDescent="0.2">
      <c r="A85" s="1">
        <v>45013</v>
      </c>
      <c r="B85" s="4">
        <v>11752.759765999999</v>
      </c>
      <c r="C85" s="4">
        <v>11752.759765999999</v>
      </c>
      <c r="D85" s="4">
        <v>11635.030273</v>
      </c>
      <c r="E85" s="4">
        <v>11716.080078000001</v>
      </c>
      <c r="F85" s="4">
        <v>11716.080078000001</v>
      </c>
      <c r="G85" s="2">
        <v>4036910000</v>
      </c>
      <c r="H85" s="4">
        <f t="shared" si="16"/>
        <v>4036.91</v>
      </c>
      <c r="I85" s="10">
        <f t="shared" si="17"/>
        <v>-52.759765999999217</v>
      </c>
      <c r="J85" s="6" t="b">
        <f t="shared" si="13"/>
        <v>0</v>
      </c>
      <c r="K85" s="5">
        <f t="shared" si="18"/>
        <v>-3.1209425471377711E-3</v>
      </c>
      <c r="L85" s="5">
        <f t="shared" si="19"/>
        <v>-3.1209425471377711E-3</v>
      </c>
      <c r="M85" s="4">
        <f t="shared" si="20"/>
        <v>11686.378734624113</v>
      </c>
      <c r="N85" s="4">
        <f t="shared" si="21"/>
        <v>11628.474597074593</v>
      </c>
      <c r="O85" s="5">
        <f t="shared" si="22"/>
        <v>4.9548400633262837E-3</v>
      </c>
      <c r="P85" s="43">
        <f t="shared" si="14"/>
        <v>-4.3938727975655189E-3</v>
      </c>
      <c r="Q85" s="14"/>
      <c r="R85" s="13">
        <f t="shared" si="15"/>
        <v>5.6802053812627E-3</v>
      </c>
      <c r="S85" s="20" t="b">
        <f t="shared" si="23"/>
        <v>1</v>
      </c>
      <c r="T85" s="13"/>
      <c r="U85" s="20"/>
      <c r="V85" s="13">
        <f t="shared" si="24"/>
        <v>5.0856555535097679E-4</v>
      </c>
    </row>
    <row r="86" spans="1:22" x14ac:dyDescent="0.2">
      <c r="A86" s="1">
        <v>45014</v>
      </c>
      <c r="B86" s="4">
        <v>11855.589844</v>
      </c>
      <c r="C86" s="4">
        <v>11941.599609000001</v>
      </c>
      <c r="D86" s="4">
        <v>11823.349609000001</v>
      </c>
      <c r="E86" s="4">
        <v>11926.240234000001</v>
      </c>
      <c r="F86" s="4">
        <v>11926.240234000001</v>
      </c>
      <c r="G86" s="2">
        <v>4493540000</v>
      </c>
      <c r="H86" s="4">
        <f t="shared" si="16"/>
        <v>4493.54</v>
      </c>
      <c r="I86" s="10">
        <f t="shared" si="17"/>
        <v>210.16015599999992</v>
      </c>
      <c r="J86" s="6" t="b">
        <f t="shared" si="13"/>
        <v>0</v>
      </c>
      <c r="K86" s="5">
        <f t="shared" si="18"/>
        <v>5.9592471508919638E-3</v>
      </c>
      <c r="L86" s="5">
        <f t="shared" si="19"/>
        <v>-1.2862075017507815E-3</v>
      </c>
      <c r="M86" s="4">
        <f t="shared" si="20"/>
        <v>11726.355651186761</v>
      </c>
      <c r="N86" s="4">
        <f t="shared" si="21"/>
        <v>11654.367261155063</v>
      </c>
      <c r="O86" s="5">
        <f t="shared" si="22"/>
        <v>6.1390249599339577E-3</v>
      </c>
      <c r="P86" s="43">
        <f t="shared" si="14"/>
        <v>8.2714494339444326E-3</v>
      </c>
      <c r="Q86" s="14"/>
      <c r="R86" s="13">
        <f t="shared" si="15"/>
        <v>1.8355571348499577E-2</v>
      </c>
      <c r="S86" s="20" t="b">
        <f t="shared" si="23"/>
        <v>0</v>
      </c>
      <c r="T86" s="13"/>
      <c r="U86" s="20"/>
      <c r="V86" s="13">
        <f t="shared" si="24"/>
        <v>3.4208130226179461E-3</v>
      </c>
    </row>
    <row r="87" spans="1:22" x14ac:dyDescent="0.2">
      <c r="A87" s="1">
        <v>45015</v>
      </c>
      <c r="B87" s="4">
        <v>12010.450194999999</v>
      </c>
      <c r="C87" s="4">
        <v>12044.790039</v>
      </c>
      <c r="D87" s="4">
        <v>11953.370117</v>
      </c>
      <c r="E87" s="4">
        <v>12013.469727</v>
      </c>
      <c r="F87" s="4">
        <v>12013.469727</v>
      </c>
      <c r="G87" s="2">
        <v>4738880000</v>
      </c>
      <c r="H87" s="4">
        <f t="shared" si="16"/>
        <v>4738.88</v>
      </c>
      <c r="I87" s="10">
        <f t="shared" si="17"/>
        <v>87.229492999998911</v>
      </c>
      <c r="J87" s="6" t="b">
        <f t="shared" si="13"/>
        <v>0</v>
      </c>
      <c r="K87" s="5">
        <f t="shared" si="18"/>
        <v>2.5140872748111452E-4</v>
      </c>
      <c r="L87" s="5">
        <f t="shared" si="19"/>
        <v>-2.6003202960439608E-3</v>
      </c>
      <c r="M87" s="4">
        <f t="shared" si="20"/>
        <v>11774.207997155634</v>
      </c>
      <c r="N87" s="4">
        <f t="shared" si="21"/>
        <v>11685.593562532884</v>
      </c>
      <c r="O87" s="5">
        <f t="shared" si="22"/>
        <v>7.5261482253547174E-3</v>
      </c>
      <c r="P87" s="43">
        <f t="shared" si="14"/>
        <v>1.5216490135697244E-2</v>
      </c>
      <c r="Q87" s="14"/>
      <c r="R87" s="13">
        <f t="shared" si="15"/>
        <v>2.298091233904918E-2</v>
      </c>
      <c r="S87" s="20" t="b">
        <f t="shared" si="23"/>
        <v>0</v>
      </c>
      <c r="T87" s="13"/>
      <c r="U87" s="20"/>
      <c r="V87" s="13">
        <f t="shared" si="24"/>
        <v>4.0807517179500047E-3</v>
      </c>
    </row>
    <row r="88" spans="1:22" x14ac:dyDescent="0.2">
      <c r="A88" s="1">
        <v>45016</v>
      </c>
      <c r="B88" s="4">
        <v>12031.540039</v>
      </c>
      <c r="C88" s="4">
        <v>12227.929688</v>
      </c>
      <c r="D88" s="4">
        <v>12030.440430000001</v>
      </c>
      <c r="E88" s="4">
        <v>12221.910156</v>
      </c>
      <c r="F88" s="4">
        <v>12221.910156</v>
      </c>
      <c r="G88" s="2">
        <v>5521150000</v>
      </c>
      <c r="H88" s="4">
        <f t="shared" si="16"/>
        <v>5521.15</v>
      </c>
      <c r="I88" s="10">
        <f t="shared" si="17"/>
        <v>208.44042900000022</v>
      </c>
      <c r="J88" s="6" t="b">
        <f t="shared" si="13"/>
        <v>0</v>
      </c>
      <c r="K88" s="5">
        <f t="shared" si="18"/>
        <v>1.5822589326297334E-2</v>
      </c>
      <c r="L88" s="5">
        <f t="shared" si="19"/>
        <v>-4.9227728271185442E-4</v>
      </c>
      <c r="M88" s="4">
        <f t="shared" si="20"/>
        <v>11848.825023629695</v>
      </c>
      <c r="N88" s="4">
        <f t="shared" si="21"/>
        <v>11732.229788051764</v>
      </c>
      <c r="O88" s="5">
        <f t="shared" si="22"/>
        <v>9.8402360863132036E-3</v>
      </c>
      <c r="P88" s="43">
        <f t="shared" si="14"/>
        <v>1.5327714436504547E-2</v>
      </c>
      <c r="Q88" s="14"/>
      <c r="R88" s="13">
        <f t="shared" si="15"/>
        <v>3.1995127247998828E-2</v>
      </c>
      <c r="S88" s="20" t="b">
        <f t="shared" si="23"/>
        <v>0</v>
      </c>
      <c r="T88" s="13">
        <f>(E88-E87)/E87</f>
        <v>1.7350560140967027E-2</v>
      </c>
      <c r="U88" s="20"/>
      <c r="V88" s="13">
        <f t="shared" si="24"/>
        <v>6.3373287181683014E-3</v>
      </c>
    </row>
    <row r="89" spans="1:22" x14ac:dyDescent="0.2">
      <c r="A89" s="1">
        <v>45019</v>
      </c>
      <c r="B89" s="4">
        <v>12146.089844</v>
      </c>
      <c r="C89" s="4">
        <v>12196.339844</v>
      </c>
      <c r="D89" s="4">
        <v>12086.519531</v>
      </c>
      <c r="E89" s="4">
        <v>12189.450194999999</v>
      </c>
      <c r="F89" s="4">
        <v>12189.450194999999</v>
      </c>
      <c r="G89" s="2">
        <v>4816440000</v>
      </c>
      <c r="H89" s="4">
        <f t="shared" si="16"/>
        <v>4816.4399999999996</v>
      </c>
      <c r="I89" s="10">
        <f t="shared" si="17"/>
        <v>-32.459961000000476</v>
      </c>
      <c r="J89" s="6" t="b">
        <f t="shared" si="13"/>
        <v>0</v>
      </c>
      <c r="K89" s="5">
        <f t="shared" si="18"/>
        <v>3.5699020472352893E-3</v>
      </c>
      <c r="L89" s="5">
        <f t="shared" si="19"/>
        <v>-5.6489480353321038E-4</v>
      </c>
      <c r="M89" s="4">
        <f t="shared" si="20"/>
        <v>11905.595885524746</v>
      </c>
      <c r="N89" s="4">
        <f t="shared" si="21"/>
        <v>11771.988084308132</v>
      </c>
      <c r="O89" s="5">
        <f t="shared" si="22"/>
        <v>1.1222269133043535E-2</v>
      </c>
      <c r="P89" s="43">
        <f t="shared" si="14"/>
        <v>1.5196521636957885E-2</v>
      </c>
      <c r="Q89" s="14"/>
      <c r="R89" s="13">
        <f t="shared" si="15"/>
        <v>2.4420781729098562E-2</v>
      </c>
      <c r="S89" s="20" t="b">
        <f t="shared" si="23"/>
        <v>1</v>
      </c>
      <c r="T89" s="13">
        <f>(E89-E88)/E88</f>
        <v>-2.6558828027438233E-3</v>
      </c>
      <c r="U89" s="20"/>
      <c r="V89" s="13">
        <f t="shared" si="24"/>
        <v>4.7912651070325411E-3</v>
      </c>
    </row>
    <row r="90" spans="1:22" x14ac:dyDescent="0.2">
      <c r="A90" s="1">
        <v>45020</v>
      </c>
      <c r="B90" s="4">
        <v>12208.490234000001</v>
      </c>
      <c r="C90" s="4">
        <v>12224.679688</v>
      </c>
      <c r="D90" s="4">
        <v>12081.809569999999</v>
      </c>
      <c r="E90" s="4">
        <v>12126.330078000001</v>
      </c>
      <c r="F90" s="4">
        <v>12126.330078000001</v>
      </c>
      <c r="G90" s="2">
        <v>4298760000</v>
      </c>
      <c r="H90" s="4">
        <f t="shared" si="16"/>
        <v>4298.76</v>
      </c>
      <c r="I90" s="10">
        <f t="shared" si="17"/>
        <v>-63.120116999998572</v>
      </c>
      <c r="J90" s="6" t="b">
        <f t="shared" si="13"/>
        <v>1</v>
      </c>
      <c r="K90" s="5">
        <f t="shared" si="18"/>
        <v>-6.7297556393327174E-3</v>
      </c>
      <c r="L90" s="5">
        <f t="shared" si="19"/>
        <v>-8.0451686678172287E-3</v>
      </c>
      <c r="M90" s="4">
        <f t="shared" si="20"/>
        <v>11942.384917603955</v>
      </c>
      <c r="N90" s="4">
        <f t="shared" si="21"/>
        <v>11802.800431585685</v>
      </c>
      <c r="O90" s="5">
        <f t="shared" si="22"/>
        <v>1.1688158352065161E-2</v>
      </c>
      <c r="P90" s="43">
        <f t="shared" si="14"/>
        <v>1.1674774624834142E-2</v>
      </c>
      <c r="Q90" s="14"/>
      <c r="R90" s="13">
        <f t="shared" si="15"/>
        <v>2.3638056581137497E-2</v>
      </c>
      <c r="S90" s="20" t="b">
        <f t="shared" si="23"/>
        <v>1</v>
      </c>
      <c r="T90" s="13">
        <f>(E90-E89)/E89</f>
        <v>-5.1782579189576464E-3</v>
      </c>
      <c r="U90" s="20"/>
      <c r="V90" s="13">
        <f t="shared" si="24"/>
        <v>3.0900622222477681E-3</v>
      </c>
    </row>
    <row r="91" spans="1:22" x14ac:dyDescent="0.2">
      <c r="A91" s="1">
        <v>45021</v>
      </c>
      <c r="B91" s="4">
        <v>12081.759765999999</v>
      </c>
      <c r="C91" s="4">
        <v>12086.75</v>
      </c>
      <c r="D91" s="4">
        <v>11931.849609000001</v>
      </c>
      <c r="E91" s="4">
        <v>11996.860352</v>
      </c>
      <c r="F91" s="4">
        <v>11996.860352</v>
      </c>
      <c r="G91" s="2">
        <v>4378590000</v>
      </c>
      <c r="H91" s="4">
        <f t="shared" si="16"/>
        <v>4378.59</v>
      </c>
      <c r="I91" s="10">
        <f t="shared" si="17"/>
        <v>-129.46972600000117</v>
      </c>
      <c r="J91" s="6" t="b">
        <f t="shared" si="13"/>
        <v>1</v>
      </c>
      <c r="K91" s="5">
        <f t="shared" si="18"/>
        <v>-7.0270735095163891E-3</v>
      </c>
      <c r="L91" s="5">
        <f t="shared" si="19"/>
        <v>-7.4370403954744082E-3</v>
      </c>
      <c r="M91" s="4">
        <f t="shared" si="20"/>
        <v>11951.464156669963</v>
      </c>
      <c r="N91" s="4">
        <f t="shared" si="21"/>
        <v>11819.675207273887</v>
      </c>
      <c r="O91" s="5">
        <f t="shared" si="22"/>
        <v>1.1027012897204386E-2</v>
      </c>
      <c r="P91" s="43">
        <f t="shared" si="14"/>
        <v>-1.641183658574208E-3</v>
      </c>
      <c r="Q91" s="14"/>
      <c r="R91" s="13">
        <f t="shared" si="15"/>
        <v>1.1319604155323158E-2</v>
      </c>
      <c r="S91" s="20" t="b">
        <f t="shared" si="23"/>
        <v>1</v>
      </c>
      <c r="T91" s="13">
        <f>(E91-E90)/E90</f>
        <v>-1.0676744337917168E-2</v>
      </c>
      <c r="U91" s="20">
        <f>(E91-E88)/E88</f>
        <v>-1.841363593149295E-2</v>
      </c>
      <c r="V91" s="13">
        <f t="shared" si="24"/>
        <v>7.6025342748956438E-4</v>
      </c>
    </row>
    <row r="92" spans="1:22" x14ac:dyDescent="0.2">
      <c r="A92" s="1">
        <v>45022</v>
      </c>
      <c r="B92" s="4">
        <v>11939.080078000001</v>
      </c>
      <c r="C92" s="4">
        <v>12098.5</v>
      </c>
      <c r="D92" s="4">
        <v>11898.360352</v>
      </c>
      <c r="E92" s="4">
        <v>12087.959961</v>
      </c>
      <c r="F92" s="4">
        <v>12087.959961</v>
      </c>
      <c r="G92" s="2">
        <v>3862800000</v>
      </c>
      <c r="H92" s="4">
        <f t="shared" si="16"/>
        <v>3862.8</v>
      </c>
      <c r="I92" s="10">
        <f t="shared" si="17"/>
        <v>91.099609000000783</v>
      </c>
      <c r="J92" s="6" t="b">
        <f t="shared" si="13"/>
        <v>0</v>
      </c>
      <c r="K92" s="5">
        <f t="shared" si="18"/>
        <v>1.2469962679481377E-2</v>
      </c>
      <c r="L92" s="5">
        <f t="shared" si="19"/>
        <v>-8.7118560152081039E-4</v>
      </c>
      <c r="M92" s="4">
        <f t="shared" si="20"/>
        <v>11974.213457391636</v>
      </c>
      <c r="N92" s="4">
        <f t="shared" si="21"/>
        <v>11843.004316293549</v>
      </c>
      <c r="O92" s="5">
        <f t="shared" si="22"/>
        <v>1.0957641732793033E-2</v>
      </c>
      <c r="P92" s="43">
        <f t="shared" si="14"/>
        <v>-6.3347046268673298E-3</v>
      </c>
      <c r="Q92" s="14"/>
      <c r="R92" s="13">
        <f t="shared" si="15"/>
        <v>1.037951620376726E-2</v>
      </c>
      <c r="S92" s="20" t="b">
        <f t="shared" si="23"/>
        <v>0</v>
      </c>
      <c r="T92" s="13"/>
      <c r="U92" s="20"/>
      <c r="V92" s="13">
        <f t="shared" si="24"/>
        <v>1.9034739529362622E-3</v>
      </c>
    </row>
    <row r="93" spans="1:22" x14ac:dyDescent="0.2">
      <c r="A93" s="1">
        <v>45026</v>
      </c>
      <c r="B93" s="4">
        <v>11975.129883</v>
      </c>
      <c r="C93" s="4">
        <v>12084.950194999999</v>
      </c>
      <c r="D93" s="4">
        <v>11924.200194999999</v>
      </c>
      <c r="E93" s="4">
        <v>12084.360352</v>
      </c>
      <c r="F93" s="4">
        <v>12084.360352</v>
      </c>
      <c r="G93" s="2">
        <v>4334070000</v>
      </c>
      <c r="H93" s="4">
        <f t="shared" si="16"/>
        <v>4334.07</v>
      </c>
      <c r="I93" s="10">
        <f t="shared" si="17"/>
        <v>-3.5996090000007825</v>
      </c>
      <c r="J93" s="6" t="b">
        <f t="shared" si="13"/>
        <v>0</v>
      </c>
      <c r="K93" s="5">
        <f t="shared" si="18"/>
        <v>9.1214433636385549E-3</v>
      </c>
      <c r="L93" s="5">
        <f t="shared" si="19"/>
        <v>-4.8808062133659963E-5</v>
      </c>
      <c r="M93" s="4">
        <f t="shared" si="20"/>
        <v>11992.571273159696</v>
      </c>
      <c r="N93" s="4">
        <f t="shared" si="21"/>
        <v>11863.991797659328</v>
      </c>
      <c r="O93" s="5">
        <f t="shared" si="22"/>
        <v>1.0721593607547607E-2</v>
      </c>
      <c r="P93" s="43">
        <f t="shared" si="14"/>
        <v>-5.7011191847336573E-3</v>
      </c>
      <c r="Q93" s="14"/>
      <c r="R93" s="13">
        <f t="shared" si="15"/>
        <v>7.7030121177644956E-3</v>
      </c>
      <c r="S93" s="20" t="b">
        <f t="shared" si="23"/>
        <v>1</v>
      </c>
      <c r="T93" s="13"/>
      <c r="U93" s="20"/>
      <c r="V93" s="13">
        <f t="shared" si="24"/>
        <v>1.5331124531380541E-3</v>
      </c>
    </row>
    <row r="94" spans="1:22" x14ac:dyDescent="0.2">
      <c r="A94" s="1">
        <v>45027</v>
      </c>
      <c r="B94" s="4">
        <v>12080.240234000001</v>
      </c>
      <c r="C94" s="4">
        <v>12091.269531</v>
      </c>
      <c r="D94" s="4">
        <v>12011.400390999999</v>
      </c>
      <c r="E94" s="4">
        <v>12031.879883</v>
      </c>
      <c r="F94" s="4">
        <v>12031.879883</v>
      </c>
      <c r="G94" s="2">
        <v>4676960000</v>
      </c>
      <c r="H94" s="4">
        <f t="shared" si="16"/>
        <v>4676.96</v>
      </c>
      <c r="I94" s="10">
        <f t="shared" si="17"/>
        <v>-52.480469000000085</v>
      </c>
      <c r="J94" s="6" t="b">
        <f t="shared" si="13"/>
        <v>1</v>
      </c>
      <c r="K94" s="5">
        <f t="shared" si="18"/>
        <v>-4.0032607020421915E-3</v>
      </c>
      <c r="L94" s="5">
        <f t="shared" si="19"/>
        <v>-4.911779350194382E-3</v>
      </c>
      <c r="M94" s="4">
        <f t="shared" si="20"/>
        <v>11999.12270813308</v>
      </c>
      <c r="N94" s="4">
        <f t="shared" si="21"/>
        <v>11878.590761601996</v>
      </c>
      <c r="O94" s="5">
        <f t="shared" si="22"/>
        <v>1.0045063248614561E-2</v>
      </c>
      <c r="P94" s="43">
        <f t="shared" si="14"/>
        <v>1.023215043762946E-3</v>
      </c>
      <c r="Q94" s="14"/>
      <c r="R94" s="13">
        <f t="shared" si="15"/>
        <v>7.6794633331370432E-3</v>
      </c>
      <c r="S94" s="20" t="b">
        <f t="shared" si="23"/>
        <v>1</v>
      </c>
      <c r="T94" s="13"/>
      <c r="U94" s="20"/>
      <c r="V94" s="13">
        <f t="shared" si="24"/>
        <v>5.4629110172949881E-4</v>
      </c>
    </row>
    <row r="95" spans="1:22" x14ac:dyDescent="0.2">
      <c r="A95" s="1">
        <v>45028</v>
      </c>
      <c r="B95" s="4">
        <v>12110.870117</v>
      </c>
      <c r="C95" s="4">
        <v>12134.5</v>
      </c>
      <c r="D95" s="4">
        <v>11916.540039</v>
      </c>
      <c r="E95" s="4">
        <v>11929.339844</v>
      </c>
      <c r="F95" s="4">
        <v>11929.339844</v>
      </c>
      <c r="G95" s="2">
        <v>4909770000</v>
      </c>
      <c r="H95" s="4">
        <f t="shared" si="16"/>
        <v>4909.7700000000004</v>
      </c>
      <c r="I95" s="10">
        <f t="shared" si="17"/>
        <v>-102.54003899999952</v>
      </c>
      <c r="J95" s="6" t="b">
        <f t="shared" si="13"/>
        <v>1</v>
      </c>
      <c r="K95" s="5">
        <f t="shared" si="18"/>
        <v>-1.4989036398399375E-2</v>
      </c>
      <c r="L95" s="5">
        <f t="shared" si="19"/>
        <v>-1.6907178375705625E-2</v>
      </c>
      <c r="M95" s="4">
        <f t="shared" si="20"/>
        <v>11987.492230777567</v>
      </c>
      <c r="N95" s="4">
        <f t="shared" si="21"/>
        <v>11883.00372528878</v>
      </c>
      <c r="O95" s="5">
        <f t="shared" si="22"/>
        <v>8.716460747354297E-3</v>
      </c>
      <c r="P95" s="43">
        <f t="shared" si="14"/>
        <v>-5.9188519509860028E-3</v>
      </c>
      <c r="Q95" s="14"/>
      <c r="R95" s="13">
        <f t="shared" si="15"/>
        <v>1.2263429781000782E-2</v>
      </c>
      <c r="S95" s="20" t="b">
        <f t="shared" si="23"/>
        <v>1</v>
      </c>
      <c r="T95" s="13"/>
      <c r="U95" s="20"/>
      <c r="V95" s="13">
        <f t="shared" si="24"/>
        <v>-9.6927730788433255E-4</v>
      </c>
    </row>
    <row r="96" spans="1:22" x14ac:dyDescent="0.2">
      <c r="A96" s="1">
        <v>45029</v>
      </c>
      <c r="B96" s="4">
        <v>11997.419921999999</v>
      </c>
      <c r="C96" s="4">
        <v>12178.799805000001</v>
      </c>
      <c r="D96" s="4">
        <v>11995.940430000001</v>
      </c>
      <c r="E96" s="4">
        <v>12166.269531</v>
      </c>
      <c r="F96" s="4">
        <v>12166.269531</v>
      </c>
      <c r="G96" s="2">
        <v>4942990000</v>
      </c>
      <c r="H96" s="4">
        <f t="shared" si="16"/>
        <v>4942.99</v>
      </c>
      <c r="I96" s="10">
        <f t="shared" si="17"/>
        <v>236.92968699999983</v>
      </c>
      <c r="J96" s="6" t="b">
        <f t="shared" si="13"/>
        <v>0</v>
      </c>
      <c r="K96" s="5">
        <f t="shared" si="18"/>
        <v>1.4073826714223497E-2</v>
      </c>
      <c r="L96" s="5">
        <f t="shared" si="19"/>
        <v>-1.0288595100197268E-3</v>
      </c>
      <c r="M96" s="4">
        <f t="shared" si="20"/>
        <v>12017.288447481305</v>
      </c>
      <c r="N96" s="4">
        <f t="shared" si="21"/>
        <v>11907.63553448106</v>
      </c>
      <c r="O96" s="5">
        <f t="shared" si="22"/>
        <v>9.1245969071523398E-3</v>
      </c>
      <c r="P96" s="43">
        <f t="shared" si="14"/>
        <v>-1.7764421295703497E-3</v>
      </c>
      <c r="Q96" s="14"/>
      <c r="R96" s="13">
        <f t="shared" si="15"/>
        <v>1.343991685183742E-2</v>
      </c>
      <c r="S96" s="20" t="b">
        <f t="shared" si="23"/>
        <v>0</v>
      </c>
      <c r="T96" s="13"/>
      <c r="U96" s="20"/>
      <c r="V96" s="13">
        <f t="shared" si="24"/>
        <v>2.4856088437944963E-3</v>
      </c>
    </row>
    <row r="97" spans="1:22" x14ac:dyDescent="0.2">
      <c r="A97" s="1">
        <v>45030</v>
      </c>
      <c r="B97" s="4">
        <v>12117.910156</v>
      </c>
      <c r="C97" s="4">
        <v>12205.719727</v>
      </c>
      <c r="D97" s="4">
        <v>12026.549805000001</v>
      </c>
      <c r="E97" s="4">
        <v>12123.469727</v>
      </c>
      <c r="F97" s="4">
        <v>12123.469727</v>
      </c>
      <c r="G97" s="2">
        <v>4655740000</v>
      </c>
      <c r="H97" s="4">
        <f t="shared" si="16"/>
        <v>4655.74</v>
      </c>
      <c r="I97" s="10">
        <f t="shared" si="17"/>
        <v>-42.799804000000222</v>
      </c>
      <c r="J97" s="6" t="b">
        <f t="shared" si="13"/>
        <v>0</v>
      </c>
      <c r="K97" s="5">
        <f t="shared" si="18"/>
        <v>4.5878958734869315E-4</v>
      </c>
      <c r="L97" s="5">
        <f t="shared" si="19"/>
        <v>-6.7386439996698121E-3</v>
      </c>
      <c r="M97" s="4">
        <f t="shared" si="20"/>
        <v>12034.985327401087</v>
      </c>
      <c r="N97" s="4">
        <f t="shared" si="21"/>
        <v>11926.40372513488</v>
      </c>
      <c r="O97" s="5">
        <f t="shared" si="22"/>
        <v>9.0221632442700535E-3</v>
      </c>
      <c r="P97" s="43">
        <f t="shared" si="14"/>
        <v>-7.0091671668938784E-4</v>
      </c>
      <c r="Q97" s="14"/>
      <c r="R97" s="13">
        <f t="shared" si="15"/>
        <v>1.4186506668203949E-2</v>
      </c>
      <c r="S97" s="20" t="b">
        <f t="shared" si="23"/>
        <v>1</v>
      </c>
      <c r="T97" s="13"/>
      <c r="U97" s="20"/>
      <c r="V97" s="13">
        <f t="shared" si="24"/>
        <v>1.4726183861793842E-3</v>
      </c>
    </row>
    <row r="98" spans="1:22" x14ac:dyDescent="0.2">
      <c r="A98" s="1">
        <v>45033</v>
      </c>
      <c r="B98" s="4">
        <v>12108.230469</v>
      </c>
      <c r="C98" s="4">
        <v>12159.019531</v>
      </c>
      <c r="D98" s="4">
        <v>12064.099609000001</v>
      </c>
      <c r="E98" s="4">
        <v>12157.719727</v>
      </c>
      <c r="F98" s="4">
        <v>12157.719727</v>
      </c>
      <c r="G98" s="2">
        <v>4823180000</v>
      </c>
      <c r="H98" s="4">
        <f t="shared" si="16"/>
        <v>4823.18</v>
      </c>
      <c r="I98" s="10">
        <f t="shared" si="17"/>
        <v>34.25</v>
      </c>
      <c r="J98" s="6" t="b">
        <f t="shared" si="13"/>
        <v>0</v>
      </c>
      <c r="K98" s="5">
        <f t="shared" si="18"/>
        <v>4.0872411643224074E-3</v>
      </c>
      <c r="L98" s="5">
        <f t="shared" si="19"/>
        <v>-1.0690039576680585E-4</v>
      </c>
      <c r="M98" s="4">
        <f t="shared" si="20"/>
        <v>12055.441060667574</v>
      </c>
      <c r="N98" s="4">
        <f t="shared" si="21"/>
        <v>11946.518160079673</v>
      </c>
      <c r="O98" s="5">
        <f t="shared" si="22"/>
        <v>9.0351651208577972E-3</v>
      </c>
      <c r="P98" s="43">
        <f t="shared" si="14"/>
        <v>7.1822742020419674E-4</v>
      </c>
      <c r="Q98" s="14"/>
      <c r="R98" s="13">
        <f t="shared" si="15"/>
        <v>8.5918441151327275E-3</v>
      </c>
      <c r="S98" s="20" t="b">
        <f t="shared" si="23"/>
        <v>0</v>
      </c>
      <c r="T98" s="13"/>
      <c r="U98" s="20"/>
      <c r="V98" s="13">
        <f t="shared" si="24"/>
        <v>1.6996890905976384E-3</v>
      </c>
    </row>
    <row r="99" spans="1:22" x14ac:dyDescent="0.2">
      <c r="A99" s="1">
        <v>45034</v>
      </c>
      <c r="B99" s="4">
        <v>12234.559569999999</v>
      </c>
      <c r="C99" s="4">
        <v>12245.429688</v>
      </c>
      <c r="D99" s="4">
        <v>12110.230469</v>
      </c>
      <c r="E99" s="4">
        <v>12153.410156</v>
      </c>
      <c r="F99" s="4">
        <v>12153.410156</v>
      </c>
      <c r="G99" s="2">
        <v>4851810000</v>
      </c>
      <c r="H99" s="4">
        <f t="shared" si="16"/>
        <v>4851.8100000000004</v>
      </c>
      <c r="I99" s="10">
        <f t="shared" si="17"/>
        <v>-4.309570999999778</v>
      </c>
      <c r="J99" s="6" t="b">
        <f t="shared" si="13"/>
        <v>1</v>
      </c>
      <c r="K99" s="5">
        <f t="shared" si="18"/>
        <v>-6.6328022300846529E-3</v>
      </c>
      <c r="L99" s="5">
        <f t="shared" si="19"/>
        <v>-7.5146021286762585E-3</v>
      </c>
      <c r="M99" s="4">
        <f t="shared" si="20"/>
        <v>12071.769243222978</v>
      </c>
      <c r="N99" s="4">
        <f t="shared" si="21"/>
        <v>11964.508768420572</v>
      </c>
      <c r="O99" s="5">
        <f t="shared" si="22"/>
        <v>8.8852323666327015E-3</v>
      </c>
      <c r="P99" s="43">
        <f t="shared" si="14"/>
        <v>3.1860471321230877E-3</v>
      </c>
      <c r="Q99" s="14"/>
      <c r="R99" s="13">
        <f t="shared" si="15"/>
        <v>1.4385666365724671E-2</v>
      </c>
      <c r="S99" s="20" t="b">
        <f t="shared" si="23"/>
        <v>1</v>
      </c>
      <c r="T99" s="13"/>
      <c r="U99" s="20"/>
      <c r="V99" s="13">
        <f t="shared" si="24"/>
        <v>1.3544243195445457E-3</v>
      </c>
    </row>
    <row r="100" spans="1:22" x14ac:dyDescent="0.2">
      <c r="A100" s="1">
        <v>45035</v>
      </c>
      <c r="B100" s="4">
        <v>12063.679688</v>
      </c>
      <c r="C100" s="4">
        <v>12191.099609000001</v>
      </c>
      <c r="D100" s="4">
        <v>12060.169921999999</v>
      </c>
      <c r="E100" s="4">
        <v>12157.230469</v>
      </c>
      <c r="F100" s="4">
        <v>12157.230469</v>
      </c>
      <c r="G100" s="2">
        <v>4972700000</v>
      </c>
      <c r="H100" s="4">
        <f t="shared" si="16"/>
        <v>4972.7</v>
      </c>
      <c r="I100" s="10">
        <f t="shared" si="17"/>
        <v>3.8203130000001693</v>
      </c>
      <c r="J100" s="6" t="b">
        <f t="shared" si="13"/>
        <v>0</v>
      </c>
      <c r="K100" s="5">
        <f t="shared" si="18"/>
        <v>7.7547467621389907E-3</v>
      </c>
      <c r="L100" s="5">
        <f t="shared" si="19"/>
        <v>-2.778185814755957E-3</v>
      </c>
      <c r="M100" s="4">
        <f t="shared" si="20"/>
        <v>12086.012780852481</v>
      </c>
      <c r="N100" s="4">
        <f t="shared" si="21"/>
        <v>11981.267177166608</v>
      </c>
      <c r="O100" s="5">
        <f t="shared" si="22"/>
        <v>8.6666798707857075E-3</v>
      </c>
      <c r="P100" s="43">
        <f t="shared" si="14"/>
        <v>-2.1382452030353789E-3</v>
      </c>
      <c r="Q100" s="14"/>
      <c r="R100" s="13">
        <f t="shared" si="15"/>
        <v>8.6949128759821904E-3</v>
      </c>
      <c r="S100" s="20" t="b">
        <f t="shared" si="23"/>
        <v>0</v>
      </c>
      <c r="T100" s="13">
        <f>(E100-E99)/E99</f>
        <v>3.143408270570153E-4</v>
      </c>
      <c r="U100" s="20"/>
      <c r="V100" s="13">
        <f t="shared" si="24"/>
        <v>1.1799047299963631E-3</v>
      </c>
    </row>
    <row r="101" spans="1:22" x14ac:dyDescent="0.2">
      <c r="A101" s="1">
        <v>45036</v>
      </c>
      <c r="B101" s="4">
        <v>12039.080078000001</v>
      </c>
      <c r="C101" s="4">
        <v>12155.959961</v>
      </c>
      <c r="D101" s="4">
        <v>12011.950194999999</v>
      </c>
      <c r="E101" s="4">
        <v>12059.559569999999</v>
      </c>
      <c r="F101" s="4">
        <v>12059.559569999999</v>
      </c>
      <c r="G101" s="2">
        <v>4590530000</v>
      </c>
      <c r="H101" s="4">
        <f t="shared" si="16"/>
        <v>4590.53</v>
      </c>
      <c r="I101" s="10">
        <f t="shared" si="17"/>
        <v>-97.670899000000645</v>
      </c>
      <c r="J101" s="6" t="b">
        <f t="shared" si="13"/>
        <v>1</v>
      </c>
      <c r="K101" s="5">
        <f t="shared" si="18"/>
        <v>1.7010844572271288E-3</v>
      </c>
      <c r="L101" s="5">
        <f t="shared" si="19"/>
        <v>-7.9302984963164295E-3</v>
      </c>
      <c r="M101" s="4">
        <f t="shared" si="20"/>
        <v>12081.603912377068</v>
      </c>
      <c r="N101" s="4">
        <f t="shared" si="21"/>
        <v>11988.075211326033</v>
      </c>
      <c r="O101" s="5">
        <f t="shared" si="22"/>
        <v>7.7414142798721162E-3</v>
      </c>
      <c r="P101" s="43">
        <f t="shared" si="14"/>
        <v>-5.7652707274827401E-3</v>
      </c>
      <c r="Q101" s="14"/>
      <c r="R101" s="13">
        <f t="shared" si="15"/>
        <v>6.1544848814947574E-3</v>
      </c>
      <c r="S101" s="20" t="b">
        <f t="shared" si="23"/>
        <v>1</v>
      </c>
      <c r="T101" s="13">
        <f>(E101-E100)/E100</f>
        <v>-8.033976097521052E-3</v>
      </c>
      <c r="U101" s="20"/>
      <c r="V101" s="13">
        <f t="shared" si="24"/>
        <v>-3.6479098238239254E-4</v>
      </c>
    </row>
    <row r="102" spans="1:22" x14ac:dyDescent="0.2">
      <c r="A102" s="1">
        <v>45037</v>
      </c>
      <c r="B102" s="4">
        <v>12046.030273</v>
      </c>
      <c r="C102" s="4">
        <v>12097.150390999999</v>
      </c>
      <c r="D102" s="4">
        <v>11986.820313</v>
      </c>
      <c r="E102" s="4">
        <v>12072.459961</v>
      </c>
      <c r="F102" s="4">
        <v>12072.459961</v>
      </c>
      <c r="G102" s="2">
        <v>4868050000</v>
      </c>
      <c r="H102" s="4">
        <f t="shared" si="16"/>
        <v>4868.05</v>
      </c>
      <c r="I102" s="10">
        <f t="shared" si="17"/>
        <v>12.900391000001036</v>
      </c>
      <c r="J102" s="6" t="b">
        <f t="shared" si="13"/>
        <v>0</v>
      </c>
      <c r="K102" s="5">
        <f t="shared" si="18"/>
        <v>2.1940579096202117E-3</v>
      </c>
      <c r="L102" s="5">
        <f t="shared" si="19"/>
        <v>-2.0410120732538674E-3</v>
      </c>
      <c r="M102" s="4">
        <f t="shared" si="20"/>
        <v>12080.07992048089</v>
      </c>
      <c r="N102" s="4">
        <f t="shared" si="21"/>
        <v>11995.413015645508</v>
      </c>
      <c r="O102" s="5">
        <f t="shared" si="22"/>
        <v>7.0088033682488282E-3</v>
      </c>
      <c r="P102" s="43">
        <f t="shared" si="14"/>
        <v>-7.7201151064220193E-3</v>
      </c>
      <c r="Q102" s="14"/>
      <c r="R102" s="13">
        <f t="shared" si="15"/>
        <v>1.4131090714199241E-3</v>
      </c>
      <c r="S102" s="20" t="b">
        <f t="shared" si="23"/>
        <v>0</v>
      </c>
      <c r="T102" s="13">
        <f>(E102-E101)/E101</f>
        <v>1.069723228706688E-3</v>
      </c>
      <c r="U102" s="20"/>
      <c r="V102" s="13">
        <f t="shared" si="24"/>
        <v>-1.2614152121115656E-4</v>
      </c>
    </row>
    <row r="103" spans="1:22" x14ac:dyDescent="0.2">
      <c r="A103" s="1">
        <v>45040</v>
      </c>
      <c r="B103" s="4">
        <v>12053.469727</v>
      </c>
      <c r="C103" s="4">
        <v>12103.580078000001</v>
      </c>
      <c r="D103" s="4">
        <v>11960.299805000001</v>
      </c>
      <c r="E103" s="4">
        <v>12037.200194999999</v>
      </c>
      <c r="F103" s="4">
        <v>12037.200194999999</v>
      </c>
      <c r="G103" s="2">
        <v>4854050000</v>
      </c>
      <c r="H103" s="4">
        <f t="shared" si="16"/>
        <v>4854.05</v>
      </c>
      <c r="I103" s="10">
        <f t="shared" si="17"/>
        <v>-35.259766000001036</v>
      </c>
      <c r="J103" s="6" t="b">
        <f t="shared" si="13"/>
        <v>0</v>
      </c>
      <c r="K103" s="5">
        <f t="shared" si="18"/>
        <v>-1.3497799694602622E-3</v>
      </c>
      <c r="L103" s="5">
        <f t="shared" si="19"/>
        <v>-5.4843180754970524E-3</v>
      </c>
      <c r="M103" s="4">
        <f t="shared" si="20"/>
        <v>12072.933299567409</v>
      </c>
      <c r="N103" s="4">
        <f t="shared" si="21"/>
        <v>11999.046683415465</v>
      </c>
      <c r="O103" s="5">
        <f t="shared" si="22"/>
        <v>6.1200218967987731E-3</v>
      </c>
      <c r="P103" s="43">
        <f t="shared" si="14"/>
        <v>-9.3294224172880847E-3</v>
      </c>
      <c r="Q103" s="14"/>
      <c r="R103" s="13">
        <f t="shared" si="15"/>
        <v>2.5384699535853849E-3</v>
      </c>
      <c r="S103" s="20" t="b">
        <f t="shared" si="23"/>
        <v>1</v>
      </c>
      <c r="T103" s="13">
        <f>(E103-E102)/E102</f>
        <v>-2.920677816609661E-3</v>
      </c>
      <c r="U103" s="20">
        <f>(E103-E100)/E100</f>
        <v>-9.8731593767238841E-3</v>
      </c>
      <c r="V103" s="13">
        <f t="shared" si="24"/>
        <v>-5.9160377750190911E-4</v>
      </c>
    </row>
    <row r="104" spans="1:22" x14ac:dyDescent="0.2">
      <c r="A104" s="1">
        <v>45041</v>
      </c>
      <c r="B104" s="4">
        <v>11968.809569999999</v>
      </c>
      <c r="C104" s="4">
        <v>11990.459961</v>
      </c>
      <c r="D104" s="4">
        <v>11798.769531</v>
      </c>
      <c r="E104" s="4">
        <v>11799.160156</v>
      </c>
      <c r="F104" s="4">
        <v>11799.160156</v>
      </c>
      <c r="G104" s="2">
        <v>4806020000</v>
      </c>
      <c r="H104" s="4">
        <f t="shared" si="16"/>
        <v>4806.0200000000004</v>
      </c>
      <c r="I104" s="10">
        <f t="shared" si="17"/>
        <v>-238.04003899999952</v>
      </c>
      <c r="J104" s="6" t="b">
        <f t="shared" si="13"/>
        <v>1</v>
      </c>
      <c r="K104" s="5">
        <f t="shared" si="18"/>
        <v>-1.4174293024531723E-2</v>
      </c>
      <c r="L104" s="5">
        <f t="shared" si="19"/>
        <v>-1.595433416417882E-2</v>
      </c>
      <c r="M104" s="4">
        <f t="shared" si="20"/>
        <v>12027.304442306173</v>
      </c>
      <c r="N104" s="4">
        <f t="shared" si="21"/>
        <v>11981.665246248902</v>
      </c>
      <c r="O104" s="5">
        <f t="shared" si="22"/>
        <v>3.79463214523236E-3</v>
      </c>
      <c r="P104" s="43">
        <f t="shared" si="14"/>
        <v>-1.9001340857582264E-2</v>
      </c>
      <c r="Q104" s="14"/>
      <c r="R104" s="13">
        <f t="shared" si="15"/>
        <v>-3.0634030661576606E-3</v>
      </c>
      <c r="S104" s="20" t="b">
        <f t="shared" si="23"/>
        <v>1</v>
      </c>
      <c r="T104" s="13"/>
      <c r="U104" s="20"/>
      <c r="V104" s="13">
        <f t="shared" si="24"/>
        <v>-3.7794342210828442E-3</v>
      </c>
    </row>
    <row r="105" spans="1:22" x14ac:dyDescent="0.2">
      <c r="A105" s="1">
        <v>45042</v>
      </c>
      <c r="B105" s="4">
        <v>11913.230469</v>
      </c>
      <c r="C105" s="4">
        <v>11967.990234000001</v>
      </c>
      <c r="D105" s="4">
        <v>11833.070313</v>
      </c>
      <c r="E105" s="4">
        <v>11854.349609000001</v>
      </c>
      <c r="F105" s="4">
        <v>11854.349609000001</v>
      </c>
      <c r="G105" s="2">
        <v>5281970000</v>
      </c>
      <c r="H105" s="4">
        <f t="shared" si="16"/>
        <v>5281.97</v>
      </c>
      <c r="I105" s="10">
        <f t="shared" si="17"/>
        <v>55.189453000000867</v>
      </c>
      <c r="J105" s="6" t="b">
        <f t="shared" si="13"/>
        <v>1</v>
      </c>
      <c r="K105" s="5">
        <f t="shared" si="18"/>
        <v>-4.9424763629996133E-3</v>
      </c>
      <c r="L105" s="5">
        <f t="shared" si="19"/>
        <v>-9.49538082652817E-3</v>
      </c>
      <c r="M105" s="4">
        <f t="shared" si="20"/>
        <v>11998.478636755144</v>
      </c>
      <c r="N105" s="4">
        <f t="shared" si="21"/>
        <v>11970.594321270737</v>
      </c>
      <c r="O105" s="5">
        <f t="shared" si="22"/>
        <v>2.3239875928093606E-3</v>
      </c>
      <c r="P105" s="43">
        <f t="shared" si="14"/>
        <v>-1.3785774743845097E-2</v>
      </c>
      <c r="Q105" s="14"/>
      <c r="R105" s="13">
        <f t="shared" si="15"/>
        <v>-2.541022381099863E-3</v>
      </c>
      <c r="S105" s="20" t="b">
        <f t="shared" si="23"/>
        <v>0</v>
      </c>
      <c r="T105" s="13"/>
      <c r="U105" s="20"/>
      <c r="V105" s="13">
        <f t="shared" si="24"/>
        <v>-2.3966970894686592E-3</v>
      </c>
    </row>
    <row r="106" spans="1:22" x14ac:dyDescent="0.2">
      <c r="A106" s="1">
        <v>45043</v>
      </c>
      <c r="B106" s="4">
        <v>11972.150390999999</v>
      </c>
      <c r="C106" s="4">
        <v>12154.009765999999</v>
      </c>
      <c r="D106" s="4">
        <v>11950.919921999999</v>
      </c>
      <c r="E106" s="4">
        <v>12142.240234000001</v>
      </c>
      <c r="F106" s="4">
        <v>12142.240234000001</v>
      </c>
      <c r="G106" s="2">
        <v>5253710000</v>
      </c>
      <c r="H106" s="4">
        <f t="shared" si="16"/>
        <v>5253.71</v>
      </c>
      <c r="I106" s="10">
        <f t="shared" si="17"/>
        <v>287.890625</v>
      </c>
      <c r="J106" s="6" t="b">
        <f t="shared" si="13"/>
        <v>0</v>
      </c>
      <c r="K106" s="5">
        <f t="shared" si="18"/>
        <v>1.4207125490827923E-2</v>
      </c>
      <c r="L106" s="5">
        <f t="shared" si="19"/>
        <v>-9.6836617927713742E-4</v>
      </c>
      <c r="M106" s="4">
        <f t="shared" si="20"/>
        <v>12022.43890296262</v>
      </c>
      <c r="N106" s="4">
        <f t="shared" si="21"/>
        <v>11985.520052812411</v>
      </c>
      <c r="O106" s="5">
        <f t="shared" si="22"/>
        <v>3.070828676959284E-3</v>
      </c>
      <c r="P106" s="43">
        <f t="shared" si="14"/>
        <v>-5.9487913841672208E-3</v>
      </c>
      <c r="Q106" s="14"/>
      <c r="R106" s="13">
        <f t="shared" si="15"/>
        <v>1.0943774728184062E-2</v>
      </c>
      <c r="S106" s="20" t="b">
        <f t="shared" si="23"/>
        <v>0</v>
      </c>
      <c r="T106" s="13"/>
      <c r="U106" s="20"/>
      <c r="V106" s="13">
        <f t="shared" si="24"/>
        <v>1.9969420234727015E-3</v>
      </c>
    </row>
    <row r="107" spans="1:22" x14ac:dyDescent="0.2">
      <c r="A107" s="1">
        <v>45044</v>
      </c>
      <c r="B107" s="4">
        <v>12117.540039</v>
      </c>
      <c r="C107" s="4">
        <v>12227.719727</v>
      </c>
      <c r="D107" s="4">
        <v>12082.570313</v>
      </c>
      <c r="E107" s="4">
        <v>12226.580078000001</v>
      </c>
      <c r="F107" s="4">
        <v>12226.580078000001</v>
      </c>
      <c r="G107" s="2">
        <v>5331380000</v>
      </c>
      <c r="H107" s="4">
        <f t="shared" si="16"/>
        <v>5331.38</v>
      </c>
      <c r="I107" s="10">
        <f t="shared" si="17"/>
        <v>84.339844000000085</v>
      </c>
      <c r="J107" s="6" t="b">
        <f t="shared" si="13"/>
        <v>0</v>
      </c>
      <c r="K107" s="5">
        <f t="shared" si="18"/>
        <v>8.9985292929966564E-3</v>
      </c>
      <c r="L107" s="5">
        <f t="shared" si="19"/>
        <v>-9.3202087179212152E-5</v>
      </c>
      <c r="M107" s="4">
        <f t="shared" si="20"/>
        <v>12056.462432135517</v>
      </c>
      <c r="N107" s="4">
        <f t="shared" si="21"/>
        <v>12006.481794133071</v>
      </c>
      <c r="O107" s="5">
        <f t="shared" si="22"/>
        <v>4.1455475255516346E-3</v>
      </c>
      <c r="P107" s="43">
        <f t="shared" si="14"/>
        <v>2.1654677739379796E-3</v>
      </c>
      <c r="Q107" s="14"/>
      <c r="R107" s="13">
        <f t="shared" si="15"/>
        <v>1.4204605689975076E-2</v>
      </c>
      <c r="S107" s="20" t="b">
        <f t="shared" si="23"/>
        <v>0</v>
      </c>
      <c r="T107" s="13"/>
      <c r="U107" s="20"/>
      <c r="V107" s="13">
        <f t="shared" si="24"/>
        <v>2.8300022522478856E-3</v>
      </c>
    </row>
    <row r="108" spans="1:22" x14ac:dyDescent="0.2">
      <c r="A108" s="1">
        <v>45047</v>
      </c>
      <c r="B108" s="4">
        <v>12210.049805000001</v>
      </c>
      <c r="C108" s="4">
        <v>12261.320313</v>
      </c>
      <c r="D108" s="4">
        <v>12181.080078000001</v>
      </c>
      <c r="E108" s="4">
        <v>12212.599609000001</v>
      </c>
      <c r="F108" s="4">
        <v>12212.599609000001</v>
      </c>
      <c r="G108" s="2">
        <v>5168430000</v>
      </c>
      <c r="H108" s="4">
        <f t="shared" si="16"/>
        <v>5168.43</v>
      </c>
      <c r="I108" s="10">
        <f t="shared" si="17"/>
        <v>-13.980469000000085</v>
      </c>
      <c r="J108" s="6" t="b">
        <f t="shared" si="13"/>
        <v>1</v>
      </c>
      <c r="K108" s="5">
        <f t="shared" si="18"/>
        <v>2.0882830461150785E-4</v>
      </c>
      <c r="L108" s="5">
        <f t="shared" si="19"/>
        <v>-3.97352836042816E-3</v>
      </c>
      <c r="M108" s="4">
        <f t="shared" si="20"/>
        <v>12082.485294946264</v>
      </c>
      <c r="N108" s="4">
        <f t="shared" si="21"/>
        <v>12024.405082382369</v>
      </c>
      <c r="O108" s="5">
        <f t="shared" si="22"/>
        <v>4.8069756466567297E-3</v>
      </c>
      <c r="P108" s="43">
        <f t="shared" si="14"/>
        <v>8.1601409517110066E-3</v>
      </c>
      <c r="Q108" s="14"/>
      <c r="R108" s="13">
        <f t="shared" si="15"/>
        <v>1.4801178208637059E-2</v>
      </c>
      <c r="S108" s="20" t="b">
        <f t="shared" si="23"/>
        <v>1</v>
      </c>
      <c r="T108" s="13"/>
      <c r="U108" s="20"/>
      <c r="V108" s="13">
        <f t="shared" si="24"/>
        <v>2.1584161156082741E-3</v>
      </c>
    </row>
    <row r="109" spans="1:22" x14ac:dyDescent="0.2">
      <c r="A109" s="1">
        <v>45048</v>
      </c>
      <c r="B109" s="4">
        <v>12198.019531</v>
      </c>
      <c r="C109" s="4">
        <v>12206.580078000001</v>
      </c>
      <c r="D109" s="4">
        <v>12015.230469</v>
      </c>
      <c r="E109" s="4">
        <v>12080.509765999999</v>
      </c>
      <c r="F109" s="4">
        <v>12080.509765999999</v>
      </c>
      <c r="G109" s="2">
        <v>5501410000</v>
      </c>
      <c r="H109" s="4">
        <f t="shared" si="16"/>
        <v>5501.41</v>
      </c>
      <c r="I109" s="10">
        <f t="shared" si="17"/>
        <v>-132.08984300000157</v>
      </c>
      <c r="J109" s="6" t="b">
        <f t="shared" si="13"/>
        <v>1</v>
      </c>
      <c r="K109" s="5">
        <f t="shared" si="18"/>
        <v>-9.6335117927432261E-3</v>
      </c>
      <c r="L109" s="5">
        <f t="shared" si="19"/>
        <v>-1.0328061684305745E-2</v>
      </c>
      <c r="M109" s="4">
        <f t="shared" si="20"/>
        <v>12082.156040121887</v>
      </c>
      <c r="N109" s="4">
        <f t="shared" si="21"/>
        <v>12029.283750523033</v>
      </c>
      <c r="O109" s="5">
        <f t="shared" si="22"/>
        <v>4.3760641249192623E-3</v>
      </c>
      <c r="P109" s="43">
        <f t="shared" si="14"/>
        <v>-5.5392076463541065E-3</v>
      </c>
      <c r="Q109" s="14"/>
      <c r="R109" s="13">
        <f t="shared" si="15"/>
        <v>1.029816511762738E-2</v>
      </c>
      <c r="S109" s="20" t="b">
        <f t="shared" si="23"/>
        <v>1</v>
      </c>
      <c r="T109" s="13"/>
      <c r="U109" s="20"/>
      <c r="V109" s="13">
        <f t="shared" si="24"/>
        <v>-2.7250587634884026E-5</v>
      </c>
    </row>
    <row r="110" spans="1:22" x14ac:dyDescent="0.2">
      <c r="A110" s="1">
        <v>45049</v>
      </c>
      <c r="B110" s="4">
        <v>12097.040039</v>
      </c>
      <c r="C110" s="4">
        <v>12212.549805000001</v>
      </c>
      <c r="D110" s="4">
        <v>12022.459961</v>
      </c>
      <c r="E110" s="4">
        <v>12025.330078000001</v>
      </c>
      <c r="F110" s="4">
        <v>12025.330078000001</v>
      </c>
      <c r="G110" s="2">
        <v>5782160000</v>
      </c>
      <c r="H110" s="4">
        <f t="shared" si="16"/>
        <v>5782.16</v>
      </c>
      <c r="I110" s="10">
        <f t="shared" si="17"/>
        <v>-55.17968799999835</v>
      </c>
      <c r="J110" s="6" t="b">
        <f t="shared" si="13"/>
        <v>1</v>
      </c>
      <c r="K110" s="5">
        <f t="shared" si="18"/>
        <v>-5.9278931679824839E-3</v>
      </c>
      <c r="L110" s="5">
        <f t="shared" si="19"/>
        <v>-1.5330109599499781E-2</v>
      </c>
      <c r="M110" s="4">
        <f t="shared" si="20"/>
        <v>12072.685046434906</v>
      </c>
      <c r="N110" s="4">
        <f t="shared" si="21"/>
        <v>12028.939952912335</v>
      </c>
      <c r="O110" s="5">
        <f t="shared" si="22"/>
        <v>3.6234767455885536E-3</v>
      </c>
      <c r="P110" s="43">
        <f t="shared" si="14"/>
        <v>-4.1602249409908561E-3</v>
      </c>
      <c r="Q110" s="14"/>
      <c r="R110" s="13">
        <f t="shared" si="15"/>
        <v>1.1585223836051007E-2</v>
      </c>
      <c r="S110" s="20" t="b">
        <f t="shared" si="23"/>
        <v>1</v>
      </c>
      <c r="T110" s="13"/>
      <c r="U110" s="20"/>
      <c r="V110" s="13">
        <f t="shared" si="24"/>
        <v>-7.8388274870226052E-4</v>
      </c>
    </row>
    <row r="111" spans="1:22" x14ac:dyDescent="0.2">
      <c r="A111" s="1">
        <v>45050</v>
      </c>
      <c r="B111" s="4">
        <v>11997.339844</v>
      </c>
      <c r="C111" s="4">
        <v>12033.150390999999</v>
      </c>
      <c r="D111" s="4">
        <v>11925.370117</v>
      </c>
      <c r="E111" s="4">
        <v>11966.400390999999</v>
      </c>
      <c r="F111" s="4">
        <v>11966.400390999999</v>
      </c>
      <c r="G111" s="2">
        <v>4745780000</v>
      </c>
      <c r="H111" s="4">
        <f t="shared" si="16"/>
        <v>4745.78</v>
      </c>
      <c r="I111" s="10">
        <f t="shared" si="17"/>
        <v>-58.92968700000165</v>
      </c>
      <c r="J111" s="6" t="b">
        <f t="shared" si="13"/>
        <v>1</v>
      </c>
      <c r="K111" s="5">
        <f t="shared" si="18"/>
        <v>-2.57885943069905E-3</v>
      </c>
      <c r="L111" s="5">
        <f t="shared" si="19"/>
        <v>-5.5471757462554928E-3</v>
      </c>
      <c r="M111" s="4">
        <f t="shared" si="20"/>
        <v>12054.970937195754</v>
      </c>
      <c r="N111" s="4">
        <f t="shared" si="21"/>
        <v>12023.501730137348</v>
      </c>
      <c r="O111" s="5">
        <f t="shared" si="22"/>
        <v>2.6104755641763863E-3</v>
      </c>
      <c r="P111" s="43">
        <f t="shared" si="14"/>
        <v>-1.0750819796327256E-2</v>
      </c>
      <c r="Q111" s="14"/>
      <c r="R111" s="13">
        <f t="shared" si="15"/>
        <v>-1.810087001406819E-3</v>
      </c>
      <c r="S111" s="20" t="b">
        <f t="shared" si="23"/>
        <v>1</v>
      </c>
      <c r="T111" s="13"/>
      <c r="U111" s="20"/>
      <c r="V111" s="13">
        <f t="shared" si="24"/>
        <v>-1.4672882768844461E-3</v>
      </c>
    </row>
    <row r="112" spans="1:22" x14ac:dyDescent="0.2">
      <c r="A112" s="1">
        <v>45051</v>
      </c>
      <c r="B112" s="4">
        <v>12073.030273</v>
      </c>
      <c r="C112" s="4">
        <v>12264.830078000001</v>
      </c>
      <c r="D112" s="4">
        <v>12065.719727</v>
      </c>
      <c r="E112" s="4">
        <v>12235.410156</v>
      </c>
      <c r="F112" s="4">
        <v>12235.410156</v>
      </c>
      <c r="G112" s="2">
        <v>4574790000</v>
      </c>
      <c r="H112" s="4">
        <f t="shared" si="16"/>
        <v>4574.79</v>
      </c>
      <c r="I112" s="10">
        <f t="shared" si="17"/>
        <v>269.0097650000007</v>
      </c>
      <c r="J112" s="6" t="b">
        <f t="shared" si="13"/>
        <v>0</v>
      </c>
      <c r="K112" s="5">
        <f t="shared" si="18"/>
        <v>1.3449803349134665E-2</v>
      </c>
      <c r="L112" s="5">
        <f t="shared" si="19"/>
        <v>-2.3987223477945152E-3</v>
      </c>
      <c r="M112" s="4">
        <f t="shared" si="20"/>
        <v>12085.044140329795</v>
      </c>
      <c r="N112" s="4">
        <f t="shared" si="21"/>
        <v>12041.928549777578</v>
      </c>
      <c r="O112" s="5">
        <f t="shared" si="22"/>
        <v>3.5676816775814212E-3</v>
      </c>
      <c r="P112" s="43">
        <f t="shared" si="14"/>
        <v>-1.5990353949396857E-3</v>
      </c>
      <c r="Q112" s="14"/>
      <c r="R112" s="13">
        <f t="shared" si="15"/>
        <v>1.4876729913648384E-2</v>
      </c>
      <c r="S112" s="20" t="b">
        <f t="shared" si="23"/>
        <v>0</v>
      </c>
      <c r="T112" s="13"/>
      <c r="U112" s="20"/>
      <c r="V112" s="13">
        <f t="shared" si="24"/>
        <v>2.4946723879068038E-3</v>
      </c>
    </row>
    <row r="113" spans="1:22" x14ac:dyDescent="0.2">
      <c r="A113" s="1">
        <v>45054</v>
      </c>
      <c r="B113" s="4">
        <v>12231.679688</v>
      </c>
      <c r="C113" s="4">
        <v>12264.990234000001</v>
      </c>
      <c r="D113" s="4">
        <v>12178.259765999999</v>
      </c>
      <c r="E113" s="4">
        <v>12256.919921999999</v>
      </c>
      <c r="F113" s="4">
        <v>12256.919921999999</v>
      </c>
      <c r="G113" s="2">
        <v>4216360000</v>
      </c>
      <c r="H113" s="4">
        <f t="shared" si="16"/>
        <v>4216.3599999999997</v>
      </c>
      <c r="I113" s="10">
        <f t="shared" si="17"/>
        <v>21.509765999999217</v>
      </c>
      <c r="J113" s="6" t="b">
        <f t="shared" si="13"/>
        <v>0</v>
      </c>
      <c r="K113" s="5">
        <f t="shared" si="18"/>
        <v>2.0635133230934035E-3</v>
      </c>
      <c r="L113" s="5">
        <f t="shared" si="19"/>
        <v>-6.5799579502556738E-4</v>
      </c>
      <c r="M113" s="4">
        <f t="shared" si="20"/>
        <v>12113.690103941495</v>
      </c>
      <c r="N113" s="4">
        <f t="shared" si="21"/>
        <v>12060.623451709962</v>
      </c>
      <c r="O113" s="5">
        <f t="shared" si="22"/>
        <v>4.3807173351963699E-3</v>
      </c>
      <c r="P113" s="43">
        <f t="shared" si="14"/>
        <v>5.3303049280990491E-3</v>
      </c>
      <c r="Q113" s="14"/>
      <c r="R113" s="13">
        <f t="shared" si="15"/>
        <v>1.2490011611678615E-2</v>
      </c>
      <c r="S113" s="20" t="b">
        <f t="shared" si="23"/>
        <v>0</v>
      </c>
      <c r="T113" s="13"/>
      <c r="U113" s="20"/>
      <c r="V113" s="13">
        <f t="shared" si="24"/>
        <v>2.3703648310313876E-3</v>
      </c>
    </row>
    <row r="114" spans="1:22" x14ac:dyDescent="0.2">
      <c r="A114" s="1">
        <v>45055</v>
      </c>
      <c r="B114" s="4">
        <v>12195.780273</v>
      </c>
      <c r="C114" s="4">
        <v>12216.129883</v>
      </c>
      <c r="D114" s="4">
        <v>12174.059569999999</v>
      </c>
      <c r="E114" s="4">
        <v>12179.549805000001</v>
      </c>
      <c r="F114" s="4">
        <v>12179.549805000001</v>
      </c>
      <c r="G114" s="2">
        <v>4126780000</v>
      </c>
      <c r="H114" s="4">
        <f t="shared" si="16"/>
        <v>4126.78</v>
      </c>
      <c r="I114" s="10">
        <f t="shared" si="17"/>
        <v>-77.370116999998572</v>
      </c>
      <c r="J114" s="6" t="b">
        <f t="shared" si="13"/>
        <v>1</v>
      </c>
      <c r="K114" s="5">
        <f t="shared" si="18"/>
        <v>-1.3308265348082782E-3</v>
      </c>
      <c r="L114" s="5">
        <f t="shared" si="19"/>
        <v>-2.9944080777091269E-3</v>
      </c>
      <c r="M114" s="4">
        <f t="shared" si="20"/>
        <v>12124.666720784579</v>
      </c>
      <c r="N114" s="4">
        <f t="shared" si="21"/>
        <v>12070.964873735184</v>
      </c>
      <c r="O114" s="5">
        <f t="shared" si="22"/>
        <v>4.4291400568839652E-3</v>
      </c>
      <c r="P114" s="43">
        <f t="shared" si="14"/>
        <v>4.0737490236123176E-3</v>
      </c>
      <c r="Q114" s="14"/>
      <c r="R114" s="13">
        <f t="shared" si="15"/>
        <v>7.5435609342260415E-3</v>
      </c>
      <c r="S114" s="20" t="b">
        <f t="shared" si="23"/>
        <v>1</v>
      </c>
      <c r="T114" s="13"/>
      <c r="U114" s="20"/>
      <c r="V114" s="13">
        <f t="shared" si="24"/>
        <v>9.0613320539806449E-4</v>
      </c>
    </row>
    <row r="115" spans="1:22" x14ac:dyDescent="0.2">
      <c r="A115" s="1">
        <v>45056</v>
      </c>
      <c r="B115" s="4">
        <v>12286.660156</v>
      </c>
      <c r="C115" s="4">
        <v>12337.690430000001</v>
      </c>
      <c r="D115" s="4">
        <v>12180.860352</v>
      </c>
      <c r="E115" s="4">
        <v>12306.440430000001</v>
      </c>
      <c r="F115" s="4">
        <v>12306.440430000001</v>
      </c>
      <c r="G115" s="2">
        <v>4948260000</v>
      </c>
      <c r="H115" s="4">
        <f t="shared" si="16"/>
        <v>4948.26</v>
      </c>
      <c r="I115" s="10">
        <f t="shared" si="17"/>
        <v>126.890625</v>
      </c>
      <c r="J115" s="6" t="b">
        <f t="shared" si="13"/>
        <v>0</v>
      </c>
      <c r="K115" s="5">
        <f t="shared" si="18"/>
        <v>1.6098983571496649E-3</v>
      </c>
      <c r="L115" s="5">
        <f t="shared" si="19"/>
        <v>-2.5328889695605695E-3</v>
      </c>
      <c r="M115" s="4">
        <f t="shared" si="20"/>
        <v>12154.962338987149</v>
      </c>
      <c r="N115" s="4">
        <f t="shared" si="21"/>
        <v>12091.441009062559</v>
      </c>
      <c r="O115" s="5">
        <f t="shared" si="22"/>
        <v>5.2259585964198763E-3</v>
      </c>
      <c r="P115" s="43">
        <f t="shared" si="14"/>
        <v>2.1306534969493937E-3</v>
      </c>
      <c r="Q115" s="14"/>
      <c r="R115" s="13">
        <f t="shared" si="15"/>
        <v>1.5033209146749067E-2</v>
      </c>
      <c r="S115" s="20" t="b">
        <f t="shared" si="23"/>
        <v>0</v>
      </c>
      <c r="T115" s="13"/>
      <c r="U115" s="20"/>
      <c r="V115" s="13">
        <f t="shared" si="24"/>
        <v>2.4986763677912983E-3</v>
      </c>
    </row>
    <row r="116" spans="1:22" x14ac:dyDescent="0.2">
      <c r="A116" s="1">
        <v>45057</v>
      </c>
      <c r="B116" s="4">
        <v>12321.259765999999</v>
      </c>
      <c r="C116" s="4">
        <v>12347.379883</v>
      </c>
      <c r="D116" s="4">
        <v>12255.440430000001</v>
      </c>
      <c r="E116" s="4">
        <v>12328.509765999999</v>
      </c>
      <c r="F116" s="4">
        <v>12328.509765999999</v>
      </c>
      <c r="G116" s="2">
        <v>4489490000</v>
      </c>
      <c r="H116" s="4">
        <f t="shared" si="16"/>
        <v>4489.49</v>
      </c>
      <c r="I116" s="10">
        <f t="shared" si="17"/>
        <v>22.069335999998657</v>
      </c>
      <c r="J116" s="6" t="b">
        <f t="shared" si="13"/>
        <v>0</v>
      </c>
      <c r="K116" s="5">
        <f t="shared" si="18"/>
        <v>5.884138584599987E-4</v>
      </c>
      <c r="L116" s="5">
        <f t="shared" si="19"/>
        <v>-1.5282689265907307E-3</v>
      </c>
      <c r="M116" s="4">
        <f t="shared" si="20"/>
        <v>12183.886910155958</v>
      </c>
      <c r="N116" s="4">
        <f t="shared" si="21"/>
        <v>12112.055683578857</v>
      </c>
      <c r="O116" s="5">
        <f t="shared" si="22"/>
        <v>5.8955920312445381E-3</v>
      </c>
      <c r="P116" s="43">
        <f t="shared" si="14"/>
        <v>5.8727990805954597E-3</v>
      </c>
      <c r="Q116" s="14"/>
      <c r="R116" s="13">
        <f t="shared" si="15"/>
        <v>1.3418786143505763E-2</v>
      </c>
      <c r="S116" s="20" t="b">
        <f t="shared" si="23"/>
        <v>0</v>
      </c>
      <c r="T116" s="13"/>
      <c r="U116" s="20"/>
      <c r="V116" s="13">
        <f t="shared" si="24"/>
        <v>2.3796512372591429E-3</v>
      </c>
    </row>
    <row r="117" spans="1:22" x14ac:dyDescent="0.2">
      <c r="A117" s="1">
        <v>45058</v>
      </c>
      <c r="B117" s="4">
        <v>12350.519531</v>
      </c>
      <c r="C117" s="4">
        <v>12364.650390999999</v>
      </c>
      <c r="D117" s="4">
        <v>12209.580078000001</v>
      </c>
      <c r="E117" s="4">
        <v>12284.740234000001</v>
      </c>
      <c r="F117" s="4">
        <v>12284.740234000001</v>
      </c>
      <c r="G117" s="2">
        <v>4170000000</v>
      </c>
      <c r="H117" s="4">
        <f t="shared" si="16"/>
        <v>4170</v>
      </c>
      <c r="I117" s="10">
        <f t="shared" si="17"/>
        <v>-43.769531999998435</v>
      </c>
      <c r="J117" s="6" t="b">
        <f t="shared" si="13"/>
        <v>1</v>
      </c>
      <c r="K117" s="5">
        <f t="shared" si="18"/>
        <v>-5.3260348145591817E-3</v>
      </c>
      <c r="L117" s="5">
        <f t="shared" si="19"/>
        <v>-6.4627914638139359E-3</v>
      </c>
      <c r="M117" s="4">
        <f t="shared" si="20"/>
        <v>12200.695797463299</v>
      </c>
      <c r="N117" s="4">
        <f t="shared" si="21"/>
        <v>12127.071731441565</v>
      </c>
      <c r="O117" s="5">
        <f t="shared" si="22"/>
        <v>6.0344153517081466E-3</v>
      </c>
      <c r="P117" s="43">
        <f t="shared" si="14"/>
        <v>7.2817818624322278E-4</v>
      </c>
      <c r="Q117" s="14"/>
      <c r="R117" s="13">
        <f t="shared" si="15"/>
        <v>1.3438134698087384E-2</v>
      </c>
      <c r="S117" s="20" t="b">
        <f t="shared" si="23"/>
        <v>1</v>
      </c>
      <c r="T117" s="13"/>
      <c r="U117" s="20"/>
      <c r="V117" s="13">
        <f t="shared" si="24"/>
        <v>1.3795997477069474E-3</v>
      </c>
    </row>
    <row r="118" spans="1:22" x14ac:dyDescent="0.2">
      <c r="A118" s="1">
        <v>45061</v>
      </c>
      <c r="B118" s="4">
        <v>12301.169921999999</v>
      </c>
      <c r="C118" s="4">
        <v>12376.400390999999</v>
      </c>
      <c r="D118" s="4">
        <v>12263.349609000001</v>
      </c>
      <c r="E118" s="4">
        <v>12365.209961</v>
      </c>
      <c r="F118" s="4">
        <v>12365.209961</v>
      </c>
      <c r="G118" s="2">
        <v>3979290000</v>
      </c>
      <c r="H118" s="4">
        <f t="shared" si="16"/>
        <v>3979.29</v>
      </c>
      <c r="I118" s="10">
        <f t="shared" si="17"/>
        <v>80.469726999999693</v>
      </c>
      <c r="J118" s="6" t="b">
        <f t="shared" si="13"/>
        <v>0</v>
      </c>
      <c r="K118" s="5">
        <f t="shared" si="18"/>
        <v>5.2060120627607205E-3</v>
      </c>
      <c r="L118" s="5">
        <f t="shared" si="19"/>
        <v>-9.0417485266041622E-4</v>
      </c>
      <c r="M118" s="4">
        <f t="shared" si="20"/>
        <v>12228.114824719416</v>
      </c>
      <c r="N118" s="4">
        <f t="shared" si="21"/>
        <v>12147.779403577082</v>
      </c>
      <c r="O118" s="5">
        <f t="shared" si="22"/>
        <v>6.5697306816201928E-3</v>
      </c>
      <c r="P118" s="43">
        <f t="shared" si="14"/>
        <v>2.8814567728262463E-3</v>
      </c>
      <c r="Q118" s="14"/>
      <c r="R118" s="13">
        <f t="shared" si="15"/>
        <v>1.212660891773935E-2</v>
      </c>
      <c r="S118" s="20" t="b">
        <f t="shared" si="23"/>
        <v>0</v>
      </c>
      <c r="T118" s="13"/>
      <c r="U118" s="20"/>
      <c r="V118" s="13">
        <f t="shared" si="24"/>
        <v>2.2473330793001227E-3</v>
      </c>
    </row>
    <row r="119" spans="1:22" x14ac:dyDescent="0.2">
      <c r="A119" s="1">
        <v>45062</v>
      </c>
      <c r="B119" s="4">
        <v>12327.049805000001</v>
      </c>
      <c r="C119" s="4">
        <v>12403.809569999999</v>
      </c>
      <c r="D119" s="4">
        <v>12324.519531</v>
      </c>
      <c r="E119" s="4">
        <v>12343.049805000001</v>
      </c>
      <c r="F119" s="4">
        <v>12343.049805000001</v>
      </c>
      <c r="G119" s="2">
        <v>4067510000</v>
      </c>
      <c r="H119" s="4">
        <f t="shared" si="16"/>
        <v>4067.51</v>
      </c>
      <c r="I119" s="10">
        <f t="shared" si="17"/>
        <v>-22.160155999999915</v>
      </c>
      <c r="J119" s="6" t="b">
        <f t="shared" si="13"/>
        <v>1</v>
      </c>
      <c r="K119" s="5">
        <f t="shared" si="18"/>
        <v>1.2979585750931425E-3</v>
      </c>
      <c r="L119" s="5">
        <f t="shared" si="19"/>
        <v>-4.8984761219612047E-3</v>
      </c>
      <c r="M119" s="4">
        <f t="shared" si="20"/>
        <v>12247.27065476618</v>
      </c>
      <c r="N119" s="4">
        <f t="shared" si="21"/>
        <v>12164.759438483423</v>
      </c>
      <c r="O119" s="5">
        <f t="shared" si="22"/>
        <v>6.7371105455766951E-3</v>
      </c>
      <c r="P119" s="43">
        <f t="shared" si="14"/>
        <v>6.3074360330036029E-3</v>
      </c>
      <c r="Q119" s="14"/>
      <c r="R119" s="13">
        <f t="shared" si="15"/>
        <v>1.2781534730997413E-2</v>
      </c>
      <c r="S119" s="20" t="b">
        <f t="shared" si="23"/>
        <v>1</v>
      </c>
      <c r="T119" s="13"/>
      <c r="U119" s="20"/>
      <c r="V119" s="13">
        <f t="shared" si="24"/>
        <v>1.5665399222486972E-3</v>
      </c>
    </row>
    <row r="120" spans="1:22" x14ac:dyDescent="0.2">
      <c r="A120" s="1">
        <v>45063</v>
      </c>
      <c r="B120" s="4">
        <v>12388.580078000001</v>
      </c>
      <c r="C120" s="4">
        <v>12514.070313</v>
      </c>
      <c r="D120" s="4">
        <v>12335.019531</v>
      </c>
      <c r="E120" s="4">
        <v>12500.570313</v>
      </c>
      <c r="F120" s="4">
        <v>12500.570313</v>
      </c>
      <c r="G120" s="2">
        <v>4501820000</v>
      </c>
      <c r="H120" s="4">
        <f t="shared" si="16"/>
        <v>4501.82</v>
      </c>
      <c r="I120" s="10">
        <f t="shared" si="17"/>
        <v>157.52050799999961</v>
      </c>
      <c r="J120" s="6" t="b">
        <f t="shared" si="13"/>
        <v>0</v>
      </c>
      <c r="K120" s="5">
        <f t="shared" si="18"/>
        <v>9.0397958680409878E-3</v>
      </c>
      <c r="L120" s="5">
        <f t="shared" si="19"/>
        <v>-1.0787856918125021E-3</v>
      </c>
      <c r="M120" s="4">
        <f t="shared" si="20"/>
        <v>12289.487264471816</v>
      </c>
      <c r="N120" s="4">
        <f t="shared" si="21"/>
        <v>12193.96038409356</v>
      </c>
      <c r="O120" s="5">
        <f t="shared" si="22"/>
        <v>7.7730566233156894E-3</v>
      </c>
      <c r="P120" s="43">
        <f t="shared" si="14"/>
        <v>3.7049769081754008E-3</v>
      </c>
      <c r="Q120" s="14"/>
      <c r="R120" s="13">
        <f t="shared" si="15"/>
        <v>1.8274403455174275E-2</v>
      </c>
      <c r="S120" s="20" t="b">
        <f t="shared" si="23"/>
        <v>0</v>
      </c>
      <c r="T120" s="13"/>
      <c r="U120" s="20"/>
      <c r="V120" s="13">
        <f t="shared" si="24"/>
        <v>3.4470218627206499E-3</v>
      </c>
    </row>
    <row r="121" spans="1:22" x14ac:dyDescent="0.2">
      <c r="A121" s="1">
        <v>45064</v>
      </c>
      <c r="B121" s="4">
        <v>12513.870117</v>
      </c>
      <c r="C121" s="4">
        <v>12698.5</v>
      </c>
      <c r="D121" s="4">
        <v>12512.259765999999</v>
      </c>
      <c r="E121" s="4">
        <v>12688.839844</v>
      </c>
      <c r="F121" s="4">
        <v>12688.839844</v>
      </c>
      <c r="G121" s="2">
        <v>4532890000</v>
      </c>
      <c r="H121" s="4">
        <f t="shared" si="16"/>
        <v>4532.8900000000003</v>
      </c>
      <c r="I121" s="10">
        <f t="shared" si="17"/>
        <v>188.26953099999992</v>
      </c>
      <c r="J121" s="6" t="b">
        <f t="shared" si="13"/>
        <v>0</v>
      </c>
      <c r="K121" s="5">
        <f t="shared" si="18"/>
        <v>1.3982063531433381E-2</v>
      </c>
      <c r="L121" s="5">
        <f t="shared" si="19"/>
        <v>-7.6073205496711546E-4</v>
      </c>
      <c r="M121" s="4">
        <f t="shared" si="20"/>
        <v>12356.046027726514</v>
      </c>
      <c r="N121" s="4">
        <f t="shared" si="21"/>
        <v>12236.993380607164</v>
      </c>
      <c r="O121" s="5">
        <f t="shared" si="22"/>
        <v>9.6351734893346964E-3</v>
      </c>
      <c r="P121" s="43">
        <f t="shared" si="14"/>
        <v>1.2642696370905995E-2</v>
      </c>
      <c r="Q121" s="14"/>
      <c r="R121" s="13">
        <f t="shared" si="15"/>
        <v>2.7715498267409499E-2</v>
      </c>
      <c r="S121" s="20" t="b">
        <f t="shared" si="23"/>
        <v>0</v>
      </c>
      <c r="T121" s="13"/>
      <c r="U121" s="20"/>
      <c r="V121" s="13">
        <f t="shared" si="24"/>
        <v>5.4159105113453423E-3</v>
      </c>
    </row>
    <row r="122" spans="1:22" x14ac:dyDescent="0.2">
      <c r="A122" s="1">
        <v>45065</v>
      </c>
      <c r="B122" s="4">
        <v>12709.459961</v>
      </c>
      <c r="C122" s="4">
        <v>12731.730469</v>
      </c>
      <c r="D122" s="4">
        <v>12624.059569999999</v>
      </c>
      <c r="E122" s="4">
        <v>12657.900390999999</v>
      </c>
      <c r="F122" s="4">
        <v>12657.900390999999</v>
      </c>
      <c r="G122" s="2">
        <v>3935780000</v>
      </c>
      <c r="H122" s="4">
        <f t="shared" si="16"/>
        <v>3935.78</v>
      </c>
      <c r="I122" s="10">
        <f t="shared" si="17"/>
        <v>-30.939453000000867</v>
      </c>
      <c r="J122" s="6" t="b">
        <f t="shared" si="13"/>
        <v>1</v>
      </c>
      <c r="K122" s="5">
        <f t="shared" si="18"/>
        <v>-4.0567868468224409E-3</v>
      </c>
      <c r="L122" s="5">
        <f t="shared" si="19"/>
        <v>-5.7989036274186667E-3</v>
      </c>
      <c r="M122" s="4">
        <f t="shared" si="20"/>
        <v>12406.355088272096</v>
      </c>
      <c r="N122" s="4">
        <f t="shared" si="21"/>
        <v>12273.59399020654</v>
      </c>
      <c r="O122" s="5">
        <f t="shared" si="22"/>
        <v>1.0701055799302115E-2</v>
      </c>
      <c r="P122" s="43">
        <f t="shared" si="14"/>
        <v>1.7547819660079129E-2</v>
      </c>
      <c r="Q122" s="14"/>
      <c r="R122" s="13">
        <f t="shared" si="15"/>
        <v>2.6226508786249918E-2</v>
      </c>
      <c r="S122" s="20" t="b">
        <f t="shared" si="23"/>
        <v>1</v>
      </c>
      <c r="T122" s="13"/>
      <c r="U122" s="20"/>
      <c r="V122" s="13">
        <f t="shared" si="24"/>
        <v>4.0716148541928487E-3</v>
      </c>
    </row>
    <row r="123" spans="1:22" x14ac:dyDescent="0.2">
      <c r="A123" s="1">
        <v>45068</v>
      </c>
      <c r="B123" s="4">
        <v>12664.440430000001</v>
      </c>
      <c r="C123" s="4">
        <v>12756.230469</v>
      </c>
      <c r="D123" s="4">
        <v>12655.259765999999</v>
      </c>
      <c r="E123" s="4">
        <v>12720.780273</v>
      </c>
      <c r="F123" s="4">
        <v>12720.780273</v>
      </c>
      <c r="G123" s="2">
        <v>4278920000</v>
      </c>
      <c r="H123" s="4">
        <f t="shared" si="16"/>
        <v>4278.92</v>
      </c>
      <c r="I123" s="10">
        <f t="shared" si="17"/>
        <v>62.879882000001089</v>
      </c>
      <c r="J123" s="6" t="b">
        <f t="shared" si="13"/>
        <v>0</v>
      </c>
      <c r="K123" s="5">
        <f t="shared" si="18"/>
        <v>4.4486642194265305E-3</v>
      </c>
      <c r="L123" s="5">
        <f t="shared" si="19"/>
        <v>-2.7790495073094132E-3</v>
      </c>
      <c r="M123" s="4">
        <f t="shared" si="20"/>
        <v>12458.759285726746</v>
      </c>
      <c r="N123" s="4">
        <f t="shared" si="21"/>
        <v>12312.479753927711</v>
      </c>
      <c r="O123" s="5">
        <f t="shared" si="22"/>
        <v>1.1741099450136946E-2</v>
      </c>
      <c r="P123" s="43">
        <f t="shared" si="14"/>
        <v>1.5772074551466102E-2</v>
      </c>
      <c r="Q123" s="14"/>
      <c r="R123" s="13">
        <f t="shared" si="15"/>
        <v>2.3876469273633742E-2</v>
      </c>
      <c r="S123" s="20" t="b">
        <f t="shared" si="23"/>
        <v>0</v>
      </c>
      <c r="T123" s="13"/>
      <c r="U123" s="20"/>
      <c r="V123" s="13">
        <f t="shared" si="24"/>
        <v>4.2239801361311363E-3</v>
      </c>
    </row>
    <row r="124" spans="1:22" x14ac:dyDescent="0.2">
      <c r="A124" s="1">
        <v>45069</v>
      </c>
      <c r="B124" s="4">
        <v>12652.879883</v>
      </c>
      <c r="C124" s="4">
        <v>12709.740234000001</v>
      </c>
      <c r="D124" s="4">
        <v>12554.429688</v>
      </c>
      <c r="E124" s="4">
        <v>12560.25</v>
      </c>
      <c r="F124" s="4">
        <v>12560.25</v>
      </c>
      <c r="G124" s="2">
        <v>4347440000</v>
      </c>
      <c r="H124" s="4">
        <f t="shared" si="16"/>
        <v>4347.4399999999996</v>
      </c>
      <c r="I124" s="10">
        <f t="shared" si="17"/>
        <v>-160.53027300000031</v>
      </c>
      <c r="J124" s="6" t="b">
        <f t="shared" si="13"/>
        <v>1</v>
      </c>
      <c r="K124" s="5">
        <f t="shared" si="18"/>
        <v>-7.3208537389542541E-3</v>
      </c>
      <c r="L124" s="5">
        <f t="shared" si="19"/>
        <v>-1.1761863834171639E-2</v>
      </c>
      <c r="M124" s="4">
        <f t="shared" si="20"/>
        <v>12475.67440477229</v>
      </c>
      <c r="N124" s="4">
        <f t="shared" si="21"/>
        <v>12334.024992716606</v>
      </c>
      <c r="O124" s="5">
        <f t="shared" si="22"/>
        <v>1.1354048483463048E-2</v>
      </c>
      <c r="P124" s="43">
        <f t="shared" si="14"/>
        <v>6.3127074875875683E-3</v>
      </c>
      <c r="Q124" s="14"/>
      <c r="R124" s="13">
        <f t="shared" si="15"/>
        <v>1.8761777650927999E-2</v>
      </c>
      <c r="S124" s="20" t="b">
        <f t="shared" si="23"/>
        <v>1</v>
      </c>
      <c r="T124" s="13">
        <f t="shared" ref="T124:T130" si="25">(E124-E123)/E123</f>
        <v>-1.2619530371161871E-2</v>
      </c>
      <c r="U124" s="20"/>
      <c r="V124" s="13">
        <f t="shared" si="24"/>
        <v>1.3576888884049487E-3</v>
      </c>
    </row>
    <row r="125" spans="1:22" x14ac:dyDescent="0.2">
      <c r="A125" s="1">
        <v>45070</v>
      </c>
      <c r="B125" s="4">
        <v>12481.889648</v>
      </c>
      <c r="C125" s="4">
        <v>12529.629883</v>
      </c>
      <c r="D125" s="4">
        <v>12415.849609000001</v>
      </c>
      <c r="E125" s="4">
        <v>12484.160156</v>
      </c>
      <c r="F125" s="4">
        <v>12484.160156</v>
      </c>
      <c r="G125" s="2">
        <v>4088270000</v>
      </c>
      <c r="H125" s="4">
        <f t="shared" si="16"/>
        <v>4088.27</v>
      </c>
      <c r="I125" s="10">
        <f t="shared" si="17"/>
        <v>-76.089844000000085</v>
      </c>
      <c r="J125" s="6" t="b">
        <f t="shared" si="13"/>
        <v>0</v>
      </c>
      <c r="K125" s="5">
        <f t="shared" si="18"/>
        <v>1.8190418790983441E-4</v>
      </c>
      <c r="L125" s="5">
        <f t="shared" si="19"/>
        <v>-3.6289760690930133E-3</v>
      </c>
      <c r="M125" s="4">
        <f t="shared" si="20"/>
        <v>12477.088696643576</v>
      </c>
      <c r="N125" s="4">
        <f t="shared" si="21"/>
        <v>12347.080224306466</v>
      </c>
      <c r="O125" s="5">
        <f t="shared" si="22"/>
        <v>1.0419776239314737E-2</v>
      </c>
      <c r="P125" s="43">
        <f t="shared" si="14"/>
        <v>-4.9081231313237751E-3</v>
      </c>
      <c r="Q125" s="14"/>
      <c r="R125" s="13">
        <f t="shared" si="15"/>
        <v>4.211013292752982E-3</v>
      </c>
      <c r="S125" s="20" t="b">
        <f t="shared" si="23"/>
        <v>1</v>
      </c>
      <c r="T125" s="13">
        <f t="shared" si="25"/>
        <v>-6.0579880177544301E-3</v>
      </c>
      <c r="U125" s="20"/>
      <c r="V125" s="13">
        <f t="shared" si="24"/>
        <v>1.1336396136989296E-4</v>
      </c>
    </row>
    <row r="126" spans="1:22" x14ac:dyDescent="0.2">
      <c r="A126" s="1">
        <v>45071</v>
      </c>
      <c r="B126" s="4">
        <v>12706.440430000001</v>
      </c>
      <c r="C126" s="4">
        <v>12736.919921999999</v>
      </c>
      <c r="D126" s="4">
        <v>12604.889648</v>
      </c>
      <c r="E126" s="4">
        <v>12698.089844</v>
      </c>
      <c r="F126" s="4">
        <v>12698.089844</v>
      </c>
      <c r="G126" s="2">
        <v>4651640000</v>
      </c>
      <c r="H126" s="4">
        <f t="shared" si="16"/>
        <v>4651.6400000000003</v>
      </c>
      <c r="I126" s="10">
        <f t="shared" si="17"/>
        <v>213.92968800000017</v>
      </c>
      <c r="J126" s="6" t="b">
        <f t="shared" si="13"/>
        <v>0</v>
      </c>
      <c r="K126" s="5">
        <f t="shared" si="18"/>
        <v>-6.5719318057673177E-4</v>
      </c>
      <c r="L126" s="5">
        <f t="shared" si="19"/>
        <v>-3.0486238617963928E-3</v>
      </c>
      <c r="M126" s="4">
        <f t="shared" si="20"/>
        <v>12513.92222120298</v>
      </c>
      <c r="N126" s="4">
        <f t="shared" si="21"/>
        <v>12377.60279993199</v>
      </c>
      <c r="O126" s="5">
        <f t="shared" si="22"/>
        <v>1.0893420852497913E-2</v>
      </c>
      <c r="P126" s="43">
        <f t="shared" si="14"/>
        <v>7.2692977620469465E-3</v>
      </c>
      <c r="Q126" s="14"/>
      <c r="R126" s="13">
        <f t="shared" si="15"/>
        <v>1.781996858020923E-2</v>
      </c>
      <c r="S126" s="20" t="b">
        <f t="shared" si="23"/>
        <v>0</v>
      </c>
      <c r="T126" s="13">
        <f t="shared" si="25"/>
        <v>1.7136089678982822E-2</v>
      </c>
      <c r="U126" s="20"/>
      <c r="V126" s="13">
        <f t="shared" si="24"/>
        <v>2.9520928683718401E-3</v>
      </c>
    </row>
    <row r="127" spans="1:22" x14ac:dyDescent="0.2">
      <c r="A127" s="1">
        <v>45072</v>
      </c>
      <c r="B127" s="4">
        <v>12736.419921999999</v>
      </c>
      <c r="C127" s="4">
        <v>13001.910156</v>
      </c>
      <c r="D127" s="4">
        <v>12729.740234000001</v>
      </c>
      <c r="E127" s="4">
        <v>12975.690430000001</v>
      </c>
      <c r="F127" s="4">
        <v>12975.690430000001</v>
      </c>
      <c r="G127" s="2">
        <v>4434070000</v>
      </c>
      <c r="H127" s="4">
        <f t="shared" si="16"/>
        <v>4434.07</v>
      </c>
      <c r="I127" s="10">
        <f t="shared" si="17"/>
        <v>277.60058600000048</v>
      </c>
      <c r="J127" s="6" t="b">
        <f t="shared" si="13"/>
        <v>0</v>
      </c>
      <c r="K127" s="5">
        <f t="shared" si="18"/>
        <v>1.8786323744453676E-2</v>
      </c>
      <c r="L127" s="5">
        <f t="shared" si="19"/>
        <v>-2.0166056898877831E-3</v>
      </c>
      <c r="M127" s="4">
        <f t="shared" si="20"/>
        <v>12590.883589335817</v>
      </c>
      <c r="N127" s="4">
        <f t="shared" si="21"/>
        <v>12429.610419937904</v>
      </c>
      <c r="O127" s="5">
        <f t="shared" si="22"/>
        <v>1.2808725317300818E-2</v>
      </c>
      <c r="P127" s="43">
        <f t="shared" si="14"/>
        <v>1.1028347905765071E-2</v>
      </c>
      <c r="Q127" s="14"/>
      <c r="R127" s="13">
        <f t="shared" si="15"/>
        <v>3.2644775384335412E-2</v>
      </c>
      <c r="S127" s="20" t="b">
        <f t="shared" si="23"/>
        <v>0</v>
      </c>
      <c r="T127" s="13">
        <f t="shared" si="25"/>
        <v>2.1861601974029983E-2</v>
      </c>
      <c r="U127" s="20"/>
      <c r="V127" s="13">
        <f t="shared" si="24"/>
        <v>6.1500596513567735E-3</v>
      </c>
    </row>
    <row r="128" spans="1:22" x14ac:dyDescent="0.2">
      <c r="A128" s="1">
        <v>45076</v>
      </c>
      <c r="B128" s="4">
        <v>13109.099609000001</v>
      </c>
      <c r="C128" s="4">
        <v>13154.290039</v>
      </c>
      <c r="D128" s="4">
        <v>12968.120117</v>
      </c>
      <c r="E128" s="4">
        <v>13017.429688</v>
      </c>
      <c r="F128" s="4">
        <v>13017.429688</v>
      </c>
      <c r="G128" s="2">
        <v>4843470000</v>
      </c>
      <c r="H128" s="4">
        <f t="shared" si="16"/>
        <v>4843.47</v>
      </c>
      <c r="I128" s="10">
        <f t="shared" si="17"/>
        <v>41.739257999999609</v>
      </c>
      <c r="J128" s="6" t="b">
        <f t="shared" si="13"/>
        <v>1</v>
      </c>
      <c r="K128" s="5">
        <f t="shared" si="18"/>
        <v>-6.992846475669846E-3</v>
      </c>
      <c r="L128" s="5">
        <f t="shared" si="19"/>
        <v>-1.0404236989927554E-2</v>
      </c>
      <c r="M128" s="4">
        <f t="shared" si="20"/>
        <v>12661.974605779847</v>
      </c>
      <c r="N128" s="4">
        <f t="shared" si="21"/>
        <v>12480.725138899825</v>
      </c>
      <c r="O128" s="5">
        <f t="shared" si="22"/>
        <v>1.4314470888078332E-2</v>
      </c>
      <c r="P128" s="43">
        <f t="shared" si="14"/>
        <v>2.4178338746660082E-2</v>
      </c>
      <c r="Q128" s="14"/>
      <c r="R128" s="13">
        <f t="shared" si="15"/>
        <v>3.8881410565728303E-2</v>
      </c>
      <c r="S128" s="20" t="b">
        <f t="shared" si="23"/>
        <v>0</v>
      </c>
      <c r="T128" s="13">
        <f t="shared" si="25"/>
        <v>3.2167273275491982E-3</v>
      </c>
      <c r="U128" s="20"/>
      <c r="V128" s="13">
        <f t="shared" si="24"/>
        <v>5.6462293483709588E-3</v>
      </c>
    </row>
    <row r="129" spans="1:22" x14ac:dyDescent="0.2">
      <c r="A129" s="1">
        <v>45077</v>
      </c>
      <c r="B129" s="4">
        <v>12968.379883</v>
      </c>
      <c r="C129" s="4">
        <v>13029.080078000001</v>
      </c>
      <c r="D129" s="4">
        <v>12889.370117</v>
      </c>
      <c r="E129" s="4">
        <v>12935.290039</v>
      </c>
      <c r="F129" s="4">
        <v>12935.290039</v>
      </c>
      <c r="G129" s="2">
        <v>5905760000</v>
      </c>
      <c r="H129" s="4">
        <f t="shared" si="16"/>
        <v>5905.76</v>
      </c>
      <c r="I129" s="10">
        <f t="shared" si="17"/>
        <v>-82.139649000000645</v>
      </c>
      <c r="J129" s="6" t="b">
        <f t="shared" si="13"/>
        <v>1</v>
      </c>
      <c r="K129" s="5">
        <f t="shared" si="18"/>
        <v>-2.5515788632454331E-3</v>
      </c>
      <c r="L129" s="5">
        <f t="shared" si="19"/>
        <v>-7.1985158152776023E-3</v>
      </c>
      <c r="M129" s="4">
        <f t="shared" si="20"/>
        <v>12707.527177983206</v>
      </c>
      <c r="N129" s="4">
        <f t="shared" si="21"/>
        <v>12520.252521517232</v>
      </c>
      <c r="O129" s="5">
        <f t="shared" si="22"/>
        <v>1.4737301273723961E-2</v>
      </c>
      <c r="P129" s="43">
        <f t="shared" si="14"/>
        <v>1.4309860326866118E-2</v>
      </c>
      <c r="Q129" s="14"/>
      <c r="R129" s="13">
        <f t="shared" si="15"/>
        <v>2.5304128451829017E-2</v>
      </c>
      <c r="S129" s="20" t="b">
        <f t="shared" si="23"/>
        <v>1</v>
      </c>
      <c r="T129" s="13">
        <f t="shared" si="25"/>
        <v>-6.3099744702842788E-3</v>
      </c>
      <c r="U129" s="20"/>
      <c r="V129" s="13">
        <f t="shared" si="24"/>
        <v>3.5975883400180377E-3</v>
      </c>
    </row>
    <row r="130" spans="1:22" x14ac:dyDescent="0.2">
      <c r="A130" s="1">
        <v>45078</v>
      </c>
      <c r="B130" s="4">
        <v>12944.459961</v>
      </c>
      <c r="C130" s="4">
        <v>13141.830078000001</v>
      </c>
      <c r="D130" s="4">
        <v>12903.629883</v>
      </c>
      <c r="E130" s="4">
        <v>13100.980469</v>
      </c>
      <c r="F130" s="4">
        <v>13100.980469</v>
      </c>
      <c r="G130" s="2">
        <v>4610310000</v>
      </c>
      <c r="H130" s="4">
        <f t="shared" si="16"/>
        <v>4610.3100000000004</v>
      </c>
      <c r="I130" s="10">
        <f t="shared" si="17"/>
        <v>165.69043000000056</v>
      </c>
      <c r="J130" s="6" t="b">
        <f t="shared" ref="J130:J193" si="26">(E130-D130)&lt;(C130-E130)</f>
        <v>0</v>
      </c>
      <c r="K130" s="5">
        <f t="shared" si="18"/>
        <v>1.2091698570011869E-2</v>
      </c>
      <c r="L130" s="5">
        <f t="shared" si="19"/>
        <v>-3.108365330973562E-3</v>
      </c>
      <c r="M130" s="4">
        <f t="shared" si="20"/>
        <v>12773.102726486004</v>
      </c>
      <c r="N130" s="4">
        <f t="shared" si="21"/>
        <v>12570.750603907038</v>
      </c>
      <c r="O130" s="5">
        <f t="shared" si="22"/>
        <v>1.5842049258663973E-2</v>
      </c>
      <c r="P130" s="43">
        <f t="shared" ref="P130:P193" si="27">(D130-M130)/M130</f>
        <v>1.0218907598960866E-2</v>
      </c>
      <c r="Q130" s="14"/>
      <c r="R130" s="13">
        <f t="shared" ref="R130:R193" si="28">(C130-M130)/M130</f>
        <v>2.8867485012033334E-2</v>
      </c>
      <c r="S130" s="20" t="b">
        <f t="shared" si="23"/>
        <v>0</v>
      </c>
      <c r="T130" s="13">
        <f t="shared" si="25"/>
        <v>1.2809177799681541E-2</v>
      </c>
      <c r="U130" s="20">
        <f>(E130-E124)/E124</f>
        <v>4.3050932027626845E-2</v>
      </c>
      <c r="V130" s="13">
        <f t="shared" si="24"/>
        <v>5.1603705098827802E-3</v>
      </c>
    </row>
    <row r="131" spans="1:22" x14ac:dyDescent="0.2">
      <c r="A131" s="1">
        <v>45079</v>
      </c>
      <c r="B131" s="4">
        <v>13190.480469</v>
      </c>
      <c r="C131" s="4">
        <v>13256.209961</v>
      </c>
      <c r="D131" s="4">
        <v>13125.860352</v>
      </c>
      <c r="E131" s="4">
        <v>13240.769531</v>
      </c>
      <c r="F131" s="4">
        <v>13240.769531</v>
      </c>
      <c r="G131" s="2">
        <v>4426760000</v>
      </c>
      <c r="H131" s="4">
        <f t="shared" ref="H131:H194" si="29">(G131/1000000)</f>
        <v>4426.76</v>
      </c>
      <c r="I131" s="10">
        <f t="shared" ref="I131:I194" si="30">(E131-E130)</f>
        <v>139.78906199999983</v>
      </c>
      <c r="J131" s="6" t="b">
        <f t="shared" si="26"/>
        <v>0</v>
      </c>
      <c r="K131" s="5">
        <f t="shared" ref="K131:K194" si="31">(E131-B131)/B131</f>
        <v>3.8125269294161167E-3</v>
      </c>
      <c r="L131" s="5">
        <f t="shared" ref="L131:L194" si="32">(E131-C131)/C131</f>
        <v>-1.1647695718026928E-3</v>
      </c>
      <c r="M131" s="4">
        <f t="shared" ref="M131:M194" si="33">(E131-M130)*(2/($X$1+1))+M130</f>
        <v>12851.047193905004</v>
      </c>
      <c r="N131" s="4">
        <f t="shared" ref="N131:N194" si="34">(E131-N130)*(2/($X$2+1))+N130</f>
        <v>12629.013119306426</v>
      </c>
      <c r="O131" s="5">
        <f t="shared" ref="O131:O194" si="35">(M131-N131)/M131</f>
        <v>1.727750830328318E-2</v>
      </c>
      <c r="P131" s="43">
        <f t="shared" si="27"/>
        <v>2.1384495282636123E-2</v>
      </c>
      <c r="Q131" s="105" t="s">
        <v>202</v>
      </c>
      <c r="R131" s="13">
        <f t="shared" si="28"/>
        <v>3.1527607126612775E-2</v>
      </c>
      <c r="S131" s="20" t="b">
        <f t="shared" ref="S131:S194" si="36">(E131&lt;E130)</f>
        <v>0</v>
      </c>
      <c r="T131" s="13"/>
      <c r="U131" s="20"/>
      <c r="V131" s="13">
        <f t="shared" si="24"/>
        <v>6.1022344443669206E-3</v>
      </c>
    </row>
    <row r="132" spans="1:22" x14ac:dyDescent="0.2">
      <c r="A132" s="1">
        <v>45082</v>
      </c>
      <c r="B132" s="4">
        <v>13238.480469</v>
      </c>
      <c r="C132" s="4">
        <v>13330.650390999999</v>
      </c>
      <c r="D132" s="4">
        <v>13194.950194999999</v>
      </c>
      <c r="E132" s="4">
        <v>13229.429688</v>
      </c>
      <c r="F132" s="4">
        <v>13229.429688</v>
      </c>
      <c r="G132" s="2">
        <v>4344280000</v>
      </c>
      <c r="H132" s="4">
        <f t="shared" si="29"/>
        <v>4344.28</v>
      </c>
      <c r="I132" s="10">
        <f t="shared" si="30"/>
        <v>-11.339842999999746</v>
      </c>
      <c r="J132" s="6" t="b">
        <f t="shared" si="26"/>
        <v>1</v>
      </c>
      <c r="K132" s="5">
        <f t="shared" si="31"/>
        <v>-6.8367219494667487E-4</v>
      </c>
      <c r="L132" s="5">
        <f t="shared" si="32"/>
        <v>-7.5930806098055631E-3</v>
      </c>
      <c r="M132" s="4">
        <f t="shared" si="33"/>
        <v>12914.110942920837</v>
      </c>
      <c r="N132" s="4">
        <f t="shared" si="34"/>
        <v>12681.223255714563</v>
      </c>
      <c r="O132" s="5">
        <f t="shared" si="35"/>
        <v>1.8033582662841878E-2</v>
      </c>
      <c r="P132" s="43">
        <f t="shared" si="27"/>
        <v>2.174669656474576E-2</v>
      </c>
      <c r="Q132" s="106"/>
      <c r="R132" s="13">
        <f t="shared" si="28"/>
        <v>3.2254597309890505E-2</v>
      </c>
      <c r="S132" s="20" t="b">
        <f t="shared" si="36"/>
        <v>1</v>
      </c>
      <c r="T132" s="13"/>
      <c r="U132" s="20"/>
      <c r="V132" s="13">
        <f t="shared" ref="V132:V195" si="37">(M132-M131)/M131</f>
        <v>4.9072848355691352E-3</v>
      </c>
    </row>
    <row r="133" spans="1:22" x14ac:dyDescent="0.2">
      <c r="A133" s="1">
        <v>45083</v>
      </c>
      <c r="B133" s="4">
        <v>13199.589844</v>
      </c>
      <c r="C133" s="4">
        <v>13306.209961</v>
      </c>
      <c r="D133" s="4">
        <v>13165.650390999999</v>
      </c>
      <c r="E133" s="4">
        <v>13276.419921999999</v>
      </c>
      <c r="F133" s="4">
        <v>13276.419921999999</v>
      </c>
      <c r="G133" s="2">
        <v>4810910000</v>
      </c>
      <c r="H133" s="4">
        <f t="shared" si="29"/>
        <v>4810.91</v>
      </c>
      <c r="I133" s="10">
        <f t="shared" si="30"/>
        <v>46.990233999998964</v>
      </c>
      <c r="J133" s="6" t="b">
        <f t="shared" si="26"/>
        <v>0</v>
      </c>
      <c r="K133" s="5">
        <f t="shared" si="31"/>
        <v>5.8206413159817153E-3</v>
      </c>
      <c r="L133" s="5">
        <f t="shared" si="32"/>
        <v>-2.2388072251463657E-3</v>
      </c>
      <c r="M133" s="4">
        <f t="shared" si="33"/>
        <v>12974.495772767365</v>
      </c>
      <c r="N133" s="4">
        <f t="shared" si="34"/>
        <v>12732.979487565472</v>
      </c>
      <c r="O133" s="5">
        <f t="shared" si="35"/>
        <v>1.8614695278472416E-2</v>
      </c>
      <c r="P133" s="43">
        <f t="shared" si="27"/>
        <v>1.4733105746880427E-2</v>
      </c>
      <c r="Q133" s="106"/>
      <c r="R133" s="13">
        <f t="shared" si="28"/>
        <v>2.5566634267890607E-2</v>
      </c>
      <c r="S133" s="20" t="b">
        <f t="shared" si="36"/>
        <v>0</v>
      </c>
      <c r="T133" s="13"/>
      <c r="U133" s="20"/>
      <c r="V133" s="13">
        <f t="shared" si="37"/>
        <v>4.6758797499434988E-3</v>
      </c>
    </row>
    <row r="134" spans="1:22" x14ac:dyDescent="0.2">
      <c r="A134" s="1">
        <v>45084</v>
      </c>
      <c r="B134" s="4">
        <v>13295.259765999999</v>
      </c>
      <c r="C134" s="4">
        <v>13361.900390999999</v>
      </c>
      <c r="D134" s="4">
        <v>13089.480469</v>
      </c>
      <c r="E134" s="4">
        <v>13104.900390999999</v>
      </c>
      <c r="F134" s="4">
        <v>13104.900390999999</v>
      </c>
      <c r="G134" s="2">
        <v>5270600000</v>
      </c>
      <c r="H134" s="4">
        <f t="shared" si="29"/>
        <v>5270.6</v>
      </c>
      <c r="I134" s="10">
        <f t="shared" si="30"/>
        <v>-171.51953099999992</v>
      </c>
      <c r="J134" s="6" t="b">
        <f t="shared" si="26"/>
        <v>1</v>
      </c>
      <c r="K134" s="5">
        <f t="shared" si="31"/>
        <v>-1.4317837962580205E-2</v>
      </c>
      <c r="L134" s="5">
        <f t="shared" si="32"/>
        <v>-1.9233791038668731E-2</v>
      </c>
      <c r="M134" s="4">
        <f t="shared" si="33"/>
        <v>12996.229875806137</v>
      </c>
      <c r="N134" s="4">
        <f t="shared" si="34"/>
        <v>12765.320435690213</v>
      </c>
      <c r="O134" s="5">
        <f t="shared" si="35"/>
        <v>1.7767417345070674E-2</v>
      </c>
      <c r="P134" s="43">
        <f t="shared" si="27"/>
        <v>7.1752034309164525E-3</v>
      </c>
      <c r="Q134" s="107"/>
      <c r="R134" s="13">
        <f t="shared" si="28"/>
        <v>2.8136661069268768E-2</v>
      </c>
      <c r="S134" s="20" t="b">
        <f t="shared" si="36"/>
        <v>1</v>
      </c>
      <c r="T134" s="13"/>
      <c r="U134" s="20"/>
      <c r="V134" s="13">
        <f t="shared" si="37"/>
        <v>1.6751404770882069E-3</v>
      </c>
    </row>
    <row r="135" spans="1:22" x14ac:dyDescent="0.2">
      <c r="A135" s="1">
        <v>45085</v>
      </c>
      <c r="B135" s="4">
        <v>13113.269531</v>
      </c>
      <c r="C135" s="4">
        <v>13248.599609000001</v>
      </c>
      <c r="D135" s="4">
        <v>13101.179688</v>
      </c>
      <c r="E135" s="4">
        <v>13238.519531</v>
      </c>
      <c r="F135" s="4">
        <v>13238.519531</v>
      </c>
      <c r="G135" s="2">
        <v>4280160000</v>
      </c>
      <c r="H135" s="4">
        <f t="shared" si="29"/>
        <v>4280.16</v>
      </c>
      <c r="I135" s="10">
        <f t="shared" si="30"/>
        <v>133.6191400000007</v>
      </c>
      <c r="J135" s="6" t="b">
        <f t="shared" si="26"/>
        <v>0</v>
      </c>
      <c r="K135" s="5">
        <f t="shared" si="31"/>
        <v>9.5513937011594847E-3</v>
      </c>
      <c r="L135" s="5">
        <f t="shared" si="32"/>
        <v>-7.6084101697460136E-4</v>
      </c>
      <c r="M135" s="4">
        <f t="shared" si="33"/>
        <v>13036.611485005114</v>
      </c>
      <c r="N135" s="4">
        <f t="shared" si="34"/>
        <v>12806.468183108456</v>
      </c>
      <c r="O135" s="5">
        <f t="shared" si="35"/>
        <v>1.7653613606677783E-2</v>
      </c>
      <c r="P135" s="43">
        <f t="shared" si="27"/>
        <v>4.9528363309095267E-3</v>
      </c>
      <c r="Q135" s="108" t="s">
        <v>203</v>
      </c>
      <c r="R135" s="13">
        <f t="shared" si="28"/>
        <v>1.6260983480156473E-2</v>
      </c>
      <c r="S135" s="20" t="b">
        <f t="shared" si="36"/>
        <v>0</v>
      </c>
      <c r="T135" s="13"/>
      <c r="U135" s="20"/>
      <c r="V135" s="13">
        <f t="shared" si="37"/>
        <v>3.1071787422098556E-3</v>
      </c>
    </row>
    <row r="136" spans="1:22" x14ac:dyDescent="0.2">
      <c r="A136" s="1">
        <v>45086</v>
      </c>
      <c r="B136" s="4">
        <v>13312.389648</v>
      </c>
      <c r="C136" s="4">
        <v>13385.950194999999</v>
      </c>
      <c r="D136" s="4">
        <v>13229.330078000001</v>
      </c>
      <c r="E136" s="4">
        <v>13259.139648</v>
      </c>
      <c r="F136" s="4">
        <v>13259.139648</v>
      </c>
      <c r="G136" s="2">
        <v>4412710000</v>
      </c>
      <c r="H136" s="4">
        <f t="shared" si="29"/>
        <v>4412.71</v>
      </c>
      <c r="I136" s="10">
        <f t="shared" si="30"/>
        <v>20.620117000000391</v>
      </c>
      <c r="J136" s="6" t="b">
        <f t="shared" si="26"/>
        <v>1</v>
      </c>
      <c r="K136" s="5">
        <f t="shared" si="31"/>
        <v>-4.0000331576833066E-3</v>
      </c>
      <c r="L136" s="5">
        <f t="shared" si="32"/>
        <v>-9.4734064562234932E-3</v>
      </c>
      <c r="M136" s="4">
        <f t="shared" si="33"/>
        <v>13073.69951217093</v>
      </c>
      <c r="N136" s="4">
        <f t="shared" si="34"/>
        <v>12845.830919185983</v>
      </c>
      <c r="O136" s="5">
        <f t="shared" si="35"/>
        <v>1.7429541865545659E-2</v>
      </c>
      <c r="P136" s="43">
        <f t="shared" si="27"/>
        <v>1.1904095369806173E-2</v>
      </c>
      <c r="Q136" s="109"/>
      <c r="R136" s="13">
        <f t="shared" si="28"/>
        <v>2.3883880957978325E-2</v>
      </c>
      <c r="S136" s="20" t="b">
        <f t="shared" si="36"/>
        <v>0</v>
      </c>
      <c r="T136" s="13"/>
      <c r="U136" s="20"/>
      <c r="V136" s="13">
        <f t="shared" si="37"/>
        <v>2.8449131285744281E-3</v>
      </c>
    </row>
    <row r="137" spans="1:22" x14ac:dyDescent="0.2">
      <c r="A137" s="1">
        <v>45089</v>
      </c>
      <c r="B137" s="4">
        <v>13326.370117</v>
      </c>
      <c r="C137" s="4">
        <v>13465.910156</v>
      </c>
      <c r="D137" s="4">
        <v>13302.580078000001</v>
      </c>
      <c r="E137" s="4">
        <v>13461.919921999999</v>
      </c>
      <c r="F137" s="4">
        <v>13461.919921999999</v>
      </c>
      <c r="G137" s="2">
        <v>4722680000</v>
      </c>
      <c r="H137" s="4">
        <f t="shared" si="29"/>
        <v>4722.68</v>
      </c>
      <c r="I137" s="10">
        <f t="shared" si="30"/>
        <v>202.78027399999883</v>
      </c>
      <c r="J137" s="6" t="b">
        <f t="shared" si="26"/>
        <v>0</v>
      </c>
      <c r="K137" s="5">
        <f t="shared" si="31"/>
        <v>1.0171547376361882E-2</v>
      </c>
      <c r="L137" s="5">
        <f t="shared" si="32"/>
        <v>-2.9632115124597467E-4</v>
      </c>
      <c r="M137" s="4">
        <f t="shared" si="33"/>
        <v>13138.402913809108</v>
      </c>
      <c r="N137" s="4">
        <f t="shared" si="34"/>
        <v>12899.403875952419</v>
      </c>
      <c r="O137" s="5">
        <f t="shared" si="35"/>
        <v>1.8190874448331104E-2</v>
      </c>
      <c r="P137" s="43">
        <f t="shared" si="27"/>
        <v>1.2495975748950002E-2</v>
      </c>
      <c r="Q137" s="109"/>
      <c r="R137" s="13">
        <f t="shared" si="28"/>
        <v>2.492747743690106E-2</v>
      </c>
      <c r="S137" s="20" t="b">
        <f t="shared" si="36"/>
        <v>0</v>
      </c>
      <c r="T137" s="13"/>
      <c r="U137" s="20"/>
      <c r="V137" s="13">
        <f t="shared" si="37"/>
        <v>4.9491271830091454E-3</v>
      </c>
    </row>
    <row r="138" spans="1:22" x14ac:dyDescent="0.2">
      <c r="A138" s="1">
        <v>45090</v>
      </c>
      <c r="B138" s="4">
        <v>13566.530273</v>
      </c>
      <c r="C138" s="4">
        <v>13594.400390999999</v>
      </c>
      <c r="D138" s="4">
        <v>13473.190430000001</v>
      </c>
      <c r="E138" s="4">
        <v>13573.320313</v>
      </c>
      <c r="F138" s="4">
        <v>13573.320313</v>
      </c>
      <c r="G138" s="2">
        <v>5522100000</v>
      </c>
      <c r="H138" s="4">
        <f t="shared" si="29"/>
        <v>5522.1</v>
      </c>
      <c r="I138" s="10">
        <f t="shared" si="30"/>
        <v>111.40039100000104</v>
      </c>
      <c r="J138" s="6" t="b">
        <f t="shared" si="26"/>
        <v>0</v>
      </c>
      <c r="K138" s="5">
        <f t="shared" si="31"/>
        <v>5.0049938070851805E-4</v>
      </c>
      <c r="L138" s="5">
        <f t="shared" si="32"/>
        <v>-1.5506441912623706E-3</v>
      </c>
      <c r="M138" s="4">
        <f t="shared" si="33"/>
        <v>13210.889147007591</v>
      </c>
      <c r="N138" s="4">
        <f t="shared" si="34"/>
        <v>12958.005305260904</v>
      </c>
      <c r="O138" s="5">
        <f t="shared" si="35"/>
        <v>1.9142075823410248E-2</v>
      </c>
      <c r="P138" s="43">
        <f t="shared" si="27"/>
        <v>1.9854930283161459E-2</v>
      </c>
      <c r="Q138" s="109"/>
      <c r="R138" s="13">
        <f t="shared" si="28"/>
        <v>2.9029934300771734E-2</v>
      </c>
      <c r="S138" s="20" t="b">
        <f t="shared" si="36"/>
        <v>0</v>
      </c>
      <c r="T138" s="13"/>
      <c r="U138" s="20"/>
      <c r="V138" s="13">
        <f t="shared" si="37"/>
        <v>5.5171266762032165E-3</v>
      </c>
    </row>
    <row r="139" spans="1:22" x14ac:dyDescent="0.2">
      <c r="A139" s="1">
        <v>45091</v>
      </c>
      <c r="B139" s="4">
        <v>13570.559569999999</v>
      </c>
      <c r="C139" s="4">
        <v>13661.740234000001</v>
      </c>
      <c r="D139" s="4">
        <v>13455.990234000001</v>
      </c>
      <c r="E139" s="4">
        <v>13626.480469</v>
      </c>
      <c r="F139" s="4">
        <v>13626.480469</v>
      </c>
      <c r="G139" s="2">
        <v>5772550000</v>
      </c>
      <c r="H139" s="4">
        <f t="shared" si="29"/>
        <v>5772.55</v>
      </c>
      <c r="I139" s="10">
        <f t="shared" si="30"/>
        <v>53.160155999999915</v>
      </c>
      <c r="J139" s="6" t="b">
        <f t="shared" si="26"/>
        <v>0</v>
      </c>
      <c r="K139" s="5">
        <f t="shared" si="31"/>
        <v>4.1207511533734526E-3</v>
      </c>
      <c r="L139" s="5">
        <f t="shared" si="32"/>
        <v>-2.5809131484032795E-3</v>
      </c>
      <c r="M139" s="4">
        <f t="shared" si="33"/>
        <v>13280.154367339659</v>
      </c>
      <c r="N139" s="4">
        <f t="shared" si="34"/>
        <v>13016.133580368651</v>
      </c>
      <c r="O139" s="5">
        <f t="shared" si="35"/>
        <v>1.9880852260296299E-2</v>
      </c>
      <c r="P139" s="43">
        <f t="shared" si="27"/>
        <v>1.3240498701790764E-2</v>
      </c>
      <c r="Q139" s="109"/>
      <c r="R139" s="13">
        <f t="shared" si="28"/>
        <v>2.8733541501504603E-2</v>
      </c>
      <c r="S139" s="20" t="b">
        <f t="shared" si="36"/>
        <v>0</v>
      </c>
      <c r="T139" s="13"/>
      <c r="U139" s="20"/>
      <c r="V139" s="13">
        <f t="shared" si="37"/>
        <v>5.2430400074742799E-3</v>
      </c>
    </row>
    <row r="140" spans="1:22" x14ac:dyDescent="0.2">
      <c r="A140" s="1">
        <v>45092</v>
      </c>
      <c r="B140" s="4">
        <v>13572.879883</v>
      </c>
      <c r="C140" s="4">
        <v>13828.169921999999</v>
      </c>
      <c r="D140" s="4">
        <v>13561.370117</v>
      </c>
      <c r="E140" s="4">
        <v>13782.820313</v>
      </c>
      <c r="F140" s="4">
        <v>13782.820313</v>
      </c>
      <c r="G140" s="2">
        <v>5667520000</v>
      </c>
      <c r="H140" s="4">
        <f t="shared" si="29"/>
        <v>5667.52</v>
      </c>
      <c r="I140" s="10">
        <f t="shared" si="30"/>
        <v>156.33984400000008</v>
      </c>
      <c r="J140" s="6" t="b">
        <f t="shared" si="26"/>
        <v>0</v>
      </c>
      <c r="K140" s="5">
        <f t="shared" si="31"/>
        <v>1.5467640751978543E-2</v>
      </c>
      <c r="L140" s="5">
        <f t="shared" si="32"/>
        <v>-3.279509093090458E-3</v>
      </c>
      <c r="M140" s="4">
        <f t="shared" si="33"/>
        <v>13363.932024949716</v>
      </c>
      <c r="N140" s="4">
        <f t="shared" si="34"/>
        <v>13082.801991901812</v>
      </c>
      <c r="O140" s="5">
        <f t="shared" si="35"/>
        <v>2.1036475830844566E-2</v>
      </c>
      <c r="P140" s="43">
        <f t="shared" si="27"/>
        <v>1.4773952133375009E-2</v>
      </c>
      <c r="Q140" s="109"/>
      <c r="R140" s="13">
        <f t="shared" si="28"/>
        <v>3.473812169828288E-2</v>
      </c>
      <c r="S140" s="20" t="b">
        <f t="shared" si="36"/>
        <v>0</v>
      </c>
      <c r="T140" s="13"/>
      <c r="U140" s="20"/>
      <c r="V140" s="13">
        <f t="shared" si="37"/>
        <v>6.3084852248475459E-3</v>
      </c>
    </row>
    <row r="141" spans="1:22" x14ac:dyDescent="0.2">
      <c r="A141" s="1">
        <v>45093</v>
      </c>
      <c r="B141" s="4">
        <v>13859.070313</v>
      </c>
      <c r="C141" s="4">
        <v>13864.059569999999</v>
      </c>
      <c r="D141" s="4">
        <v>13680.950194999999</v>
      </c>
      <c r="E141" s="4">
        <v>13689.570313</v>
      </c>
      <c r="F141" s="4">
        <v>13689.570313</v>
      </c>
      <c r="G141" s="2">
        <v>8076530000</v>
      </c>
      <c r="H141" s="4">
        <f t="shared" si="29"/>
        <v>8076.53</v>
      </c>
      <c r="I141" s="10">
        <f t="shared" si="30"/>
        <v>-93.25</v>
      </c>
      <c r="J141" s="6" t="b">
        <f t="shared" si="26"/>
        <v>1</v>
      </c>
      <c r="K141" s="5">
        <f t="shared" si="31"/>
        <v>-1.2230257598232016E-2</v>
      </c>
      <c r="L141" s="5">
        <f t="shared" si="32"/>
        <v>-1.2585726144568151E-2</v>
      </c>
      <c r="M141" s="4">
        <f t="shared" si="33"/>
        <v>13418.205072958097</v>
      </c>
      <c r="N141" s="4">
        <f t="shared" si="34"/>
        <v>13135.564454606001</v>
      </c>
      <c r="O141" s="5">
        <f t="shared" si="35"/>
        <v>2.106396621718843E-2</v>
      </c>
      <c r="P141" s="43">
        <f t="shared" si="27"/>
        <v>1.9581242097083205E-2</v>
      </c>
      <c r="Q141" s="110"/>
      <c r="R141" s="13">
        <f t="shared" si="28"/>
        <v>3.3227581082393765E-2</v>
      </c>
      <c r="S141" s="20" t="b">
        <f t="shared" si="36"/>
        <v>1</v>
      </c>
      <c r="T141" s="13">
        <f>(E141-E140)/E140</f>
        <v>-6.7656689909862859E-3</v>
      </c>
      <c r="U141" s="20"/>
      <c r="V141" s="13">
        <f t="shared" si="37"/>
        <v>4.0611586400661316E-3</v>
      </c>
    </row>
    <row r="142" spans="1:22" x14ac:dyDescent="0.2">
      <c r="A142" s="1">
        <v>45097</v>
      </c>
      <c r="B142" s="4">
        <v>13642.290039</v>
      </c>
      <c r="C142" s="4">
        <v>13711.179688</v>
      </c>
      <c r="D142" s="4">
        <v>13561.839844</v>
      </c>
      <c r="E142" s="4">
        <v>13667.290039</v>
      </c>
      <c r="F142" s="4">
        <v>13667.290039</v>
      </c>
      <c r="G142" s="2">
        <v>5237710000</v>
      </c>
      <c r="H142" s="4">
        <f t="shared" si="29"/>
        <v>5237.71</v>
      </c>
      <c r="I142" s="10">
        <f t="shared" si="30"/>
        <v>-22.280274000000645</v>
      </c>
      <c r="J142" s="6" t="b">
        <f t="shared" si="26"/>
        <v>0</v>
      </c>
      <c r="K142" s="5">
        <f t="shared" si="31"/>
        <v>1.8325369075522556E-3</v>
      </c>
      <c r="L142" s="5">
        <f t="shared" si="32"/>
        <v>-3.2010118748872344E-3</v>
      </c>
      <c r="M142" s="4">
        <f t="shared" si="33"/>
        <v>13459.719233965081</v>
      </c>
      <c r="N142" s="4">
        <f t="shared" si="34"/>
        <v>13181.801461944609</v>
      </c>
      <c r="O142" s="5">
        <f t="shared" si="35"/>
        <v>2.0648110647000485E-2</v>
      </c>
      <c r="P142" s="43">
        <f t="shared" si="27"/>
        <v>7.5871278040645657E-3</v>
      </c>
      <c r="Q142" s="108" t="s">
        <v>139</v>
      </c>
      <c r="R142" s="13">
        <f t="shared" si="28"/>
        <v>1.8682444237051277E-2</v>
      </c>
      <c r="S142" s="20" t="b">
        <f t="shared" si="36"/>
        <v>1</v>
      </c>
      <c r="T142" s="13">
        <f>(E142-E141)/E141</f>
        <v>-1.6275364011127998E-3</v>
      </c>
      <c r="U142" s="20"/>
      <c r="V142" s="13">
        <f t="shared" si="37"/>
        <v>3.0938684258633191E-3</v>
      </c>
    </row>
    <row r="143" spans="1:22" x14ac:dyDescent="0.2">
      <c r="A143" s="1">
        <v>45098</v>
      </c>
      <c r="B143" s="4">
        <v>13620.870117</v>
      </c>
      <c r="C143" s="4">
        <v>13638.570313</v>
      </c>
      <c r="D143" s="4">
        <v>13460.940430000001</v>
      </c>
      <c r="E143" s="4">
        <v>13502.200194999999</v>
      </c>
      <c r="F143" s="4">
        <v>13502.200194999999</v>
      </c>
      <c r="G143" s="2">
        <v>5194640000</v>
      </c>
      <c r="H143" s="4">
        <f t="shared" si="29"/>
        <v>5194.6400000000003</v>
      </c>
      <c r="I143" s="10">
        <f t="shared" si="30"/>
        <v>-165.08984400000008</v>
      </c>
      <c r="J143" s="6" t="b">
        <f t="shared" si="26"/>
        <v>1</v>
      </c>
      <c r="K143" s="5">
        <f t="shared" si="31"/>
        <v>-8.7123598551821467E-3</v>
      </c>
      <c r="L143" s="5">
        <f t="shared" si="32"/>
        <v>-9.9988572753857922E-3</v>
      </c>
      <c r="M143" s="4">
        <f t="shared" si="33"/>
        <v>13466.799394137568</v>
      </c>
      <c r="N143" s="4">
        <f t="shared" si="34"/>
        <v>13209.66222134073</v>
      </c>
      <c r="O143" s="5">
        <f t="shared" si="35"/>
        <v>1.9094156322605967E-2</v>
      </c>
      <c r="P143" s="43">
        <f t="shared" si="27"/>
        <v>-4.3506730635031271E-4</v>
      </c>
      <c r="Q143" s="109"/>
      <c r="R143" s="13">
        <f t="shared" si="28"/>
        <v>1.2755140537491655E-2</v>
      </c>
      <c r="S143" s="20" t="b">
        <f t="shared" si="36"/>
        <v>1</v>
      </c>
      <c r="T143" s="13">
        <f>(E143-E142)/E142</f>
        <v>-1.2079193719377546E-2</v>
      </c>
      <c r="U143" s="20"/>
      <c r="V143" s="13">
        <f t="shared" si="37"/>
        <v>5.2602584418109575E-4</v>
      </c>
    </row>
    <row r="144" spans="1:22" x14ac:dyDescent="0.2">
      <c r="A144" s="1">
        <v>45099</v>
      </c>
      <c r="B144" s="4">
        <v>13443.410156</v>
      </c>
      <c r="C144" s="4">
        <v>13631.849609000001</v>
      </c>
      <c r="D144" s="4">
        <v>13441.559569999999</v>
      </c>
      <c r="E144" s="4">
        <v>13630.610352</v>
      </c>
      <c r="F144" s="4">
        <v>13630.610352</v>
      </c>
      <c r="G144" s="2">
        <v>4499550000</v>
      </c>
      <c r="H144" s="4">
        <f t="shared" si="29"/>
        <v>4499.55</v>
      </c>
      <c r="I144" s="10">
        <f t="shared" si="30"/>
        <v>128.41015700000025</v>
      </c>
      <c r="J144" s="6" t="b">
        <f t="shared" si="26"/>
        <v>0</v>
      </c>
      <c r="K144" s="5">
        <f t="shared" si="31"/>
        <v>1.3925052782567187E-2</v>
      </c>
      <c r="L144" s="5">
        <f t="shared" si="32"/>
        <v>-9.0908940132592765E-5</v>
      </c>
      <c r="M144" s="4">
        <f t="shared" si="33"/>
        <v>13494.101220447974</v>
      </c>
      <c r="N144" s="4">
        <f t="shared" si="34"/>
        <v>13246.266406615448</v>
      </c>
      <c r="O144" s="5">
        <f t="shared" si="35"/>
        <v>1.8366159389480104E-2</v>
      </c>
      <c r="P144" s="43">
        <f t="shared" si="27"/>
        <v>-3.8936754356308436E-3</v>
      </c>
      <c r="Q144" s="110"/>
      <c r="R144" s="13">
        <f t="shared" si="28"/>
        <v>1.0208044707956766E-2</v>
      </c>
      <c r="S144" s="20" t="b">
        <f t="shared" si="36"/>
        <v>0</v>
      </c>
      <c r="T144" s="13">
        <f>(E144-E143)/E143</f>
        <v>9.5103135152411547E-3</v>
      </c>
      <c r="U144" s="20">
        <f>(E144-E141)/E141</f>
        <v>-4.3069256121216924E-3</v>
      </c>
      <c r="V144" s="13">
        <f t="shared" si="37"/>
        <v>2.0273433583848474E-3</v>
      </c>
    </row>
    <row r="145" spans="1:22" x14ac:dyDescent="0.2">
      <c r="A145" s="1">
        <v>45100</v>
      </c>
      <c r="B145" s="4">
        <v>13484.099609000001</v>
      </c>
      <c r="C145" s="4">
        <v>13572.190430000001</v>
      </c>
      <c r="D145" s="4">
        <v>13442.650390999999</v>
      </c>
      <c r="E145" s="4">
        <v>13492.519531</v>
      </c>
      <c r="F145" s="4">
        <v>13492.519531</v>
      </c>
      <c r="G145" s="2">
        <v>7734500000</v>
      </c>
      <c r="H145" s="4">
        <f t="shared" si="29"/>
        <v>7734.5</v>
      </c>
      <c r="I145" s="10">
        <f t="shared" si="30"/>
        <v>-138.09082099999978</v>
      </c>
      <c r="J145" s="6" t="b">
        <f t="shared" si="26"/>
        <v>1</v>
      </c>
      <c r="K145" s="5">
        <f t="shared" si="31"/>
        <v>6.2443338777913148E-4</v>
      </c>
      <c r="L145" s="5">
        <f t="shared" si="32"/>
        <v>-5.8701577619995598E-3</v>
      </c>
      <c r="M145" s="4">
        <f t="shared" si="33"/>
        <v>13493.837605539979</v>
      </c>
      <c r="N145" s="4">
        <f t="shared" si="34"/>
        <v>13267.679721779323</v>
      </c>
      <c r="O145" s="5">
        <f t="shared" si="35"/>
        <v>1.6760086372152962E-2</v>
      </c>
      <c r="P145" s="43">
        <f t="shared" si="27"/>
        <v>-3.7933770982217911E-3</v>
      </c>
      <c r="Q145" s="14"/>
      <c r="R145" s="13">
        <f t="shared" si="28"/>
        <v>5.8065634662635771E-3</v>
      </c>
      <c r="S145" s="20" t="b">
        <f t="shared" si="36"/>
        <v>1</v>
      </c>
      <c r="T145" s="13"/>
      <c r="U145" s="20"/>
      <c r="V145" s="13">
        <f t="shared" si="37"/>
        <v>-1.9535566221772399E-5</v>
      </c>
    </row>
    <row r="146" spans="1:22" x14ac:dyDescent="0.2">
      <c r="A146" s="1">
        <v>45103</v>
      </c>
      <c r="B146" s="4">
        <v>13468.740234000001</v>
      </c>
      <c r="C146" s="4">
        <v>13573.570313</v>
      </c>
      <c r="D146" s="4">
        <v>13334.419921999999</v>
      </c>
      <c r="E146" s="4">
        <v>13335.780273</v>
      </c>
      <c r="F146" s="4">
        <v>13335.780273</v>
      </c>
      <c r="G146" s="2">
        <v>4430600000</v>
      </c>
      <c r="H146" s="4">
        <f t="shared" si="29"/>
        <v>4430.6000000000004</v>
      </c>
      <c r="I146" s="10">
        <f t="shared" si="30"/>
        <v>-156.73925799999961</v>
      </c>
      <c r="J146" s="6" t="b">
        <f t="shared" si="26"/>
        <v>1</v>
      </c>
      <c r="K146" s="5">
        <f t="shared" si="31"/>
        <v>-9.8717444014816743E-3</v>
      </c>
      <c r="L146" s="5">
        <f t="shared" si="32"/>
        <v>-1.7518606712653779E-2</v>
      </c>
      <c r="M146" s="4">
        <f t="shared" si="33"/>
        <v>13467.494716783316</v>
      </c>
      <c r="N146" s="4">
        <f t="shared" si="34"/>
        <v>13273.60150884199</v>
      </c>
      <c r="O146" s="5">
        <f t="shared" si="35"/>
        <v>1.4397125227730342E-2</v>
      </c>
      <c r="P146" s="43">
        <f t="shared" si="27"/>
        <v>-9.8811841089848692E-3</v>
      </c>
      <c r="Q146" s="14"/>
      <c r="R146" s="13">
        <f t="shared" si="28"/>
        <v>7.876416397215414E-3</v>
      </c>
      <c r="S146" s="20" t="b">
        <f t="shared" si="36"/>
        <v>1</v>
      </c>
      <c r="T146" s="13"/>
      <c r="U146" s="20"/>
      <c r="V146" s="13">
        <f t="shared" si="37"/>
        <v>-1.9522162283802198E-3</v>
      </c>
    </row>
    <row r="147" spans="1:22" x14ac:dyDescent="0.2">
      <c r="A147" s="1">
        <v>45104</v>
      </c>
      <c r="B147" s="4">
        <v>13389.25</v>
      </c>
      <c r="C147" s="4">
        <v>13578.799805000001</v>
      </c>
      <c r="D147" s="4">
        <v>13366.969727</v>
      </c>
      <c r="E147" s="4">
        <v>13555.669921999999</v>
      </c>
      <c r="F147" s="4">
        <v>13555.669921999999</v>
      </c>
      <c r="G147" s="2">
        <v>5053660000</v>
      </c>
      <c r="H147" s="4">
        <f t="shared" si="29"/>
        <v>5053.66</v>
      </c>
      <c r="I147" s="10">
        <f t="shared" si="30"/>
        <v>219.88964899999883</v>
      </c>
      <c r="J147" s="6" t="b">
        <f t="shared" si="26"/>
        <v>0</v>
      </c>
      <c r="K147" s="5">
        <f t="shared" si="31"/>
        <v>1.2429368485912142E-2</v>
      </c>
      <c r="L147" s="5">
        <f t="shared" si="32"/>
        <v>-1.7033819875217923E-3</v>
      </c>
      <c r="M147" s="4">
        <f t="shared" si="33"/>
        <v>13482.190584319429</v>
      </c>
      <c r="N147" s="4">
        <f t="shared" si="34"/>
        <v>13298.129196942686</v>
      </c>
      <c r="O147" s="5">
        <f t="shared" si="35"/>
        <v>1.3652187025958338E-2</v>
      </c>
      <c r="P147" s="43">
        <f t="shared" si="27"/>
        <v>-8.546152540925946E-3</v>
      </c>
      <c r="Q147" s="14"/>
      <c r="R147" s="13">
        <f t="shared" si="28"/>
        <v>7.1656916638556988E-3</v>
      </c>
      <c r="S147" s="20" t="b">
        <f t="shared" si="36"/>
        <v>0</v>
      </c>
      <c r="T147" s="13"/>
      <c r="U147" s="20"/>
      <c r="V147" s="13">
        <f t="shared" si="37"/>
        <v>1.0912101950037376E-3</v>
      </c>
    </row>
    <row r="148" spans="1:22" x14ac:dyDescent="0.2">
      <c r="A148" s="1">
        <v>45105</v>
      </c>
      <c r="B148" s="4">
        <v>13506.019531</v>
      </c>
      <c r="C148" s="4">
        <v>13654.139648</v>
      </c>
      <c r="D148" s="4">
        <v>13495.730469</v>
      </c>
      <c r="E148" s="4">
        <v>13591.75</v>
      </c>
      <c r="F148" s="4">
        <v>13591.75</v>
      </c>
      <c r="G148" s="2">
        <v>4533270000</v>
      </c>
      <c r="H148" s="4">
        <f t="shared" si="29"/>
        <v>4533.2700000000004</v>
      </c>
      <c r="I148" s="10">
        <f t="shared" si="30"/>
        <v>36.080078000000867</v>
      </c>
      <c r="J148" s="6" t="b">
        <f t="shared" si="26"/>
        <v>0</v>
      </c>
      <c r="K148" s="5">
        <f t="shared" si="31"/>
        <v>6.3475747834678652E-3</v>
      </c>
      <c r="L148" s="5">
        <f t="shared" si="32"/>
        <v>-4.5692844520700999E-3</v>
      </c>
      <c r="M148" s="4">
        <f t="shared" si="33"/>
        <v>13500.450486932858</v>
      </c>
      <c r="N148" s="4">
        <f t="shared" si="34"/>
        <v>13323.661440686799</v>
      </c>
      <c r="O148" s="5">
        <f t="shared" si="35"/>
        <v>1.3095047933191049E-2</v>
      </c>
      <c r="P148" s="43">
        <f t="shared" si="27"/>
        <v>-3.4961929140260692E-4</v>
      </c>
      <c r="Q148" s="48"/>
      <c r="R148" s="13">
        <f t="shared" si="28"/>
        <v>1.1384002423911643E-2</v>
      </c>
      <c r="S148" s="20" t="b">
        <f t="shared" si="36"/>
        <v>0</v>
      </c>
      <c r="T148" s="13">
        <f t="shared" ref="T148:T154" si="38">(E148-E147)/E147</f>
        <v>2.6616226425995497E-3</v>
      </c>
      <c r="U148" s="20"/>
      <c r="V148" s="13">
        <f t="shared" si="37"/>
        <v>1.3543720880689687E-3</v>
      </c>
    </row>
    <row r="149" spans="1:22" x14ac:dyDescent="0.2">
      <c r="A149" s="1">
        <v>45106</v>
      </c>
      <c r="B149" s="4">
        <v>13592.360352</v>
      </c>
      <c r="C149" s="4">
        <v>13618.530273</v>
      </c>
      <c r="D149" s="4">
        <v>13540.259765999999</v>
      </c>
      <c r="E149" s="4">
        <v>13591.330078000001</v>
      </c>
      <c r="F149" s="4">
        <v>13591.330078000001</v>
      </c>
      <c r="G149" s="2">
        <v>4388140000</v>
      </c>
      <c r="H149" s="4">
        <f t="shared" si="29"/>
        <v>4388.1400000000003</v>
      </c>
      <c r="I149" s="10">
        <f t="shared" si="30"/>
        <v>-0.41992199999913282</v>
      </c>
      <c r="J149" s="6" t="b">
        <f t="shared" si="26"/>
        <v>0</v>
      </c>
      <c r="K149" s="5">
        <f t="shared" si="31"/>
        <v>-7.5798019866890165E-5</v>
      </c>
      <c r="L149" s="5">
        <f t="shared" si="32"/>
        <v>-1.9972929864484974E-3</v>
      </c>
      <c r="M149" s="4">
        <f t="shared" si="33"/>
        <v>13515.597085444047</v>
      </c>
      <c r="N149" s="4">
        <f t="shared" si="34"/>
        <v>13346.936974366208</v>
      </c>
      <c r="O149" s="5">
        <f t="shared" si="35"/>
        <v>1.2478924165287664E-2</v>
      </c>
      <c r="P149" s="43">
        <f t="shared" si="27"/>
        <v>1.824757012216117E-3</v>
      </c>
      <c r="Q149" s="48"/>
      <c r="R149" s="13">
        <f t="shared" si="28"/>
        <v>7.6158816295884731E-3</v>
      </c>
      <c r="S149" s="20" t="b">
        <f t="shared" si="36"/>
        <v>1</v>
      </c>
      <c r="T149" s="13">
        <f t="shared" si="38"/>
        <v>-3.0895359317169078E-5</v>
      </c>
      <c r="U149" s="20"/>
      <c r="V149" s="13">
        <f t="shared" si="37"/>
        <v>1.1219328218603081E-3</v>
      </c>
    </row>
    <row r="150" spans="1:22" x14ac:dyDescent="0.2">
      <c r="A150" s="1">
        <v>45107</v>
      </c>
      <c r="B150" s="4">
        <v>13719.980469</v>
      </c>
      <c r="C150" s="4">
        <v>13816.679688</v>
      </c>
      <c r="D150" s="4">
        <v>13716.160156</v>
      </c>
      <c r="E150" s="4">
        <v>13787.919921999999</v>
      </c>
      <c r="F150" s="4">
        <v>13787.919921999999</v>
      </c>
      <c r="G150" s="2">
        <v>4661120000</v>
      </c>
      <c r="H150" s="4">
        <f t="shared" si="29"/>
        <v>4661.12</v>
      </c>
      <c r="I150" s="10">
        <f t="shared" si="30"/>
        <v>196.58984399999827</v>
      </c>
      <c r="J150" s="6" t="b">
        <f t="shared" si="26"/>
        <v>0</v>
      </c>
      <c r="K150" s="5">
        <f t="shared" si="31"/>
        <v>4.9518622241122552E-3</v>
      </c>
      <c r="L150" s="5">
        <f t="shared" si="32"/>
        <v>-2.081525131177452E-3</v>
      </c>
      <c r="M150" s="4">
        <f t="shared" si="33"/>
        <v>13560.984224870039</v>
      </c>
      <c r="N150" s="4">
        <f t="shared" si="34"/>
        <v>13385.283317638712</v>
      </c>
      <c r="O150" s="5">
        <f t="shared" si="35"/>
        <v>1.2956353633175216E-2</v>
      </c>
      <c r="P150" s="43">
        <f t="shared" si="27"/>
        <v>1.1442822184349839E-2</v>
      </c>
      <c r="Q150" s="48"/>
      <c r="R150" s="13">
        <f t="shared" si="28"/>
        <v>1.8855229007716939E-2</v>
      </c>
      <c r="S150" s="20" t="b">
        <f t="shared" si="36"/>
        <v>0</v>
      </c>
      <c r="T150" s="13">
        <f t="shared" si="38"/>
        <v>1.4464356532567339E-2</v>
      </c>
      <c r="U150" s="20"/>
      <c r="V150" s="13">
        <f t="shared" si="37"/>
        <v>3.3581305464389821E-3</v>
      </c>
    </row>
    <row r="151" spans="1:22" x14ac:dyDescent="0.2">
      <c r="A151" s="1">
        <v>45110</v>
      </c>
      <c r="B151" s="4">
        <v>13798.700194999999</v>
      </c>
      <c r="C151" s="4">
        <v>13839.089844</v>
      </c>
      <c r="D151" s="4">
        <v>13773.410156</v>
      </c>
      <c r="E151" s="4">
        <v>13816.769531</v>
      </c>
      <c r="F151" s="4">
        <v>13816.769531</v>
      </c>
      <c r="G151" s="2">
        <v>2902300000</v>
      </c>
      <c r="H151" s="4">
        <f t="shared" si="29"/>
        <v>2902.3</v>
      </c>
      <c r="I151" s="10">
        <f t="shared" si="30"/>
        <v>28.849609000000783</v>
      </c>
      <c r="J151" s="6" t="b">
        <f t="shared" si="26"/>
        <v>0</v>
      </c>
      <c r="K151" s="5">
        <f t="shared" si="31"/>
        <v>1.309495513682365E-3</v>
      </c>
      <c r="L151" s="5">
        <f t="shared" si="32"/>
        <v>-1.6128454437108262E-3</v>
      </c>
      <c r="M151" s="4">
        <f t="shared" si="33"/>
        <v>13603.615109225033</v>
      </c>
      <c r="N151" s="4">
        <f t="shared" si="34"/>
        <v>13422.803857930998</v>
      </c>
      <c r="O151" s="5">
        <f t="shared" si="35"/>
        <v>1.3291411866792781E-2</v>
      </c>
      <c r="P151" s="43">
        <f t="shared" si="27"/>
        <v>1.2481612087056454E-2</v>
      </c>
      <c r="Q151" s="14"/>
      <c r="R151" s="13">
        <f t="shared" si="28"/>
        <v>1.7309717518785461E-2</v>
      </c>
      <c r="S151" s="20" t="b">
        <f t="shared" si="36"/>
        <v>0</v>
      </c>
      <c r="T151" s="13">
        <f t="shared" si="38"/>
        <v>2.0923829818570647E-3</v>
      </c>
      <c r="U151" s="20"/>
      <c r="V151" s="13">
        <f t="shared" si="37"/>
        <v>3.1436423528029491E-3</v>
      </c>
    </row>
    <row r="152" spans="1:22" x14ac:dyDescent="0.2">
      <c r="A152" s="1">
        <v>45112</v>
      </c>
      <c r="B152" s="4">
        <v>13772.099609000001</v>
      </c>
      <c r="C152" s="4">
        <v>13844.5</v>
      </c>
      <c r="D152" s="4">
        <v>13764.25</v>
      </c>
      <c r="E152" s="4">
        <v>13791.650390999999</v>
      </c>
      <c r="F152" s="4">
        <v>13791.650390999999</v>
      </c>
      <c r="G152" s="2">
        <v>5339340000</v>
      </c>
      <c r="H152" s="4">
        <f t="shared" si="29"/>
        <v>5339.34</v>
      </c>
      <c r="I152" s="10">
        <f t="shared" si="30"/>
        <v>-25.119140000000698</v>
      </c>
      <c r="J152" s="6" t="b">
        <f t="shared" si="26"/>
        <v>1</v>
      </c>
      <c r="K152" s="5">
        <f t="shared" si="31"/>
        <v>1.4195934211238272E-3</v>
      </c>
      <c r="L152" s="5">
        <f t="shared" si="32"/>
        <v>-3.8173721694536302E-3</v>
      </c>
      <c r="M152" s="4">
        <f t="shared" si="33"/>
        <v>13634.954322854193</v>
      </c>
      <c r="N152" s="4">
        <f t="shared" si="34"/>
        <v>13454.877469502215</v>
      </c>
      <c r="O152" s="5">
        <f t="shared" si="35"/>
        <v>1.3207000851491173E-2</v>
      </c>
      <c r="P152" s="43">
        <f t="shared" si="27"/>
        <v>9.4826630206665246E-3</v>
      </c>
      <c r="Q152" s="14"/>
      <c r="R152" s="13">
        <f t="shared" si="28"/>
        <v>1.5368271296265158E-2</v>
      </c>
      <c r="S152" s="20" t="b">
        <f t="shared" si="36"/>
        <v>1</v>
      </c>
      <c r="T152" s="13">
        <f t="shared" si="38"/>
        <v>-1.8180183105495195E-3</v>
      </c>
      <c r="U152" s="20"/>
      <c r="V152" s="13">
        <f t="shared" si="37"/>
        <v>2.3037415699822578E-3</v>
      </c>
    </row>
    <row r="153" spans="1:22" x14ac:dyDescent="0.2">
      <c r="A153" s="1">
        <v>45113</v>
      </c>
      <c r="B153" s="4">
        <v>13653.169921999999</v>
      </c>
      <c r="C153" s="4">
        <v>13689.519531</v>
      </c>
      <c r="D153" s="4">
        <v>13567.25</v>
      </c>
      <c r="E153" s="4">
        <v>13679.040039</v>
      </c>
      <c r="F153" s="4">
        <v>13679.040039</v>
      </c>
      <c r="G153" s="2">
        <v>6113080000</v>
      </c>
      <c r="H153" s="4">
        <f t="shared" si="29"/>
        <v>6113.08</v>
      </c>
      <c r="I153" s="10">
        <f t="shared" si="30"/>
        <v>-112.61035199999969</v>
      </c>
      <c r="J153" s="6" t="b">
        <f t="shared" si="26"/>
        <v>0</v>
      </c>
      <c r="K153" s="5">
        <f t="shared" si="31"/>
        <v>1.8948066381503572E-3</v>
      </c>
      <c r="L153" s="5">
        <f t="shared" si="32"/>
        <v>-7.6551203833483844E-4</v>
      </c>
      <c r="M153" s="4">
        <f t="shared" si="33"/>
        <v>13642.301942211827</v>
      </c>
      <c r="N153" s="4">
        <f t="shared" si="34"/>
        <v>13474.369866849849</v>
      </c>
      <c r="O153" s="5">
        <f t="shared" si="35"/>
        <v>1.230965830204685E-2</v>
      </c>
      <c r="P153" s="43">
        <f t="shared" si="27"/>
        <v>-5.501413363356379E-3</v>
      </c>
      <c r="Q153" s="14"/>
      <c r="R153" s="13">
        <f t="shared" si="28"/>
        <v>3.4611159456948435E-3</v>
      </c>
      <c r="S153" s="20" t="b">
        <f t="shared" si="36"/>
        <v>1</v>
      </c>
      <c r="T153" s="13">
        <f t="shared" si="38"/>
        <v>-8.1651106870781545E-3</v>
      </c>
      <c r="U153" s="20"/>
      <c r="V153" s="13">
        <f t="shared" si="37"/>
        <v>5.3888111273814505E-4</v>
      </c>
    </row>
    <row r="154" spans="1:22" x14ac:dyDescent="0.2">
      <c r="A154" s="1">
        <v>45114</v>
      </c>
      <c r="B154" s="4">
        <v>13668.070313</v>
      </c>
      <c r="C154" s="4">
        <v>13804.509765999999</v>
      </c>
      <c r="D154" s="4">
        <v>13656.730469</v>
      </c>
      <c r="E154" s="4">
        <v>13660.719727</v>
      </c>
      <c r="F154" s="4">
        <v>13660.719727</v>
      </c>
      <c r="G154" s="2">
        <v>5098120000</v>
      </c>
      <c r="H154" s="4">
        <f t="shared" si="29"/>
        <v>5098.12</v>
      </c>
      <c r="I154" s="10">
        <f t="shared" si="30"/>
        <v>-18.320311999999831</v>
      </c>
      <c r="J154" s="6" t="b">
        <f t="shared" si="26"/>
        <v>1</v>
      </c>
      <c r="K154" s="5">
        <f t="shared" si="31"/>
        <v>-5.3779252167068337E-4</v>
      </c>
      <c r="L154" s="5">
        <f t="shared" si="32"/>
        <v>-1.0416164096906152E-2</v>
      </c>
      <c r="M154" s="4">
        <f t="shared" si="33"/>
        <v>13645.371573009856</v>
      </c>
      <c r="N154" s="4">
        <f t="shared" si="34"/>
        <v>13490.574202515079</v>
      </c>
      <c r="O154" s="5">
        <f t="shared" si="35"/>
        <v>1.1344313320200156E-2</v>
      </c>
      <c r="P154" s="43">
        <f t="shared" si="27"/>
        <v>8.3243581381191626E-4</v>
      </c>
      <c r="Q154" s="14"/>
      <c r="R154" s="13">
        <f t="shared" si="28"/>
        <v>1.1662430160928286E-2</v>
      </c>
      <c r="S154" s="20" t="b">
        <f t="shared" si="36"/>
        <v>1</v>
      </c>
      <c r="T154" s="13">
        <f t="shared" si="38"/>
        <v>-1.3392980755789299E-3</v>
      </c>
      <c r="U154" s="20">
        <f>(E154-E148)/E148</f>
        <v>5.0743816653484423E-3</v>
      </c>
      <c r="V154" s="13">
        <f t="shared" si="37"/>
        <v>2.2500827287298201E-4</v>
      </c>
    </row>
    <row r="155" spans="1:22" x14ac:dyDescent="0.2">
      <c r="A155" s="1">
        <v>45117</v>
      </c>
      <c r="B155" s="4">
        <v>13645.370117</v>
      </c>
      <c r="C155" s="4">
        <v>13692.410156</v>
      </c>
      <c r="D155" s="4">
        <v>13584.870117</v>
      </c>
      <c r="E155" s="4">
        <v>13685.480469</v>
      </c>
      <c r="F155" s="4">
        <v>13685.480469</v>
      </c>
      <c r="G155" s="2">
        <v>5275390000</v>
      </c>
      <c r="H155" s="4">
        <f t="shared" si="29"/>
        <v>5275.39</v>
      </c>
      <c r="I155" s="10">
        <f t="shared" si="30"/>
        <v>24.760742000000391</v>
      </c>
      <c r="J155" s="6" t="b">
        <f t="shared" si="26"/>
        <v>0</v>
      </c>
      <c r="K155" s="5">
        <f t="shared" si="31"/>
        <v>2.9394843566777611E-3</v>
      </c>
      <c r="L155" s="5">
        <f t="shared" si="32"/>
        <v>-5.0609694867804187E-4</v>
      </c>
      <c r="M155" s="4">
        <f t="shared" si="33"/>
        <v>13652.056389008212</v>
      </c>
      <c r="N155" s="4">
        <f t="shared" si="34"/>
        <v>13507.522573513768</v>
      </c>
      <c r="O155" s="5">
        <f t="shared" si="35"/>
        <v>1.0586962972905203E-2</v>
      </c>
      <c r="P155" s="43">
        <f t="shared" si="27"/>
        <v>-4.9213298051058417E-3</v>
      </c>
      <c r="Q155" s="14"/>
      <c r="R155" s="13">
        <f t="shared" si="28"/>
        <v>2.9558746200519744E-3</v>
      </c>
      <c r="S155" s="20" t="b">
        <f t="shared" si="36"/>
        <v>0</v>
      </c>
      <c r="T155" s="13"/>
      <c r="U155" s="20"/>
      <c r="V155" s="13">
        <f t="shared" si="37"/>
        <v>4.8989622324238267E-4</v>
      </c>
    </row>
    <row r="156" spans="1:22" x14ac:dyDescent="0.2">
      <c r="A156" s="1">
        <v>45118</v>
      </c>
      <c r="B156" s="4">
        <v>13709.809569999999</v>
      </c>
      <c r="C156" s="4">
        <v>13774.830078000001</v>
      </c>
      <c r="D156" s="4">
        <v>13643.320313</v>
      </c>
      <c r="E156" s="4">
        <v>13760.700194999999</v>
      </c>
      <c r="F156" s="4">
        <v>13760.700194999999</v>
      </c>
      <c r="G156" s="2">
        <v>4840950000</v>
      </c>
      <c r="H156" s="4">
        <f t="shared" si="29"/>
        <v>4840.95</v>
      </c>
      <c r="I156" s="10">
        <f t="shared" si="30"/>
        <v>75.219725999999355</v>
      </c>
      <c r="J156" s="6" t="b">
        <f t="shared" si="26"/>
        <v>0</v>
      </c>
      <c r="K156" s="5">
        <f t="shared" si="31"/>
        <v>3.7119862781580565E-3</v>
      </c>
      <c r="L156" s="5">
        <f t="shared" si="32"/>
        <v>-1.0257754847058686E-3</v>
      </c>
      <c r="M156" s="4">
        <f t="shared" si="33"/>
        <v>13670.163690006844</v>
      </c>
      <c r="N156" s="4">
        <f t="shared" si="34"/>
        <v>13529.538018860398</v>
      </c>
      <c r="O156" s="5">
        <f t="shared" si="35"/>
        <v>1.0287051006510384E-2</v>
      </c>
      <c r="P156" s="43">
        <f t="shared" si="27"/>
        <v>-1.9636470795493929E-3</v>
      </c>
      <c r="Q156" s="14"/>
      <c r="R156" s="13">
        <f t="shared" si="28"/>
        <v>7.6565570366702905E-3</v>
      </c>
      <c r="S156" s="20" t="b">
        <f t="shared" si="36"/>
        <v>0</v>
      </c>
      <c r="T156" s="13"/>
      <c r="U156" s="20"/>
      <c r="V156" s="13">
        <f t="shared" si="37"/>
        <v>1.3263423826179769E-3</v>
      </c>
    </row>
    <row r="157" spans="1:22" x14ac:dyDescent="0.2">
      <c r="A157" s="1">
        <v>45119</v>
      </c>
      <c r="B157" s="4">
        <v>13915.639648</v>
      </c>
      <c r="C157" s="4">
        <v>13963.450194999999</v>
      </c>
      <c r="D157" s="4">
        <v>13842.129883</v>
      </c>
      <c r="E157" s="4">
        <v>13918.959961</v>
      </c>
      <c r="F157" s="4">
        <v>13918.959961</v>
      </c>
      <c r="G157" s="2">
        <v>5230620000</v>
      </c>
      <c r="H157" s="4">
        <f t="shared" si="29"/>
        <v>5230.62</v>
      </c>
      <c r="I157" s="10">
        <f t="shared" si="30"/>
        <v>158.25976600000104</v>
      </c>
      <c r="J157" s="6" t="b">
        <f t="shared" si="26"/>
        <v>0</v>
      </c>
      <c r="K157" s="5">
        <f t="shared" si="31"/>
        <v>2.3860297363171337E-4</v>
      </c>
      <c r="L157" s="5">
        <f t="shared" si="32"/>
        <v>-3.1861920498652925E-3</v>
      </c>
      <c r="M157" s="4">
        <f t="shared" si="33"/>
        <v>13711.62973517237</v>
      </c>
      <c r="N157" s="4">
        <f t="shared" si="34"/>
        <v>13563.400796437754</v>
      </c>
      <c r="O157" s="5">
        <f t="shared" si="35"/>
        <v>1.0810453724139456E-2</v>
      </c>
      <c r="P157" s="43">
        <f t="shared" si="27"/>
        <v>9.5174789830327483E-3</v>
      </c>
      <c r="Q157" s="14"/>
      <c r="R157" s="13">
        <f t="shared" si="28"/>
        <v>1.8365465279570146E-2</v>
      </c>
      <c r="S157" s="20" t="b">
        <f t="shared" si="36"/>
        <v>0</v>
      </c>
      <c r="T157" s="13"/>
      <c r="U157" s="20"/>
      <c r="V157" s="13">
        <f t="shared" si="37"/>
        <v>3.0333246993843911E-3</v>
      </c>
    </row>
    <row r="158" spans="1:22" x14ac:dyDescent="0.2">
      <c r="A158" s="1">
        <v>45120</v>
      </c>
      <c r="B158" s="4">
        <v>14021.150390999999</v>
      </c>
      <c r="C158" s="4">
        <v>14163.799805000001</v>
      </c>
      <c r="D158" s="4">
        <v>14012.240234000001</v>
      </c>
      <c r="E158" s="4">
        <v>14138.570313</v>
      </c>
      <c r="F158" s="4">
        <v>14138.570313</v>
      </c>
      <c r="G158" s="2">
        <v>5183560000</v>
      </c>
      <c r="H158" s="4">
        <f t="shared" si="29"/>
        <v>5183.5600000000004</v>
      </c>
      <c r="I158" s="10">
        <f t="shared" si="30"/>
        <v>219.61035199999969</v>
      </c>
      <c r="J158" s="6" t="b">
        <f t="shared" si="26"/>
        <v>0</v>
      </c>
      <c r="K158" s="5">
        <f t="shared" si="31"/>
        <v>8.374485596800341E-3</v>
      </c>
      <c r="L158" s="5">
        <f t="shared" si="32"/>
        <v>-1.7812657865366088E-3</v>
      </c>
      <c r="M158" s="4">
        <f t="shared" si="33"/>
        <v>13782.786498143641</v>
      </c>
      <c r="N158" s="4">
        <f t="shared" si="34"/>
        <v>13613.415537008384</v>
      </c>
      <c r="O158" s="5">
        <f t="shared" si="35"/>
        <v>1.2288586285368998E-2</v>
      </c>
      <c r="P158" s="43">
        <f t="shared" si="27"/>
        <v>1.6647848088429992E-2</v>
      </c>
      <c r="Q158" s="14"/>
      <c r="R158" s="13">
        <f t="shared" si="28"/>
        <v>2.7644141981570749E-2</v>
      </c>
      <c r="S158" s="20" t="b">
        <f t="shared" si="36"/>
        <v>0</v>
      </c>
      <c r="T158" s="13"/>
      <c r="U158" s="20"/>
      <c r="V158" s="13">
        <f t="shared" si="37"/>
        <v>5.1895189955971513E-3</v>
      </c>
    </row>
    <row r="159" spans="1:22" x14ac:dyDescent="0.2">
      <c r="A159" s="1">
        <v>45121</v>
      </c>
      <c r="B159" s="4">
        <v>14166.660156</v>
      </c>
      <c r="C159" s="4">
        <v>14232.110352</v>
      </c>
      <c r="D159" s="4">
        <v>14081.959961</v>
      </c>
      <c r="E159" s="4">
        <v>14113.700194999999</v>
      </c>
      <c r="F159" s="4">
        <v>14113.700194999999</v>
      </c>
      <c r="G159" s="2">
        <v>5366890000</v>
      </c>
      <c r="H159" s="4">
        <f t="shared" si="29"/>
        <v>5366.89</v>
      </c>
      <c r="I159" s="10">
        <f t="shared" si="30"/>
        <v>-24.87011800000073</v>
      </c>
      <c r="J159" s="6" t="b">
        <f t="shared" si="26"/>
        <v>1</v>
      </c>
      <c r="K159" s="5">
        <f t="shared" si="31"/>
        <v>-3.7383519062939028E-3</v>
      </c>
      <c r="L159" s="5">
        <f t="shared" si="32"/>
        <v>-8.3199296570490959E-3</v>
      </c>
      <c r="M159" s="4">
        <f t="shared" si="33"/>
        <v>13837.938780953034</v>
      </c>
      <c r="N159" s="4">
        <f t="shared" si="34"/>
        <v>13656.918550746786</v>
      </c>
      <c r="O159" s="5">
        <f t="shared" si="35"/>
        <v>1.3081444648057688E-2</v>
      </c>
      <c r="P159" s="43">
        <f t="shared" si="27"/>
        <v>1.7634214452722129E-2</v>
      </c>
      <c r="Q159" s="14"/>
      <c r="R159" s="13">
        <f t="shared" si="28"/>
        <v>2.8484847150033295E-2</v>
      </c>
      <c r="S159" s="20" t="b">
        <f t="shared" si="36"/>
        <v>1</v>
      </c>
      <c r="T159" s="13"/>
      <c r="U159" s="20"/>
      <c r="V159" s="13">
        <f t="shared" si="37"/>
        <v>4.0015335662945432E-3</v>
      </c>
    </row>
    <row r="160" spans="1:22" x14ac:dyDescent="0.2">
      <c r="A160" s="1">
        <v>45124</v>
      </c>
      <c r="B160" s="4">
        <v>14149.919921999999</v>
      </c>
      <c r="C160" s="4">
        <v>14274.410156</v>
      </c>
      <c r="D160" s="4">
        <v>14138.009765999999</v>
      </c>
      <c r="E160" s="4">
        <v>14244.950194999999</v>
      </c>
      <c r="F160" s="4">
        <v>14244.950194999999</v>
      </c>
      <c r="G160" s="2">
        <v>4593160000</v>
      </c>
      <c r="H160" s="4">
        <f t="shared" si="29"/>
        <v>4593.16</v>
      </c>
      <c r="I160" s="10">
        <f t="shared" si="30"/>
        <v>131.25</v>
      </c>
      <c r="J160" s="6" t="b">
        <f t="shared" si="26"/>
        <v>0</v>
      </c>
      <c r="K160" s="5">
        <f t="shared" si="31"/>
        <v>6.7159583604603466E-3</v>
      </c>
      <c r="L160" s="5">
        <f t="shared" si="32"/>
        <v>-2.0638303564240444E-3</v>
      </c>
      <c r="M160" s="4">
        <f t="shared" si="33"/>
        <v>13905.774016627529</v>
      </c>
      <c r="N160" s="4">
        <f t="shared" si="34"/>
        <v>13708.051737203588</v>
      </c>
      <c r="O160" s="5">
        <f t="shared" si="35"/>
        <v>1.4218718007895023E-2</v>
      </c>
      <c r="P160" s="43">
        <f t="shared" si="27"/>
        <v>1.6700670462124541E-2</v>
      </c>
      <c r="Q160" s="14"/>
      <c r="R160" s="13">
        <f t="shared" si="28"/>
        <v>2.6509573572221317E-2</v>
      </c>
      <c r="S160" s="20" t="b">
        <f t="shared" si="36"/>
        <v>0</v>
      </c>
      <c r="T160" s="13"/>
      <c r="U160" s="20"/>
      <c r="V160" s="13">
        <f t="shared" si="37"/>
        <v>4.9021199434604364E-3</v>
      </c>
    </row>
    <row r="161" spans="1:22" x14ac:dyDescent="0.2">
      <c r="A161" s="1">
        <v>45125</v>
      </c>
      <c r="B161" s="4">
        <v>14212.25</v>
      </c>
      <c r="C161" s="4">
        <v>14396.690430000001</v>
      </c>
      <c r="D161" s="4">
        <v>14176.110352</v>
      </c>
      <c r="E161" s="4">
        <v>14353.639648</v>
      </c>
      <c r="F161" s="4">
        <v>14353.639648</v>
      </c>
      <c r="G161" s="2">
        <v>4824070000</v>
      </c>
      <c r="H161" s="4">
        <f t="shared" si="29"/>
        <v>4824.07</v>
      </c>
      <c r="I161" s="10">
        <f t="shared" si="30"/>
        <v>108.68945300000087</v>
      </c>
      <c r="J161" s="6" t="b">
        <f t="shared" si="26"/>
        <v>0</v>
      </c>
      <c r="K161" s="5">
        <f t="shared" si="31"/>
        <v>9.9484351879540744E-3</v>
      </c>
      <c r="L161" s="5">
        <f t="shared" si="32"/>
        <v>-2.9903249090006481E-3</v>
      </c>
      <c r="M161" s="4">
        <f t="shared" si="33"/>
        <v>13980.41828852294</v>
      </c>
      <c r="N161" s="4">
        <f t="shared" si="34"/>
        <v>13764.189816403275</v>
      </c>
      <c r="O161" s="5">
        <f t="shared" si="35"/>
        <v>1.5466523794726152E-2</v>
      </c>
      <c r="P161" s="43">
        <f t="shared" si="27"/>
        <v>1.3997582864720907E-2</v>
      </c>
      <c r="Q161" s="14"/>
      <c r="R161" s="13">
        <f t="shared" si="28"/>
        <v>2.9775371014384745E-2</v>
      </c>
      <c r="S161" s="20" t="b">
        <f t="shared" si="36"/>
        <v>0</v>
      </c>
      <c r="T161" s="13"/>
      <c r="U161" s="20"/>
      <c r="V161" s="13">
        <f t="shared" si="37"/>
        <v>5.3678617102620122E-3</v>
      </c>
    </row>
    <row r="162" spans="1:22" x14ac:dyDescent="0.2">
      <c r="A162" s="1">
        <v>45126</v>
      </c>
      <c r="B162" s="4">
        <v>14398.530273</v>
      </c>
      <c r="C162" s="4">
        <v>14446.549805000001</v>
      </c>
      <c r="D162" s="4">
        <v>14317.089844</v>
      </c>
      <c r="E162" s="4">
        <v>14358.019531</v>
      </c>
      <c r="F162" s="4">
        <v>14358.019531</v>
      </c>
      <c r="G162" s="2">
        <v>5112420000</v>
      </c>
      <c r="H162" s="4">
        <f t="shared" si="29"/>
        <v>5112.42</v>
      </c>
      <c r="I162" s="10">
        <f t="shared" si="30"/>
        <v>4.3798829999996087</v>
      </c>
      <c r="J162" s="6" t="b">
        <f t="shared" si="26"/>
        <v>1</v>
      </c>
      <c r="K162" s="5">
        <f t="shared" si="31"/>
        <v>-2.8135331337230847E-3</v>
      </c>
      <c r="L162" s="5">
        <f t="shared" si="32"/>
        <v>-6.1281257597824504E-3</v>
      </c>
      <c r="M162" s="4">
        <f t="shared" si="33"/>
        <v>14043.351828935783</v>
      </c>
      <c r="N162" s="4">
        <f t="shared" si="34"/>
        <v>13815.827182889947</v>
      </c>
      <c r="O162" s="5">
        <f t="shared" si="35"/>
        <v>1.6201591245263172E-2</v>
      </c>
      <c r="P162" s="43">
        <f t="shared" si="27"/>
        <v>1.9492356126846442E-2</v>
      </c>
      <c r="Q162" s="14"/>
      <c r="R162" s="13">
        <f t="shared" si="28"/>
        <v>2.8710950275663054E-2</v>
      </c>
      <c r="S162" s="20" t="b">
        <f t="shared" si="36"/>
        <v>0</v>
      </c>
      <c r="T162" s="13"/>
      <c r="U162" s="20"/>
      <c r="V162" s="13">
        <f t="shared" si="37"/>
        <v>4.5015491749991372E-3</v>
      </c>
    </row>
    <row r="163" spans="1:22" x14ac:dyDescent="0.2">
      <c r="A163" s="1">
        <v>45127</v>
      </c>
      <c r="B163" s="4">
        <v>14273.290039</v>
      </c>
      <c r="C163" s="4">
        <v>14309.919921999999</v>
      </c>
      <c r="D163" s="4">
        <v>14030.620117</v>
      </c>
      <c r="E163" s="4">
        <v>14063.309569999999</v>
      </c>
      <c r="F163" s="4">
        <v>14063.309569999999</v>
      </c>
      <c r="G163" s="2">
        <v>5128020000</v>
      </c>
      <c r="H163" s="4">
        <f t="shared" si="29"/>
        <v>5128.0200000000004</v>
      </c>
      <c r="I163" s="10">
        <f t="shared" si="30"/>
        <v>-294.70996100000048</v>
      </c>
      <c r="J163" s="6" t="b">
        <f t="shared" si="26"/>
        <v>1</v>
      </c>
      <c r="K163" s="5">
        <f t="shared" si="31"/>
        <v>-1.4711427318176427E-2</v>
      </c>
      <c r="L163" s="5">
        <f t="shared" si="32"/>
        <v>-1.7233524250604797E-2</v>
      </c>
      <c r="M163" s="4">
        <f t="shared" si="33"/>
        <v>14046.678119113152</v>
      </c>
      <c r="N163" s="4">
        <f t="shared" si="34"/>
        <v>13837.347390464734</v>
      </c>
      <c r="O163" s="5">
        <f t="shared" si="35"/>
        <v>1.4902507687108163E-2</v>
      </c>
      <c r="P163" s="43">
        <f t="shared" si="27"/>
        <v>-1.1431885871508564E-3</v>
      </c>
      <c r="Q163" s="14"/>
      <c r="R163" s="13">
        <f t="shared" si="28"/>
        <v>1.8740502249329459E-2</v>
      </c>
      <c r="S163" s="20" t="b">
        <f t="shared" si="36"/>
        <v>1</v>
      </c>
      <c r="T163" s="13"/>
      <c r="U163" s="20"/>
      <c r="V163" s="13">
        <f t="shared" si="37"/>
        <v>2.3685870851109967E-4</v>
      </c>
    </row>
    <row r="164" spans="1:22" x14ac:dyDescent="0.2">
      <c r="A164" s="1">
        <v>45128</v>
      </c>
      <c r="B164" s="4">
        <v>14148.179688</v>
      </c>
      <c r="C164" s="4">
        <v>14179.009765999999</v>
      </c>
      <c r="D164" s="4">
        <v>14020.450194999999</v>
      </c>
      <c r="E164" s="4">
        <v>14032.809569999999</v>
      </c>
      <c r="F164" s="4">
        <v>14032.809569999999</v>
      </c>
      <c r="G164" s="2">
        <v>5254180000</v>
      </c>
      <c r="H164" s="4">
        <f t="shared" si="29"/>
        <v>5254.18</v>
      </c>
      <c r="I164" s="10">
        <f t="shared" si="30"/>
        <v>-30.5</v>
      </c>
      <c r="J164" s="6" t="b">
        <f t="shared" si="26"/>
        <v>1</v>
      </c>
      <c r="K164" s="5">
        <f t="shared" si="31"/>
        <v>-8.1544142458024969E-3</v>
      </c>
      <c r="L164" s="5">
        <f t="shared" si="32"/>
        <v>-1.0311030065764875E-2</v>
      </c>
      <c r="M164" s="4">
        <f t="shared" si="33"/>
        <v>14044.36669426096</v>
      </c>
      <c r="N164" s="4">
        <f t="shared" si="34"/>
        <v>13854.344101728671</v>
      </c>
      <c r="O164" s="5">
        <f t="shared" si="35"/>
        <v>1.3530164561278406E-2</v>
      </c>
      <c r="P164" s="43">
        <f t="shared" si="27"/>
        <v>-1.7029247228878956E-3</v>
      </c>
      <c r="Q164" s="14"/>
      <c r="R164" s="13">
        <f t="shared" si="28"/>
        <v>9.5869806499754451E-3</v>
      </c>
      <c r="S164" s="20" t="b">
        <f t="shared" si="36"/>
        <v>1</v>
      </c>
      <c r="T164" s="13">
        <f>(E164-E163)/E163</f>
        <v>-2.1687640343964923E-3</v>
      </c>
      <c r="U164" s="20"/>
      <c r="V164" s="13">
        <f t="shared" si="37"/>
        <v>-1.6455313011318328E-4</v>
      </c>
    </row>
    <row r="165" spans="1:22" x14ac:dyDescent="0.2">
      <c r="A165" s="1">
        <v>45131</v>
      </c>
      <c r="B165" s="4">
        <v>14081.629883</v>
      </c>
      <c r="C165" s="4">
        <v>14110.150390999999</v>
      </c>
      <c r="D165" s="4">
        <v>13997.129883</v>
      </c>
      <c r="E165" s="4">
        <v>14058.870117</v>
      </c>
      <c r="F165" s="4">
        <v>14058.870117</v>
      </c>
      <c r="G165" s="2">
        <v>4083070000</v>
      </c>
      <c r="H165" s="4">
        <f t="shared" si="29"/>
        <v>4083.07</v>
      </c>
      <c r="I165" s="10">
        <f t="shared" si="30"/>
        <v>26.060547000000952</v>
      </c>
      <c r="J165" s="6" t="b">
        <f t="shared" si="26"/>
        <v>0</v>
      </c>
      <c r="K165" s="5">
        <f t="shared" si="31"/>
        <v>-1.6162735556255366E-3</v>
      </c>
      <c r="L165" s="5">
        <f t="shared" si="32"/>
        <v>-3.6342825964992814E-3</v>
      </c>
      <c r="M165" s="4">
        <f t="shared" si="33"/>
        <v>14046.783931384132</v>
      </c>
      <c r="N165" s="4">
        <f t="shared" si="34"/>
        <v>13872.128972621831</v>
      </c>
      <c r="O165" s="5">
        <f t="shared" si="35"/>
        <v>1.2433804037668516E-2</v>
      </c>
      <c r="P165" s="43">
        <f t="shared" si="27"/>
        <v>-3.5349051161236104E-3</v>
      </c>
      <c r="Q165" s="14"/>
      <c r="R165" s="13">
        <f t="shared" si="28"/>
        <v>4.511100898639861E-3</v>
      </c>
      <c r="S165" s="20" t="b">
        <f t="shared" si="36"/>
        <v>0</v>
      </c>
      <c r="T165" s="13">
        <f>(E165-E164)/E164</f>
        <v>1.857115417265721E-3</v>
      </c>
      <c r="U165" s="20"/>
      <c r="V165" s="13">
        <f t="shared" si="37"/>
        <v>1.7211435558431393E-4</v>
      </c>
    </row>
    <row r="166" spans="1:22" x14ac:dyDescent="0.2">
      <c r="A166" s="1">
        <v>45132</v>
      </c>
      <c r="B166" s="4">
        <v>14093.240234000001</v>
      </c>
      <c r="C166" s="4">
        <v>14201.910156</v>
      </c>
      <c r="D166" s="4">
        <v>14092.519531</v>
      </c>
      <c r="E166" s="4">
        <v>14144.559569999999</v>
      </c>
      <c r="F166" s="4">
        <v>14144.559569999999</v>
      </c>
      <c r="G166" s="2">
        <v>3812470000</v>
      </c>
      <c r="H166" s="4">
        <f t="shared" si="29"/>
        <v>3812.47</v>
      </c>
      <c r="I166" s="10">
        <f t="shared" si="30"/>
        <v>85.689452999999048</v>
      </c>
      <c r="J166" s="6" t="b">
        <f t="shared" si="26"/>
        <v>1</v>
      </c>
      <c r="K166" s="5">
        <f t="shared" si="31"/>
        <v>3.6414149725618487E-3</v>
      </c>
      <c r="L166" s="5">
        <f t="shared" si="32"/>
        <v>-4.0382304471748183E-3</v>
      </c>
      <c r="M166" s="4">
        <f t="shared" si="33"/>
        <v>14063.079871153444</v>
      </c>
      <c r="N166" s="4">
        <f t="shared" si="34"/>
        <v>13895.818589785151</v>
      </c>
      <c r="O166" s="5">
        <f t="shared" si="35"/>
        <v>1.1893645126156488E-2</v>
      </c>
      <c r="P166" s="43">
        <f t="shared" si="27"/>
        <v>2.0934006004575791E-3</v>
      </c>
      <c r="Q166" s="14"/>
      <c r="R166" s="13">
        <f t="shared" si="28"/>
        <v>9.8719687378955884E-3</v>
      </c>
      <c r="S166" s="20" t="b">
        <f t="shared" si="36"/>
        <v>0</v>
      </c>
      <c r="T166" s="13">
        <f>(E166-E165)/E165</f>
        <v>6.0950454970334546E-3</v>
      </c>
      <c r="U166" s="20">
        <f>(E166-E164)/E164</f>
        <v>7.9634801172606528E-3</v>
      </c>
      <c r="V166" s="13">
        <f t="shared" si="37"/>
        <v>1.1601189175340536E-3</v>
      </c>
    </row>
    <row r="167" spans="1:22" x14ac:dyDescent="0.2">
      <c r="A167" s="1">
        <v>45133</v>
      </c>
      <c r="B167" s="4">
        <v>14123.519531</v>
      </c>
      <c r="C167" s="4">
        <v>14187.349609000001</v>
      </c>
      <c r="D167" s="4">
        <v>14041.950194999999</v>
      </c>
      <c r="E167" s="4">
        <v>14127.280273</v>
      </c>
      <c r="F167" s="4">
        <v>14127.280273</v>
      </c>
      <c r="G167" s="2">
        <v>4322000000</v>
      </c>
      <c r="H167" s="4">
        <f t="shared" si="29"/>
        <v>4322</v>
      </c>
      <c r="I167" s="10">
        <f t="shared" si="30"/>
        <v>-17.279296999999133</v>
      </c>
      <c r="J167" s="6" t="b">
        <f t="shared" si="26"/>
        <v>0</v>
      </c>
      <c r="K167" s="5">
        <f t="shared" si="31"/>
        <v>2.6627513005847176E-4</v>
      </c>
      <c r="L167" s="5">
        <f t="shared" si="32"/>
        <v>-4.234006890328156E-3</v>
      </c>
      <c r="M167" s="4">
        <f t="shared" si="33"/>
        <v>14073.779938127871</v>
      </c>
      <c r="N167" s="4">
        <f t="shared" si="34"/>
        <v>13915.945692673398</v>
      </c>
      <c r="O167" s="5">
        <f t="shared" si="35"/>
        <v>1.1214772871847831E-2</v>
      </c>
      <c r="P167" s="43">
        <f t="shared" si="27"/>
        <v>-2.2616342779128054E-3</v>
      </c>
      <c r="Q167" s="14"/>
      <c r="R167" s="13">
        <f t="shared" si="28"/>
        <v>8.0695926305095478E-3</v>
      </c>
      <c r="S167" s="20" t="b">
        <f t="shared" si="36"/>
        <v>1</v>
      </c>
      <c r="T167" s="13"/>
      <c r="U167" s="20"/>
      <c r="V167" s="13">
        <f t="shared" si="37"/>
        <v>7.6086227714420131E-4</v>
      </c>
    </row>
    <row r="168" spans="1:22" x14ac:dyDescent="0.2">
      <c r="A168" s="1">
        <v>45134</v>
      </c>
      <c r="B168" s="4">
        <v>14319.160156</v>
      </c>
      <c r="C168" s="4">
        <v>14360.200194999999</v>
      </c>
      <c r="D168" s="4">
        <v>14006.929688</v>
      </c>
      <c r="E168" s="4">
        <v>14050.110352</v>
      </c>
      <c r="F168" s="4">
        <v>14050.110352</v>
      </c>
      <c r="G168" s="2">
        <v>5115840000</v>
      </c>
      <c r="H168" s="4">
        <f t="shared" si="29"/>
        <v>5115.84</v>
      </c>
      <c r="I168" s="10">
        <f t="shared" si="30"/>
        <v>-77.169921000000613</v>
      </c>
      <c r="J168" s="6" t="b">
        <f t="shared" si="26"/>
        <v>1</v>
      </c>
      <c r="K168" s="5">
        <f t="shared" si="31"/>
        <v>-1.87894961065341E-2</v>
      </c>
      <c r="L168" s="5">
        <f t="shared" si="32"/>
        <v>-2.1593699167785158E-2</v>
      </c>
      <c r="M168" s="4">
        <f t="shared" si="33"/>
        <v>14069.83500710656</v>
      </c>
      <c r="N168" s="4">
        <f t="shared" si="34"/>
        <v>13927.612184788755</v>
      </c>
      <c r="O168" s="5">
        <f t="shared" si="35"/>
        <v>1.0108350399700414E-2</v>
      </c>
      <c r="P168" s="43">
        <f t="shared" si="27"/>
        <v>-4.470935094461774E-3</v>
      </c>
      <c r="Q168" s="14"/>
      <c r="R168" s="13">
        <f t="shared" si="28"/>
        <v>2.0637426646920778E-2</v>
      </c>
      <c r="S168" s="20" t="b">
        <f t="shared" si="36"/>
        <v>1</v>
      </c>
      <c r="T168" s="13"/>
      <c r="U168" s="20"/>
      <c r="V168" s="13">
        <f t="shared" si="37"/>
        <v>-2.8030358856357399E-4</v>
      </c>
    </row>
    <row r="169" spans="1:22" x14ac:dyDescent="0.2">
      <c r="A169" s="1">
        <v>45135</v>
      </c>
      <c r="B169" s="4">
        <v>14199.830078000001</v>
      </c>
      <c r="C169" s="4">
        <v>14344.349609000001</v>
      </c>
      <c r="D169" s="4">
        <v>14188.099609000001</v>
      </c>
      <c r="E169" s="4">
        <v>14316.660156</v>
      </c>
      <c r="F169" s="4">
        <v>14316.660156</v>
      </c>
      <c r="G169" s="2">
        <v>4453520000</v>
      </c>
      <c r="H169" s="4">
        <f t="shared" si="29"/>
        <v>4453.5200000000004</v>
      </c>
      <c r="I169" s="10">
        <f t="shared" si="30"/>
        <v>266.54980400000022</v>
      </c>
      <c r="J169" s="6" t="b">
        <f t="shared" si="26"/>
        <v>0</v>
      </c>
      <c r="K169" s="5">
        <f t="shared" si="31"/>
        <v>8.2275687355587122E-3</v>
      </c>
      <c r="L169" s="5">
        <f t="shared" si="32"/>
        <v>-1.9303386876898076E-3</v>
      </c>
      <c r="M169" s="4">
        <f t="shared" si="33"/>
        <v>14110.972531922132</v>
      </c>
      <c r="N169" s="4">
        <f t="shared" si="34"/>
        <v>13961.442443154951</v>
      </c>
      <c r="O169" s="5">
        <f t="shared" si="35"/>
        <v>1.0596724529716993E-2</v>
      </c>
      <c r="P169" s="43">
        <f t="shared" si="27"/>
        <v>5.4657520524109765E-3</v>
      </c>
      <c r="Q169" s="14"/>
      <c r="R169" s="13">
        <f t="shared" si="28"/>
        <v>1.6538695440723016E-2</v>
      </c>
      <c r="S169" s="20" t="b">
        <f t="shared" si="36"/>
        <v>0</v>
      </c>
      <c r="T169" s="13"/>
      <c r="U169" s="20"/>
      <c r="V169" s="13">
        <f t="shared" si="37"/>
        <v>2.923810037203317E-3</v>
      </c>
    </row>
    <row r="170" spans="1:22" x14ac:dyDescent="0.2">
      <c r="A170" s="1">
        <v>45138</v>
      </c>
      <c r="B170" s="4">
        <v>14337.900390999999</v>
      </c>
      <c r="C170" s="4">
        <v>14370.910156</v>
      </c>
      <c r="D170" s="4">
        <v>14292.75</v>
      </c>
      <c r="E170" s="4">
        <v>14346.019531</v>
      </c>
      <c r="F170" s="4">
        <v>14346.019531</v>
      </c>
      <c r="G170" s="2">
        <v>4934440000</v>
      </c>
      <c r="H170" s="4">
        <f t="shared" si="29"/>
        <v>4934.4399999999996</v>
      </c>
      <c r="I170" s="10">
        <f t="shared" si="30"/>
        <v>29.359375</v>
      </c>
      <c r="J170" s="6" t="b">
        <f t="shared" si="26"/>
        <v>0</v>
      </c>
      <c r="K170" s="5">
        <f t="shared" si="31"/>
        <v>5.6627119582286533E-4</v>
      </c>
      <c r="L170" s="5">
        <f t="shared" si="32"/>
        <v>-1.7320145161166367E-3</v>
      </c>
      <c r="M170" s="4">
        <f t="shared" si="33"/>
        <v>14150.147031768443</v>
      </c>
      <c r="N170" s="4">
        <f t="shared" si="34"/>
        <v>13994.88392905452</v>
      </c>
      <c r="O170" s="5">
        <f t="shared" si="35"/>
        <v>1.0972543420597863E-2</v>
      </c>
      <c r="P170" s="43">
        <f t="shared" si="27"/>
        <v>1.0077843566671017E-2</v>
      </c>
      <c r="Q170" s="14"/>
      <c r="R170" s="13">
        <f t="shared" si="28"/>
        <v>1.560147210738673E-2</v>
      </c>
      <c r="S170" s="20" t="b">
        <f t="shared" si="36"/>
        <v>0</v>
      </c>
      <c r="T170" s="13"/>
      <c r="U170" s="20"/>
      <c r="V170" s="13">
        <f t="shared" si="37"/>
        <v>2.7761729220072947E-3</v>
      </c>
    </row>
    <row r="171" spans="1:22" x14ac:dyDescent="0.2">
      <c r="A171" s="1">
        <v>45139</v>
      </c>
      <c r="B171" s="4">
        <v>14274.929688</v>
      </c>
      <c r="C171" s="4">
        <v>14309.209961</v>
      </c>
      <c r="D171" s="4">
        <v>14215.639648</v>
      </c>
      <c r="E171" s="4">
        <v>14283.910156</v>
      </c>
      <c r="F171" s="4">
        <v>14283.910156</v>
      </c>
      <c r="G171" s="2">
        <v>4633770000</v>
      </c>
      <c r="H171" s="4">
        <f t="shared" si="29"/>
        <v>4633.7700000000004</v>
      </c>
      <c r="I171" s="10">
        <f t="shared" si="30"/>
        <v>-62.109375</v>
      </c>
      <c r="J171" s="6" t="b">
        <f t="shared" si="26"/>
        <v>0</v>
      </c>
      <c r="K171" s="5">
        <f t="shared" si="31"/>
        <v>6.291076871327106E-4</v>
      </c>
      <c r="L171" s="5">
        <f t="shared" si="32"/>
        <v>-1.7680783962885174E-3</v>
      </c>
      <c r="M171" s="4">
        <f t="shared" si="33"/>
        <v>14172.440885807036</v>
      </c>
      <c r="N171" s="4">
        <f t="shared" si="34"/>
        <v>14020.016644441084</v>
      </c>
      <c r="O171" s="5">
        <f t="shared" si="35"/>
        <v>1.0754974573123613E-2</v>
      </c>
      <c r="P171" s="43">
        <f t="shared" si="27"/>
        <v>3.048082016431281E-3</v>
      </c>
      <c r="Q171" s="14"/>
      <c r="R171" s="13">
        <f t="shared" si="28"/>
        <v>9.6503542540742667E-3</v>
      </c>
      <c r="S171" s="20" t="b">
        <f t="shared" si="36"/>
        <v>1</v>
      </c>
      <c r="T171" s="13"/>
      <c r="U171" s="20"/>
      <c r="V171" s="13">
        <f t="shared" si="37"/>
        <v>1.575521016745706E-3</v>
      </c>
    </row>
    <row r="172" spans="1:22" x14ac:dyDescent="0.2">
      <c r="A172" s="1">
        <v>45140</v>
      </c>
      <c r="B172" s="4">
        <v>14132.730469</v>
      </c>
      <c r="C172" s="4">
        <v>14133.849609000001</v>
      </c>
      <c r="D172" s="4">
        <v>13914.809569999999</v>
      </c>
      <c r="E172" s="4">
        <v>13973.450194999999</v>
      </c>
      <c r="F172" s="4">
        <v>13973.450194999999</v>
      </c>
      <c r="G172" s="2">
        <v>5481960000</v>
      </c>
      <c r="H172" s="4">
        <f t="shared" si="29"/>
        <v>5481.96</v>
      </c>
      <c r="I172" s="10">
        <f t="shared" si="30"/>
        <v>-310.45996100000048</v>
      </c>
      <c r="J172" s="6" t="b">
        <f t="shared" si="26"/>
        <v>1</v>
      </c>
      <c r="K172" s="5">
        <f t="shared" si="31"/>
        <v>-1.1270311448264035E-2</v>
      </c>
      <c r="L172" s="5">
        <f t="shared" si="32"/>
        <v>-1.1348600589174512E-2</v>
      </c>
      <c r="M172" s="4">
        <f t="shared" si="33"/>
        <v>14139.27577067253</v>
      </c>
      <c r="N172" s="4">
        <f t="shared" si="34"/>
        <v>14015.967387967947</v>
      </c>
      <c r="O172" s="5">
        <f t="shared" si="35"/>
        <v>8.7209829346668061E-3</v>
      </c>
      <c r="P172" s="43">
        <f t="shared" si="27"/>
        <v>-1.5875367615229247E-2</v>
      </c>
      <c r="Q172" s="46"/>
      <c r="R172" s="13">
        <f t="shared" si="28"/>
        <v>-3.8376517726486159E-4</v>
      </c>
      <c r="S172" s="20" t="b">
        <f t="shared" si="36"/>
        <v>1</v>
      </c>
      <c r="T172" s="13"/>
      <c r="U172" s="20"/>
      <c r="V172" s="13">
        <f t="shared" si="37"/>
        <v>-2.3401131394183423E-3</v>
      </c>
    </row>
    <row r="173" spans="1:22" x14ac:dyDescent="0.2">
      <c r="A173" s="1">
        <v>45141</v>
      </c>
      <c r="B173" s="4">
        <v>13899.759765999999</v>
      </c>
      <c r="C173" s="4">
        <v>14032.280273</v>
      </c>
      <c r="D173" s="4">
        <v>13881.349609000001</v>
      </c>
      <c r="E173" s="4">
        <v>13959.719727</v>
      </c>
      <c r="F173" s="4">
        <v>13959.719727</v>
      </c>
      <c r="G173" s="2">
        <v>6036970000</v>
      </c>
      <c r="H173" s="4">
        <f t="shared" si="29"/>
        <v>6036.97</v>
      </c>
      <c r="I173" s="10">
        <f t="shared" si="30"/>
        <v>-13.730467999999746</v>
      </c>
      <c r="J173" s="6" t="b">
        <f t="shared" si="26"/>
        <v>0</v>
      </c>
      <c r="K173" s="5">
        <f t="shared" si="31"/>
        <v>4.3137408134684219E-3</v>
      </c>
      <c r="L173" s="5">
        <f t="shared" si="32"/>
        <v>-5.1709732551178363E-3</v>
      </c>
      <c r="M173" s="4">
        <f t="shared" si="33"/>
        <v>14109.349763393775</v>
      </c>
      <c r="N173" s="4">
        <f t="shared" si="34"/>
        <v>14011.076287014212</v>
      </c>
      <c r="O173" s="5">
        <f t="shared" si="35"/>
        <v>6.9651314927730076E-3</v>
      </c>
      <c r="P173" s="43">
        <f t="shared" si="27"/>
        <v>-1.6159508284734198E-2</v>
      </c>
      <c r="Q173" s="46"/>
      <c r="R173" s="13">
        <f t="shared" si="28"/>
        <v>-5.4622992332168871E-3</v>
      </c>
      <c r="S173" s="20" t="b">
        <f t="shared" si="36"/>
        <v>1</v>
      </c>
      <c r="T173" s="13"/>
      <c r="U173" s="20"/>
      <c r="V173" s="13">
        <f t="shared" si="37"/>
        <v>-2.116516274534143E-3</v>
      </c>
    </row>
    <row r="174" spans="1:22" x14ac:dyDescent="0.2">
      <c r="A174" s="1">
        <v>45142</v>
      </c>
      <c r="B174" s="4">
        <v>14025.959961</v>
      </c>
      <c r="C174" s="4">
        <v>14119.219727</v>
      </c>
      <c r="D174" s="4">
        <v>13897.929688</v>
      </c>
      <c r="E174" s="4">
        <v>13909.240234000001</v>
      </c>
      <c r="F174" s="4">
        <v>13909.240234000001</v>
      </c>
      <c r="G174" s="2">
        <v>5349450000</v>
      </c>
      <c r="H174" s="4">
        <f t="shared" si="29"/>
        <v>5349.45</v>
      </c>
      <c r="I174" s="10">
        <f t="shared" si="30"/>
        <v>-50.479492999998911</v>
      </c>
      <c r="J174" s="6" t="b">
        <f t="shared" si="26"/>
        <v>1</v>
      </c>
      <c r="K174" s="5">
        <f t="shared" si="31"/>
        <v>-8.3216925846463057E-3</v>
      </c>
      <c r="L174" s="5">
        <f t="shared" si="32"/>
        <v>-1.4871890731926062E-2</v>
      </c>
      <c r="M174" s="4">
        <f t="shared" si="33"/>
        <v>14075.99817516148</v>
      </c>
      <c r="N174" s="4">
        <f t="shared" si="34"/>
        <v>14002.220978056454</v>
      </c>
      <c r="O174" s="5">
        <f t="shared" si="35"/>
        <v>5.241347447402585E-3</v>
      </c>
      <c r="P174" s="43">
        <f t="shared" si="27"/>
        <v>-1.26505051326093E-2</v>
      </c>
      <c r="Q174" s="14"/>
      <c r="R174" s="13">
        <f t="shared" si="28"/>
        <v>3.0705852118387521E-3</v>
      </c>
      <c r="S174" s="20" t="b">
        <f t="shared" si="36"/>
        <v>1</v>
      </c>
      <c r="T174" s="13">
        <f>(E174-E173)/E173</f>
        <v>-3.6160821268040716E-3</v>
      </c>
      <c r="U174" s="20"/>
      <c r="V174" s="13">
        <f t="shared" si="37"/>
        <v>-2.3637934271659319E-3</v>
      </c>
    </row>
    <row r="175" spans="1:22" x14ac:dyDescent="0.2">
      <c r="A175" s="1">
        <v>45145</v>
      </c>
      <c r="B175" s="4">
        <v>13972.450194999999</v>
      </c>
      <c r="C175" s="4">
        <v>13997.150390999999</v>
      </c>
      <c r="D175" s="4">
        <v>13864.919921999999</v>
      </c>
      <c r="E175" s="4">
        <v>13994.400390999999</v>
      </c>
      <c r="F175" s="4">
        <v>13994.400390999999</v>
      </c>
      <c r="G175" s="2">
        <v>4892330000</v>
      </c>
      <c r="H175" s="4">
        <f t="shared" si="29"/>
        <v>4892.33</v>
      </c>
      <c r="I175" s="10">
        <f t="shared" si="30"/>
        <v>85.160156999998435</v>
      </c>
      <c r="J175" s="6" t="b">
        <f t="shared" si="26"/>
        <v>0</v>
      </c>
      <c r="K175" s="5">
        <f t="shared" si="31"/>
        <v>1.5709625508527195E-3</v>
      </c>
      <c r="L175" s="5">
        <f t="shared" si="32"/>
        <v>-1.9646856132718394E-4</v>
      </c>
      <c r="M175" s="4">
        <f t="shared" si="33"/>
        <v>14062.3985444679</v>
      </c>
      <c r="N175" s="4">
        <f t="shared" si="34"/>
        <v>14001.540927008065</v>
      </c>
      <c r="O175" s="5">
        <f t="shared" si="35"/>
        <v>4.3276840197205126E-3</v>
      </c>
      <c r="P175" s="43">
        <f t="shared" si="27"/>
        <v>-1.4043025579415712E-2</v>
      </c>
      <c r="Q175" s="14"/>
      <c r="R175" s="13">
        <f t="shared" si="28"/>
        <v>-4.6399021661613568E-3</v>
      </c>
      <c r="S175" s="20" t="b">
        <f t="shared" si="36"/>
        <v>0</v>
      </c>
      <c r="T175" s="13">
        <f>(E175-E174)/E174</f>
        <v>6.1225599362236477E-3</v>
      </c>
      <c r="U175" s="20"/>
      <c r="V175" s="13">
        <f t="shared" si="37"/>
        <v>-9.6615746353089036E-4</v>
      </c>
    </row>
    <row r="176" spans="1:22" x14ac:dyDescent="0.2">
      <c r="A176" s="1">
        <v>45146</v>
      </c>
      <c r="B176" s="4">
        <v>13875.450194999999</v>
      </c>
      <c r="C176" s="4">
        <v>13899.740234000001</v>
      </c>
      <c r="D176" s="4">
        <v>13769.339844</v>
      </c>
      <c r="E176" s="4">
        <v>13884.320313</v>
      </c>
      <c r="F176" s="4">
        <v>13884.320313</v>
      </c>
      <c r="G176" s="2">
        <v>5284550000</v>
      </c>
      <c r="H176" s="4">
        <f t="shared" si="29"/>
        <v>5284.55</v>
      </c>
      <c r="I176" s="10">
        <f t="shared" si="30"/>
        <v>-110.08007799999905</v>
      </c>
      <c r="J176" s="6" t="b">
        <f t="shared" si="26"/>
        <v>0</v>
      </c>
      <c r="K176" s="5">
        <f t="shared" si="31"/>
        <v>6.3926704181440296E-4</v>
      </c>
      <c r="L176" s="5">
        <f t="shared" si="32"/>
        <v>-1.1093675666169727E-3</v>
      </c>
      <c r="M176" s="4">
        <f t="shared" si="33"/>
        <v>14032.718839223249</v>
      </c>
      <c r="N176" s="4">
        <f t="shared" si="34"/>
        <v>13991.347830137798</v>
      </c>
      <c r="O176" s="5">
        <f t="shared" si="35"/>
        <v>2.9481819994721051E-3</v>
      </c>
      <c r="P176" s="43">
        <f t="shared" si="27"/>
        <v>-1.8768921278966344E-2</v>
      </c>
      <c r="Q176" s="14"/>
      <c r="R176" s="13">
        <f t="shared" si="28"/>
        <v>-9.4763250619371193E-3</v>
      </c>
      <c r="S176" s="20" t="b">
        <f t="shared" si="36"/>
        <v>1</v>
      </c>
      <c r="T176" s="13">
        <f>(E176-E175)/E175</f>
        <v>-7.8660088981585188E-3</v>
      </c>
      <c r="U176" s="20">
        <f>(E176-E164)/E164</f>
        <v>-1.0581577143143636E-2</v>
      </c>
      <c r="V176" s="13">
        <f t="shared" si="37"/>
        <v>-2.1105720443634277E-3</v>
      </c>
    </row>
    <row r="177" spans="1:22" x14ac:dyDescent="0.2">
      <c r="A177" s="1">
        <v>45147</v>
      </c>
      <c r="B177" s="4">
        <v>13897.610352</v>
      </c>
      <c r="C177" s="4">
        <v>13898.540039</v>
      </c>
      <c r="D177" s="4">
        <v>13698.389648</v>
      </c>
      <c r="E177" s="4">
        <v>13722.019531</v>
      </c>
      <c r="F177" s="4">
        <v>13722.019531</v>
      </c>
      <c r="G177" s="2">
        <v>5591360000</v>
      </c>
      <c r="H177" s="4">
        <f t="shared" si="29"/>
        <v>5591.36</v>
      </c>
      <c r="I177" s="10">
        <f t="shared" si="30"/>
        <v>-162.30078200000025</v>
      </c>
      <c r="J177" s="6" t="b">
        <f t="shared" si="26"/>
        <v>1</v>
      </c>
      <c r="K177" s="5">
        <f t="shared" si="31"/>
        <v>-1.2634605270447128E-2</v>
      </c>
      <c r="L177" s="5">
        <f t="shared" si="32"/>
        <v>-1.2700651111891913E-2</v>
      </c>
      <c r="M177" s="4">
        <f t="shared" si="33"/>
        <v>13980.935621186041</v>
      </c>
      <c r="N177" s="4">
        <f t="shared" si="34"/>
        <v>13967.927978038859</v>
      </c>
      <c r="O177" s="5">
        <f t="shared" si="35"/>
        <v>9.3038431043709078E-4</v>
      </c>
      <c r="P177" s="43">
        <f t="shared" si="27"/>
        <v>-2.0209375169275821E-2</v>
      </c>
      <c r="Q177" s="14"/>
      <c r="R177" s="13">
        <f t="shared" si="28"/>
        <v>-5.8934240467557455E-3</v>
      </c>
      <c r="S177" s="20" t="b">
        <f t="shared" si="36"/>
        <v>1</v>
      </c>
      <c r="T177" s="13"/>
      <c r="U177" s="20"/>
      <c r="V177" s="13">
        <f t="shared" si="37"/>
        <v>-3.6901771232291194E-3</v>
      </c>
    </row>
    <row r="178" spans="1:22" x14ac:dyDescent="0.2">
      <c r="A178" s="1">
        <v>45148</v>
      </c>
      <c r="B178" s="4">
        <v>13818.25</v>
      </c>
      <c r="C178" s="4">
        <v>13947.160156</v>
      </c>
      <c r="D178" s="4">
        <v>13686.509765999999</v>
      </c>
      <c r="E178" s="4">
        <v>13737.990234000001</v>
      </c>
      <c r="F178" s="4">
        <v>13737.990234000001</v>
      </c>
      <c r="G178" s="2">
        <v>5299080000</v>
      </c>
      <c r="H178" s="4">
        <f t="shared" si="29"/>
        <v>5299.08</v>
      </c>
      <c r="I178" s="10">
        <f t="shared" si="30"/>
        <v>15.970703000000867</v>
      </c>
      <c r="J178" s="6" t="b">
        <f t="shared" si="26"/>
        <v>1</v>
      </c>
      <c r="K178" s="5">
        <f t="shared" si="31"/>
        <v>-5.808243880375534E-3</v>
      </c>
      <c r="L178" s="5">
        <f t="shared" si="32"/>
        <v>-1.4997312690212082E-2</v>
      </c>
      <c r="M178" s="4">
        <f t="shared" si="33"/>
        <v>13940.444723321702</v>
      </c>
      <c r="N178" s="4">
        <f t="shared" si="34"/>
        <v>13947.933391600698</v>
      </c>
      <c r="O178" s="5">
        <f t="shared" si="35"/>
        <v>-5.3719005581424309E-4</v>
      </c>
      <c r="P178" s="43">
        <f t="shared" si="27"/>
        <v>-1.821569988343924E-2</v>
      </c>
      <c r="Q178" s="14"/>
      <c r="R178" s="13">
        <f t="shared" si="28"/>
        <v>4.8172298743552887E-4</v>
      </c>
      <c r="S178" s="20" t="b">
        <f t="shared" si="36"/>
        <v>0</v>
      </c>
      <c r="T178" s="13"/>
      <c r="U178" s="20"/>
      <c r="V178" s="13">
        <f t="shared" si="37"/>
        <v>-2.8961507985904617E-3</v>
      </c>
    </row>
    <row r="179" spans="1:22" x14ac:dyDescent="0.2">
      <c r="A179" s="1">
        <v>45149</v>
      </c>
      <c r="B179" s="4">
        <v>13633.650390999999</v>
      </c>
      <c r="C179" s="4">
        <v>13720.330078000001</v>
      </c>
      <c r="D179" s="4">
        <v>13609.980469</v>
      </c>
      <c r="E179" s="4">
        <v>13644.849609000001</v>
      </c>
      <c r="F179" s="4">
        <v>13644.849609000001</v>
      </c>
      <c r="G179" s="2">
        <v>4638880000</v>
      </c>
      <c r="H179" s="4">
        <f t="shared" si="29"/>
        <v>4638.88</v>
      </c>
      <c r="I179" s="10">
        <f t="shared" si="30"/>
        <v>-93.140625</v>
      </c>
      <c r="J179" s="6" t="b">
        <f t="shared" si="26"/>
        <v>1</v>
      </c>
      <c r="K179" s="5">
        <f t="shared" si="31"/>
        <v>8.2143942955985728E-4</v>
      </c>
      <c r="L179" s="5">
        <f t="shared" si="32"/>
        <v>-5.5013595570145932E-3</v>
      </c>
      <c r="M179" s="4">
        <f t="shared" si="33"/>
        <v>13891.178870934751</v>
      </c>
      <c r="N179" s="4">
        <f t="shared" si="34"/>
        <v>13921.578280070202</v>
      </c>
      <c r="O179" s="5">
        <f t="shared" si="35"/>
        <v>-2.1883966377437549E-3</v>
      </c>
      <c r="P179" s="43">
        <f t="shared" si="27"/>
        <v>-2.0242947308317893E-2</v>
      </c>
      <c r="Q179" s="14"/>
      <c r="R179" s="13">
        <f t="shared" si="28"/>
        <v>-1.2299085234027632E-2</v>
      </c>
      <c r="S179" s="20" t="b">
        <f t="shared" si="36"/>
        <v>1</v>
      </c>
      <c r="T179" s="13"/>
      <c r="U179" s="20"/>
      <c r="V179" s="13">
        <f t="shared" si="37"/>
        <v>-3.5340230074963818E-3</v>
      </c>
    </row>
    <row r="180" spans="1:22" x14ac:dyDescent="0.2">
      <c r="A180" s="1">
        <v>45152</v>
      </c>
      <c r="B180" s="4">
        <v>13599</v>
      </c>
      <c r="C180" s="4">
        <v>13789.160156</v>
      </c>
      <c r="D180" s="4">
        <v>13582.490234000001</v>
      </c>
      <c r="E180" s="4">
        <v>13788.330078000001</v>
      </c>
      <c r="F180" s="4">
        <v>13788.330078000001</v>
      </c>
      <c r="G180" s="2">
        <v>4272020000</v>
      </c>
      <c r="H180" s="4">
        <f t="shared" si="29"/>
        <v>4272.0200000000004</v>
      </c>
      <c r="I180" s="10">
        <f t="shared" si="30"/>
        <v>143.48046900000008</v>
      </c>
      <c r="J180" s="6" t="b">
        <f t="shared" si="26"/>
        <v>0</v>
      </c>
      <c r="K180" s="5">
        <f t="shared" si="31"/>
        <v>1.392235296713E-2</v>
      </c>
      <c r="L180" s="5">
        <f t="shared" si="32"/>
        <v>-6.019786488866481E-5</v>
      </c>
      <c r="M180" s="4">
        <f t="shared" si="33"/>
        <v>13874.037405445626</v>
      </c>
      <c r="N180" s="4">
        <f t="shared" si="34"/>
        <v>13909.991479890185</v>
      </c>
      <c r="O180" s="5">
        <f t="shared" si="35"/>
        <v>-2.5914644305662861E-3</v>
      </c>
      <c r="P180" s="43">
        <f t="shared" si="27"/>
        <v>-2.1013866614716752E-2</v>
      </c>
      <c r="Q180" s="14"/>
      <c r="R180" s="13">
        <f t="shared" si="28"/>
        <v>-6.1177036622599434E-3</v>
      </c>
      <c r="S180" s="20" t="b">
        <f t="shared" si="36"/>
        <v>0</v>
      </c>
      <c r="T180" s="13"/>
      <c r="U180" s="20"/>
      <c r="V180" s="13">
        <f t="shared" si="37"/>
        <v>-1.2339820578504705E-3</v>
      </c>
    </row>
    <row r="181" spans="1:22" x14ac:dyDescent="0.2">
      <c r="A181" s="1">
        <v>45153</v>
      </c>
      <c r="B181" s="4">
        <v>13760.480469</v>
      </c>
      <c r="C181" s="4">
        <v>13774.980469</v>
      </c>
      <c r="D181" s="4">
        <v>13611.940430000001</v>
      </c>
      <c r="E181" s="4">
        <v>13631.049805000001</v>
      </c>
      <c r="F181" s="4">
        <v>13631.049805000001</v>
      </c>
      <c r="G181" s="2">
        <v>4473320000</v>
      </c>
      <c r="H181" s="4">
        <f t="shared" si="29"/>
        <v>4473.32</v>
      </c>
      <c r="I181" s="10">
        <f t="shared" si="30"/>
        <v>-157.28027300000031</v>
      </c>
      <c r="J181" s="6" t="b">
        <f t="shared" si="26"/>
        <v>1</v>
      </c>
      <c r="K181" s="5">
        <f t="shared" si="31"/>
        <v>-9.4059698199917205E-3</v>
      </c>
      <c r="L181" s="5">
        <f t="shared" si="32"/>
        <v>-1.0448701856522358E-2</v>
      </c>
      <c r="M181" s="4">
        <f t="shared" si="33"/>
        <v>13833.539472038021</v>
      </c>
      <c r="N181" s="4">
        <f t="shared" si="34"/>
        <v>13885.735682073648</v>
      </c>
      <c r="O181" s="5">
        <f t="shared" si="35"/>
        <v>-3.7731637764240973E-3</v>
      </c>
      <c r="P181" s="43">
        <f t="shared" si="27"/>
        <v>-1.6018969150009832E-2</v>
      </c>
      <c r="Q181" s="14"/>
      <c r="R181" s="13">
        <f t="shared" si="28"/>
        <v>-4.2331178623075585E-3</v>
      </c>
      <c r="S181" s="20" t="b">
        <f t="shared" si="36"/>
        <v>1</v>
      </c>
      <c r="T181" s="13"/>
      <c r="U181" s="20"/>
      <c r="V181" s="13">
        <f t="shared" si="37"/>
        <v>-2.9189724824952201E-3</v>
      </c>
    </row>
    <row r="182" spans="1:22" x14ac:dyDescent="0.2">
      <c r="A182" s="1">
        <v>45154</v>
      </c>
      <c r="B182" s="4">
        <v>13593.169921999999</v>
      </c>
      <c r="C182" s="4">
        <v>13644.320313</v>
      </c>
      <c r="D182" s="4">
        <v>13473.030273</v>
      </c>
      <c r="E182" s="4">
        <v>13474.629883</v>
      </c>
      <c r="F182" s="4">
        <v>13474.629883</v>
      </c>
      <c r="G182" s="2">
        <v>6243760000</v>
      </c>
      <c r="H182" s="4">
        <f t="shared" si="29"/>
        <v>6243.76</v>
      </c>
      <c r="I182" s="10">
        <f t="shared" si="30"/>
        <v>-156.41992200000095</v>
      </c>
      <c r="J182" s="6" t="b">
        <f t="shared" si="26"/>
        <v>1</v>
      </c>
      <c r="K182" s="5">
        <f t="shared" si="31"/>
        <v>-8.7205589042293388E-3</v>
      </c>
      <c r="L182" s="5">
        <f t="shared" si="32"/>
        <v>-1.2436708176538728E-2</v>
      </c>
      <c r="M182" s="4">
        <f t="shared" si="33"/>
        <v>13773.72120719835</v>
      </c>
      <c r="N182" s="4">
        <f t="shared" si="34"/>
        <v>13849.987351719417</v>
      </c>
      <c r="O182" s="5">
        <f t="shared" si="35"/>
        <v>-5.5370762464111113E-3</v>
      </c>
      <c r="P182" s="43">
        <f t="shared" si="27"/>
        <v>-2.183076959922817E-2</v>
      </c>
      <c r="Q182" s="14"/>
      <c r="R182" s="13">
        <f t="shared" si="28"/>
        <v>-9.3947664724565068E-3</v>
      </c>
      <c r="S182" s="20" t="b">
        <f t="shared" si="36"/>
        <v>1</v>
      </c>
      <c r="T182" s="13"/>
      <c r="U182" s="20"/>
      <c r="V182" s="13">
        <f t="shared" si="37"/>
        <v>-4.3241474794344743E-3</v>
      </c>
    </row>
    <row r="183" spans="1:22" x14ac:dyDescent="0.2">
      <c r="A183" s="1">
        <v>45155</v>
      </c>
      <c r="B183" s="4">
        <v>13527.299805000001</v>
      </c>
      <c r="C183" s="4">
        <v>13535.089844</v>
      </c>
      <c r="D183" s="4">
        <v>13303.450194999999</v>
      </c>
      <c r="E183" s="4">
        <v>13316.929688</v>
      </c>
      <c r="F183" s="4">
        <v>13316.929688</v>
      </c>
      <c r="G183" s="2">
        <v>5280180000</v>
      </c>
      <c r="H183" s="4">
        <f t="shared" si="29"/>
        <v>5280.18</v>
      </c>
      <c r="I183" s="10">
        <f t="shared" si="30"/>
        <v>-157.70019499999944</v>
      </c>
      <c r="J183" s="6" t="b">
        <f t="shared" si="26"/>
        <v>1</v>
      </c>
      <c r="K183" s="5">
        <f t="shared" si="31"/>
        <v>-1.5551523218421076E-2</v>
      </c>
      <c r="L183" s="5">
        <f t="shared" si="32"/>
        <v>-1.6118116578052018E-2</v>
      </c>
      <c r="M183" s="4">
        <f t="shared" si="33"/>
        <v>13697.589287331959</v>
      </c>
      <c r="N183" s="4">
        <f t="shared" si="34"/>
        <v>13803.634511395991</v>
      </c>
      <c r="O183" s="5">
        <f t="shared" si="35"/>
        <v>-7.7418896011217202E-3</v>
      </c>
      <c r="P183" s="43">
        <f t="shared" si="27"/>
        <v>-2.8774340072853115E-2</v>
      </c>
      <c r="Q183" s="14"/>
      <c r="R183" s="13">
        <f t="shared" si="28"/>
        <v>-1.1863360765404497E-2</v>
      </c>
      <c r="S183" s="20" t="b">
        <f t="shared" si="36"/>
        <v>1</v>
      </c>
      <c r="T183" s="13"/>
      <c r="U183" s="20"/>
      <c r="V183" s="13">
        <f t="shared" si="37"/>
        <v>-5.5273312651779047E-3</v>
      </c>
    </row>
    <row r="184" spans="1:22" x14ac:dyDescent="0.2">
      <c r="A184" s="1">
        <v>45156</v>
      </c>
      <c r="B184" s="4">
        <v>13190.019531</v>
      </c>
      <c r="C184" s="4">
        <v>13335.870117</v>
      </c>
      <c r="D184" s="4">
        <v>13161.759765999999</v>
      </c>
      <c r="E184" s="4">
        <v>13290.780273</v>
      </c>
      <c r="F184" s="4">
        <v>13290.780273</v>
      </c>
      <c r="G184" s="2">
        <v>4801910000</v>
      </c>
      <c r="H184" s="4">
        <f t="shared" si="29"/>
        <v>4801.91</v>
      </c>
      <c r="I184" s="10">
        <f t="shared" si="30"/>
        <v>-26.149414999999863</v>
      </c>
      <c r="J184" s="6" t="b">
        <f t="shared" si="26"/>
        <v>0</v>
      </c>
      <c r="K184" s="5">
        <f t="shared" si="31"/>
        <v>7.6391654889658243E-3</v>
      </c>
      <c r="L184" s="5">
        <f t="shared" si="32"/>
        <v>-3.3810950170039124E-3</v>
      </c>
      <c r="M184" s="4">
        <f t="shared" si="33"/>
        <v>13629.787784943299</v>
      </c>
      <c r="N184" s="4">
        <f t="shared" si="34"/>
        <v>13759.038490665904</v>
      </c>
      <c r="O184" s="5">
        <f t="shared" si="35"/>
        <v>-9.4829580446870124E-3</v>
      </c>
      <c r="P184" s="43">
        <f t="shared" si="27"/>
        <v>-3.4338613801480164E-2</v>
      </c>
      <c r="Q184" s="48"/>
      <c r="R184" s="13">
        <f t="shared" si="28"/>
        <v>-2.1564361278462944E-2</v>
      </c>
      <c r="S184" s="20" t="b">
        <f t="shared" si="36"/>
        <v>1</v>
      </c>
      <c r="T184" s="13"/>
      <c r="U184" s="20"/>
      <c r="V184" s="13">
        <f t="shared" si="37"/>
        <v>-4.9498857767158663E-3</v>
      </c>
    </row>
    <row r="185" spans="1:22" x14ac:dyDescent="0.2">
      <c r="A185" s="1">
        <v>45159</v>
      </c>
      <c r="B185" s="4">
        <v>13347.259765999999</v>
      </c>
      <c r="C185" s="4">
        <v>13516.860352</v>
      </c>
      <c r="D185" s="4">
        <v>13325.589844</v>
      </c>
      <c r="E185" s="4">
        <v>13497.589844</v>
      </c>
      <c r="F185" s="4">
        <v>13497.589844</v>
      </c>
      <c r="G185" s="2">
        <v>4363070000</v>
      </c>
      <c r="H185" s="4">
        <f t="shared" si="29"/>
        <v>4363.07</v>
      </c>
      <c r="I185" s="10">
        <f t="shared" si="30"/>
        <v>206.80957099999978</v>
      </c>
      <c r="J185" s="6" t="b">
        <f t="shared" si="26"/>
        <v>0</v>
      </c>
      <c r="K185" s="5">
        <f t="shared" si="31"/>
        <v>1.1262991852675453E-2</v>
      </c>
      <c r="L185" s="5">
        <f t="shared" si="32"/>
        <v>-1.4256645033066632E-3</v>
      </c>
      <c r="M185" s="4">
        <f t="shared" si="33"/>
        <v>13607.754794786082</v>
      </c>
      <c r="N185" s="4">
        <f t="shared" si="34"/>
        <v>13736.303825738434</v>
      </c>
      <c r="O185" s="5">
        <f t="shared" si="35"/>
        <v>-9.4467480411688943E-3</v>
      </c>
      <c r="P185" s="43">
        <f>(D185-M185)/M185</f>
        <v>-2.0735599299172833E-2</v>
      </c>
      <c r="Q185" s="48"/>
      <c r="R185" s="13">
        <f t="shared" si="28"/>
        <v>-6.679606162576456E-3</v>
      </c>
      <c r="S185" s="20" t="b">
        <f t="shared" si="36"/>
        <v>0</v>
      </c>
      <c r="T185" s="13"/>
      <c r="U185" s="20"/>
      <c r="V185" s="13">
        <f t="shared" si="37"/>
        <v>-1.6165321503799504E-3</v>
      </c>
    </row>
    <row r="186" spans="1:22" x14ac:dyDescent="0.2">
      <c r="A186" s="1">
        <v>45160</v>
      </c>
      <c r="B186" s="4">
        <v>13593.950194999999</v>
      </c>
      <c r="C186" s="4">
        <v>13598.769531</v>
      </c>
      <c r="D186" s="4">
        <v>13484.379883</v>
      </c>
      <c r="E186" s="4">
        <v>13505.870117</v>
      </c>
      <c r="F186" s="4">
        <v>13505.870117</v>
      </c>
      <c r="G186" s="2">
        <v>4282430000</v>
      </c>
      <c r="H186" s="4">
        <f t="shared" si="29"/>
        <v>4282.43</v>
      </c>
      <c r="I186" s="10">
        <f t="shared" si="30"/>
        <v>8.2802730000003066</v>
      </c>
      <c r="J186" s="6" t="b">
        <f t="shared" si="26"/>
        <v>1</v>
      </c>
      <c r="K186" s="5">
        <f t="shared" si="31"/>
        <v>-6.4793585923535197E-3</v>
      </c>
      <c r="L186" s="5">
        <f t="shared" si="32"/>
        <v>-6.8314573453299833E-3</v>
      </c>
      <c r="M186" s="4">
        <f t="shared" si="33"/>
        <v>13590.774015155068</v>
      </c>
      <c r="N186" s="4">
        <f t="shared" si="34"/>
        <v>13716.266111935092</v>
      </c>
      <c r="O186" s="5">
        <f t="shared" si="35"/>
        <v>-9.2336239746233905E-3</v>
      </c>
      <c r="P186" s="43">
        <f t="shared" si="27"/>
        <v>-7.8284085980995805E-3</v>
      </c>
      <c r="Q186" s="14"/>
      <c r="R186" s="13">
        <f t="shared" si="28"/>
        <v>5.883046716850871E-4</v>
      </c>
      <c r="S186" s="20" t="b">
        <f t="shared" si="36"/>
        <v>0</v>
      </c>
      <c r="T186" s="13"/>
      <c r="U186" s="20"/>
      <c r="V186" s="13">
        <f t="shared" si="37"/>
        <v>-1.2478751922779022E-3</v>
      </c>
    </row>
    <row r="187" spans="1:22" x14ac:dyDescent="0.2">
      <c r="A187" s="1">
        <v>45161</v>
      </c>
      <c r="B187" s="4">
        <v>13532.429688</v>
      </c>
      <c r="C187" s="4">
        <v>13757</v>
      </c>
      <c r="D187" s="4">
        <v>13532.429688</v>
      </c>
      <c r="E187" s="4">
        <v>13721.030273</v>
      </c>
      <c r="F187" s="4">
        <v>13721.030273</v>
      </c>
      <c r="G187" s="2">
        <v>4127850000</v>
      </c>
      <c r="H187" s="4">
        <f t="shared" si="29"/>
        <v>4127.8500000000004</v>
      </c>
      <c r="I187" s="10">
        <f t="shared" si="30"/>
        <v>215.16015599999992</v>
      </c>
      <c r="J187" s="6" t="b">
        <f t="shared" si="26"/>
        <v>0</v>
      </c>
      <c r="K187" s="5">
        <f t="shared" si="31"/>
        <v>1.3936934412247E-2</v>
      </c>
      <c r="L187" s="5">
        <f t="shared" si="32"/>
        <v>-2.6146490513919963E-3</v>
      </c>
      <c r="M187" s="4">
        <f t="shared" si="33"/>
        <v>13612.483391462556</v>
      </c>
      <c r="N187" s="4">
        <f t="shared" si="34"/>
        <v>13716.680386810302</v>
      </c>
      <c r="O187" s="5">
        <f t="shared" si="35"/>
        <v>-7.6545177210717887E-3</v>
      </c>
      <c r="P187" s="43">
        <f t="shared" si="27"/>
        <v>-5.8809036647026322E-3</v>
      </c>
      <c r="Q187" s="14"/>
      <c r="R187" s="13">
        <f t="shared" si="28"/>
        <v>1.0616476390199421E-2</v>
      </c>
      <c r="S187" s="20" t="b">
        <f t="shared" si="36"/>
        <v>0</v>
      </c>
      <c r="T187" s="13">
        <f>(E187-E186)/E186</f>
        <v>1.5930862220359669E-2</v>
      </c>
      <c r="U187" s="20"/>
      <c r="V187" s="13">
        <f t="shared" si="37"/>
        <v>1.5973612895983709E-3</v>
      </c>
    </row>
    <row r="188" spans="1:22" x14ac:dyDescent="0.2">
      <c r="A188" s="1">
        <v>45162</v>
      </c>
      <c r="B188" s="4">
        <v>13834.309569999999</v>
      </c>
      <c r="C188" s="4">
        <v>13834.690430000001</v>
      </c>
      <c r="D188" s="4">
        <v>13462.839844</v>
      </c>
      <c r="E188" s="4">
        <v>13463.969727</v>
      </c>
      <c r="F188" s="4">
        <v>13463.969727</v>
      </c>
      <c r="G188" s="2">
        <v>4383820000</v>
      </c>
      <c r="H188" s="4">
        <f t="shared" si="29"/>
        <v>4383.82</v>
      </c>
      <c r="I188" s="10">
        <f t="shared" si="30"/>
        <v>-257.06054600000061</v>
      </c>
      <c r="J188" s="6" t="b">
        <f t="shared" si="26"/>
        <v>1</v>
      </c>
      <c r="K188" s="5">
        <f t="shared" si="31"/>
        <v>-2.6769665744873147E-2</v>
      </c>
      <c r="L188" s="5">
        <f t="shared" si="32"/>
        <v>-2.6796458140914168E-2</v>
      </c>
      <c r="M188" s="4">
        <f t="shared" si="33"/>
        <v>13587.731114052131</v>
      </c>
      <c r="N188" s="4">
        <f t="shared" si="34"/>
        <v>13694.705546826797</v>
      </c>
      <c r="O188" s="5">
        <f t="shared" si="35"/>
        <v>-7.872869419975205E-3</v>
      </c>
      <c r="P188" s="43">
        <f t="shared" si="27"/>
        <v>-9.1914734699872526E-3</v>
      </c>
      <c r="Q188" s="14"/>
      <c r="R188" s="13">
        <f t="shared" si="28"/>
        <v>1.8175169487455498E-2</v>
      </c>
      <c r="S188" s="20" t="b">
        <f t="shared" si="36"/>
        <v>1</v>
      </c>
      <c r="T188" s="13">
        <f>(E188-E187)/E187</f>
        <v>-1.8734784552282478E-2</v>
      </c>
      <c r="U188" s="20"/>
      <c r="V188" s="13">
        <f t="shared" si="37"/>
        <v>-1.8183513396203314E-3</v>
      </c>
    </row>
    <row r="189" spans="1:22" x14ac:dyDescent="0.2">
      <c r="A189" s="1">
        <v>45163</v>
      </c>
      <c r="B189" s="4">
        <v>13514.370117</v>
      </c>
      <c r="C189" s="4">
        <v>13633.419921999999</v>
      </c>
      <c r="D189" s="4">
        <v>13376.349609000001</v>
      </c>
      <c r="E189" s="4">
        <v>13590.650390999999</v>
      </c>
      <c r="F189" s="4">
        <v>13590.650390999999</v>
      </c>
      <c r="G189" s="2">
        <v>3970060000</v>
      </c>
      <c r="H189" s="4">
        <f t="shared" si="29"/>
        <v>3970.06</v>
      </c>
      <c r="I189" s="10">
        <f t="shared" si="30"/>
        <v>126.68066399999952</v>
      </c>
      <c r="J189" s="6" t="b">
        <f t="shared" si="26"/>
        <v>0</v>
      </c>
      <c r="K189" s="5">
        <f t="shared" si="31"/>
        <v>5.6443824861688759E-3</v>
      </c>
      <c r="L189" s="5">
        <f t="shared" si="32"/>
        <v>-3.1371094886458758E-3</v>
      </c>
      <c r="M189" s="4">
        <f t="shared" si="33"/>
        <v>13588.217660210108</v>
      </c>
      <c r="N189" s="4">
        <f t="shared" si="34"/>
        <v>13685.657272407076</v>
      </c>
      <c r="O189" s="5">
        <f t="shared" si="35"/>
        <v>-7.1708898571956571E-3</v>
      </c>
      <c r="P189" s="43">
        <f t="shared" si="27"/>
        <v>-1.5592041319040167E-2</v>
      </c>
      <c r="Q189" s="14"/>
      <c r="R189" s="13">
        <f t="shared" si="28"/>
        <v>3.3265776954879978E-3</v>
      </c>
      <c r="S189" s="20" t="b">
        <f t="shared" si="36"/>
        <v>0</v>
      </c>
      <c r="T189" s="13">
        <f>(E189-E188)/E188</f>
        <v>9.4088642925243809E-3</v>
      </c>
      <c r="U189" s="20"/>
      <c r="V189" s="13">
        <f t="shared" si="37"/>
        <v>3.5807755827190668E-5</v>
      </c>
    </row>
    <row r="190" spans="1:22" x14ac:dyDescent="0.2">
      <c r="A190" s="1">
        <v>45166</v>
      </c>
      <c r="B190" s="4">
        <v>13695.360352</v>
      </c>
      <c r="C190" s="4">
        <v>13735.980469</v>
      </c>
      <c r="D190" s="4">
        <v>13626.639648</v>
      </c>
      <c r="E190" s="4">
        <v>13705.129883</v>
      </c>
      <c r="F190" s="4">
        <v>13705.129883</v>
      </c>
      <c r="G190" s="2">
        <v>3666680000</v>
      </c>
      <c r="H190" s="4">
        <f t="shared" si="29"/>
        <v>3666.68</v>
      </c>
      <c r="I190" s="10">
        <f t="shared" si="30"/>
        <v>114.47949200000039</v>
      </c>
      <c r="J190" s="6" t="b">
        <f t="shared" si="26"/>
        <v>0</v>
      </c>
      <c r="K190" s="5">
        <f t="shared" si="31"/>
        <v>7.1334603463524228E-4</v>
      </c>
      <c r="L190" s="5">
        <f t="shared" si="32"/>
        <v>-2.2459689768506525E-3</v>
      </c>
      <c r="M190" s="4">
        <f t="shared" si="33"/>
        <v>13607.703030675089</v>
      </c>
      <c r="N190" s="4">
        <f t="shared" si="34"/>
        <v>13687.350542893417</v>
      </c>
      <c r="O190" s="5">
        <f t="shared" si="35"/>
        <v>-5.8531195190534673E-3</v>
      </c>
      <c r="P190" s="43">
        <f t="shared" si="27"/>
        <v>1.3916101256930098E-3</v>
      </c>
      <c r="Q190" s="14"/>
      <c r="R190" s="13">
        <f t="shared" si="28"/>
        <v>9.4268252353642626E-3</v>
      </c>
      <c r="S190" s="20" t="b">
        <f t="shared" si="36"/>
        <v>0</v>
      </c>
      <c r="T190" s="13"/>
      <c r="U190" s="20"/>
      <c r="V190" s="13">
        <f t="shared" si="37"/>
        <v>1.4339901635546824E-3</v>
      </c>
    </row>
    <row r="191" spans="1:22" x14ac:dyDescent="0.2">
      <c r="A191" s="1">
        <v>45167</v>
      </c>
      <c r="B191" s="4">
        <v>13687.230469</v>
      </c>
      <c r="C191" s="4">
        <v>13959.809569999999</v>
      </c>
      <c r="D191" s="4">
        <v>13677.059569999999</v>
      </c>
      <c r="E191" s="4">
        <v>13943.759765999999</v>
      </c>
      <c r="F191" s="4">
        <v>13943.759765999999</v>
      </c>
      <c r="G191" s="2">
        <v>4748180000</v>
      </c>
      <c r="H191" s="4">
        <f t="shared" si="29"/>
        <v>4748.18</v>
      </c>
      <c r="I191" s="10">
        <f t="shared" si="30"/>
        <v>238.62988299999961</v>
      </c>
      <c r="J191" s="6" t="b">
        <f t="shared" si="26"/>
        <v>0</v>
      </c>
      <c r="K191" s="5">
        <f t="shared" si="31"/>
        <v>1.8742235515140072E-2</v>
      </c>
      <c r="L191" s="5">
        <f t="shared" si="32"/>
        <v>-1.1497151103330003E-3</v>
      </c>
      <c r="M191" s="4">
        <f t="shared" si="33"/>
        <v>13663.712486562574</v>
      </c>
      <c r="N191" s="4">
        <f t="shared" si="34"/>
        <v>13709.646997076597</v>
      </c>
      <c r="O191" s="5">
        <f t="shared" si="35"/>
        <v>-3.3617884275007615E-3</v>
      </c>
      <c r="P191" s="43">
        <f t="shared" si="27"/>
        <v>9.7682701173284515E-4</v>
      </c>
      <c r="Q191" s="14"/>
      <c r="R191" s="13">
        <f t="shared" si="28"/>
        <v>2.1670324498456701E-2</v>
      </c>
      <c r="S191" s="20" t="b">
        <f t="shared" si="36"/>
        <v>0</v>
      </c>
      <c r="T191" s="13"/>
      <c r="U191" s="20"/>
      <c r="V191" s="13">
        <f t="shared" si="37"/>
        <v>4.1160110388377344E-3</v>
      </c>
    </row>
    <row r="192" spans="1:22" x14ac:dyDescent="0.2">
      <c r="A192" s="1">
        <v>45168</v>
      </c>
      <c r="B192" s="4">
        <v>13961.769531</v>
      </c>
      <c r="C192" s="4">
        <v>14050.820313</v>
      </c>
      <c r="D192" s="4">
        <v>13924.200194999999</v>
      </c>
      <c r="E192" s="4">
        <v>14019.309569999999</v>
      </c>
      <c r="F192" s="4">
        <v>14019.309569999999</v>
      </c>
      <c r="G192" s="2">
        <v>4364600000</v>
      </c>
      <c r="H192" s="4">
        <f t="shared" si="29"/>
        <v>4364.6000000000004</v>
      </c>
      <c r="I192" s="10">
        <f t="shared" si="30"/>
        <v>75.549804000000222</v>
      </c>
      <c r="J192" s="6" t="b">
        <f t="shared" si="26"/>
        <v>0</v>
      </c>
      <c r="K192" s="5">
        <f t="shared" si="31"/>
        <v>4.1212568988651874E-3</v>
      </c>
      <c r="L192" s="5">
        <f t="shared" si="32"/>
        <v>-2.2426265725458451E-3</v>
      </c>
      <c r="M192" s="4">
        <f t="shared" si="33"/>
        <v>13722.978667135478</v>
      </c>
      <c r="N192" s="4">
        <f t="shared" si="34"/>
        <v>13736.574177330805</v>
      </c>
      <c r="O192" s="5">
        <f t="shared" si="35"/>
        <v>-9.9071131166930887E-4</v>
      </c>
      <c r="P192" s="43">
        <f t="shared" si="27"/>
        <v>1.4663108698581437E-2</v>
      </c>
      <c r="Q192" s="14"/>
      <c r="R192" s="13">
        <f t="shared" si="28"/>
        <v>2.3889977082720032E-2</v>
      </c>
      <c r="S192" s="20" t="b">
        <f t="shared" si="36"/>
        <v>0</v>
      </c>
      <c r="T192" s="13"/>
      <c r="U192" s="20"/>
      <c r="V192" s="13">
        <f t="shared" si="37"/>
        <v>4.3374873872081719E-3</v>
      </c>
    </row>
    <row r="193" spans="1:22" x14ac:dyDescent="0.2">
      <c r="A193" s="1">
        <v>45169</v>
      </c>
      <c r="B193" s="4">
        <v>14041.540039</v>
      </c>
      <c r="C193" s="4">
        <v>14114.669921999999</v>
      </c>
      <c r="D193" s="4">
        <v>14010.480469</v>
      </c>
      <c r="E193" s="4">
        <v>14034.969727</v>
      </c>
      <c r="F193" s="4">
        <v>14034.969727</v>
      </c>
      <c r="G193" s="2">
        <v>4568610000</v>
      </c>
      <c r="H193" s="4">
        <f t="shared" si="29"/>
        <v>4568.6099999999997</v>
      </c>
      <c r="I193" s="10">
        <f t="shared" si="30"/>
        <v>15.660157000000254</v>
      </c>
      <c r="J193" s="6" t="b">
        <f t="shared" si="26"/>
        <v>1</v>
      </c>
      <c r="K193" s="5">
        <f t="shared" si="31"/>
        <v>-4.6791961435504694E-4</v>
      </c>
      <c r="L193" s="5">
        <f t="shared" si="32"/>
        <v>-5.646621241618536E-3</v>
      </c>
      <c r="M193" s="4">
        <f t="shared" si="33"/>
        <v>13774.977177112898</v>
      </c>
      <c r="N193" s="4">
        <f t="shared" si="34"/>
        <v>13762.521616432474</v>
      </c>
      <c r="O193" s="5">
        <f t="shared" si="35"/>
        <v>9.0421642956469903E-4</v>
      </c>
      <c r="P193" s="43">
        <f t="shared" si="27"/>
        <v>1.7096456049189711E-2</v>
      </c>
      <c r="Q193" s="14"/>
      <c r="R193" s="13">
        <f t="shared" si="28"/>
        <v>2.4660131230670932E-2</v>
      </c>
      <c r="S193" s="20" t="b">
        <f t="shared" si="36"/>
        <v>0</v>
      </c>
      <c r="T193" s="13"/>
      <c r="U193" s="20"/>
      <c r="V193" s="13">
        <f t="shared" si="37"/>
        <v>3.7891562202854059E-3</v>
      </c>
    </row>
    <row r="194" spans="1:22" x14ac:dyDescent="0.2">
      <c r="A194" s="1">
        <v>45170</v>
      </c>
      <c r="B194" s="4">
        <v>14129.959961</v>
      </c>
      <c r="C194" s="4">
        <v>14149.620117</v>
      </c>
      <c r="D194" s="4">
        <v>13982.419921999999</v>
      </c>
      <c r="E194" s="4">
        <v>14031.809569999999</v>
      </c>
      <c r="F194" s="4">
        <v>14031.809569999999</v>
      </c>
      <c r="G194" s="2">
        <v>4033960000</v>
      </c>
      <c r="H194" s="4">
        <f t="shared" si="29"/>
        <v>4033.96</v>
      </c>
      <c r="I194" s="10">
        <f t="shared" si="30"/>
        <v>-3.1601570000002539</v>
      </c>
      <c r="J194" s="6" t="b">
        <f t="shared" ref="J194:J258" si="39">(E194-D194)&lt;(C194-E194)</f>
        <v>1</v>
      </c>
      <c r="K194" s="5">
        <f t="shared" si="31"/>
        <v>-6.9462610843134178E-3</v>
      </c>
      <c r="L194" s="5">
        <f t="shared" si="32"/>
        <v>-8.3260572386998563E-3</v>
      </c>
      <c r="M194" s="4">
        <f t="shared" si="33"/>
        <v>13817.782575927415</v>
      </c>
      <c r="N194" s="4">
        <f t="shared" si="34"/>
        <v>13785.937960220954</v>
      </c>
      <c r="O194" s="5">
        <f t="shared" si="35"/>
        <v>2.3046111437546317E-3</v>
      </c>
      <c r="P194" s="43">
        <f t="shared" ref="P194:P258" si="40">(D194-M194)/M194</f>
        <v>1.1914889032876134E-2</v>
      </c>
      <c r="Q194" s="14"/>
      <c r="R194" s="13">
        <f t="shared" ref="R194:R258" si="41">(C194-M194)/M194</f>
        <v>2.4015252754859159E-2</v>
      </c>
      <c r="S194" s="20" t="b">
        <f t="shared" si="36"/>
        <v>1</v>
      </c>
      <c r="T194" s="13"/>
      <c r="U194" s="20"/>
      <c r="V194" s="13">
        <f t="shared" si="37"/>
        <v>3.107475116956106E-3</v>
      </c>
    </row>
    <row r="195" spans="1:22" x14ac:dyDescent="0.2">
      <c r="A195" s="1">
        <v>45174</v>
      </c>
      <c r="B195" s="4">
        <v>13994.540039</v>
      </c>
      <c r="C195" s="4">
        <v>14060.849609000001</v>
      </c>
      <c r="D195" s="4">
        <v>13945.650390999999</v>
      </c>
      <c r="E195" s="4">
        <v>14020.950194999999</v>
      </c>
      <c r="F195" s="4">
        <v>14020.950194999999</v>
      </c>
      <c r="G195" s="2">
        <v>4379790000</v>
      </c>
      <c r="H195" s="4">
        <f t="shared" ref="H195:H255" si="42">(G195/1000000)</f>
        <v>4379.79</v>
      </c>
      <c r="I195" s="10">
        <f t="shared" ref="I195:I258" si="43">(E195-E194)</f>
        <v>-10.859375</v>
      </c>
      <c r="J195" s="6" t="b">
        <f t="shared" si="39"/>
        <v>0</v>
      </c>
      <c r="K195" s="5">
        <f t="shared" ref="K195:K258" si="44">(E195-B195)/B195</f>
        <v>1.8871757075545222E-3</v>
      </c>
      <c r="L195" s="5">
        <f t="shared" ref="L195:L258" si="45">(E195-C195)/C195</f>
        <v>-2.8376246890844149E-3</v>
      </c>
      <c r="M195" s="4">
        <f t="shared" ref="M195:M258" si="46">(E195-M194)*(2/($X$1+1))+M194</f>
        <v>13851.643845772845</v>
      </c>
      <c r="N195" s="4">
        <f t="shared" ref="N195:N258" si="47">(E195-N194)*(2/($X$2+1))+N194</f>
        <v>13806.373806723479</v>
      </c>
      <c r="O195" s="5">
        <f t="shared" ref="O195:O258" si="48">(M195-N195)/M195</f>
        <v>3.268206976255867E-3</v>
      </c>
      <c r="P195" s="43">
        <f t="shared" si="40"/>
        <v>6.7866706849990278E-3</v>
      </c>
      <c r="Q195" s="14"/>
      <c r="R195" s="13">
        <f t="shared" si="41"/>
        <v>1.5103316657322183E-2</v>
      </c>
      <c r="S195" s="20" t="b">
        <f t="shared" ref="S195:S258" si="49">(E195&lt;E194)</f>
        <v>1</v>
      </c>
      <c r="T195" s="13"/>
      <c r="U195" s="20"/>
      <c r="V195" s="13">
        <f t="shared" si="37"/>
        <v>2.450557436359004E-3</v>
      </c>
    </row>
    <row r="196" spans="1:22" x14ac:dyDescent="0.2">
      <c r="A196" s="1">
        <v>45175</v>
      </c>
      <c r="B196" s="4">
        <v>13988.809569999999</v>
      </c>
      <c r="C196" s="4">
        <v>14001.950194999999</v>
      </c>
      <c r="D196" s="4">
        <v>13802.419921999999</v>
      </c>
      <c r="E196" s="4">
        <v>13872.469727</v>
      </c>
      <c r="F196" s="4">
        <v>13872.469727</v>
      </c>
      <c r="G196" s="2">
        <v>4215320000</v>
      </c>
      <c r="H196" s="4">
        <f t="shared" si="42"/>
        <v>4215.32</v>
      </c>
      <c r="I196" s="10">
        <f t="shared" si="43"/>
        <v>-148.48046799999975</v>
      </c>
      <c r="J196" s="6" t="b">
        <f t="shared" si="39"/>
        <v>1</v>
      </c>
      <c r="K196" s="5">
        <f t="shared" si="44"/>
        <v>-8.3166364098270981E-3</v>
      </c>
      <c r="L196" s="5">
        <f t="shared" si="45"/>
        <v>-9.2473167092278572E-3</v>
      </c>
      <c r="M196" s="4">
        <f t="shared" si="46"/>
        <v>13855.114825977371</v>
      </c>
      <c r="N196" s="4">
        <f t="shared" si="47"/>
        <v>13812.121278051873</v>
      </c>
      <c r="O196" s="5">
        <f t="shared" si="48"/>
        <v>3.1030813144102068E-3</v>
      </c>
      <c r="P196" s="43">
        <f t="shared" si="40"/>
        <v>-3.8032816500786024E-3</v>
      </c>
      <c r="Q196" s="14"/>
      <c r="R196" s="13">
        <f t="shared" si="41"/>
        <v>1.0597917871263149E-2</v>
      </c>
      <c r="S196" s="20" t="b">
        <f t="shared" si="49"/>
        <v>1</v>
      </c>
      <c r="T196" s="13"/>
      <c r="U196" s="20"/>
      <c r="V196" s="13">
        <f t="shared" ref="V196:V259" si="50">(M196-M195)/M195</f>
        <v>2.5058254768690538E-4</v>
      </c>
    </row>
    <row r="197" spans="1:22" x14ac:dyDescent="0.2">
      <c r="A197" s="1">
        <v>45176</v>
      </c>
      <c r="B197" s="4">
        <v>13675.110352</v>
      </c>
      <c r="C197" s="4">
        <v>13774.629883</v>
      </c>
      <c r="D197" s="4">
        <v>13642.469727</v>
      </c>
      <c r="E197" s="4">
        <v>13748.830078000001</v>
      </c>
      <c r="F197" s="4">
        <v>13748.830078000001</v>
      </c>
      <c r="G197" s="2">
        <v>4320830000</v>
      </c>
      <c r="H197" s="4">
        <f t="shared" si="42"/>
        <v>4320.83</v>
      </c>
      <c r="I197" s="10">
        <f t="shared" si="43"/>
        <v>-123.63964899999883</v>
      </c>
      <c r="J197" s="6" t="b">
        <f t="shared" si="39"/>
        <v>0</v>
      </c>
      <c r="K197" s="5">
        <f t="shared" si="44"/>
        <v>5.3907956939608596E-3</v>
      </c>
      <c r="L197" s="5">
        <f t="shared" si="45"/>
        <v>-1.8729944266480543E-3</v>
      </c>
      <c r="M197" s="4">
        <f t="shared" si="46"/>
        <v>13837.400701314476</v>
      </c>
      <c r="N197" s="4">
        <f t="shared" si="47"/>
        <v>13806.617695438666</v>
      </c>
      <c r="O197" s="5">
        <f t="shared" si="48"/>
        <v>2.2246234347239623E-3</v>
      </c>
      <c r="P197" s="43">
        <f t="shared" si="40"/>
        <v>-1.4087253706251305E-2</v>
      </c>
      <c r="Q197" s="14"/>
      <c r="R197" s="13">
        <f t="shared" si="41"/>
        <v>-4.536315719216975E-3</v>
      </c>
      <c r="S197" s="20" t="b">
        <f t="shared" si="49"/>
        <v>1</v>
      </c>
      <c r="T197" s="13"/>
      <c r="U197" s="20"/>
      <c r="V197" s="13">
        <f t="shared" si="50"/>
        <v>-1.2785260090144939E-3</v>
      </c>
    </row>
    <row r="198" spans="1:22" x14ac:dyDescent="0.2">
      <c r="A198" s="1">
        <v>45177</v>
      </c>
      <c r="B198" s="4">
        <v>13754.709961</v>
      </c>
      <c r="C198" s="4">
        <v>13843.370117</v>
      </c>
      <c r="D198" s="4">
        <v>13733.179688</v>
      </c>
      <c r="E198" s="4">
        <v>13761.530273</v>
      </c>
      <c r="F198" s="4">
        <v>13761.530273</v>
      </c>
      <c r="G198" s="2">
        <v>4160360000</v>
      </c>
      <c r="H198" s="4">
        <f t="shared" si="42"/>
        <v>4160.3599999999997</v>
      </c>
      <c r="I198" s="10">
        <f t="shared" si="43"/>
        <v>12.700194999999439</v>
      </c>
      <c r="J198" s="6" t="b">
        <f t="shared" si="39"/>
        <v>1</v>
      </c>
      <c r="K198" s="5">
        <f t="shared" si="44"/>
        <v>4.9585284017897074E-4</v>
      </c>
      <c r="L198" s="5">
        <f t="shared" si="45"/>
        <v>-5.9118439591164824E-3</v>
      </c>
      <c r="M198" s="4">
        <f t="shared" si="46"/>
        <v>13824.75562992873</v>
      </c>
      <c r="N198" s="4">
        <f t="shared" si="47"/>
        <v>13802.697050009217</v>
      </c>
      <c r="O198" s="5">
        <f t="shared" si="48"/>
        <v>1.5955855213641891E-3</v>
      </c>
      <c r="P198" s="43">
        <f t="shared" si="40"/>
        <v>-6.6240550198572844E-3</v>
      </c>
      <c r="Q198" s="14"/>
      <c r="R198" s="13">
        <f t="shared" si="41"/>
        <v>1.3464604778237604E-3</v>
      </c>
      <c r="S198" s="20" t="b">
        <f t="shared" si="49"/>
        <v>0</v>
      </c>
      <c r="T198" s="13">
        <f t="shared" ref="T198:T206" si="51">(E198-E197)/E197</f>
        <v>9.2372914116681682E-4</v>
      </c>
      <c r="U198" s="20"/>
      <c r="V198" s="13">
        <f t="shared" si="50"/>
        <v>-9.1383285478936955E-4</v>
      </c>
    </row>
    <row r="199" spans="1:22" x14ac:dyDescent="0.2">
      <c r="A199" s="1">
        <v>45180</v>
      </c>
      <c r="B199" s="4">
        <v>13884.030273</v>
      </c>
      <c r="C199" s="4">
        <v>13937.469727</v>
      </c>
      <c r="D199" s="4">
        <v>13805.129883</v>
      </c>
      <c r="E199" s="4">
        <v>13917.889648</v>
      </c>
      <c r="F199" s="4">
        <v>13917.889648</v>
      </c>
      <c r="G199" s="2">
        <v>4538870000</v>
      </c>
      <c r="H199" s="4">
        <f t="shared" si="42"/>
        <v>4538.87</v>
      </c>
      <c r="I199" s="10">
        <f t="shared" si="43"/>
        <v>156.359375</v>
      </c>
      <c r="J199" s="6" t="b">
        <f t="shared" si="39"/>
        <v>0</v>
      </c>
      <c r="K199" s="5">
        <f t="shared" si="44"/>
        <v>2.4387281167087094E-3</v>
      </c>
      <c r="L199" s="5">
        <f t="shared" si="45"/>
        <v>-1.4048517689023848E-3</v>
      </c>
      <c r="M199" s="4">
        <f t="shared" si="46"/>
        <v>13840.277966273941</v>
      </c>
      <c r="N199" s="4">
        <f t="shared" si="47"/>
        <v>13812.71379766059</v>
      </c>
      <c r="O199" s="5">
        <f t="shared" si="48"/>
        <v>1.9915906805137722E-3</v>
      </c>
      <c r="P199" s="43">
        <f t="shared" si="40"/>
        <v>-2.539550387614374E-3</v>
      </c>
      <c r="Q199" s="14"/>
      <c r="R199" s="13">
        <f t="shared" si="41"/>
        <v>7.0223850245562831E-3</v>
      </c>
      <c r="S199" s="20" t="b">
        <f t="shared" si="49"/>
        <v>0</v>
      </c>
      <c r="T199" s="13">
        <f t="shared" si="51"/>
        <v>1.1362063077154705E-2</v>
      </c>
      <c r="U199" s="20"/>
      <c r="V199" s="13">
        <f t="shared" si="50"/>
        <v>1.1227928189636626E-3</v>
      </c>
    </row>
    <row r="200" spans="1:22" x14ac:dyDescent="0.2">
      <c r="A200" s="1">
        <v>45181</v>
      </c>
      <c r="B200" s="4">
        <v>13858.940430000001</v>
      </c>
      <c r="C200" s="4">
        <v>13913.599609000001</v>
      </c>
      <c r="D200" s="4">
        <v>13763.690430000001</v>
      </c>
      <c r="E200" s="4">
        <v>13773.610352</v>
      </c>
      <c r="F200" s="4">
        <v>13773.610352</v>
      </c>
      <c r="G200" s="2">
        <v>4595490000</v>
      </c>
      <c r="H200" s="4">
        <f t="shared" si="42"/>
        <v>4595.49</v>
      </c>
      <c r="I200" s="10">
        <f t="shared" si="43"/>
        <v>-144.27929600000061</v>
      </c>
      <c r="J200" s="6" t="b">
        <f t="shared" si="39"/>
        <v>1</v>
      </c>
      <c r="K200" s="5">
        <f t="shared" si="44"/>
        <v>-6.1570419781363378E-3</v>
      </c>
      <c r="L200" s="5">
        <f t="shared" si="45"/>
        <v>-1.0061325676602707E-2</v>
      </c>
      <c r="M200" s="4">
        <f t="shared" si="46"/>
        <v>13829.166697228284</v>
      </c>
      <c r="N200" s="4">
        <f t="shared" si="47"/>
        <v>13809.313498037929</v>
      </c>
      <c r="O200" s="5">
        <f t="shared" si="48"/>
        <v>1.4356034333098124E-3</v>
      </c>
      <c r="P200" s="43">
        <f t="shared" si="40"/>
        <v>-4.7346502259898483E-3</v>
      </c>
      <c r="Q200" s="14"/>
      <c r="R200" s="13">
        <f t="shared" si="41"/>
        <v>6.1054229528261844E-3</v>
      </c>
      <c r="S200" s="20" t="b">
        <f t="shared" si="49"/>
        <v>1</v>
      </c>
      <c r="T200" s="13">
        <f t="shared" si="51"/>
        <v>-1.0366463569477543E-2</v>
      </c>
      <c r="U200" s="20"/>
      <c r="V200" s="13">
        <f t="shared" si="50"/>
        <v>-8.0282123471317067E-4</v>
      </c>
    </row>
    <row r="201" spans="1:22" x14ac:dyDescent="0.2">
      <c r="A201" s="1">
        <v>45182</v>
      </c>
      <c r="B201" s="4">
        <v>13773.669921999999</v>
      </c>
      <c r="C201" s="4">
        <v>13868.570313</v>
      </c>
      <c r="D201" s="4">
        <v>13733.820313</v>
      </c>
      <c r="E201" s="4">
        <v>13813.589844</v>
      </c>
      <c r="F201" s="4">
        <v>13813.589844</v>
      </c>
      <c r="G201" s="2">
        <v>4840310000</v>
      </c>
      <c r="H201" s="4">
        <f t="shared" si="42"/>
        <v>4840.3100000000004</v>
      </c>
      <c r="I201" s="10">
        <f t="shared" si="43"/>
        <v>39.979492000000391</v>
      </c>
      <c r="J201" s="6" t="b">
        <f t="shared" si="39"/>
        <v>0</v>
      </c>
      <c r="K201" s="5">
        <f t="shared" si="44"/>
        <v>2.8982778174638005E-3</v>
      </c>
      <c r="L201" s="5">
        <f t="shared" si="45"/>
        <v>-3.9643934276673764E-3</v>
      </c>
      <c r="M201" s="4">
        <f t="shared" si="46"/>
        <v>13826.570555023569</v>
      </c>
      <c r="N201" s="4">
        <f t="shared" si="47"/>
        <v>13809.685354208545</v>
      </c>
      <c r="O201" s="5">
        <f t="shared" si="48"/>
        <v>1.2212139480161578E-3</v>
      </c>
      <c r="P201" s="43">
        <f t="shared" si="40"/>
        <v>-6.7081162067241639E-3</v>
      </c>
      <c r="Q201" s="14"/>
      <c r="R201" s="13">
        <f t="shared" si="41"/>
        <v>3.0376120968891762E-3</v>
      </c>
      <c r="S201" s="20" t="b">
        <f t="shared" si="49"/>
        <v>0</v>
      </c>
      <c r="T201" s="13">
        <f t="shared" si="51"/>
        <v>2.9026152895486232E-3</v>
      </c>
      <c r="U201" s="20">
        <f>(E201-E198)/E198</f>
        <v>3.782978343777668E-3</v>
      </c>
      <c r="V201" s="13">
        <f t="shared" si="50"/>
        <v>-1.8772947506918002E-4</v>
      </c>
    </row>
    <row r="202" spans="1:22" x14ac:dyDescent="0.2">
      <c r="A202" s="1">
        <v>45183</v>
      </c>
      <c r="B202" s="4">
        <v>13889.759765999999</v>
      </c>
      <c r="C202" s="4">
        <v>13957.570313</v>
      </c>
      <c r="D202" s="4">
        <v>13810.660156</v>
      </c>
      <c r="E202" s="4">
        <v>13926.049805000001</v>
      </c>
      <c r="F202" s="4">
        <v>13926.049805000001</v>
      </c>
      <c r="G202" s="2">
        <v>4649010000</v>
      </c>
      <c r="H202" s="4">
        <f t="shared" si="42"/>
        <v>4649.01</v>
      </c>
      <c r="I202" s="10">
        <f t="shared" si="43"/>
        <v>112.45996100000048</v>
      </c>
      <c r="J202" s="6" t="b">
        <f t="shared" si="39"/>
        <v>0</v>
      </c>
      <c r="K202" s="5">
        <f t="shared" si="44"/>
        <v>2.6127189822846173E-3</v>
      </c>
      <c r="L202" s="5">
        <f t="shared" si="45"/>
        <v>-2.2583090962931844E-3</v>
      </c>
      <c r="M202" s="4">
        <f t="shared" si="46"/>
        <v>13843.150430019641</v>
      </c>
      <c r="N202" s="4">
        <f t="shared" si="47"/>
        <v>13819.804002103454</v>
      </c>
      <c r="O202" s="5">
        <f t="shared" si="48"/>
        <v>1.6864967287763587E-3</v>
      </c>
      <c r="P202" s="43">
        <f t="shared" si="40"/>
        <v>-2.3470288922949399E-3</v>
      </c>
      <c r="Q202" s="14"/>
      <c r="R202" s="13">
        <f t="shared" si="41"/>
        <v>8.2654511022457119E-3</v>
      </c>
      <c r="S202" s="20" t="b">
        <f t="shared" si="49"/>
        <v>0</v>
      </c>
      <c r="T202" s="13"/>
      <c r="U202" s="20"/>
      <c r="V202" s="13">
        <f t="shared" si="50"/>
        <v>1.1991314064533761E-3</v>
      </c>
    </row>
    <row r="203" spans="1:22" x14ac:dyDescent="0.2">
      <c r="A203" s="1">
        <v>45184</v>
      </c>
      <c r="B203" s="4">
        <v>13889.200194999999</v>
      </c>
      <c r="C203" s="4">
        <v>13895.75</v>
      </c>
      <c r="D203" s="4">
        <v>13684.240234000001</v>
      </c>
      <c r="E203" s="4">
        <v>13708.330078000001</v>
      </c>
      <c r="F203" s="4">
        <v>13708.330078000001</v>
      </c>
      <c r="G203" s="2">
        <v>8162210000</v>
      </c>
      <c r="H203" s="4">
        <f t="shared" si="42"/>
        <v>8162.21</v>
      </c>
      <c r="I203" s="10">
        <f t="shared" si="43"/>
        <v>-217.71972699999969</v>
      </c>
      <c r="J203" s="6" t="b">
        <f t="shared" si="39"/>
        <v>1</v>
      </c>
      <c r="K203" s="5">
        <f t="shared" si="44"/>
        <v>-1.3022356540379507E-2</v>
      </c>
      <c r="L203" s="5">
        <f t="shared" si="45"/>
        <v>-1.3487571523667245E-2</v>
      </c>
      <c r="M203" s="4">
        <f t="shared" si="46"/>
        <v>13820.680371349701</v>
      </c>
      <c r="N203" s="4">
        <f t="shared" si="47"/>
        <v>13810.110617398806</v>
      </c>
      <c r="O203" s="5">
        <f t="shared" si="48"/>
        <v>7.6477811995462872E-4</v>
      </c>
      <c r="P203" s="43">
        <f t="shared" si="40"/>
        <v>-9.8721722580706658E-3</v>
      </c>
      <c r="Q203" s="14"/>
      <c r="R203" s="13">
        <f t="shared" si="41"/>
        <v>5.4316883563792131E-3</v>
      </c>
      <c r="S203" s="20" t="b">
        <f t="shared" si="49"/>
        <v>1</v>
      </c>
      <c r="T203" s="13">
        <f t="shared" si="51"/>
        <v>-1.5633990259163781E-2</v>
      </c>
      <c r="U203" s="20"/>
      <c r="V203" s="13">
        <f t="shared" si="50"/>
        <v>-1.6231896621749103E-3</v>
      </c>
    </row>
    <row r="204" spans="1:22" x14ac:dyDescent="0.2">
      <c r="A204" s="1">
        <v>45187</v>
      </c>
      <c r="B204" s="4">
        <v>13669.959961</v>
      </c>
      <c r="C204" s="4">
        <v>13751.280273</v>
      </c>
      <c r="D204" s="4">
        <v>13663.459961</v>
      </c>
      <c r="E204" s="4">
        <v>13710.240234000001</v>
      </c>
      <c r="F204" s="4">
        <v>13710.240234000001</v>
      </c>
      <c r="G204" s="2">
        <v>4855880000</v>
      </c>
      <c r="H204" s="4">
        <f t="shared" si="42"/>
        <v>4855.88</v>
      </c>
      <c r="I204" s="10">
        <f t="shared" si="43"/>
        <v>1.9101559999999154</v>
      </c>
      <c r="J204" s="6" t="b">
        <f t="shared" si="39"/>
        <v>0</v>
      </c>
      <c r="K204" s="5">
        <f t="shared" si="44"/>
        <v>2.9466269919530678E-3</v>
      </c>
      <c r="L204" s="5">
        <f t="shared" si="45"/>
        <v>-2.9844522244652184E-3</v>
      </c>
      <c r="M204" s="4">
        <f t="shared" si="46"/>
        <v>13802.273681791417</v>
      </c>
      <c r="N204" s="4">
        <f t="shared" si="47"/>
        <v>13801.426236233692</v>
      </c>
      <c r="O204" s="5">
        <f t="shared" si="48"/>
        <v>6.1398982317182373E-5</v>
      </c>
      <c r="P204" s="43">
        <f t="shared" si="40"/>
        <v>-1.0057308237159958E-2</v>
      </c>
      <c r="Q204" s="14"/>
      <c r="R204" s="13">
        <f t="shared" si="41"/>
        <v>-3.6945658350978727E-3</v>
      </c>
      <c r="S204" s="20" t="b">
        <f t="shared" si="49"/>
        <v>0</v>
      </c>
      <c r="T204" s="13">
        <f t="shared" si="51"/>
        <v>1.3934272001995743E-4</v>
      </c>
      <c r="U204" s="20"/>
      <c r="V204" s="13">
        <f t="shared" si="50"/>
        <v>-1.331822244904874E-3</v>
      </c>
    </row>
    <row r="205" spans="1:22" x14ac:dyDescent="0.2">
      <c r="A205" s="1">
        <v>45188</v>
      </c>
      <c r="B205" s="4">
        <v>13649.440430000001</v>
      </c>
      <c r="C205" s="4">
        <v>13705.150390999999</v>
      </c>
      <c r="D205" s="4">
        <v>13578.870117</v>
      </c>
      <c r="E205" s="4">
        <v>13678.190430000001</v>
      </c>
      <c r="F205" s="4">
        <v>13678.190430000001</v>
      </c>
      <c r="G205" s="2">
        <v>4453460000</v>
      </c>
      <c r="H205" s="4">
        <f t="shared" si="42"/>
        <v>4453.46</v>
      </c>
      <c r="I205" s="10">
        <f t="shared" si="43"/>
        <v>-32.049804000000222</v>
      </c>
      <c r="J205" s="6" t="b">
        <f t="shared" si="39"/>
        <v>0</v>
      </c>
      <c r="K205" s="5">
        <f t="shared" si="44"/>
        <v>2.1063134527339739E-3</v>
      </c>
      <c r="L205" s="5">
        <f t="shared" si="45"/>
        <v>-1.9671408361708258E-3</v>
      </c>
      <c r="M205" s="4">
        <f t="shared" si="46"/>
        <v>13781.593139826182</v>
      </c>
      <c r="N205" s="4">
        <f t="shared" si="47"/>
        <v>13790.710079169892</v>
      </c>
      <c r="O205" s="5">
        <f t="shared" si="48"/>
        <v>-6.6153014758243793E-4</v>
      </c>
      <c r="P205" s="43">
        <f t="shared" si="40"/>
        <v>-1.4709694356042954E-2</v>
      </c>
      <c r="Q205" s="14"/>
      <c r="R205" s="13">
        <f t="shared" si="41"/>
        <v>-5.5467280198018363E-3</v>
      </c>
      <c r="S205" s="20" t="b">
        <f t="shared" si="49"/>
        <v>1</v>
      </c>
      <c r="T205" s="13">
        <f t="shared" si="51"/>
        <v>-2.3376544431745238E-3</v>
      </c>
      <c r="U205" s="20"/>
      <c r="V205" s="13">
        <f t="shared" si="50"/>
        <v>-1.4983431311406496E-3</v>
      </c>
    </row>
    <row r="206" spans="1:22" x14ac:dyDescent="0.2">
      <c r="A206" s="1">
        <v>45189</v>
      </c>
      <c r="B206" s="4">
        <v>13710.259765999999</v>
      </c>
      <c r="C206" s="4">
        <v>13727.809569999999</v>
      </c>
      <c r="D206" s="4">
        <v>13467.280273</v>
      </c>
      <c r="E206" s="4">
        <v>13469.129883</v>
      </c>
      <c r="F206" s="4">
        <v>13469.129883</v>
      </c>
      <c r="G206" s="2">
        <v>4782440000</v>
      </c>
      <c r="H206" s="4">
        <f t="shared" si="42"/>
        <v>4782.4399999999996</v>
      </c>
      <c r="I206" s="10">
        <f t="shared" si="43"/>
        <v>-209.06054700000095</v>
      </c>
      <c r="J206" s="6" t="b">
        <f t="shared" si="39"/>
        <v>1</v>
      </c>
      <c r="K206" s="5">
        <f t="shared" si="44"/>
        <v>-1.7587550280992948E-2</v>
      </c>
      <c r="L206" s="5">
        <f t="shared" si="45"/>
        <v>-1.8843478683249235E-2</v>
      </c>
      <c r="M206" s="4">
        <f t="shared" si="46"/>
        <v>13729.515930355152</v>
      </c>
      <c r="N206" s="4">
        <f t="shared" si="47"/>
        <v>13762.746583850771</v>
      </c>
      <c r="O206" s="5">
        <f t="shared" si="48"/>
        <v>-2.4203805628826092E-3</v>
      </c>
      <c r="P206" s="43">
        <f t="shared" si="40"/>
        <v>-1.910013861270694E-2</v>
      </c>
      <c r="Q206" s="14"/>
      <c r="R206" s="13">
        <f t="shared" si="41"/>
        <v>-1.2428408720366413E-4</v>
      </c>
      <c r="S206" s="20" t="b">
        <f t="shared" si="49"/>
        <v>1</v>
      </c>
      <c r="T206" s="13">
        <f t="shared" si="51"/>
        <v>-1.5284225502627466E-2</v>
      </c>
      <c r="U206" s="20">
        <f>(E206-E203)/E203</f>
        <v>-1.7449258490199689E-2</v>
      </c>
      <c r="V206" s="13">
        <f t="shared" si="50"/>
        <v>-3.778751044430186E-3</v>
      </c>
    </row>
    <row r="207" spans="1:22" x14ac:dyDescent="0.2">
      <c r="A207" s="1">
        <v>45190</v>
      </c>
      <c r="B207" s="4">
        <v>13328.059569999999</v>
      </c>
      <c r="C207" s="4">
        <v>13362.230469</v>
      </c>
      <c r="D207" s="4">
        <v>13222.559569999999</v>
      </c>
      <c r="E207" s="4">
        <v>13223.980469</v>
      </c>
      <c r="F207" s="4">
        <v>13223.980469</v>
      </c>
      <c r="G207" s="2">
        <v>5014890000</v>
      </c>
      <c r="H207" s="4">
        <f t="shared" si="42"/>
        <v>5014.8900000000003</v>
      </c>
      <c r="I207" s="10">
        <f t="shared" si="43"/>
        <v>-245.14941399999952</v>
      </c>
      <c r="J207" s="6" t="b">
        <f t="shared" si="39"/>
        <v>1</v>
      </c>
      <c r="K207" s="5">
        <f t="shared" si="44"/>
        <v>-7.8090212947629677E-3</v>
      </c>
      <c r="L207" s="5">
        <f t="shared" si="45"/>
        <v>-1.0346326559831169E-2</v>
      </c>
      <c r="M207" s="4">
        <f t="shared" si="46"/>
        <v>13645.260020129293</v>
      </c>
      <c r="N207" s="4">
        <f t="shared" si="47"/>
        <v>13715.897356472442</v>
      </c>
      <c r="O207" s="5">
        <f t="shared" si="48"/>
        <v>-5.1766940489917593E-3</v>
      </c>
      <c r="P207" s="43">
        <f t="shared" si="40"/>
        <v>-3.0977823032007624E-2</v>
      </c>
      <c r="Q207" s="14"/>
      <c r="R207" s="13">
        <f t="shared" si="41"/>
        <v>-2.0741968325394475E-2</v>
      </c>
      <c r="S207" s="20" t="b">
        <f t="shared" si="49"/>
        <v>1</v>
      </c>
      <c r="T207" s="13"/>
      <c r="U207" s="20"/>
      <c r="V207" s="13">
        <f t="shared" si="50"/>
        <v>-6.1368449298036401E-3</v>
      </c>
    </row>
    <row r="208" spans="1:22" x14ac:dyDescent="0.2">
      <c r="A208" s="1">
        <v>45191</v>
      </c>
      <c r="B208" s="4">
        <v>13287.169921999999</v>
      </c>
      <c r="C208" s="4">
        <v>13353.219727</v>
      </c>
      <c r="D208" s="4">
        <v>13200.639648</v>
      </c>
      <c r="E208" s="4">
        <v>13211.809569999999</v>
      </c>
      <c r="F208" s="4">
        <v>13211.809569999999</v>
      </c>
      <c r="G208" s="2">
        <v>4302700000</v>
      </c>
      <c r="H208" s="4">
        <f t="shared" si="42"/>
        <v>4302.7</v>
      </c>
      <c r="I208" s="10">
        <f t="shared" si="43"/>
        <v>-12.170899000000645</v>
      </c>
      <c r="J208" s="6" t="b">
        <f t="shared" si="39"/>
        <v>1</v>
      </c>
      <c r="K208" s="5">
        <f t="shared" si="44"/>
        <v>-5.6716631489165427E-3</v>
      </c>
      <c r="L208" s="5">
        <f t="shared" si="45"/>
        <v>-1.0589967055965622E-2</v>
      </c>
      <c r="M208" s="4">
        <f t="shared" si="46"/>
        <v>13573.018278441077</v>
      </c>
      <c r="N208" s="4">
        <f t="shared" si="47"/>
        <v>13672.063635909621</v>
      </c>
      <c r="O208" s="5">
        <f t="shared" si="48"/>
        <v>-7.2972242014779963E-3</v>
      </c>
      <c r="P208" s="43">
        <f t="shared" si="40"/>
        <v>-2.7435211741558656E-2</v>
      </c>
      <c r="Q208" s="14"/>
      <c r="R208" s="13">
        <f t="shared" si="41"/>
        <v>-1.6193785857505114E-2</v>
      </c>
      <c r="S208" s="20" t="b">
        <f t="shared" si="49"/>
        <v>1</v>
      </c>
      <c r="T208" s="13"/>
      <c r="U208" s="20"/>
      <c r="V208" s="13">
        <f t="shared" si="50"/>
        <v>-5.2942737318047656E-3</v>
      </c>
    </row>
    <row r="209" spans="1:22" x14ac:dyDescent="0.2">
      <c r="A209" s="1">
        <v>45194</v>
      </c>
      <c r="B209" s="4">
        <v>13172.540039</v>
      </c>
      <c r="C209" s="4">
        <v>13277.830078000001</v>
      </c>
      <c r="D209" s="4">
        <v>13132</v>
      </c>
      <c r="E209" s="4">
        <v>13271.320313</v>
      </c>
      <c r="F209" s="4">
        <v>13271.320313</v>
      </c>
      <c r="G209" s="2">
        <v>4100290000</v>
      </c>
      <c r="H209" s="4">
        <f t="shared" si="42"/>
        <v>4100.29</v>
      </c>
      <c r="I209" s="10">
        <f t="shared" si="43"/>
        <v>59.51074300000073</v>
      </c>
      <c r="J209" s="6" t="b">
        <f t="shared" si="39"/>
        <v>0</v>
      </c>
      <c r="K209" s="5">
        <f t="shared" si="44"/>
        <v>7.4989541658284156E-3</v>
      </c>
      <c r="L209" s="5">
        <f t="shared" si="45"/>
        <v>-4.9027325713308452E-4</v>
      </c>
      <c r="M209" s="4">
        <f t="shared" si="46"/>
        <v>13522.735284200899</v>
      </c>
      <c r="N209" s="4">
        <f t="shared" si="47"/>
        <v>13637.216390439218</v>
      </c>
      <c r="O209" s="5">
        <f t="shared" si="48"/>
        <v>-8.4658246894821678E-3</v>
      </c>
      <c r="P209" s="43">
        <f t="shared" si="40"/>
        <v>-2.889469297364778E-2</v>
      </c>
      <c r="Q209" s="14"/>
      <c r="R209" s="13">
        <f t="shared" si="41"/>
        <v>-1.8110626367657243E-2</v>
      </c>
      <c r="S209" s="20" t="b">
        <f t="shared" si="49"/>
        <v>0</v>
      </c>
      <c r="T209" s="13"/>
      <c r="U209" s="20"/>
      <c r="V209" s="13">
        <f t="shared" si="50"/>
        <v>-3.7046287869549549E-3</v>
      </c>
    </row>
    <row r="210" spans="1:22" x14ac:dyDescent="0.2">
      <c r="A210" s="1">
        <v>45195</v>
      </c>
      <c r="B210" s="4">
        <v>13180.959961</v>
      </c>
      <c r="C210" s="4">
        <v>13199.129883</v>
      </c>
      <c r="D210" s="4">
        <v>13033.400390999999</v>
      </c>
      <c r="E210" s="4">
        <v>13063.610352</v>
      </c>
      <c r="F210" s="4">
        <v>13063.610352</v>
      </c>
      <c r="G210" s="2">
        <v>4693540000</v>
      </c>
      <c r="H210" s="4">
        <f t="shared" si="42"/>
        <v>4693.54</v>
      </c>
      <c r="I210" s="10">
        <f t="shared" si="43"/>
        <v>-207.70996100000048</v>
      </c>
      <c r="J210" s="6" t="b">
        <f t="shared" si="39"/>
        <v>1</v>
      </c>
      <c r="K210" s="5">
        <f t="shared" si="44"/>
        <v>-8.9029637710164033E-3</v>
      </c>
      <c r="L210" s="5">
        <f t="shared" si="45"/>
        <v>-1.0267307936301479E-2</v>
      </c>
      <c r="M210" s="4">
        <f t="shared" si="46"/>
        <v>13446.214462167416</v>
      </c>
      <c r="N210" s="4">
        <f t="shared" si="47"/>
        <v>13587.337604487982</v>
      </c>
      <c r="O210" s="5">
        <f t="shared" si="48"/>
        <v>-1.0495380890854724E-2</v>
      </c>
      <c r="P210" s="43">
        <f t="shared" si="40"/>
        <v>-3.0701136913212277E-2</v>
      </c>
      <c r="Q210" s="14"/>
      <c r="R210" s="13">
        <f t="shared" si="41"/>
        <v>-1.8375772591060435E-2</v>
      </c>
      <c r="S210" s="20" t="b">
        <f t="shared" si="49"/>
        <v>1</v>
      </c>
      <c r="T210" s="13"/>
      <c r="U210" s="20"/>
      <c r="V210" s="13">
        <f t="shared" si="50"/>
        <v>-5.6586792853132745E-3</v>
      </c>
    </row>
    <row r="211" spans="1:22" x14ac:dyDescent="0.2">
      <c r="A211" s="1">
        <v>45196</v>
      </c>
      <c r="B211" s="4">
        <v>13115.360352</v>
      </c>
      <c r="C211" s="4">
        <v>13156.370117</v>
      </c>
      <c r="D211" s="4">
        <v>12963.160156</v>
      </c>
      <c r="E211" s="4">
        <v>13092.849609000001</v>
      </c>
      <c r="F211" s="4">
        <v>13092.849609000001</v>
      </c>
      <c r="G211" s="2">
        <v>4841410000</v>
      </c>
      <c r="H211" s="4">
        <f t="shared" si="42"/>
        <v>4841.41</v>
      </c>
      <c r="I211" s="10">
        <f t="shared" si="43"/>
        <v>29.239257000001089</v>
      </c>
      <c r="J211" s="6" t="b">
        <f t="shared" si="39"/>
        <v>0</v>
      </c>
      <c r="K211" s="5">
        <f t="shared" si="44"/>
        <v>-1.7163648116283881E-3</v>
      </c>
      <c r="L211" s="5">
        <f t="shared" si="45"/>
        <v>-4.8281180473876755E-3</v>
      </c>
      <c r="M211" s="4">
        <f t="shared" si="46"/>
        <v>13387.320319972847</v>
      </c>
      <c r="N211" s="4">
        <f t="shared" si="47"/>
        <v>13544.338648358593</v>
      </c>
      <c r="O211" s="5">
        <f t="shared" si="48"/>
        <v>-1.1728884095757888E-2</v>
      </c>
      <c r="P211" s="43">
        <f t="shared" si="40"/>
        <v>-3.1683724138581545E-2</v>
      </c>
      <c r="Q211" s="14"/>
      <c r="R211" s="13">
        <f t="shared" si="41"/>
        <v>-1.7251413834349402E-2</v>
      </c>
      <c r="S211" s="20" t="b">
        <f t="shared" si="49"/>
        <v>0</v>
      </c>
      <c r="T211" s="13"/>
      <c r="U211" s="20"/>
      <c r="V211" s="13">
        <f t="shared" si="50"/>
        <v>-4.3799793882713343E-3</v>
      </c>
    </row>
    <row r="212" spans="1:22" x14ac:dyDescent="0.2">
      <c r="A212" s="1">
        <v>45197</v>
      </c>
      <c r="B212" s="4">
        <v>13043.370117</v>
      </c>
      <c r="C212" s="4">
        <v>13270.969727</v>
      </c>
      <c r="D212" s="4">
        <v>13025.110352</v>
      </c>
      <c r="E212" s="4">
        <v>13201.280273</v>
      </c>
      <c r="F212" s="4">
        <v>13201.280273</v>
      </c>
      <c r="G212" s="2">
        <v>4648390000</v>
      </c>
      <c r="H212" s="4">
        <f t="shared" si="42"/>
        <v>4648.3900000000003</v>
      </c>
      <c r="I212" s="10">
        <f t="shared" si="43"/>
        <v>108.43066399999952</v>
      </c>
      <c r="J212" s="6" t="b">
        <f t="shared" si="39"/>
        <v>0</v>
      </c>
      <c r="K212" s="5">
        <f t="shared" si="44"/>
        <v>1.2106545669066665E-2</v>
      </c>
      <c r="L212" s="5">
        <f t="shared" si="45"/>
        <v>-5.2512706632293106E-3</v>
      </c>
      <c r="M212" s="4">
        <f t="shared" si="46"/>
        <v>13356.313645477372</v>
      </c>
      <c r="N212" s="4">
        <f t="shared" si="47"/>
        <v>13514.507485283933</v>
      </c>
      <c r="O212" s="5">
        <f t="shared" si="48"/>
        <v>-1.1844124359877388E-2</v>
      </c>
      <c r="P212" s="43">
        <f t="shared" si="40"/>
        <v>-2.4797507925363997E-2</v>
      </c>
      <c r="Q212" s="14"/>
      <c r="R212" s="13">
        <f t="shared" si="41"/>
        <v>-6.3897809487478627E-3</v>
      </c>
      <c r="S212" s="20" t="b">
        <f t="shared" si="49"/>
        <v>0</v>
      </c>
      <c r="T212" s="13"/>
      <c r="U212" s="20"/>
      <c r="V212" s="13">
        <f t="shared" si="50"/>
        <v>-2.3161225513678913E-3</v>
      </c>
    </row>
    <row r="213" spans="1:22" x14ac:dyDescent="0.2">
      <c r="A213" s="1">
        <v>45198</v>
      </c>
      <c r="B213" s="4">
        <v>13337.709961</v>
      </c>
      <c r="C213" s="4">
        <v>13382.980469</v>
      </c>
      <c r="D213" s="4">
        <v>13177.089844</v>
      </c>
      <c r="E213" s="4">
        <v>13219.320313</v>
      </c>
      <c r="F213" s="4">
        <v>13219.320313</v>
      </c>
      <c r="G213" s="2">
        <v>5138500000</v>
      </c>
      <c r="H213" s="4">
        <f t="shared" si="42"/>
        <v>5138.5</v>
      </c>
      <c r="I213" s="10">
        <f t="shared" si="43"/>
        <v>18.040039999999863</v>
      </c>
      <c r="J213" s="6" t="b">
        <f t="shared" si="39"/>
        <v>1</v>
      </c>
      <c r="K213" s="5">
        <f t="shared" si="44"/>
        <v>-8.8763099772132086E-3</v>
      </c>
      <c r="L213" s="5">
        <f t="shared" si="45"/>
        <v>-1.2228976675195648E-2</v>
      </c>
      <c r="M213" s="4">
        <f t="shared" si="46"/>
        <v>13333.48142339781</v>
      </c>
      <c r="N213" s="4">
        <f t="shared" si="47"/>
        <v>13488.839035520114</v>
      </c>
      <c r="O213" s="5">
        <f t="shared" si="48"/>
        <v>-1.1651691496691863E-2</v>
      </c>
      <c r="P213" s="43">
        <f t="shared" si="40"/>
        <v>-1.1729238181062888E-2</v>
      </c>
      <c r="Q213" s="14"/>
      <c r="R213" s="13">
        <f t="shared" si="41"/>
        <v>3.7123871875898761E-3</v>
      </c>
      <c r="S213" s="20" t="b">
        <f t="shared" si="49"/>
        <v>0</v>
      </c>
      <c r="T213" s="13"/>
      <c r="U213" s="20"/>
      <c r="V213" s="13">
        <f t="shared" si="50"/>
        <v>-1.7094703438094976E-3</v>
      </c>
    </row>
    <row r="214" spans="1:22" x14ac:dyDescent="0.2">
      <c r="A214" s="1">
        <v>45201</v>
      </c>
      <c r="B214" s="4">
        <v>13217.980469</v>
      </c>
      <c r="C214" s="4">
        <v>13364.030273</v>
      </c>
      <c r="D214" s="4">
        <v>13204.080078000001</v>
      </c>
      <c r="E214" s="4">
        <v>13307.769531</v>
      </c>
      <c r="F214" s="4">
        <v>13307.769531</v>
      </c>
      <c r="G214" s="2">
        <v>4554700000</v>
      </c>
      <c r="H214" s="4">
        <f t="shared" si="42"/>
        <v>4554.7</v>
      </c>
      <c r="I214" s="10">
        <f t="shared" si="43"/>
        <v>88.449217999999746</v>
      </c>
      <c r="J214" s="6" t="b">
        <f t="shared" si="39"/>
        <v>0</v>
      </c>
      <c r="K214" s="5">
        <f t="shared" si="44"/>
        <v>6.7929486059221554E-3</v>
      </c>
      <c r="L214" s="5">
        <f t="shared" si="45"/>
        <v>-4.2098634057771258E-3</v>
      </c>
      <c r="M214" s="4">
        <f t="shared" si="46"/>
        <v>13329.196107998176</v>
      </c>
      <c r="N214" s="4">
        <f t="shared" si="47"/>
        <v>13473.093861214016</v>
      </c>
      <c r="O214" s="5">
        <f t="shared" si="48"/>
        <v>-1.0795681303653024E-2</v>
      </c>
      <c r="P214" s="43">
        <f t="shared" si="40"/>
        <v>-9.3866148404177941E-3</v>
      </c>
      <c r="Q214" s="14"/>
      <c r="R214" s="13">
        <f t="shared" si="41"/>
        <v>2.6133732836988153E-3</v>
      </c>
      <c r="S214" s="20" t="b">
        <f t="shared" si="49"/>
        <v>0</v>
      </c>
      <c r="T214" s="13"/>
      <c r="U214" s="20"/>
      <c r="V214" s="13">
        <f t="shared" si="50"/>
        <v>-3.2139508531619067E-4</v>
      </c>
    </row>
    <row r="215" spans="1:22" x14ac:dyDescent="0.2">
      <c r="A215" s="1">
        <v>45202</v>
      </c>
      <c r="B215" s="4">
        <v>13229.679688</v>
      </c>
      <c r="C215" s="4">
        <v>13280.040039</v>
      </c>
      <c r="D215" s="4">
        <v>13008.599609000001</v>
      </c>
      <c r="E215" s="4">
        <v>13059.469727</v>
      </c>
      <c r="F215" s="4">
        <v>13059.469727</v>
      </c>
      <c r="G215" s="2">
        <v>4684310000</v>
      </c>
      <c r="H215" s="4">
        <f t="shared" si="42"/>
        <v>4684.3100000000004</v>
      </c>
      <c r="I215" s="10">
        <f t="shared" si="43"/>
        <v>-248.29980400000022</v>
      </c>
      <c r="J215" s="6" t="b">
        <f t="shared" si="39"/>
        <v>1</v>
      </c>
      <c r="K215" s="5">
        <f t="shared" si="44"/>
        <v>-1.286576583969676E-2</v>
      </c>
      <c r="L215" s="5">
        <f t="shared" si="45"/>
        <v>-1.6609160164596085E-2</v>
      </c>
      <c r="M215" s="4">
        <f t="shared" si="46"/>
        <v>13284.241711165147</v>
      </c>
      <c r="N215" s="4">
        <f t="shared" si="47"/>
        <v>13437.126545195406</v>
      </c>
      <c r="O215" s="5">
        <f t="shared" si="48"/>
        <v>-1.1508736242111777E-2</v>
      </c>
      <c r="P215" s="43">
        <f t="shared" si="40"/>
        <v>-2.0749554860438443E-2</v>
      </c>
      <c r="Q215" s="14"/>
      <c r="R215" s="13">
        <f t="shared" si="41"/>
        <v>-3.1628995139524436E-4</v>
      </c>
      <c r="S215" s="20" t="b">
        <f t="shared" si="49"/>
        <v>1</v>
      </c>
      <c r="T215" s="13"/>
      <c r="U215" s="20"/>
      <c r="V215" s="13">
        <f t="shared" si="50"/>
        <v>-3.3726262610881811E-3</v>
      </c>
    </row>
    <row r="216" spans="1:22" x14ac:dyDescent="0.2">
      <c r="A216" s="1">
        <v>45203</v>
      </c>
      <c r="B216" s="4">
        <v>13092.919921999999</v>
      </c>
      <c r="C216" s="4">
        <v>13258.759765999999</v>
      </c>
      <c r="D216" s="4">
        <v>13072.509765999999</v>
      </c>
      <c r="E216" s="4">
        <v>13236.009765999999</v>
      </c>
      <c r="F216" s="4">
        <v>13236.009765999999</v>
      </c>
      <c r="G216" s="2">
        <v>4308070000</v>
      </c>
      <c r="H216" s="4">
        <f t="shared" si="42"/>
        <v>4308.07</v>
      </c>
      <c r="I216" s="10">
        <f t="shared" si="43"/>
        <v>176.54003899999952</v>
      </c>
      <c r="J216" s="6" t="b">
        <f t="shared" si="39"/>
        <v>0</v>
      </c>
      <c r="K216" s="5">
        <f t="shared" si="44"/>
        <v>1.0928795475145815E-2</v>
      </c>
      <c r="L216" s="5">
        <f t="shared" si="45"/>
        <v>-1.7158467610476503E-3</v>
      </c>
      <c r="M216" s="4">
        <f t="shared" si="46"/>
        <v>13276.203053637622</v>
      </c>
      <c r="N216" s="4">
        <f t="shared" si="47"/>
        <v>13419.638129613197</v>
      </c>
      <c r="O216" s="5">
        <f t="shared" si="48"/>
        <v>-1.0803923034023931E-2</v>
      </c>
      <c r="P216" s="43">
        <f t="shared" si="40"/>
        <v>-1.5342736685683039E-2</v>
      </c>
      <c r="Q216" s="14"/>
      <c r="R216" s="13">
        <f t="shared" si="41"/>
        <v>-1.3138762315663558E-3</v>
      </c>
      <c r="S216" s="20" t="b">
        <f t="shared" si="49"/>
        <v>0</v>
      </c>
      <c r="T216" s="13"/>
      <c r="U216" s="20"/>
      <c r="V216" s="13">
        <f t="shared" si="50"/>
        <v>-6.0512731568019651E-4</v>
      </c>
    </row>
    <row r="217" spans="1:22" x14ac:dyDescent="0.2">
      <c r="A217" s="1">
        <v>45204</v>
      </c>
      <c r="B217" s="4">
        <v>13228.120117</v>
      </c>
      <c r="C217" s="4">
        <v>13251.179688</v>
      </c>
      <c r="D217" s="4">
        <v>13087.570313</v>
      </c>
      <c r="E217" s="4">
        <v>13219.830078000001</v>
      </c>
      <c r="F217" s="4">
        <v>13219.830078000001</v>
      </c>
      <c r="G217" s="2">
        <v>4167470000</v>
      </c>
      <c r="H217" s="4">
        <f t="shared" si="42"/>
        <v>4167.47</v>
      </c>
      <c r="I217" s="10">
        <f t="shared" si="43"/>
        <v>-16.17968799999835</v>
      </c>
      <c r="J217" s="6" t="b">
        <f t="shared" si="39"/>
        <v>0</v>
      </c>
      <c r="K217" s="5">
        <f t="shared" si="44"/>
        <v>-6.2669819495709406E-4</v>
      </c>
      <c r="L217" s="5">
        <f t="shared" si="45"/>
        <v>-2.3657976676890792E-3</v>
      </c>
      <c r="M217" s="4">
        <f t="shared" si="46"/>
        <v>13266.807557698019</v>
      </c>
      <c r="N217" s="4">
        <f t="shared" si="47"/>
        <v>13402.263516429441</v>
      </c>
      <c r="O217" s="5">
        <f t="shared" si="48"/>
        <v>-1.021013971464625E-2</v>
      </c>
      <c r="P217" s="43">
        <f t="shared" si="40"/>
        <v>-1.3510201600385551E-2</v>
      </c>
      <c r="Q217" s="14"/>
      <c r="R217" s="13">
        <f t="shared" si="41"/>
        <v>-1.1779676180612793E-3</v>
      </c>
      <c r="S217" s="20" t="b">
        <f t="shared" si="49"/>
        <v>1</v>
      </c>
      <c r="T217" s="13"/>
      <c r="U217" s="20"/>
      <c r="V217" s="13">
        <f t="shared" si="50"/>
        <v>-7.0769450434316416E-4</v>
      </c>
    </row>
    <row r="218" spans="1:22" x14ac:dyDescent="0.2">
      <c r="A218" s="1">
        <v>45205</v>
      </c>
      <c r="B218" s="4">
        <v>13127.679688</v>
      </c>
      <c r="C218" s="4">
        <v>13472.269531</v>
      </c>
      <c r="D218" s="4">
        <v>13099.030273</v>
      </c>
      <c r="E218" s="4">
        <v>13431.339844</v>
      </c>
      <c r="F218" s="4">
        <v>13431.339844</v>
      </c>
      <c r="G218" s="2">
        <v>4309420000</v>
      </c>
      <c r="H218" s="4">
        <f t="shared" si="42"/>
        <v>4309.42</v>
      </c>
      <c r="I218" s="10">
        <f t="shared" si="43"/>
        <v>211.50976599999922</v>
      </c>
      <c r="J218" s="6" t="b">
        <f t="shared" si="39"/>
        <v>0</v>
      </c>
      <c r="K218" s="5">
        <f t="shared" si="44"/>
        <v>2.3131289246611904E-2</v>
      </c>
      <c r="L218" s="5">
        <f t="shared" si="45"/>
        <v>-3.0380691913726699E-3</v>
      </c>
      <c r="M218" s="4">
        <f t="shared" si="46"/>
        <v>13294.229605415016</v>
      </c>
      <c r="N218" s="4">
        <f t="shared" si="47"/>
        <v>13404.791892739924</v>
      </c>
      <c r="O218" s="5">
        <f t="shared" si="48"/>
        <v>-8.3165621932597151E-3</v>
      </c>
      <c r="P218" s="43">
        <f t="shared" si="40"/>
        <v>-1.4683011969005452E-2</v>
      </c>
      <c r="Q218" s="14"/>
      <c r="R218" s="13">
        <f t="shared" si="41"/>
        <v>1.3392270997972305E-2</v>
      </c>
      <c r="S218" s="20" t="b">
        <f t="shared" si="49"/>
        <v>0</v>
      </c>
      <c r="T218" s="13"/>
      <c r="U218" s="20"/>
      <c r="V218" s="13">
        <f t="shared" si="50"/>
        <v>2.0669665703475877E-3</v>
      </c>
    </row>
    <row r="219" spans="1:22" x14ac:dyDescent="0.2">
      <c r="A219" s="1">
        <v>45208</v>
      </c>
      <c r="B219" s="4">
        <v>13326.219727</v>
      </c>
      <c r="C219" s="4">
        <v>13509.299805000001</v>
      </c>
      <c r="D219" s="4">
        <v>13277.480469</v>
      </c>
      <c r="E219" s="4">
        <v>13484.240234000001</v>
      </c>
      <c r="F219" s="4">
        <v>13484.240234000001</v>
      </c>
      <c r="G219" s="2">
        <v>3835930000</v>
      </c>
      <c r="H219" s="4">
        <f t="shared" si="42"/>
        <v>3835.93</v>
      </c>
      <c r="I219" s="10">
        <f t="shared" si="43"/>
        <v>52.900390000000698</v>
      </c>
      <c r="J219" s="6" t="b">
        <f t="shared" si="39"/>
        <v>0</v>
      </c>
      <c r="K219" s="5">
        <f t="shared" si="44"/>
        <v>1.1857864438467779E-2</v>
      </c>
      <c r="L219" s="5">
        <f t="shared" si="45"/>
        <v>-1.8549866656097781E-3</v>
      </c>
      <c r="M219" s="4">
        <f t="shared" si="46"/>
        <v>13325.898043512512</v>
      </c>
      <c r="N219" s="4">
        <f t="shared" si="47"/>
        <v>13411.700444153845</v>
      </c>
      <c r="O219" s="5">
        <f t="shared" si="48"/>
        <v>-6.4387706075166879E-3</v>
      </c>
      <c r="P219" s="43">
        <f t="shared" si="40"/>
        <v>-3.6333442109804694E-3</v>
      </c>
      <c r="Q219" s="14"/>
      <c r="R219" s="13">
        <f t="shared" si="41"/>
        <v>1.3762806895913058E-2</v>
      </c>
      <c r="S219" s="20" t="b">
        <f t="shared" si="49"/>
        <v>0</v>
      </c>
      <c r="T219" s="13"/>
      <c r="U219" s="20"/>
      <c r="V219" s="13">
        <f t="shared" si="50"/>
        <v>2.3821190875624267E-3</v>
      </c>
    </row>
    <row r="220" spans="1:22" x14ac:dyDescent="0.2">
      <c r="A220" s="1">
        <v>45209</v>
      </c>
      <c r="B220" s="4">
        <v>13505.809569999999</v>
      </c>
      <c r="C220" s="4">
        <v>13659.629883</v>
      </c>
      <c r="D220" s="4">
        <v>13491.809569999999</v>
      </c>
      <c r="E220" s="4">
        <v>13562.839844</v>
      </c>
      <c r="F220" s="4">
        <v>13562.839844</v>
      </c>
      <c r="G220" s="2">
        <v>4301350000</v>
      </c>
      <c r="H220" s="4">
        <f t="shared" si="42"/>
        <v>4301.3500000000004</v>
      </c>
      <c r="I220" s="10">
        <f t="shared" si="43"/>
        <v>78.599609999999302</v>
      </c>
      <c r="J220" s="6" t="b">
        <f t="shared" si="39"/>
        <v>1</v>
      </c>
      <c r="K220" s="5">
        <f t="shared" si="44"/>
        <v>4.2226475728400666E-3</v>
      </c>
      <c r="L220" s="5">
        <f t="shared" si="45"/>
        <v>-7.0858463830311327E-3</v>
      </c>
      <c r="M220" s="4">
        <f t="shared" si="46"/>
        <v>13365.388343593761</v>
      </c>
      <c r="N220" s="4">
        <f t="shared" si="47"/>
        <v>13424.843000662206</v>
      </c>
      <c r="O220" s="5">
        <f t="shared" si="48"/>
        <v>-4.4484047556270752E-3</v>
      </c>
      <c r="P220" s="43">
        <f t="shared" si="40"/>
        <v>9.4588517113185569E-3</v>
      </c>
      <c r="Q220" s="14"/>
      <c r="R220" s="13">
        <f t="shared" si="41"/>
        <v>2.2015188174257103E-2</v>
      </c>
      <c r="S220" s="20" t="b">
        <f t="shared" si="49"/>
        <v>0</v>
      </c>
      <c r="T220" s="13"/>
      <c r="U220" s="20"/>
      <c r="V220" s="13">
        <f t="shared" si="50"/>
        <v>2.9634250504020224E-3</v>
      </c>
    </row>
    <row r="221" spans="1:22" x14ac:dyDescent="0.2">
      <c r="A221" s="1">
        <v>45210</v>
      </c>
      <c r="B221" s="4">
        <v>13619.209961</v>
      </c>
      <c r="C221" s="4">
        <v>13671.110352</v>
      </c>
      <c r="D221" s="4">
        <v>13549.290039</v>
      </c>
      <c r="E221" s="4">
        <v>13659.679688</v>
      </c>
      <c r="F221" s="4">
        <v>13659.679688</v>
      </c>
      <c r="G221" s="2">
        <v>4160440000</v>
      </c>
      <c r="H221" s="4">
        <f t="shared" si="42"/>
        <v>4160.4399999999996</v>
      </c>
      <c r="I221" s="10">
        <f t="shared" si="43"/>
        <v>96.839844000000085</v>
      </c>
      <c r="J221" s="6" t="b">
        <f t="shared" si="39"/>
        <v>0</v>
      </c>
      <c r="K221" s="5">
        <f t="shared" si="44"/>
        <v>2.9715179599909903E-3</v>
      </c>
      <c r="L221" s="5">
        <f t="shared" si="45"/>
        <v>-8.3611818686894648E-4</v>
      </c>
      <c r="M221" s="4">
        <f t="shared" si="46"/>
        <v>13414.4369009948</v>
      </c>
      <c r="N221" s="4">
        <f t="shared" si="47"/>
        <v>13445.26358216984</v>
      </c>
      <c r="O221" s="5">
        <f t="shared" si="48"/>
        <v>-2.2980227498594383E-3</v>
      </c>
      <c r="P221" s="43">
        <f t="shared" si="40"/>
        <v>1.0052836283809909E-2</v>
      </c>
      <c r="Q221" s="14"/>
      <c r="R221" s="13">
        <f t="shared" si="41"/>
        <v>1.9134120418141786E-2</v>
      </c>
      <c r="S221" s="20" t="b">
        <f t="shared" si="49"/>
        <v>0</v>
      </c>
      <c r="T221" s="13"/>
      <c r="U221" s="20"/>
      <c r="V221" s="13">
        <f t="shared" si="50"/>
        <v>3.6698190984139779E-3</v>
      </c>
    </row>
    <row r="222" spans="1:22" x14ac:dyDescent="0.2">
      <c r="A222" s="1">
        <v>45211</v>
      </c>
      <c r="B222" s="4">
        <v>13672.469727</v>
      </c>
      <c r="C222" s="4">
        <v>13714.139648</v>
      </c>
      <c r="D222" s="4">
        <v>13491.559569999999</v>
      </c>
      <c r="E222" s="4">
        <v>13574.219727</v>
      </c>
      <c r="F222" s="4">
        <v>13574.219727</v>
      </c>
      <c r="G222" s="2">
        <v>4858620000</v>
      </c>
      <c r="H222" s="4">
        <f t="shared" si="42"/>
        <v>4858.62</v>
      </c>
      <c r="I222" s="10">
        <f t="shared" si="43"/>
        <v>-85.459961000000476</v>
      </c>
      <c r="J222" s="6" t="b">
        <f t="shared" si="39"/>
        <v>1</v>
      </c>
      <c r="K222" s="5">
        <f t="shared" si="44"/>
        <v>-7.1859731242248596E-3</v>
      </c>
      <c r="L222" s="5">
        <f t="shared" si="45"/>
        <v>-1.0202602904106042E-2</v>
      </c>
      <c r="M222" s="4">
        <f t="shared" si="46"/>
        <v>13441.067371995667</v>
      </c>
      <c r="N222" s="4">
        <f t="shared" si="47"/>
        <v>13456.477159981159</v>
      </c>
      <c r="O222" s="5">
        <f t="shared" si="48"/>
        <v>-1.1464705561701691E-3</v>
      </c>
      <c r="P222" s="43">
        <f t="shared" si="40"/>
        <v>3.7565616336045419E-3</v>
      </c>
      <c r="Q222" s="14"/>
      <c r="R222" s="13">
        <f t="shared" si="41"/>
        <v>2.0316264210778159E-2</v>
      </c>
      <c r="S222" s="20" t="b">
        <f t="shared" si="49"/>
        <v>1</v>
      </c>
      <c r="T222" s="13"/>
      <c r="U222" s="20"/>
      <c r="V222" s="13">
        <f t="shared" si="50"/>
        <v>1.9852097555351986E-3</v>
      </c>
    </row>
    <row r="223" spans="1:22" x14ac:dyDescent="0.2">
      <c r="A223" s="1">
        <v>45212</v>
      </c>
      <c r="B223" s="4">
        <v>13613.589844</v>
      </c>
      <c r="C223" s="4">
        <v>13619.540039</v>
      </c>
      <c r="D223" s="4">
        <v>13361.849609000001</v>
      </c>
      <c r="E223" s="4">
        <v>13407.230469</v>
      </c>
      <c r="F223" s="4">
        <v>13407.230469</v>
      </c>
      <c r="G223" s="2">
        <v>4251550000</v>
      </c>
      <c r="H223" s="4">
        <f t="shared" si="42"/>
        <v>4251.55</v>
      </c>
      <c r="I223" s="10">
        <f t="shared" si="43"/>
        <v>-166.98925799999961</v>
      </c>
      <c r="J223" s="6" t="b">
        <f t="shared" si="39"/>
        <v>1</v>
      </c>
      <c r="K223" s="5">
        <f t="shared" si="44"/>
        <v>-1.5158336439153852E-2</v>
      </c>
      <c r="L223" s="5">
        <f t="shared" si="45"/>
        <v>-1.5588600598261323E-2</v>
      </c>
      <c r="M223" s="4">
        <f t="shared" si="46"/>
        <v>13435.427888163056</v>
      </c>
      <c r="N223" s="4">
        <f t="shared" si="47"/>
        <v>13452.194839026275</v>
      </c>
      <c r="O223" s="5">
        <f t="shared" si="48"/>
        <v>-1.2479655283618453E-3</v>
      </c>
      <c r="P223" s="43">
        <f t="shared" si="40"/>
        <v>-5.4764373546956173E-3</v>
      </c>
      <c r="Q223" s="14"/>
      <c r="R223" s="13">
        <f t="shared" si="41"/>
        <v>1.3703482491923512E-2</v>
      </c>
      <c r="S223" s="20" t="b">
        <f t="shared" si="49"/>
        <v>1</v>
      </c>
      <c r="T223" s="13"/>
      <c r="U223" s="20"/>
      <c r="V223" s="13">
        <f t="shared" si="50"/>
        <v>-4.1957113051604105E-4</v>
      </c>
    </row>
    <row r="224" spans="1:22" x14ac:dyDescent="0.2">
      <c r="A224" s="1">
        <v>45215</v>
      </c>
      <c r="B224" s="4">
        <v>13453.809569999999</v>
      </c>
      <c r="C224" s="4">
        <v>13598.049805000001</v>
      </c>
      <c r="D224" s="4">
        <v>13447.169921999999</v>
      </c>
      <c r="E224" s="4">
        <v>13567.980469</v>
      </c>
      <c r="F224" s="4">
        <v>13567.980469</v>
      </c>
      <c r="G224" s="2">
        <v>4308690000</v>
      </c>
      <c r="H224" s="4">
        <f t="shared" si="42"/>
        <v>4308.6899999999996</v>
      </c>
      <c r="I224" s="10">
        <f t="shared" si="43"/>
        <v>160.75</v>
      </c>
      <c r="J224" s="6" t="b">
        <f t="shared" si="39"/>
        <v>0</v>
      </c>
      <c r="K224" s="5">
        <f t="shared" si="44"/>
        <v>8.4861390675979847E-3</v>
      </c>
      <c r="L224" s="5">
        <f t="shared" si="45"/>
        <v>-2.2112976810059913E-3</v>
      </c>
      <c r="M224" s="4">
        <f t="shared" si="46"/>
        <v>13457.519984969214</v>
      </c>
      <c r="N224" s="4">
        <f t="shared" si="47"/>
        <v>13462.263154676164</v>
      </c>
      <c r="O224" s="5">
        <f t="shared" si="48"/>
        <v>-3.5245496289415171E-4</v>
      </c>
      <c r="P224" s="43">
        <f t="shared" si="40"/>
        <v>-7.6909140620079594E-4</v>
      </c>
      <c r="Q224" s="14"/>
      <c r="R224" s="13">
        <f t="shared" si="41"/>
        <v>1.0442475299144624E-2</v>
      </c>
      <c r="S224" s="20" t="b">
        <f t="shared" si="49"/>
        <v>0</v>
      </c>
      <c r="T224" s="13"/>
      <c r="U224" s="20"/>
      <c r="V224" s="13">
        <f t="shared" si="50"/>
        <v>1.6443165777862503E-3</v>
      </c>
    </row>
    <row r="225" spans="1:22" x14ac:dyDescent="0.2">
      <c r="A225" s="1">
        <v>45216</v>
      </c>
      <c r="B225" s="4">
        <v>13419.870117</v>
      </c>
      <c r="C225" s="4">
        <v>13602.25</v>
      </c>
      <c r="D225" s="4">
        <v>13364.740234000001</v>
      </c>
      <c r="E225" s="4">
        <v>13533.75</v>
      </c>
      <c r="F225" s="4">
        <v>13533.75</v>
      </c>
      <c r="G225" s="2">
        <v>4417640000</v>
      </c>
      <c r="H225" s="4">
        <f t="shared" si="42"/>
        <v>4417.6400000000003</v>
      </c>
      <c r="I225" s="10">
        <f t="shared" si="43"/>
        <v>-34.230469000000085</v>
      </c>
      <c r="J225" s="6" t="b">
        <f t="shared" si="39"/>
        <v>0</v>
      </c>
      <c r="K225" s="5">
        <f t="shared" si="44"/>
        <v>8.4859154378654558E-3</v>
      </c>
      <c r="L225" s="5">
        <f t="shared" si="45"/>
        <v>-5.0359315554411952E-3</v>
      </c>
      <c r="M225" s="4">
        <f t="shared" si="46"/>
        <v>13470.224987474345</v>
      </c>
      <c r="N225" s="4">
        <f t="shared" si="47"/>
        <v>13468.479402095629</v>
      </c>
      <c r="O225" s="5">
        <f t="shared" si="48"/>
        <v>1.2958843525918585E-4</v>
      </c>
      <c r="P225" s="43">
        <f t="shared" si="40"/>
        <v>-7.8309570606602211E-3</v>
      </c>
      <c r="Q225" s="14"/>
      <c r="R225" s="13">
        <f t="shared" si="41"/>
        <v>9.8012477630048719E-3</v>
      </c>
      <c r="S225" s="20" t="b">
        <f t="shared" si="49"/>
        <v>1</v>
      </c>
      <c r="T225" s="13"/>
      <c r="U225" s="20"/>
      <c r="V225" s="13">
        <f t="shared" si="50"/>
        <v>9.4408200911613868E-4</v>
      </c>
    </row>
    <row r="226" spans="1:22" x14ac:dyDescent="0.2">
      <c r="A226" s="1">
        <v>45217</v>
      </c>
      <c r="B226" s="4">
        <v>13439.679688</v>
      </c>
      <c r="C226" s="4">
        <v>13499.740234000001</v>
      </c>
      <c r="D226" s="4">
        <v>13275.299805000001</v>
      </c>
      <c r="E226" s="4">
        <v>13314.299805000001</v>
      </c>
      <c r="F226" s="4">
        <v>13314.299805000001</v>
      </c>
      <c r="G226" s="2">
        <v>4617140000</v>
      </c>
      <c r="H226" s="4">
        <f t="shared" si="42"/>
        <v>4617.1400000000003</v>
      </c>
      <c r="I226" s="10">
        <f t="shared" si="43"/>
        <v>-219.45019499999944</v>
      </c>
      <c r="J226" s="6" t="b">
        <f t="shared" si="39"/>
        <v>1</v>
      </c>
      <c r="K226" s="5">
        <f t="shared" si="44"/>
        <v>-9.3290826798460534E-3</v>
      </c>
      <c r="L226" s="5">
        <f t="shared" si="45"/>
        <v>-1.3736592392567382E-2</v>
      </c>
      <c r="M226" s="4">
        <f t="shared" si="46"/>
        <v>13444.237457061954</v>
      </c>
      <c r="N226" s="4">
        <f t="shared" si="47"/>
        <v>13455.072480609053</v>
      </c>
      <c r="O226" s="5">
        <f t="shared" si="48"/>
        <v>-8.0592325014368935E-4</v>
      </c>
      <c r="P226" s="43">
        <f t="shared" si="40"/>
        <v>-1.2565803943994931E-2</v>
      </c>
      <c r="Q226" s="14"/>
      <c r="R226" s="13">
        <f t="shared" si="41"/>
        <v>4.1283692820296312E-3</v>
      </c>
      <c r="S226" s="20" t="b">
        <f t="shared" si="49"/>
        <v>1</v>
      </c>
      <c r="T226" s="13"/>
      <c r="U226" s="20"/>
      <c r="V226" s="13">
        <f t="shared" si="50"/>
        <v>-1.9292573388013867E-3</v>
      </c>
    </row>
    <row r="227" spans="1:22" x14ac:dyDescent="0.2">
      <c r="A227" s="1">
        <v>45218</v>
      </c>
      <c r="B227" s="4">
        <v>13354.799805000001</v>
      </c>
      <c r="C227" s="4">
        <v>13404.730469</v>
      </c>
      <c r="D227" s="4">
        <v>13157.330078000001</v>
      </c>
      <c r="E227" s="4">
        <v>13186.179688</v>
      </c>
      <c r="F227" s="4">
        <v>13186.179688</v>
      </c>
      <c r="G227" s="2">
        <v>5014790000</v>
      </c>
      <c r="H227" s="4">
        <f t="shared" si="42"/>
        <v>5014.79</v>
      </c>
      <c r="I227" s="10">
        <f t="shared" si="43"/>
        <v>-128.12011700000039</v>
      </c>
      <c r="J227" s="6" t="b">
        <f t="shared" si="39"/>
        <v>1</v>
      </c>
      <c r="K227" s="5">
        <f t="shared" si="44"/>
        <v>-1.2626180808556148E-2</v>
      </c>
      <c r="L227" s="5">
        <f t="shared" si="45"/>
        <v>-1.6304004135362815E-2</v>
      </c>
      <c r="M227" s="4">
        <f t="shared" si="46"/>
        <v>13401.227828884961</v>
      </c>
      <c r="N227" s="4">
        <f t="shared" si="47"/>
        <v>13431.690498643049</v>
      </c>
      <c r="O227" s="5">
        <f t="shared" si="48"/>
        <v>-2.2731252797918117E-3</v>
      </c>
      <c r="P227" s="43">
        <f t="shared" si="40"/>
        <v>-1.8199657076142222E-2</v>
      </c>
      <c r="Q227" s="14"/>
      <c r="R227" s="13">
        <f t="shared" si="41"/>
        <v>2.6136710454913533E-4</v>
      </c>
      <c r="S227" s="20" t="b">
        <f t="shared" si="49"/>
        <v>1</v>
      </c>
      <c r="T227" s="13"/>
      <c r="U227" s="20"/>
      <c r="V227" s="13">
        <f t="shared" si="50"/>
        <v>-3.1991125055888486E-3</v>
      </c>
    </row>
    <row r="228" spans="1:22" x14ac:dyDescent="0.2">
      <c r="A228" s="1">
        <v>45219</v>
      </c>
      <c r="B228" s="4">
        <v>13157.769531</v>
      </c>
      <c r="C228" s="4">
        <v>13177.349609000001</v>
      </c>
      <c r="D228" s="4">
        <v>12977.429688</v>
      </c>
      <c r="E228" s="4">
        <v>12983.809569999999</v>
      </c>
      <c r="F228" s="4">
        <v>12983.809569999999</v>
      </c>
      <c r="G228" s="2">
        <v>4622840000</v>
      </c>
      <c r="H228" s="4">
        <f t="shared" si="42"/>
        <v>4622.84</v>
      </c>
      <c r="I228" s="10">
        <f t="shared" si="43"/>
        <v>-202.37011800000073</v>
      </c>
      <c r="J228" s="6" t="b">
        <f t="shared" si="39"/>
        <v>1</v>
      </c>
      <c r="K228" s="5">
        <f t="shared" si="44"/>
        <v>-1.3221082843117666E-2</v>
      </c>
      <c r="L228" s="5">
        <f t="shared" si="45"/>
        <v>-1.468732671916175E-2</v>
      </c>
      <c r="M228" s="4">
        <f t="shared" si="46"/>
        <v>13331.6581190708</v>
      </c>
      <c r="N228" s="4">
        <f t="shared" si="47"/>
        <v>13392.744330934958</v>
      </c>
      <c r="O228" s="5">
        <f t="shared" si="48"/>
        <v>-4.5820415824176309E-3</v>
      </c>
      <c r="P228" s="43">
        <f t="shared" si="40"/>
        <v>-2.6570470672667486E-2</v>
      </c>
      <c r="Q228" s="14"/>
      <c r="R228" s="13">
        <f t="shared" si="41"/>
        <v>-1.1574592499492822E-2</v>
      </c>
      <c r="S228" s="20" t="b">
        <f t="shared" si="49"/>
        <v>1</v>
      </c>
      <c r="T228" s="13"/>
      <c r="U228" s="20"/>
      <c r="V228" s="13">
        <f t="shared" si="50"/>
        <v>-5.1912937159541879E-3</v>
      </c>
    </row>
    <row r="229" spans="1:22" x14ac:dyDescent="0.2">
      <c r="A229" s="1">
        <v>45222</v>
      </c>
      <c r="B229" s="4">
        <v>12930.849609000001</v>
      </c>
      <c r="C229" s="4">
        <v>13143.219727</v>
      </c>
      <c r="D229" s="4">
        <v>12848.830078000001</v>
      </c>
      <c r="E229" s="4">
        <v>13018.330078000001</v>
      </c>
      <c r="F229" s="4">
        <v>13018.330078000001</v>
      </c>
      <c r="G229" s="2">
        <v>4669060000</v>
      </c>
      <c r="H229" s="4">
        <f t="shared" si="42"/>
        <v>4669.0600000000004</v>
      </c>
      <c r="I229" s="10">
        <f t="shared" si="43"/>
        <v>34.520508000001428</v>
      </c>
      <c r="J229" s="6" t="b">
        <f t="shared" si="39"/>
        <v>0</v>
      </c>
      <c r="K229" s="5">
        <f t="shared" si="44"/>
        <v>6.765252991505895E-3</v>
      </c>
      <c r="L229" s="5">
        <f t="shared" si="45"/>
        <v>-9.5022111472000369E-3</v>
      </c>
      <c r="M229" s="4">
        <f t="shared" si="46"/>
        <v>13279.436778892334</v>
      </c>
      <c r="N229" s="4">
        <f t="shared" si="47"/>
        <v>13360.186569810179</v>
      </c>
      <c r="O229" s="5">
        <f t="shared" si="48"/>
        <v>-6.0808144398260423E-3</v>
      </c>
      <c r="P229" s="43">
        <f t="shared" si="40"/>
        <v>-3.2426578631465926E-2</v>
      </c>
      <c r="Q229" s="14"/>
      <c r="R229" s="13">
        <f t="shared" si="41"/>
        <v>-1.0257743167906865E-2</v>
      </c>
      <c r="S229" s="20" t="b">
        <f t="shared" si="49"/>
        <v>0</v>
      </c>
      <c r="T229" s="13"/>
      <c r="U229" s="20"/>
      <c r="V229" s="13">
        <f t="shared" si="50"/>
        <v>-3.9170926610970075E-3</v>
      </c>
    </row>
    <row r="230" spans="1:22" x14ac:dyDescent="0.2">
      <c r="A230" s="1">
        <v>45223</v>
      </c>
      <c r="B230" s="4">
        <v>13084.990234000001</v>
      </c>
      <c r="C230" s="4">
        <v>13170.389648</v>
      </c>
      <c r="D230" s="4">
        <v>13022.849609000001</v>
      </c>
      <c r="E230" s="4">
        <v>13139.870117</v>
      </c>
      <c r="F230" s="4">
        <v>13139.870117</v>
      </c>
      <c r="G230" s="2">
        <v>4604720000</v>
      </c>
      <c r="H230" s="4">
        <f t="shared" si="42"/>
        <v>4604.72</v>
      </c>
      <c r="I230" s="10">
        <f t="shared" si="43"/>
        <v>121.54003899999952</v>
      </c>
      <c r="J230" s="6" t="b">
        <f t="shared" si="39"/>
        <v>0</v>
      </c>
      <c r="K230" s="5">
        <f t="shared" si="44"/>
        <v>4.1941095880530261E-3</v>
      </c>
      <c r="L230" s="5">
        <f t="shared" si="45"/>
        <v>-2.317283832573206E-3</v>
      </c>
      <c r="M230" s="4">
        <f t="shared" si="46"/>
        <v>13256.175668576945</v>
      </c>
      <c r="N230" s="4">
        <f t="shared" si="47"/>
        <v>13341.028617391903</v>
      </c>
      <c r="O230" s="5">
        <f t="shared" si="48"/>
        <v>-6.4010127005254842E-3</v>
      </c>
      <c r="P230" s="43">
        <f t="shared" si="40"/>
        <v>-1.7601310167458875E-2</v>
      </c>
      <c r="Q230" s="14"/>
      <c r="R230" s="13">
        <f t="shared" si="41"/>
        <v>-6.4714004039864957E-3</v>
      </c>
      <c r="S230" s="20" t="b">
        <f t="shared" si="49"/>
        <v>0</v>
      </c>
      <c r="T230" s="13"/>
      <c r="U230" s="20"/>
      <c r="V230" s="13">
        <f t="shared" si="50"/>
        <v>-1.7516639224008442E-3</v>
      </c>
    </row>
    <row r="231" spans="1:22" x14ac:dyDescent="0.2">
      <c r="A231" s="1">
        <v>45224</v>
      </c>
      <c r="B231" s="4">
        <v>13039.860352</v>
      </c>
      <c r="C231" s="4">
        <v>13042.519531</v>
      </c>
      <c r="D231" s="4">
        <v>12804.299805000001</v>
      </c>
      <c r="E231" s="4">
        <v>12821.219727</v>
      </c>
      <c r="F231" s="4">
        <v>12821.219727</v>
      </c>
      <c r="G231" s="2">
        <v>4599850000</v>
      </c>
      <c r="H231" s="4">
        <f t="shared" si="42"/>
        <v>4599.8500000000004</v>
      </c>
      <c r="I231" s="10">
        <f t="shared" si="43"/>
        <v>-318.6503900000007</v>
      </c>
      <c r="J231" s="6" t="b">
        <f t="shared" si="39"/>
        <v>1</v>
      </c>
      <c r="K231" s="5">
        <f t="shared" si="44"/>
        <v>-1.6767098657346113E-2</v>
      </c>
      <c r="L231" s="5">
        <f t="shared" si="45"/>
        <v>-1.6967565467240105E-2</v>
      </c>
      <c r="M231" s="4">
        <f t="shared" si="46"/>
        <v>13183.683011647454</v>
      </c>
      <c r="N231" s="4">
        <f t="shared" si="47"/>
        <v>13295.827844314346</v>
      </c>
      <c r="O231" s="5">
        <f t="shared" si="48"/>
        <v>-8.506335639882668E-3</v>
      </c>
      <c r="P231" s="43">
        <f t="shared" si="40"/>
        <v>-2.8776723948253136E-2</v>
      </c>
      <c r="Q231" s="14"/>
      <c r="R231" s="13">
        <f t="shared" si="41"/>
        <v>-1.0707438924520529E-2</v>
      </c>
      <c r="S231" s="20" t="b">
        <f t="shared" si="49"/>
        <v>1</v>
      </c>
      <c r="T231" s="13"/>
      <c r="U231" s="20"/>
      <c r="V231" s="13">
        <f t="shared" si="50"/>
        <v>-5.4685950716035821E-3</v>
      </c>
    </row>
    <row r="232" spans="1:22" x14ac:dyDescent="0.2">
      <c r="A232" s="1">
        <v>45225</v>
      </c>
      <c r="B232" s="4">
        <v>12768.969727</v>
      </c>
      <c r="C232" s="4">
        <v>12818.139648</v>
      </c>
      <c r="D232" s="4">
        <v>12543.860352</v>
      </c>
      <c r="E232" s="4">
        <v>12595.610352</v>
      </c>
      <c r="F232" s="4">
        <v>12595.610352</v>
      </c>
      <c r="G232" s="2">
        <v>4894900000</v>
      </c>
      <c r="H232" s="4">
        <f t="shared" si="42"/>
        <v>4894.8999999999996</v>
      </c>
      <c r="I232" s="10">
        <f t="shared" si="43"/>
        <v>-225.609375</v>
      </c>
      <c r="J232" s="6" t="b">
        <f t="shared" si="39"/>
        <v>1</v>
      </c>
      <c r="K232" s="5">
        <f t="shared" si="44"/>
        <v>-1.3576614144008143E-2</v>
      </c>
      <c r="L232" s="5">
        <f t="shared" si="45"/>
        <v>-1.7360498645739252E-2</v>
      </c>
      <c r="M232" s="4">
        <f t="shared" si="46"/>
        <v>13085.670901706211</v>
      </c>
      <c r="N232" s="4">
        <f t="shared" si="47"/>
        <v>13234.939366721794</v>
      </c>
      <c r="O232" s="5">
        <f t="shared" si="48"/>
        <v>-1.1407016586067414E-2</v>
      </c>
      <c r="P232" s="43">
        <f t="shared" si="40"/>
        <v>-4.1404873603810871E-2</v>
      </c>
      <c r="Q232" s="14"/>
      <c r="R232" s="13">
        <f t="shared" si="41"/>
        <v>-2.0444595903090314E-2</v>
      </c>
      <c r="S232" s="20" t="b">
        <f t="shared" si="49"/>
        <v>1</v>
      </c>
      <c r="T232" s="13"/>
      <c r="U232" s="20"/>
      <c r="V232" s="13">
        <f t="shared" si="50"/>
        <v>-7.4343497074870072E-3</v>
      </c>
    </row>
    <row r="233" spans="1:22" x14ac:dyDescent="0.2">
      <c r="A233" s="1">
        <v>45226</v>
      </c>
      <c r="B233" s="4">
        <v>12718.690430000001</v>
      </c>
      <c r="C233" s="4">
        <v>12772.429688</v>
      </c>
      <c r="D233" s="4">
        <v>12600.570313</v>
      </c>
      <c r="E233" s="4">
        <v>12643.009765999999</v>
      </c>
      <c r="F233" s="4">
        <v>12643.009765999999</v>
      </c>
      <c r="G233" s="2">
        <v>4172100000</v>
      </c>
      <c r="H233" s="4">
        <f t="shared" si="42"/>
        <v>4172.1000000000004</v>
      </c>
      <c r="I233" s="10">
        <f t="shared" si="43"/>
        <v>47.399413999999524</v>
      </c>
      <c r="J233" s="6" t="b">
        <f t="shared" si="39"/>
        <v>1</v>
      </c>
      <c r="K233" s="5">
        <f t="shared" si="44"/>
        <v>-5.9503503459358382E-3</v>
      </c>
      <c r="L233" s="5">
        <f t="shared" si="45"/>
        <v>-1.0132756661138172E-2</v>
      </c>
      <c r="M233" s="4">
        <f t="shared" si="46"/>
        <v>13011.894045755176</v>
      </c>
      <c r="N233" s="4">
        <f t="shared" si="47"/>
        <v>13183.467227528594</v>
      </c>
      <c r="O233" s="5">
        <f t="shared" si="48"/>
        <v>-1.3185872953629635E-2</v>
      </c>
      <c r="P233" s="43">
        <f t="shared" si="40"/>
        <v>-3.1611365056370154E-2</v>
      </c>
      <c r="Q233" s="14"/>
      <c r="R233" s="13">
        <f t="shared" si="41"/>
        <v>-1.8403497362729882E-2</v>
      </c>
      <c r="S233" s="20" t="b">
        <f t="shared" si="49"/>
        <v>0</v>
      </c>
      <c r="T233" s="13"/>
      <c r="U233" s="20"/>
      <c r="V233" s="13">
        <f t="shared" si="50"/>
        <v>-5.6379880332628135E-3</v>
      </c>
    </row>
    <row r="234" spans="1:22" x14ac:dyDescent="0.2">
      <c r="A234" s="1">
        <v>45229</v>
      </c>
      <c r="B234" s="4">
        <v>12750.469727</v>
      </c>
      <c r="C234" s="4">
        <v>12842.959961</v>
      </c>
      <c r="D234" s="4">
        <v>12691.559569999999</v>
      </c>
      <c r="E234" s="4">
        <v>12789.480469</v>
      </c>
      <c r="F234" s="4">
        <v>12789.480469</v>
      </c>
      <c r="G234" s="2">
        <v>4149320000</v>
      </c>
      <c r="H234" s="4">
        <f t="shared" si="42"/>
        <v>4149.32</v>
      </c>
      <c r="I234" s="10">
        <f t="shared" si="43"/>
        <v>146.47070300000087</v>
      </c>
      <c r="J234" s="6" t="b">
        <f t="shared" si="39"/>
        <v>0</v>
      </c>
      <c r="K234" s="5">
        <f t="shared" si="44"/>
        <v>3.0595533211919598E-3</v>
      </c>
      <c r="L234" s="5">
        <f t="shared" si="45"/>
        <v>-4.1641095325688675E-3</v>
      </c>
      <c r="M234" s="4">
        <f t="shared" si="46"/>
        <v>12974.82511629598</v>
      </c>
      <c r="N234" s="4">
        <f t="shared" si="47"/>
        <v>13149.207509395672</v>
      </c>
      <c r="O234" s="5">
        <f t="shared" si="48"/>
        <v>-1.3440057306103686E-2</v>
      </c>
      <c r="P234" s="43">
        <f t="shared" si="40"/>
        <v>-2.1831935595047692E-2</v>
      </c>
      <c r="Q234" s="14"/>
      <c r="R234" s="13">
        <f t="shared" si="41"/>
        <v>-1.0163154733419985E-2</v>
      </c>
      <c r="S234" s="20" t="b">
        <f t="shared" si="49"/>
        <v>0</v>
      </c>
      <c r="T234" s="13"/>
      <c r="U234" s="20"/>
      <c r="V234" s="13">
        <f t="shared" si="50"/>
        <v>-2.8488496239552903E-3</v>
      </c>
    </row>
    <row r="235" spans="1:22" x14ac:dyDescent="0.2">
      <c r="A235" s="1">
        <v>45230</v>
      </c>
      <c r="B235" s="4">
        <v>12786.620117</v>
      </c>
      <c r="C235" s="4">
        <v>12859.400390999999</v>
      </c>
      <c r="D235" s="4">
        <v>12697.040039</v>
      </c>
      <c r="E235" s="4">
        <v>12851.240234000001</v>
      </c>
      <c r="F235" s="4">
        <v>12851.240234000001</v>
      </c>
      <c r="G235" s="2">
        <v>4315630000</v>
      </c>
      <c r="H235" s="4">
        <f t="shared" si="42"/>
        <v>4315.63</v>
      </c>
      <c r="I235" s="10">
        <f t="shared" si="43"/>
        <v>61.759765000000698</v>
      </c>
      <c r="J235" s="6" t="b">
        <f t="shared" si="39"/>
        <v>0</v>
      </c>
      <c r="K235" s="5">
        <f t="shared" si="44"/>
        <v>5.0537293208614987E-3</v>
      </c>
      <c r="L235" s="5">
        <f t="shared" si="45"/>
        <v>-6.3456745663736719E-4</v>
      </c>
      <c r="M235" s="4">
        <f t="shared" si="46"/>
        <v>12954.227635913317</v>
      </c>
      <c r="N235" s="4">
        <f t="shared" si="47"/>
        <v>13123.297311535178</v>
      </c>
      <c r="O235" s="5">
        <f t="shared" si="48"/>
        <v>-1.3051312696802118E-2</v>
      </c>
      <c r="P235" s="43">
        <f t="shared" si="40"/>
        <v>-1.9853564731278198E-2</v>
      </c>
      <c r="Q235" s="14"/>
      <c r="R235" s="13">
        <f t="shared" si="41"/>
        <v>-7.3201774415655955E-3</v>
      </c>
      <c r="S235" s="20" t="b">
        <f t="shared" si="49"/>
        <v>0</v>
      </c>
      <c r="T235" s="13"/>
      <c r="U235" s="20"/>
      <c r="V235" s="13">
        <f t="shared" si="50"/>
        <v>-1.58749580037061E-3</v>
      </c>
    </row>
    <row r="236" spans="1:22" x14ac:dyDescent="0.2">
      <c r="A236" s="1">
        <v>45231</v>
      </c>
      <c r="B236" s="4">
        <v>12887.059569999999</v>
      </c>
      <c r="C236" s="4">
        <v>13072.419921999999</v>
      </c>
      <c r="D236" s="4">
        <v>12875.200194999999</v>
      </c>
      <c r="E236" s="4">
        <v>13061.469727</v>
      </c>
      <c r="F236" s="4">
        <v>13061.469727</v>
      </c>
      <c r="G236" s="2">
        <v>4545120000</v>
      </c>
      <c r="H236" s="4">
        <f t="shared" si="42"/>
        <v>4545.12</v>
      </c>
      <c r="I236" s="10">
        <f t="shared" si="43"/>
        <v>210.22949299999891</v>
      </c>
      <c r="J236" s="6" t="b">
        <f t="shared" si="39"/>
        <v>0</v>
      </c>
      <c r="K236" s="5">
        <f t="shared" si="44"/>
        <v>1.3533743368891734E-2</v>
      </c>
      <c r="L236" s="5">
        <f t="shared" si="45"/>
        <v>-8.3765630735063842E-4</v>
      </c>
      <c r="M236" s="4">
        <f t="shared" si="46"/>
        <v>12972.101317761098</v>
      </c>
      <c r="N236" s="4">
        <f t="shared" si="47"/>
        <v>13117.920999836466</v>
      </c>
      <c r="O236" s="5">
        <f t="shared" si="48"/>
        <v>-1.124102244527758E-2</v>
      </c>
      <c r="P236" s="43">
        <f t="shared" si="40"/>
        <v>-7.4699634536791876E-3</v>
      </c>
      <c r="Q236" s="14"/>
      <c r="R236" s="13">
        <f t="shared" si="41"/>
        <v>7.7334120187256611E-3</v>
      </c>
      <c r="S236" s="20" t="b">
        <f t="shared" si="49"/>
        <v>0</v>
      </c>
      <c r="T236" s="13"/>
      <c r="U236" s="20"/>
      <c r="V236" s="13">
        <f t="shared" si="50"/>
        <v>1.3797566593803966E-3</v>
      </c>
    </row>
    <row r="237" spans="1:22" x14ac:dyDescent="0.2">
      <c r="A237" s="1">
        <v>45232</v>
      </c>
      <c r="B237" s="4">
        <v>13230.490234000001</v>
      </c>
      <c r="C237" s="4">
        <v>13302.179688</v>
      </c>
      <c r="D237" s="4">
        <v>13177.639648</v>
      </c>
      <c r="E237" s="4">
        <v>13294.190430000001</v>
      </c>
      <c r="F237" s="4">
        <v>13294.190430000001</v>
      </c>
      <c r="G237" s="2">
        <v>4962950000</v>
      </c>
      <c r="H237" s="4">
        <f t="shared" si="42"/>
        <v>4962.95</v>
      </c>
      <c r="I237" s="10">
        <f t="shared" si="43"/>
        <v>232.72070300000087</v>
      </c>
      <c r="J237" s="6" t="b">
        <f t="shared" si="39"/>
        <v>0</v>
      </c>
      <c r="K237" s="5">
        <f t="shared" si="44"/>
        <v>4.8146512240568101E-3</v>
      </c>
      <c r="L237" s="5">
        <f t="shared" si="45"/>
        <v>-6.005976604876854E-4</v>
      </c>
      <c r="M237" s="4">
        <f t="shared" si="46"/>
        <v>13025.782836467582</v>
      </c>
      <c r="N237" s="4">
        <f t="shared" si="47"/>
        <v>13133.248776372426</v>
      </c>
      <c r="O237" s="5">
        <f t="shared" si="48"/>
        <v>-8.250248085203497E-3</v>
      </c>
      <c r="P237" s="43">
        <f t="shared" si="40"/>
        <v>1.1658171600041766E-2</v>
      </c>
      <c r="Q237" s="14"/>
      <c r="R237" s="13">
        <f t="shared" si="41"/>
        <v>2.1219212311647355E-2</v>
      </c>
      <c r="S237" s="20" t="b">
        <f t="shared" si="49"/>
        <v>0</v>
      </c>
      <c r="T237" s="13"/>
      <c r="U237" s="20"/>
      <c r="V237" s="13">
        <f t="shared" si="50"/>
        <v>4.1382284482302419E-3</v>
      </c>
    </row>
    <row r="238" spans="1:22" x14ac:dyDescent="0.2">
      <c r="A238" s="1">
        <v>45233</v>
      </c>
      <c r="B238" s="4">
        <v>13362.849609000001</v>
      </c>
      <c r="C238" s="4">
        <v>13520.280273</v>
      </c>
      <c r="D238" s="4">
        <v>13344.730469</v>
      </c>
      <c r="E238" s="4">
        <v>13478.280273</v>
      </c>
      <c r="F238" s="4">
        <v>13478.280273</v>
      </c>
      <c r="G238" s="2">
        <v>4918750000</v>
      </c>
      <c r="H238" s="4">
        <f t="shared" si="42"/>
        <v>4918.75</v>
      </c>
      <c r="I238" s="10">
        <f t="shared" si="43"/>
        <v>184.08984299999975</v>
      </c>
      <c r="J238" s="6" t="b">
        <f t="shared" si="39"/>
        <v>0</v>
      </c>
      <c r="K238" s="5">
        <f t="shared" si="44"/>
        <v>8.638177288342444E-3</v>
      </c>
      <c r="L238" s="5">
        <f t="shared" si="45"/>
        <v>-3.1064444783644018E-3</v>
      </c>
      <c r="M238" s="4">
        <f t="shared" si="46"/>
        <v>13101.199075889652</v>
      </c>
      <c r="N238" s="4">
        <f t="shared" si="47"/>
        <v>13163.251515209606</v>
      </c>
      <c r="O238" s="5">
        <f t="shared" si="48"/>
        <v>-4.7363938949794319E-3</v>
      </c>
      <c r="P238" s="43">
        <f t="shared" si="40"/>
        <v>1.8588481229822928E-2</v>
      </c>
      <c r="Q238" s="14"/>
      <c r="R238" s="13">
        <f t="shared" si="41"/>
        <v>3.1988003134887893E-2</v>
      </c>
      <c r="S238" s="20" t="b">
        <f t="shared" si="49"/>
        <v>0</v>
      </c>
      <c r="T238" s="13"/>
      <c r="U238" s="20"/>
      <c r="V238" s="13">
        <f t="shared" si="50"/>
        <v>5.7897663709647112E-3</v>
      </c>
    </row>
    <row r="239" spans="1:22" x14ac:dyDescent="0.2">
      <c r="A239" s="1">
        <v>45236</v>
      </c>
      <c r="B239" s="4">
        <v>13514.080078000001</v>
      </c>
      <c r="C239" s="4">
        <v>13551.620117</v>
      </c>
      <c r="D239" s="4">
        <v>13435.990234000001</v>
      </c>
      <c r="E239" s="4">
        <v>13518.780273</v>
      </c>
      <c r="F239" s="4">
        <v>13518.780273</v>
      </c>
      <c r="G239" s="2">
        <v>4345850000</v>
      </c>
      <c r="H239" s="4">
        <f t="shared" si="42"/>
        <v>4345.8500000000004</v>
      </c>
      <c r="I239" s="10">
        <f t="shared" si="43"/>
        <v>40.5</v>
      </c>
      <c r="J239" s="6" t="b">
        <f t="shared" si="39"/>
        <v>0</v>
      </c>
      <c r="K239" s="5">
        <f t="shared" si="44"/>
        <v>3.4779984822282025E-4</v>
      </c>
      <c r="L239" s="5">
        <f t="shared" si="45"/>
        <v>-2.4233149775799668E-3</v>
      </c>
      <c r="M239" s="4">
        <f t="shared" si="46"/>
        <v>13170.79594207471</v>
      </c>
      <c r="N239" s="4">
        <f t="shared" si="47"/>
        <v>13194.167059365293</v>
      </c>
      <c r="O239" s="5">
        <f t="shared" si="48"/>
        <v>-1.7744650659966745E-3</v>
      </c>
      <c r="P239" s="43">
        <f t="shared" si="40"/>
        <v>2.0135023964505842E-2</v>
      </c>
      <c r="Q239" s="14"/>
      <c r="R239" s="13">
        <f t="shared" si="41"/>
        <v>2.8914287078788455E-2</v>
      </c>
      <c r="S239" s="20" t="b">
        <f t="shared" si="49"/>
        <v>0</v>
      </c>
      <c r="T239" s="13"/>
      <c r="U239" s="20"/>
      <c r="V239" s="13">
        <f t="shared" si="50"/>
        <v>5.3122516329927863E-3</v>
      </c>
    </row>
    <row r="240" spans="1:22" x14ac:dyDescent="0.2">
      <c r="A240" s="1">
        <v>45237</v>
      </c>
      <c r="B240" s="4">
        <v>13555.790039</v>
      </c>
      <c r="C240" s="4">
        <v>13675.459961</v>
      </c>
      <c r="D240" s="4">
        <v>13516.559569999999</v>
      </c>
      <c r="E240" s="4">
        <v>13639.860352</v>
      </c>
      <c r="F240" s="4">
        <v>13639.860352</v>
      </c>
      <c r="G240" s="2">
        <v>4354460000</v>
      </c>
      <c r="H240" s="4">
        <f t="shared" si="42"/>
        <v>4354.46</v>
      </c>
      <c r="I240" s="10">
        <f t="shared" si="43"/>
        <v>121.08007899999939</v>
      </c>
      <c r="J240" s="6" t="b">
        <f t="shared" si="39"/>
        <v>0</v>
      </c>
      <c r="K240" s="5">
        <f t="shared" si="44"/>
        <v>6.2018010575650645E-3</v>
      </c>
      <c r="L240" s="5">
        <f t="shared" si="45"/>
        <v>-2.6031745258678382E-3</v>
      </c>
      <c r="M240" s="4">
        <f t="shared" si="46"/>
        <v>13248.973343728925</v>
      </c>
      <c r="N240" s="4">
        <f t="shared" si="47"/>
        <v>13232.922997855267</v>
      </c>
      <c r="O240" s="5">
        <f t="shared" si="48"/>
        <v>1.2114407250472339E-3</v>
      </c>
      <c r="P240" s="43">
        <f t="shared" si="40"/>
        <v>2.0196751803242905E-2</v>
      </c>
      <c r="Q240" s="14"/>
      <c r="R240" s="13">
        <f t="shared" si="41"/>
        <v>3.2190163434281667E-2</v>
      </c>
      <c r="S240" s="20" t="b">
        <f t="shared" si="49"/>
        <v>0</v>
      </c>
      <c r="T240" s="13"/>
      <c r="U240" s="20"/>
      <c r="V240" s="13">
        <f t="shared" si="50"/>
        <v>5.9356626583571635E-3</v>
      </c>
    </row>
    <row r="241" spans="1:29" x14ac:dyDescent="0.2">
      <c r="A241" s="1">
        <v>45238</v>
      </c>
      <c r="B241" s="4">
        <v>13660.219727</v>
      </c>
      <c r="C241" s="4">
        <v>13684.870117</v>
      </c>
      <c r="D241" s="4">
        <v>13573.580078000001</v>
      </c>
      <c r="E241" s="4">
        <v>13650.410156</v>
      </c>
      <c r="F241" s="4">
        <v>13650.410156</v>
      </c>
      <c r="G241" s="2">
        <v>4685550000</v>
      </c>
      <c r="H241" s="4">
        <f t="shared" si="42"/>
        <v>4685.55</v>
      </c>
      <c r="I241" s="10">
        <f t="shared" si="43"/>
        <v>10.549804000000222</v>
      </c>
      <c r="J241" s="6" t="b">
        <f t="shared" si="39"/>
        <v>0</v>
      </c>
      <c r="K241" s="5">
        <f t="shared" si="44"/>
        <v>-7.1811224094812671E-4</v>
      </c>
      <c r="L241" s="5">
        <f t="shared" si="45"/>
        <v>-2.5181065443356065E-3</v>
      </c>
      <c r="M241" s="4">
        <f t="shared" si="46"/>
        <v>13315.879479107438</v>
      </c>
      <c r="N241" s="4">
        <f t="shared" si="47"/>
        <v>13269.226228998286</v>
      </c>
      <c r="O241" s="5">
        <f t="shared" si="48"/>
        <v>3.5035800813870573E-3</v>
      </c>
      <c r="P241" s="43">
        <f t="shared" si="40"/>
        <v>1.935287859107573E-2</v>
      </c>
      <c r="Q241" s="14"/>
      <c r="R241" s="13">
        <f t="shared" si="41"/>
        <v>2.7710572063340419E-2</v>
      </c>
      <c r="S241" s="20" t="b">
        <f t="shared" si="49"/>
        <v>0</v>
      </c>
      <c r="T241" s="13"/>
      <c r="U241" s="20"/>
      <c r="V241" s="13">
        <f t="shared" si="50"/>
        <v>5.0499109359429077E-3</v>
      </c>
    </row>
    <row r="242" spans="1:29" x14ac:dyDescent="0.2">
      <c r="A242" s="1">
        <v>45239</v>
      </c>
      <c r="B242" s="4">
        <v>13693.700194999999</v>
      </c>
      <c r="C242" s="4">
        <v>13697.820313</v>
      </c>
      <c r="D242" s="4">
        <v>13506.019531</v>
      </c>
      <c r="E242" s="4">
        <v>13521.450194999999</v>
      </c>
      <c r="F242" s="4">
        <v>13521.450194999999</v>
      </c>
      <c r="G242" s="2">
        <v>5313970000</v>
      </c>
      <c r="H242" s="4">
        <f t="shared" si="42"/>
        <v>5313.97</v>
      </c>
      <c r="I242" s="10">
        <f t="shared" si="43"/>
        <v>-128.95996100000048</v>
      </c>
      <c r="J242" s="6" t="b">
        <f t="shared" si="39"/>
        <v>1</v>
      </c>
      <c r="K242" s="5">
        <f t="shared" si="44"/>
        <v>-1.2578776922755611E-2</v>
      </c>
      <c r="L242" s="5">
        <f t="shared" si="45"/>
        <v>-1.2875779793418344E-2</v>
      </c>
      <c r="M242" s="4">
        <f t="shared" si="46"/>
        <v>13350.141265089531</v>
      </c>
      <c r="N242" s="4">
        <f t="shared" si="47"/>
        <v>13291.158747781044</v>
      </c>
      <c r="O242" s="5">
        <f t="shared" si="48"/>
        <v>4.4181193395102895E-3</v>
      </c>
      <c r="P242" s="43">
        <f t="shared" si="40"/>
        <v>1.1676151047037155E-2</v>
      </c>
      <c r="Q242" s="14"/>
      <c r="R242" s="13">
        <f t="shared" si="41"/>
        <v>2.6043098796238666E-2</v>
      </c>
      <c r="S242" s="20" t="b">
        <f t="shared" si="49"/>
        <v>1</v>
      </c>
      <c r="T242" s="13"/>
      <c r="U242" s="20"/>
      <c r="V242" s="13">
        <f t="shared" si="50"/>
        <v>2.5730021089368973E-3</v>
      </c>
    </row>
    <row r="243" spans="1:29" x14ac:dyDescent="0.2">
      <c r="A243" s="1">
        <v>45240</v>
      </c>
      <c r="B243" s="4">
        <v>13571.190430000001</v>
      </c>
      <c r="C243" s="4">
        <v>13802.530273</v>
      </c>
      <c r="D243" s="4">
        <v>13556.349609000001</v>
      </c>
      <c r="E243" s="4">
        <v>13798.110352</v>
      </c>
      <c r="F243" s="4">
        <v>13798.110352</v>
      </c>
      <c r="G243" s="2">
        <v>4722140000</v>
      </c>
      <c r="H243" s="4">
        <f t="shared" si="42"/>
        <v>4722.1400000000003</v>
      </c>
      <c r="I243" s="10">
        <f t="shared" si="43"/>
        <v>276.66015700000025</v>
      </c>
      <c r="J243" s="6" t="b">
        <f t="shared" si="39"/>
        <v>0</v>
      </c>
      <c r="K243" s="5">
        <f t="shared" si="44"/>
        <v>1.6720708707938979E-2</v>
      </c>
      <c r="L243" s="5">
        <f t="shared" si="45"/>
        <v>-3.2022541610697997E-4</v>
      </c>
      <c r="M243" s="4">
        <f t="shared" si="46"/>
        <v>13424.802779574609</v>
      </c>
      <c r="N243" s="4">
        <f t="shared" si="47"/>
        <v>13335.241495973996</v>
      </c>
      <c r="O243" s="5">
        <f t="shared" si="48"/>
        <v>6.6713295585151934E-3</v>
      </c>
      <c r="P243" s="43">
        <f t="shared" si="40"/>
        <v>9.798790461602579E-3</v>
      </c>
      <c r="Q243" s="14"/>
      <c r="R243" s="13">
        <f t="shared" si="41"/>
        <v>2.8136539480497307E-2</v>
      </c>
      <c r="S243" s="20" t="b">
        <f t="shared" si="49"/>
        <v>0</v>
      </c>
      <c r="T243" s="13"/>
      <c r="U243" s="20"/>
      <c r="V243" s="13">
        <f t="shared" si="50"/>
        <v>5.5925636292941307E-3</v>
      </c>
    </row>
    <row r="244" spans="1:29" x14ac:dyDescent="0.2">
      <c r="A244" s="1">
        <v>45243</v>
      </c>
      <c r="B244" s="4">
        <v>13745.959961</v>
      </c>
      <c r="C244" s="4">
        <v>13805.110352</v>
      </c>
      <c r="D244" s="4">
        <v>13687.780273</v>
      </c>
      <c r="E244" s="4">
        <v>13767.740234000001</v>
      </c>
      <c r="F244" s="4">
        <v>13767.740234000001</v>
      </c>
      <c r="G244" s="2">
        <v>4349590000</v>
      </c>
      <c r="H244" s="4">
        <f t="shared" si="42"/>
        <v>4349.59</v>
      </c>
      <c r="I244" s="10">
        <f t="shared" si="43"/>
        <v>-30.370117999998911</v>
      </c>
      <c r="J244" s="6" t="b">
        <f t="shared" si="39"/>
        <v>0</v>
      </c>
      <c r="K244" s="5">
        <f t="shared" si="44"/>
        <v>1.5844854096618379E-3</v>
      </c>
      <c r="L244" s="5">
        <f t="shared" si="45"/>
        <v>-2.7069771300006276E-3</v>
      </c>
      <c r="M244" s="4">
        <f t="shared" si="46"/>
        <v>13481.959021978841</v>
      </c>
      <c r="N244" s="4">
        <f t="shared" si="47"/>
        <v>13372.850081889301</v>
      </c>
      <c r="O244" s="5">
        <f t="shared" si="48"/>
        <v>8.0929588876264922E-3</v>
      </c>
      <c r="P244" s="43">
        <f t="shared" si="40"/>
        <v>1.5266420160869907E-2</v>
      </c>
      <c r="Q244" s="14"/>
      <c r="R244" s="13">
        <f t="shared" si="41"/>
        <v>2.3969167202952078E-2</v>
      </c>
      <c r="S244" s="20" t="b">
        <f t="shared" si="49"/>
        <v>1</v>
      </c>
      <c r="T244" s="13"/>
      <c r="U244" s="20"/>
      <c r="V244" s="13">
        <f t="shared" si="50"/>
        <v>4.2575107688876167E-3</v>
      </c>
    </row>
    <row r="245" spans="1:29" x14ac:dyDescent="0.2">
      <c r="A245" s="1">
        <v>45244</v>
      </c>
      <c r="B245" s="4">
        <v>14015.370117</v>
      </c>
      <c r="C245" s="4">
        <v>14124.059569999999</v>
      </c>
      <c r="D245" s="4">
        <v>14003.139648</v>
      </c>
      <c r="E245" s="4">
        <v>14094.379883</v>
      </c>
      <c r="F245" s="4">
        <v>14094.379883</v>
      </c>
      <c r="G245" s="2">
        <v>5332490000</v>
      </c>
      <c r="H245" s="4">
        <f t="shared" si="42"/>
        <v>5332.49</v>
      </c>
      <c r="I245" s="10">
        <f t="shared" si="43"/>
        <v>326.63964899999883</v>
      </c>
      <c r="J245" s="6" t="b">
        <f t="shared" si="39"/>
        <v>0</v>
      </c>
      <c r="K245" s="5">
        <f t="shared" si="44"/>
        <v>5.6373656450330913E-3</v>
      </c>
      <c r="L245" s="5">
        <f t="shared" si="45"/>
        <v>-2.101356685229545E-3</v>
      </c>
      <c r="M245" s="4">
        <f t="shared" si="46"/>
        <v>13584.029165482367</v>
      </c>
      <c r="N245" s="4">
        <f t="shared" si="47"/>
        <v>13435.591803725014</v>
      </c>
      <c r="O245" s="5">
        <f t="shared" si="48"/>
        <v>1.0927344159017187E-2</v>
      </c>
      <c r="P245" s="43">
        <f t="shared" si="40"/>
        <v>3.0853178936232867E-2</v>
      </c>
      <c r="Q245" s="14"/>
      <c r="R245" s="13">
        <f t="shared" si="41"/>
        <v>3.9754803080802738E-2</v>
      </c>
      <c r="S245" s="20" t="b">
        <f t="shared" si="49"/>
        <v>0</v>
      </c>
      <c r="T245" s="13"/>
      <c r="U245" s="20"/>
      <c r="V245" s="13">
        <f t="shared" si="50"/>
        <v>7.5708688431056111E-3</v>
      </c>
    </row>
    <row r="246" spans="1:29" x14ac:dyDescent="0.2">
      <c r="A246" s="1">
        <v>45245</v>
      </c>
      <c r="B246" s="4">
        <v>14147.269531</v>
      </c>
      <c r="C246" s="4">
        <v>14194.360352</v>
      </c>
      <c r="D246" s="4">
        <v>14060.700194999999</v>
      </c>
      <c r="E246" s="4">
        <v>14103.839844</v>
      </c>
      <c r="F246" s="4">
        <v>14103.839844</v>
      </c>
      <c r="G246" s="2">
        <v>5063830000</v>
      </c>
      <c r="H246" s="4">
        <f t="shared" si="42"/>
        <v>5063.83</v>
      </c>
      <c r="I246" s="10">
        <f t="shared" si="43"/>
        <v>9.4599610000004759</v>
      </c>
      <c r="J246" s="6" t="b">
        <f t="shared" si="39"/>
        <v>1</v>
      </c>
      <c r="K246" s="5">
        <f t="shared" si="44"/>
        <v>-3.0698282028793723E-3</v>
      </c>
      <c r="L246" s="5">
        <f t="shared" si="45"/>
        <v>-6.3772164264693466E-3</v>
      </c>
      <c r="M246" s="4">
        <f t="shared" si="46"/>
        <v>13670.664278568638</v>
      </c>
      <c r="N246" s="4">
        <f t="shared" si="47"/>
        <v>13493.700328966317</v>
      </c>
      <c r="O246" s="5">
        <f t="shared" si="48"/>
        <v>1.2944795219625545E-2</v>
      </c>
      <c r="P246" s="43">
        <f t="shared" si="40"/>
        <v>2.8530867884951041E-2</v>
      </c>
      <c r="Q246" s="14"/>
      <c r="R246" s="13">
        <f t="shared" si="41"/>
        <v>3.8308019475860773E-2</v>
      </c>
      <c r="S246" s="20" t="b">
        <f t="shared" si="49"/>
        <v>0</v>
      </c>
      <c r="T246" s="13"/>
      <c r="U246" s="20"/>
      <c r="V246" s="13">
        <f t="shared" si="50"/>
        <v>6.3777184243990767E-3</v>
      </c>
    </row>
    <row r="247" spans="1:29" x14ac:dyDescent="0.2">
      <c r="A247" s="1">
        <v>45246</v>
      </c>
      <c r="B247" s="4">
        <v>14066.879883</v>
      </c>
      <c r="C247" s="4">
        <v>14130.450194999999</v>
      </c>
      <c r="D247" s="4">
        <v>14033.790039</v>
      </c>
      <c r="E247" s="4">
        <v>14113.669921999999</v>
      </c>
      <c r="F247" s="4">
        <v>14113.669921999999</v>
      </c>
      <c r="G247" s="2">
        <v>4545180000</v>
      </c>
      <c r="H247" s="4">
        <f t="shared" si="42"/>
        <v>4545.18</v>
      </c>
      <c r="I247" s="10">
        <f t="shared" si="43"/>
        <v>9.8300779999990482</v>
      </c>
      <c r="J247" s="6" t="b">
        <f t="shared" si="39"/>
        <v>0</v>
      </c>
      <c r="K247" s="5">
        <f t="shared" si="44"/>
        <v>3.326255672129956E-3</v>
      </c>
      <c r="L247" s="5">
        <f t="shared" si="45"/>
        <v>-1.1875257170460101E-3</v>
      </c>
      <c r="M247" s="4">
        <f t="shared" si="46"/>
        <v>13744.498552473866</v>
      </c>
      <c r="N247" s="4">
        <f t="shared" si="47"/>
        <v>13547.610728360551</v>
      </c>
      <c r="O247" s="5">
        <f t="shared" si="48"/>
        <v>1.4324845927382158E-2</v>
      </c>
      <c r="P247" s="43">
        <f t="shared" si="40"/>
        <v>2.1047802174933784E-2</v>
      </c>
      <c r="Q247" s="14"/>
      <c r="R247" s="13">
        <f t="shared" si="41"/>
        <v>2.8080445499895398E-2</v>
      </c>
      <c r="S247" s="20" t="b">
        <f t="shared" si="49"/>
        <v>0</v>
      </c>
      <c r="T247" s="13"/>
      <c r="U247" s="20"/>
      <c r="V247" s="13">
        <f t="shared" si="50"/>
        <v>5.4009280310523744E-3</v>
      </c>
    </row>
    <row r="248" spans="1:29" x14ac:dyDescent="0.2">
      <c r="A248" s="1">
        <v>45247</v>
      </c>
      <c r="B248" s="4">
        <v>14101.440430000001</v>
      </c>
      <c r="C248" s="4">
        <v>14154.320313</v>
      </c>
      <c r="D248" s="4">
        <v>14063.929688</v>
      </c>
      <c r="E248" s="4">
        <v>14125.480469</v>
      </c>
      <c r="F248" s="4">
        <v>14125.480469</v>
      </c>
      <c r="G248" s="2">
        <v>4408640000</v>
      </c>
      <c r="H248" s="4">
        <f t="shared" si="42"/>
        <v>4408.6400000000003</v>
      </c>
      <c r="I248" s="10">
        <f t="shared" si="43"/>
        <v>11.810547000000952</v>
      </c>
      <c r="J248" s="6" t="b">
        <f t="shared" si="39"/>
        <v>0</v>
      </c>
      <c r="K248" s="5">
        <f t="shared" si="44"/>
        <v>1.7047931464402551E-3</v>
      </c>
      <c r="L248" s="5">
        <f t="shared" si="45"/>
        <v>-2.0375294159135429E-3</v>
      </c>
      <c r="M248" s="4">
        <f t="shared" si="46"/>
        <v>13807.995538561554</v>
      </c>
      <c r="N248" s="4">
        <f t="shared" si="47"/>
        <v>13597.860271024851</v>
      </c>
      <c r="O248" s="5">
        <f t="shared" si="48"/>
        <v>1.5218375972809317E-2</v>
      </c>
      <c r="P248" s="43">
        <f t="shared" si="40"/>
        <v>1.8535213798679145E-2</v>
      </c>
      <c r="Q248" s="14"/>
      <c r="R248" s="13">
        <f t="shared" si="41"/>
        <v>2.5081466275917157E-2</v>
      </c>
      <c r="S248" s="20" t="b">
        <f t="shared" si="49"/>
        <v>0</v>
      </c>
      <c r="T248" s="13">
        <f t="shared" ref="T248:T254" si="52">(E248-E247)/E247</f>
        <v>8.3681615520786673E-4</v>
      </c>
      <c r="U248" s="20"/>
      <c r="V248" s="13">
        <f t="shared" si="50"/>
        <v>4.6198110353221538E-3</v>
      </c>
    </row>
    <row r="249" spans="1:29" x14ac:dyDescent="0.2">
      <c r="A249" s="1">
        <v>45250</v>
      </c>
      <c r="B249" s="4">
        <v>14134.75</v>
      </c>
      <c r="C249" s="4">
        <v>14309.799805000001</v>
      </c>
      <c r="D249" s="4">
        <v>14134.200194999999</v>
      </c>
      <c r="E249" s="4">
        <v>14284.530273</v>
      </c>
      <c r="F249" s="4">
        <v>14284.530273</v>
      </c>
      <c r="G249" s="2">
        <v>4561810000</v>
      </c>
      <c r="H249" s="4">
        <f t="shared" si="42"/>
        <v>4561.8100000000004</v>
      </c>
      <c r="I249" s="10">
        <f t="shared" si="43"/>
        <v>159.04980400000022</v>
      </c>
      <c r="J249" s="6" t="b">
        <f t="shared" si="39"/>
        <v>0</v>
      </c>
      <c r="K249" s="5">
        <f t="shared" si="44"/>
        <v>1.0596598666407281E-2</v>
      </c>
      <c r="L249" s="5">
        <f t="shared" si="45"/>
        <v>-1.7658899736089112E-3</v>
      </c>
      <c r="M249" s="4">
        <f t="shared" si="46"/>
        <v>13887.417994301295</v>
      </c>
      <c r="N249" s="4">
        <f t="shared" si="47"/>
        <v>13657.570705979211</v>
      </c>
      <c r="O249" s="5">
        <f t="shared" si="48"/>
        <v>1.6550757557409285E-2</v>
      </c>
      <c r="P249" s="43">
        <f t="shared" si="40"/>
        <v>1.7770200392900361E-2</v>
      </c>
      <c r="Q249" s="14"/>
      <c r="R249" s="13">
        <f t="shared" si="41"/>
        <v>3.0414711422384635E-2</v>
      </c>
      <c r="S249" s="20" t="b">
        <f t="shared" si="49"/>
        <v>0</v>
      </c>
      <c r="T249" s="13">
        <f t="shared" si="52"/>
        <v>1.125978010794418E-2</v>
      </c>
      <c r="U249" s="20"/>
      <c r="V249" s="13">
        <f t="shared" si="50"/>
        <v>5.7519178303569235E-3</v>
      </c>
    </row>
    <row r="250" spans="1:29" x14ac:dyDescent="0.2">
      <c r="A250" s="1">
        <v>45251</v>
      </c>
      <c r="B250" s="4">
        <v>14217.230469</v>
      </c>
      <c r="C250" s="4">
        <v>14237.5</v>
      </c>
      <c r="D250" s="4">
        <v>14146.309569999999</v>
      </c>
      <c r="E250" s="4">
        <v>14199.980469</v>
      </c>
      <c r="F250" s="4">
        <v>14199.980469</v>
      </c>
      <c r="G250" s="2">
        <v>4128600000</v>
      </c>
      <c r="H250" s="4">
        <f t="shared" si="42"/>
        <v>4128.6000000000004</v>
      </c>
      <c r="I250" s="10">
        <f t="shared" si="43"/>
        <v>-84.549804000000222</v>
      </c>
      <c r="J250" s="6" t="b">
        <f t="shared" si="39"/>
        <v>0</v>
      </c>
      <c r="K250" s="5">
        <f t="shared" si="44"/>
        <v>-1.2133164780308522E-3</v>
      </c>
      <c r="L250" s="5">
        <f t="shared" si="45"/>
        <v>-2.6352611764705824E-3</v>
      </c>
      <c r="M250" s="4">
        <f t="shared" si="46"/>
        <v>13939.511740084412</v>
      </c>
      <c r="N250" s="4">
        <f t="shared" si="47"/>
        <v>13704.736772328844</v>
      </c>
      <c r="O250" s="5">
        <f t="shared" si="48"/>
        <v>1.6842409700796725E-2</v>
      </c>
      <c r="P250" s="43">
        <f t="shared" si="40"/>
        <v>1.4835371121423168E-2</v>
      </c>
      <c r="Q250" s="14"/>
      <c r="R250" s="13">
        <f t="shared" si="41"/>
        <v>2.1377237988809469E-2</v>
      </c>
      <c r="S250" s="20" t="b">
        <f t="shared" si="49"/>
        <v>1</v>
      </c>
      <c r="T250" s="13">
        <f t="shared" si="52"/>
        <v>-5.9189768500692384E-3</v>
      </c>
      <c r="U250" s="20"/>
      <c r="V250" s="13">
        <f t="shared" si="50"/>
        <v>3.751146959391125E-3</v>
      </c>
    </row>
    <row r="251" spans="1:29" x14ac:dyDescent="0.2">
      <c r="A251" s="1">
        <v>45252</v>
      </c>
      <c r="B251" s="4">
        <v>14283.820313</v>
      </c>
      <c r="C251" s="4">
        <v>14359.610352</v>
      </c>
      <c r="D251" s="4">
        <v>14226.629883</v>
      </c>
      <c r="E251" s="4">
        <v>14265.860352</v>
      </c>
      <c r="F251" s="4">
        <v>14265.860352</v>
      </c>
      <c r="G251" s="2">
        <v>3855240000</v>
      </c>
      <c r="H251" s="4">
        <f t="shared" si="42"/>
        <v>3855.24</v>
      </c>
      <c r="I251" s="10">
        <f t="shared" si="43"/>
        <v>65.879882999999609</v>
      </c>
      <c r="J251" s="6" t="b">
        <f t="shared" si="39"/>
        <v>1</v>
      </c>
      <c r="K251" s="5">
        <f t="shared" si="44"/>
        <v>-1.2573639689134667E-3</v>
      </c>
      <c r="L251" s="5">
        <f t="shared" si="45"/>
        <v>-6.5287286842670173E-3</v>
      </c>
      <c r="M251" s="4">
        <f t="shared" si="46"/>
        <v>13993.903175403677</v>
      </c>
      <c r="N251" s="4">
        <f t="shared" si="47"/>
        <v>13753.530127082859</v>
      </c>
      <c r="O251" s="5">
        <f t="shared" si="48"/>
        <v>1.7176983812729883E-2</v>
      </c>
      <c r="P251" s="43">
        <f t="shared" si="40"/>
        <v>1.6630578665527272E-2</v>
      </c>
      <c r="Q251" s="14"/>
      <c r="R251" s="13">
        <f t="shared" si="41"/>
        <v>2.6133321919727618E-2</v>
      </c>
      <c r="S251" s="20" t="b">
        <f t="shared" si="49"/>
        <v>0</v>
      </c>
      <c r="T251" s="13">
        <f t="shared" si="52"/>
        <v>4.639434761464784E-3</v>
      </c>
      <c r="U251" s="20"/>
      <c r="V251" s="13">
        <f t="shared" si="50"/>
        <v>3.9019612977445333E-3</v>
      </c>
    </row>
    <row r="252" spans="1:29" x14ac:dyDescent="0.2">
      <c r="A252" s="1">
        <v>45254</v>
      </c>
      <c r="B252" s="4"/>
      <c r="C252" s="4"/>
      <c r="D252" s="4"/>
      <c r="E252" s="4"/>
      <c r="F252" s="4"/>
      <c r="G252" s="2"/>
      <c r="H252" s="4">
        <f t="shared" si="42"/>
        <v>0</v>
      </c>
      <c r="I252" s="10">
        <f t="shared" si="43"/>
        <v>-14265.860352</v>
      </c>
      <c r="J252" s="6" t="b">
        <f t="shared" si="39"/>
        <v>0</v>
      </c>
      <c r="K252" s="5" t="e">
        <f t="shared" si="44"/>
        <v>#DIV/0!</v>
      </c>
      <c r="L252" s="5" t="e">
        <f t="shared" si="45"/>
        <v>#DIV/0!</v>
      </c>
      <c r="M252" s="4">
        <f t="shared" si="46"/>
        <v>11661.585979503065</v>
      </c>
      <c r="N252" s="4">
        <f t="shared" si="47"/>
        <v>12557.570985597393</v>
      </c>
      <c r="O252" s="5">
        <f t="shared" si="48"/>
        <v>-7.6832174257356778E-2</v>
      </c>
      <c r="P252" s="43">
        <f t="shared" si="40"/>
        <v>-1</v>
      </c>
      <c r="Q252" s="14"/>
      <c r="R252" s="13">
        <f t="shared" si="41"/>
        <v>-1</v>
      </c>
      <c r="S252" s="20" t="b">
        <f t="shared" si="49"/>
        <v>1</v>
      </c>
      <c r="T252" s="13">
        <f t="shared" si="52"/>
        <v>-1</v>
      </c>
      <c r="U252" s="20">
        <f>(E252-E248)/E248</f>
        <v>-1</v>
      </c>
      <c r="V252" s="13">
        <f t="shared" si="50"/>
        <v>-0.16666666666666663</v>
      </c>
    </row>
    <row r="253" spans="1:29" x14ac:dyDescent="0.2">
      <c r="A253" s="1"/>
      <c r="B253" s="4"/>
      <c r="C253" s="4"/>
      <c r="D253" s="4"/>
      <c r="E253" s="4"/>
      <c r="F253" s="4"/>
      <c r="G253" s="2"/>
      <c r="H253" s="4">
        <f t="shared" si="42"/>
        <v>0</v>
      </c>
      <c r="I253" s="10">
        <f t="shared" si="43"/>
        <v>0</v>
      </c>
      <c r="J253" s="6" t="b">
        <f t="shared" si="39"/>
        <v>0</v>
      </c>
      <c r="K253" s="5" t="e">
        <f t="shared" si="44"/>
        <v>#DIV/0!</v>
      </c>
      <c r="L253" s="5" t="e">
        <f t="shared" si="45"/>
        <v>#DIV/0!</v>
      </c>
      <c r="M253" s="4">
        <f t="shared" si="46"/>
        <v>9717.9883162525548</v>
      </c>
      <c r="N253" s="4">
        <f t="shared" si="47"/>
        <v>11465.608291197619</v>
      </c>
      <c r="O253" s="5">
        <f t="shared" si="48"/>
        <v>-0.17983351266458206</v>
      </c>
      <c r="P253" s="43">
        <f t="shared" si="40"/>
        <v>-1</v>
      </c>
      <c r="Q253" s="14"/>
      <c r="R253" s="13">
        <f t="shared" si="41"/>
        <v>-1</v>
      </c>
      <c r="S253" s="20" t="b">
        <f t="shared" si="49"/>
        <v>0</v>
      </c>
      <c r="T253" s="13" t="e">
        <f t="shared" si="52"/>
        <v>#DIV/0!</v>
      </c>
      <c r="U253" s="14"/>
      <c r="V253" s="60">
        <f t="shared" si="50"/>
        <v>-0.1666666666666666</v>
      </c>
      <c r="AA253" s="14"/>
      <c r="AB253" s="14"/>
      <c r="AC253" s="14"/>
    </row>
    <row r="254" spans="1:29" x14ac:dyDescent="0.2">
      <c r="A254" s="1"/>
      <c r="B254" s="4"/>
      <c r="C254" s="4"/>
      <c r="D254" s="4"/>
      <c r="E254" s="4"/>
      <c r="F254" s="4"/>
      <c r="G254" s="2"/>
      <c r="H254" s="4">
        <f t="shared" si="42"/>
        <v>0</v>
      </c>
      <c r="I254" s="10">
        <f t="shared" si="43"/>
        <v>0</v>
      </c>
      <c r="J254" s="6" t="b">
        <f t="shared" si="39"/>
        <v>0</v>
      </c>
      <c r="K254" s="5" t="e">
        <f t="shared" si="44"/>
        <v>#DIV/0!</v>
      </c>
      <c r="L254" s="5" t="e">
        <f t="shared" si="45"/>
        <v>#DIV/0!</v>
      </c>
      <c r="M254" s="4">
        <f t="shared" si="46"/>
        <v>8098.3235968771296</v>
      </c>
      <c r="N254" s="4">
        <f t="shared" si="47"/>
        <v>10468.598874571739</v>
      </c>
      <c r="O254" s="5">
        <f t="shared" si="48"/>
        <v>-0.29268715300641146</v>
      </c>
      <c r="P254" s="43">
        <f t="shared" si="40"/>
        <v>-1</v>
      </c>
      <c r="Q254" s="14"/>
      <c r="R254" s="13">
        <f t="shared" si="41"/>
        <v>-1</v>
      </c>
      <c r="S254" s="20" t="b">
        <f t="shared" si="49"/>
        <v>0</v>
      </c>
      <c r="T254" s="13" t="e">
        <f t="shared" si="52"/>
        <v>#DIV/0!</v>
      </c>
      <c r="U254" s="14"/>
      <c r="V254" s="60">
        <f t="shared" si="50"/>
        <v>-0.1666666666666666</v>
      </c>
      <c r="AA254" s="13"/>
      <c r="AB254" s="13"/>
      <c r="AC254" s="13"/>
    </row>
    <row r="255" spans="1:29" x14ac:dyDescent="0.2">
      <c r="A255" s="1"/>
      <c r="B255" s="4"/>
      <c r="C255" s="4"/>
      <c r="D255" s="4"/>
      <c r="E255" s="4"/>
      <c r="F255" s="4"/>
      <c r="G255" s="2"/>
      <c r="H255" s="4">
        <f t="shared" si="42"/>
        <v>0</v>
      </c>
      <c r="I255" s="4">
        <f t="shared" si="43"/>
        <v>0</v>
      </c>
      <c r="J255" s="4" t="b">
        <f t="shared" si="39"/>
        <v>0</v>
      </c>
      <c r="K255" s="5" t="e">
        <f t="shared" si="44"/>
        <v>#DIV/0!</v>
      </c>
      <c r="L255" s="5" t="e">
        <f t="shared" si="45"/>
        <v>#DIV/0!</v>
      </c>
      <c r="M255" s="4">
        <f t="shared" si="46"/>
        <v>6748.6029973976083</v>
      </c>
      <c r="N255" s="4">
        <f t="shared" si="47"/>
        <v>9558.2859289568041</v>
      </c>
      <c r="O255" s="5">
        <f t="shared" si="48"/>
        <v>-0.41633548938093762</v>
      </c>
      <c r="P255" s="43">
        <f t="shared" si="40"/>
        <v>-1</v>
      </c>
      <c r="Q255" s="14"/>
      <c r="R255" s="13">
        <f t="shared" si="41"/>
        <v>-1</v>
      </c>
      <c r="S255" s="20" t="b">
        <f t="shared" si="49"/>
        <v>0</v>
      </c>
      <c r="T255" s="14"/>
      <c r="U255" s="14"/>
      <c r="V255" s="60">
        <f t="shared" si="50"/>
        <v>-0.16666666666666663</v>
      </c>
      <c r="AA255" s="13"/>
      <c r="AB255" s="13"/>
      <c r="AC255" s="13"/>
    </row>
    <row r="256" spans="1:29" x14ac:dyDescent="0.2">
      <c r="A256" s="1"/>
      <c r="B256" s="4"/>
      <c r="C256" s="4"/>
      <c r="D256" s="4"/>
      <c r="E256" s="4"/>
      <c r="F256" s="4"/>
      <c r="G256" s="2"/>
      <c r="H256" s="4">
        <v>7.5</v>
      </c>
      <c r="I256" s="4">
        <f t="shared" si="43"/>
        <v>0</v>
      </c>
      <c r="J256" s="26" t="b">
        <f t="shared" si="39"/>
        <v>0</v>
      </c>
      <c r="K256" s="5" t="e">
        <f t="shared" si="44"/>
        <v>#DIV/0!</v>
      </c>
      <c r="L256" s="5" t="e">
        <f t="shared" si="45"/>
        <v>#DIV/0!</v>
      </c>
      <c r="M256" s="4">
        <f t="shared" si="46"/>
        <v>5623.8358311646734</v>
      </c>
      <c r="N256" s="4">
        <f t="shared" si="47"/>
        <v>8727.1306307866471</v>
      </c>
      <c r="O256" s="5">
        <f t="shared" si="48"/>
        <v>-0.55181105793041862</v>
      </c>
      <c r="P256" s="43">
        <f t="shared" si="40"/>
        <v>-1</v>
      </c>
      <c r="Q256" s="14"/>
      <c r="R256" s="13">
        <f t="shared" si="41"/>
        <v>-1</v>
      </c>
      <c r="S256" s="20" t="b">
        <f t="shared" si="49"/>
        <v>0</v>
      </c>
      <c r="T256" s="14"/>
      <c r="U256" s="14"/>
      <c r="V256" s="60">
        <f t="shared" si="50"/>
        <v>-0.16666666666666669</v>
      </c>
      <c r="AA256" s="13"/>
      <c r="AB256" s="13"/>
      <c r="AC256" s="13"/>
    </row>
    <row r="257" spans="1:29" x14ac:dyDescent="0.2">
      <c r="A257" s="1"/>
      <c r="B257" s="4"/>
      <c r="C257" s="4"/>
      <c r="D257" s="4"/>
      <c r="E257" s="4"/>
      <c r="F257" s="4"/>
      <c r="G257" s="4"/>
      <c r="H257" s="4">
        <v>6.84</v>
      </c>
      <c r="I257" s="4">
        <f t="shared" si="43"/>
        <v>0</v>
      </c>
      <c r="J257" s="4" t="b">
        <f t="shared" si="39"/>
        <v>0</v>
      </c>
      <c r="K257" s="5" t="e">
        <f t="shared" si="44"/>
        <v>#DIV/0!</v>
      </c>
      <c r="L257" s="5" t="e">
        <f t="shared" si="45"/>
        <v>#DIV/0!</v>
      </c>
      <c r="M257" s="4">
        <f t="shared" si="46"/>
        <v>4686.5298593038942</v>
      </c>
      <c r="N257" s="4">
        <f t="shared" si="47"/>
        <v>7968.2497063704168</v>
      </c>
      <c r="O257" s="5">
        <f t="shared" si="48"/>
        <v>-0.70024515912376306</v>
      </c>
      <c r="P257" s="43">
        <f t="shared" si="40"/>
        <v>-1</v>
      </c>
      <c r="Q257" s="4"/>
      <c r="R257" s="13">
        <f t="shared" si="41"/>
        <v>-1</v>
      </c>
      <c r="S257" s="20" t="b">
        <f t="shared" si="49"/>
        <v>0</v>
      </c>
      <c r="T257" s="14"/>
      <c r="U257" s="14"/>
      <c r="V257" s="60">
        <f t="shared" si="50"/>
        <v>-0.16666666666666671</v>
      </c>
      <c r="AC257" s="13"/>
    </row>
    <row r="258" spans="1:29" x14ac:dyDescent="0.2">
      <c r="A258" s="1"/>
      <c r="B258" s="4"/>
      <c r="C258" s="4"/>
      <c r="D258" s="4"/>
      <c r="E258" s="4"/>
      <c r="F258" s="4"/>
      <c r="G258" s="4"/>
      <c r="H258" s="4">
        <f t="shared" ref="H258:H265" si="53">(G258/1000000)</f>
        <v>0</v>
      </c>
      <c r="I258" s="4">
        <f t="shared" si="43"/>
        <v>0</v>
      </c>
      <c r="J258" s="4" t="b">
        <f t="shared" si="39"/>
        <v>0</v>
      </c>
      <c r="K258" s="5" t="e">
        <f t="shared" si="44"/>
        <v>#DIV/0!</v>
      </c>
      <c r="L258" s="5" t="e">
        <f t="shared" si="45"/>
        <v>#DIV/0!</v>
      </c>
      <c r="M258" s="4">
        <f t="shared" si="46"/>
        <v>3905.441549419912</v>
      </c>
      <c r="N258" s="4">
        <f t="shared" si="47"/>
        <v>7275.3584275555977</v>
      </c>
      <c r="O258" s="5">
        <f t="shared" si="48"/>
        <v>-0.86287730477907942</v>
      </c>
      <c r="P258" s="43">
        <f t="shared" si="40"/>
        <v>-1</v>
      </c>
      <c r="Q258" s="4"/>
      <c r="R258" s="13">
        <f t="shared" si="41"/>
        <v>-1</v>
      </c>
      <c r="S258" s="20" t="b">
        <f t="shared" si="49"/>
        <v>0</v>
      </c>
      <c r="T258" s="14"/>
      <c r="U258" s="14"/>
      <c r="V258" s="60">
        <f t="shared" si="50"/>
        <v>-0.16666666666666663</v>
      </c>
      <c r="AA258" s="14"/>
      <c r="AB258" s="14"/>
      <c r="AC258" s="13"/>
    </row>
    <row r="259" spans="1:29" x14ac:dyDescent="0.2">
      <c r="A259" s="1"/>
      <c r="B259" s="4"/>
      <c r="C259" s="4"/>
      <c r="D259" s="4"/>
      <c r="E259" s="4"/>
      <c r="F259" s="4"/>
      <c r="G259" s="4"/>
      <c r="H259" s="4">
        <f t="shared" si="53"/>
        <v>0</v>
      </c>
      <c r="I259" s="4">
        <f t="shared" ref="I259:I265" si="54">(E259-E258)</f>
        <v>0</v>
      </c>
      <c r="J259" s="4" t="b">
        <f t="shared" ref="J259:J265" si="55">(E259-D259)&lt;(C259-E259)</f>
        <v>0</v>
      </c>
      <c r="K259" s="5" t="e">
        <f t="shared" ref="K259:K265" si="56">(E259-B259)/B259</f>
        <v>#DIV/0!</v>
      </c>
      <c r="L259" s="5" t="e">
        <f t="shared" ref="L259:L265" si="57">(E259-C259)/C259</f>
        <v>#DIV/0!</v>
      </c>
      <c r="M259" s="4">
        <f t="shared" ref="M259:M265" si="58">(E259-M258)*(2/($X$1+1))+M258</f>
        <v>3254.5346245165933</v>
      </c>
      <c r="N259" s="4">
        <f t="shared" ref="N259:N265" si="59">(E259-N258)*(2/($X$2+1))+N258</f>
        <v>6642.7185642898939</v>
      </c>
      <c r="O259" s="5">
        <f t="shared" ref="O259:O265" si="60">(M259-N259)/M259</f>
        <v>-1.0410655687144699</v>
      </c>
      <c r="P259" s="43">
        <f t="shared" ref="P259:P265" si="61">(D259-M259)/M259</f>
        <v>-1</v>
      </c>
      <c r="Q259" s="4"/>
      <c r="R259" s="13">
        <f t="shared" ref="R259:R265" si="62">(C259-M259)/M259</f>
        <v>-1</v>
      </c>
      <c r="S259" s="20" t="b">
        <f t="shared" ref="S259:S265" si="63">(E259&lt;E258)</f>
        <v>0</v>
      </c>
      <c r="T259" s="14"/>
      <c r="U259" s="14"/>
      <c r="V259" s="60">
        <f t="shared" si="50"/>
        <v>-0.16666666666666666</v>
      </c>
      <c r="AA259" s="13"/>
      <c r="AB259" s="13"/>
      <c r="AC259" s="13"/>
    </row>
    <row r="260" spans="1:29" x14ac:dyDescent="0.2">
      <c r="A260" s="1"/>
      <c r="B260" s="4"/>
      <c r="C260" s="4"/>
      <c r="D260" s="4"/>
      <c r="E260" s="4"/>
      <c r="F260" s="4"/>
      <c r="G260" s="4"/>
      <c r="H260" s="4">
        <f t="shared" si="53"/>
        <v>0</v>
      </c>
      <c r="I260" s="4">
        <f t="shared" si="54"/>
        <v>0</v>
      </c>
      <c r="J260" s="4" t="b">
        <f t="shared" si="55"/>
        <v>0</v>
      </c>
      <c r="K260" s="5" t="e">
        <f t="shared" si="56"/>
        <v>#DIV/0!</v>
      </c>
      <c r="L260" s="5" t="e">
        <f t="shared" si="57"/>
        <v>#DIV/0!</v>
      </c>
      <c r="M260" s="4">
        <f t="shared" si="58"/>
        <v>2712.112187097161</v>
      </c>
      <c r="N260" s="4">
        <f t="shared" si="59"/>
        <v>6065.090863047295</v>
      </c>
      <c r="O260" s="5">
        <f t="shared" si="60"/>
        <v>-1.2362979274610715</v>
      </c>
      <c r="P260" s="43">
        <f t="shared" si="61"/>
        <v>-1</v>
      </c>
      <c r="Q260" s="4"/>
      <c r="R260" s="13">
        <f t="shared" si="62"/>
        <v>-1</v>
      </c>
      <c r="S260" s="20" t="b">
        <f t="shared" si="63"/>
        <v>0</v>
      </c>
      <c r="T260" s="14"/>
      <c r="U260" s="14"/>
      <c r="V260" s="60">
        <f t="shared" ref="V260:V265" si="64">(M260-M259)/M259</f>
        <v>-0.16666666666666669</v>
      </c>
      <c r="AA260" s="13"/>
      <c r="AB260" s="13"/>
      <c r="AC260" s="13"/>
    </row>
    <row r="261" spans="1:29" x14ac:dyDescent="0.2">
      <c r="A261" s="1"/>
      <c r="B261" s="4"/>
      <c r="C261" s="4"/>
      <c r="D261" s="4"/>
      <c r="E261" s="4"/>
      <c r="F261" s="4"/>
      <c r="G261" s="4"/>
      <c r="H261" s="4">
        <f t="shared" si="53"/>
        <v>0</v>
      </c>
      <c r="I261" s="4">
        <f t="shared" si="54"/>
        <v>0</v>
      </c>
      <c r="J261" s="4" t="b">
        <f t="shared" si="55"/>
        <v>0</v>
      </c>
      <c r="K261" s="5" t="e">
        <f t="shared" si="56"/>
        <v>#DIV/0!</v>
      </c>
      <c r="L261" s="5" t="e">
        <f t="shared" si="57"/>
        <v>#DIV/0!</v>
      </c>
      <c r="M261" s="4">
        <f t="shared" si="58"/>
        <v>2260.0934892476344</v>
      </c>
      <c r="N261" s="4">
        <f t="shared" si="59"/>
        <v>5537.6916575649211</v>
      </c>
      <c r="O261" s="5">
        <f t="shared" si="60"/>
        <v>-1.4502046857399562</v>
      </c>
      <c r="P261" s="43">
        <f t="shared" si="61"/>
        <v>-1</v>
      </c>
      <c r="Q261" s="4"/>
      <c r="R261" s="13">
        <f t="shared" si="62"/>
        <v>-1</v>
      </c>
      <c r="S261" s="20" t="b">
        <f t="shared" si="63"/>
        <v>0</v>
      </c>
      <c r="T261" s="14"/>
      <c r="U261" s="14"/>
      <c r="V261" s="60">
        <f t="shared" si="64"/>
        <v>-0.1666666666666666</v>
      </c>
      <c r="AA261" s="13"/>
      <c r="AB261" s="13"/>
      <c r="AC261" s="13"/>
    </row>
    <row r="262" spans="1:29" x14ac:dyDescent="0.2">
      <c r="A262" s="1"/>
      <c r="B262" s="4"/>
      <c r="C262" s="4"/>
      <c r="D262" s="4"/>
      <c r="E262" s="4"/>
      <c r="F262" s="4"/>
      <c r="G262" s="4"/>
      <c r="H262" s="4">
        <f t="shared" si="53"/>
        <v>0</v>
      </c>
      <c r="I262" s="4">
        <f t="shared" si="54"/>
        <v>0</v>
      </c>
      <c r="J262" s="4" t="b">
        <f t="shared" si="55"/>
        <v>0</v>
      </c>
      <c r="K262" s="5" t="e">
        <f t="shared" si="56"/>
        <v>#DIV/0!</v>
      </c>
      <c r="L262" s="5" t="e">
        <f t="shared" si="57"/>
        <v>#DIV/0!</v>
      </c>
      <c r="M262" s="4">
        <f t="shared" si="58"/>
        <v>1883.4112410396954</v>
      </c>
      <c r="N262" s="4">
        <f t="shared" si="59"/>
        <v>5056.1532525592756</v>
      </c>
      <c r="O262" s="5">
        <f t="shared" si="60"/>
        <v>-1.6845720904629082</v>
      </c>
      <c r="P262" s="43">
        <f t="shared" si="61"/>
        <v>-1</v>
      </c>
      <c r="Q262" s="4"/>
      <c r="R262" s="13">
        <f t="shared" si="62"/>
        <v>-1</v>
      </c>
      <c r="S262" s="20" t="b">
        <f t="shared" si="63"/>
        <v>0</v>
      </c>
      <c r="T262" s="14"/>
      <c r="U262" s="14"/>
      <c r="V262" s="60">
        <f t="shared" si="64"/>
        <v>-0.16666666666666663</v>
      </c>
      <c r="AA262" s="13"/>
      <c r="AB262" s="13"/>
      <c r="AC262" s="13"/>
    </row>
    <row r="263" spans="1:29" x14ac:dyDescent="0.2">
      <c r="A263" s="1"/>
      <c r="B263" s="4"/>
      <c r="C263" s="4"/>
      <c r="D263" s="4"/>
      <c r="E263" s="4"/>
      <c r="F263" s="4"/>
      <c r="G263" s="4"/>
      <c r="H263" s="4">
        <f t="shared" si="53"/>
        <v>0</v>
      </c>
      <c r="I263" s="4">
        <f t="shared" si="54"/>
        <v>0</v>
      </c>
      <c r="J263" s="4" t="b">
        <f t="shared" si="55"/>
        <v>0</v>
      </c>
      <c r="K263" s="5" t="e">
        <f t="shared" si="56"/>
        <v>#DIV/0!</v>
      </c>
      <c r="L263" s="5" t="e">
        <f t="shared" si="57"/>
        <v>#DIV/0!</v>
      </c>
      <c r="M263" s="4">
        <f t="shared" si="58"/>
        <v>1569.5093675330795</v>
      </c>
      <c r="N263" s="4">
        <f t="shared" si="59"/>
        <v>4616.4877523367304</v>
      </c>
      <c r="O263" s="5">
        <f t="shared" si="60"/>
        <v>-1.9413572469419695</v>
      </c>
      <c r="P263" s="43">
        <f t="shared" si="61"/>
        <v>-1</v>
      </c>
      <c r="Q263" s="4"/>
      <c r="R263" s="13">
        <f t="shared" si="62"/>
        <v>-1</v>
      </c>
      <c r="S263" s="20" t="b">
        <f t="shared" si="63"/>
        <v>0</v>
      </c>
      <c r="T263" s="14"/>
      <c r="U263" s="14"/>
      <c r="V263" s="60">
        <f t="shared" si="64"/>
        <v>-0.16666666666666666</v>
      </c>
      <c r="AA263" s="13"/>
      <c r="AB263" s="13"/>
      <c r="AC263" s="13"/>
    </row>
    <row r="264" spans="1:29" x14ac:dyDescent="0.2">
      <c r="A264" s="1"/>
      <c r="B264" s="4"/>
      <c r="C264" s="4"/>
      <c r="D264" s="4"/>
      <c r="E264" s="4"/>
      <c r="F264" s="4"/>
      <c r="G264" s="4"/>
      <c r="H264" s="4">
        <f t="shared" si="53"/>
        <v>0</v>
      </c>
      <c r="I264" s="4">
        <f t="shared" si="54"/>
        <v>0</v>
      </c>
      <c r="J264" s="4" t="b">
        <f t="shared" si="55"/>
        <v>0</v>
      </c>
      <c r="K264" s="5" t="e">
        <f t="shared" si="56"/>
        <v>#DIV/0!</v>
      </c>
      <c r="L264" s="5" t="e">
        <f t="shared" si="57"/>
        <v>#DIV/0!</v>
      </c>
      <c r="M264" s="4">
        <f t="shared" si="58"/>
        <v>1307.924472944233</v>
      </c>
      <c r="N264" s="4">
        <f t="shared" si="59"/>
        <v>4215.054034742232</v>
      </c>
      <c r="O264" s="5">
        <f t="shared" si="60"/>
        <v>-2.222704461866853</v>
      </c>
      <c r="P264" s="43">
        <f t="shared" si="61"/>
        <v>-1</v>
      </c>
      <c r="Q264" s="14"/>
      <c r="R264" s="13">
        <f t="shared" si="62"/>
        <v>-1</v>
      </c>
      <c r="S264" s="20" t="b">
        <f t="shared" si="63"/>
        <v>0</v>
      </c>
      <c r="T264" s="14"/>
      <c r="U264" s="14"/>
      <c r="V264" s="60">
        <f t="shared" si="64"/>
        <v>-0.16666666666666663</v>
      </c>
      <c r="AA264" s="13"/>
      <c r="AB264" s="13"/>
      <c r="AC264" s="13"/>
    </row>
    <row r="265" spans="1:29" x14ac:dyDescent="0.2">
      <c r="A265" s="1"/>
      <c r="B265" s="4"/>
      <c r="C265" s="4"/>
      <c r="D265" s="4"/>
      <c r="E265" s="4"/>
      <c r="F265" s="4"/>
      <c r="G265" s="4"/>
      <c r="H265" s="4">
        <f t="shared" si="53"/>
        <v>0</v>
      </c>
      <c r="I265" s="4">
        <f t="shared" si="54"/>
        <v>0</v>
      </c>
      <c r="J265" s="4" t="b">
        <f t="shared" si="55"/>
        <v>0</v>
      </c>
      <c r="K265" s="5" t="e">
        <f t="shared" si="56"/>
        <v>#DIV/0!</v>
      </c>
      <c r="L265" s="5" t="e">
        <f t="shared" si="57"/>
        <v>#DIV/0!</v>
      </c>
      <c r="M265" s="4">
        <f t="shared" si="58"/>
        <v>1089.9370607868609</v>
      </c>
      <c r="N265" s="4">
        <f t="shared" si="59"/>
        <v>3848.5275969385598</v>
      </c>
      <c r="O265" s="5">
        <f t="shared" si="60"/>
        <v>-2.5309631495236826</v>
      </c>
      <c r="P265" s="43">
        <f t="shared" si="61"/>
        <v>-1</v>
      </c>
      <c r="Q265" s="14"/>
      <c r="R265" s="13">
        <f t="shared" si="62"/>
        <v>-1</v>
      </c>
      <c r="S265" s="20" t="b">
        <f t="shared" si="63"/>
        <v>0</v>
      </c>
      <c r="T265" s="14"/>
      <c r="U265" s="14"/>
      <c r="V265" s="60">
        <f t="shared" si="64"/>
        <v>-0.1666666666666666</v>
      </c>
      <c r="AA265" s="13"/>
      <c r="AB265" s="13"/>
      <c r="AC265" s="13"/>
    </row>
    <row r="266" spans="1:29" x14ac:dyDescent="0.2">
      <c r="G266" s="4"/>
      <c r="AA266" s="13"/>
      <c r="AB266" s="13"/>
      <c r="AC266" s="13"/>
    </row>
    <row r="267" spans="1:29" x14ac:dyDescent="0.2">
      <c r="AA267" s="13"/>
      <c r="AB267" s="13"/>
      <c r="AC267" s="13"/>
    </row>
    <row r="268" spans="1:29" x14ac:dyDescent="0.2">
      <c r="AA268" s="13"/>
      <c r="AB268" s="13"/>
      <c r="AC268" s="13"/>
    </row>
    <row r="269" spans="1:29" x14ac:dyDescent="0.2">
      <c r="AA269" s="13"/>
      <c r="AB269" s="13"/>
      <c r="AC269" s="13"/>
    </row>
    <row r="270" spans="1:29" x14ac:dyDescent="0.2">
      <c r="AA270" s="13"/>
      <c r="AB270" s="13"/>
      <c r="AC270" s="13"/>
    </row>
    <row r="271" spans="1:29" x14ac:dyDescent="0.2">
      <c r="AA271" s="13"/>
      <c r="AB271" s="13"/>
      <c r="AC271" s="13"/>
    </row>
    <row r="272" spans="1:29" x14ac:dyDescent="0.2">
      <c r="AA272" s="13"/>
      <c r="AB272" s="13"/>
      <c r="AC272" s="13"/>
    </row>
  </sheetData>
  <mergeCells count="4">
    <mergeCell ref="Q47:Q54"/>
    <mergeCell ref="Q131:Q134"/>
    <mergeCell ref="Q135:Q141"/>
    <mergeCell ref="Q142:Q144"/>
  </mergeCells>
  <conditionalFormatting sqref="K2:K265">
    <cfRule type="cellIs" dxfId="782" priority="2" operator="between">
      <formula>-0.006</formula>
      <formula>0.006</formula>
    </cfRule>
    <cfRule type="cellIs" dxfId="781" priority="3" operator="between">
      <formula>0.006</formula>
      <formula>0.006</formula>
    </cfRule>
  </conditionalFormatting>
  <conditionalFormatting sqref="L1:L256 L266:L1048576">
    <cfRule type="top10" dxfId="780" priority="5" percent="1" bottom="1" rank="10"/>
  </conditionalFormatting>
  <conditionalFormatting sqref="O1:O1048576">
    <cfRule type="top10" dxfId="779" priority="10" percent="1" rank="10"/>
    <cfRule type="top10" dxfId="778" priority="11" percent="1" rank="10"/>
    <cfRule type="top10" dxfId="777" priority="26" percent="1" rank="10"/>
    <cfRule type="top10" dxfId="776" priority="27" rank="10"/>
  </conditionalFormatting>
  <conditionalFormatting sqref="O2:O265">
    <cfRule type="top10" dxfId="775" priority="28" percent="1" rank="10"/>
  </conditionalFormatting>
  <conditionalFormatting sqref="P1:P1048576">
    <cfRule type="top10" dxfId="774" priority="9" rank="10"/>
    <cfRule type="top10" dxfId="773" priority="15" percent="1" rank="10"/>
    <cfRule type="top10" dxfId="772" priority="36" rank="10"/>
  </conditionalFormatting>
  <conditionalFormatting sqref="P2:P251">
    <cfRule type="cellIs" dxfId="771" priority="1" operator="between">
      <formula>0.004</formula>
      <formula>0.013</formula>
    </cfRule>
  </conditionalFormatting>
  <conditionalFormatting sqref="R1:R1048576">
    <cfRule type="top10" dxfId="770" priority="6" rank="10"/>
    <cfRule type="top10" dxfId="769" priority="7" rank="10"/>
    <cfRule type="top10" dxfId="768" priority="8" rank="10"/>
    <cfRule type="top10" dxfId="767" priority="14" percent="1" rank="10"/>
  </conditionalFormatting>
  <conditionalFormatting sqref="R2:R265">
    <cfRule type="cellIs" dxfId="766" priority="4" operator="between">
      <formula>0.09</formula>
      <formula>0.11</formula>
    </cfRule>
  </conditionalFormatting>
  <conditionalFormatting sqref="R1:S1">
    <cfRule type="top10" dxfId="765" priority="34" percent="1" rank="10"/>
    <cfRule type="top10" dxfId="764" priority="35" rank="10"/>
  </conditionalFormatting>
  <conditionalFormatting sqref="R1:S1048576">
    <cfRule type="top10" dxfId="763" priority="31" percent="1" rank="7"/>
    <cfRule type="colorScale" priority="32">
      <colorScale>
        <cfvo type="min"/>
        <cfvo type="percent" val="&quot;7$P:$P&quot;"/>
        <color rgb="FF92D050"/>
        <color theme="1"/>
      </colorScale>
    </cfRule>
    <cfRule type="top10" dxfId="762" priority="33" percent="1" rank="10"/>
  </conditionalFormatting>
  <conditionalFormatting sqref="S1:S1048576">
    <cfRule type="containsText" dxfId="761" priority="12" operator="containsText" text="TRUE">
      <formula>NOT(ISERROR(SEARCH("TRUE",S1)))</formula>
    </cfRule>
    <cfRule type="top10" dxfId="760" priority="13" percent="1" rank="10"/>
    <cfRule type="containsText" dxfId="759" priority="29" operator="containsText" text="FALSE">
      <formula>NOT(ISERROR(SEARCH("FALSE",S1)))</formula>
    </cfRule>
    <cfRule type="cellIs" dxfId="758" priority="30" operator="equal">
      <formula>FALSE</formula>
    </cfRule>
  </conditionalFormatting>
  <conditionalFormatting sqref="T1">
    <cfRule type="top10" dxfId="757" priority="24" percent="1" rank="10"/>
    <cfRule type="top10" dxfId="756" priority="25" rank="10"/>
  </conditionalFormatting>
  <conditionalFormatting sqref="T1:T1048576">
    <cfRule type="top10" dxfId="755" priority="21" percent="1" rank="7"/>
    <cfRule type="colorScale" priority="22">
      <colorScale>
        <cfvo type="min"/>
        <cfvo type="percent" val="&quot;7$P:$P&quot;"/>
        <color rgb="FF92D050"/>
        <color theme="1"/>
      </colorScale>
    </cfRule>
    <cfRule type="top10" dxfId="754" priority="23" percent="1" rank="10"/>
  </conditionalFormatting>
  <conditionalFormatting sqref="U1:V1">
    <cfRule type="top10" dxfId="753" priority="19" percent="1" rank="10"/>
    <cfRule type="top10" dxfId="752" priority="20" rank="10"/>
  </conditionalFormatting>
  <conditionalFormatting sqref="U1:V1048576">
    <cfRule type="top10" dxfId="751" priority="16" percent="1" rank="7"/>
    <cfRule type="colorScale" priority="17">
      <colorScale>
        <cfvo type="min"/>
        <cfvo type="percent" val="&quot;7$P:$P&quot;"/>
        <color rgb="FF92D050"/>
        <color theme="1"/>
      </colorScale>
    </cfRule>
    <cfRule type="top10" dxfId="750" priority="18" percent="1" rank="10"/>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FD526-38E8-E349-A29E-F1639F7818CD}">
  <dimension ref="A1:AC272"/>
  <sheetViews>
    <sheetView topLeftCell="A226" zoomScale="92" zoomScaleNormal="100" workbookViewId="0">
      <selection activeCell="H254" sqref="H254:V265"/>
    </sheetView>
  </sheetViews>
  <sheetFormatPr baseColWidth="10" defaultRowHeight="16" x14ac:dyDescent="0.2"/>
  <cols>
    <col min="2" max="5" width="10.83203125" style="3"/>
    <col min="7" max="7" width="12.83203125" customWidth="1"/>
    <col min="8" max="8" width="10.83203125" style="3"/>
    <col min="10" max="10" width="13" bestFit="1" customWidth="1"/>
    <col min="11" max="11" width="12.5" customWidth="1"/>
    <col min="12" max="12" width="12.1640625" bestFit="1" customWidth="1"/>
    <col min="13" max="13" width="10.83203125" style="4"/>
    <col min="14" max="15" width="10.83203125" style="25"/>
    <col min="16" max="16" width="15.5" customWidth="1"/>
    <col min="17" max="17" width="43.6640625" style="14" customWidth="1"/>
    <col min="18" max="18" width="15.83203125" style="14" customWidth="1"/>
    <col min="19" max="19" width="21.1640625" customWidth="1"/>
    <col min="20" max="22" width="24.1640625" customWidth="1"/>
    <col min="23" max="23" width="15.5" customWidth="1"/>
    <col min="27" max="27" width="105.83203125" bestFit="1" customWidth="1"/>
    <col min="28" max="28" width="19.5" customWidth="1"/>
    <col min="29" max="29" width="19.83203125" customWidth="1"/>
  </cols>
  <sheetData>
    <row r="1" spans="1:27"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R1" s="12" t="s">
        <v>16</v>
      </c>
      <c r="S1" s="7" t="s">
        <v>17</v>
      </c>
      <c r="T1" s="7" t="s">
        <v>18</v>
      </c>
      <c r="U1" s="7" t="s">
        <v>19</v>
      </c>
      <c r="V1" s="7" t="s">
        <v>106</v>
      </c>
      <c r="W1" s="7" t="s">
        <v>12</v>
      </c>
      <c r="X1">
        <v>11</v>
      </c>
      <c r="AA1" s="12" t="s">
        <v>25</v>
      </c>
    </row>
    <row r="2" spans="1:27" x14ac:dyDescent="0.2">
      <c r="A2" s="1">
        <v>44524</v>
      </c>
      <c r="B2" s="4">
        <v>15677.879883</v>
      </c>
      <c r="C2" s="4">
        <v>15848.559569999999</v>
      </c>
      <c r="D2" s="4">
        <v>15591.360352</v>
      </c>
      <c r="E2" s="4">
        <v>15845.230469</v>
      </c>
      <c r="F2" s="4">
        <v>15845.230469</v>
      </c>
      <c r="G2" s="2">
        <v>4197090000</v>
      </c>
      <c r="H2" s="4">
        <f>(G2/1000000)</f>
        <v>4197.09</v>
      </c>
      <c r="I2" s="9"/>
      <c r="J2" s="6" t="b">
        <f t="shared" ref="J2:J65" si="0">(E2-D2)&lt;(C2-E2)</f>
        <v>0</v>
      </c>
      <c r="K2" s="5">
        <f>(E2-B2)/B2</f>
        <v>1.0674312295341909E-2</v>
      </c>
      <c r="L2" s="5">
        <f>(E2-C2)/C2</f>
        <v>-2.1005700772334322E-4</v>
      </c>
      <c r="M2" s="4">
        <v>15849.77</v>
      </c>
      <c r="N2" s="4">
        <v>15706.2</v>
      </c>
      <c r="O2" s="5">
        <f>(M2-N2)/M2</f>
        <v>9.0581756075955484E-3</v>
      </c>
      <c r="P2" s="43">
        <f t="shared" ref="P2:P65" si="1">(D2-M2)/M2</f>
        <v>-1.6303684406776927E-2</v>
      </c>
      <c r="R2" s="13">
        <f t="shared" ref="R2:R65" si="2">(C2-M2)/M2</f>
        <v>-7.6368931536608862E-5</v>
      </c>
      <c r="S2" s="19"/>
      <c r="T2" s="13"/>
      <c r="U2" s="20"/>
      <c r="V2" s="13"/>
      <c r="W2" s="7" t="s">
        <v>22</v>
      </c>
      <c r="X2">
        <v>22</v>
      </c>
      <c r="AA2" s="14" t="str">
        <f>notes!A1</f>
        <v>check if the bar is in value zone</v>
      </c>
    </row>
    <row r="3" spans="1:27" x14ac:dyDescent="0.2">
      <c r="A3" s="1">
        <v>44526</v>
      </c>
      <c r="B3" s="4">
        <v>15664.379883</v>
      </c>
      <c r="C3" s="4">
        <v>15731.540039</v>
      </c>
      <c r="D3" s="4">
        <v>15456.089844</v>
      </c>
      <c r="E3" s="4">
        <v>15491.660156</v>
      </c>
      <c r="F3" s="4">
        <v>15491.660156</v>
      </c>
      <c r="G3" s="2">
        <v>3502170000</v>
      </c>
      <c r="H3" s="4">
        <f t="shared" ref="H3:H66" si="3">(G3/1000000)</f>
        <v>3502.17</v>
      </c>
      <c r="I3" s="10">
        <f t="shared" ref="I3:I66" si="4">(E3-E2)</f>
        <v>-353.57031300000017</v>
      </c>
      <c r="J3" s="6" t="b">
        <f t="shared" si="0"/>
        <v>1</v>
      </c>
      <c r="K3" s="5">
        <f t="shared" ref="K3:K66" si="5">(E3-B3)/B3</f>
        <v>-1.1026272874513618E-2</v>
      </c>
      <c r="L3" s="5">
        <f t="shared" ref="L3:L66" si="6">(E3-C3)/C3</f>
        <v>-1.5248340747651808E-2</v>
      </c>
      <c r="M3" s="4">
        <f t="shared" ref="M3:M66" si="7">(E3-M2)*(2/($X$1+1))+M2</f>
        <v>15790.085026000001</v>
      </c>
      <c r="N3" s="4">
        <f t="shared" ref="N3:N66" si="8">(E3-N2)*(2/($X$2+1))+N2</f>
        <v>15687.544361391305</v>
      </c>
      <c r="O3" s="5">
        <f t="shared" ref="O3:O66" si="9">(M3-N3)/M3</f>
        <v>6.4939906555190833E-3</v>
      </c>
      <c r="P3" s="43">
        <f t="shared" si="1"/>
        <v>-2.1152209215469273E-2</v>
      </c>
      <c r="R3" s="13">
        <f t="shared" si="2"/>
        <v>-3.7077056205587736E-3</v>
      </c>
      <c r="S3" s="20" t="b">
        <f t="shared" ref="S3:S66" si="10">(E3&lt;E2)</f>
        <v>1</v>
      </c>
      <c r="T3" s="13"/>
      <c r="U3" s="20"/>
      <c r="V3" s="13">
        <f>(M3-M2)/M2</f>
        <v>-3.7656681453421582E-3</v>
      </c>
      <c r="AA3" s="14" t="str">
        <f>notes!A2</f>
        <v>open-high can be large , but that doesn't signal shorting if the bar is below fast EMA</v>
      </c>
    </row>
    <row r="4" spans="1:27" x14ac:dyDescent="0.2">
      <c r="A4" s="1">
        <v>44529</v>
      </c>
      <c r="B4" s="4">
        <v>15719.419921999999</v>
      </c>
      <c r="C4" s="4">
        <v>15833.110352</v>
      </c>
      <c r="D4" s="4">
        <v>15644.610352</v>
      </c>
      <c r="E4" s="4">
        <v>15782.830078000001</v>
      </c>
      <c r="F4" s="4">
        <v>15782.830078000001</v>
      </c>
      <c r="G4" s="2">
        <v>4836230000</v>
      </c>
      <c r="H4" s="4">
        <f t="shared" si="3"/>
        <v>4836.2299999999996</v>
      </c>
      <c r="I4" s="10">
        <f t="shared" si="4"/>
        <v>291.16992200000095</v>
      </c>
      <c r="J4" s="6" t="b">
        <f t="shared" si="0"/>
        <v>0</v>
      </c>
      <c r="K4" s="5">
        <f t="shared" si="5"/>
        <v>4.0338737888957667E-3</v>
      </c>
      <c r="L4" s="5">
        <f t="shared" si="6"/>
        <v>-3.1756409752836433E-3</v>
      </c>
      <c r="M4" s="4">
        <f t="shared" si="7"/>
        <v>15788.875868000001</v>
      </c>
      <c r="N4" s="4">
        <f t="shared" si="8"/>
        <v>15695.830075879017</v>
      </c>
      <c r="O4" s="5">
        <f t="shared" si="9"/>
        <v>5.8931232912891249E-3</v>
      </c>
      <c r="P4" s="43">
        <f t="shared" si="1"/>
        <v>-9.1371619617575481E-3</v>
      </c>
      <c r="R4" s="13">
        <f t="shared" si="2"/>
        <v>2.8016233942057046E-3</v>
      </c>
      <c r="S4" s="20" t="b">
        <f t="shared" si="10"/>
        <v>0</v>
      </c>
      <c r="T4" s="13"/>
      <c r="U4" s="20"/>
      <c r="V4" s="13">
        <f t="shared" ref="V4:V67" si="11">(M4-M3)/M3</f>
        <v>-7.657704173274925E-5</v>
      </c>
      <c r="AA4" s="14"/>
    </row>
    <row r="5" spans="1:27" x14ac:dyDescent="0.2">
      <c r="A5" s="1">
        <v>44530</v>
      </c>
      <c r="B5" s="4">
        <v>15716.5</v>
      </c>
      <c r="C5" s="4">
        <v>15828.200194999999</v>
      </c>
      <c r="D5" s="4">
        <v>15451.389648</v>
      </c>
      <c r="E5" s="4">
        <v>15537.690430000001</v>
      </c>
      <c r="F5" s="4">
        <v>15537.690430000001</v>
      </c>
      <c r="G5" s="2">
        <v>6631470000</v>
      </c>
      <c r="H5" s="4">
        <f t="shared" si="3"/>
        <v>6631.47</v>
      </c>
      <c r="I5" s="10">
        <f t="shared" si="4"/>
        <v>-245.13964800000031</v>
      </c>
      <c r="J5" s="6" t="b">
        <f t="shared" si="0"/>
        <v>1</v>
      </c>
      <c r="K5" s="5">
        <f t="shared" si="5"/>
        <v>-1.137718766901024E-2</v>
      </c>
      <c r="L5" s="5">
        <f t="shared" si="6"/>
        <v>-1.8353935470930456E-2</v>
      </c>
      <c r="M5" s="4">
        <f t="shared" si="7"/>
        <v>15747.011628333334</v>
      </c>
      <c r="N5" s="4">
        <f t="shared" si="8"/>
        <v>15682.07880232432</v>
      </c>
      <c r="O5" s="5">
        <f t="shared" si="9"/>
        <v>4.1235014961302722E-3</v>
      </c>
      <c r="P5" s="43">
        <f t="shared" si="1"/>
        <v>-1.8773211534398416E-2</v>
      </c>
      <c r="R5" s="13">
        <f t="shared" si="2"/>
        <v>5.1558078817052861E-3</v>
      </c>
      <c r="S5" s="20" t="b">
        <f t="shared" si="10"/>
        <v>1</v>
      </c>
      <c r="T5" s="13"/>
      <c r="U5" s="20"/>
      <c r="V5" s="13">
        <f t="shared" si="11"/>
        <v>-2.6515022359201272E-3</v>
      </c>
      <c r="AA5" s="12" t="str">
        <f>notes!A4</f>
        <v>criteria to choose a stock</v>
      </c>
    </row>
    <row r="6" spans="1:27" x14ac:dyDescent="0.2">
      <c r="A6" s="1">
        <v>44531</v>
      </c>
      <c r="B6" s="4">
        <v>15752.269531</v>
      </c>
      <c r="C6" s="4">
        <v>15816.820313</v>
      </c>
      <c r="D6" s="4">
        <v>15243.929688</v>
      </c>
      <c r="E6" s="4">
        <v>15254.049805000001</v>
      </c>
      <c r="F6" s="4">
        <v>15254.049805000001</v>
      </c>
      <c r="G6" s="2">
        <v>6320260000</v>
      </c>
      <c r="H6" s="4">
        <f t="shared" si="3"/>
        <v>6320.26</v>
      </c>
      <c r="I6" s="10">
        <f t="shared" si="4"/>
        <v>-283.640625</v>
      </c>
      <c r="J6" s="6" t="b">
        <f t="shared" si="0"/>
        <v>1</v>
      </c>
      <c r="K6" s="5">
        <f t="shared" si="5"/>
        <v>-3.1628440906214667E-2</v>
      </c>
      <c r="L6" s="5">
        <f t="shared" si="6"/>
        <v>-3.5580508399494996E-2</v>
      </c>
      <c r="M6" s="4">
        <f t="shared" si="7"/>
        <v>15664.851324444444</v>
      </c>
      <c r="N6" s="4">
        <f t="shared" si="8"/>
        <v>15644.858889513511</v>
      </c>
      <c r="O6" s="5">
        <f t="shared" si="9"/>
        <v>1.2762607519763436E-3</v>
      </c>
      <c r="P6" s="43">
        <f t="shared" si="1"/>
        <v>-2.6870452053867275E-2</v>
      </c>
      <c r="R6" s="13">
        <f t="shared" si="2"/>
        <v>9.7012723203069324E-3</v>
      </c>
      <c r="S6" s="20" t="b">
        <f t="shared" si="10"/>
        <v>1</v>
      </c>
      <c r="T6" s="13">
        <f>(E6-E5)/E5</f>
        <v>-1.8255005547822591E-2</v>
      </c>
      <c r="U6" s="20"/>
      <c r="V6" s="13">
        <f t="shared" si="11"/>
        <v>-5.2175171917102098E-3</v>
      </c>
      <c r="AA6" s="14" t="str">
        <f>notes!A5</f>
        <v>1. low-fast ema %</v>
      </c>
    </row>
    <row r="7" spans="1:27" x14ac:dyDescent="0.2">
      <c r="A7" s="1">
        <v>44532</v>
      </c>
      <c r="B7" s="4">
        <v>15181.820313</v>
      </c>
      <c r="C7" s="4">
        <v>15444.540039</v>
      </c>
      <c r="D7" s="4">
        <v>15150.120117</v>
      </c>
      <c r="E7" s="4">
        <v>15381.320313</v>
      </c>
      <c r="F7" s="4">
        <v>15381.320313</v>
      </c>
      <c r="G7" s="2">
        <v>5418340000</v>
      </c>
      <c r="H7" s="4">
        <f t="shared" si="3"/>
        <v>5418.34</v>
      </c>
      <c r="I7" s="10">
        <f t="shared" si="4"/>
        <v>127.27050799999961</v>
      </c>
      <c r="J7" s="6" t="b">
        <f t="shared" si="0"/>
        <v>0</v>
      </c>
      <c r="K7" s="5">
        <f t="shared" si="5"/>
        <v>1.3140716718216634E-2</v>
      </c>
      <c r="L7" s="5">
        <f t="shared" si="6"/>
        <v>-4.0933382179306841E-3</v>
      </c>
      <c r="M7" s="4">
        <f t="shared" si="7"/>
        <v>15617.596155870369</v>
      </c>
      <c r="N7" s="4">
        <f t="shared" si="8"/>
        <v>15621.942491555814</v>
      </c>
      <c r="O7" s="5">
        <f t="shared" si="9"/>
        <v>-2.7829735396319572E-4</v>
      </c>
      <c r="P7" s="43">
        <f t="shared" si="1"/>
        <v>-2.9932649954881388E-2</v>
      </c>
      <c r="Q7" s="45"/>
      <c r="R7" s="13">
        <f t="shared" si="2"/>
        <v>-1.1080842092675137E-2</v>
      </c>
      <c r="S7" s="20" t="b">
        <f t="shared" si="10"/>
        <v>0</v>
      </c>
      <c r="T7" s="13">
        <f>(E7-E6)/E6</f>
        <v>8.3433914027396614E-3</v>
      </c>
      <c r="U7" s="20"/>
      <c r="V7" s="13">
        <f t="shared" si="11"/>
        <v>-3.0166369022816418E-3</v>
      </c>
      <c r="W7" s="22"/>
      <c r="X7" s="22"/>
      <c r="AA7" s="14" t="str">
        <f>notes!A6</f>
        <v>2. high-fast ema%</v>
      </c>
    </row>
    <row r="8" spans="1:27" x14ac:dyDescent="0.2">
      <c r="A8" s="1">
        <v>44533</v>
      </c>
      <c r="B8" s="4">
        <v>15428.709961</v>
      </c>
      <c r="C8" s="4">
        <v>15470.360352</v>
      </c>
      <c r="D8" s="4">
        <v>14931.059569999999</v>
      </c>
      <c r="E8" s="4">
        <v>15085.469727</v>
      </c>
      <c r="F8" s="4">
        <v>15085.469727</v>
      </c>
      <c r="G8" s="2">
        <v>5900290000</v>
      </c>
      <c r="H8" s="4">
        <f t="shared" si="3"/>
        <v>5900.29</v>
      </c>
      <c r="I8" s="10">
        <f t="shared" si="4"/>
        <v>-295.85058600000048</v>
      </c>
      <c r="J8" s="6" t="b">
        <f t="shared" si="0"/>
        <v>1</v>
      </c>
      <c r="K8" s="5">
        <f t="shared" si="5"/>
        <v>-2.224685245024555E-2</v>
      </c>
      <c r="L8" s="5">
        <f t="shared" si="6"/>
        <v>-2.487922816550563E-2</v>
      </c>
      <c r="M8" s="4">
        <f t="shared" si="7"/>
        <v>15528.908417725308</v>
      </c>
      <c r="N8" s="4">
        <f t="shared" si="8"/>
        <v>15575.292685942264</v>
      </c>
      <c r="O8" s="5">
        <f t="shared" si="9"/>
        <v>-2.9869625713041933E-3</v>
      </c>
      <c r="P8" s="43">
        <f t="shared" si="1"/>
        <v>-3.8499090318730993E-2</v>
      </c>
      <c r="Q8" s="48"/>
      <c r="R8" s="13">
        <f t="shared" si="2"/>
        <v>-3.7702627995718787E-3</v>
      </c>
      <c r="S8" s="20" t="b">
        <f t="shared" si="10"/>
        <v>1</v>
      </c>
      <c r="T8" s="13">
        <f>(E8-E7)/E7</f>
        <v>-1.9234407708807234E-2</v>
      </c>
      <c r="U8" s="20"/>
      <c r="V8" s="13">
        <f t="shared" si="11"/>
        <v>-5.6787060735800365E-3</v>
      </c>
      <c r="W8" s="22"/>
      <c r="X8" s="22"/>
      <c r="AA8" s="14" t="str">
        <f>notes!A7</f>
        <v>3. high - close % -  shows if the close fell from high</v>
      </c>
    </row>
    <row r="9" spans="1:27" x14ac:dyDescent="0.2">
      <c r="A9" s="1">
        <v>44536</v>
      </c>
      <c r="B9" s="4">
        <v>15117.629883</v>
      </c>
      <c r="C9" s="4">
        <v>15281.990234000001</v>
      </c>
      <c r="D9" s="4">
        <v>14931.610352</v>
      </c>
      <c r="E9" s="4">
        <v>15225.150390999999</v>
      </c>
      <c r="F9" s="4">
        <v>15225.150390999999</v>
      </c>
      <c r="G9" s="2">
        <v>5115230000</v>
      </c>
      <c r="H9" s="4">
        <f t="shared" si="3"/>
        <v>5115.2299999999996</v>
      </c>
      <c r="I9" s="10">
        <f t="shared" si="4"/>
        <v>139.68066399999952</v>
      </c>
      <c r="J9" s="6" t="b">
        <f t="shared" si="0"/>
        <v>0</v>
      </c>
      <c r="K9" s="5">
        <f t="shared" si="5"/>
        <v>7.1122595824963291E-3</v>
      </c>
      <c r="L9" s="5">
        <f t="shared" si="6"/>
        <v>-3.7194005577586317E-3</v>
      </c>
      <c r="M9" s="4">
        <f t="shared" si="7"/>
        <v>15478.282079937757</v>
      </c>
      <c r="N9" s="4">
        <f t="shared" si="8"/>
        <v>15544.845529860328</v>
      </c>
      <c r="O9" s="5">
        <f t="shared" si="9"/>
        <v>-4.300441714319655E-3</v>
      </c>
      <c r="P9" s="43">
        <f t="shared" si="1"/>
        <v>-3.5318630653871343E-2</v>
      </c>
      <c r="Q9" s="48"/>
      <c r="R9" s="13">
        <f t="shared" si="2"/>
        <v>-1.2681759185160516E-2</v>
      </c>
      <c r="S9" s="20" t="b">
        <f t="shared" si="10"/>
        <v>0</v>
      </c>
      <c r="T9" s="13">
        <f>(E9-E8)/E8</f>
        <v>9.2592850290898684E-3</v>
      </c>
      <c r="U9" s="20">
        <f>(E9-E6)/E6</f>
        <v>-1.8945404249649585E-3</v>
      </c>
      <c r="V9" s="13">
        <f t="shared" si="11"/>
        <v>-3.2601349963378152E-3</v>
      </c>
      <c r="W9" s="22"/>
      <c r="X9" s="22"/>
      <c r="AA9" s="14" t="str">
        <f>notes!A8</f>
        <v>4. ema difference %</v>
      </c>
    </row>
    <row r="10" spans="1:27" x14ac:dyDescent="0.2">
      <c r="A10" s="1">
        <v>44537</v>
      </c>
      <c r="B10" s="4">
        <v>15510.910156</v>
      </c>
      <c r="C10" s="4">
        <v>15720.089844</v>
      </c>
      <c r="D10" s="4">
        <v>15507.660156</v>
      </c>
      <c r="E10" s="4">
        <v>15686.919921999999</v>
      </c>
      <c r="F10" s="4">
        <v>15686.919921999999</v>
      </c>
      <c r="G10" s="2">
        <v>5116490000</v>
      </c>
      <c r="H10" s="4">
        <f t="shared" si="3"/>
        <v>5116.49</v>
      </c>
      <c r="I10" s="10">
        <f t="shared" si="4"/>
        <v>461.76953099999992</v>
      </c>
      <c r="J10" s="6" t="b">
        <f t="shared" si="0"/>
        <v>0</v>
      </c>
      <c r="K10" s="5">
        <f t="shared" si="5"/>
        <v>1.1347481497203717E-2</v>
      </c>
      <c r="L10" s="5">
        <f t="shared" si="6"/>
        <v>-2.1100338693459285E-3</v>
      </c>
      <c r="M10" s="4">
        <f t="shared" si="7"/>
        <v>15513.055053614797</v>
      </c>
      <c r="N10" s="4">
        <f t="shared" si="8"/>
        <v>15557.199824828995</v>
      </c>
      <c r="O10" s="5">
        <f t="shared" si="9"/>
        <v>-2.8456529717472761E-3</v>
      </c>
      <c r="P10" s="43">
        <f t="shared" si="1"/>
        <v>-3.4776500155200694E-4</v>
      </c>
      <c r="R10" s="13">
        <f t="shared" si="2"/>
        <v>1.3345842560970022E-2</v>
      </c>
      <c r="S10" s="20" t="b">
        <f t="shared" si="10"/>
        <v>0</v>
      </c>
      <c r="T10" s="13"/>
      <c r="U10" s="20"/>
      <c r="V10" s="13">
        <f t="shared" si="11"/>
        <v>2.2465654455355167E-3</v>
      </c>
    </row>
    <row r="11" spans="1:27" x14ac:dyDescent="0.2">
      <c r="A11" s="1">
        <v>44538</v>
      </c>
      <c r="B11" s="4">
        <v>15690.650390999999</v>
      </c>
      <c r="C11" s="4">
        <v>15792.639648</v>
      </c>
      <c r="D11" s="4">
        <v>15618.879883</v>
      </c>
      <c r="E11" s="4">
        <v>15786.990234000001</v>
      </c>
      <c r="F11" s="4">
        <v>15786.990234000001</v>
      </c>
      <c r="G11" s="2">
        <v>4615390000</v>
      </c>
      <c r="H11" s="4">
        <f t="shared" si="3"/>
        <v>4615.3900000000003</v>
      </c>
      <c r="I11" s="10">
        <f t="shared" si="4"/>
        <v>100.07031200000165</v>
      </c>
      <c r="J11" s="6" t="b">
        <f t="shared" si="0"/>
        <v>0</v>
      </c>
      <c r="K11" s="5">
        <f t="shared" si="5"/>
        <v>6.1399521752942207E-3</v>
      </c>
      <c r="L11" s="5">
        <f t="shared" si="6"/>
        <v>-3.5772449228998733E-4</v>
      </c>
      <c r="M11" s="4">
        <f t="shared" si="7"/>
        <v>15558.710917012331</v>
      </c>
      <c r="N11" s="4">
        <f t="shared" si="8"/>
        <v>15577.181599539517</v>
      </c>
      <c r="O11" s="5">
        <f t="shared" si="9"/>
        <v>-1.187160210489523E-3</v>
      </c>
      <c r="P11" s="43">
        <f t="shared" si="1"/>
        <v>3.8672205113007086E-3</v>
      </c>
      <c r="R11" s="13">
        <f t="shared" si="2"/>
        <v>1.5035225748161745E-2</v>
      </c>
      <c r="S11" s="20" t="b">
        <f t="shared" si="10"/>
        <v>0</v>
      </c>
      <c r="T11" s="13"/>
      <c r="U11" s="20"/>
      <c r="V11" s="13">
        <f t="shared" si="11"/>
        <v>2.943060747205694E-3</v>
      </c>
      <c r="AA11" s="12" t="str">
        <f>notes!A11</f>
        <v>notes about comment</v>
      </c>
    </row>
    <row r="12" spans="1:27" x14ac:dyDescent="0.2">
      <c r="A12" s="1">
        <v>44539</v>
      </c>
      <c r="B12" s="4">
        <v>15720.540039</v>
      </c>
      <c r="C12" s="4">
        <v>15796.049805000001</v>
      </c>
      <c r="D12" s="4">
        <v>15511.120117</v>
      </c>
      <c r="E12" s="4">
        <v>15517.370117</v>
      </c>
      <c r="F12" s="4">
        <v>15517.370117</v>
      </c>
      <c r="G12" s="2">
        <v>4515600000</v>
      </c>
      <c r="H12" s="4">
        <f t="shared" si="3"/>
        <v>4515.6000000000004</v>
      </c>
      <c r="I12" s="10">
        <f t="shared" si="4"/>
        <v>-269.62011700000039</v>
      </c>
      <c r="J12" s="6" t="b">
        <f t="shared" si="0"/>
        <v>1</v>
      </c>
      <c r="K12" s="5">
        <f t="shared" si="5"/>
        <v>-1.2923851311466969E-2</v>
      </c>
      <c r="L12" s="5">
        <f t="shared" si="6"/>
        <v>-1.76423657458834E-2</v>
      </c>
      <c r="M12" s="4">
        <f t="shared" si="7"/>
        <v>15551.820783676943</v>
      </c>
      <c r="N12" s="4">
        <f t="shared" si="8"/>
        <v>15571.98060105782</v>
      </c>
      <c r="O12" s="5">
        <f t="shared" si="9"/>
        <v>-1.2962994919563174E-3</v>
      </c>
      <c r="P12" s="43">
        <f t="shared" si="1"/>
        <v>-2.6170997752020179E-3</v>
      </c>
      <c r="R12" s="13">
        <f t="shared" si="2"/>
        <v>1.5704207547157296E-2</v>
      </c>
      <c r="S12" s="20" t="b">
        <f t="shared" si="10"/>
        <v>1</v>
      </c>
      <c r="T12" s="13"/>
      <c r="U12" s="20"/>
      <c r="V12" s="13">
        <f t="shared" si="11"/>
        <v>-4.4284731377417695E-4</v>
      </c>
      <c r="AA12" s="14" t="str">
        <f>notes!A12</f>
        <v>correction means the price touched fast ema</v>
      </c>
    </row>
    <row r="13" spans="1:27" x14ac:dyDescent="0.2">
      <c r="A13" s="1">
        <v>44540</v>
      </c>
      <c r="B13" s="4">
        <v>15629.589844</v>
      </c>
      <c r="C13" s="4">
        <v>15677.599609000001</v>
      </c>
      <c r="D13" s="4">
        <v>15477.849609000001</v>
      </c>
      <c r="E13" s="4">
        <v>15630.599609000001</v>
      </c>
      <c r="F13" s="4">
        <v>15630.599609000001</v>
      </c>
      <c r="G13" s="2">
        <v>4426210000</v>
      </c>
      <c r="H13" s="4">
        <f t="shared" si="3"/>
        <v>4426.21</v>
      </c>
      <c r="I13" s="10">
        <f t="shared" si="4"/>
        <v>113.22949200000039</v>
      </c>
      <c r="J13" s="6" t="b">
        <f t="shared" si="0"/>
        <v>0</v>
      </c>
      <c r="K13" s="5">
        <f t="shared" si="5"/>
        <v>6.4605981991800872E-5</v>
      </c>
      <c r="L13" s="5">
        <f t="shared" si="6"/>
        <v>-2.9979079178051485E-3</v>
      </c>
      <c r="M13" s="4">
        <f t="shared" si="7"/>
        <v>15564.950587897452</v>
      </c>
      <c r="N13" s="4">
        <f t="shared" si="8"/>
        <v>15577.07790609627</v>
      </c>
      <c r="O13" s="5">
        <f t="shared" si="9"/>
        <v>-7.791427367747453E-4</v>
      </c>
      <c r="P13" s="43">
        <f t="shared" si="1"/>
        <v>-5.5959688664336043E-3</v>
      </c>
      <c r="R13" s="13">
        <f t="shared" si="2"/>
        <v>7.2373516681857519E-3</v>
      </c>
      <c r="S13" s="20" t="b">
        <f t="shared" si="10"/>
        <v>0</v>
      </c>
      <c r="T13" s="13"/>
      <c r="U13" s="20"/>
      <c r="V13" s="13">
        <f t="shared" si="11"/>
        <v>8.4426154359301046E-4</v>
      </c>
      <c r="AA13" s="14"/>
    </row>
    <row r="14" spans="1:27" x14ac:dyDescent="0.2">
      <c r="A14" s="1">
        <v>44543</v>
      </c>
      <c r="B14" s="4">
        <v>15621.269531</v>
      </c>
      <c r="C14" s="4">
        <v>15637.059569999999</v>
      </c>
      <c r="D14" s="4">
        <v>15408.25</v>
      </c>
      <c r="E14" s="4">
        <v>15413.280273</v>
      </c>
      <c r="F14" s="4">
        <v>15413.280273</v>
      </c>
      <c r="G14" s="2">
        <v>4573920000</v>
      </c>
      <c r="H14" s="4">
        <f t="shared" si="3"/>
        <v>4573.92</v>
      </c>
      <c r="I14" s="10">
        <f t="shared" si="4"/>
        <v>-217.31933600000048</v>
      </c>
      <c r="J14" s="6" t="b">
        <f t="shared" si="0"/>
        <v>1</v>
      </c>
      <c r="K14" s="5">
        <f t="shared" si="5"/>
        <v>-1.3314491347022108E-2</v>
      </c>
      <c r="L14" s="5">
        <f t="shared" si="6"/>
        <v>-1.4310829731014394E-2</v>
      </c>
      <c r="M14" s="4">
        <f t="shared" si="7"/>
        <v>15539.67220208121</v>
      </c>
      <c r="N14" s="4">
        <f t="shared" si="8"/>
        <v>15562.834633653116</v>
      </c>
      <c r="O14" s="5">
        <f t="shared" si="9"/>
        <v>-1.4905354032373574E-3</v>
      </c>
      <c r="P14" s="43">
        <f t="shared" si="1"/>
        <v>-8.4572055557007898E-3</v>
      </c>
      <c r="R14" s="13">
        <f t="shared" si="2"/>
        <v>6.2670155877384672E-3</v>
      </c>
      <c r="S14" s="20" t="b">
        <f t="shared" si="10"/>
        <v>1</v>
      </c>
      <c r="T14" s="13">
        <f>(E14-E13)/E13</f>
        <v>-1.3903454853700517E-2</v>
      </c>
      <c r="U14" s="20"/>
      <c r="V14" s="13">
        <f t="shared" si="11"/>
        <v>-1.6240582116526119E-3</v>
      </c>
    </row>
    <row r="15" spans="1:27" x14ac:dyDescent="0.2">
      <c r="A15" s="1">
        <v>44544</v>
      </c>
      <c r="B15" s="4">
        <v>15215.959961</v>
      </c>
      <c r="C15" s="4">
        <v>15317.549805000001</v>
      </c>
      <c r="D15" s="4">
        <v>15097.349609000001</v>
      </c>
      <c r="E15" s="4">
        <v>15237.639648</v>
      </c>
      <c r="F15" s="4">
        <v>15237.639648</v>
      </c>
      <c r="G15" s="2">
        <v>4865990000</v>
      </c>
      <c r="H15" s="4">
        <f t="shared" si="3"/>
        <v>4865.99</v>
      </c>
      <c r="I15" s="10">
        <f t="shared" si="4"/>
        <v>-175.640625</v>
      </c>
      <c r="J15" s="6" t="b">
        <f t="shared" si="0"/>
        <v>0</v>
      </c>
      <c r="K15" s="5">
        <f t="shared" si="5"/>
        <v>1.4247991619041453E-3</v>
      </c>
      <c r="L15" s="5">
        <f t="shared" si="6"/>
        <v>-5.2169020513917795E-3</v>
      </c>
      <c r="M15" s="4">
        <f t="shared" si="7"/>
        <v>15489.333443067675</v>
      </c>
      <c r="N15" s="4">
        <f t="shared" si="8"/>
        <v>15534.556808813715</v>
      </c>
      <c r="O15" s="5">
        <f t="shared" si="9"/>
        <v>-2.9196456976190977E-3</v>
      </c>
      <c r="P15" s="43">
        <f t="shared" si="1"/>
        <v>-2.5306694797968113E-2</v>
      </c>
      <c r="R15" s="13">
        <f t="shared" si="2"/>
        <v>-1.1090447416545033E-2</v>
      </c>
      <c r="S15" s="20" t="b">
        <f t="shared" si="10"/>
        <v>1</v>
      </c>
      <c r="T15" s="13">
        <f>(E15-E14)/E14</f>
        <v>-1.1395408497675607E-2</v>
      </c>
      <c r="U15" s="20"/>
      <c r="V15" s="13">
        <f t="shared" si="11"/>
        <v>-3.2393707125169279E-3</v>
      </c>
      <c r="AA15" s="12" t="str">
        <f>notes!A15</f>
        <v>notes about taking a PE position</v>
      </c>
    </row>
    <row r="16" spans="1:27" x14ac:dyDescent="0.2">
      <c r="A16" s="1">
        <v>44545</v>
      </c>
      <c r="B16" s="4">
        <v>15230.709961</v>
      </c>
      <c r="C16" s="4">
        <v>15575.759765999999</v>
      </c>
      <c r="D16" s="4">
        <v>15055.230469</v>
      </c>
      <c r="E16" s="4">
        <v>15565.580078000001</v>
      </c>
      <c r="F16" s="4">
        <v>15565.580078000001</v>
      </c>
      <c r="G16" s="2">
        <v>5343920000</v>
      </c>
      <c r="H16" s="4">
        <f t="shared" si="3"/>
        <v>5343.92</v>
      </c>
      <c r="I16" s="10">
        <f t="shared" si="4"/>
        <v>327.94043000000056</v>
      </c>
      <c r="J16" s="6" t="b">
        <f t="shared" si="0"/>
        <v>0</v>
      </c>
      <c r="K16" s="5">
        <f t="shared" si="5"/>
        <v>2.1986507382615397E-2</v>
      </c>
      <c r="L16" s="5">
        <f t="shared" si="6"/>
        <v>-6.5355964350576198E-4</v>
      </c>
      <c r="M16" s="4">
        <f t="shared" si="7"/>
        <v>15502.041215556395</v>
      </c>
      <c r="N16" s="4">
        <f t="shared" si="8"/>
        <v>15537.254484395131</v>
      </c>
      <c r="O16" s="5">
        <f t="shared" si="9"/>
        <v>-2.2715246559529717E-3</v>
      </c>
      <c r="P16" s="43">
        <f t="shared" si="1"/>
        <v>-2.8822704077706745E-2</v>
      </c>
      <c r="R16" s="13">
        <f t="shared" si="2"/>
        <v>4.7554092663375704E-3</v>
      </c>
      <c r="S16" s="20" t="b">
        <f t="shared" si="10"/>
        <v>0</v>
      </c>
      <c r="T16" s="13"/>
      <c r="U16" s="20"/>
      <c r="V16" s="13">
        <f t="shared" si="11"/>
        <v>8.2042087449591251E-4</v>
      </c>
      <c r="AA16" s="14" t="str">
        <f>notes!A16</f>
        <v>when price is going down, open to close on daily bars should also be considered.</v>
      </c>
    </row>
    <row r="17" spans="1:29" x14ac:dyDescent="0.2">
      <c r="A17" s="1">
        <v>44546</v>
      </c>
      <c r="B17" s="4">
        <v>15629.080078000001</v>
      </c>
      <c r="C17" s="4">
        <v>15633.190430000001</v>
      </c>
      <c r="D17" s="4">
        <v>15119.490234000001</v>
      </c>
      <c r="E17" s="4">
        <v>15180.429688</v>
      </c>
      <c r="F17" s="4">
        <v>15180.429688</v>
      </c>
      <c r="G17" s="2">
        <v>4906480000</v>
      </c>
      <c r="H17" s="4">
        <f t="shared" si="3"/>
        <v>4906.4799999999996</v>
      </c>
      <c r="I17" s="10">
        <f t="shared" si="4"/>
        <v>-385.1503900000007</v>
      </c>
      <c r="J17" s="6" t="b">
        <f t="shared" si="0"/>
        <v>1</v>
      </c>
      <c r="K17" s="5">
        <f t="shared" si="5"/>
        <v>-2.8706129072275693E-2</v>
      </c>
      <c r="L17" s="5">
        <f t="shared" si="6"/>
        <v>-2.896150622787497E-2</v>
      </c>
      <c r="M17" s="4">
        <f t="shared" si="7"/>
        <v>15448.439294296997</v>
      </c>
      <c r="N17" s="4">
        <f t="shared" si="8"/>
        <v>15506.226241230337</v>
      </c>
      <c r="O17" s="5">
        <f t="shared" si="9"/>
        <v>-3.7406333308163272E-3</v>
      </c>
      <c r="P17" s="43">
        <f t="shared" si="1"/>
        <v>-2.1293352294715774E-2</v>
      </c>
      <c r="R17" s="13">
        <f t="shared" si="2"/>
        <v>1.1959210389052496E-2</v>
      </c>
      <c r="S17" s="20" t="b">
        <f t="shared" si="10"/>
        <v>1</v>
      </c>
      <c r="T17" s="13"/>
      <c r="U17" s="20"/>
      <c r="V17" s="13">
        <f t="shared" si="11"/>
        <v>-3.457733114888666E-3</v>
      </c>
      <c r="AA17" s="14" t="str">
        <f>notes!A17</f>
        <v>also, it might be a good idea to enter the downtrend, when EMA- high %age is not very high, and exit once it reaches &gt; 6-7%</v>
      </c>
    </row>
    <row r="18" spans="1:29" x14ac:dyDescent="0.2">
      <c r="A18" s="1">
        <v>44547</v>
      </c>
      <c r="B18" s="4">
        <v>15036.769531</v>
      </c>
      <c r="C18" s="4">
        <v>15288.780273</v>
      </c>
      <c r="D18" s="4">
        <v>14960.370117</v>
      </c>
      <c r="E18" s="4">
        <v>15169.679688</v>
      </c>
      <c r="F18" s="4">
        <v>15169.679688</v>
      </c>
      <c r="G18" s="2">
        <v>7668770000</v>
      </c>
      <c r="H18" s="4">
        <f t="shared" si="3"/>
        <v>7668.77</v>
      </c>
      <c r="I18" s="10">
        <f t="shared" si="4"/>
        <v>-10.75</v>
      </c>
      <c r="J18" s="6" t="b">
        <f t="shared" si="0"/>
        <v>0</v>
      </c>
      <c r="K18" s="5">
        <f t="shared" si="5"/>
        <v>8.8390100497311563E-3</v>
      </c>
      <c r="L18" s="5">
        <f t="shared" si="6"/>
        <v>-7.7900645357780358E-3</v>
      </c>
      <c r="M18" s="4">
        <f t="shared" si="7"/>
        <v>15401.979359914165</v>
      </c>
      <c r="N18" s="4">
        <f t="shared" si="8"/>
        <v>15476.961323558135</v>
      </c>
      <c r="O18" s="5">
        <f t="shared" si="9"/>
        <v>-4.8683329520049163E-3</v>
      </c>
      <c r="P18" s="43">
        <f t="shared" si="1"/>
        <v>-2.8672239625480551E-2</v>
      </c>
      <c r="R18" s="13">
        <f t="shared" si="2"/>
        <v>-7.3496454104321979E-3</v>
      </c>
      <c r="S18" s="20" t="b">
        <f t="shared" si="10"/>
        <v>1</v>
      </c>
      <c r="T18" s="13"/>
      <c r="U18" s="20"/>
      <c r="V18" s="13">
        <f t="shared" si="11"/>
        <v>-3.007419293156917E-3</v>
      </c>
      <c r="AA18" s="14">
        <f>notes!A18</f>
        <v>0</v>
      </c>
    </row>
    <row r="19" spans="1:29" x14ac:dyDescent="0.2">
      <c r="A19" s="1">
        <v>44550</v>
      </c>
      <c r="B19" s="4">
        <v>14933</v>
      </c>
      <c r="C19" s="4">
        <v>15007.299805000001</v>
      </c>
      <c r="D19" s="4">
        <v>14860.040039</v>
      </c>
      <c r="E19" s="4">
        <v>14980.940430000001</v>
      </c>
      <c r="F19" s="4">
        <v>14980.940430000001</v>
      </c>
      <c r="G19" s="2">
        <v>4602640000</v>
      </c>
      <c r="H19" s="4">
        <f t="shared" si="3"/>
        <v>4602.6400000000003</v>
      </c>
      <c r="I19" s="10">
        <f t="shared" si="4"/>
        <v>-188.73925799999961</v>
      </c>
      <c r="J19" s="6" t="b">
        <f t="shared" si="0"/>
        <v>0</v>
      </c>
      <c r="K19" s="5">
        <f t="shared" si="5"/>
        <v>3.2103683117927113E-3</v>
      </c>
      <c r="L19" s="5">
        <f t="shared" si="6"/>
        <v>-1.7564368902137754E-3</v>
      </c>
      <c r="M19" s="4">
        <f t="shared" si="7"/>
        <v>15331.806204928471</v>
      </c>
      <c r="N19" s="4">
        <f t="shared" si="8"/>
        <v>15433.829071944383</v>
      </c>
      <c r="O19" s="5">
        <f t="shared" si="9"/>
        <v>-6.6543279801643028E-3</v>
      </c>
      <c r="P19" s="43">
        <f t="shared" si="1"/>
        <v>-3.0770423237988762E-2</v>
      </c>
      <c r="R19" s="13">
        <f t="shared" si="2"/>
        <v>-2.1165568856731074E-2</v>
      </c>
      <c r="S19" s="20" t="b">
        <f t="shared" si="10"/>
        <v>1</v>
      </c>
      <c r="T19" s="13">
        <f>(E19-E18)/E18</f>
        <v>-1.244187496914006E-2</v>
      </c>
      <c r="U19" s="20"/>
      <c r="V19" s="13">
        <f t="shared" si="11"/>
        <v>-4.5561127791360146E-3</v>
      </c>
    </row>
    <row r="20" spans="1:29" x14ac:dyDescent="0.2">
      <c r="A20" s="1">
        <v>44551</v>
      </c>
      <c r="B20" s="4">
        <v>15140.429688</v>
      </c>
      <c r="C20" s="4">
        <v>15349.059569999999</v>
      </c>
      <c r="D20" s="4">
        <v>15015.030273</v>
      </c>
      <c r="E20" s="4">
        <v>15341.089844</v>
      </c>
      <c r="F20" s="4">
        <v>15341.089844</v>
      </c>
      <c r="G20" s="2">
        <v>4581720000</v>
      </c>
      <c r="H20" s="4">
        <f t="shared" si="3"/>
        <v>4581.72</v>
      </c>
      <c r="I20" s="10">
        <f t="shared" si="4"/>
        <v>360.14941399999952</v>
      </c>
      <c r="J20" s="6" t="b">
        <f t="shared" si="0"/>
        <v>0</v>
      </c>
      <c r="K20" s="5">
        <f t="shared" si="5"/>
        <v>1.3253266924058246E-2</v>
      </c>
      <c r="L20" s="5">
        <f t="shared" si="6"/>
        <v>-5.1923220205466662E-4</v>
      </c>
      <c r="M20" s="4">
        <f t="shared" si="7"/>
        <v>15333.353478107059</v>
      </c>
      <c r="N20" s="4">
        <f t="shared" si="8"/>
        <v>15425.764791253567</v>
      </c>
      <c r="O20" s="5">
        <f t="shared" si="9"/>
        <v>-6.0268168524551481E-3</v>
      </c>
      <c r="P20" s="43">
        <f t="shared" si="1"/>
        <v>-2.0760181754210551E-2</v>
      </c>
      <c r="R20" s="13">
        <f t="shared" si="2"/>
        <v>1.0243089951174236E-3</v>
      </c>
      <c r="S20" s="20" t="b">
        <f t="shared" si="10"/>
        <v>0</v>
      </c>
      <c r="T20" s="13">
        <f>(E20-E19)/E19</f>
        <v>2.4040507715976513E-2</v>
      </c>
      <c r="U20" s="20"/>
      <c r="V20" s="13">
        <f t="shared" si="11"/>
        <v>1.009191714209859E-4</v>
      </c>
    </row>
    <row r="21" spans="1:29" x14ac:dyDescent="0.2">
      <c r="A21" s="1">
        <v>44552</v>
      </c>
      <c r="B21" s="4">
        <v>15319.160156</v>
      </c>
      <c r="C21" s="4">
        <v>15525.969727</v>
      </c>
      <c r="D21" s="4">
        <v>15303.059569999999</v>
      </c>
      <c r="E21" s="4">
        <v>15521.889648</v>
      </c>
      <c r="F21" s="4">
        <v>15521.889648</v>
      </c>
      <c r="G21" s="2">
        <v>4107900000</v>
      </c>
      <c r="H21" s="4">
        <f t="shared" si="3"/>
        <v>4107.8999999999996</v>
      </c>
      <c r="I21" s="10">
        <f t="shared" si="4"/>
        <v>180.79980400000022</v>
      </c>
      <c r="J21" s="6" t="b">
        <f t="shared" si="0"/>
        <v>0</v>
      </c>
      <c r="K21" s="5">
        <f t="shared" si="5"/>
        <v>1.3233721035326997E-2</v>
      </c>
      <c r="L21" s="5">
        <f t="shared" si="6"/>
        <v>-2.6279060643175415E-4</v>
      </c>
      <c r="M21" s="4">
        <f t="shared" si="7"/>
        <v>15364.776173089216</v>
      </c>
      <c r="N21" s="4">
        <f t="shared" si="8"/>
        <v>15434.123474448908</v>
      </c>
      <c r="O21" s="5">
        <f t="shared" si="9"/>
        <v>-4.5133948310390097E-3</v>
      </c>
      <c r="P21" s="43">
        <f t="shared" si="1"/>
        <v>-4.0167590073528613E-3</v>
      </c>
      <c r="R21" s="13">
        <f t="shared" si="2"/>
        <v>1.0491109801723471E-2</v>
      </c>
      <c r="S21" s="20" t="b">
        <f t="shared" si="10"/>
        <v>0</v>
      </c>
      <c r="T21" s="13">
        <f>(E21-E20)/E20</f>
        <v>1.1785329845435472E-2</v>
      </c>
      <c r="U21" s="20">
        <f>(E21-E19)/E19</f>
        <v>3.6109162874496503E-2</v>
      </c>
      <c r="V21" s="13">
        <f t="shared" si="11"/>
        <v>2.049303502134879E-3</v>
      </c>
      <c r="AA21" t="s">
        <v>70</v>
      </c>
    </row>
    <row r="22" spans="1:29" x14ac:dyDescent="0.2">
      <c r="A22" s="1">
        <v>44553</v>
      </c>
      <c r="B22" s="4">
        <v>15544.790039</v>
      </c>
      <c r="C22" s="4">
        <v>15697.980469</v>
      </c>
      <c r="D22" s="4">
        <v>15528.910156</v>
      </c>
      <c r="E22" s="4">
        <v>15653.370117</v>
      </c>
      <c r="F22" s="4">
        <v>15653.370117</v>
      </c>
      <c r="G22" s="2">
        <v>3935010000</v>
      </c>
      <c r="H22" s="4">
        <f t="shared" si="3"/>
        <v>3935.01</v>
      </c>
      <c r="I22" s="10">
        <f t="shared" si="4"/>
        <v>131.48046900000008</v>
      </c>
      <c r="J22" s="6" t="b">
        <f t="shared" si="0"/>
        <v>0</v>
      </c>
      <c r="K22" s="5">
        <f t="shared" si="5"/>
        <v>6.984981960360132E-3</v>
      </c>
      <c r="L22" s="5">
        <f t="shared" si="6"/>
        <v>-2.8417892408577751E-3</v>
      </c>
      <c r="M22" s="4">
        <f t="shared" si="7"/>
        <v>15412.875163741013</v>
      </c>
      <c r="N22" s="4">
        <f t="shared" si="8"/>
        <v>15453.188399888133</v>
      </c>
      <c r="O22" s="5">
        <f t="shared" si="9"/>
        <v>-2.6155558725316371E-3</v>
      </c>
      <c r="P22" s="43">
        <f t="shared" si="1"/>
        <v>7.5284456031902789E-3</v>
      </c>
      <c r="R22" s="13">
        <f t="shared" si="2"/>
        <v>1.8497866376657662E-2</v>
      </c>
      <c r="S22" s="20" t="b">
        <f t="shared" si="10"/>
        <v>0</v>
      </c>
      <c r="T22" s="13"/>
      <c r="U22" s="20"/>
      <c r="V22" s="13">
        <f t="shared" si="11"/>
        <v>3.1304712877002726E-3</v>
      </c>
    </row>
    <row r="23" spans="1:29" x14ac:dyDescent="0.2">
      <c r="A23" s="1">
        <v>44557</v>
      </c>
      <c r="B23" s="4">
        <v>15696.830078000001</v>
      </c>
      <c r="C23" s="4">
        <v>15871.400390999999</v>
      </c>
      <c r="D23" s="4">
        <v>15696.830078000001</v>
      </c>
      <c r="E23" s="4">
        <v>15871.259765999999</v>
      </c>
      <c r="F23" s="4">
        <v>15871.259765999999</v>
      </c>
      <c r="G23" s="2">
        <v>3743920000</v>
      </c>
      <c r="H23" s="4">
        <f t="shared" si="3"/>
        <v>3743.92</v>
      </c>
      <c r="I23" s="10">
        <f t="shared" si="4"/>
        <v>217.88964899999883</v>
      </c>
      <c r="J23" s="6" t="b">
        <f t="shared" si="0"/>
        <v>0</v>
      </c>
      <c r="K23" s="5">
        <f t="shared" si="5"/>
        <v>1.1112414871870943E-2</v>
      </c>
      <c r="L23" s="5">
        <f t="shared" si="6"/>
        <v>-8.8602767579187588E-6</v>
      </c>
      <c r="M23" s="4">
        <f t="shared" si="7"/>
        <v>15489.272597450845</v>
      </c>
      <c r="N23" s="4">
        <f t="shared" si="8"/>
        <v>15489.542431723947</v>
      </c>
      <c r="O23" s="5">
        <f t="shared" si="9"/>
        <v>-1.7420719495006271E-5</v>
      </c>
      <c r="P23" s="43">
        <f t="shared" si="1"/>
        <v>1.3400079264104043E-2</v>
      </c>
      <c r="R23" s="13">
        <f t="shared" si="2"/>
        <v>2.4670480240114263E-2</v>
      </c>
      <c r="S23" s="20" t="b">
        <f t="shared" si="10"/>
        <v>0</v>
      </c>
      <c r="T23" s="13"/>
      <c r="U23" s="20"/>
      <c r="V23" s="13">
        <f t="shared" si="11"/>
        <v>4.9567282481828923E-3</v>
      </c>
      <c r="AA23" t="s">
        <v>69</v>
      </c>
    </row>
    <row r="24" spans="1:29" x14ac:dyDescent="0.2">
      <c r="A24" s="1">
        <v>44558</v>
      </c>
      <c r="B24" s="4">
        <v>15895.200194999999</v>
      </c>
      <c r="C24" s="4">
        <v>15901.469727</v>
      </c>
      <c r="D24" s="4">
        <v>15757.070313</v>
      </c>
      <c r="E24" s="4">
        <v>15781.719727</v>
      </c>
      <c r="F24" s="4">
        <v>15781.719727</v>
      </c>
      <c r="G24" s="2">
        <v>3648500000</v>
      </c>
      <c r="H24" s="4">
        <f t="shared" si="3"/>
        <v>3648.5</v>
      </c>
      <c r="I24" s="10">
        <f t="shared" si="4"/>
        <v>-89.540038999999524</v>
      </c>
      <c r="J24" s="6" t="b">
        <f t="shared" si="0"/>
        <v>1</v>
      </c>
      <c r="K24" s="5">
        <f t="shared" si="5"/>
        <v>-7.1392915224619954E-3</v>
      </c>
      <c r="L24" s="5">
        <f t="shared" si="6"/>
        <v>-7.5307504309912775E-3</v>
      </c>
      <c r="M24" s="4">
        <f t="shared" si="7"/>
        <v>15538.013785709038</v>
      </c>
      <c r="N24" s="4">
        <f t="shared" si="8"/>
        <v>15514.949153052299</v>
      </c>
      <c r="O24" s="5">
        <f t="shared" si="9"/>
        <v>1.4844003213558721E-3</v>
      </c>
      <c r="P24" s="43">
        <f t="shared" si="1"/>
        <v>1.409810354862975E-2</v>
      </c>
      <c r="R24" s="13">
        <f t="shared" si="2"/>
        <v>2.3391402936277977E-2</v>
      </c>
      <c r="S24" s="20" t="b">
        <f t="shared" si="10"/>
        <v>1</v>
      </c>
      <c r="T24" s="13">
        <f>(E24-E23)/E23</f>
        <v>-5.6416466191181319E-3</v>
      </c>
      <c r="U24" s="20"/>
      <c r="V24" s="13">
        <f t="shared" si="11"/>
        <v>3.1467706408766015E-3</v>
      </c>
      <c r="AA24" t="s">
        <v>58</v>
      </c>
    </row>
    <row r="25" spans="1:29" x14ac:dyDescent="0.2">
      <c r="A25" s="1">
        <v>44559</v>
      </c>
      <c r="B25" s="4">
        <v>15794.919921999999</v>
      </c>
      <c r="C25" s="4">
        <v>15821.809569999999</v>
      </c>
      <c r="D25" s="4">
        <v>15679.849609000001</v>
      </c>
      <c r="E25" s="4">
        <v>15766.219727</v>
      </c>
      <c r="F25" s="4">
        <v>15766.219727</v>
      </c>
      <c r="G25" s="2">
        <v>3714380000</v>
      </c>
      <c r="H25" s="4">
        <f t="shared" si="3"/>
        <v>3714.38</v>
      </c>
      <c r="I25" s="10">
        <f t="shared" si="4"/>
        <v>-15.5</v>
      </c>
      <c r="J25" s="6" t="b">
        <f t="shared" si="0"/>
        <v>0</v>
      </c>
      <c r="K25" s="5">
        <f t="shared" si="5"/>
        <v>-1.8170522637486937E-3</v>
      </c>
      <c r="L25" s="5">
        <f t="shared" si="6"/>
        <v>-3.5134946324600308E-3</v>
      </c>
      <c r="M25" s="4">
        <f t="shared" si="7"/>
        <v>15576.048109257532</v>
      </c>
      <c r="N25" s="4">
        <f t="shared" si="8"/>
        <v>15536.798768178187</v>
      </c>
      <c r="O25" s="5">
        <f t="shared" si="9"/>
        <v>2.5198523273703387E-3</v>
      </c>
      <c r="P25" s="43">
        <f t="shared" si="1"/>
        <v>6.6641743152279472E-3</v>
      </c>
      <c r="R25" s="13">
        <f t="shared" si="2"/>
        <v>1.5778165232835963E-2</v>
      </c>
      <c r="S25" s="20" t="b">
        <f t="shared" si="10"/>
        <v>1</v>
      </c>
      <c r="T25" s="13">
        <f>(E25-E24)/E24</f>
        <v>-9.8214898427590098E-4</v>
      </c>
      <c r="U25" s="20"/>
      <c r="V25" s="13">
        <f t="shared" si="11"/>
        <v>2.4478240316324115E-3</v>
      </c>
      <c r="AA25" t="s">
        <v>59</v>
      </c>
    </row>
    <row r="26" spans="1:29" x14ac:dyDescent="0.2">
      <c r="A26" s="1">
        <v>44560</v>
      </c>
      <c r="B26" s="4">
        <v>15758.980469</v>
      </c>
      <c r="C26" s="4">
        <v>15868.089844</v>
      </c>
      <c r="D26" s="4">
        <v>15729.160156</v>
      </c>
      <c r="E26" s="4">
        <v>15741.559569999999</v>
      </c>
      <c r="F26" s="4">
        <v>15741.559569999999</v>
      </c>
      <c r="G26" s="2">
        <v>3750920000</v>
      </c>
      <c r="H26" s="4">
        <f t="shared" si="3"/>
        <v>3750.92</v>
      </c>
      <c r="I26" s="10">
        <f t="shared" si="4"/>
        <v>-24.660157000000254</v>
      </c>
      <c r="J26" s="6" t="b">
        <f t="shared" si="0"/>
        <v>1</v>
      </c>
      <c r="K26" s="5">
        <f t="shared" si="5"/>
        <v>-1.1054585056609377E-3</v>
      </c>
      <c r="L26" s="5">
        <f t="shared" si="6"/>
        <v>-7.9738818751296601E-3</v>
      </c>
      <c r="M26" s="4">
        <f t="shared" si="7"/>
        <v>15603.633352714609</v>
      </c>
      <c r="N26" s="4">
        <f t="shared" si="8"/>
        <v>15554.604055293126</v>
      </c>
      <c r="O26" s="5">
        <f t="shared" si="9"/>
        <v>3.1421718463381389E-3</v>
      </c>
      <c r="P26" s="43">
        <f t="shared" si="1"/>
        <v>8.0447162816442829E-3</v>
      </c>
      <c r="R26" s="13">
        <f t="shared" si="2"/>
        <v>1.6948391782057794E-2</v>
      </c>
      <c r="S26" s="20" t="b">
        <f t="shared" si="10"/>
        <v>1</v>
      </c>
      <c r="T26" s="13">
        <f>(E26-E25)/E25</f>
        <v>-1.5641134924543256E-3</v>
      </c>
      <c r="U26" s="20">
        <f>(E26-E24)/E24</f>
        <v>-2.5447262842523202E-3</v>
      </c>
      <c r="V26" s="13">
        <f t="shared" si="11"/>
        <v>1.7710039968791497E-3</v>
      </c>
    </row>
    <row r="27" spans="1:29" x14ac:dyDescent="0.2">
      <c r="A27" s="1">
        <v>44561</v>
      </c>
      <c r="B27" s="4">
        <v>15722.910156</v>
      </c>
      <c r="C27" s="4">
        <v>15777.429688</v>
      </c>
      <c r="D27" s="4">
        <v>15643.940430000001</v>
      </c>
      <c r="E27" s="4">
        <v>15644.969727</v>
      </c>
      <c r="F27" s="4">
        <v>15644.969727</v>
      </c>
      <c r="G27" s="2">
        <v>3392580000</v>
      </c>
      <c r="H27" s="4">
        <f t="shared" si="3"/>
        <v>3392.58</v>
      </c>
      <c r="I27" s="10">
        <f t="shared" si="4"/>
        <v>-96.589842999999746</v>
      </c>
      <c r="J27" s="6" t="b">
        <f t="shared" si="0"/>
        <v>1</v>
      </c>
      <c r="K27" s="5">
        <f t="shared" si="5"/>
        <v>-4.957124872347978E-3</v>
      </c>
      <c r="L27" s="5">
        <f t="shared" si="6"/>
        <v>-8.3955348633717505E-3</v>
      </c>
      <c r="M27" s="4">
        <f t="shared" si="7"/>
        <v>15610.522748428841</v>
      </c>
      <c r="N27" s="4">
        <f t="shared" si="8"/>
        <v>15562.461939789377</v>
      </c>
      <c r="O27" s="5">
        <f t="shared" si="9"/>
        <v>3.0787443453359872E-3</v>
      </c>
      <c r="P27" s="43">
        <f t="shared" si="1"/>
        <v>2.1407150874895109E-3</v>
      </c>
      <c r="R27" s="13">
        <f t="shared" si="2"/>
        <v>1.0691950696395367E-2</v>
      </c>
      <c r="S27" s="20" t="b">
        <f t="shared" si="10"/>
        <v>1</v>
      </c>
      <c r="T27" s="13"/>
      <c r="U27" s="20"/>
      <c r="V27" s="13">
        <f t="shared" si="11"/>
        <v>4.4152509601446305E-4</v>
      </c>
    </row>
    <row r="28" spans="1:29" x14ac:dyDescent="0.2">
      <c r="A28" s="1">
        <v>44564</v>
      </c>
      <c r="B28" s="4">
        <v>15732.5</v>
      </c>
      <c r="C28" s="4">
        <v>15832.799805000001</v>
      </c>
      <c r="D28" s="4">
        <v>15644.089844</v>
      </c>
      <c r="E28" s="4">
        <v>15832.799805000001</v>
      </c>
      <c r="F28" s="4">
        <v>15832.799805000001</v>
      </c>
      <c r="G28" s="2">
        <v>4429960000</v>
      </c>
      <c r="H28" s="4">
        <f t="shared" si="3"/>
        <v>4429.96</v>
      </c>
      <c r="I28" s="10">
        <f t="shared" si="4"/>
        <v>187.83007800000087</v>
      </c>
      <c r="J28" s="6" t="b">
        <f t="shared" si="0"/>
        <v>0</v>
      </c>
      <c r="K28" s="5">
        <f t="shared" si="5"/>
        <v>6.3753252820594663E-3</v>
      </c>
      <c r="L28" s="5">
        <f t="shared" si="6"/>
        <v>0</v>
      </c>
      <c r="M28" s="4">
        <f t="shared" si="7"/>
        <v>15647.568924524034</v>
      </c>
      <c r="N28" s="4">
        <f t="shared" si="8"/>
        <v>15585.969580242474</v>
      </c>
      <c r="O28" s="5">
        <f t="shared" si="9"/>
        <v>3.936671861212682E-3</v>
      </c>
      <c r="P28" s="43">
        <f t="shared" si="1"/>
        <v>-2.2234000315416155E-4</v>
      </c>
      <c r="R28" s="13">
        <f t="shared" si="2"/>
        <v>1.1837677876315933E-2</v>
      </c>
      <c r="S28" s="20" t="b">
        <f t="shared" si="10"/>
        <v>0</v>
      </c>
      <c r="T28" s="13"/>
      <c r="U28" s="20"/>
      <c r="V28" s="13">
        <f t="shared" si="11"/>
        <v>2.3731541020252898E-3</v>
      </c>
    </row>
    <row r="29" spans="1:29" x14ac:dyDescent="0.2">
      <c r="A29" s="1">
        <v>44565</v>
      </c>
      <c r="B29" s="4">
        <v>15852.139648</v>
      </c>
      <c r="C29" s="4">
        <v>15852.139648</v>
      </c>
      <c r="D29" s="4">
        <v>15512.410156</v>
      </c>
      <c r="E29" s="4">
        <v>15622.719727</v>
      </c>
      <c r="F29" s="4">
        <v>15622.719727</v>
      </c>
      <c r="G29" s="2">
        <v>5131110000</v>
      </c>
      <c r="H29" s="4">
        <f t="shared" si="3"/>
        <v>5131.1099999999997</v>
      </c>
      <c r="I29" s="10">
        <f t="shared" si="4"/>
        <v>-210.08007800000087</v>
      </c>
      <c r="J29" s="6" t="b">
        <f t="shared" si="0"/>
        <v>1</v>
      </c>
      <c r="K29" s="5">
        <f t="shared" si="5"/>
        <v>-1.4472489272383213E-2</v>
      </c>
      <c r="L29" s="5">
        <f t="shared" si="6"/>
        <v>-1.4472489272383213E-2</v>
      </c>
      <c r="M29" s="4">
        <f t="shared" si="7"/>
        <v>15643.427391603362</v>
      </c>
      <c r="N29" s="4">
        <f t="shared" si="8"/>
        <v>15589.165245177912</v>
      </c>
      <c r="O29" s="5">
        <f t="shared" si="9"/>
        <v>3.4686865651049805E-3</v>
      </c>
      <c r="P29" s="43">
        <f t="shared" si="1"/>
        <v>-8.3752257304997944E-3</v>
      </c>
      <c r="R29" s="13">
        <f t="shared" si="2"/>
        <v>1.3341849658129606E-2</v>
      </c>
      <c r="S29" s="20" t="b">
        <f t="shared" si="10"/>
        <v>1</v>
      </c>
      <c r="T29" s="13"/>
      <c r="U29" s="20"/>
      <c r="V29" s="13">
        <f t="shared" si="11"/>
        <v>-2.646758062321819E-4</v>
      </c>
    </row>
    <row r="30" spans="1:29" x14ac:dyDescent="0.2">
      <c r="A30" s="1">
        <v>44566</v>
      </c>
      <c r="B30" s="4">
        <v>15547.160156</v>
      </c>
      <c r="C30" s="4">
        <v>15586.299805000001</v>
      </c>
      <c r="D30" s="4">
        <v>15095.179688</v>
      </c>
      <c r="E30" s="4">
        <v>15100.169921999999</v>
      </c>
      <c r="F30" s="4">
        <v>15100.169921999999</v>
      </c>
      <c r="G30" s="2">
        <v>5031850000</v>
      </c>
      <c r="H30" s="4">
        <f t="shared" si="3"/>
        <v>5031.8500000000004</v>
      </c>
      <c r="I30" s="10">
        <f t="shared" si="4"/>
        <v>-522.54980500000056</v>
      </c>
      <c r="J30" s="6" t="b">
        <f t="shared" si="0"/>
        <v>1</v>
      </c>
      <c r="K30" s="5">
        <f t="shared" si="5"/>
        <v>-2.8750603294422045E-2</v>
      </c>
      <c r="L30" s="5">
        <f t="shared" si="6"/>
        <v>-3.1189563211407853E-2</v>
      </c>
      <c r="M30" s="4">
        <f t="shared" si="7"/>
        <v>15552.884480002802</v>
      </c>
      <c r="N30" s="4">
        <f t="shared" si="8"/>
        <v>15546.643912727659</v>
      </c>
      <c r="O30" s="5">
        <f t="shared" si="9"/>
        <v>4.0124822396557589E-4</v>
      </c>
      <c r="P30" s="43">
        <f t="shared" si="1"/>
        <v>-2.9428932786795779E-2</v>
      </c>
      <c r="R30" s="13">
        <f t="shared" si="2"/>
        <v>2.1484969582435086E-3</v>
      </c>
      <c r="S30" s="20" t="b">
        <f t="shared" si="10"/>
        <v>1</v>
      </c>
      <c r="T30" s="13"/>
      <c r="U30" s="20"/>
      <c r="V30" s="13">
        <f t="shared" si="11"/>
        <v>-5.7879203408556677E-3</v>
      </c>
    </row>
    <row r="31" spans="1:29" x14ac:dyDescent="0.2">
      <c r="A31" s="1">
        <v>44567</v>
      </c>
      <c r="B31" s="4">
        <v>15024.150390999999</v>
      </c>
      <c r="C31" s="4">
        <v>15198.450194999999</v>
      </c>
      <c r="D31" s="4">
        <v>14914.870117</v>
      </c>
      <c r="E31" s="4">
        <v>15080.860352</v>
      </c>
      <c r="F31" s="4">
        <v>15080.860352</v>
      </c>
      <c r="G31" s="2">
        <v>4790820000</v>
      </c>
      <c r="H31" s="4">
        <f t="shared" si="3"/>
        <v>4790.82</v>
      </c>
      <c r="I31" s="10">
        <f t="shared" si="4"/>
        <v>-19.309569999999439</v>
      </c>
      <c r="J31" s="6" t="b">
        <f t="shared" si="0"/>
        <v>0</v>
      </c>
      <c r="K31" s="5">
        <f t="shared" si="5"/>
        <v>3.7745868833935371E-3</v>
      </c>
      <c r="L31" s="5">
        <f t="shared" si="6"/>
        <v>-7.7369627489179502E-3</v>
      </c>
      <c r="M31" s="4">
        <f t="shared" si="7"/>
        <v>15474.213792002334</v>
      </c>
      <c r="N31" s="4">
        <f t="shared" si="8"/>
        <v>15506.140994403515</v>
      </c>
      <c r="O31" s="5">
        <f t="shared" si="9"/>
        <v>-2.0632519900740864E-3</v>
      </c>
      <c r="P31" s="43">
        <f t="shared" si="1"/>
        <v>-3.6146823516902946E-2</v>
      </c>
      <c r="R31" s="13">
        <f t="shared" si="2"/>
        <v>-1.78208470368207E-2</v>
      </c>
      <c r="S31" s="20" t="b">
        <f t="shared" si="10"/>
        <v>1</v>
      </c>
      <c r="T31" s="13"/>
      <c r="U31" s="20"/>
      <c r="V31" s="13">
        <f t="shared" si="11"/>
        <v>-5.0582699371051624E-3</v>
      </c>
    </row>
    <row r="32" spans="1:29" x14ac:dyDescent="0.2">
      <c r="A32" s="1">
        <v>44568</v>
      </c>
      <c r="B32" s="4">
        <v>15095.719727</v>
      </c>
      <c r="C32" s="4">
        <v>15171.019531</v>
      </c>
      <c r="D32" s="4">
        <v>14877.629883</v>
      </c>
      <c r="E32" s="4">
        <v>14935.900390999999</v>
      </c>
      <c r="F32" s="4">
        <v>14935.900390999999</v>
      </c>
      <c r="G32" s="2">
        <v>4238070000</v>
      </c>
      <c r="H32" s="4">
        <f t="shared" si="3"/>
        <v>4238.07</v>
      </c>
      <c r="I32" s="10">
        <f t="shared" si="4"/>
        <v>-144.95996100000048</v>
      </c>
      <c r="J32" s="6" t="b">
        <f t="shared" si="0"/>
        <v>1</v>
      </c>
      <c r="K32" s="5">
        <f t="shared" si="5"/>
        <v>-1.0587063014567619E-2</v>
      </c>
      <c r="L32" s="5">
        <f t="shared" si="6"/>
        <v>-1.5497912946428247E-2</v>
      </c>
      <c r="M32" s="4">
        <f t="shared" si="7"/>
        <v>15384.494891835278</v>
      </c>
      <c r="N32" s="4">
        <f t="shared" si="8"/>
        <v>15456.554854977123</v>
      </c>
      <c r="O32" s="5">
        <f t="shared" si="9"/>
        <v>-4.683934288937072E-3</v>
      </c>
      <c r="P32" s="43">
        <f t="shared" si="1"/>
        <v>-3.2946483612164457E-2</v>
      </c>
      <c r="R32" s="13">
        <f t="shared" si="2"/>
        <v>-1.3876007131607046E-2</v>
      </c>
      <c r="S32" s="20" t="b">
        <f t="shared" si="10"/>
        <v>1</v>
      </c>
      <c r="T32" s="13"/>
      <c r="U32" s="20"/>
      <c r="V32" s="13">
        <f t="shared" si="11"/>
        <v>-5.7979617816464445E-3</v>
      </c>
      <c r="AA32" t="s">
        <v>200</v>
      </c>
      <c r="AB32" s="104"/>
      <c r="AC32" t="s">
        <v>201</v>
      </c>
    </row>
    <row r="33" spans="1:22" x14ac:dyDescent="0.2">
      <c r="A33" s="1">
        <v>44571</v>
      </c>
      <c r="B33" s="4">
        <v>14751.780273</v>
      </c>
      <c r="C33" s="4">
        <v>14953.849609000001</v>
      </c>
      <c r="D33" s="4">
        <v>14530.230469</v>
      </c>
      <c r="E33" s="4">
        <v>14942.830078000001</v>
      </c>
      <c r="F33" s="4">
        <v>14942.830078000001</v>
      </c>
      <c r="G33" s="2">
        <v>5317180000</v>
      </c>
      <c r="H33" s="4">
        <f t="shared" si="3"/>
        <v>5317.18</v>
      </c>
      <c r="I33" s="10">
        <f t="shared" si="4"/>
        <v>6.9296870000016497</v>
      </c>
      <c r="J33" s="6" t="b">
        <f t="shared" si="0"/>
        <v>0</v>
      </c>
      <c r="K33" s="5">
        <f t="shared" si="5"/>
        <v>1.295096601660185E-2</v>
      </c>
      <c r="L33" s="5">
        <f t="shared" si="6"/>
        <v>-7.3690262294518404E-4</v>
      </c>
      <c r="M33" s="4">
        <f t="shared" si="7"/>
        <v>15310.884089529398</v>
      </c>
      <c r="N33" s="4">
        <f t="shared" si="8"/>
        <v>15411.883135239981</v>
      </c>
      <c r="O33" s="5">
        <f t="shared" si="9"/>
        <v>-6.5965521729508163E-3</v>
      </c>
      <c r="P33" s="43">
        <f t="shared" si="1"/>
        <v>-5.0986841515132414E-2</v>
      </c>
      <c r="R33" s="13">
        <f t="shared" si="2"/>
        <v>-2.3318998330969083E-2</v>
      </c>
      <c r="S33" s="20" t="b">
        <f t="shared" si="10"/>
        <v>0</v>
      </c>
      <c r="T33" s="13"/>
      <c r="U33" s="20"/>
      <c r="V33" s="13">
        <f t="shared" si="11"/>
        <v>-4.7847396241098928E-3</v>
      </c>
    </row>
    <row r="34" spans="1:22" x14ac:dyDescent="0.2">
      <c r="A34" s="1">
        <v>44572</v>
      </c>
      <c r="B34" s="4">
        <v>14919.259765999999</v>
      </c>
      <c r="C34" s="4">
        <v>15158.709961</v>
      </c>
      <c r="D34" s="4">
        <v>14837.629883</v>
      </c>
      <c r="E34" s="4">
        <v>15153.450194999999</v>
      </c>
      <c r="F34" s="4">
        <v>15153.450194999999</v>
      </c>
      <c r="G34" s="2">
        <v>4390710000</v>
      </c>
      <c r="H34" s="4">
        <f t="shared" si="3"/>
        <v>4390.71</v>
      </c>
      <c r="I34" s="10">
        <f t="shared" si="4"/>
        <v>210.62011699999857</v>
      </c>
      <c r="J34" s="6" t="b">
        <f t="shared" si="0"/>
        <v>0</v>
      </c>
      <c r="K34" s="5">
        <f t="shared" si="5"/>
        <v>1.569718824346129E-2</v>
      </c>
      <c r="L34" s="5">
        <f t="shared" si="6"/>
        <v>-3.469797900700817E-4</v>
      </c>
      <c r="M34" s="4">
        <f t="shared" si="7"/>
        <v>15284.645107107832</v>
      </c>
      <c r="N34" s="4">
        <f t="shared" si="8"/>
        <v>15389.410705653896</v>
      </c>
      <c r="O34" s="5">
        <f t="shared" si="9"/>
        <v>-6.8543036368796662E-3</v>
      </c>
      <c r="P34" s="43">
        <f t="shared" si="1"/>
        <v>-2.9246032274570531E-2</v>
      </c>
      <c r="R34" s="13">
        <f t="shared" si="2"/>
        <v>-8.2393241861577534E-3</v>
      </c>
      <c r="S34" s="20" t="b">
        <f t="shared" si="10"/>
        <v>0</v>
      </c>
      <c r="T34" s="13"/>
      <c r="U34" s="20"/>
      <c r="V34" s="13">
        <f t="shared" si="11"/>
        <v>-1.7137470487096215E-3</v>
      </c>
    </row>
    <row r="35" spans="1:22" x14ac:dyDescent="0.2">
      <c r="A35" s="1">
        <v>44573</v>
      </c>
      <c r="B35" s="4">
        <v>15263.099609000001</v>
      </c>
      <c r="C35" s="4">
        <v>15319.030273</v>
      </c>
      <c r="D35" s="4">
        <v>15117.290039</v>
      </c>
      <c r="E35" s="4">
        <v>15188.389648</v>
      </c>
      <c r="F35" s="4">
        <v>15188.389648</v>
      </c>
      <c r="G35" s="2">
        <v>4338530000</v>
      </c>
      <c r="H35" s="4">
        <f t="shared" si="3"/>
        <v>4338.53</v>
      </c>
      <c r="I35" s="10">
        <f t="shared" si="4"/>
        <v>34.939453000000867</v>
      </c>
      <c r="J35" s="6" t="b">
        <f t="shared" si="0"/>
        <v>1</v>
      </c>
      <c r="K35" s="5">
        <f t="shared" si="5"/>
        <v>-4.8948092401852102E-3</v>
      </c>
      <c r="L35" s="5">
        <f t="shared" si="6"/>
        <v>-8.5279957459354246E-3</v>
      </c>
      <c r="M35" s="4">
        <f t="shared" si="7"/>
        <v>15268.60253058986</v>
      </c>
      <c r="N35" s="4">
        <f t="shared" si="8"/>
        <v>15371.930613683991</v>
      </c>
      <c r="O35" s="5">
        <f t="shared" si="9"/>
        <v>-6.7673569265503317E-3</v>
      </c>
      <c r="P35" s="43">
        <f t="shared" si="1"/>
        <v>-9.9100419495964914E-3</v>
      </c>
      <c r="R35" s="13">
        <f t="shared" si="2"/>
        <v>3.3027084377310065E-3</v>
      </c>
      <c r="S35" s="20" t="b">
        <f t="shared" si="10"/>
        <v>0</v>
      </c>
      <c r="T35" s="13"/>
      <c r="U35" s="20"/>
      <c r="V35" s="13">
        <f t="shared" si="11"/>
        <v>-1.0495877663859736E-3</v>
      </c>
    </row>
    <row r="36" spans="1:22" x14ac:dyDescent="0.2">
      <c r="A36" s="1">
        <v>44574</v>
      </c>
      <c r="B36" s="4">
        <v>15245.040039</v>
      </c>
      <c r="C36" s="4">
        <v>15259.709961</v>
      </c>
      <c r="D36" s="4">
        <v>14782.240234000001</v>
      </c>
      <c r="E36" s="4">
        <v>14806.809569999999</v>
      </c>
      <c r="F36" s="4">
        <v>14806.809569999999</v>
      </c>
      <c r="G36" s="2">
        <v>4302020000</v>
      </c>
      <c r="H36" s="4">
        <f t="shared" si="3"/>
        <v>4302.0200000000004</v>
      </c>
      <c r="I36" s="10">
        <f t="shared" si="4"/>
        <v>-381.58007800000087</v>
      </c>
      <c r="J36" s="6" t="b">
        <f t="shared" si="0"/>
        <v>1</v>
      </c>
      <c r="K36" s="5">
        <f t="shared" si="5"/>
        <v>-2.8745773568250064E-2</v>
      </c>
      <c r="L36" s="5">
        <f t="shared" si="6"/>
        <v>-2.9679488807945964E-2</v>
      </c>
      <c r="M36" s="4">
        <f t="shared" si="7"/>
        <v>15191.637037158216</v>
      </c>
      <c r="N36" s="4">
        <f t="shared" si="8"/>
        <v>15322.789653363645</v>
      </c>
      <c r="O36" s="5">
        <f t="shared" si="9"/>
        <v>-8.6332115416287297E-3</v>
      </c>
      <c r="P36" s="43">
        <f t="shared" si="1"/>
        <v>-2.6948827315768868E-2</v>
      </c>
      <c r="R36" s="13">
        <f t="shared" si="2"/>
        <v>4.4809472261139703E-3</v>
      </c>
      <c r="S36" s="20" t="b">
        <f t="shared" si="10"/>
        <v>1</v>
      </c>
      <c r="T36" s="13"/>
      <c r="U36" s="20"/>
      <c r="V36" s="13">
        <f t="shared" si="11"/>
        <v>-5.0407686805290569E-3</v>
      </c>
    </row>
    <row r="37" spans="1:22" x14ac:dyDescent="0.2">
      <c r="A37" s="1">
        <v>44575</v>
      </c>
      <c r="B37" s="4">
        <v>14708.019531</v>
      </c>
      <c r="C37" s="4">
        <v>14897.679688</v>
      </c>
      <c r="D37" s="4">
        <v>14689.429688</v>
      </c>
      <c r="E37" s="4">
        <v>14893.75</v>
      </c>
      <c r="F37" s="4">
        <v>14893.75</v>
      </c>
      <c r="G37" s="2">
        <v>4374020000</v>
      </c>
      <c r="H37" s="4">
        <f t="shared" si="3"/>
        <v>4374.0200000000004</v>
      </c>
      <c r="I37" s="10">
        <f t="shared" si="4"/>
        <v>86.940430000000561</v>
      </c>
      <c r="J37" s="6" t="b">
        <f t="shared" si="0"/>
        <v>0</v>
      </c>
      <c r="K37" s="5">
        <f t="shared" si="5"/>
        <v>1.2627836712382462E-2</v>
      </c>
      <c r="L37" s="5">
        <f t="shared" si="6"/>
        <v>-2.63778526743699E-4</v>
      </c>
      <c r="M37" s="4">
        <f t="shared" si="7"/>
        <v>15141.989197631847</v>
      </c>
      <c r="N37" s="4">
        <f t="shared" si="8"/>
        <v>15285.481857418979</v>
      </c>
      <c r="O37" s="5">
        <f t="shared" si="9"/>
        <v>-9.4764735276375977E-3</v>
      </c>
      <c r="P37" s="43">
        <f t="shared" si="1"/>
        <v>-2.9887718431513957E-2</v>
      </c>
      <c r="R37" s="13">
        <f t="shared" si="2"/>
        <v>-1.6134571649942513E-2</v>
      </c>
      <c r="S37" s="20" t="b">
        <f t="shared" si="10"/>
        <v>0</v>
      </c>
      <c r="T37" s="13"/>
      <c r="U37" s="20"/>
      <c r="V37" s="13">
        <f t="shared" si="11"/>
        <v>-3.26810332585833E-3</v>
      </c>
    </row>
    <row r="38" spans="1:22" x14ac:dyDescent="0.2">
      <c r="A38" s="1">
        <v>44579</v>
      </c>
      <c r="B38" s="4">
        <v>14681.830078000001</v>
      </c>
      <c r="C38" s="4">
        <v>14740.540039</v>
      </c>
      <c r="D38" s="4">
        <v>14482.940430000001</v>
      </c>
      <c r="E38" s="4">
        <v>14506.900390999999</v>
      </c>
      <c r="F38" s="4">
        <v>14506.900390999999</v>
      </c>
      <c r="G38" s="2">
        <v>5060790000</v>
      </c>
      <c r="H38" s="4">
        <f t="shared" si="3"/>
        <v>5060.79</v>
      </c>
      <c r="I38" s="10">
        <f t="shared" si="4"/>
        <v>-386.84960900000078</v>
      </c>
      <c r="J38" s="6" t="b">
        <f t="shared" si="0"/>
        <v>1</v>
      </c>
      <c r="K38" s="5">
        <f t="shared" si="5"/>
        <v>-1.1914705869135836E-2</v>
      </c>
      <c r="L38" s="5">
        <f t="shared" si="6"/>
        <v>-1.5850141676074608E-2</v>
      </c>
      <c r="M38" s="4">
        <f t="shared" si="7"/>
        <v>15036.141063193205</v>
      </c>
      <c r="N38" s="4">
        <f t="shared" si="8"/>
        <v>15217.779121208634</v>
      </c>
      <c r="O38" s="5">
        <f t="shared" si="9"/>
        <v>-1.2080098028613127E-2</v>
      </c>
      <c r="P38" s="43">
        <f t="shared" si="1"/>
        <v>-3.6791396866272939E-2</v>
      </c>
      <c r="R38" s="13">
        <f t="shared" si="2"/>
        <v>-1.9659367583136321E-2</v>
      </c>
      <c r="S38" s="20" t="b">
        <f t="shared" si="10"/>
        <v>1</v>
      </c>
      <c r="T38" s="13"/>
      <c r="U38" s="20"/>
      <c r="V38" s="13">
        <f t="shared" si="11"/>
        <v>-6.9903718102768252E-3</v>
      </c>
    </row>
    <row r="39" spans="1:22" x14ac:dyDescent="0.2">
      <c r="A39" s="1">
        <v>44580</v>
      </c>
      <c r="B39" s="4">
        <v>14582.219727</v>
      </c>
      <c r="C39" s="4">
        <v>14658.889648</v>
      </c>
      <c r="D39" s="4">
        <v>14331.650390999999</v>
      </c>
      <c r="E39" s="4">
        <v>14340.259765999999</v>
      </c>
      <c r="F39" s="4">
        <v>14340.259765999999</v>
      </c>
      <c r="G39" s="2">
        <v>4665340000</v>
      </c>
      <c r="H39" s="4">
        <f t="shared" si="3"/>
        <v>4665.34</v>
      </c>
      <c r="I39" s="10">
        <f t="shared" si="4"/>
        <v>-166.640625</v>
      </c>
      <c r="J39" s="6" t="b">
        <f t="shared" si="0"/>
        <v>1</v>
      </c>
      <c r="K39" s="5">
        <f t="shared" si="5"/>
        <v>-1.6592807235786929E-2</v>
      </c>
      <c r="L39" s="5">
        <f t="shared" si="6"/>
        <v>-2.173629037745527E-2</v>
      </c>
      <c r="M39" s="4">
        <f t="shared" si="7"/>
        <v>14920.160846994337</v>
      </c>
      <c r="N39" s="4">
        <f t="shared" si="8"/>
        <v>15141.473090320927</v>
      </c>
      <c r="O39" s="5">
        <f t="shared" si="9"/>
        <v>-1.4833100366419579E-2</v>
      </c>
      <c r="P39" s="43">
        <f t="shared" si="1"/>
        <v>-3.9443975304923926E-2</v>
      </c>
      <c r="R39" s="13">
        <f t="shared" si="2"/>
        <v>-1.7511285680741801E-2</v>
      </c>
      <c r="S39" s="20" t="b">
        <f t="shared" si="10"/>
        <v>1</v>
      </c>
      <c r="T39" s="13">
        <f t="shared" ref="T39:T44" si="12">(E39-E38)/E38</f>
        <v>-1.1486990363798385E-2</v>
      </c>
      <c r="U39" s="20"/>
      <c r="V39" s="13">
        <f t="shared" si="11"/>
        <v>-7.7134296433793671E-3</v>
      </c>
    </row>
    <row r="40" spans="1:22" x14ac:dyDescent="0.2">
      <c r="A40" s="1">
        <v>44581</v>
      </c>
      <c r="B40" s="4">
        <v>14462.849609000001</v>
      </c>
      <c r="C40" s="4">
        <v>14642.030273</v>
      </c>
      <c r="D40" s="4">
        <v>14140.780273</v>
      </c>
      <c r="E40" s="4">
        <v>14154.019531</v>
      </c>
      <c r="F40" s="4">
        <v>14154.019531</v>
      </c>
      <c r="G40" s="2">
        <v>5102050000</v>
      </c>
      <c r="H40" s="4">
        <f t="shared" si="3"/>
        <v>5102.05</v>
      </c>
      <c r="I40" s="10">
        <f t="shared" si="4"/>
        <v>-186.2402349999993</v>
      </c>
      <c r="J40" s="6" t="b">
        <f t="shared" si="0"/>
        <v>1</v>
      </c>
      <c r="K40" s="5">
        <f t="shared" si="5"/>
        <v>-2.1353335362612139E-2</v>
      </c>
      <c r="L40" s="5">
        <f t="shared" si="6"/>
        <v>-3.3329444954085047E-2</v>
      </c>
      <c r="M40" s="4">
        <f t="shared" si="7"/>
        <v>14792.470627661947</v>
      </c>
      <c r="N40" s="4">
        <f t="shared" si="8"/>
        <v>15055.607563423455</v>
      </c>
      <c r="O40" s="5">
        <f t="shared" si="9"/>
        <v>-1.7788572469391358E-2</v>
      </c>
      <c r="P40" s="43">
        <f t="shared" si="1"/>
        <v>-4.4055544950231965E-2</v>
      </c>
      <c r="R40" s="13">
        <f t="shared" si="2"/>
        <v>-1.0170062760214184E-2</v>
      </c>
      <c r="S40" s="20" t="b">
        <f t="shared" si="10"/>
        <v>1</v>
      </c>
      <c r="T40" s="13">
        <f t="shared" si="12"/>
        <v>-1.2987228825628744E-2</v>
      </c>
      <c r="U40" s="20"/>
      <c r="V40" s="13">
        <f t="shared" si="11"/>
        <v>-8.5582334293743643E-3</v>
      </c>
    </row>
    <row r="41" spans="1:22" x14ac:dyDescent="0.2">
      <c r="A41" s="1">
        <v>44582</v>
      </c>
      <c r="B41" s="4">
        <v>14046.219727</v>
      </c>
      <c r="C41" s="4">
        <v>14171.719727</v>
      </c>
      <c r="D41" s="4">
        <v>13764.240234000001</v>
      </c>
      <c r="E41" s="4">
        <v>13768.919921999999</v>
      </c>
      <c r="F41" s="4">
        <v>13768.919921999999</v>
      </c>
      <c r="G41" s="2">
        <v>5870830000</v>
      </c>
      <c r="H41" s="4">
        <f t="shared" si="3"/>
        <v>5870.83</v>
      </c>
      <c r="I41" s="10">
        <f t="shared" si="4"/>
        <v>-385.09960900000078</v>
      </c>
      <c r="J41" s="6" t="b">
        <f t="shared" si="0"/>
        <v>1</v>
      </c>
      <c r="K41" s="5">
        <f t="shared" si="5"/>
        <v>-1.974195266694909E-2</v>
      </c>
      <c r="L41" s="5">
        <f t="shared" si="6"/>
        <v>-2.8422789383322707E-2</v>
      </c>
      <c r="M41" s="4">
        <f t="shared" si="7"/>
        <v>14621.878843384955</v>
      </c>
      <c r="N41" s="4">
        <f t="shared" si="8"/>
        <v>14943.721681560546</v>
      </c>
      <c r="O41" s="5">
        <f t="shared" si="9"/>
        <v>-2.201104533985352E-2</v>
      </c>
      <c r="P41" s="43">
        <f t="shared" si="1"/>
        <v>-5.8654473790347141E-2</v>
      </c>
      <c r="R41" s="13">
        <f t="shared" si="2"/>
        <v>-3.0786680782039891E-2</v>
      </c>
      <c r="S41" s="20" t="b">
        <f t="shared" si="10"/>
        <v>1</v>
      </c>
      <c r="T41" s="13">
        <f t="shared" si="12"/>
        <v>-2.7207791267813305E-2</v>
      </c>
      <c r="U41" s="20"/>
      <c r="V41" s="13">
        <f t="shared" si="11"/>
        <v>-1.1532338888541398E-2</v>
      </c>
    </row>
    <row r="42" spans="1:22" x14ac:dyDescent="0.2">
      <c r="A42" s="1">
        <v>44585</v>
      </c>
      <c r="B42" s="4">
        <v>13481.5</v>
      </c>
      <c r="C42" s="4">
        <v>13876.610352</v>
      </c>
      <c r="D42" s="4">
        <v>13094.650390999999</v>
      </c>
      <c r="E42" s="4">
        <v>13855.129883</v>
      </c>
      <c r="F42" s="4">
        <v>13855.129883</v>
      </c>
      <c r="G42" s="2">
        <v>6998770000</v>
      </c>
      <c r="H42" s="4">
        <f t="shared" si="3"/>
        <v>6998.77</v>
      </c>
      <c r="I42" s="10">
        <f t="shared" si="4"/>
        <v>86.209961000000476</v>
      </c>
      <c r="J42" s="6" t="b">
        <f t="shared" si="0"/>
        <v>0</v>
      </c>
      <c r="K42" s="5">
        <f t="shared" si="5"/>
        <v>2.7714266439194422E-2</v>
      </c>
      <c r="L42" s="5">
        <f t="shared" si="6"/>
        <v>-1.5479622512355232E-3</v>
      </c>
      <c r="M42" s="4">
        <f t="shared" si="7"/>
        <v>14494.087349987461</v>
      </c>
      <c r="N42" s="4">
        <f t="shared" si="8"/>
        <v>14849.061525163977</v>
      </c>
      <c r="O42" s="5">
        <f t="shared" si="9"/>
        <v>-2.4490964253559781E-2</v>
      </c>
      <c r="P42" s="43">
        <f t="shared" si="1"/>
        <v>-9.6552264740468324E-2</v>
      </c>
      <c r="R42" s="13">
        <f t="shared" si="2"/>
        <v>-4.2601992321234079E-2</v>
      </c>
      <c r="S42" s="20" t="b">
        <f t="shared" si="10"/>
        <v>0</v>
      </c>
      <c r="T42" s="13">
        <f t="shared" si="12"/>
        <v>6.2611999698141962E-3</v>
      </c>
      <c r="U42" s="20"/>
      <c r="V42" s="13">
        <f t="shared" si="11"/>
        <v>-8.7397450605540532E-3</v>
      </c>
    </row>
    <row r="43" spans="1:22" x14ac:dyDescent="0.2">
      <c r="A43" s="1">
        <v>44586</v>
      </c>
      <c r="B43" s="4">
        <v>13610.870117</v>
      </c>
      <c r="C43" s="4">
        <v>13781.620117</v>
      </c>
      <c r="D43" s="4">
        <v>13414.139648</v>
      </c>
      <c r="E43" s="4">
        <v>13539.290039</v>
      </c>
      <c r="F43" s="4">
        <v>13539.290039</v>
      </c>
      <c r="G43" s="2">
        <v>5019380000</v>
      </c>
      <c r="H43" s="4">
        <f t="shared" si="3"/>
        <v>5019.38</v>
      </c>
      <c r="I43" s="10">
        <f t="shared" si="4"/>
        <v>-315.83984400000008</v>
      </c>
      <c r="J43" s="6" t="b">
        <f t="shared" si="0"/>
        <v>1</v>
      </c>
      <c r="K43" s="5">
        <f t="shared" si="5"/>
        <v>-5.2590376210112548E-3</v>
      </c>
      <c r="L43" s="5">
        <f t="shared" si="6"/>
        <v>-1.7583569706806836E-2</v>
      </c>
      <c r="M43" s="4">
        <f t="shared" si="7"/>
        <v>14334.954464822884</v>
      </c>
      <c r="N43" s="4">
        <f t="shared" si="8"/>
        <v>14735.168352454066</v>
      </c>
      <c r="O43" s="5">
        <f t="shared" si="9"/>
        <v>-2.7918741466063442E-2</v>
      </c>
      <c r="P43" s="43">
        <f t="shared" si="1"/>
        <v>-6.4235629006182599E-2</v>
      </c>
      <c r="R43" s="13">
        <f t="shared" si="2"/>
        <v>-3.8600356156047282E-2</v>
      </c>
      <c r="S43" s="20" t="b">
        <f t="shared" si="10"/>
        <v>1</v>
      </c>
      <c r="T43" s="13">
        <f t="shared" si="12"/>
        <v>-2.2795877531796363E-2</v>
      </c>
      <c r="U43" s="20"/>
      <c r="V43" s="13">
        <f t="shared" si="11"/>
        <v>-1.0979158695681192E-2</v>
      </c>
    </row>
    <row r="44" spans="1:22" x14ac:dyDescent="0.2">
      <c r="A44" s="1">
        <v>44587</v>
      </c>
      <c r="B44" s="4">
        <v>13871.769531</v>
      </c>
      <c r="C44" s="4">
        <v>14002.650390999999</v>
      </c>
      <c r="D44" s="4">
        <v>13392.190430000001</v>
      </c>
      <c r="E44" s="4">
        <v>13542.120117</v>
      </c>
      <c r="F44" s="4">
        <v>13542.120117</v>
      </c>
      <c r="G44" s="2">
        <v>5771140000</v>
      </c>
      <c r="H44" s="4">
        <f t="shared" si="3"/>
        <v>5771.14</v>
      </c>
      <c r="I44" s="10">
        <f t="shared" si="4"/>
        <v>2.8300780000008672</v>
      </c>
      <c r="J44" s="6" t="b">
        <f t="shared" si="0"/>
        <v>1</v>
      </c>
      <c r="K44" s="5">
        <f t="shared" si="5"/>
        <v>-2.3764049226979587E-2</v>
      </c>
      <c r="L44" s="5">
        <f t="shared" si="6"/>
        <v>-3.2888793274164579E-2</v>
      </c>
      <c r="M44" s="4">
        <f t="shared" si="7"/>
        <v>14202.815406852404</v>
      </c>
      <c r="N44" s="4">
        <f t="shared" si="8"/>
        <v>14631.425027631973</v>
      </c>
      <c r="O44" s="5">
        <f t="shared" si="9"/>
        <v>-3.0177792817949221E-2</v>
      </c>
      <c r="P44" s="43">
        <f t="shared" si="1"/>
        <v>-5.7074949834333727E-2</v>
      </c>
      <c r="R44" s="13">
        <f t="shared" si="2"/>
        <v>-1.4093333618616996E-2</v>
      </c>
      <c r="S44" s="20" t="b">
        <f t="shared" si="10"/>
        <v>0</v>
      </c>
      <c r="T44" s="13">
        <f t="shared" si="12"/>
        <v>2.0902706063972423E-4</v>
      </c>
      <c r="U44" s="20">
        <f>(E44-E39)/E39</f>
        <v>-5.5657265769504811E-2</v>
      </c>
      <c r="V44" s="13">
        <f t="shared" si="11"/>
        <v>-9.2179614727581852E-3</v>
      </c>
    </row>
    <row r="45" spans="1:22" x14ac:dyDescent="0.2">
      <c r="A45" s="1">
        <v>44588</v>
      </c>
      <c r="B45" s="4">
        <v>13710.990234000001</v>
      </c>
      <c r="C45" s="4">
        <v>13765.910156</v>
      </c>
      <c r="D45" s="4">
        <v>13322.660156</v>
      </c>
      <c r="E45" s="4">
        <v>13352.780273</v>
      </c>
      <c r="F45" s="4">
        <v>13352.780273</v>
      </c>
      <c r="G45" s="2">
        <v>5177380000</v>
      </c>
      <c r="H45" s="4">
        <f t="shared" si="3"/>
        <v>5177.38</v>
      </c>
      <c r="I45" s="10">
        <f t="shared" si="4"/>
        <v>-189.33984400000008</v>
      </c>
      <c r="J45" s="6" t="b">
        <f t="shared" si="0"/>
        <v>1</v>
      </c>
      <c r="K45" s="5">
        <f t="shared" si="5"/>
        <v>-2.6125754222457602E-2</v>
      </c>
      <c r="L45" s="5">
        <f t="shared" si="6"/>
        <v>-3.0011083780024025E-2</v>
      </c>
      <c r="M45" s="4">
        <f t="shared" si="7"/>
        <v>14061.142884543669</v>
      </c>
      <c r="N45" s="4">
        <f t="shared" si="8"/>
        <v>14520.238527229192</v>
      </c>
      <c r="O45" s="5">
        <f t="shared" si="9"/>
        <v>-3.264995217353002E-2</v>
      </c>
      <c r="P45" s="43">
        <f t="shared" si="1"/>
        <v>-5.251939579928646E-2</v>
      </c>
      <c r="R45" s="13">
        <f t="shared" si="2"/>
        <v>-2.0996353636957638E-2</v>
      </c>
      <c r="S45" s="20" t="b">
        <f t="shared" si="10"/>
        <v>1</v>
      </c>
      <c r="T45" s="13"/>
      <c r="U45" s="20"/>
      <c r="V45" s="13">
        <f t="shared" si="11"/>
        <v>-9.9749604744128213E-3</v>
      </c>
    </row>
    <row r="46" spans="1:22" x14ac:dyDescent="0.2">
      <c r="A46" s="1">
        <v>44589</v>
      </c>
      <c r="B46" s="4">
        <v>13436.709961</v>
      </c>
      <c r="C46" s="4">
        <v>13771.910156</v>
      </c>
      <c r="D46" s="4">
        <v>13236.559569999999</v>
      </c>
      <c r="E46" s="4">
        <v>13770.570313</v>
      </c>
      <c r="F46" s="4">
        <v>13770.570313</v>
      </c>
      <c r="G46" s="2">
        <v>4971930000</v>
      </c>
      <c r="H46" s="4">
        <f t="shared" si="3"/>
        <v>4971.93</v>
      </c>
      <c r="I46" s="10">
        <f t="shared" si="4"/>
        <v>417.79003999999986</v>
      </c>
      <c r="J46" s="6" t="b">
        <f t="shared" si="0"/>
        <v>0</v>
      </c>
      <c r="K46" s="5">
        <f t="shared" si="5"/>
        <v>2.4846882381850028E-2</v>
      </c>
      <c r="L46" s="5">
        <f t="shared" si="6"/>
        <v>-9.7288102000579594E-5</v>
      </c>
      <c r="M46" s="4">
        <f t="shared" si="7"/>
        <v>14012.714122619724</v>
      </c>
      <c r="N46" s="4">
        <f t="shared" si="8"/>
        <v>14455.049986861437</v>
      </c>
      <c r="O46" s="5">
        <f t="shared" si="9"/>
        <v>-3.1566751478051075E-2</v>
      </c>
      <c r="P46" s="43">
        <f t="shared" si="1"/>
        <v>-5.538930901093838E-2</v>
      </c>
      <c r="R46" s="13">
        <f t="shared" si="2"/>
        <v>-1.7184677037763232E-2</v>
      </c>
      <c r="S46" s="20" t="b">
        <f t="shared" si="10"/>
        <v>0</v>
      </c>
      <c r="T46" s="13"/>
      <c r="U46" s="20"/>
      <c r="V46" s="13">
        <f t="shared" si="11"/>
        <v>-3.4441554517719744E-3</v>
      </c>
    </row>
    <row r="47" spans="1:22" x14ac:dyDescent="0.2">
      <c r="A47" s="1">
        <v>44592</v>
      </c>
      <c r="B47" s="4">
        <v>13812.190430000001</v>
      </c>
      <c r="C47" s="4">
        <v>14242.900390999999</v>
      </c>
      <c r="D47" s="4">
        <v>13767.709961</v>
      </c>
      <c r="E47" s="4">
        <v>14239.879883</v>
      </c>
      <c r="F47" s="4">
        <v>14239.879883</v>
      </c>
      <c r="G47" s="2">
        <v>5124940000</v>
      </c>
      <c r="H47" s="4">
        <f t="shared" si="3"/>
        <v>5124.9399999999996</v>
      </c>
      <c r="I47" s="10">
        <f t="shared" si="4"/>
        <v>469.30956999999944</v>
      </c>
      <c r="J47" s="6" t="b">
        <f t="shared" si="0"/>
        <v>0</v>
      </c>
      <c r="K47" s="5">
        <f t="shared" si="5"/>
        <v>3.0964636287598522E-2</v>
      </c>
      <c r="L47" s="5">
        <f t="shared" si="6"/>
        <v>-2.1207113137632059E-4</v>
      </c>
      <c r="M47" s="4">
        <f t="shared" si="7"/>
        <v>14050.575082683103</v>
      </c>
      <c r="N47" s="4">
        <f t="shared" si="8"/>
        <v>14436.339543047399</v>
      </c>
      <c r="O47" s="5">
        <f t="shared" si="9"/>
        <v>-2.7455421439634833E-2</v>
      </c>
      <c r="P47" s="43">
        <f t="shared" si="1"/>
        <v>-2.0131924851369581E-2</v>
      </c>
      <c r="Q47" s="48"/>
      <c r="R47" s="13">
        <f t="shared" si="2"/>
        <v>1.3688073775281378E-2</v>
      </c>
      <c r="S47" s="20" t="b">
        <f t="shared" si="10"/>
        <v>0</v>
      </c>
      <c r="T47" s="13"/>
      <c r="U47" s="20"/>
      <c r="V47" s="13">
        <f t="shared" si="11"/>
        <v>2.7019005548869924E-3</v>
      </c>
    </row>
    <row r="48" spans="1:22" x14ac:dyDescent="0.2">
      <c r="A48" s="1">
        <v>44593</v>
      </c>
      <c r="B48" s="4">
        <v>14277.429688</v>
      </c>
      <c r="C48" s="4">
        <v>14358.690430000001</v>
      </c>
      <c r="D48" s="4">
        <v>14070.769531</v>
      </c>
      <c r="E48" s="4">
        <v>14346</v>
      </c>
      <c r="F48" s="4">
        <v>14346</v>
      </c>
      <c r="G48" s="2">
        <v>4671850000</v>
      </c>
      <c r="H48" s="4">
        <f t="shared" si="3"/>
        <v>4671.8500000000004</v>
      </c>
      <c r="I48" s="10">
        <f t="shared" si="4"/>
        <v>106.12011700000039</v>
      </c>
      <c r="J48" s="6" t="b">
        <f t="shared" si="0"/>
        <v>0</v>
      </c>
      <c r="K48" s="5">
        <f t="shared" si="5"/>
        <v>4.8027070347005322E-3</v>
      </c>
      <c r="L48" s="5">
        <f t="shared" si="6"/>
        <v>-8.8381527980337972E-4</v>
      </c>
      <c r="M48" s="4">
        <f t="shared" si="7"/>
        <v>14099.812568902586</v>
      </c>
      <c r="N48" s="4">
        <f t="shared" si="8"/>
        <v>14428.483930608494</v>
      </c>
      <c r="O48" s="5">
        <f t="shared" si="9"/>
        <v>-2.3310335516856424E-2</v>
      </c>
      <c r="P48" s="43">
        <f t="shared" si="1"/>
        <v>-2.0598173032910119E-3</v>
      </c>
      <c r="Q48" s="48"/>
      <c r="R48" s="13">
        <f t="shared" si="2"/>
        <v>1.8360376056939597E-2</v>
      </c>
      <c r="S48" s="20" t="b">
        <f t="shared" si="10"/>
        <v>0</v>
      </c>
      <c r="T48" s="13"/>
      <c r="U48" s="20"/>
      <c r="V48" s="13">
        <f t="shared" si="11"/>
        <v>3.5043039825584476E-3</v>
      </c>
    </row>
    <row r="49" spans="1:22" x14ac:dyDescent="0.2">
      <c r="A49" s="1">
        <v>44594</v>
      </c>
      <c r="B49" s="4">
        <v>14494.469727</v>
      </c>
      <c r="C49" s="4">
        <v>14504.820313</v>
      </c>
      <c r="D49" s="4">
        <v>14264.650390999999</v>
      </c>
      <c r="E49" s="4">
        <v>14417.549805000001</v>
      </c>
      <c r="F49" s="4">
        <v>14417.549805000001</v>
      </c>
      <c r="G49" s="2">
        <v>4673140000</v>
      </c>
      <c r="H49" s="4">
        <f t="shared" si="3"/>
        <v>4673.1400000000003</v>
      </c>
      <c r="I49" s="10">
        <f t="shared" si="4"/>
        <v>71.549805000000561</v>
      </c>
      <c r="J49" s="6" t="b">
        <f t="shared" si="0"/>
        <v>0</v>
      </c>
      <c r="K49" s="5">
        <f t="shared" si="5"/>
        <v>-5.3068462281662008E-3</v>
      </c>
      <c r="L49" s="5">
        <f t="shared" si="6"/>
        <v>-6.0166555749596624E-3</v>
      </c>
      <c r="M49" s="4">
        <f t="shared" si="7"/>
        <v>14152.768774918821</v>
      </c>
      <c r="N49" s="4">
        <f t="shared" si="8"/>
        <v>14427.53313707732</v>
      </c>
      <c r="O49" s="5">
        <f t="shared" si="9"/>
        <v>-1.9414177291261187E-2</v>
      </c>
      <c r="P49" s="43">
        <f t="shared" si="1"/>
        <v>7.9052811404261899E-3</v>
      </c>
      <c r="Q49" s="48"/>
      <c r="R49" s="13">
        <f t="shared" si="2"/>
        <v>2.48750999666635E-2</v>
      </c>
      <c r="S49" s="20" t="b">
        <f t="shared" si="10"/>
        <v>0</v>
      </c>
      <c r="T49" s="13"/>
      <c r="U49" s="20"/>
      <c r="V49" s="13">
        <f t="shared" si="11"/>
        <v>3.7558092178495467E-3</v>
      </c>
    </row>
    <row r="50" spans="1:22" x14ac:dyDescent="0.2">
      <c r="A50" s="1">
        <v>44595</v>
      </c>
      <c r="B50" s="4">
        <v>14045.830078000001</v>
      </c>
      <c r="C50" s="4">
        <v>14207.889648</v>
      </c>
      <c r="D50" s="4">
        <v>13851.740234000001</v>
      </c>
      <c r="E50" s="4">
        <v>13878.820313</v>
      </c>
      <c r="F50" s="4">
        <v>13878.820313</v>
      </c>
      <c r="G50" s="2">
        <v>4326300000</v>
      </c>
      <c r="H50" s="4">
        <f t="shared" si="3"/>
        <v>4326.3</v>
      </c>
      <c r="I50" s="10">
        <f t="shared" si="4"/>
        <v>-538.72949200000039</v>
      </c>
      <c r="J50" s="6" t="b">
        <f t="shared" si="0"/>
        <v>1</v>
      </c>
      <c r="K50" s="5">
        <f t="shared" si="5"/>
        <v>-1.1890344968759681E-2</v>
      </c>
      <c r="L50" s="5">
        <f t="shared" si="6"/>
        <v>-2.3161028354856499E-2</v>
      </c>
      <c r="M50" s="4">
        <f t="shared" si="7"/>
        <v>14107.11069793235</v>
      </c>
      <c r="N50" s="4">
        <f t="shared" si="8"/>
        <v>14379.818978461901</v>
      </c>
      <c r="O50" s="5">
        <f t="shared" si="9"/>
        <v>-1.9331263953966185E-2</v>
      </c>
      <c r="P50" s="43">
        <f t="shared" si="1"/>
        <v>-1.8102251368154267E-2</v>
      </c>
      <c r="Q50" s="48"/>
      <c r="R50" s="13">
        <f t="shared" si="2"/>
        <v>7.1438405939793816E-3</v>
      </c>
      <c r="S50" s="20" t="b">
        <f t="shared" si="10"/>
        <v>1</v>
      </c>
      <c r="T50" s="13"/>
      <c r="U50" s="20"/>
      <c r="V50" s="13">
        <f t="shared" si="11"/>
        <v>-3.2260879628998457E-3</v>
      </c>
    </row>
    <row r="51" spans="1:22" x14ac:dyDescent="0.2">
      <c r="A51" s="1">
        <v>44596</v>
      </c>
      <c r="B51" s="4">
        <v>13958.480469</v>
      </c>
      <c r="C51" s="4">
        <v>14222.759765999999</v>
      </c>
      <c r="D51" s="4">
        <v>13850.389648</v>
      </c>
      <c r="E51" s="4">
        <v>14098.009765999999</v>
      </c>
      <c r="F51" s="4">
        <v>14098.009765999999</v>
      </c>
      <c r="G51" s="2">
        <v>4121340000</v>
      </c>
      <c r="H51" s="4">
        <f t="shared" si="3"/>
        <v>4121.34</v>
      </c>
      <c r="I51" s="10">
        <f t="shared" si="4"/>
        <v>219.18945299999905</v>
      </c>
      <c r="J51" s="6" t="b">
        <f t="shared" si="0"/>
        <v>0</v>
      </c>
      <c r="K51" s="5">
        <f t="shared" si="5"/>
        <v>9.996023371589469E-3</v>
      </c>
      <c r="L51" s="5">
        <f t="shared" si="6"/>
        <v>-8.7711528600953534E-3</v>
      </c>
      <c r="M51" s="4">
        <f t="shared" si="7"/>
        <v>14105.593875943625</v>
      </c>
      <c r="N51" s="4">
        <f t="shared" si="8"/>
        <v>14355.313829552169</v>
      </c>
      <c r="O51" s="5">
        <f t="shared" si="9"/>
        <v>-1.7703611475333149E-2</v>
      </c>
      <c r="P51" s="43">
        <f t="shared" si="1"/>
        <v>-1.8092412853234235E-2</v>
      </c>
      <c r="Q51" s="48"/>
      <c r="R51" s="13">
        <f t="shared" si="2"/>
        <v>8.3063422275466772E-3</v>
      </c>
      <c r="S51" s="20" t="b">
        <f t="shared" si="10"/>
        <v>0</v>
      </c>
      <c r="T51" s="13"/>
      <c r="U51" s="20"/>
      <c r="V51" s="13">
        <f t="shared" si="11"/>
        <v>-1.0752180380549603E-4</v>
      </c>
    </row>
    <row r="52" spans="1:22" x14ac:dyDescent="0.2">
      <c r="A52" s="1">
        <v>44599</v>
      </c>
      <c r="B52" s="4">
        <v>14118.790039</v>
      </c>
      <c r="C52" s="4">
        <v>14236.309569999999</v>
      </c>
      <c r="D52" s="4">
        <v>13974.099609000001</v>
      </c>
      <c r="E52" s="4">
        <v>14015.669921999999</v>
      </c>
      <c r="F52" s="4">
        <v>14015.669921999999</v>
      </c>
      <c r="G52" s="2">
        <v>4268730000</v>
      </c>
      <c r="H52" s="4">
        <f t="shared" si="3"/>
        <v>4268.7299999999996</v>
      </c>
      <c r="I52" s="10">
        <f t="shared" si="4"/>
        <v>-82.339844000000085</v>
      </c>
      <c r="J52" s="6" t="b">
        <f t="shared" si="0"/>
        <v>1</v>
      </c>
      <c r="K52" s="5">
        <f t="shared" si="5"/>
        <v>-7.3037503012052824E-3</v>
      </c>
      <c r="L52" s="5">
        <f t="shared" si="6"/>
        <v>-1.5498373852796199E-2</v>
      </c>
      <c r="M52" s="4">
        <f t="shared" si="7"/>
        <v>14090.606550286353</v>
      </c>
      <c r="N52" s="4">
        <f t="shared" si="8"/>
        <v>14325.779576721547</v>
      </c>
      <c r="O52" s="5">
        <f t="shared" si="9"/>
        <v>-1.669005699619186E-2</v>
      </c>
      <c r="P52" s="43">
        <f t="shared" si="1"/>
        <v>-8.2684120708760075E-3</v>
      </c>
      <c r="Q52" s="48"/>
      <c r="R52" s="13">
        <f t="shared" si="2"/>
        <v>1.0340436317887636E-2</v>
      </c>
      <c r="S52" s="20" t="b">
        <f t="shared" si="10"/>
        <v>1</v>
      </c>
      <c r="T52" s="13"/>
      <c r="U52" s="20"/>
      <c r="V52" s="13">
        <f t="shared" si="11"/>
        <v>-1.0625093696219336E-3</v>
      </c>
    </row>
    <row r="53" spans="1:22" x14ac:dyDescent="0.2">
      <c r="A53" s="1">
        <v>44600</v>
      </c>
      <c r="B53" s="4">
        <v>13984.429688</v>
      </c>
      <c r="C53" s="4">
        <v>14226.480469</v>
      </c>
      <c r="D53" s="4">
        <v>13934.780273</v>
      </c>
      <c r="E53" s="4">
        <v>14194.450194999999</v>
      </c>
      <c r="F53" s="4">
        <v>14194.450194999999</v>
      </c>
      <c r="G53" s="2">
        <v>4293770000</v>
      </c>
      <c r="H53" s="4">
        <f t="shared" si="3"/>
        <v>4293.7700000000004</v>
      </c>
      <c r="I53" s="10">
        <f t="shared" si="4"/>
        <v>178.78027300000031</v>
      </c>
      <c r="J53" s="6" t="b">
        <f t="shared" si="0"/>
        <v>0</v>
      </c>
      <c r="K53" s="5">
        <f t="shared" si="5"/>
        <v>1.5018167468081826E-2</v>
      </c>
      <c r="L53" s="5">
        <f t="shared" si="6"/>
        <v>-2.2514545371777467E-3</v>
      </c>
      <c r="M53" s="4">
        <f t="shared" si="7"/>
        <v>14107.913824405294</v>
      </c>
      <c r="N53" s="4">
        <f t="shared" si="8"/>
        <v>14314.359630484891</v>
      </c>
      <c r="O53" s="5">
        <f t="shared" si="9"/>
        <v>-1.4633333365168852E-2</v>
      </c>
      <c r="P53" s="43">
        <f t="shared" si="1"/>
        <v>-1.2272087394366528E-2</v>
      </c>
      <c r="Q53" s="48"/>
      <c r="R53" s="13">
        <f t="shared" si="2"/>
        <v>8.4042648736340989E-3</v>
      </c>
      <c r="S53" s="20" t="b">
        <f t="shared" si="10"/>
        <v>0</v>
      </c>
      <c r="T53" s="13">
        <f>(E53-E52)/E52</f>
        <v>1.2755742250991084E-2</v>
      </c>
      <c r="U53" s="20"/>
      <c r="V53" s="13">
        <f t="shared" si="11"/>
        <v>1.2282845353161214E-3</v>
      </c>
    </row>
    <row r="54" spans="1:22" x14ac:dyDescent="0.2">
      <c r="A54" s="1">
        <v>44601</v>
      </c>
      <c r="B54" s="4">
        <v>14368.160156</v>
      </c>
      <c r="C54" s="4">
        <v>14490.719727</v>
      </c>
      <c r="D54" s="4">
        <v>14330.870117</v>
      </c>
      <c r="E54" s="4">
        <v>14490.370117</v>
      </c>
      <c r="F54" s="4">
        <v>14490.370117</v>
      </c>
      <c r="G54" s="2">
        <v>4729730000</v>
      </c>
      <c r="H54" s="4">
        <f t="shared" si="3"/>
        <v>4729.7299999999996</v>
      </c>
      <c r="I54" s="10">
        <f t="shared" si="4"/>
        <v>295.91992200000095</v>
      </c>
      <c r="J54" s="6" t="b">
        <f t="shared" si="0"/>
        <v>0</v>
      </c>
      <c r="K54" s="5">
        <f t="shared" si="5"/>
        <v>8.5056096029780693E-3</v>
      </c>
      <c r="L54" s="5">
        <f t="shared" si="6"/>
        <v>-2.4126475881517964E-5</v>
      </c>
      <c r="M54" s="4">
        <f t="shared" si="7"/>
        <v>14171.656539837744</v>
      </c>
      <c r="N54" s="4">
        <f t="shared" si="8"/>
        <v>14329.664890181857</v>
      </c>
      <c r="O54" s="5">
        <f t="shared" si="9"/>
        <v>-1.1149603428500951E-2</v>
      </c>
      <c r="P54" s="43">
        <f t="shared" si="1"/>
        <v>1.1234648307676176E-2</v>
      </c>
      <c r="Q54" s="48"/>
      <c r="R54" s="13">
        <f t="shared" si="2"/>
        <v>2.2514177242818536E-2</v>
      </c>
      <c r="S54" s="20" t="b">
        <f t="shared" si="10"/>
        <v>0</v>
      </c>
      <c r="T54" s="13">
        <f>(E54-E53)/E53</f>
        <v>2.0847579013961306E-2</v>
      </c>
      <c r="U54" s="20"/>
      <c r="V54" s="13">
        <f t="shared" si="11"/>
        <v>4.518224042606633E-3</v>
      </c>
    </row>
    <row r="55" spans="1:22" x14ac:dyDescent="0.2">
      <c r="A55" s="1">
        <v>44602</v>
      </c>
      <c r="B55" s="4">
        <v>14228.679688</v>
      </c>
      <c r="C55" s="4">
        <v>14509.559569999999</v>
      </c>
      <c r="D55" s="4">
        <v>14118.200194999999</v>
      </c>
      <c r="E55" s="4">
        <v>14185.639648</v>
      </c>
      <c r="F55" s="4">
        <v>14185.639648</v>
      </c>
      <c r="G55" s="2">
        <v>5212510000</v>
      </c>
      <c r="H55" s="4">
        <f t="shared" si="3"/>
        <v>5212.51</v>
      </c>
      <c r="I55" s="10">
        <f t="shared" si="4"/>
        <v>-304.73046900000008</v>
      </c>
      <c r="J55" s="6" t="b">
        <f t="shared" si="0"/>
        <v>1</v>
      </c>
      <c r="K55" s="5">
        <f t="shared" si="5"/>
        <v>-3.0248793945581907E-3</v>
      </c>
      <c r="L55" s="5">
        <f t="shared" si="6"/>
        <v>-2.2324586796537694E-2</v>
      </c>
      <c r="M55" s="4">
        <f t="shared" si="7"/>
        <v>14173.987057864786</v>
      </c>
      <c r="N55" s="4">
        <f t="shared" si="8"/>
        <v>14317.140956079087</v>
      </c>
      <c r="O55" s="5">
        <f t="shared" si="9"/>
        <v>-1.0099762165005549E-2</v>
      </c>
      <c r="P55" s="43">
        <f t="shared" si="1"/>
        <v>-3.9358624102758637E-3</v>
      </c>
      <c r="R55" s="13">
        <f t="shared" si="2"/>
        <v>2.3675237656507718E-2</v>
      </c>
      <c r="S55" s="20" t="b">
        <f t="shared" si="10"/>
        <v>1</v>
      </c>
      <c r="T55" s="13">
        <f>(E55-E54)/E54</f>
        <v>-2.1029860972460079E-2</v>
      </c>
      <c r="U55" s="20"/>
      <c r="V55" s="13">
        <f t="shared" si="11"/>
        <v>1.6444923149883542E-4</v>
      </c>
    </row>
    <row r="56" spans="1:22" x14ac:dyDescent="0.2">
      <c r="A56" s="1">
        <v>44603</v>
      </c>
      <c r="B56" s="4">
        <v>14213.620117</v>
      </c>
      <c r="C56" s="4">
        <v>14246.700194999999</v>
      </c>
      <c r="D56" s="4">
        <v>13733.160156</v>
      </c>
      <c r="E56" s="4">
        <v>13791.150390999999</v>
      </c>
      <c r="F56" s="4">
        <v>13791.150390999999</v>
      </c>
      <c r="G56" s="2">
        <v>5237320000</v>
      </c>
      <c r="H56" s="4">
        <f t="shared" si="3"/>
        <v>5237.32</v>
      </c>
      <c r="I56" s="10">
        <f t="shared" si="4"/>
        <v>-394.48925700000109</v>
      </c>
      <c r="J56" s="6" t="b">
        <f t="shared" si="0"/>
        <v>1</v>
      </c>
      <c r="K56" s="5">
        <f t="shared" si="5"/>
        <v>-2.9722880063096115E-2</v>
      </c>
      <c r="L56" s="5">
        <f t="shared" si="6"/>
        <v>-3.1975811785516429E-2</v>
      </c>
      <c r="M56" s="4">
        <f t="shared" si="7"/>
        <v>14110.180946720655</v>
      </c>
      <c r="N56" s="4">
        <f t="shared" si="8"/>
        <v>14271.402646072211</v>
      </c>
      <c r="O56" s="5">
        <f t="shared" si="9"/>
        <v>-1.1425912960317161E-2</v>
      </c>
      <c r="P56" s="43">
        <f t="shared" si="1"/>
        <v>-2.6719770082628058E-2</v>
      </c>
      <c r="R56" s="13">
        <f t="shared" si="2"/>
        <v>9.6752301614582027E-3</v>
      </c>
      <c r="S56" s="20" t="b">
        <f t="shared" si="10"/>
        <v>1</v>
      </c>
      <c r="T56" s="13">
        <f>(E56-E55)/E55</f>
        <v>-2.7809056679063408E-2</v>
      </c>
      <c r="U56" s="20">
        <f>(E56-E53)/E53</f>
        <v>-2.8412499142944102E-2</v>
      </c>
      <c r="V56" s="13">
        <f t="shared" si="11"/>
        <v>-4.5016346412371485E-3</v>
      </c>
    </row>
    <row r="57" spans="1:22" x14ac:dyDescent="0.2">
      <c r="A57" s="1">
        <v>44606</v>
      </c>
      <c r="B57" s="4">
        <v>13768.969727</v>
      </c>
      <c r="C57" s="4">
        <v>13921.709961</v>
      </c>
      <c r="D57" s="4">
        <v>13664.759765999999</v>
      </c>
      <c r="E57" s="4">
        <v>13790.919921999999</v>
      </c>
      <c r="F57" s="4">
        <v>13790.919921999999</v>
      </c>
      <c r="G57" s="2">
        <v>4347350000</v>
      </c>
      <c r="H57" s="4">
        <f t="shared" si="3"/>
        <v>4347.3500000000004</v>
      </c>
      <c r="I57" s="10">
        <f t="shared" si="4"/>
        <v>-0.23046900000008463</v>
      </c>
      <c r="J57" s="6" t="b">
        <f t="shared" si="0"/>
        <v>1</v>
      </c>
      <c r="K57" s="5">
        <f t="shared" si="5"/>
        <v>1.5941784632554331E-3</v>
      </c>
      <c r="L57" s="5">
        <f t="shared" si="6"/>
        <v>-9.3946820732793562E-3</v>
      </c>
      <c r="M57" s="4">
        <f t="shared" si="7"/>
        <v>14056.970775933878</v>
      </c>
      <c r="N57" s="4">
        <f t="shared" si="8"/>
        <v>14229.621539631149</v>
      </c>
      <c r="O57" s="5">
        <f t="shared" si="9"/>
        <v>-1.2282216876544723E-2</v>
      </c>
      <c r="P57" s="43">
        <f t="shared" si="1"/>
        <v>-2.7901531289042762E-2</v>
      </c>
      <c r="R57" s="13">
        <f t="shared" si="2"/>
        <v>-9.6223302367142802E-3</v>
      </c>
      <c r="S57" s="20" t="b">
        <f t="shared" si="10"/>
        <v>1</v>
      </c>
      <c r="T57" s="13"/>
      <c r="U57" s="20"/>
      <c r="V57" s="13">
        <f t="shared" si="11"/>
        <v>-3.7710480813602492E-3</v>
      </c>
    </row>
    <row r="58" spans="1:22" x14ac:dyDescent="0.2">
      <c r="A58" s="1">
        <v>44607</v>
      </c>
      <c r="B58" s="4">
        <v>13997.179688</v>
      </c>
      <c r="C58" s="4">
        <v>14142.490234000001</v>
      </c>
      <c r="D58" s="4">
        <v>13976.290039</v>
      </c>
      <c r="E58" s="4">
        <v>14139.759765999999</v>
      </c>
      <c r="F58" s="4">
        <v>14139.759765999999</v>
      </c>
      <c r="G58" s="2">
        <v>4416840000</v>
      </c>
      <c r="H58" s="4">
        <f t="shared" si="3"/>
        <v>4416.84</v>
      </c>
      <c r="I58" s="10">
        <f t="shared" si="4"/>
        <v>348.83984400000008</v>
      </c>
      <c r="J58" s="6" t="b">
        <f t="shared" si="0"/>
        <v>0</v>
      </c>
      <c r="K58" s="5">
        <f t="shared" si="5"/>
        <v>1.0186343333309865E-2</v>
      </c>
      <c r="L58" s="5">
        <f t="shared" si="6"/>
        <v>-1.9306840272282735E-4</v>
      </c>
      <c r="M58" s="4">
        <f t="shared" si="7"/>
        <v>14070.768940944898</v>
      </c>
      <c r="N58" s="4">
        <f t="shared" si="8"/>
        <v>14221.807472358874</v>
      </c>
      <c r="O58" s="5">
        <f t="shared" si="9"/>
        <v>-1.0734205930598839E-2</v>
      </c>
      <c r="P58" s="43">
        <f t="shared" si="1"/>
        <v>-6.7145514464366958E-3</v>
      </c>
      <c r="R58" s="13">
        <f t="shared" si="2"/>
        <v>5.0971836262906356E-3</v>
      </c>
      <c r="S58" s="20" t="b">
        <f t="shared" si="10"/>
        <v>0</v>
      </c>
      <c r="T58" s="13"/>
      <c r="U58" s="20"/>
      <c r="V58" s="13">
        <f t="shared" si="11"/>
        <v>9.8158879540694694E-4</v>
      </c>
    </row>
    <row r="59" spans="1:22" x14ac:dyDescent="0.2">
      <c r="A59" s="1">
        <v>44608</v>
      </c>
      <c r="B59" s="4">
        <v>14038.919921999999</v>
      </c>
      <c r="C59" s="4">
        <v>14163.730469</v>
      </c>
      <c r="D59" s="4">
        <v>13931.990234000001</v>
      </c>
      <c r="E59" s="4">
        <v>14124.089844</v>
      </c>
      <c r="F59" s="4">
        <v>14124.089844</v>
      </c>
      <c r="G59" s="2">
        <v>4238560000</v>
      </c>
      <c r="H59" s="4">
        <f t="shared" si="3"/>
        <v>4238.5600000000004</v>
      </c>
      <c r="I59" s="10">
        <f t="shared" si="4"/>
        <v>-15.669921999999133</v>
      </c>
      <c r="J59" s="6" t="b">
        <f t="shared" si="0"/>
        <v>0</v>
      </c>
      <c r="K59" s="5">
        <f t="shared" si="5"/>
        <v>6.0667004636541554E-3</v>
      </c>
      <c r="L59" s="5">
        <f t="shared" si="6"/>
        <v>-2.7987418347702252E-3</v>
      </c>
      <c r="M59" s="4">
        <f t="shared" si="7"/>
        <v>14079.655758120749</v>
      </c>
      <c r="N59" s="4">
        <f t="shared" si="8"/>
        <v>14213.31028728419</v>
      </c>
      <c r="O59" s="5">
        <f t="shared" si="9"/>
        <v>-9.492741261543482E-3</v>
      </c>
      <c r="P59" s="43">
        <f t="shared" si="1"/>
        <v>-1.0487864664985068E-2</v>
      </c>
      <c r="R59" s="13">
        <f t="shared" si="2"/>
        <v>5.9713612551044945E-3</v>
      </c>
      <c r="S59" s="20" t="b">
        <f t="shared" si="10"/>
        <v>1</v>
      </c>
      <c r="T59" s="13"/>
      <c r="U59" s="20"/>
      <c r="V59" s="13">
        <f t="shared" si="11"/>
        <v>6.3158006596152245E-4</v>
      </c>
    </row>
    <row r="60" spans="1:22" x14ac:dyDescent="0.2">
      <c r="A60" s="1">
        <v>44609</v>
      </c>
      <c r="B60" s="4">
        <v>14004.190430000001</v>
      </c>
      <c r="C60" s="4">
        <v>14020.820313</v>
      </c>
      <c r="D60" s="4">
        <v>13704.700194999999</v>
      </c>
      <c r="E60" s="4">
        <v>13716.719727</v>
      </c>
      <c r="F60" s="4">
        <v>13716.719727</v>
      </c>
      <c r="G60" s="2">
        <v>4278370000</v>
      </c>
      <c r="H60" s="4">
        <f t="shared" si="3"/>
        <v>4278.37</v>
      </c>
      <c r="I60" s="10">
        <f t="shared" si="4"/>
        <v>-407.37011700000039</v>
      </c>
      <c r="J60" s="6" t="b">
        <f t="shared" si="0"/>
        <v>1</v>
      </c>
      <c r="K60" s="5">
        <f t="shared" si="5"/>
        <v>-2.052747743162479E-2</v>
      </c>
      <c r="L60" s="5">
        <f t="shared" si="6"/>
        <v>-2.1689214982524286E-2</v>
      </c>
      <c r="M60" s="4">
        <f t="shared" si="7"/>
        <v>14019.166419600624</v>
      </c>
      <c r="N60" s="4">
        <f t="shared" si="8"/>
        <v>14170.128499433391</v>
      </c>
      <c r="O60" s="5">
        <f t="shared" si="9"/>
        <v>-1.0768263626694823E-2</v>
      </c>
      <c r="P60" s="43">
        <f t="shared" si="1"/>
        <v>-2.2431164249606155E-2</v>
      </c>
      <c r="R60" s="13">
        <f t="shared" si="2"/>
        <v>1.1797373323593215E-4</v>
      </c>
      <c r="S60" s="20" t="b">
        <f t="shared" si="10"/>
        <v>1</v>
      </c>
      <c r="T60" s="13">
        <f>(E60-E59)/E59</f>
        <v>-2.8842220737717392E-2</v>
      </c>
      <c r="U60" s="20"/>
      <c r="V60" s="13">
        <f t="shared" si="11"/>
        <v>-4.2962228309620662E-3</v>
      </c>
    </row>
    <row r="61" spans="1:22" x14ac:dyDescent="0.2">
      <c r="A61" s="1">
        <v>44610</v>
      </c>
      <c r="B61" s="4">
        <v>13735.400390999999</v>
      </c>
      <c r="C61" s="4">
        <v>13762.400390999999</v>
      </c>
      <c r="D61" s="4">
        <v>13465.559569999999</v>
      </c>
      <c r="E61" s="4">
        <v>13548.070313</v>
      </c>
      <c r="F61" s="4">
        <v>13548.070313</v>
      </c>
      <c r="G61" s="2">
        <v>4501940000</v>
      </c>
      <c r="H61" s="4">
        <f t="shared" si="3"/>
        <v>4501.9399999999996</v>
      </c>
      <c r="I61" s="10">
        <f t="shared" si="4"/>
        <v>-168.64941399999952</v>
      </c>
      <c r="J61" s="6" t="b">
        <f t="shared" si="0"/>
        <v>1</v>
      </c>
      <c r="K61" s="5">
        <f t="shared" si="5"/>
        <v>-1.3638486878238034E-2</v>
      </c>
      <c r="L61" s="5">
        <f t="shared" si="6"/>
        <v>-1.557359704053963E-2</v>
      </c>
      <c r="M61" s="4">
        <f t="shared" si="7"/>
        <v>13940.650401833853</v>
      </c>
      <c r="N61" s="4">
        <f t="shared" si="8"/>
        <v>14116.036483221791</v>
      </c>
      <c r="O61" s="5">
        <f t="shared" si="9"/>
        <v>-1.2580910956985674E-2</v>
      </c>
      <c r="P61" s="43">
        <f t="shared" si="1"/>
        <v>-3.4079531308765662E-2</v>
      </c>
      <c r="R61" s="13">
        <f t="shared" si="2"/>
        <v>-1.2786348247453743E-2</v>
      </c>
      <c r="S61" s="20" t="b">
        <f t="shared" si="10"/>
        <v>1</v>
      </c>
      <c r="T61" s="13">
        <f>(E61-E60)/E60</f>
        <v>-1.2295170956072677E-2</v>
      </c>
      <c r="U61" s="20"/>
      <c r="V61" s="13">
        <f t="shared" si="11"/>
        <v>-5.6006195672943593E-3</v>
      </c>
    </row>
    <row r="62" spans="1:22" x14ac:dyDescent="0.2">
      <c r="A62" s="1">
        <v>44614</v>
      </c>
      <c r="B62" s="4">
        <v>13424.360352</v>
      </c>
      <c r="C62" s="4">
        <v>13618.719727</v>
      </c>
      <c r="D62" s="4">
        <v>13249.650390999999</v>
      </c>
      <c r="E62" s="4">
        <v>13381.519531</v>
      </c>
      <c r="F62" s="4">
        <v>13381.519531</v>
      </c>
      <c r="G62" s="2">
        <v>4849170000</v>
      </c>
      <c r="H62" s="4">
        <f t="shared" si="3"/>
        <v>4849.17</v>
      </c>
      <c r="I62" s="10">
        <f t="shared" si="4"/>
        <v>-166.55078200000025</v>
      </c>
      <c r="J62" s="6" t="b">
        <f t="shared" si="0"/>
        <v>1</v>
      </c>
      <c r="K62" s="5">
        <f t="shared" si="5"/>
        <v>-3.1912746586556899E-3</v>
      </c>
      <c r="L62" s="5">
        <f t="shared" si="6"/>
        <v>-1.7417216945124065E-2</v>
      </c>
      <c r="M62" s="4">
        <f t="shared" si="7"/>
        <v>13847.461923361545</v>
      </c>
      <c r="N62" s="4">
        <f t="shared" si="8"/>
        <v>14052.165443898157</v>
      </c>
      <c r="O62" s="5">
        <f t="shared" si="9"/>
        <v>-1.4782746590641575E-2</v>
      </c>
      <c r="P62" s="43">
        <f t="shared" si="1"/>
        <v>-4.3171198857243277E-2</v>
      </c>
      <c r="R62" s="13">
        <f t="shared" si="2"/>
        <v>-1.6518709177718888E-2</v>
      </c>
      <c r="S62" s="20" t="b">
        <f t="shared" si="10"/>
        <v>1</v>
      </c>
      <c r="T62" s="13">
        <f>(E62-E61)/E61</f>
        <v>-1.2293321347777999E-2</v>
      </c>
      <c r="U62" s="20"/>
      <c r="V62" s="13">
        <f t="shared" si="11"/>
        <v>-6.6846578736419089E-3</v>
      </c>
    </row>
    <row r="63" spans="1:22" x14ac:dyDescent="0.2">
      <c r="A63" s="1">
        <v>44615</v>
      </c>
      <c r="B63" s="4">
        <v>13511.75</v>
      </c>
      <c r="C63" s="4">
        <v>13533.780273</v>
      </c>
      <c r="D63" s="4">
        <v>13032.169921999999</v>
      </c>
      <c r="E63" s="4">
        <v>13037.490234000001</v>
      </c>
      <c r="F63" s="4">
        <v>13037.490234000001</v>
      </c>
      <c r="G63" s="2">
        <v>4639330000</v>
      </c>
      <c r="H63" s="4">
        <f t="shared" si="3"/>
        <v>4639.33</v>
      </c>
      <c r="I63" s="10">
        <f t="shared" si="4"/>
        <v>-344.02929699999913</v>
      </c>
      <c r="J63" s="6" t="b">
        <f t="shared" si="0"/>
        <v>1</v>
      </c>
      <c r="K63" s="5">
        <f t="shared" si="5"/>
        <v>-3.5099803208318625E-2</v>
      </c>
      <c r="L63" s="5">
        <f t="shared" si="6"/>
        <v>-3.6670466712844609E-2</v>
      </c>
      <c r="M63" s="4">
        <f t="shared" si="7"/>
        <v>13712.466641801288</v>
      </c>
      <c r="N63" s="4">
        <f t="shared" si="8"/>
        <v>13963.932816950492</v>
      </c>
      <c r="O63" s="5">
        <f t="shared" si="9"/>
        <v>-1.83385077038314E-2</v>
      </c>
      <c r="P63" s="43">
        <f t="shared" si="1"/>
        <v>-4.9611549662951358E-2</v>
      </c>
      <c r="R63" s="13">
        <f t="shared" si="2"/>
        <v>-1.3030942825164442E-2</v>
      </c>
      <c r="S63" s="20" t="b">
        <f t="shared" si="10"/>
        <v>1</v>
      </c>
      <c r="T63" s="13"/>
      <c r="U63" s="20"/>
      <c r="V63" s="13">
        <f t="shared" si="11"/>
        <v>-9.7487382386307036E-3</v>
      </c>
    </row>
    <row r="64" spans="1:22" x14ac:dyDescent="0.2">
      <c r="A64" s="1">
        <v>44616</v>
      </c>
      <c r="B64" s="4">
        <v>12587.879883</v>
      </c>
      <c r="C64" s="4">
        <v>13486.110352</v>
      </c>
      <c r="D64" s="4">
        <v>12587.879883</v>
      </c>
      <c r="E64" s="4">
        <v>13473.589844</v>
      </c>
      <c r="F64" s="4">
        <v>13473.589844</v>
      </c>
      <c r="G64" s="2">
        <v>6180200000</v>
      </c>
      <c r="H64" s="4">
        <f t="shared" si="3"/>
        <v>6180.2</v>
      </c>
      <c r="I64" s="10">
        <f t="shared" si="4"/>
        <v>436.0996099999993</v>
      </c>
      <c r="J64" s="6" t="b">
        <f t="shared" si="0"/>
        <v>0</v>
      </c>
      <c r="K64" s="5">
        <f t="shared" si="5"/>
        <v>7.0362123664379467E-2</v>
      </c>
      <c r="L64" s="5">
        <f t="shared" si="6"/>
        <v>-9.2840023351453661E-4</v>
      </c>
      <c r="M64" s="4">
        <f t="shared" si="7"/>
        <v>13672.65384216774</v>
      </c>
      <c r="N64" s="4">
        <f t="shared" si="8"/>
        <v>13921.294297563492</v>
      </c>
      <c r="O64" s="5">
        <f t="shared" si="9"/>
        <v>-1.8185237355232559E-2</v>
      </c>
      <c r="P64" s="43">
        <f t="shared" si="1"/>
        <v>-7.933894704641728E-2</v>
      </c>
      <c r="R64" s="13">
        <f t="shared" si="2"/>
        <v>-1.3643546623876516E-2</v>
      </c>
      <c r="S64" s="20" t="b">
        <f t="shared" si="10"/>
        <v>0</v>
      </c>
      <c r="T64" s="13"/>
      <c r="U64" s="20"/>
      <c r="V64" s="13">
        <f t="shared" si="11"/>
        <v>-2.9034017491923721E-3</v>
      </c>
    </row>
    <row r="65" spans="1:22" x14ac:dyDescent="0.2">
      <c r="A65" s="1">
        <v>44617</v>
      </c>
      <c r="B65" s="4">
        <v>13485.259765999999</v>
      </c>
      <c r="C65" s="4">
        <v>13696.860352</v>
      </c>
      <c r="D65" s="4">
        <v>13358.290039</v>
      </c>
      <c r="E65" s="4">
        <v>13694.620117</v>
      </c>
      <c r="F65" s="4">
        <v>13694.620117</v>
      </c>
      <c r="G65" s="2">
        <v>4628720000</v>
      </c>
      <c r="H65" s="4">
        <f t="shared" si="3"/>
        <v>4628.72</v>
      </c>
      <c r="I65" s="10">
        <f t="shared" si="4"/>
        <v>221.03027300000031</v>
      </c>
      <c r="J65" s="6" t="b">
        <f t="shared" si="0"/>
        <v>0</v>
      </c>
      <c r="K65" s="5">
        <f t="shared" si="5"/>
        <v>1.5525125554337148E-2</v>
      </c>
      <c r="L65" s="5">
        <f t="shared" si="6"/>
        <v>-1.6355828579884627E-4</v>
      </c>
      <c r="M65" s="4">
        <f t="shared" si="7"/>
        <v>13676.314887973116</v>
      </c>
      <c r="N65" s="4">
        <f t="shared" si="8"/>
        <v>13901.583499253624</v>
      </c>
      <c r="O65" s="5">
        <f t="shared" si="9"/>
        <v>-1.647144081762901E-2</v>
      </c>
      <c r="P65" s="43">
        <f t="shared" si="1"/>
        <v>-2.3253694549895607E-2</v>
      </c>
      <c r="R65" s="13">
        <f t="shared" si="2"/>
        <v>1.502266085212117E-3</v>
      </c>
      <c r="S65" s="20" t="b">
        <f t="shared" si="10"/>
        <v>0</v>
      </c>
      <c r="T65" s="13"/>
      <c r="U65" s="20"/>
      <c r="V65" s="13">
        <f t="shared" si="11"/>
        <v>2.6776409668805348E-4</v>
      </c>
    </row>
    <row r="66" spans="1:22" x14ac:dyDescent="0.2">
      <c r="A66" s="1">
        <v>44620</v>
      </c>
      <c r="B66" s="4">
        <v>13570.830078000001</v>
      </c>
      <c r="C66" s="4">
        <v>13810.639648</v>
      </c>
      <c r="D66" s="4">
        <v>13549.900390999999</v>
      </c>
      <c r="E66" s="4">
        <v>13751.400390999999</v>
      </c>
      <c r="F66" s="4">
        <v>13751.400390999999</v>
      </c>
      <c r="G66" s="2">
        <v>5928130000</v>
      </c>
      <c r="H66" s="4">
        <f t="shared" si="3"/>
        <v>5928.13</v>
      </c>
      <c r="I66" s="10">
        <f t="shared" si="4"/>
        <v>56.780273999998826</v>
      </c>
      <c r="J66" s="6" t="b">
        <f t="shared" ref="J66:J129" si="13">(E66-D66)&lt;(C66-E66)</f>
        <v>0</v>
      </c>
      <c r="K66" s="5">
        <f t="shared" si="5"/>
        <v>1.3305767735808971E-2</v>
      </c>
      <c r="L66" s="5">
        <f t="shared" si="6"/>
        <v>-4.2893927080763323E-3</v>
      </c>
      <c r="M66" s="4">
        <f t="shared" si="7"/>
        <v>13688.829138477597</v>
      </c>
      <c r="N66" s="4">
        <f t="shared" si="8"/>
        <v>13888.524098535918</v>
      </c>
      <c r="O66" s="5">
        <f t="shared" si="9"/>
        <v>-1.4588169524083214E-2</v>
      </c>
      <c r="P66" s="43">
        <f t="shared" ref="P66:P129" si="14">(D66-M66)/M66</f>
        <v>-1.0149059943124426E-2</v>
      </c>
      <c r="R66" s="13">
        <f t="shared" ref="R66:R129" si="15">(C66-M66)/M66</f>
        <v>8.898533854879485E-3</v>
      </c>
      <c r="S66" s="20" t="b">
        <f t="shared" si="10"/>
        <v>0</v>
      </c>
      <c r="T66" s="13"/>
      <c r="U66" s="20"/>
      <c r="V66" s="13">
        <f t="shared" si="11"/>
        <v>9.1503088419567506E-4</v>
      </c>
    </row>
    <row r="67" spans="1:22" x14ac:dyDescent="0.2">
      <c r="A67" s="1">
        <v>44621</v>
      </c>
      <c r="B67" s="4">
        <v>13716.700194999999</v>
      </c>
      <c r="C67" s="4">
        <v>13777.040039</v>
      </c>
      <c r="D67" s="4">
        <v>13441.320313</v>
      </c>
      <c r="E67" s="4">
        <v>13532.459961</v>
      </c>
      <c r="F67" s="4">
        <v>13532.459961</v>
      </c>
      <c r="G67" s="2">
        <v>6131350000</v>
      </c>
      <c r="H67" s="4">
        <f t="shared" ref="H67:H130" si="16">(G67/1000000)</f>
        <v>6131.35</v>
      </c>
      <c r="I67" s="10">
        <f t="shared" ref="I67:I130" si="17">(E67-E66)</f>
        <v>-218.94042999999874</v>
      </c>
      <c r="J67" s="6" t="b">
        <f t="shared" si="13"/>
        <v>1</v>
      </c>
      <c r="K67" s="5">
        <f t="shared" ref="K67:K130" si="18">(E67-B67)/B67</f>
        <v>-1.3431818978383596E-2</v>
      </c>
      <c r="L67" s="5">
        <f t="shared" ref="L67:L130" si="19">(E67-C67)/C67</f>
        <v>-1.7752730434668303E-2</v>
      </c>
      <c r="M67" s="4">
        <f t="shared" ref="M67:M130" si="20">(E67-M66)*(2/($X$1+1))+M66</f>
        <v>13662.767608897997</v>
      </c>
      <c r="N67" s="4">
        <f t="shared" ref="N67:N130" si="21">(E67-N66)*(2/($X$2+1))+N66</f>
        <v>13857.561999619751</v>
      </c>
      <c r="O67" s="5">
        <f t="shared" ref="O67:O130" si="22">(M67-N67)/M67</f>
        <v>-1.4257315669695835E-2</v>
      </c>
      <c r="P67" s="43">
        <f t="shared" si="14"/>
        <v>-1.6208084791969772E-2</v>
      </c>
      <c r="R67" s="13">
        <f t="shared" si="15"/>
        <v>8.363783486120456E-3</v>
      </c>
      <c r="S67" s="20" t="b">
        <f t="shared" ref="S67:S130" si="23">(E67&lt;E66)</f>
        <v>1</v>
      </c>
      <c r="T67" s="13"/>
      <c r="U67" s="20"/>
      <c r="V67" s="13">
        <f t="shared" si="11"/>
        <v>-1.9038538151041674E-3</v>
      </c>
    </row>
    <row r="68" spans="1:22" x14ac:dyDescent="0.2">
      <c r="A68" s="1">
        <v>44622</v>
      </c>
      <c r="B68" s="4">
        <v>13597.530273</v>
      </c>
      <c r="C68" s="4">
        <v>13796.549805000001</v>
      </c>
      <c r="D68" s="4">
        <v>13493.910156</v>
      </c>
      <c r="E68" s="4">
        <v>13752.019531</v>
      </c>
      <c r="F68" s="4">
        <v>13752.019531</v>
      </c>
      <c r="G68" s="2">
        <v>5246390000</v>
      </c>
      <c r="H68" s="4">
        <f t="shared" si="16"/>
        <v>5246.39</v>
      </c>
      <c r="I68" s="10">
        <f t="shared" si="17"/>
        <v>219.55956999999944</v>
      </c>
      <c r="J68" s="6" t="b">
        <f t="shared" si="13"/>
        <v>0</v>
      </c>
      <c r="K68" s="5">
        <f t="shared" si="18"/>
        <v>1.1361567497794944E-2</v>
      </c>
      <c r="L68" s="5">
        <f t="shared" si="19"/>
        <v>-3.2276384044844638E-3</v>
      </c>
      <c r="M68" s="4">
        <f t="shared" si="20"/>
        <v>13677.64292924833</v>
      </c>
      <c r="N68" s="4">
        <f t="shared" si="21"/>
        <v>13848.384393652816</v>
      </c>
      <c r="O68" s="5">
        <f t="shared" si="22"/>
        <v>-1.2483252069650933E-2</v>
      </c>
      <c r="P68" s="43">
        <f t="shared" si="14"/>
        <v>-1.3433072803460532E-2</v>
      </c>
      <c r="R68" s="13">
        <f t="shared" si="15"/>
        <v>8.6935209792178229E-3</v>
      </c>
      <c r="S68" s="20" t="b">
        <f t="shared" si="23"/>
        <v>0</v>
      </c>
      <c r="T68" s="13"/>
      <c r="U68" s="20"/>
      <c r="V68" s="13">
        <f t="shared" ref="V68:V131" si="24">(M68-M67)/M67</f>
        <v>1.0887486910518211E-3</v>
      </c>
    </row>
    <row r="69" spans="1:22" x14ac:dyDescent="0.2">
      <c r="A69" s="1">
        <v>44623</v>
      </c>
      <c r="B69" s="4">
        <v>13837.589844</v>
      </c>
      <c r="C69" s="4">
        <v>13837.589844</v>
      </c>
      <c r="D69" s="4">
        <v>13472.639648</v>
      </c>
      <c r="E69" s="4">
        <v>13537.940430000001</v>
      </c>
      <c r="F69" s="4">
        <v>13537.940430000001</v>
      </c>
      <c r="G69" s="2">
        <v>5092580000</v>
      </c>
      <c r="H69" s="4">
        <f t="shared" si="16"/>
        <v>5092.58</v>
      </c>
      <c r="I69" s="10">
        <f t="shared" si="17"/>
        <v>-214.07910099999935</v>
      </c>
      <c r="J69" s="6" t="b">
        <f t="shared" si="13"/>
        <v>1</v>
      </c>
      <c r="K69" s="5">
        <f t="shared" si="18"/>
        <v>-2.165474026749882E-2</v>
      </c>
      <c r="L69" s="5">
        <f t="shared" si="19"/>
        <v>-2.165474026749882E-2</v>
      </c>
      <c r="M69" s="4">
        <f t="shared" si="20"/>
        <v>13654.359179373609</v>
      </c>
      <c r="N69" s="4">
        <f t="shared" si="21"/>
        <v>13821.389266378657</v>
      </c>
      <c r="O69" s="5">
        <f t="shared" si="22"/>
        <v>-1.2232729841863672E-2</v>
      </c>
      <c r="P69" s="43">
        <f t="shared" si="14"/>
        <v>-1.3308536049653315E-2</v>
      </c>
      <c r="R69" s="13">
        <f t="shared" si="15"/>
        <v>1.3419206439448382E-2</v>
      </c>
      <c r="S69" s="20" t="b">
        <f t="shared" si="23"/>
        <v>1</v>
      </c>
      <c r="T69" s="13">
        <f>(E69-E68)/E68</f>
        <v>-1.556710274570358E-2</v>
      </c>
      <c r="U69" s="20"/>
      <c r="V69" s="13">
        <f t="shared" si="24"/>
        <v>-1.7023218105022453E-3</v>
      </c>
    </row>
    <row r="70" spans="1:22" x14ac:dyDescent="0.2">
      <c r="A70" s="1">
        <v>44624</v>
      </c>
      <c r="B70" s="4">
        <v>13455.230469</v>
      </c>
      <c r="C70" s="4">
        <v>13486.709961</v>
      </c>
      <c r="D70" s="4">
        <v>13224.980469</v>
      </c>
      <c r="E70" s="4">
        <v>13313.440430000001</v>
      </c>
      <c r="F70" s="4">
        <v>13313.440430000001</v>
      </c>
      <c r="G70" s="2">
        <v>5343900000</v>
      </c>
      <c r="H70" s="4">
        <f t="shared" si="16"/>
        <v>5343.9</v>
      </c>
      <c r="I70" s="10">
        <f t="shared" si="17"/>
        <v>-224.5</v>
      </c>
      <c r="J70" s="6" t="b">
        <f t="shared" si="13"/>
        <v>1</v>
      </c>
      <c r="K70" s="5">
        <f t="shared" si="18"/>
        <v>-1.0537912325372264E-2</v>
      </c>
      <c r="L70" s="5">
        <f t="shared" si="19"/>
        <v>-1.2847427690003684E-2</v>
      </c>
      <c r="M70" s="4">
        <f t="shared" si="20"/>
        <v>13597.539387811341</v>
      </c>
      <c r="N70" s="4">
        <f t="shared" si="21"/>
        <v>13777.219802345731</v>
      </c>
      <c r="O70" s="5">
        <f t="shared" si="22"/>
        <v>-1.3214185994228748E-2</v>
      </c>
      <c r="P70" s="43">
        <f t="shared" si="14"/>
        <v>-2.739899537597941E-2</v>
      </c>
      <c r="R70" s="13">
        <f t="shared" si="15"/>
        <v>-8.1506972438474077E-3</v>
      </c>
      <c r="S70" s="20" t="b">
        <f t="shared" si="23"/>
        <v>1</v>
      </c>
      <c r="T70" s="13">
        <f>(E70-E69)/E69</f>
        <v>-1.658302466027323E-2</v>
      </c>
      <c r="U70" s="20"/>
      <c r="V70" s="13">
        <f t="shared" si="24"/>
        <v>-4.1612931676867099E-3</v>
      </c>
    </row>
    <row r="71" spans="1:22" x14ac:dyDescent="0.2">
      <c r="A71" s="1">
        <v>44627</v>
      </c>
      <c r="B71" s="4">
        <v>13328.360352</v>
      </c>
      <c r="C71" s="4">
        <v>13353.280273</v>
      </c>
      <c r="D71" s="4">
        <v>12828.019531</v>
      </c>
      <c r="E71" s="4">
        <v>12830.959961</v>
      </c>
      <c r="F71" s="4">
        <v>12830.959961</v>
      </c>
      <c r="G71" s="2">
        <v>6195370000</v>
      </c>
      <c r="H71" s="4">
        <f t="shared" si="16"/>
        <v>6195.37</v>
      </c>
      <c r="I71" s="10">
        <f t="shared" si="17"/>
        <v>-482.48046900000008</v>
      </c>
      <c r="J71" s="6" t="b">
        <f t="shared" si="13"/>
        <v>1</v>
      </c>
      <c r="K71" s="5">
        <f t="shared" si="18"/>
        <v>-3.7318948307498406E-2</v>
      </c>
      <c r="L71" s="5">
        <f t="shared" si="19"/>
        <v>-3.9115505802429569E-2</v>
      </c>
      <c r="M71" s="4">
        <f t="shared" si="20"/>
        <v>13469.776150009451</v>
      </c>
      <c r="N71" s="4">
        <f t="shared" si="21"/>
        <v>13694.936337880885</v>
      </c>
      <c r="O71" s="5">
        <f t="shared" si="22"/>
        <v>-1.6715956179514956E-2</v>
      </c>
      <c r="P71" s="43">
        <f t="shared" si="14"/>
        <v>-4.7644193330488346E-2</v>
      </c>
      <c r="R71" s="13">
        <f t="shared" si="15"/>
        <v>-8.6486869352590621E-3</v>
      </c>
      <c r="S71" s="20" t="b">
        <f t="shared" si="23"/>
        <v>1</v>
      </c>
      <c r="T71" s="13">
        <f>(E71-E70)/E70</f>
        <v>-3.6240104241785386E-2</v>
      </c>
      <c r="U71" s="20"/>
      <c r="V71" s="13">
        <f t="shared" si="24"/>
        <v>-9.3960557243478252E-3</v>
      </c>
    </row>
    <row r="72" spans="1:22" x14ac:dyDescent="0.2">
      <c r="A72" s="1">
        <v>44628</v>
      </c>
      <c r="B72" s="4">
        <v>12800.040039</v>
      </c>
      <c r="C72" s="4">
        <v>13159.440430000001</v>
      </c>
      <c r="D72" s="4">
        <v>12670.080078000001</v>
      </c>
      <c r="E72" s="4">
        <v>12795.549805000001</v>
      </c>
      <c r="F72" s="4">
        <v>12795.549805000001</v>
      </c>
      <c r="G72" s="2">
        <v>6683960000</v>
      </c>
      <c r="H72" s="4">
        <f t="shared" si="16"/>
        <v>6683.96</v>
      </c>
      <c r="I72" s="10">
        <f t="shared" si="17"/>
        <v>-35.410155999999915</v>
      </c>
      <c r="J72" s="6" t="b">
        <f t="shared" si="13"/>
        <v>1</v>
      </c>
      <c r="K72" s="5">
        <f t="shared" si="18"/>
        <v>-3.50798433935974E-4</v>
      </c>
      <c r="L72" s="5">
        <f t="shared" si="19"/>
        <v>-2.7652439093871106E-2</v>
      </c>
      <c r="M72" s="4">
        <f t="shared" si="20"/>
        <v>13357.405092507875</v>
      </c>
      <c r="N72" s="4">
        <f t="shared" si="21"/>
        <v>13616.728813282547</v>
      </c>
      <c r="O72" s="5">
        <f t="shared" si="22"/>
        <v>-1.9414228959794395E-2</v>
      </c>
      <c r="P72" s="43">
        <f t="shared" si="14"/>
        <v>-5.1456477493026911E-2</v>
      </c>
      <c r="Q72" s="45"/>
      <c r="R72" s="13">
        <f t="shared" si="15"/>
        <v>-1.482059285743401E-2</v>
      </c>
      <c r="S72" s="20" t="b">
        <f t="shared" si="23"/>
        <v>1</v>
      </c>
      <c r="T72" s="13"/>
      <c r="U72" s="20"/>
      <c r="V72" s="13">
        <f t="shared" si="24"/>
        <v>-8.3424591656259157E-3</v>
      </c>
    </row>
    <row r="73" spans="1:22" x14ac:dyDescent="0.2">
      <c r="A73" s="1">
        <v>44629</v>
      </c>
      <c r="B73" s="4">
        <v>13113.700194999999</v>
      </c>
      <c r="C73" s="4">
        <v>13301.160156</v>
      </c>
      <c r="D73" s="4">
        <v>13039.790039</v>
      </c>
      <c r="E73" s="4">
        <v>13255.549805000001</v>
      </c>
      <c r="F73" s="4">
        <v>13255.549805000001</v>
      </c>
      <c r="G73" s="2">
        <v>5396550000</v>
      </c>
      <c r="H73" s="4">
        <f t="shared" si="16"/>
        <v>5396.55</v>
      </c>
      <c r="I73" s="10">
        <f t="shared" si="17"/>
        <v>460</v>
      </c>
      <c r="J73" s="6" t="b">
        <f t="shared" si="13"/>
        <v>0</v>
      </c>
      <c r="K73" s="5">
        <f t="shared" si="18"/>
        <v>1.0816902010165341E-2</v>
      </c>
      <c r="L73" s="5">
        <f t="shared" si="19"/>
        <v>-3.4290505839391049E-3</v>
      </c>
      <c r="M73" s="4">
        <f t="shared" si="20"/>
        <v>13340.429211256564</v>
      </c>
      <c r="N73" s="4">
        <f t="shared" si="21"/>
        <v>13585.321942997109</v>
      </c>
      <c r="O73" s="5">
        <f t="shared" si="22"/>
        <v>-1.8357185354569119E-2</v>
      </c>
      <c r="P73" s="43">
        <f t="shared" si="14"/>
        <v>-2.2535944495915224E-2</v>
      </c>
      <c r="Q73" s="45"/>
      <c r="R73" s="13">
        <f t="shared" si="15"/>
        <v>-2.9436125805778948E-3</v>
      </c>
      <c r="S73" s="20" t="b">
        <f t="shared" si="23"/>
        <v>0</v>
      </c>
      <c r="T73" s="13"/>
      <c r="U73" s="20"/>
      <c r="V73" s="13">
        <f t="shared" si="24"/>
        <v>-1.2708966400093377E-3</v>
      </c>
    </row>
    <row r="74" spans="1:22" x14ac:dyDescent="0.2">
      <c r="A74" s="1">
        <v>44630</v>
      </c>
      <c r="B74" s="4">
        <v>13098.349609000001</v>
      </c>
      <c r="C74" s="4">
        <v>13163.5</v>
      </c>
      <c r="D74" s="4">
        <v>12946.280273</v>
      </c>
      <c r="E74" s="4">
        <v>13129.959961</v>
      </c>
      <c r="F74" s="4">
        <v>13129.959961</v>
      </c>
      <c r="G74" s="2">
        <v>5071250000</v>
      </c>
      <c r="H74" s="4">
        <f t="shared" si="16"/>
        <v>5071.25</v>
      </c>
      <c r="I74" s="10">
        <f t="shared" si="17"/>
        <v>-125.58984400000008</v>
      </c>
      <c r="J74" s="6" t="b">
        <f t="shared" si="13"/>
        <v>0</v>
      </c>
      <c r="K74" s="5">
        <f t="shared" si="18"/>
        <v>2.4133080077722098E-3</v>
      </c>
      <c r="L74" s="5">
        <f t="shared" si="19"/>
        <v>-2.5479575340904411E-3</v>
      </c>
      <c r="M74" s="4">
        <f t="shared" si="20"/>
        <v>13305.35100288047</v>
      </c>
      <c r="N74" s="4">
        <f t="shared" si="21"/>
        <v>13545.725248910403</v>
      </c>
      <c r="O74" s="5">
        <f t="shared" si="22"/>
        <v>-1.8065983075372771E-2</v>
      </c>
      <c r="P74" s="43">
        <f t="shared" si="14"/>
        <v>-2.6986941554772582E-2</v>
      </c>
      <c r="R74" s="13">
        <f t="shared" si="15"/>
        <v>-1.0661199606816916E-2</v>
      </c>
      <c r="S74" s="20" t="b">
        <f t="shared" si="23"/>
        <v>1</v>
      </c>
      <c r="T74" s="13"/>
      <c r="U74" s="20"/>
      <c r="V74" s="13">
        <f t="shared" si="24"/>
        <v>-2.6294662503433164E-3</v>
      </c>
    </row>
    <row r="75" spans="1:22" x14ac:dyDescent="0.2">
      <c r="A75" s="1">
        <v>44631</v>
      </c>
      <c r="B75" s="4">
        <v>13229.769531</v>
      </c>
      <c r="C75" s="4">
        <v>13239.349609000001</v>
      </c>
      <c r="D75" s="4">
        <v>12830.370117</v>
      </c>
      <c r="E75" s="4">
        <v>12843.809569999999</v>
      </c>
      <c r="F75" s="4">
        <v>12843.809569999999</v>
      </c>
      <c r="G75" s="2">
        <v>5288210000</v>
      </c>
      <c r="H75" s="4">
        <f t="shared" si="16"/>
        <v>5288.21</v>
      </c>
      <c r="I75" s="10">
        <f t="shared" si="17"/>
        <v>-286.15039100000104</v>
      </c>
      <c r="J75" s="6" t="b">
        <f t="shared" si="13"/>
        <v>1</v>
      </c>
      <c r="K75" s="5">
        <f t="shared" si="18"/>
        <v>-2.9173596720307105E-2</v>
      </c>
      <c r="L75" s="5">
        <f t="shared" si="19"/>
        <v>-2.9876092911023097E-2</v>
      </c>
      <c r="M75" s="4">
        <f t="shared" si="20"/>
        <v>13228.427430733725</v>
      </c>
      <c r="N75" s="4">
        <f t="shared" si="21"/>
        <v>13484.689102918193</v>
      </c>
      <c r="O75" s="5">
        <f t="shared" si="22"/>
        <v>-1.9372043542310466E-2</v>
      </c>
      <c r="P75" s="43">
        <f t="shared" si="14"/>
        <v>-3.0091053212335347E-2</v>
      </c>
      <c r="R75" s="13">
        <f t="shared" si="15"/>
        <v>8.2565961248724849E-4</v>
      </c>
      <c r="S75" s="20" t="b">
        <f t="shared" si="23"/>
        <v>1</v>
      </c>
      <c r="T75" s="13"/>
      <c r="U75" s="20"/>
      <c r="V75" s="13">
        <f t="shared" si="24"/>
        <v>-5.7814011919032947E-3</v>
      </c>
    </row>
    <row r="76" spans="1:22" x14ac:dyDescent="0.2">
      <c r="A76" s="1">
        <v>44634</v>
      </c>
      <c r="B76" s="4">
        <v>12795.120117</v>
      </c>
      <c r="C76" s="4">
        <v>12918.009765999999</v>
      </c>
      <c r="D76" s="4">
        <v>12555.349609000001</v>
      </c>
      <c r="E76" s="4">
        <v>12581.219727</v>
      </c>
      <c r="F76" s="4">
        <v>12581.219727</v>
      </c>
      <c r="G76" s="2">
        <v>5876710000</v>
      </c>
      <c r="H76" s="4">
        <f t="shared" si="16"/>
        <v>5876.71</v>
      </c>
      <c r="I76" s="10">
        <f t="shared" si="17"/>
        <v>-262.58984299999975</v>
      </c>
      <c r="J76" s="6" t="b">
        <f t="shared" si="13"/>
        <v>1</v>
      </c>
      <c r="K76" s="5">
        <f t="shared" si="18"/>
        <v>-1.6717341302314614E-2</v>
      </c>
      <c r="L76" s="5">
        <f t="shared" si="19"/>
        <v>-2.6071356586710878E-2</v>
      </c>
      <c r="M76" s="4">
        <f t="shared" si="20"/>
        <v>13120.559480111438</v>
      </c>
      <c r="N76" s="4">
        <f t="shared" si="21"/>
        <v>13406.126548490525</v>
      </c>
      <c r="O76" s="5">
        <f t="shared" si="22"/>
        <v>-2.1764854525598426E-2</v>
      </c>
      <c r="P76" s="43">
        <f t="shared" si="14"/>
        <v>-4.3078183668021228E-2</v>
      </c>
      <c r="R76" s="13">
        <f t="shared" si="15"/>
        <v>-1.5437582095372574E-2</v>
      </c>
      <c r="S76" s="20" t="b">
        <f t="shared" si="23"/>
        <v>1</v>
      </c>
      <c r="T76" s="13"/>
      <c r="U76" s="20"/>
      <c r="V76" s="13">
        <f t="shared" si="24"/>
        <v>-8.1542534958975125E-3</v>
      </c>
    </row>
    <row r="77" spans="1:22" x14ac:dyDescent="0.2">
      <c r="A77" s="1">
        <v>44635</v>
      </c>
      <c r="B77" s="4">
        <v>12685.230469</v>
      </c>
      <c r="C77" s="4">
        <v>12973.879883</v>
      </c>
      <c r="D77" s="4">
        <v>12616.589844</v>
      </c>
      <c r="E77" s="4">
        <v>12948.620117</v>
      </c>
      <c r="F77" s="4">
        <v>12948.620117</v>
      </c>
      <c r="G77" s="2">
        <v>5440100000</v>
      </c>
      <c r="H77" s="4">
        <f t="shared" si="16"/>
        <v>5440.1</v>
      </c>
      <c r="I77" s="10">
        <f t="shared" si="17"/>
        <v>367.4003900000007</v>
      </c>
      <c r="J77" s="6" t="b">
        <f t="shared" si="13"/>
        <v>0</v>
      </c>
      <c r="K77" s="5">
        <f t="shared" si="18"/>
        <v>2.0763489370072424E-2</v>
      </c>
      <c r="L77" s="5">
        <f t="shared" si="19"/>
        <v>-1.9469708543469501E-3</v>
      </c>
      <c r="M77" s="4">
        <f t="shared" si="20"/>
        <v>13091.902919592865</v>
      </c>
      <c r="N77" s="4">
        <f t="shared" si="21"/>
        <v>13366.343380534827</v>
      </c>
      <c r="O77" s="5">
        <f t="shared" si="22"/>
        <v>-2.0962610449184134E-2</v>
      </c>
      <c r="P77" s="43">
        <f t="shared" si="14"/>
        <v>-3.6305881468272183E-2</v>
      </c>
      <c r="R77" s="13">
        <f t="shared" si="15"/>
        <v>-9.0149642353547065E-3</v>
      </c>
      <c r="S77" s="20" t="b">
        <f t="shared" si="23"/>
        <v>0</v>
      </c>
      <c r="T77" s="13"/>
      <c r="U77" s="20"/>
      <c r="V77" s="13">
        <f t="shared" si="24"/>
        <v>-2.1840959268552415E-3</v>
      </c>
    </row>
    <row r="78" spans="1:22" x14ac:dyDescent="0.2">
      <c r="A78" s="1">
        <v>44636</v>
      </c>
      <c r="B78" s="4">
        <v>13119.370117</v>
      </c>
      <c r="C78" s="4">
        <v>13440.120117</v>
      </c>
      <c r="D78" s="4">
        <v>12992.200194999999</v>
      </c>
      <c r="E78" s="4">
        <v>13436.549805000001</v>
      </c>
      <c r="F78" s="4">
        <v>13436.549805000001</v>
      </c>
      <c r="G78" s="2">
        <v>6552210000</v>
      </c>
      <c r="H78" s="4">
        <f t="shared" si="16"/>
        <v>6552.21</v>
      </c>
      <c r="I78" s="10">
        <f t="shared" si="17"/>
        <v>487.92968800000017</v>
      </c>
      <c r="J78" s="6" t="b">
        <f t="shared" si="13"/>
        <v>0</v>
      </c>
      <c r="K78" s="5">
        <f t="shared" si="18"/>
        <v>2.4176441793421214E-2</v>
      </c>
      <c r="L78" s="5">
        <f t="shared" si="19"/>
        <v>-2.656458401353014E-4</v>
      </c>
      <c r="M78" s="4">
        <f t="shared" si="20"/>
        <v>13149.34406716072</v>
      </c>
      <c r="N78" s="4">
        <f t="shared" si="21"/>
        <v>13372.44828701006</v>
      </c>
      <c r="O78" s="5">
        <f t="shared" si="22"/>
        <v>-1.6966946694057686E-2</v>
      </c>
      <c r="P78" s="43">
        <f t="shared" si="14"/>
        <v>-1.1950700457612437E-2</v>
      </c>
      <c r="R78" s="13">
        <f t="shared" si="15"/>
        <v>2.2113350168200895E-2</v>
      </c>
      <c r="S78" s="20" t="b">
        <f t="shared" si="23"/>
        <v>0</v>
      </c>
      <c r="T78" s="13"/>
      <c r="U78" s="20"/>
      <c r="V78" s="13">
        <f t="shared" si="24"/>
        <v>4.3875323488605285E-3</v>
      </c>
    </row>
    <row r="79" spans="1:22" x14ac:dyDescent="0.2">
      <c r="A79" s="1">
        <v>44637</v>
      </c>
      <c r="B79" s="4">
        <v>13360.719727</v>
      </c>
      <c r="C79" s="4">
        <v>13620.799805000001</v>
      </c>
      <c r="D79" s="4">
        <v>13317.139648</v>
      </c>
      <c r="E79" s="4">
        <v>13614.780273</v>
      </c>
      <c r="F79" s="4">
        <v>13614.780273</v>
      </c>
      <c r="G79" s="2">
        <v>5612090000</v>
      </c>
      <c r="H79" s="4">
        <f t="shared" si="16"/>
        <v>5612.09</v>
      </c>
      <c r="I79" s="10">
        <f t="shared" si="17"/>
        <v>178.23046799999975</v>
      </c>
      <c r="J79" s="6" t="b">
        <f t="shared" si="13"/>
        <v>0</v>
      </c>
      <c r="K79" s="5">
        <f t="shared" si="18"/>
        <v>1.9015483536158801E-2</v>
      </c>
      <c r="L79" s="5">
        <f t="shared" si="19"/>
        <v>-4.4193675013052977E-4</v>
      </c>
      <c r="M79" s="4">
        <f t="shared" si="20"/>
        <v>13226.916768133933</v>
      </c>
      <c r="N79" s="4">
        <f t="shared" si="21"/>
        <v>13393.520633617882</v>
      </c>
      <c r="O79" s="5">
        <f t="shared" si="22"/>
        <v>-1.2595820205456179E-2</v>
      </c>
      <c r="P79" s="43">
        <f t="shared" si="14"/>
        <v>6.8211572997443071E-3</v>
      </c>
      <c r="R79" s="13">
        <f t="shared" si="15"/>
        <v>2.977890038705043E-2</v>
      </c>
      <c r="S79" s="20" t="b">
        <f t="shared" si="23"/>
        <v>0</v>
      </c>
      <c r="T79" s="13"/>
      <c r="U79" s="20"/>
      <c r="V79" s="13">
        <f t="shared" si="24"/>
        <v>5.8993589776803702E-3</v>
      </c>
    </row>
    <row r="80" spans="1:22" x14ac:dyDescent="0.2">
      <c r="A80" s="1">
        <v>44638</v>
      </c>
      <c r="B80" s="4">
        <v>13564.629883</v>
      </c>
      <c r="C80" s="4">
        <v>13899.280273</v>
      </c>
      <c r="D80" s="4">
        <v>13528.059569999999</v>
      </c>
      <c r="E80" s="4">
        <v>13893.839844</v>
      </c>
      <c r="F80" s="4">
        <v>13893.839844</v>
      </c>
      <c r="G80" s="2">
        <v>8149290000</v>
      </c>
      <c r="H80" s="4">
        <f t="shared" si="16"/>
        <v>8149.29</v>
      </c>
      <c r="I80" s="10">
        <f t="shared" si="17"/>
        <v>279.05957099999978</v>
      </c>
      <c r="J80" s="6" t="b">
        <f t="shared" si="13"/>
        <v>0</v>
      </c>
      <c r="K80" s="5">
        <f t="shared" si="18"/>
        <v>2.4269734142365797E-2</v>
      </c>
      <c r="L80" s="5">
        <f t="shared" si="19"/>
        <v>-3.914180369877503E-4</v>
      </c>
      <c r="M80" s="4">
        <f t="shared" si="20"/>
        <v>13338.070614111612</v>
      </c>
      <c r="N80" s="4">
        <f t="shared" si="21"/>
        <v>13437.02665191198</v>
      </c>
      <c r="O80" s="5">
        <f t="shared" si="22"/>
        <v>-7.4190668698119657E-3</v>
      </c>
      <c r="P80" s="43">
        <f t="shared" si="14"/>
        <v>1.4244110815201451E-2</v>
      </c>
      <c r="R80" s="13">
        <f t="shared" si="15"/>
        <v>4.207577505959758E-2</v>
      </c>
      <c r="S80" s="20" t="b">
        <f t="shared" si="23"/>
        <v>0</v>
      </c>
      <c r="T80" s="13"/>
      <c r="U80" s="20"/>
      <c r="V80" s="13">
        <f t="shared" si="24"/>
        <v>8.403609694246238E-3</v>
      </c>
    </row>
    <row r="81" spans="1:22" x14ac:dyDescent="0.2">
      <c r="A81" s="1">
        <v>44641</v>
      </c>
      <c r="B81" s="4">
        <v>13860.389648</v>
      </c>
      <c r="C81" s="4">
        <v>13945.809569999999</v>
      </c>
      <c r="D81" s="4">
        <v>13682.549805000001</v>
      </c>
      <c r="E81" s="4">
        <v>13838.459961</v>
      </c>
      <c r="F81" s="4">
        <v>13838.459961</v>
      </c>
      <c r="G81" s="2">
        <v>5673940000</v>
      </c>
      <c r="H81" s="4">
        <f t="shared" si="16"/>
        <v>5673.94</v>
      </c>
      <c r="I81" s="10">
        <f t="shared" si="17"/>
        <v>-55.379882999999609</v>
      </c>
      <c r="J81" s="6" t="b">
        <f t="shared" si="13"/>
        <v>0</v>
      </c>
      <c r="K81" s="5">
        <f t="shared" si="18"/>
        <v>-1.5821840191313956E-3</v>
      </c>
      <c r="L81" s="5">
        <f t="shared" si="19"/>
        <v>-7.6976247568249969E-3</v>
      </c>
      <c r="M81" s="4">
        <f t="shared" si="20"/>
        <v>13421.468838593009</v>
      </c>
      <c r="N81" s="4">
        <f t="shared" si="21"/>
        <v>13471.933896180502</v>
      </c>
      <c r="O81" s="5">
        <f t="shared" si="22"/>
        <v>-3.7600249417099798E-3</v>
      </c>
      <c r="P81" s="43">
        <f t="shared" si="14"/>
        <v>1.9452488363737138E-2</v>
      </c>
      <c r="R81" s="13">
        <f t="shared" si="15"/>
        <v>3.9067313549115044E-2</v>
      </c>
      <c r="S81" s="20" t="b">
        <f t="shared" si="23"/>
        <v>1</v>
      </c>
      <c r="T81" s="13"/>
      <c r="U81" s="20"/>
      <c r="V81" s="13">
        <f t="shared" si="24"/>
        <v>6.2526452958768224E-3</v>
      </c>
    </row>
    <row r="82" spans="1:22" x14ac:dyDescent="0.2">
      <c r="A82" s="1">
        <v>44642</v>
      </c>
      <c r="B82" s="4">
        <v>13866.429688</v>
      </c>
      <c r="C82" s="4">
        <v>14141.070313</v>
      </c>
      <c r="D82" s="4">
        <v>13857.290039</v>
      </c>
      <c r="E82" s="4">
        <v>14108.820313</v>
      </c>
      <c r="F82" s="4">
        <v>14108.820313</v>
      </c>
      <c r="G82" s="2">
        <v>5445100000</v>
      </c>
      <c r="H82" s="4">
        <f t="shared" si="16"/>
        <v>5445.1</v>
      </c>
      <c r="I82" s="10">
        <f t="shared" si="17"/>
        <v>270.36035199999969</v>
      </c>
      <c r="J82" s="6" t="b">
        <f t="shared" si="13"/>
        <v>0</v>
      </c>
      <c r="K82" s="5">
        <f t="shared" si="18"/>
        <v>1.7480391885574171E-2</v>
      </c>
      <c r="L82" s="5">
        <f t="shared" si="19"/>
        <v>-2.2805911636230472E-3</v>
      </c>
      <c r="M82" s="4">
        <f t="shared" si="20"/>
        <v>13536.027417660842</v>
      </c>
      <c r="N82" s="4">
        <f t="shared" si="21"/>
        <v>13527.315323730025</v>
      </c>
      <c r="O82" s="5">
        <f t="shared" si="22"/>
        <v>6.4362265692887658E-4</v>
      </c>
      <c r="P82" s="43">
        <f t="shared" si="14"/>
        <v>2.3733892627906265E-2</v>
      </c>
      <c r="R82" s="13">
        <f t="shared" si="15"/>
        <v>4.4698704920598901E-2</v>
      </c>
      <c r="S82" s="20" t="b">
        <f t="shared" si="23"/>
        <v>0</v>
      </c>
      <c r="T82" s="13"/>
      <c r="U82" s="20"/>
      <c r="V82" s="13">
        <f t="shared" si="24"/>
        <v>8.5354725660445468E-3</v>
      </c>
    </row>
    <row r="83" spans="1:22" x14ac:dyDescent="0.2">
      <c r="A83" s="1">
        <v>44643</v>
      </c>
      <c r="B83" s="4">
        <v>13990.349609000001</v>
      </c>
      <c r="C83" s="4">
        <v>14152.139648</v>
      </c>
      <c r="D83" s="4">
        <v>13921.650390999999</v>
      </c>
      <c r="E83" s="4">
        <v>13922.599609000001</v>
      </c>
      <c r="F83" s="4">
        <v>13922.599609000001</v>
      </c>
      <c r="G83" s="2">
        <v>5024230000</v>
      </c>
      <c r="H83" s="4">
        <f t="shared" si="16"/>
        <v>5024.2299999999996</v>
      </c>
      <c r="I83" s="10">
        <f t="shared" si="17"/>
        <v>-186.22070399999939</v>
      </c>
      <c r="J83" s="6" t="b">
        <f t="shared" si="13"/>
        <v>1</v>
      </c>
      <c r="K83" s="5">
        <f t="shared" si="18"/>
        <v>-4.8426238009389262E-3</v>
      </c>
      <c r="L83" s="5">
        <f t="shared" si="19"/>
        <v>-1.6219458308725666E-2</v>
      </c>
      <c r="M83" s="4">
        <f t="shared" si="20"/>
        <v>13600.456116217369</v>
      </c>
      <c r="N83" s="4">
        <f t="shared" si="21"/>
        <v>13561.68787027524</v>
      </c>
      <c r="O83" s="5">
        <f t="shared" si="22"/>
        <v>2.8505107189677782E-3</v>
      </c>
      <c r="P83" s="43">
        <f t="shared" si="14"/>
        <v>2.361643404000504E-2</v>
      </c>
      <c r="R83" s="13">
        <f t="shared" si="15"/>
        <v>4.0563605151800519E-2</v>
      </c>
      <c r="S83" s="20" t="b">
        <f t="shared" si="23"/>
        <v>1</v>
      </c>
      <c r="T83" s="13"/>
      <c r="U83" s="20"/>
      <c r="V83" s="13">
        <f t="shared" si="24"/>
        <v>4.759793739222546E-3</v>
      </c>
    </row>
    <row r="84" spans="1:22" x14ac:dyDescent="0.2">
      <c r="A84" s="1">
        <v>44644</v>
      </c>
      <c r="B84" s="4">
        <v>14001.320313</v>
      </c>
      <c r="C84" s="4">
        <v>14193.549805000001</v>
      </c>
      <c r="D84" s="4">
        <v>13897.200194999999</v>
      </c>
      <c r="E84" s="4">
        <v>14191.839844</v>
      </c>
      <c r="F84" s="4">
        <v>14191.839844</v>
      </c>
      <c r="G84" s="2">
        <v>5149520000</v>
      </c>
      <c r="H84" s="4">
        <f t="shared" si="16"/>
        <v>5149.5200000000004</v>
      </c>
      <c r="I84" s="10">
        <f t="shared" si="17"/>
        <v>269.2402349999993</v>
      </c>
      <c r="J84" s="6" t="b">
        <f t="shared" si="13"/>
        <v>0</v>
      </c>
      <c r="K84" s="5">
        <f t="shared" si="18"/>
        <v>1.3607254654627508E-2</v>
      </c>
      <c r="L84" s="5">
        <f t="shared" si="19"/>
        <v>-1.2047451296490349E-4</v>
      </c>
      <c r="M84" s="4">
        <f t="shared" si="20"/>
        <v>13699.020070847808</v>
      </c>
      <c r="N84" s="4">
        <f t="shared" si="21"/>
        <v>13616.483694077393</v>
      </c>
      <c r="O84" s="5">
        <f t="shared" si="22"/>
        <v>6.0249840020350273E-3</v>
      </c>
      <c r="P84" s="43">
        <f t="shared" si="14"/>
        <v>1.4466737264947056E-2</v>
      </c>
      <c r="R84" s="13">
        <f t="shared" si="15"/>
        <v>3.6099643010566611E-2</v>
      </c>
      <c r="S84" s="20" t="b">
        <f t="shared" si="23"/>
        <v>0</v>
      </c>
      <c r="T84" s="13"/>
      <c r="U84" s="20"/>
      <c r="V84" s="13">
        <f t="shared" si="24"/>
        <v>7.2471065520302797E-3</v>
      </c>
    </row>
    <row r="85" spans="1:22" x14ac:dyDescent="0.2">
      <c r="A85" s="1">
        <v>44645</v>
      </c>
      <c r="B85" s="4">
        <v>14194.719727</v>
      </c>
      <c r="C85" s="4">
        <v>14218.759765999999</v>
      </c>
      <c r="D85" s="4">
        <v>14010.790039</v>
      </c>
      <c r="E85" s="4">
        <v>14169.299805000001</v>
      </c>
      <c r="F85" s="4">
        <v>14169.299805000001</v>
      </c>
      <c r="G85" s="2">
        <v>5585100000</v>
      </c>
      <c r="H85" s="4">
        <f t="shared" si="16"/>
        <v>5585.1</v>
      </c>
      <c r="I85" s="10">
        <f t="shared" si="17"/>
        <v>-22.540038999999524</v>
      </c>
      <c r="J85" s="6" t="b">
        <f t="shared" si="13"/>
        <v>0</v>
      </c>
      <c r="K85" s="5">
        <f t="shared" si="18"/>
        <v>-1.7908012619402057E-3</v>
      </c>
      <c r="L85" s="5">
        <f t="shared" si="19"/>
        <v>-3.4785003624765976E-3</v>
      </c>
      <c r="M85" s="4">
        <f t="shared" si="20"/>
        <v>13777.400026539839</v>
      </c>
      <c r="N85" s="4">
        <f t="shared" si="21"/>
        <v>13664.554660244576</v>
      </c>
      <c r="O85" s="5">
        <f t="shared" si="22"/>
        <v>8.1906140547480504E-3</v>
      </c>
      <c r="P85" s="43">
        <f t="shared" si="14"/>
        <v>1.6940062131503331E-2</v>
      </c>
      <c r="R85" s="13">
        <f t="shared" si="15"/>
        <v>3.2035052957013303E-2</v>
      </c>
      <c r="S85" s="20" t="b">
        <f t="shared" si="23"/>
        <v>1</v>
      </c>
      <c r="T85" s="13"/>
      <c r="U85" s="20"/>
      <c r="V85" s="13">
        <f t="shared" si="24"/>
        <v>5.7215738999337358E-3</v>
      </c>
    </row>
    <row r="86" spans="1:22" x14ac:dyDescent="0.2">
      <c r="A86" s="1">
        <v>44648</v>
      </c>
      <c r="B86" s="4">
        <v>14177.209961</v>
      </c>
      <c r="C86" s="4">
        <v>14356</v>
      </c>
      <c r="D86" s="4">
        <v>14101.339844</v>
      </c>
      <c r="E86" s="4">
        <v>14354.900390999999</v>
      </c>
      <c r="F86" s="4">
        <v>14354.900390999999</v>
      </c>
      <c r="G86" s="2">
        <v>5129500000</v>
      </c>
      <c r="H86" s="4">
        <f t="shared" si="16"/>
        <v>5129.5</v>
      </c>
      <c r="I86" s="10">
        <f t="shared" si="17"/>
        <v>185.60058599999866</v>
      </c>
      <c r="J86" s="6" t="b">
        <f t="shared" si="13"/>
        <v>0</v>
      </c>
      <c r="K86" s="5">
        <f t="shared" si="18"/>
        <v>1.2533526024429789E-2</v>
      </c>
      <c r="L86" s="5">
        <f t="shared" si="19"/>
        <v>-7.6595778768513687E-5</v>
      </c>
      <c r="M86" s="4">
        <f t="shared" si="20"/>
        <v>13873.650087283198</v>
      </c>
      <c r="N86" s="4">
        <f t="shared" si="21"/>
        <v>13724.584723788526</v>
      </c>
      <c r="O86" s="5">
        <f t="shared" si="22"/>
        <v>1.0744494963968254E-2</v>
      </c>
      <c r="P86" s="43">
        <f t="shared" si="14"/>
        <v>1.6411669263988831E-2</v>
      </c>
      <c r="R86" s="13">
        <f t="shared" si="15"/>
        <v>3.4767340222810646E-2</v>
      </c>
      <c r="S86" s="20" t="b">
        <f t="shared" si="23"/>
        <v>0</v>
      </c>
      <c r="T86" s="13"/>
      <c r="U86" s="20"/>
      <c r="V86" s="13">
        <f t="shared" si="24"/>
        <v>6.9860830459992388E-3</v>
      </c>
    </row>
    <row r="87" spans="1:22" x14ac:dyDescent="0.2">
      <c r="A87" s="1">
        <v>44649</v>
      </c>
      <c r="B87" s="4">
        <v>14500.389648</v>
      </c>
      <c r="C87" s="4">
        <v>14646.900390999999</v>
      </c>
      <c r="D87" s="4">
        <v>14419.400390999999</v>
      </c>
      <c r="E87" s="4">
        <v>14619.639648</v>
      </c>
      <c r="F87" s="4">
        <v>14619.639648</v>
      </c>
      <c r="G87" s="2">
        <v>6060890000</v>
      </c>
      <c r="H87" s="4">
        <f t="shared" si="16"/>
        <v>6060.89</v>
      </c>
      <c r="I87" s="10">
        <f t="shared" si="17"/>
        <v>264.73925700000109</v>
      </c>
      <c r="J87" s="6" t="b">
        <f t="shared" si="13"/>
        <v>0</v>
      </c>
      <c r="K87" s="5">
        <f t="shared" si="18"/>
        <v>8.2239169356699213E-3</v>
      </c>
      <c r="L87" s="5">
        <f t="shared" si="19"/>
        <v>-1.8611953568517248E-3</v>
      </c>
      <c r="M87" s="4">
        <f t="shared" si="20"/>
        <v>13997.981680735998</v>
      </c>
      <c r="N87" s="4">
        <f t="shared" si="21"/>
        <v>13802.415586763436</v>
      </c>
      <c r="O87" s="5">
        <f t="shared" si="22"/>
        <v>1.3971020853792081E-2</v>
      </c>
      <c r="P87" s="43">
        <f t="shared" si="14"/>
        <v>3.0105676652224553E-2</v>
      </c>
      <c r="Q87" s="105" t="s">
        <v>204</v>
      </c>
      <c r="R87" s="13">
        <f t="shared" si="15"/>
        <v>4.635801968201185E-2</v>
      </c>
      <c r="S87" s="20" t="b">
        <f t="shared" si="23"/>
        <v>0</v>
      </c>
      <c r="T87" s="13"/>
      <c r="U87" s="20"/>
      <c r="V87" s="13">
        <f t="shared" si="24"/>
        <v>8.9617074577053278E-3</v>
      </c>
    </row>
    <row r="88" spans="1:22" x14ac:dyDescent="0.2">
      <c r="A88" s="1">
        <v>44650</v>
      </c>
      <c r="B88" s="4">
        <v>14558.589844</v>
      </c>
      <c r="C88" s="4">
        <v>14609.25</v>
      </c>
      <c r="D88" s="4">
        <v>14383.450194999999</v>
      </c>
      <c r="E88" s="4">
        <v>14442.269531</v>
      </c>
      <c r="F88" s="4">
        <v>14442.269531</v>
      </c>
      <c r="G88" s="2">
        <v>5479200000</v>
      </c>
      <c r="H88" s="4">
        <f t="shared" si="16"/>
        <v>5479.2</v>
      </c>
      <c r="I88" s="10">
        <f t="shared" si="17"/>
        <v>-177.37011700000039</v>
      </c>
      <c r="J88" s="6" t="b">
        <f t="shared" si="13"/>
        <v>1</v>
      </c>
      <c r="K88" s="5">
        <f t="shared" si="18"/>
        <v>-7.9898063099798789E-3</v>
      </c>
      <c r="L88" s="5">
        <f t="shared" si="19"/>
        <v>-1.1429776956380382E-2</v>
      </c>
      <c r="M88" s="4">
        <f t="shared" si="20"/>
        <v>14072.029655779999</v>
      </c>
      <c r="N88" s="4">
        <f t="shared" si="21"/>
        <v>13858.055060175311</v>
      </c>
      <c r="O88" s="5">
        <f t="shared" si="22"/>
        <v>1.5205666903693555E-2</v>
      </c>
      <c r="P88" s="43">
        <f t="shared" si="14"/>
        <v>2.2130463539215616E-2</v>
      </c>
      <c r="Q88" s="106"/>
      <c r="R88" s="13">
        <f t="shared" si="15"/>
        <v>3.8176464757473043E-2</v>
      </c>
      <c r="S88" s="20" t="b">
        <f t="shared" si="23"/>
        <v>1</v>
      </c>
      <c r="T88" s="13">
        <f>(E88-E87)/E87</f>
        <v>-1.2132317982561562E-2</v>
      </c>
      <c r="U88" s="20"/>
      <c r="V88" s="13">
        <f t="shared" si="24"/>
        <v>5.2899036970383779E-3</v>
      </c>
    </row>
    <row r="89" spans="1:22" x14ac:dyDescent="0.2">
      <c r="A89" s="1">
        <v>44651</v>
      </c>
      <c r="B89" s="4">
        <v>14444.780273</v>
      </c>
      <c r="C89" s="4">
        <v>14456.740234000001</v>
      </c>
      <c r="D89" s="4">
        <v>14217.719727</v>
      </c>
      <c r="E89" s="4">
        <v>14220.519531</v>
      </c>
      <c r="F89" s="4">
        <v>14220.519531</v>
      </c>
      <c r="G89" s="2">
        <v>5453890000</v>
      </c>
      <c r="H89" s="4">
        <f t="shared" si="16"/>
        <v>5453.89</v>
      </c>
      <c r="I89" s="10">
        <f t="shared" si="17"/>
        <v>-221.75</v>
      </c>
      <c r="J89" s="6" t="b">
        <f t="shared" si="13"/>
        <v>1</v>
      </c>
      <c r="K89" s="5">
        <f t="shared" si="18"/>
        <v>-1.5525382716910254E-2</v>
      </c>
      <c r="L89" s="5">
        <f t="shared" si="19"/>
        <v>-1.6339831744672743E-2</v>
      </c>
      <c r="M89" s="4">
        <f t="shared" si="20"/>
        <v>14096.777968316666</v>
      </c>
      <c r="N89" s="4">
        <f t="shared" si="21"/>
        <v>13889.573709812241</v>
      </c>
      <c r="O89" s="5">
        <f t="shared" si="22"/>
        <v>1.4698696324091166E-2</v>
      </c>
      <c r="P89" s="43">
        <f t="shared" si="14"/>
        <v>8.579390195061383E-3</v>
      </c>
      <c r="Q89" s="106"/>
      <c r="R89" s="13">
        <f t="shared" si="15"/>
        <v>2.5535073794335887E-2</v>
      </c>
      <c r="S89" s="20" t="b">
        <f t="shared" si="23"/>
        <v>1</v>
      </c>
      <c r="T89" s="13">
        <f>(E89-E88)/E88</f>
        <v>-1.5354234978375021E-2</v>
      </c>
      <c r="U89" s="20"/>
      <c r="V89" s="13">
        <f t="shared" si="24"/>
        <v>1.758688202202719E-3</v>
      </c>
    </row>
    <row r="90" spans="1:22" x14ac:dyDescent="0.2">
      <c r="A90" s="1">
        <v>44652</v>
      </c>
      <c r="B90" s="4">
        <v>14269.530273</v>
      </c>
      <c r="C90" s="4">
        <v>14306.940430000001</v>
      </c>
      <c r="D90" s="4">
        <v>14131.809569999999</v>
      </c>
      <c r="E90" s="4">
        <v>14261.5</v>
      </c>
      <c r="F90" s="4">
        <v>14261.5</v>
      </c>
      <c r="G90" s="2">
        <v>5002790000</v>
      </c>
      <c r="H90" s="4">
        <f t="shared" si="16"/>
        <v>5002.79</v>
      </c>
      <c r="I90" s="10">
        <f t="shared" si="17"/>
        <v>40.980469000000085</v>
      </c>
      <c r="J90" s="6" t="b">
        <f t="shared" si="13"/>
        <v>0</v>
      </c>
      <c r="K90" s="5">
        <f t="shared" si="18"/>
        <v>-5.6275664625027885E-4</v>
      </c>
      <c r="L90" s="5">
        <f t="shared" si="19"/>
        <v>-3.1761109387662811E-3</v>
      </c>
      <c r="M90" s="4">
        <f t="shared" si="20"/>
        <v>14124.231640263888</v>
      </c>
      <c r="N90" s="4">
        <f t="shared" si="21"/>
        <v>13921.915126350306</v>
      </c>
      <c r="O90" s="5">
        <f t="shared" si="22"/>
        <v>1.4324072209127389E-2</v>
      </c>
      <c r="P90" s="43">
        <f t="shared" si="14"/>
        <v>5.3651978593363106E-4</v>
      </c>
      <c r="Q90" s="106"/>
      <c r="R90" s="13">
        <f t="shared" si="15"/>
        <v>1.2935839229318877E-2</v>
      </c>
      <c r="S90" s="20" t="b">
        <f t="shared" si="23"/>
        <v>0</v>
      </c>
      <c r="T90" s="13">
        <f>(E90-E89)/E89</f>
        <v>2.8817842351444877E-3</v>
      </c>
      <c r="U90" s="20"/>
      <c r="V90" s="13">
        <f t="shared" si="24"/>
        <v>1.947513964462333E-3</v>
      </c>
    </row>
    <row r="91" spans="1:22" x14ac:dyDescent="0.2">
      <c r="A91" s="1">
        <v>44655</v>
      </c>
      <c r="B91" s="4">
        <v>14304.349609000001</v>
      </c>
      <c r="C91" s="4">
        <v>14534.379883</v>
      </c>
      <c r="D91" s="4">
        <v>14286.450194999999</v>
      </c>
      <c r="E91" s="4">
        <v>14532.549805000001</v>
      </c>
      <c r="F91" s="4">
        <v>14532.549805000001</v>
      </c>
      <c r="G91" s="2">
        <v>4630100000</v>
      </c>
      <c r="H91" s="4">
        <f t="shared" si="16"/>
        <v>4630.1000000000004</v>
      </c>
      <c r="I91" s="10">
        <f t="shared" si="17"/>
        <v>271.04980500000056</v>
      </c>
      <c r="J91" s="6" t="b">
        <f t="shared" si="13"/>
        <v>0</v>
      </c>
      <c r="K91" s="5">
        <f t="shared" si="18"/>
        <v>1.5953203203060762E-2</v>
      </c>
      <c r="L91" s="5">
        <f t="shared" si="19"/>
        <v>-1.2591373107975398E-4</v>
      </c>
      <c r="M91" s="4">
        <f t="shared" si="20"/>
        <v>14192.284667719907</v>
      </c>
      <c r="N91" s="4">
        <f t="shared" si="21"/>
        <v>13975.013794058976</v>
      </c>
      <c r="O91" s="5">
        <f t="shared" si="22"/>
        <v>1.5309083685103199E-2</v>
      </c>
      <c r="P91" s="43">
        <f t="shared" si="14"/>
        <v>6.6349801659679516E-3</v>
      </c>
      <c r="Q91" s="106"/>
      <c r="R91" s="13">
        <f t="shared" si="15"/>
        <v>2.4104309016446248E-2</v>
      </c>
      <c r="S91" s="20" t="b">
        <f t="shared" si="23"/>
        <v>0</v>
      </c>
      <c r="T91" s="13">
        <f>(E91-E90)/E90</f>
        <v>1.9005701013217444E-2</v>
      </c>
      <c r="U91" s="20">
        <f>(E91-E88)/E88</f>
        <v>6.2511140514457308E-3</v>
      </c>
      <c r="V91" s="13">
        <f t="shared" si="24"/>
        <v>4.818175543228863E-3</v>
      </c>
    </row>
    <row r="92" spans="1:22" x14ac:dyDescent="0.2">
      <c r="A92" s="1">
        <v>44656</v>
      </c>
      <c r="B92" s="4">
        <v>14490.259765999999</v>
      </c>
      <c r="C92" s="4">
        <v>14500.290039</v>
      </c>
      <c r="D92" s="4">
        <v>14169.120117</v>
      </c>
      <c r="E92" s="4">
        <v>14204.169921999999</v>
      </c>
      <c r="F92" s="4">
        <v>14204.169921999999</v>
      </c>
      <c r="G92" s="2">
        <v>4727710000</v>
      </c>
      <c r="H92" s="4">
        <f t="shared" si="16"/>
        <v>4727.71</v>
      </c>
      <c r="I92" s="10">
        <f t="shared" si="17"/>
        <v>-328.37988300000143</v>
      </c>
      <c r="J92" s="6" t="b">
        <f t="shared" si="13"/>
        <v>1</v>
      </c>
      <c r="K92" s="5">
        <f t="shared" si="18"/>
        <v>-1.9743596638017655E-2</v>
      </c>
      <c r="L92" s="5">
        <f t="shared" si="19"/>
        <v>-2.0421668546184615E-2</v>
      </c>
      <c r="M92" s="4">
        <f t="shared" si="20"/>
        <v>14194.265543433256</v>
      </c>
      <c r="N92" s="4">
        <f t="shared" si="21"/>
        <v>13994.940413879935</v>
      </c>
      <c r="O92" s="5">
        <f t="shared" si="22"/>
        <v>1.4042651868348022E-2</v>
      </c>
      <c r="P92" s="43">
        <f t="shared" si="14"/>
        <v>-1.7715200801557672E-3</v>
      </c>
      <c r="Q92" s="106"/>
      <c r="R92" s="13">
        <f t="shared" si="15"/>
        <v>2.155972738641072E-2</v>
      </c>
      <c r="S92" s="20" t="b">
        <f t="shared" si="23"/>
        <v>1</v>
      </c>
      <c r="T92" s="13"/>
      <c r="U92" s="20"/>
      <c r="V92" s="13">
        <f t="shared" si="24"/>
        <v>1.3957412493664174E-4</v>
      </c>
    </row>
    <row r="93" spans="1:22" x14ac:dyDescent="0.2">
      <c r="A93" s="1">
        <v>44657</v>
      </c>
      <c r="B93" s="4">
        <v>14002.580078000001</v>
      </c>
      <c r="C93" s="4">
        <v>14032.839844</v>
      </c>
      <c r="D93" s="4">
        <v>13788.900390999999</v>
      </c>
      <c r="E93" s="4">
        <v>13888.820313</v>
      </c>
      <c r="F93" s="4">
        <v>13888.820313</v>
      </c>
      <c r="G93" s="2">
        <v>5360420000</v>
      </c>
      <c r="H93" s="4">
        <f t="shared" si="16"/>
        <v>5360.42</v>
      </c>
      <c r="I93" s="10">
        <f t="shared" si="17"/>
        <v>-315.34960899999896</v>
      </c>
      <c r="J93" s="6" t="b">
        <f t="shared" si="13"/>
        <v>1</v>
      </c>
      <c r="K93" s="5">
        <f t="shared" si="18"/>
        <v>-8.1242002806849213E-3</v>
      </c>
      <c r="L93" s="5">
        <f t="shared" si="19"/>
        <v>-1.0263035322930599E-2</v>
      </c>
      <c r="M93" s="4">
        <f t="shared" si="20"/>
        <v>14143.358005027712</v>
      </c>
      <c r="N93" s="4">
        <f t="shared" si="21"/>
        <v>13985.71257902081</v>
      </c>
      <c r="O93" s="5">
        <f t="shared" si="22"/>
        <v>1.114625154442545E-2</v>
      </c>
      <c r="P93" s="43">
        <f t="shared" si="14"/>
        <v>-2.5061772027669082E-2</v>
      </c>
      <c r="Q93" s="107"/>
      <c r="R93" s="13">
        <f t="shared" si="15"/>
        <v>-7.8141386924113088E-3</v>
      </c>
      <c r="S93" s="20" t="b">
        <f t="shared" si="23"/>
        <v>1</v>
      </c>
      <c r="T93" s="13"/>
      <c r="U93" s="20"/>
      <c r="V93" s="13">
        <f t="shared" si="24"/>
        <v>-3.5864862644545002E-3</v>
      </c>
    </row>
    <row r="94" spans="1:22" x14ac:dyDescent="0.2">
      <c r="A94" s="1">
        <v>44658</v>
      </c>
      <c r="B94" s="4">
        <v>13861.490234000001</v>
      </c>
      <c r="C94" s="4">
        <v>13978.25</v>
      </c>
      <c r="D94" s="4">
        <v>13689.230469</v>
      </c>
      <c r="E94" s="4">
        <v>13897.299805000001</v>
      </c>
      <c r="F94" s="4">
        <v>13897.299805000001</v>
      </c>
      <c r="G94" s="2">
        <v>4856090000</v>
      </c>
      <c r="H94" s="4">
        <f t="shared" si="16"/>
        <v>4856.09</v>
      </c>
      <c r="I94" s="10">
        <f t="shared" si="17"/>
        <v>8.4794920000003913</v>
      </c>
      <c r="J94" s="6" t="b">
        <f t="shared" si="13"/>
        <v>0</v>
      </c>
      <c r="K94" s="5">
        <f t="shared" si="18"/>
        <v>2.5833853644512675E-3</v>
      </c>
      <c r="L94" s="5">
        <f t="shared" si="19"/>
        <v>-5.791153756729164E-3</v>
      </c>
      <c r="M94" s="4">
        <f t="shared" si="20"/>
        <v>14102.348305023093</v>
      </c>
      <c r="N94" s="4">
        <f t="shared" si="21"/>
        <v>13978.024511714653</v>
      </c>
      <c r="O94" s="5">
        <f t="shared" si="22"/>
        <v>8.8158220616461058E-3</v>
      </c>
      <c r="P94" s="43">
        <f t="shared" si="14"/>
        <v>-2.9294258451689606E-2</v>
      </c>
      <c r="R94" s="13">
        <f t="shared" si="15"/>
        <v>-8.7998326476513861E-3</v>
      </c>
      <c r="S94" s="20" t="b">
        <f t="shared" si="23"/>
        <v>0</v>
      </c>
      <c r="T94" s="13"/>
      <c r="U94" s="20"/>
      <c r="V94" s="13">
        <f t="shared" si="24"/>
        <v>-2.8995730709807893E-3</v>
      </c>
    </row>
    <row r="95" spans="1:22" x14ac:dyDescent="0.2">
      <c r="A95" s="1">
        <v>44659</v>
      </c>
      <c r="B95" s="4">
        <v>13830.469727</v>
      </c>
      <c r="C95" s="4">
        <v>13866.059569999999</v>
      </c>
      <c r="D95" s="4">
        <v>13693.690430000001</v>
      </c>
      <c r="E95" s="4">
        <v>13711</v>
      </c>
      <c r="F95" s="4">
        <v>13711</v>
      </c>
      <c r="G95" s="2">
        <v>4574080000</v>
      </c>
      <c r="H95" s="4">
        <f t="shared" si="16"/>
        <v>4574.08</v>
      </c>
      <c r="I95" s="10">
        <f t="shared" si="17"/>
        <v>-186.29980500000056</v>
      </c>
      <c r="J95" s="6" t="b">
        <f t="shared" si="13"/>
        <v>1</v>
      </c>
      <c r="K95" s="5">
        <f t="shared" si="18"/>
        <v>-8.6381539715002977E-3</v>
      </c>
      <c r="L95" s="5">
        <f t="shared" si="19"/>
        <v>-1.1182670117434051E-2</v>
      </c>
      <c r="M95" s="4">
        <f t="shared" si="20"/>
        <v>14037.123587519245</v>
      </c>
      <c r="N95" s="4">
        <f t="shared" si="21"/>
        <v>13954.804988956857</v>
      </c>
      <c r="O95" s="5">
        <f t="shared" si="22"/>
        <v>5.864349490773111E-3</v>
      </c>
      <c r="P95" s="43">
        <f t="shared" si="14"/>
        <v>-2.4466063533457774E-2</v>
      </c>
      <c r="R95" s="13">
        <f t="shared" si="15"/>
        <v>-1.2186543521732825E-2</v>
      </c>
      <c r="S95" s="20" t="b">
        <f t="shared" si="23"/>
        <v>1</v>
      </c>
      <c r="T95" s="13"/>
      <c r="U95" s="20"/>
      <c r="V95" s="13">
        <f t="shared" si="24"/>
        <v>-4.6250961962566199E-3</v>
      </c>
    </row>
    <row r="96" spans="1:22" x14ac:dyDescent="0.2">
      <c r="A96" s="1">
        <v>44662</v>
      </c>
      <c r="B96" s="4">
        <v>13547.290039</v>
      </c>
      <c r="C96" s="4">
        <v>13585.080078000001</v>
      </c>
      <c r="D96" s="4">
        <v>13401.389648</v>
      </c>
      <c r="E96" s="4">
        <v>13411.959961</v>
      </c>
      <c r="F96" s="4">
        <v>13411.959961</v>
      </c>
      <c r="G96" s="2">
        <v>4946680000</v>
      </c>
      <c r="H96" s="4">
        <f t="shared" si="16"/>
        <v>4946.68</v>
      </c>
      <c r="I96" s="10">
        <f t="shared" si="17"/>
        <v>-299.04003899999952</v>
      </c>
      <c r="J96" s="6" t="b">
        <f t="shared" si="13"/>
        <v>1</v>
      </c>
      <c r="K96" s="5">
        <f t="shared" si="18"/>
        <v>-9.9894574937430449E-3</v>
      </c>
      <c r="L96" s="5">
        <f t="shared" si="19"/>
        <v>-1.2743400554580108E-2</v>
      </c>
      <c r="M96" s="4">
        <f t="shared" si="20"/>
        <v>13932.929649766038</v>
      </c>
      <c r="N96" s="4">
        <f t="shared" si="21"/>
        <v>13907.601073482349</v>
      </c>
      <c r="O96" s="5">
        <f t="shared" si="22"/>
        <v>1.8178930720514181E-3</v>
      </c>
      <c r="P96" s="43">
        <f t="shared" si="14"/>
        <v>-3.8149909252930402E-2</v>
      </c>
      <c r="R96" s="13">
        <f t="shared" si="15"/>
        <v>-2.4966003597949569E-2</v>
      </c>
      <c r="S96" s="20" t="b">
        <f t="shared" si="23"/>
        <v>1</v>
      </c>
      <c r="T96" s="13"/>
      <c r="U96" s="20"/>
      <c r="V96" s="13">
        <f t="shared" si="24"/>
        <v>-7.422741354635401E-3</v>
      </c>
    </row>
    <row r="97" spans="1:22" x14ac:dyDescent="0.2">
      <c r="A97" s="1">
        <v>44663</v>
      </c>
      <c r="B97" s="4">
        <v>13584.690430000001</v>
      </c>
      <c r="C97" s="4">
        <v>13685.950194999999</v>
      </c>
      <c r="D97" s="4">
        <v>13317.740234000001</v>
      </c>
      <c r="E97" s="4">
        <v>13371.570313</v>
      </c>
      <c r="F97" s="4">
        <v>13371.570313</v>
      </c>
      <c r="G97" s="2">
        <v>4991720000</v>
      </c>
      <c r="H97" s="4">
        <f t="shared" si="16"/>
        <v>4991.72</v>
      </c>
      <c r="I97" s="10">
        <f t="shared" si="17"/>
        <v>-40.389648000000307</v>
      </c>
      <c r="J97" s="6" t="b">
        <f t="shared" si="13"/>
        <v>1</v>
      </c>
      <c r="K97" s="5">
        <f t="shared" si="18"/>
        <v>-1.5688257167005636E-2</v>
      </c>
      <c r="L97" s="5">
        <f t="shared" si="19"/>
        <v>-2.2970994159751821E-2</v>
      </c>
      <c r="M97" s="4">
        <f t="shared" si="20"/>
        <v>13839.369760305031</v>
      </c>
      <c r="N97" s="4">
        <f t="shared" si="21"/>
        <v>13860.989703005622</v>
      </c>
      <c r="O97" s="5">
        <f t="shared" si="22"/>
        <v>-1.5622057272146963E-3</v>
      </c>
      <c r="P97" s="43">
        <f t="shared" si="14"/>
        <v>-3.7691711063404194E-2</v>
      </c>
      <c r="R97" s="13">
        <f t="shared" si="15"/>
        <v>-1.1085733524157999E-2</v>
      </c>
      <c r="S97" s="20" t="b">
        <f t="shared" si="23"/>
        <v>1</v>
      </c>
      <c r="T97" s="13"/>
      <c r="U97" s="20"/>
      <c r="V97" s="13">
        <f t="shared" si="24"/>
        <v>-6.7150191533894427E-3</v>
      </c>
    </row>
    <row r="98" spans="1:22" x14ac:dyDescent="0.2">
      <c r="A98" s="1">
        <v>44664</v>
      </c>
      <c r="B98" s="4">
        <v>13373.120117</v>
      </c>
      <c r="C98" s="4">
        <v>13679.429688</v>
      </c>
      <c r="D98" s="4">
        <v>13353.660156</v>
      </c>
      <c r="E98" s="4">
        <v>13643.589844</v>
      </c>
      <c r="F98" s="4">
        <v>13643.589844</v>
      </c>
      <c r="G98" s="2">
        <v>4909720000</v>
      </c>
      <c r="H98" s="4">
        <f t="shared" si="16"/>
        <v>4909.72</v>
      </c>
      <c r="I98" s="10">
        <f t="shared" si="17"/>
        <v>272.01953099999992</v>
      </c>
      <c r="J98" s="6" t="b">
        <f t="shared" si="13"/>
        <v>0</v>
      </c>
      <c r="K98" s="5">
        <f t="shared" si="18"/>
        <v>2.0224878310647697E-2</v>
      </c>
      <c r="L98" s="5">
        <f t="shared" si="19"/>
        <v>-2.6199808630501501E-3</v>
      </c>
      <c r="M98" s="4">
        <f t="shared" si="20"/>
        <v>13806.739774254193</v>
      </c>
      <c r="N98" s="4">
        <f t="shared" si="21"/>
        <v>13842.085367439915</v>
      </c>
      <c r="O98" s="5">
        <f t="shared" si="22"/>
        <v>-2.5600245795631177E-3</v>
      </c>
      <c r="P98" s="43">
        <f t="shared" si="14"/>
        <v>-3.2815829490685601E-2</v>
      </c>
      <c r="R98" s="13">
        <f t="shared" si="15"/>
        <v>-9.2208651959668989E-3</v>
      </c>
      <c r="S98" s="20" t="b">
        <f t="shared" si="23"/>
        <v>0</v>
      </c>
      <c r="T98" s="13"/>
      <c r="U98" s="20"/>
      <c r="V98" s="13">
        <f t="shared" si="24"/>
        <v>-2.3577653185067916E-3</v>
      </c>
    </row>
    <row r="99" spans="1:22" x14ac:dyDescent="0.2">
      <c r="A99" s="1">
        <v>44665</v>
      </c>
      <c r="B99" s="4">
        <v>13647.429688</v>
      </c>
      <c r="C99" s="4">
        <v>13662.929688</v>
      </c>
      <c r="D99" s="4">
        <v>13345.219727</v>
      </c>
      <c r="E99" s="4">
        <v>13351.080078000001</v>
      </c>
      <c r="F99" s="4">
        <v>13351.080078000001</v>
      </c>
      <c r="G99" s="2">
        <v>4642240000</v>
      </c>
      <c r="H99" s="4">
        <f t="shared" si="16"/>
        <v>4642.24</v>
      </c>
      <c r="I99" s="10">
        <f t="shared" si="17"/>
        <v>-292.50976599999922</v>
      </c>
      <c r="J99" s="6" t="b">
        <f t="shared" si="13"/>
        <v>1</v>
      </c>
      <c r="K99" s="5">
        <f t="shared" si="18"/>
        <v>-2.1714683041054644E-2</v>
      </c>
      <c r="L99" s="5">
        <f t="shared" si="19"/>
        <v>-2.2824505221152779E-2</v>
      </c>
      <c r="M99" s="4">
        <f t="shared" si="20"/>
        <v>13730.796491545161</v>
      </c>
      <c r="N99" s="4">
        <f t="shared" si="21"/>
        <v>13799.389255314705</v>
      </c>
      <c r="O99" s="5">
        <f t="shared" si="22"/>
        <v>-4.9955415049506074E-3</v>
      </c>
      <c r="P99" s="43">
        <f t="shared" si="14"/>
        <v>-2.8081165195521122E-2</v>
      </c>
      <c r="R99" s="13">
        <f t="shared" si="15"/>
        <v>-4.9426705571632718E-3</v>
      </c>
      <c r="S99" s="20" t="b">
        <f t="shared" si="23"/>
        <v>1</v>
      </c>
      <c r="T99" s="13"/>
      <c r="U99" s="20"/>
      <c r="V99" s="13">
        <f t="shared" si="24"/>
        <v>-5.5004500664700634E-3</v>
      </c>
    </row>
    <row r="100" spans="1:22" x14ac:dyDescent="0.2">
      <c r="A100" s="1">
        <v>44669</v>
      </c>
      <c r="B100" s="4">
        <v>13319.389648</v>
      </c>
      <c r="C100" s="4">
        <v>13414.269531</v>
      </c>
      <c r="D100" s="4">
        <v>13222.030273</v>
      </c>
      <c r="E100" s="4">
        <v>13332.360352</v>
      </c>
      <c r="F100" s="4">
        <v>13332.360352</v>
      </c>
      <c r="G100" s="2">
        <v>4365230000</v>
      </c>
      <c r="H100" s="4">
        <f t="shared" si="16"/>
        <v>4365.2299999999996</v>
      </c>
      <c r="I100" s="10">
        <f t="shared" si="17"/>
        <v>-18.719726000001174</v>
      </c>
      <c r="J100" s="6" t="b">
        <f t="shared" si="13"/>
        <v>0</v>
      </c>
      <c r="K100" s="5">
        <f t="shared" si="18"/>
        <v>9.738211992279263E-4</v>
      </c>
      <c r="L100" s="5">
        <f t="shared" si="19"/>
        <v>-6.106122946964083E-3</v>
      </c>
      <c r="M100" s="4">
        <f t="shared" si="20"/>
        <v>13664.390468287635</v>
      </c>
      <c r="N100" s="4">
        <f t="shared" si="21"/>
        <v>13758.778046330817</v>
      </c>
      <c r="O100" s="5">
        <f t="shared" si="22"/>
        <v>-6.907558610992395E-3</v>
      </c>
      <c r="P100" s="43">
        <f t="shared" si="14"/>
        <v>-3.2373210961313306E-2</v>
      </c>
      <c r="R100" s="13">
        <f t="shared" si="15"/>
        <v>-1.8304580644714172E-2</v>
      </c>
      <c r="S100" s="20" t="b">
        <f t="shared" si="23"/>
        <v>1</v>
      </c>
      <c r="T100" s="13">
        <f>(E100-E99)/E99</f>
        <v>-1.402113229089807E-3</v>
      </c>
      <c r="U100" s="20"/>
      <c r="V100" s="13">
        <f t="shared" si="24"/>
        <v>-4.8362834084983057E-3</v>
      </c>
    </row>
    <row r="101" spans="1:22" x14ac:dyDescent="0.2">
      <c r="A101" s="1">
        <v>44670</v>
      </c>
      <c r="B101" s="4">
        <v>13312.440430000001</v>
      </c>
      <c r="C101" s="4">
        <v>13643.969727</v>
      </c>
      <c r="D101" s="4">
        <v>13281.219727</v>
      </c>
      <c r="E101" s="4">
        <v>13619.660156</v>
      </c>
      <c r="F101" s="4">
        <v>13619.660156</v>
      </c>
      <c r="G101" s="2">
        <v>4562840000</v>
      </c>
      <c r="H101" s="4">
        <f t="shared" si="16"/>
        <v>4562.84</v>
      </c>
      <c r="I101" s="10">
        <f t="shared" si="17"/>
        <v>287.29980400000022</v>
      </c>
      <c r="J101" s="6" t="b">
        <f t="shared" si="13"/>
        <v>0</v>
      </c>
      <c r="K101" s="5">
        <f t="shared" si="18"/>
        <v>2.3077641369772448E-2</v>
      </c>
      <c r="L101" s="5">
        <f t="shared" si="19"/>
        <v>-1.7817080722404169E-3</v>
      </c>
      <c r="M101" s="4">
        <f t="shared" si="20"/>
        <v>13656.935416239696</v>
      </c>
      <c r="N101" s="4">
        <f t="shared" si="21"/>
        <v>13746.680838475964</v>
      </c>
      <c r="O101" s="5">
        <f t="shared" si="22"/>
        <v>-6.5714173422502008E-3</v>
      </c>
      <c r="P101" s="43">
        <f t="shared" si="14"/>
        <v>-2.7510980889089227E-2</v>
      </c>
      <c r="R101" s="13">
        <f t="shared" si="15"/>
        <v>-9.4938497141008318E-4</v>
      </c>
      <c r="S101" s="20" t="b">
        <f t="shared" si="23"/>
        <v>0</v>
      </c>
      <c r="T101" s="13">
        <f>(E101-E100)/E100</f>
        <v>2.154905781232519E-2</v>
      </c>
      <c r="U101" s="20"/>
      <c r="V101" s="13">
        <f t="shared" si="24"/>
        <v>-5.4558248062659784E-4</v>
      </c>
    </row>
    <row r="102" spans="1:22" x14ac:dyDescent="0.2">
      <c r="A102" s="1">
        <v>44671</v>
      </c>
      <c r="B102" s="4">
        <v>13665.379883</v>
      </c>
      <c r="C102" s="4">
        <v>13678.549805000001</v>
      </c>
      <c r="D102" s="4">
        <v>13426.129883</v>
      </c>
      <c r="E102" s="4">
        <v>13453.070313</v>
      </c>
      <c r="F102" s="4">
        <v>13453.070313</v>
      </c>
      <c r="G102" s="2">
        <v>4678930000</v>
      </c>
      <c r="H102" s="4">
        <f t="shared" si="16"/>
        <v>4678.93</v>
      </c>
      <c r="I102" s="10">
        <f t="shared" si="17"/>
        <v>-166.58984299999975</v>
      </c>
      <c r="J102" s="6" t="b">
        <f t="shared" si="13"/>
        <v>1</v>
      </c>
      <c r="K102" s="5">
        <f t="shared" si="18"/>
        <v>-1.5536309405062109E-2</v>
      </c>
      <c r="L102" s="5">
        <f t="shared" si="19"/>
        <v>-1.648416646606642E-2</v>
      </c>
      <c r="M102" s="4">
        <f t="shared" si="20"/>
        <v>13622.957899033079</v>
      </c>
      <c r="N102" s="4">
        <f t="shared" si="21"/>
        <v>13721.149488434576</v>
      </c>
      <c r="O102" s="5">
        <f t="shared" si="22"/>
        <v>-7.2078024559164081E-3</v>
      </c>
      <c r="P102" s="43">
        <f t="shared" si="14"/>
        <v>-1.4448258409948542E-2</v>
      </c>
      <c r="R102" s="13">
        <f t="shared" si="15"/>
        <v>4.0807515063132575E-3</v>
      </c>
      <c r="S102" s="20" t="b">
        <f t="shared" si="23"/>
        <v>1</v>
      </c>
      <c r="T102" s="13">
        <f>(E102-E101)/E101</f>
        <v>-1.2231571206026776E-2</v>
      </c>
      <c r="U102" s="20"/>
      <c r="V102" s="13">
        <f t="shared" si="24"/>
        <v>-2.487931308967991E-3</v>
      </c>
    </row>
    <row r="103" spans="1:22" x14ac:dyDescent="0.2">
      <c r="A103" s="1">
        <v>44672</v>
      </c>
      <c r="B103" s="4">
        <v>13623.700194999999</v>
      </c>
      <c r="C103" s="4">
        <v>13710.700194999999</v>
      </c>
      <c r="D103" s="4">
        <v>13140.830078000001</v>
      </c>
      <c r="E103" s="4">
        <v>13174.650390999999</v>
      </c>
      <c r="F103" s="4">
        <v>13174.650390999999</v>
      </c>
      <c r="G103" s="2">
        <v>5233110000</v>
      </c>
      <c r="H103" s="4">
        <f t="shared" si="16"/>
        <v>5233.1099999999997</v>
      </c>
      <c r="I103" s="10">
        <f t="shared" si="17"/>
        <v>-278.41992200000095</v>
      </c>
      <c r="J103" s="6" t="b">
        <f t="shared" si="13"/>
        <v>1</v>
      </c>
      <c r="K103" s="5">
        <f t="shared" si="18"/>
        <v>-3.2960928203984177E-2</v>
      </c>
      <c r="L103" s="5">
        <f t="shared" si="19"/>
        <v>-3.9097186604334484E-2</v>
      </c>
      <c r="M103" s="4">
        <f t="shared" si="20"/>
        <v>13548.239981027566</v>
      </c>
      <c r="N103" s="4">
        <f t="shared" si="21"/>
        <v>13673.62782778809</v>
      </c>
      <c r="O103" s="5">
        <f t="shared" si="22"/>
        <v>-9.2549177558201561E-3</v>
      </c>
      <c r="P103" s="43">
        <f t="shared" si="14"/>
        <v>-3.0071057465625491E-2</v>
      </c>
      <c r="R103" s="13">
        <f t="shared" si="15"/>
        <v>1.1991241238709743E-2</v>
      </c>
      <c r="S103" s="20" t="b">
        <f t="shared" si="23"/>
        <v>1</v>
      </c>
      <c r="T103" s="13">
        <f>(E103-E102)/E102</f>
        <v>-2.069564162843612E-2</v>
      </c>
      <c r="U103" s="20">
        <f>(E103-E100)/E100</f>
        <v>-1.1829110287762531E-2</v>
      </c>
      <c r="V103" s="13">
        <f t="shared" si="24"/>
        <v>-5.4847059323890968E-3</v>
      </c>
    </row>
    <row r="104" spans="1:22" x14ac:dyDescent="0.2">
      <c r="A104" s="1">
        <v>44673</v>
      </c>
      <c r="B104" s="4">
        <v>13168.799805000001</v>
      </c>
      <c r="C104" s="4">
        <v>13212.599609000001</v>
      </c>
      <c r="D104" s="4">
        <v>12828.019531</v>
      </c>
      <c r="E104" s="4">
        <v>12839.290039</v>
      </c>
      <c r="F104" s="4">
        <v>12839.290039</v>
      </c>
      <c r="G104" s="2">
        <v>4475090000</v>
      </c>
      <c r="H104" s="4">
        <f t="shared" si="16"/>
        <v>4475.09</v>
      </c>
      <c r="I104" s="10">
        <f t="shared" si="17"/>
        <v>-335.36035199999969</v>
      </c>
      <c r="J104" s="6" t="b">
        <f t="shared" si="13"/>
        <v>1</v>
      </c>
      <c r="K104" s="5">
        <f t="shared" si="18"/>
        <v>-2.5022004349621214E-2</v>
      </c>
      <c r="L104" s="5">
        <f t="shared" si="19"/>
        <v>-2.8254059083551938E-2</v>
      </c>
      <c r="M104" s="4">
        <f t="shared" si="20"/>
        <v>13430.081657356304</v>
      </c>
      <c r="N104" s="4">
        <f t="shared" si="21"/>
        <v>13601.076715719561</v>
      </c>
      <c r="O104" s="5">
        <f t="shared" si="22"/>
        <v>-1.2732242641994213E-2</v>
      </c>
      <c r="P104" s="43">
        <f t="shared" si="14"/>
        <v>-4.4829371981258644E-2</v>
      </c>
      <c r="R104" s="13">
        <f t="shared" si="15"/>
        <v>-1.619365048589843E-2</v>
      </c>
      <c r="S104" s="20" t="b">
        <f t="shared" si="23"/>
        <v>1</v>
      </c>
      <c r="T104" s="13"/>
      <c r="U104" s="20"/>
      <c r="V104" s="13">
        <f t="shared" si="24"/>
        <v>-8.7213043049669692E-3</v>
      </c>
    </row>
    <row r="105" spans="1:22" x14ac:dyDescent="0.2">
      <c r="A105" s="1">
        <v>44676</v>
      </c>
      <c r="B105" s="4">
        <v>12749.169921999999</v>
      </c>
      <c r="C105" s="4">
        <v>13011.450194999999</v>
      </c>
      <c r="D105" s="4">
        <v>12722.589844</v>
      </c>
      <c r="E105" s="4">
        <v>13004.849609000001</v>
      </c>
      <c r="F105" s="4">
        <v>13004.849609000001</v>
      </c>
      <c r="G105" s="2">
        <v>4845160000</v>
      </c>
      <c r="H105" s="4">
        <f t="shared" si="16"/>
        <v>4845.16</v>
      </c>
      <c r="I105" s="10">
        <f t="shared" si="17"/>
        <v>165.55957000000126</v>
      </c>
      <c r="J105" s="6" t="b">
        <f t="shared" si="13"/>
        <v>0</v>
      </c>
      <c r="K105" s="5">
        <f t="shared" si="18"/>
        <v>2.0054614423077079E-2</v>
      </c>
      <c r="L105" s="5">
        <f t="shared" si="19"/>
        <v>-5.0729057107985623E-4</v>
      </c>
      <c r="M105" s="4">
        <f t="shared" si="20"/>
        <v>13359.209649296921</v>
      </c>
      <c r="N105" s="4">
        <f t="shared" si="21"/>
        <v>13549.230880352643</v>
      </c>
      <c r="O105" s="5">
        <f t="shared" si="22"/>
        <v>-1.4223987499569057E-2</v>
      </c>
      <c r="P105" s="43">
        <f t="shared" si="14"/>
        <v>-4.7654002146034567E-2</v>
      </c>
      <c r="R105" s="13">
        <f t="shared" si="15"/>
        <v>-2.6031439241259603E-2</v>
      </c>
      <c r="S105" s="20" t="b">
        <f t="shared" si="23"/>
        <v>0</v>
      </c>
      <c r="T105" s="13"/>
      <c r="U105" s="20"/>
      <c r="V105" s="13">
        <f t="shared" si="24"/>
        <v>-5.2771092438267482E-3</v>
      </c>
    </row>
    <row r="106" spans="1:22" x14ac:dyDescent="0.2">
      <c r="A106" s="1">
        <v>44677</v>
      </c>
      <c r="B106" s="4">
        <v>12918.040039</v>
      </c>
      <c r="C106" s="4">
        <v>12918.040039</v>
      </c>
      <c r="D106" s="4">
        <v>12490.740234000001</v>
      </c>
      <c r="E106" s="4">
        <v>12490.740234000001</v>
      </c>
      <c r="F106" s="4">
        <v>12490.740234000001</v>
      </c>
      <c r="G106" s="2">
        <v>5168160000</v>
      </c>
      <c r="H106" s="4">
        <f t="shared" si="16"/>
        <v>5168.16</v>
      </c>
      <c r="I106" s="10">
        <f t="shared" si="17"/>
        <v>-514.109375</v>
      </c>
      <c r="J106" s="6" t="b">
        <f t="shared" si="13"/>
        <v>1</v>
      </c>
      <c r="K106" s="5">
        <f t="shared" si="18"/>
        <v>-3.3077758213317668E-2</v>
      </c>
      <c r="L106" s="5">
        <f t="shared" si="19"/>
        <v>-3.3077758213317668E-2</v>
      </c>
      <c r="M106" s="4">
        <f t="shared" si="20"/>
        <v>13214.464746747435</v>
      </c>
      <c r="N106" s="4">
        <f t="shared" si="21"/>
        <v>13457.188215452414</v>
      </c>
      <c r="O106" s="5">
        <f t="shared" si="22"/>
        <v>-1.8368013639350905E-2</v>
      </c>
      <c r="P106" s="43">
        <f t="shared" si="14"/>
        <v>-5.4767599491728901E-2</v>
      </c>
      <c r="R106" s="13">
        <f t="shared" si="15"/>
        <v>-2.2431836130206984E-2</v>
      </c>
      <c r="S106" s="20" t="b">
        <f t="shared" si="23"/>
        <v>1</v>
      </c>
      <c r="T106" s="13"/>
      <c r="U106" s="20"/>
      <c r="V106" s="13">
        <f t="shared" si="24"/>
        <v>-1.0834840259962826E-2</v>
      </c>
    </row>
    <row r="107" spans="1:22" x14ac:dyDescent="0.2">
      <c r="A107" s="1">
        <v>44678</v>
      </c>
      <c r="B107" s="4">
        <v>12500.879883</v>
      </c>
      <c r="C107" s="4">
        <v>12703.790039</v>
      </c>
      <c r="D107" s="4">
        <v>12430.900390999999</v>
      </c>
      <c r="E107" s="4">
        <v>12488.929688</v>
      </c>
      <c r="F107" s="4">
        <v>12488.929688</v>
      </c>
      <c r="G107" s="2">
        <v>4810720000</v>
      </c>
      <c r="H107" s="4">
        <f t="shared" si="16"/>
        <v>4810.72</v>
      </c>
      <c r="I107" s="10">
        <f t="shared" si="17"/>
        <v>-1.8105460000006133</v>
      </c>
      <c r="J107" s="6" t="b">
        <f t="shared" si="13"/>
        <v>1</v>
      </c>
      <c r="K107" s="5">
        <f t="shared" si="18"/>
        <v>-9.5594831018659427E-4</v>
      </c>
      <c r="L107" s="5">
        <f t="shared" si="19"/>
        <v>-1.6913090529707183E-2</v>
      </c>
      <c r="M107" s="4">
        <f t="shared" si="20"/>
        <v>13093.542236956197</v>
      </c>
      <c r="N107" s="4">
        <f t="shared" si="21"/>
        <v>13372.991821760899</v>
      </c>
      <c r="O107" s="5">
        <f t="shared" si="22"/>
        <v>-2.1342550376930332E-2</v>
      </c>
      <c r="P107" s="43">
        <f t="shared" si="14"/>
        <v>-5.0608294834525926E-2</v>
      </c>
      <c r="R107" s="13">
        <f t="shared" si="15"/>
        <v>-2.9766749967486354E-2</v>
      </c>
      <c r="S107" s="20" t="b">
        <f t="shared" si="23"/>
        <v>1</v>
      </c>
      <c r="T107" s="13"/>
      <c r="U107" s="20"/>
      <c r="V107" s="13">
        <f t="shared" si="24"/>
        <v>-9.1507686545534896E-3</v>
      </c>
    </row>
    <row r="108" spans="1:22" x14ac:dyDescent="0.2">
      <c r="A108" s="1">
        <v>44679</v>
      </c>
      <c r="B108" s="4">
        <v>12712.860352</v>
      </c>
      <c r="C108" s="4">
        <v>12948.519531</v>
      </c>
      <c r="D108" s="4">
        <v>12487.860352</v>
      </c>
      <c r="E108" s="4">
        <v>12871.530273</v>
      </c>
      <c r="F108" s="4">
        <v>12871.530273</v>
      </c>
      <c r="G108" s="2">
        <v>5067150000</v>
      </c>
      <c r="H108" s="4">
        <f t="shared" si="16"/>
        <v>5067.1499999999996</v>
      </c>
      <c r="I108" s="10">
        <f t="shared" si="17"/>
        <v>382.60058500000014</v>
      </c>
      <c r="J108" s="6" t="b">
        <f t="shared" si="13"/>
        <v>0</v>
      </c>
      <c r="K108" s="5">
        <f t="shared" si="18"/>
        <v>1.2481055923424701E-2</v>
      </c>
      <c r="L108" s="5">
        <f t="shared" si="19"/>
        <v>-5.9457961827744038E-3</v>
      </c>
      <c r="M108" s="4">
        <f t="shared" si="20"/>
        <v>13056.540242963498</v>
      </c>
      <c r="N108" s="4">
        <f t="shared" si="21"/>
        <v>13329.386469694735</v>
      </c>
      <c r="O108" s="5">
        <f t="shared" si="22"/>
        <v>-2.089728378681947E-2</v>
      </c>
      <c r="P108" s="43">
        <f t="shared" si="14"/>
        <v>-4.3555174677301987E-2</v>
      </c>
      <c r="R108" s="13">
        <f t="shared" si="15"/>
        <v>-8.2733028775914055E-3</v>
      </c>
      <c r="S108" s="20" t="b">
        <f t="shared" si="23"/>
        <v>0</v>
      </c>
      <c r="T108" s="13"/>
      <c r="U108" s="20"/>
      <c r="V108" s="13">
        <f t="shared" si="24"/>
        <v>-2.8259727828472241E-3</v>
      </c>
    </row>
    <row r="109" spans="1:22" x14ac:dyDescent="0.2">
      <c r="A109" s="1">
        <v>44680</v>
      </c>
      <c r="B109" s="4">
        <v>12710.419921999999</v>
      </c>
      <c r="C109" s="4">
        <v>12861.830078000001</v>
      </c>
      <c r="D109" s="4">
        <v>12315.740234000001</v>
      </c>
      <c r="E109" s="4">
        <v>12334.639648</v>
      </c>
      <c r="F109" s="4">
        <v>12334.639648</v>
      </c>
      <c r="G109" s="2">
        <v>4733070000</v>
      </c>
      <c r="H109" s="4">
        <f t="shared" si="16"/>
        <v>4733.07</v>
      </c>
      <c r="I109" s="10">
        <f t="shared" si="17"/>
        <v>-536.890625</v>
      </c>
      <c r="J109" s="6" t="b">
        <f t="shared" si="13"/>
        <v>1</v>
      </c>
      <c r="K109" s="5">
        <f t="shared" si="18"/>
        <v>-2.9564741079055504E-2</v>
      </c>
      <c r="L109" s="5">
        <f t="shared" si="19"/>
        <v>-4.0988757183299536E-2</v>
      </c>
      <c r="M109" s="4">
        <f t="shared" si="20"/>
        <v>12936.223477136249</v>
      </c>
      <c r="N109" s="4">
        <f t="shared" si="21"/>
        <v>13242.886746069105</v>
      </c>
      <c r="O109" s="5">
        <f t="shared" si="22"/>
        <v>-2.370578008913183E-2</v>
      </c>
      <c r="P109" s="43">
        <f t="shared" si="14"/>
        <v>-4.7964790051200287E-2</v>
      </c>
      <c r="R109" s="13">
        <f t="shared" si="15"/>
        <v>-5.750781846628787E-3</v>
      </c>
      <c r="S109" s="20" t="b">
        <f t="shared" si="23"/>
        <v>1</v>
      </c>
      <c r="T109" s="13"/>
      <c r="U109" s="20"/>
      <c r="V109" s="13">
        <f t="shared" si="24"/>
        <v>-9.2150572501080788E-3</v>
      </c>
    </row>
    <row r="110" spans="1:22" x14ac:dyDescent="0.2">
      <c r="A110" s="1">
        <v>44683</v>
      </c>
      <c r="B110" s="4">
        <v>12331.690430000001</v>
      </c>
      <c r="C110" s="4">
        <v>12542.540039</v>
      </c>
      <c r="D110" s="4">
        <v>12202.410156</v>
      </c>
      <c r="E110" s="4">
        <v>12536.019531</v>
      </c>
      <c r="F110" s="4">
        <v>12536.019531</v>
      </c>
      <c r="G110" s="2">
        <v>4918240000</v>
      </c>
      <c r="H110" s="4">
        <f t="shared" si="16"/>
        <v>4918.24</v>
      </c>
      <c r="I110" s="10">
        <f t="shared" si="17"/>
        <v>201.37988299999961</v>
      </c>
      <c r="J110" s="6" t="b">
        <f t="shared" si="13"/>
        <v>0</v>
      </c>
      <c r="K110" s="5">
        <f t="shared" si="18"/>
        <v>1.6569431592518443E-2</v>
      </c>
      <c r="L110" s="5">
        <f t="shared" si="19"/>
        <v>-5.1987141198869E-4</v>
      </c>
      <c r="M110" s="4">
        <f t="shared" si="20"/>
        <v>12869.522819446875</v>
      </c>
      <c r="N110" s="4">
        <f t="shared" si="21"/>
        <v>13181.42003171527</v>
      </c>
      <c r="O110" s="5">
        <f t="shared" si="22"/>
        <v>-2.4235336200429579E-2</v>
      </c>
      <c r="P110" s="43">
        <f t="shared" si="14"/>
        <v>-5.1836627729414664E-2</v>
      </c>
      <c r="R110" s="13">
        <f t="shared" si="15"/>
        <v>-2.5407529481417758E-2</v>
      </c>
      <c r="S110" s="20" t="b">
        <f t="shared" si="23"/>
        <v>0</v>
      </c>
      <c r="T110" s="13"/>
      <c r="U110" s="20"/>
      <c r="V110" s="13">
        <f t="shared" si="24"/>
        <v>-5.1561151372549107E-3</v>
      </c>
    </row>
    <row r="111" spans="1:22" x14ac:dyDescent="0.2">
      <c r="A111" s="1">
        <v>44684</v>
      </c>
      <c r="B111" s="4">
        <v>12511.459961</v>
      </c>
      <c r="C111" s="4">
        <v>12645.830078000001</v>
      </c>
      <c r="D111" s="4">
        <v>12460.990234000001</v>
      </c>
      <c r="E111" s="4">
        <v>12563.759765999999</v>
      </c>
      <c r="F111" s="4">
        <v>12563.759765999999</v>
      </c>
      <c r="G111" s="2">
        <v>4547280000</v>
      </c>
      <c r="H111" s="4">
        <f t="shared" si="16"/>
        <v>4547.28</v>
      </c>
      <c r="I111" s="10">
        <f t="shared" si="17"/>
        <v>27.740234999999302</v>
      </c>
      <c r="J111" s="6" t="b">
        <f t="shared" si="13"/>
        <v>0</v>
      </c>
      <c r="K111" s="5">
        <f t="shared" si="18"/>
        <v>4.1801520496428613E-3</v>
      </c>
      <c r="L111" s="5">
        <f t="shared" si="19"/>
        <v>-6.4899110215611462E-3</v>
      </c>
      <c r="M111" s="4">
        <f t="shared" si="20"/>
        <v>12818.562310539062</v>
      </c>
      <c r="N111" s="4">
        <f t="shared" si="21"/>
        <v>13127.710443392203</v>
      </c>
      <c r="O111" s="5">
        <f t="shared" si="22"/>
        <v>-2.4117223551580969E-2</v>
      </c>
      <c r="P111" s="43">
        <f t="shared" si="14"/>
        <v>-2.7894865888749145E-2</v>
      </c>
      <c r="R111" s="13">
        <f t="shared" si="15"/>
        <v>-1.3475164246543143E-2</v>
      </c>
      <c r="S111" s="20" t="b">
        <f t="shared" si="23"/>
        <v>0</v>
      </c>
      <c r="T111" s="13"/>
      <c r="U111" s="20"/>
      <c r="V111" s="13">
        <f t="shared" si="24"/>
        <v>-3.9597823184871206E-3</v>
      </c>
    </row>
    <row r="112" spans="1:22" x14ac:dyDescent="0.2">
      <c r="A112" s="1">
        <v>44685</v>
      </c>
      <c r="B112" s="4">
        <v>12574.730469</v>
      </c>
      <c r="C112" s="4">
        <v>12985.009765999999</v>
      </c>
      <c r="D112" s="4">
        <v>12367.019531</v>
      </c>
      <c r="E112" s="4">
        <v>12964.860352</v>
      </c>
      <c r="F112" s="4">
        <v>12964.860352</v>
      </c>
      <c r="G112" s="2">
        <v>5498050000</v>
      </c>
      <c r="H112" s="4">
        <f t="shared" si="16"/>
        <v>5498.05</v>
      </c>
      <c r="I112" s="10">
        <f t="shared" si="17"/>
        <v>401.10058600000048</v>
      </c>
      <c r="J112" s="6" t="b">
        <f t="shared" si="13"/>
        <v>0</v>
      </c>
      <c r="K112" s="5">
        <f t="shared" si="18"/>
        <v>3.102491015308613E-2</v>
      </c>
      <c r="L112" s="5">
        <f t="shared" si="19"/>
        <v>-1.5517442314721109E-3</v>
      </c>
      <c r="M112" s="4">
        <f t="shared" si="20"/>
        <v>12842.945317449219</v>
      </c>
      <c r="N112" s="4">
        <f t="shared" si="21"/>
        <v>13113.549565879837</v>
      </c>
      <c r="O112" s="5">
        <f t="shared" si="22"/>
        <v>-2.1070264004235728E-2</v>
      </c>
      <c r="P112" s="43">
        <f t="shared" si="14"/>
        <v>-3.705737077324444E-2</v>
      </c>
      <c r="R112" s="13">
        <f t="shared" si="15"/>
        <v>1.1061671994956059E-2</v>
      </c>
      <c r="S112" s="20" t="b">
        <f t="shared" si="23"/>
        <v>0</v>
      </c>
      <c r="T112" s="13"/>
      <c r="U112" s="20"/>
      <c r="V112" s="13">
        <f t="shared" si="24"/>
        <v>1.9021639337907508E-3</v>
      </c>
    </row>
    <row r="113" spans="1:22" x14ac:dyDescent="0.2">
      <c r="A113" s="1">
        <v>44686</v>
      </c>
      <c r="B113" s="4">
        <v>12787.519531</v>
      </c>
      <c r="C113" s="4">
        <v>12787.519531</v>
      </c>
      <c r="D113" s="4">
        <v>12183.559569999999</v>
      </c>
      <c r="E113" s="4">
        <v>12317.690430000001</v>
      </c>
      <c r="F113" s="4">
        <v>12317.690430000001</v>
      </c>
      <c r="G113" s="2">
        <v>5308920000</v>
      </c>
      <c r="H113" s="4">
        <f t="shared" si="16"/>
        <v>5308.92</v>
      </c>
      <c r="I113" s="10">
        <f t="shared" si="17"/>
        <v>-647.16992199999913</v>
      </c>
      <c r="J113" s="6" t="b">
        <f t="shared" si="13"/>
        <v>1</v>
      </c>
      <c r="K113" s="5">
        <f t="shared" si="18"/>
        <v>-3.67412225538363E-2</v>
      </c>
      <c r="L113" s="5">
        <f t="shared" si="19"/>
        <v>-3.67412225538363E-2</v>
      </c>
      <c r="M113" s="4">
        <f t="shared" si="20"/>
        <v>12755.402836207682</v>
      </c>
      <c r="N113" s="4">
        <f t="shared" si="21"/>
        <v>13044.344423629416</v>
      </c>
      <c r="O113" s="5">
        <f t="shared" si="22"/>
        <v>-2.2652486254808028E-2</v>
      </c>
      <c r="P113" s="43">
        <f t="shared" si="14"/>
        <v>-4.4831454839234078E-2</v>
      </c>
      <c r="R113" s="13">
        <f t="shared" si="15"/>
        <v>2.5178894939445235E-3</v>
      </c>
      <c r="S113" s="20" t="b">
        <f t="shared" si="23"/>
        <v>1</v>
      </c>
      <c r="T113" s="13"/>
      <c r="U113" s="20"/>
      <c r="V113" s="13">
        <f t="shared" si="24"/>
        <v>-6.8163866681419339E-3</v>
      </c>
    </row>
    <row r="114" spans="1:22" x14ac:dyDescent="0.2">
      <c r="A114" s="1">
        <v>44687</v>
      </c>
      <c r="B114" s="4">
        <v>12246.830078000001</v>
      </c>
      <c r="C114" s="4">
        <v>12358.419921999999</v>
      </c>
      <c r="D114" s="4">
        <v>11990.150390999999</v>
      </c>
      <c r="E114" s="4">
        <v>12144.660156</v>
      </c>
      <c r="F114" s="4">
        <v>12144.660156</v>
      </c>
      <c r="G114" s="2">
        <v>5324480000</v>
      </c>
      <c r="H114" s="4">
        <f t="shared" si="16"/>
        <v>5324.48</v>
      </c>
      <c r="I114" s="10">
        <f t="shared" si="17"/>
        <v>-173.03027400000065</v>
      </c>
      <c r="J114" s="6" t="b">
        <f t="shared" si="13"/>
        <v>1</v>
      </c>
      <c r="K114" s="5">
        <f t="shared" si="18"/>
        <v>-8.3425605931723729E-3</v>
      </c>
      <c r="L114" s="5">
        <f t="shared" si="19"/>
        <v>-1.7296690624622007E-2</v>
      </c>
      <c r="M114" s="4">
        <f t="shared" si="20"/>
        <v>12653.612389506401</v>
      </c>
      <c r="N114" s="4">
        <f t="shared" si="21"/>
        <v>12966.111009052946</v>
      </c>
      <c r="O114" s="5">
        <f t="shared" si="22"/>
        <v>-2.4696395774355985E-2</v>
      </c>
      <c r="P114" s="43">
        <f t="shared" si="14"/>
        <v>-5.2432615926864386E-2</v>
      </c>
      <c r="R114" s="13">
        <f t="shared" si="15"/>
        <v>-2.3328711076309253E-2</v>
      </c>
      <c r="S114" s="20" t="b">
        <f t="shared" si="23"/>
        <v>1</v>
      </c>
      <c r="T114" s="13"/>
      <c r="U114" s="20"/>
      <c r="V114" s="13">
        <f t="shared" si="24"/>
        <v>-7.9801828298466122E-3</v>
      </c>
    </row>
    <row r="115" spans="1:22" x14ac:dyDescent="0.2">
      <c r="A115" s="1">
        <v>44690</v>
      </c>
      <c r="B115" s="4">
        <v>11923.030273</v>
      </c>
      <c r="C115" s="4">
        <v>11990.610352</v>
      </c>
      <c r="D115" s="4">
        <v>11574.940430000001</v>
      </c>
      <c r="E115" s="4">
        <v>11623.25</v>
      </c>
      <c r="F115" s="4">
        <v>11623.25</v>
      </c>
      <c r="G115" s="2">
        <v>5939140000</v>
      </c>
      <c r="H115" s="4">
        <f t="shared" si="16"/>
        <v>5939.14</v>
      </c>
      <c r="I115" s="10">
        <f t="shared" si="17"/>
        <v>-521.41015599999992</v>
      </c>
      <c r="J115" s="6" t="b">
        <f t="shared" si="13"/>
        <v>1</v>
      </c>
      <c r="K115" s="5">
        <f t="shared" si="18"/>
        <v>-2.5142959980472432E-2</v>
      </c>
      <c r="L115" s="5">
        <f t="shared" si="19"/>
        <v>-3.0637335482986906E-2</v>
      </c>
      <c r="M115" s="4">
        <f t="shared" si="20"/>
        <v>12481.885324588668</v>
      </c>
      <c r="N115" s="4">
        <f t="shared" si="21"/>
        <v>12849.340486526602</v>
      </c>
      <c r="O115" s="5">
        <f t="shared" si="22"/>
        <v>-2.9439075298510139E-2</v>
      </c>
      <c r="P115" s="43">
        <f t="shared" si="14"/>
        <v>-7.2660889841860074E-2</v>
      </c>
      <c r="R115" s="13">
        <f t="shared" si="15"/>
        <v>-3.9359035899879775E-2</v>
      </c>
      <c r="S115" s="20" t="b">
        <f t="shared" si="23"/>
        <v>1</v>
      </c>
      <c r="T115" s="13"/>
      <c r="U115" s="20"/>
      <c r="V115" s="13">
        <f t="shared" si="24"/>
        <v>-1.357138654414183E-2</v>
      </c>
    </row>
    <row r="116" spans="1:22" x14ac:dyDescent="0.2">
      <c r="A116" s="1">
        <v>44691</v>
      </c>
      <c r="B116" s="4">
        <v>11900.339844</v>
      </c>
      <c r="C116" s="4">
        <v>11944.940430000001</v>
      </c>
      <c r="D116" s="4">
        <v>11566.280273</v>
      </c>
      <c r="E116" s="4">
        <v>11737.669921999999</v>
      </c>
      <c r="F116" s="4">
        <v>11737.669921999999</v>
      </c>
      <c r="G116" s="2">
        <v>6218260000</v>
      </c>
      <c r="H116" s="4">
        <f t="shared" si="16"/>
        <v>6218.26</v>
      </c>
      <c r="I116" s="10">
        <f t="shared" si="17"/>
        <v>114.41992199999913</v>
      </c>
      <c r="J116" s="6" t="b">
        <f t="shared" si="13"/>
        <v>1</v>
      </c>
      <c r="K116" s="5">
        <f t="shared" si="18"/>
        <v>-1.3669350970847866E-2</v>
      </c>
      <c r="L116" s="5">
        <f t="shared" si="19"/>
        <v>-1.7352159202019681E-2</v>
      </c>
      <c r="M116" s="4">
        <f t="shared" si="20"/>
        <v>12357.849424157223</v>
      </c>
      <c r="N116" s="4">
        <f t="shared" si="21"/>
        <v>12752.673480915593</v>
      </c>
      <c r="O116" s="5">
        <f t="shared" si="22"/>
        <v>-3.1949252916657608E-2</v>
      </c>
      <c r="P116" s="43">
        <f t="shared" si="14"/>
        <v>-6.4053956638268836E-2</v>
      </c>
      <c r="R116" s="13">
        <f t="shared" si="15"/>
        <v>-3.341269018459346E-2</v>
      </c>
      <c r="S116" s="20" t="b">
        <f t="shared" si="23"/>
        <v>0</v>
      </c>
      <c r="T116" s="13"/>
      <c r="U116" s="20"/>
      <c r="V116" s="13">
        <f t="shared" si="24"/>
        <v>-9.937272872320076E-3</v>
      </c>
    </row>
    <row r="117" spans="1:22" x14ac:dyDescent="0.2">
      <c r="A117" s="1">
        <v>44692</v>
      </c>
      <c r="B117" s="4">
        <v>11645.570313</v>
      </c>
      <c r="C117" s="4">
        <v>11844.509765999999</v>
      </c>
      <c r="D117" s="4">
        <v>11339.179688</v>
      </c>
      <c r="E117" s="4">
        <v>11364.240234000001</v>
      </c>
      <c r="F117" s="4">
        <v>11364.240234000001</v>
      </c>
      <c r="G117" s="2">
        <v>6152370000</v>
      </c>
      <c r="H117" s="4">
        <f t="shared" si="16"/>
        <v>6152.37</v>
      </c>
      <c r="I117" s="10">
        <f t="shared" si="17"/>
        <v>-373.42968799999835</v>
      </c>
      <c r="J117" s="6" t="b">
        <f t="shared" si="13"/>
        <v>1</v>
      </c>
      <c r="K117" s="5">
        <f t="shared" si="18"/>
        <v>-2.4157690129263092E-2</v>
      </c>
      <c r="L117" s="5">
        <f t="shared" si="19"/>
        <v>-4.0547860695647003E-2</v>
      </c>
      <c r="M117" s="4">
        <f t="shared" si="20"/>
        <v>12192.247892464353</v>
      </c>
      <c r="N117" s="4">
        <f t="shared" si="21"/>
        <v>12631.940155096847</v>
      </c>
      <c r="O117" s="5">
        <f t="shared" si="22"/>
        <v>-3.6063264667072104E-2</v>
      </c>
      <c r="P117" s="43">
        <f t="shared" si="14"/>
        <v>-6.9968082341206939E-2</v>
      </c>
      <c r="R117" s="13">
        <f t="shared" si="15"/>
        <v>-2.8521248052976324E-2</v>
      </c>
      <c r="S117" s="20" t="b">
        <f t="shared" si="23"/>
        <v>1</v>
      </c>
      <c r="T117" s="13"/>
      <c r="U117" s="20"/>
      <c r="V117" s="13">
        <f t="shared" si="24"/>
        <v>-1.3400513795640728E-2</v>
      </c>
    </row>
    <row r="118" spans="1:22" x14ac:dyDescent="0.2">
      <c r="A118" s="1">
        <v>44693</v>
      </c>
      <c r="B118" s="4">
        <v>11199.25</v>
      </c>
      <c r="C118" s="4">
        <v>11547.330078000001</v>
      </c>
      <c r="D118" s="4">
        <v>11108.759765999999</v>
      </c>
      <c r="E118" s="4">
        <v>11370.959961</v>
      </c>
      <c r="F118" s="4">
        <v>11370.959961</v>
      </c>
      <c r="G118" s="2">
        <v>6679470000</v>
      </c>
      <c r="H118" s="4">
        <f t="shared" si="16"/>
        <v>6679.47</v>
      </c>
      <c r="I118" s="10">
        <f t="shared" si="17"/>
        <v>6.7197269999996934</v>
      </c>
      <c r="J118" s="6" t="b">
        <f t="shared" si="13"/>
        <v>0</v>
      </c>
      <c r="K118" s="5">
        <f t="shared" si="18"/>
        <v>1.5332273232582582E-2</v>
      </c>
      <c r="L118" s="5">
        <f t="shared" si="19"/>
        <v>-1.5273670693455029E-2</v>
      </c>
      <c r="M118" s="4">
        <f t="shared" si="20"/>
        <v>12055.366570553628</v>
      </c>
      <c r="N118" s="4">
        <f t="shared" si="21"/>
        <v>12522.289703436252</v>
      </c>
      <c r="O118" s="5">
        <f t="shared" si="22"/>
        <v>-3.8731558277383983E-2</v>
      </c>
      <c r="P118" s="43">
        <f t="shared" si="14"/>
        <v>-7.8521611019759879E-2</v>
      </c>
      <c r="R118" s="13">
        <f t="shared" si="15"/>
        <v>-4.2141936504407423E-2</v>
      </c>
      <c r="S118" s="20" t="b">
        <f t="shared" si="23"/>
        <v>0</v>
      </c>
      <c r="T118" s="13"/>
      <c r="U118" s="20"/>
      <c r="V118" s="13">
        <f t="shared" si="24"/>
        <v>-1.1226914275203276E-2</v>
      </c>
    </row>
    <row r="119" spans="1:22" x14ac:dyDescent="0.2">
      <c r="A119" s="1">
        <v>44694</v>
      </c>
      <c r="B119" s="4">
        <v>11555.969727</v>
      </c>
      <c r="C119" s="4">
        <v>11856.709961</v>
      </c>
      <c r="D119" s="4">
        <v>11510.259765999999</v>
      </c>
      <c r="E119" s="4">
        <v>11805</v>
      </c>
      <c r="F119" s="4">
        <v>11805</v>
      </c>
      <c r="G119" s="2">
        <v>5894020000</v>
      </c>
      <c r="H119" s="4">
        <f t="shared" si="16"/>
        <v>5894.02</v>
      </c>
      <c r="I119" s="10">
        <f t="shared" si="17"/>
        <v>434.04003899999952</v>
      </c>
      <c r="J119" s="6" t="b">
        <f t="shared" si="13"/>
        <v>0</v>
      </c>
      <c r="K119" s="5">
        <f t="shared" si="18"/>
        <v>2.1549924314716085E-2</v>
      </c>
      <c r="L119" s="5">
        <f t="shared" si="19"/>
        <v>-4.3612402740801489E-3</v>
      </c>
      <c r="M119" s="4">
        <f t="shared" si="20"/>
        <v>12013.638808794691</v>
      </c>
      <c r="N119" s="4">
        <f t="shared" si="21"/>
        <v>12459.916685746144</v>
      </c>
      <c r="O119" s="5">
        <f t="shared" si="22"/>
        <v>-3.7147602325512882E-2</v>
      </c>
      <c r="P119" s="43">
        <f t="shared" si="14"/>
        <v>-4.1900630675377755E-2</v>
      </c>
      <c r="R119" s="13">
        <f t="shared" si="15"/>
        <v>-1.3062557505874829E-2</v>
      </c>
      <c r="S119" s="20" t="b">
        <f t="shared" si="23"/>
        <v>0</v>
      </c>
      <c r="T119" s="13"/>
      <c r="U119" s="20"/>
      <c r="V119" s="13">
        <f t="shared" si="24"/>
        <v>-3.4613432544524239E-3</v>
      </c>
    </row>
    <row r="120" spans="1:22" x14ac:dyDescent="0.2">
      <c r="A120" s="1">
        <v>44697</v>
      </c>
      <c r="B120" s="4">
        <v>11727.139648</v>
      </c>
      <c r="C120" s="4">
        <v>11804.589844</v>
      </c>
      <c r="D120" s="4">
        <v>11627.530273</v>
      </c>
      <c r="E120" s="4">
        <v>11662.790039</v>
      </c>
      <c r="F120" s="4">
        <v>11662.790039</v>
      </c>
      <c r="G120" s="2">
        <v>4930250000</v>
      </c>
      <c r="H120" s="4">
        <f t="shared" si="16"/>
        <v>4930.25</v>
      </c>
      <c r="I120" s="10">
        <f t="shared" si="17"/>
        <v>-142.20996100000048</v>
      </c>
      <c r="J120" s="6" t="b">
        <f t="shared" si="13"/>
        <v>1</v>
      </c>
      <c r="K120" s="5">
        <f t="shared" si="18"/>
        <v>-5.4872382295690714E-3</v>
      </c>
      <c r="L120" s="5">
        <f t="shared" si="19"/>
        <v>-1.2012260220296779E-2</v>
      </c>
      <c r="M120" s="4">
        <f t="shared" si="20"/>
        <v>11955.164013828909</v>
      </c>
      <c r="N120" s="4">
        <f t="shared" si="21"/>
        <v>12390.601325159523</v>
      </c>
      <c r="O120" s="5">
        <f t="shared" si="22"/>
        <v>-3.6422529279140789E-2</v>
      </c>
      <c r="P120" s="43">
        <f t="shared" si="14"/>
        <v>-2.7405206691428492E-2</v>
      </c>
      <c r="R120" s="13">
        <f t="shared" si="15"/>
        <v>-1.2594906239239841E-2</v>
      </c>
      <c r="S120" s="20" t="b">
        <f t="shared" si="23"/>
        <v>1</v>
      </c>
      <c r="T120" s="13"/>
      <c r="U120" s="20"/>
      <c r="V120" s="13">
        <f t="shared" si="24"/>
        <v>-4.8673674892717985E-3</v>
      </c>
    </row>
    <row r="121" spans="1:22" x14ac:dyDescent="0.2">
      <c r="A121" s="1">
        <v>44698</v>
      </c>
      <c r="B121" s="4">
        <v>11905.570313</v>
      </c>
      <c r="C121" s="4">
        <v>11988.429688</v>
      </c>
      <c r="D121" s="4">
        <v>11754.280273</v>
      </c>
      <c r="E121" s="4">
        <v>11984.519531</v>
      </c>
      <c r="F121" s="4">
        <v>11984.519531</v>
      </c>
      <c r="G121" s="2">
        <v>5093960000</v>
      </c>
      <c r="H121" s="4">
        <f t="shared" si="16"/>
        <v>5093.96</v>
      </c>
      <c r="I121" s="10">
        <f t="shared" si="17"/>
        <v>321.72949200000039</v>
      </c>
      <c r="J121" s="6" t="b">
        <f t="shared" si="13"/>
        <v>0</v>
      </c>
      <c r="K121" s="5">
        <f t="shared" si="18"/>
        <v>6.6312840060919259E-3</v>
      </c>
      <c r="L121" s="5">
        <f t="shared" si="19"/>
        <v>-3.2616089861328413E-4</v>
      </c>
      <c r="M121" s="4">
        <f t="shared" si="20"/>
        <v>11960.056600024091</v>
      </c>
      <c r="N121" s="4">
        <f t="shared" si="21"/>
        <v>12355.289864797825</v>
      </c>
      <c r="O121" s="5">
        <f t="shared" si="22"/>
        <v>-3.3046103207650265E-2</v>
      </c>
      <c r="P121" s="43">
        <f t="shared" si="14"/>
        <v>-1.7205297090623784E-2</v>
      </c>
      <c r="R121" s="13">
        <f t="shared" si="15"/>
        <v>2.3723205436880987E-3</v>
      </c>
      <c r="S121" s="20" t="b">
        <f t="shared" si="23"/>
        <v>0</v>
      </c>
      <c r="T121" s="13"/>
      <c r="U121" s="20"/>
      <c r="V121" s="13">
        <f t="shared" si="24"/>
        <v>4.0924458999656816E-4</v>
      </c>
    </row>
    <row r="122" spans="1:22" x14ac:dyDescent="0.2">
      <c r="A122" s="1">
        <v>44699</v>
      </c>
      <c r="B122" s="4">
        <v>11790.679688</v>
      </c>
      <c r="C122" s="4">
        <v>11826.219727</v>
      </c>
      <c r="D122" s="4">
        <v>11381.690430000001</v>
      </c>
      <c r="E122" s="4">
        <v>11418.150390999999</v>
      </c>
      <c r="F122" s="4">
        <v>11418.150390999999</v>
      </c>
      <c r="G122" s="2">
        <v>5064120000</v>
      </c>
      <c r="H122" s="4">
        <f t="shared" si="16"/>
        <v>5064.12</v>
      </c>
      <c r="I122" s="10">
        <f t="shared" si="17"/>
        <v>-566.3691400000007</v>
      </c>
      <c r="J122" s="6" t="b">
        <f t="shared" si="13"/>
        <v>1</v>
      </c>
      <c r="K122" s="5">
        <f t="shared" si="18"/>
        <v>-3.1595235122801595E-2</v>
      </c>
      <c r="L122" s="5">
        <f t="shared" si="19"/>
        <v>-3.4505475580531679E-2</v>
      </c>
      <c r="M122" s="4">
        <f t="shared" si="20"/>
        <v>11869.738898520076</v>
      </c>
      <c r="N122" s="4">
        <f t="shared" si="21"/>
        <v>12273.799475771928</v>
      </c>
      <c r="O122" s="5">
        <f t="shared" si="22"/>
        <v>-3.4041235507061611E-2</v>
      </c>
      <c r="P122" s="43">
        <f t="shared" si="14"/>
        <v>-4.111703489795597E-2</v>
      </c>
      <c r="R122" s="13">
        <f t="shared" si="15"/>
        <v>-3.6663966993833587E-3</v>
      </c>
      <c r="S122" s="20" t="b">
        <f t="shared" si="23"/>
        <v>1</v>
      </c>
      <c r="T122" s="13"/>
      <c r="U122" s="20"/>
      <c r="V122" s="13">
        <f t="shared" si="24"/>
        <v>-7.551611545369501E-3</v>
      </c>
    </row>
    <row r="123" spans="1:22" x14ac:dyDescent="0.2">
      <c r="A123" s="1">
        <v>44700</v>
      </c>
      <c r="B123" s="4">
        <v>11364.400390999999</v>
      </c>
      <c r="C123" s="4">
        <v>11562.820313</v>
      </c>
      <c r="D123" s="4">
        <v>11313.309569999999</v>
      </c>
      <c r="E123" s="4">
        <v>11388.5</v>
      </c>
      <c r="F123" s="4">
        <v>11388.5</v>
      </c>
      <c r="G123" s="2">
        <v>5154410000</v>
      </c>
      <c r="H123" s="4">
        <f t="shared" si="16"/>
        <v>5154.41</v>
      </c>
      <c r="I123" s="10">
        <f t="shared" si="17"/>
        <v>-29.650390999999217</v>
      </c>
      <c r="J123" s="6" t="b">
        <f t="shared" si="13"/>
        <v>1</v>
      </c>
      <c r="K123" s="5">
        <f t="shared" si="18"/>
        <v>2.1206230131671877E-3</v>
      </c>
      <c r="L123" s="5">
        <f t="shared" si="19"/>
        <v>-1.507593374983204E-2</v>
      </c>
      <c r="M123" s="4">
        <f t="shared" si="20"/>
        <v>11789.532415433398</v>
      </c>
      <c r="N123" s="4">
        <f t="shared" si="21"/>
        <v>12196.816912661325</v>
      </c>
      <c r="O123" s="5">
        <f t="shared" si="22"/>
        <v>-3.4546280791828581E-2</v>
      </c>
      <c r="P123" s="43">
        <f t="shared" si="14"/>
        <v>-4.0393700840076242E-2</v>
      </c>
      <c r="R123" s="13">
        <f t="shared" si="15"/>
        <v>-1.9229948605647324E-2</v>
      </c>
      <c r="S123" s="20" t="b">
        <f t="shared" si="23"/>
        <v>1</v>
      </c>
      <c r="T123" s="13"/>
      <c r="U123" s="20"/>
      <c r="V123" s="13">
        <f t="shared" si="24"/>
        <v>-6.757223875975789E-3</v>
      </c>
    </row>
    <row r="124" spans="1:22" x14ac:dyDescent="0.2">
      <c r="A124" s="1">
        <v>44701</v>
      </c>
      <c r="B124" s="4">
        <v>11542.669921999999</v>
      </c>
      <c r="C124" s="4">
        <v>11552.209961</v>
      </c>
      <c r="D124" s="4">
        <v>11035.690430000001</v>
      </c>
      <c r="E124" s="4">
        <v>11354.620117</v>
      </c>
      <c r="F124" s="4">
        <v>11354.620117</v>
      </c>
      <c r="G124" s="2">
        <v>5434370000</v>
      </c>
      <c r="H124" s="4">
        <f t="shared" si="16"/>
        <v>5434.37</v>
      </c>
      <c r="I124" s="10">
        <f t="shared" si="17"/>
        <v>-33.879882999999609</v>
      </c>
      <c r="J124" s="6" t="b">
        <f t="shared" si="13"/>
        <v>0</v>
      </c>
      <c r="K124" s="5">
        <f t="shared" si="18"/>
        <v>-1.6291707747925911E-2</v>
      </c>
      <c r="L124" s="5">
        <f t="shared" si="19"/>
        <v>-1.7104073131206838E-2</v>
      </c>
      <c r="M124" s="4">
        <f t="shared" si="20"/>
        <v>11717.047032361164</v>
      </c>
      <c r="N124" s="4">
        <f t="shared" si="21"/>
        <v>12123.582408690774</v>
      </c>
      <c r="O124" s="5">
        <f t="shared" si="22"/>
        <v>-3.469606080839352E-2</v>
      </c>
      <c r="P124" s="43">
        <f t="shared" si="14"/>
        <v>-5.815088054860014E-2</v>
      </c>
      <c r="R124" s="13">
        <f t="shared" si="15"/>
        <v>-1.4068141137088763E-2</v>
      </c>
      <c r="S124" s="20" t="b">
        <f t="shared" si="23"/>
        <v>1</v>
      </c>
      <c r="T124" s="13">
        <f t="shared" ref="T124:T130" si="25">(E124-E123)/E123</f>
        <v>-2.9749205777757923E-3</v>
      </c>
      <c r="U124" s="20"/>
      <c r="V124" s="13">
        <f t="shared" si="24"/>
        <v>-6.1482831140397274E-3</v>
      </c>
    </row>
    <row r="125" spans="1:22" x14ac:dyDescent="0.2">
      <c r="A125" s="1">
        <v>44704</v>
      </c>
      <c r="B125" s="4">
        <v>11396.280273</v>
      </c>
      <c r="C125" s="4">
        <v>11552.070313</v>
      </c>
      <c r="D125" s="4">
        <v>11304.559569999999</v>
      </c>
      <c r="E125" s="4">
        <v>11535.269531</v>
      </c>
      <c r="F125" s="4">
        <v>11535.269531</v>
      </c>
      <c r="G125" s="2">
        <v>4552200000</v>
      </c>
      <c r="H125" s="4">
        <f t="shared" si="16"/>
        <v>4552.2</v>
      </c>
      <c r="I125" s="10">
        <f t="shared" si="17"/>
        <v>180.64941399999952</v>
      </c>
      <c r="J125" s="6" t="b">
        <f t="shared" si="13"/>
        <v>0</v>
      </c>
      <c r="K125" s="5">
        <f t="shared" si="18"/>
        <v>1.2196019637152319E-2</v>
      </c>
      <c r="L125" s="5">
        <f t="shared" si="19"/>
        <v>-1.4543524705778212E-3</v>
      </c>
      <c r="M125" s="4">
        <f t="shared" si="20"/>
        <v>11686.750782134304</v>
      </c>
      <c r="N125" s="4">
        <f t="shared" si="21"/>
        <v>12072.424767152446</v>
      </c>
      <c r="O125" s="5">
        <f t="shared" si="22"/>
        <v>-3.3000959138080294E-2</v>
      </c>
      <c r="P125" s="43">
        <f t="shared" si="14"/>
        <v>-3.2702948771575223E-2</v>
      </c>
      <c r="R125" s="13">
        <f t="shared" si="15"/>
        <v>-1.15242013494625E-2</v>
      </c>
      <c r="S125" s="20" t="b">
        <f t="shared" si="23"/>
        <v>0</v>
      </c>
      <c r="T125" s="13">
        <f t="shared" si="25"/>
        <v>1.5909771717464452E-2</v>
      </c>
      <c r="U125" s="20"/>
      <c r="V125" s="13">
        <f t="shared" si="24"/>
        <v>-2.5856557666095654E-3</v>
      </c>
    </row>
    <row r="126" spans="1:22" x14ac:dyDescent="0.2">
      <c r="A126" s="1">
        <v>44705</v>
      </c>
      <c r="B126" s="4">
        <v>11326.440430000001</v>
      </c>
      <c r="C126" s="4">
        <v>11351.610352</v>
      </c>
      <c r="D126" s="4">
        <v>11092.480469</v>
      </c>
      <c r="E126" s="4">
        <v>11264.450194999999</v>
      </c>
      <c r="F126" s="4">
        <v>11264.450194999999</v>
      </c>
      <c r="G126" s="2">
        <v>4724430000</v>
      </c>
      <c r="H126" s="4">
        <f t="shared" si="16"/>
        <v>4724.43</v>
      </c>
      <c r="I126" s="10">
        <f t="shared" si="17"/>
        <v>-270.81933600000048</v>
      </c>
      <c r="J126" s="6" t="b">
        <f t="shared" si="13"/>
        <v>0</v>
      </c>
      <c r="K126" s="5">
        <f t="shared" si="18"/>
        <v>-5.4730553154024855E-3</v>
      </c>
      <c r="L126" s="5">
        <f t="shared" si="19"/>
        <v>-7.6782195915175875E-3</v>
      </c>
      <c r="M126" s="4">
        <f t="shared" si="20"/>
        <v>11616.367350945253</v>
      </c>
      <c r="N126" s="4">
        <f t="shared" si="21"/>
        <v>12002.166108704407</v>
      </c>
      <c r="O126" s="5">
        <f t="shared" si="22"/>
        <v>-3.3211652671070228E-2</v>
      </c>
      <c r="P126" s="43">
        <f t="shared" si="14"/>
        <v>-4.5099028475767237E-2</v>
      </c>
      <c r="R126" s="13">
        <f t="shared" si="15"/>
        <v>-2.2791720591008102E-2</v>
      </c>
      <c r="S126" s="20" t="b">
        <f t="shared" si="23"/>
        <v>1</v>
      </c>
      <c r="T126" s="13">
        <f t="shared" si="25"/>
        <v>-2.3477503951875409E-2</v>
      </c>
      <c r="U126" s="20"/>
      <c r="V126" s="13">
        <f t="shared" si="24"/>
        <v>-6.0224978269107542E-3</v>
      </c>
    </row>
    <row r="127" spans="1:22" x14ac:dyDescent="0.2">
      <c r="A127" s="1">
        <v>44706</v>
      </c>
      <c r="B127" s="4">
        <v>11225.030273</v>
      </c>
      <c r="C127" s="4">
        <v>11511.900390999999</v>
      </c>
      <c r="D127" s="4">
        <v>11211.849609000001</v>
      </c>
      <c r="E127" s="4">
        <v>11434.740234000001</v>
      </c>
      <c r="F127" s="4">
        <v>11434.740234000001</v>
      </c>
      <c r="G127" s="2">
        <v>4519690000</v>
      </c>
      <c r="H127" s="4">
        <f t="shared" si="16"/>
        <v>4519.6899999999996</v>
      </c>
      <c r="I127" s="10">
        <f t="shared" si="17"/>
        <v>170.29003900000134</v>
      </c>
      <c r="J127" s="6" t="b">
        <f t="shared" si="13"/>
        <v>0</v>
      </c>
      <c r="K127" s="5">
        <f t="shared" si="18"/>
        <v>1.8682351485895227E-2</v>
      </c>
      <c r="L127" s="5">
        <f t="shared" si="19"/>
        <v>-6.7026428634078721E-3</v>
      </c>
      <c r="M127" s="4">
        <f t="shared" si="20"/>
        <v>11586.09616478771</v>
      </c>
      <c r="N127" s="4">
        <f t="shared" si="21"/>
        <v>11952.824728295327</v>
      </c>
      <c r="O127" s="5">
        <f t="shared" si="22"/>
        <v>-3.1652470192865552E-2</v>
      </c>
      <c r="P127" s="43">
        <f t="shared" si="14"/>
        <v>-3.2301350728048843E-2</v>
      </c>
      <c r="R127" s="13">
        <f t="shared" si="15"/>
        <v>-6.4038631073342622E-3</v>
      </c>
      <c r="S127" s="20" t="b">
        <f t="shared" si="23"/>
        <v>0</v>
      </c>
      <c r="T127" s="13">
        <f t="shared" si="25"/>
        <v>1.5117474537335938E-2</v>
      </c>
      <c r="U127" s="20"/>
      <c r="V127" s="13">
        <f t="shared" si="24"/>
        <v>-2.6059081331548432E-3</v>
      </c>
    </row>
    <row r="128" spans="1:22" x14ac:dyDescent="0.2">
      <c r="A128" s="1">
        <v>44707</v>
      </c>
      <c r="B128" s="4">
        <v>11409.839844</v>
      </c>
      <c r="C128" s="4">
        <v>11796.969727</v>
      </c>
      <c r="D128" s="4">
        <v>11406.160156</v>
      </c>
      <c r="E128" s="4">
        <v>11740.650390999999</v>
      </c>
      <c r="F128" s="4">
        <v>11740.650390999999</v>
      </c>
      <c r="G128" s="2">
        <v>4672620000</v>
      </c>
      <c r="H128" s="4">
        <f t="shared" si="16"/>
        <v>4672.62</v>
      </c>
      <c r="I128" s="10">
        <f t="shared" si="17"/>
        <v>305.91015699999843</v>
      </c>
      <c r="J128" s="6" t="b">
        <f t="shared" si="13"/>
        <v>0</v>
      </c>
      <c r="K128" s="5">
        <f t="shared" si="18"/>
        <v>2.8993443512176885E-2</v>
      </c>
      <c r="L128" s="5">
        <f t="shared" si="19"/>
        <v>-4.7740510744128722E-3</v>
      </c>
      <c r="M128" s="4">
        <f t="shared" si="20"/>
        <v>11611.855202489758</v>
      </c>
      <c r="N128" s="4">
        <f t="shared" si="21"/>
        <v>11934.37478592182</v>
      </c>
      <c r="O128" s="5">
        <f t="shared" si="22"/>
        <v>-2.7775026282011245E-2</v>
      </c>
      <c r="P128" s="43">
        <f t="shared" si="14"/>
        <v>-1.7714227649484816E-2</v>
      </c>
      <c r="R128" s="13">
        <f t="shared" si="15"/>
        <v>1.594185608433614E-2</v>
      </c>
      <c r="S128" s="20" t="b">
        <f t="shared" si="23"/>
        <v>0</v>
      </c>
      <c r="T128" s="13">
        <f t="shared" si="25"/>
        <v>2.6752698420765754E-2</v>
      </c>
      <c r="U128" s="20"/>
      <c r="V128" s="13">
        <f t="shared" si="24"/>
        <v>2.223271526118896E-3</v>
      </c>
    </row>
    <row r="129" spans="1:22" x14ac:dyDescent="0.2">
      <c r="A129" s="1">
        <v>44708</v>
      </c>
      <c r="B129" s="4">
        <v>11869.690430000001</v>
      </c>
      <c r="C129" s="4">
        <v>12131.660156</v>
      </c>
      <c r="D129" s="4">
        <v>11856.820313</v>
      </c>
      <c r="E129" s="4">
        <v>12131.129883</v>
      </c>
      <c r="F129" s="4">
        <v>12131.129883</v>
      </c>
      <c r="G129" s="2">
        <v>4793900000</v>
      </c>
      <c r="H129" s="4">
        <f t="shared" si="16"/>
        <v>4793.8999999999996</v>
      </c>
      <c r="I129" s="10">
        <f t="shared" si="17"/>
        <v>390.47949200000039</v>
      </c>
      <c r="J129" s="6" t="b">
        <f t="shared" si="13"/>
        <v>0</v>
      </c>
      <c r="K129" s="5">
        <f t="shared" si="18"/>
        <v>2.2025802150595686E-2</v>
      </c>
      <c r="L129" s="5">
        <f t="shared" si="19"/>
        <v>-4.3709846235516873E-5</v>
      </c>
      <c r="M129" s="4">
        <f t="shared" si="20"/>
        <v>11698.400982574798</v>
      </c>
      <c r="N129" s="4">
        <f t="shared" si="21"/>
        <v>11951.483924798184</v>
      </c>
      <c r="O129" s="5">
        <f t="shared" si="22"/>
        <v>-2.1633977378648753E-2</v>
      </c>
      <c r="P129" s="43">
        <f t="shared" si="14"/>
        <v>1.3541964466868044E-2</v>
      </c>
      <c r="R129" s="13">
        <f t="shared" si="15"/>
        <v>3.7035760192402151E-2</v>
      </c>
      <c r="S129" s="20" t="b">
        <f t="shared" si="23"/>
        <v>0</v>
      </c>
      <c r="T129" s="13">
        <f t="shared" si="25"/>
        <v>3.3258761567359955E-2</v>
      </c>
      <c r="U129" s="20"/>
      <c r="V129" s="13">
        <f t="shared" si="24"/>
        <v>7.4532259122972204E-3</v>
      </c>
    </row>
    <row r="130" spans="1:22" x14ac:dyDescent="0.2">
      <c r="A130" s="1">
        <v>44712</v>
      </c>
      <c r="B130" s="4">
        <v>12137.540039</v>
      </c>
      <c r="C130" s="4">
        <v>12190.080078000001</v>
      </c>
      <c r="D130" s="4">
        <v>11942.5</v>
      </c>
      <c r="E130" s="4">
        <v>12081.389648</v>
      </c>
      <c r="F130" s="4">
        <v>12081.389648</v>
      </c>
      <c r="G130" s="2">
        <v>6045500000</v>
      </c>
      <c r="H130" s="4">
        <f t="shared" si="16"/>
        <v>6045.5</v>
      </c>
      <c r="I130" s="10">
        <f t="shared" si="17"/>
        <v>-49.740234999999302</v>
      </c>
      <c r="J130" s="6" t="b">
        <f t="shared" ref="J130:J193" si="26">(E130-D130)&lt;(C130-E130)</f>
        <v>0</v>
      </c>
      <c r="K130" s="5">
        <f t="shared" si="18"/>
        <v>-4.6261755528367674E-3</v>
      </c>
      <c r="L130" s="5">
        <f t="shared" si="19"/>
        <v>-8.9163015586878041E-3</v>
      </c>
      <c r="M130" s="4">
        <f t="shared" si="20"/>
        <v>11762.232426812332</v>
      </c>
      <c r="N130" s="4">
        <f t="shared" si="21"/>
        <v>11962.78007464182</v>
      </c>
      <c r="O130" s="5">
        <f t="shared" si="22"/>
        <v>-1.705013474927887E-2</v>
      </c>
      <c r="P130" s="43">
        <f t="shared" ref="P130:P193" si="27">(D130-M130)/M130</f>
        <v>1.5325965909051675E-2</v>
      </c>
      <c r="R130" s="13">
        <f t="shared" ref="R130:R193" si="28">(C130-M130)/M130</f>
        <v>3.6374697902787426E-2</v>
      </c>
      <c r="S130" s="20" t="b">
        <f t="shared" si="23"/>
        <v>1</v>
      </c>
      <c r="T130" s="13">
        <f t="shared" si="25"/>
        <v>-4.100214529044236E-3</v>
      </c>
      <c r="U130" s="20">
        <f>(E130-E124)/E124</f>
        <v>6.400650338903803E-2</v>
      </c>
      <c r="V130" s="13">
        <f t="shared" si="24"/>
        <v>5.4564247141650653E-3</v>
      </c>
    </row>
    <row r="131" spans="1:22" x14ac:dyDescent="0.2">
      <c r="A131" s="1">
        <v>44713</v>
      </c>
      <c r="B131" s="4">
        <v>12176.889648</v>
      </c>
      <c r="C131" s="4">
        <v>12237.940430000001</v>
      </c>
      <c r="D131" s="4">
        <v>11901.429688</v>
      </c>
      <c r="E131" s="4">
        <v>11994.459961</v>
      </c>
      <c r="F131" s="4">
        <v>11994.459961</v>
      </c>
      <c r="G131" s="2">
        <v>4719900000</v>
      </c>
      <c r="H131" s="4">
        <f t="shared" ref="H131:H194" si="29">(G131/1000000)</f>
        <v>4719.8999999999996</v>
      </c>
      <c r="I131" s="10">
        <f t="shared" ref="I131:I194" si="30">(E131-E130)</f>
        <v>-86.929686999999831</v>
      </c>
      <c r="J131" s="6" t="b">
        <f t="shared" si="26"/>
        <v>1</v>
      </c>
      <c r="K131" s="5">
        <f t="shared" ref="K131:K194" si="31">(E131-B131)/B131</f>
        <v>-1.4981632606809661E-2</v>
      </c>
      <c r="L131" s="5">
        <f t="shared" ref="L131:L194" si="32">(E131-C131)/C131</f>
        <v>-1.9895542913669836E-2</v>
      </c>
      <c r="M131" s="4">
        <f t="shared" ref="M131:M194" si="33">(E131-M130)*(2/($X$1+1))+M130</f>
        <v>11800.93701584361</v>
      </c>
      <c r="N131" s="4">
        <f t="shared" ref="N131:N194" si="34">(E131-N130)*(2/($X$2+1))+N130</f>
        <v>11965.534847368617</v>
      </c>
      <c r="O131" s="5">
        <f t="shared" ref="O131:O194" si="35">(M131-N131)/M131</f>
        <v>-1.3947861199837121E-2</v>
      </c>
      <c r="P131" s="43">
        <f t="shared" si="27"/>
        <v>8.5156519369157784E-3</v>
      </c>
      <c r="Q131" s="48"/>
      <c r="R131" s="13">
        <f t="shared" si="28"/>
        <v>3.7031247058575217E-2</v>
      </c>
      <c r="S131" s="20" t="b">
        <f t="shared" ref="S131:S194" si="36">(E131&lt;E130)</f>
        <v>1</v>
      </c>
      <c r="T131" s="13"/>
      <c r="U131" s="20"/>
      <c r="V131" s="13">
        <f t="shared" si="24"/>
        <v>3.2905818918396988E-3</v>
      </c>
    </row>
    <row r="132" spans="1:22" x14ac:dyDescent="0.2">
      <c r="A132" s="1">
        <v>44714</v>
      </c>
      <c r="B132" s="4">
        <v>11945.570313</v>
      </c>
      <c r="C132" s="4">
        <v>12320.120117</v>
      </c>
      <c r="D132" s="4">
        <v>11901.450194999999</v>
      </c>
      <c r="E132" s="4">
        <v>12316.900390999999</v>
      </c>
      <c r="F132" s="4">
        <v>12316.900390999999</v>
      </c>
      <c r="G132" s="2">
        <v>4445840000</v>
      </c>
      <c r="H132" s="4">
        <f t="shared" si="29"/>
        <v>4445.84</v>
      </c>
      <c r="I132" s="10">
        <f t="shared" si="30"/>
        <v>322.44042999999874</v>
      </c>
      <c r="J132" s="6" t="b">
        <f t="shared" si="26"/>
        <v>0</v>
      </c>
      <c r="K132" s="5">
        <f t="shared" si="31"/>
        <v>3.108516950386972E-2</v>
      </c>
      <c r="L132" s="5">
        <f t="shared" si="32"/>
        <v>-2.6133884811385997E-4</v>
      </c>
      <c r="M132" s="4">
        <f t="shared" si="33"/>
        <v>11886.930911703008</v>
      </c>
      <c r="N132" s="4">
        <f t="shared" si="34"/>
        <v>11996.088372901781</v>
      </c>
      <c r="O132" s="5">
        <f t="shared" si="35"/>
        <v>-9.1829810410779863E-3</v>
      </c>
      <c r="P132" s="43">
        <f t="shared" si="27"/>
        <v>1.2214492878642761E-3</v>
      </c>
      <c r="Q132" s="48"/>
      <c r="R132" s="13">
        <f t="shared" si="28"/>
        <v>3.6442476911387266E-2</v>
      </c>
      <c r="S132" s="20" t="b">
        <f t="shared" si="36"/>
        <v>0</v>
      </c>
      <c r="T132" s="13"/>
      <c r="U132" s="20"/>
      <c r="V132" s="13">
        <f t="shared" ref="V132:V195" si="37">(M132-M131)/M131</f>
        <v>7.2870396430338123E-3</v>
      </c>
    </row>
    <row r="133" spans="1:22" x14ac:dyDescent="0.2">
      <c r="A133" s="1">
        <v>44715</v>
      </c>
      <c r="B133" s="4">
        <v>12097.120117</v>
      </c>
      <c r="C133" s="4">
        <v>12167.440430000001</v>
      </c>
      <c r="D133" s="4">
        <v>11966.620117</v>
      </c>
      <c r="E133" s="4">
        <v>12012.730469</v>
      </c>
      <c r="F133" s="4">
        <v>12012.730469</v>
      </c>
      <c r="G133" s="2">
        <v>4130040000</v>
      </c>
      <c r="H133" s="4">
        <f t="shared" si="29"/>
        <v>4130.04</v>
      </c>
      <c r="I133" s="10">
        <f t="shared" si="30"/>
        <v>-304.16992199999913</v>
      </c>
      <c r="J133" s="6" t="b">
        <f t="shared" si="26"/>
        <v>1</v>
      </c>
      <c r="K133" s="5">
        <f t="shared" si="31"/>
        <v>-6.9760114129484513E-3</v>
      </c>
      <c r="L133" s="5">
        <f t="shared" si="32"/>
        <v>-1.2715078564802184E-2</v>
      </c>
      <c r="M133" s="4">
        <f t="shared" si="33"/>
        <v>11907.897504585841</v>
      </c>
      <c r="N133" s="4">
        <f t="shared" si="34"/>
        <v>11997.53551169293</v>
      </c>
      <c r="O133" s="5">
        <f t="shared" si="35"/>
        <v>-7.5276098969250032E-3</v>
      </c>
      <c r="P133" s="43">
        <f t="shared" si="27"/>
        <v>4.9314005592964831E-3</v>
      </c>
      <c r="Q133" s="48"/>
      <c r="R133" s="13">
        <f t="shared" si="28"/>
        <v>2.1795864913533865E-2</v>
      </c>
      <c r="S133" s="20" t="b">
        <f t="shared" si="36"/>
        <v>1</v>
      </c>
      <c r="T133" s="13"/>
      <c r="U133" s="20"/>
      <c r="V133" s="13">
        <f t="shared" si="37"/>
        <v>1.763835681268278E-3</v>
      </c>
    </row>
    <row r="134" spans="1:22" x14ac:dyDescent="0.2">
      <c r="A134" s="1">
        <v>44718</v>
      </c>
      <c r="B134" s="4">
        <v>12200.330078000001</v>
      </c>
      <c r="C134" s="4">
        <v>12245.400390999999</v>
      </c>
      <c r="D134" s="4">
        <v>12004.200194999999</v>
      </c>
      <c r="E134" s="4">
        <v>12061.370117</v>
      </c>
      <c r="F134" s="4">
        <v>12061.370117</v>
      </c>
      <c r="G134" s="2">
        <v>4647010000</v>
      </c>
      <c r="H134" s="4">
        <f t="shared" si="29"/>
        <v>4647.01</v>
      </c>
      <c r="I134" s="10">
        <f t="shared" si="30"/>
        <v>48.639648000000307</v>
      </c>
      <c r="J134" s="6" t="b">
        <f t="shared" si="26"/>
        <v>1</v>
      </c>
      <c r="K134" s="5">
        <f t="shared" si="31"/>
        <v>-1.1389852578708278E-2</v>
      </c>
      <c r="L134" s="5">
        <f t="shared" si="32"/>
        <v>-1.5028522394029315E-2</v>
      </c>
      <c r="M134" s="4">
        <f t="shared" si="33"/>
        <v>11933.476273321534</v>
      </c>
      <c r="N134" s="4">
        <f t="shared" si="34"/>
        <v>12003.086346937023</v>
      </c>
      <c r="O134" s="5">
        <f t="shared" si="35"/>
        <v>-5.833176521338519E-3</v>
      </c>
      <c r="P134" s="43">
        <f t="shared" si="27"/>
        <v>5.9265146264693954E-3</v>
      </c>
      <c r="Q134" s="48"/>
      <c r="R134" s="13">
        <f t="shared" si="28"/>
        <v>2.6138579449460384E-2</v>
      </c>
      <c r="S134" s="20" t="b">
        <f t="shared" si="36"/>
        <v>0</v>
      </c>
      <c r="T134" s="13"/>
      <c r="U134" s="20"/>
      <c r="V134" s="13">
        <f t="shared" si="37"/>
        <v>2.1480507978711341E-3</v>
      </c>
    </row>
    <row r="135" spans="1:22" x14ac:dyDescent="0.2">
      <c r="A135" s="1">
        <v>44719</v>
      </c>
      <c r="B135" s="4">
        <v>11925.809569999999</v>
      </c>
      <c r="C135" s="4">
        <v>12194.860352</v>
      </c>
      <c r="D135" s="4">
        <v>11888.610352</v>
      </c>
      <c r="E135" s="4">
        <v>12175.230469</v>
      </c>
      <c r="F135" s="4">
        <v>12175.230469</v>
      </c>
      <c r="G135" s="2">
        <v>4411240000</v>
      </c>
      <c r="H135" s="4">
        <f t="shared" si="29"/>
        <v>4411.24</v>
      </c>
      <c r="I135" s="10">
        <f t="shared" si="30"/>
        <v>113.86035199999969</v>
      </c>
      <c r="J135" s="6" t="b">
        <f t="shared" si="26"/>
        <v>0</v>
      </c>
      <c r="K135" s="5">
        <f t="shared" si="31"/>
        <v>2.0914378813110687E-2</v>
      </c>
      <c r="L135" s="5">
        <f t="shared" si="32"/>
        <v>-1.6096849355704381E-3</v>
      </c>
      <c r="M135" s="4">
        <f t="shared" si="33"/>
        <v>11973.768639267944</v>
      </c>
      <c r="N135" s="4">
        <f t="shared" si="34"/>
        <v>12018.055401029456</v>
      </c>
      <c r="O135" s="5">
        <f t="shared" si="35"/>
        <v>-3.6986485287742827E-3</v>
      </c>
      <c r="P135" s="43">
        <f t="shared" si="27"/>
        <v>-7.1120705463331088E-3</v>
      </c>
      <c r="Q135" s="45"/>
      <c r="R135" s="13">
        <f t="shared" si="28"/>
        <v>1.8464672184076252E-2</v>
      </c>
      <c r="S135" s="20" t="b">
        <f t="shared" si="36"/>
        <v>0</v>
      </c>
      <c r="T135" s="13"/>
      <c r="U135" s="20"/>
      <c r="V135" s="13">
        <f t="shared" si="37"/>
        <v>3.3764148034959433E-3</v>
      </c>
    </row>
    <row r="136" spans="1:22" x14ac:dyDescent="0.2">
      <c r="A136" s="1">
        <v>44720</v>
      </c>
      <c r="B136" s="4">
        <v>12147.280273</v>
      </c>
      <c r="C136" s="4">
        <v>12235.780273</v>
      </c>
      <c r="D136" s="4">
        <v>12052.700194999999</v>
      </c>
      <c r="E136" s="4">
        <v>12086.269531</v>
      </c>
      <c r="F136" s="4">
        <v>12086.269531</v>
      </c>
      <c r="G136" s="2">
        <v>4708980000</v>
      </c>
      <c r="H136" s="4">
        <f t="shared" si="29"/>
        <v>4708.9799999999996</v>
      </c>
      <c r="I136" s="10">
        <f t="shared" si="30"/>
        <v>-88.960938000000169</v>
      </c>
      <c r="J136" s="6" t="b">
        <f t="shared" si="26"/>
        <v>1</v>
      </c>
      <c r="K136" s="5">
        <f t="shared" si="31"/>
        <v>-5.0225845315852446E-3</v>
      </c>
      <c r="L136" s="5">
        <f t="shared" si="32"/>
        <v>-1.2219142438338586E-2</v>
      </c>
      <c r="M136" s="4">
        <f t="shared" si="33"/>
        <v>11992.518787889954</v>
      </c>
      <c r="N136" s="4">
        <f t="shared" si="34"/>
        <v>12023.987064505156</v>
      </c>
      <c r="O136" s="5">
        <f t="shared" si="35"/>
        <v>-2.6239922714966679E-3</v>
      </c>
      <c r="P136" s="43">
        <f t="shared" si="27"/>
        <v>5.0182458059449897E-3</v>
      </c>
      <c r="Q136" s="45"/>
      <c r="R136" s="13">
        <f t="shared" si="28"/>
        <v>2.0284436440132291E-2</v>
      </c>
      <c r="S136" s="20" t="b">
        <f t="shared" si="36"/>
        <v>1</v>
      </c>
      <c r="T136" s="13"/>
      <c r="U136" s="20"/>
      <c r="V136" s="13">
        <f t="shared" si="37"/>
        <v>1.5659354366108936E-3</v>
      </c>
    </row>
    <row r="137" spans="1:22" x14ac:dyDescent="0.2">
      <c r="A137" s="1">
        <v>44721</v>
      </c>
      <c r="B137" s="4">
        <v>12016.469727</v>
      </c>
      <c r="C137" s="4">
        <v>12115.059569999999</v>
      </c>
      <c r="D137" s="4">
        <v>11751.980469</v>
      </c>
      <c r="E137" s="4">
        <v>11754.230469</v>
      </c>
      <c r="F137" s="4">
        <v>11754.230469</v>
      </c>
      <c r="G137" s="2">
        <v>5408460000</v>
      </c>
      <c r="H137" s="4">
        <f t="shared" si="29"/>
        <v>5408.46</v>
      </c>
      <c r="I137" s="10">
        <f t="shared" si="30"/>
        <v>-332.03906199999983</v>
      </c>
      <c r="J137" s="6" t="b">
        <f t="shared" si="26"/>
        <v>1</v>
      </c>
      <c r="K137" s="5">
        <f t="shared" si="31"/>
        <v>-2.1823319490479803E-2</v>
      </c>
      <c r="L137" s="5">
        <f t="shared" si="32"/>
        <v>-2.9783518513891993E-2</v>
      </c>
      <c r="M137" s="4">
        <f t="shared" si="33"/>
        <v>11952.804068074962</v>
      </c>
      <c r="N137" s="4">
        <f t="shared" si="34"/>
        <v>12000.529969243838</v>
      </c>
      <c r="O137" s="5">
        <f t="shared" si="35"/>
        <v>-3.9928623356546827E-3</v>
      </c>
      <c r="P137" s="43">
        <f t="shared" si="27"/>
        <v>-1.6801379653779019E-2</v>
      </c>
      <c r="Q137" s="45"/>
      <c r="R137" s="13">
        <f t="shared" si="28"/>
        <v>1.3574680970334803E-2</v>
      </c>
      <c r="S137" s="20" t="b">
        <f t="shared" si="36"/>
        <v>1</v>
      </c>
      <c r="T137" s="13"/>
      <c r="U137" s="20"/>
      <c r="V137" s="13">
        <f t="shared" si="37"/>
        <v>-3.3116245650660374E-3</v>
      </c>
    </row>
    <row r="138" spans="1:22" x14ac:dyDescent="0.2">
      <c r="A138" s="1">
        <v>44722</v>
      </c>
      <c r="B138" s="4">
        <v>11543.879883</v>
      </c>
      <c r="C138" s="4">
        <v>11569.150390999999</v>
      </c>
      <c r="D138" s="4">
        <v>11328.269531</v>
      </c>
      <c r="E138" s="4">
        <v>11340.019531</v>
      </c>
      <c r="F138" s="4">
        <v>11340.019531</v>
      </c>
      <c r="G138" s="2">
        <v>5152020000</v>
      </c>
      <c r="H138" s="4">
        <f t="shared" si="29"/>
        <v>5152.0200000000004</v>
      </c>
      <c r="I138" s="10">
        <f t="shared" si="30"/>
        <v>-414.21093800000017</v>
      </c>
      <c r="J138" s="6" t="b">
        <f t="shared" si="26"/>
        <v>1</v>
      </c>
      <c r="K138" s="5">
        <f t="shared" si="31"/>
        <v>-1.7659604402174435E-2</v>
      </c>
      <c r="L138" s="5">
        <f t="shared" si="32"/>
        <v>-1.980533161521068E-2</v>
      </c>
      <c r="M138" s="4">
        <f t="shared" si="33"/>
        <v>11850.673311895802</v>
      </c>
      <c r="N138" s="4">
        <f t="shared" si="34"/>
        <v>11943.094278961766</v>
      </c>
      <c r="O138" s="5">
        <f t="shared" si="35"/>
        <v>-7.7987946029354242E-3</v>
      </c>
      <c r="P138" s="43">
        <f t="shared" si="27"/>
        <v>-4.4082202516831578E-2</v>
      </c>
      <c r="Q138" s="45"/>
      <c r="R138" s="13">
        <f t="shared" si="28"/>
        <v>-2.3755858716753894E-2</v>
      </c>
      <c r="S138" s="20" t="b">
        <f t="shared" si="36"/>
        <v>1</v>
      </c>
      <c r="T138" s="13"/>
      <c r="U138" s="20"/>
      <c r="V138" s="13">
        <f t="shared" si="37"/>
        <v>-8.5445018254706913E-3</v>
      </c>
    </row>
    <row r="139" spans="1:22" x14ac:dyDescent="0.2">
      <c r="A139" s="1">
        <v>44725</v>
      </c>
      <c r="B139" s="4">
        <v>10986.849609000001</v>
      </c>
      <c r="C139" s="4">
        <v>11071.480469</v>
      </c>
      <c r="D139" s="4">
        <v>10775.139648</v>
      </c>
      <c r="E139" s="4">
        <v>10809.230469</v>
      </c>
      <c r="F139" s="4">
        <v>10809.230469</v>
      </c>
      <c r="G139" s="2">
        <v>5937320000</v>
      </c>
      <c r="H139" s="4">
        <f t="shared" si="29"/>
        <v>5937.32</v>
      </c>
      <c r="I139" s="10">
        <f t="shared" si="30"/>
        <v>-530.78906199999983</v>
      </c>
      <c r="J139" s="6" t="b">
        <f t="shared" si="26"/>
        <v>1</v>
      </c>
      <c r="K139" s="5">
        <f t="shared" si="31"/>
        <v>-1.61665214616665E-2</v>
      </c>
      <c r="L139" s="5">
        <f t="shared" si="32"/>
        <v>-2.3686985740913019E-2</v>
      </c>
      <c r="M139" s="4">
        <f t="shared" si="33"/>
        <v>11677.099504746502</v>
      </c>
      <c r="N139" s="4">
        <f t="shared" si="34"/>
        <v>11844.497425921612</v>
      </c>
      <c r="O139" s="5">
        <f t="shared" si="35"/>
        <v>-1.4335573753316601E-2</v>
      </c>
      <c r="P139" s="43">
        <f t="shared" si="27"/>
        <v>-7.724177192973937E-2</v>
      </c>
      <c r="Q139" s="45"/>
      <c r="R139" s="13">
        <f t="shared" si="28"/>
        <v>-5.1863824188560718E-2</v>
      </c>
      <c r="S139" s="20" t="b">
        <f t="shared" si="36"/>
        <v>1</v>
      </c>
      <c r="T139" s="13"/>
      <c r="U139" s="20"/>
      <c r="V139" s="13">
        <f t="shared" si="37"/>
        <v>-1.4646746440564257E-2</v>
      </c>
    </row>
    <row r="140" spans="1:22" x14ac:dyDescent="0.2">
      <c r="A140" s="1">
        <v>44726</v>
      </c>
      <c r="B140" s="4">
        <v>10897.429688</v>
      </c>
      <c r="C140" s="4">
        <v>10926.809569999999</v>
      </c>
      <c r="D140" s="4">
        <v>10733.040039</v>
      </c>
      <c r="E140" s="4">
        <v>10828.349609000001</v>
      </c>
      <c r="F140" s="4">
        <v>10828.349609000001</v>
      </c>
      <c r="G140" s="2">
        <v>4819890000</v>
      </c>
      <c r="H140" s="4">
        <f t="shared" si="29"/>
        <v>4819.8900000000003</v>
      </c>
      <c r="I140" s="10">
        <f t="shared" si="30"/>
        <v>19.119140000000698</v>
      </c>
      <c r="J140" s="6" t="b">
        <f t="shared" si="26"/>
        <v>1</v>
      </c>
      <c r="K140" s="5">
        <f t="shared" si="31"/>
        <v>-6.3391167438381166E-3</v>
      </c>
      <c r="L140" s="5">
        <f t="shared" si="32"/>
        <v>-9.010860889378405E-3</v>
      </c>
      <c r="M140" s="4">
        <f t="shared" si="33"/>
        <v>11535.641188788752</v>
      </c>
      <c r="N140" s="4">
        <f t="shared" si="34"/>
        <v>11756.136746189299</v>
      </c>
      <c r="O140" s="5">
        <f t="shared" si="35"/>
        <v>-1.9114287085735825E-2</v>
      </c>
      <c r="P140" s="43">
        <f t="shared" si="27"/>
        <v>-6.9575772742375461E-2</v>
      </c>
      <c r="Q140" s="45"/>
      <c r="R140" s="13">
        <f t="shared" si="28"/>
        <v>-5.2778307579509569E-2</v>
      </c>
      <c r="S140" s="20" t="b">
        <f t="shared" si="36"/>
        <v>0</v>
      </c>
      <c r="T140" s="13"/>
      <c r="U140" s="20"/>
      <c r="V140" s="13">
        <f t="shared" si="37"/>
        <v>-1.2114165499767354E-2</v>
      </c>
    </row>
    <row r="141" spans="1:22" x14ac:dyDescent="0.2">
      <c r="A141" s="1">
        <v>44727</v>
      </c>
      <c r="B141" s="4">
        <v>10968.400390999999</v>
      </c>
      <c r="C141" s="4">
        <v>11244.259765999999</v>
      </c>
      <c r="D141" s="4">
        <v>10866.389648</v>
      </c>
      <c r="E141" s="4">
        <v>11099.150390999999</v>
      </c>
      <c r="F141" s="4">
        <v>11099.150390999999</v>
      </c>
      <c r="G141" s="2">
        <v>5368500000</v>
      </c>
      <c r="H141" s="4">
        <f t="shared" si="29"/>
        <v>5368.5</v>
      </c>
      <c r="I141" s="10">
        <f t="shared" si="30"/>
        <v>270.80078199999843</v>
      </c>
      <c r="J141" s="6" t="b">
        <f t="shared" si="26"/>
        <v>0</v>
      </c>
      <c r="K141" s="5">
        <f t="shared" si="31"/>
        <v>1.1920607867970017E-2</v>
      </c>
      <c r="L141" s="5">
        <f t="shared" si="32"/>
        <v>-1.2905195897268103E-2</v>
      </c>
      <c r="M141" s="4">
        <f t="shared" si="33"/>
        <v>11462.892722490626</v>
      </c>
      <c r="N141" s="4">
        <f t="shared" si="34"/>
        <v>11699.007497911969</v>
      </c>
      <c r="O141" s="5">
        <f t="shared" si="35"/>
        <v>-2.059818417022061E-2</v>
      </c>
      <c r="P141" s="43">
        <f t="shared" si="27"/>
        <v>-5.2037743781747504E-2</v>
      </c>
      <c r="Q141" s="45"/>
      <c r="R141" s="13">
        <f t="shared" si="28"/>
        <v>-1.9073104999199751E-2</v>
      </c>
      <c r="S141" s="20" t="b">
        <f t="shared" si="36"/>
        <v>0</v>
      </c>
      <c r="T141" s="13">
        <f>(E141-E140)/E140</f>
        <v>2.500850007418692E-2</v>
      </c>
      <c r="U141" s="20"/>
      <c r="V141" s="13">
        <f t="shared" si="37"/>
        <v>-6.3064085565376913E-3</v>
      </c>
    </row>
    <row r="142" spans="1:22" x14ac:dyDescent="0.2">
      <c r="A142" s="1">
        <v>44728</v>
      </c>
      <c r="B142" s="4">
        <v>10806.019531</v>
      </c>
      <c r="C142" s="4">
        <v>10831.070313</v>
      </c>
      <c r="D142" s="4">
        <v>10565.139648</v>
      </c>
      <c r="E142" s="4">
        <v>10646.099609000001</v>
      </c>
      <c r="F142" s="4">
        <v>10646.099609000001</v>
      </c>
      <c r="G142" s="2">
        <v>5696630000</v>
      </c>
      <c r="H142" s="4">
        <f t="shared" si="29"/>
        <v>5696.63</v>
      </c>
      <c r="I142" s="10">
        <f t="shared" si="30"/>
        <v>-453.05078199999843</v>
      </c>
      <c r="J142" s="6" t="b">
        <f t="shared" si="26"/>
        <v>1</v>
      </c>
      <c r="K142" s="5">
        <f t="shared" si="31"/>
        <v>-1.479915167108716E-2</v>
      </c>
      <c r="L142" s="5">
        <f t="shared" si="32"/>
        <v>-1.707778628100938E-2</v>
      </c>
      <c r="M142" s="4">
        <f t="shared" si="33"/>
        <v>11326.760536908854</v>
      </c>
      <c r="N142" s="4">
        <f t="shared" si="34"/>
        <v>11607.450290180494</v>
      </c>
      <c r="O142" s="5">
        <f t="shared" si="35"/>
        <v>-2.4781114808333487E-2</v>
      </c>
      <c r="P142" s="43">
        <f t="shared" si="27"/>
        <v>-6.7240839640519592E-2</v>
      </c>
      <c r="Q142" s="45"/>
      <c r="R142" s="13">
        <f t="shared" si="28"/>
        <v>-4.3762753021362191E-2</v>
      </c>
      <c r="S142" s="20" t="b">
        <f t="shared" si="36"/>
        <v>1</v>
      </c>
      <c r="T142" s="13">
        <f>(E142-E141)/E141</f>
        <v>-4.0818510069686509E-2</v>
      </c>
      <c r="U142" s="20"/>
      <c r="V142" s="13">
        <f t="shared" si="37"/>
        <v>-1.1875901561450972E-2</v>
      </c>
    </row>
    <row r="143" spans="1:22" x14ac:dyDescent="0.2">
      <c r="A143" s="1">
        <v>44729</v>
      </c>
      <c r="B143" s="4">
        <v>10697.549805000001</v>
      </c>
      <c r="C143" s="4">
        <v>10884.709961</v>
      </c>
      <c r="D143" s="4">
        <v>10638.719727</v>
      </c>
      <c r="E143" s="4">
        <v>10798.349609000001</v>
      </c>
      <c r="F143" s="4">
        <v>10798.349609000001</v>
      </c>
      <c r="G143" s="2">
        <v>7452830000</v>
      </c>
      <c r="H143" s="4">
        <f t="shared" si="29"/>
        <v>7452.83</v>
      </c>
      <c r="I143" s="10">
        <f t="shared" si="30"/>
        <v>152.25</v>
      </c>
      <c r="J143" s="6" t="b">
        <f t="shared" si="26"/>
        <v>0</v>
      </c>
      <c r="K143" s="5">
        <f t="shared" si="31"/>
        <v>9.422700135771905E-3</v>
      </c>
      <c r="L143" s="5">
        <f t="shared" si="32"/>
        <v>-7.9340976754942935E-3</v>
      </c>
      <c r="M143" s="4">
        <f t="shared" si="33"/>
        <v>11238.692048924046</v>
      </c>
      <c r="N143" s="4">
        <f t="shared" si="34"/>
        <v>11537.093709208277</v>
      </c>
      <c r="O143" s="5">
        <f t="shared" si="35"/>
        <v>-2.655128007647466E-2</v>
      </c>
      <c r="P143" s="43">
        <f t="shared" si="27"/>
        <v>-5.338453258726715E-2</v>
      </c>
      <c r="Q143" s="45"/>
      <c r="R143" s="13">
        <f t="shared" si="28"/>
        <v>-3.1496733461785185E-2</v>
      </c>
      <c r="S143" s="20" t="b">
        <f t="shared" si="36"/>
        <v>0</v>
      </c>
      <c r="T143" s="13">
        <f>(E143-E142)/E142</f>
        <v>1.4301012163298836E-2</v>
      </c>
      <c r="U143" s="20"/>
      <c r="V143" s="13">
        <f t="shared" si="37"/>
        <v>-7.7752582212568836E-3</v>
      </c>
    </row>
    <row r="144" spans="1:22" x14ac:dyDescent="0.2">
      <c r="A144" s="1">
        <v>44733</v>
      </c>
      <c r="B144" s="4">
        <v>10974.049805000001</v>
      </c>
      <c r="C144" s="4">
        <v>11164.990234000001</v>
      </c>
      <c r="D144" s="4">
        <v>10974.049805000001</v>
      </c>
      <c r="E144" s="4">
        <v>11069.299805000001</v>
      </c>
      <c r="F144" s="4">
        <v>11069.299805000001</v>
      </c>
      <c r="G144" s="2">
        <v>5226260000</v>
      </c>
      <c r="H144" s="4">
        <f t="shared" si="29"/>
        <v>5226.26</v>
      </c>
      <c r="I144" s="10">
        <f t="shared" si="30"/>
        <v>270.95019599999978</v>
      </c>
      <c r="J144" s="6" t="b">
        <f t="shared" si="26"/>
        <v>1</v>
      </c>
      <c r="K144" s="5">
        <f t="shared" si="31"/>
        <v>8.6795669504435968E-3</v>
      </c>
      <c r="L144" s="5">
        <f t="shared" si="32"/>
        <v>-8.5705788356715742E-3</v>
      </c>
      <c r="M144" s="4">
        <f t="shared" si="33"/>
        <v>11210.460008270038</v>
      </c>
      <c r="N144" s="4">
        <f t="shared" si="34"/>
        <v>11496.415978407556</v>
      </c>
      <c r="O144" s="5">
        <f t="shared" si="35"/>
        <v>-2.5507960416126234E-2</v>
      </c>
      <c r="P144" s="43">
        <f t="shared" si="27"/>
        <v>-2.1088358826991577E-2</v>
      </c>
      <c r="Q144" s="45"/>
      <c r="R144" s="13">
        <f t="shared" si="28"/>
        <v>-4.0560132444604343E-3</v>
      </c>
      <c r="S144" s="20" t="b">
        <f t="shared" si="36"/>
        <v>0</v>
      </c>
      <c r="T144" s="13">
        <f>(E144-E143)/E143</f>
        <v>2.5091815491338917E-2</v>
      </c>
      <c r="U144" s="20">
        <f>(E144-E141)/E141</f>
        <v>-2.6894478359536138E-3</v>
      </c>
      <c r="V144" s="13">
        <f t="shared" si="37"/>
        <v>-2.5120397045410945E-3</v>
      </c>
    </row>
    <row r="145" spans="1:22" x14ac:dyDescent="0.2">
      <c r="A145" s="1">
        <v>44734</v>
      </c>
      <c r="B145" s="4">
        <v>10941.950194999999</v>
      </c>
      <c r="C145" s="4">
        <v>11216.769531</v>
      </c>
      <c r="D145" s="4">
        <v>10938.059569999999</v>
      </c>
      <c r="E145" s="4">
        <v>11053.080078000001</v>
      </c>
      <c r="F145" s="4">
        <v>11053.080078000001</v>
      </c>
      <c r="G145" s="2">
        <v>5238180000</v>
      </c>
      <c r="H145" s="4">
        <f t="shared" si="29"/>
        <v>5238.18</v>
      </c>
      <c r="I145" s="10">
        <f t="shared" si="30"/>
        <v>-16.219726999999693</v>
      </c>
      <c r="J145" s="6" t="b">
        <f t="shared" si="26"/>
        <v>1</v>
      </c>
      <c r="K145" s="5">
        <f t="shared" si="31"/>
        <v>1.0156314095706906E-2</v>
      </c>
      <c r="L145" s="5">
        <f t="shared" si="32"/>
        <v>-1.4593279513108242E-2</v>
      </c>
      <c r="M145" s="4">
        <f t="shared" si="33"/>
        <v>11184.230019891698</v>
      </c>
      <c r="N145" s="4">
        <f t="shared" si="34"/>
        <v>11457.865030546031</v>
      </c>
      <c r="O145" s="5">
        <f t="shared" si="35"/>
        <v>-2.4466146544523771E-2</v>
      </c>
      <c r="P145" s="43">
        <f t="shared" si="27"/>
        <v>-2.2010495979953262E-2</v>
      </c>
      <c r="R145" s="13">
        <f t="shared" si="28"/>
        <v>2.9094100398890724E-3</v>
      </c>
      <c r="S145" s="20" t="b">
        <f t="shared" si="36"/>
        <v>1</v>
      </c>
      <c r="T145" s="13"/>
      <c r="U145" s="20"/>
      <c r="V145" s="13">
        <f t="shared" si="37"/>
        <v>-2.3397780607566313E-3</v>
      </c>
    </row>
    <row r="146" spans="1:22" x14ac:dyDescent="0.2">
      <c r="A146" s="1">
        <v>44735</v>
      </c>
      <c r="B146" s="4">
        <v>11137.679688</v>
      </c>
      <c r="C146" s="4">
        <v>11260.269531</v>
      </c>
      <c r="D146" s="4">
        <v>11046.280273</v>
      </c>
      <c r="E146" s="4">
        <v>11232.190430000001</v>
      </c>
      <c r="F146" s="4">
        <v>11232.190430000001</v>
      </c>
      <c r="G146" s="2">
        <v>5258200000</v>
      </c>
      <c r="H146" s="4">
        <f t="shared" si="29"/>
        <v>5258.2</v>
      </c>
      <c r="I146" s="10">
        <f t="shared" si="30"/>
        <v>179.11035199999969</v>
      </c>
      <c r="J146" s="6" t="b">
        <f t="shared" si="26"/>
        <v>0</v>
      </c>
      <c r="K146" s="5">
        <f t="shared" si="31"/>
        <v>8.4856760696600479E-3</v>
      </c>
      <c r="L146" s="5">
        <f t="shared" si="32"/>
        <v>-2.4936437731527118E-3</v>
      </c>
      <c r="M146" s="4">
        <f t="shared" si="33"/>
        <v>11192.223421576415</v>
      </c>
      <c r="N146" s="4">
        <f t="shared" si="34"/>
        <v>11438.241152237681</v>
      </c>
      <c r="O146" s="5">
        <f t="shared" si="35"/>
        <v>-2.1981131129583411E-2</v>
      </c>
      <c r="P146" s="43">
        <f t="shared" si="27"/>
        <v>-1.3039692211206629E-2</v>
      </c>
      <c r="R146" s="13">
        <f t="shared" si="28"/>
        <v>6.0797668935383877E-3</v>
      </c>
      <c r="S146" s="20" t="b">
        <f t="shared" si="36"/>
        <v>0</v>
      </c>
      <c r="T146" s="13"/>
      <c r="U146" s="20"/>
      <c r="V146" s="13">
        <f t="shared" si="37"/>
        <v>7.1470290493845273E-4</v>
      </c>
    </row>
    <row r="147" spans="1:22" x14ac:dyDescent="0.2">
      <c r="A147" s="1">
        <v>44736</v>
      </c>
      <c r="B147" s="4">
        <v>11351.309569999999</v>
      </c>
      <c r="C147" s="4">
        <v>11613.230469</v>
      </c>
      <c r="D147" s="4">
        <v>11337.780273</v>
      </c>
      <c r="E147" s="4">
        <v>11607.620117</v>
      </c>
      <c r="F147" s="4">
        <v>11607.620117</v>
      </c>
      <c r="G147" s="2">
        <v>9468130000</v>
      </c>
      <c r="H147" s="4">
        <f t="shared" si="29"/>
        <v>9468.1299999999992</v>
      </c>
      <c r="I147" s="10">
        <f t="shared" si="30"/>
        <v>375.42968699999983</v>
      </c>
      <c r="J147" s="6" t="b">
        <f t="shared" si="26"/>
        <v>0</v>
      </c>
      <c r="K147" s="5">
        <f t="shared" si="31"/>
        <v>2.2579821774695988E-2</v>
      </c>
      <c r="L147" s="5">
        <f t="shared" si="32"/>
        <v>-4.83100031035791E-4</v>
      </c>
      <c r="M147" s="4">
        <f t="shared" si="33"/>
        <v>11261.456204147013</v>
      </c>
      <c r="N147" s="4">
        <f t="shared" si="34"/>
        <v>11452.969757869187</v>
      </c>
      <c r="O147" s="5">
        <f t="shared" si="35"/>
        <v>-1.7006109178993166E-2</v>
      </c>
      <c r="P147" s="43">
        <f t="shared" si="27"/>
        <v>6.777459990021671E-3</v>
      </c>
      <c r="R147" s="13">
        <f t="shared" si="28"/>
        <v>3.1237013977237434E-2</v>
      </c>
      <c r="S147" s="20" t="b">
        <f t="shared" si="36"/>
        <v>0</v>
      </c>
      <c r="T147" s="13"/>
      <c r="U147" s="20"/>
      <c r="V147" s="13">
        <f t="shared" si="37"/>
        <v>6.1857934713071107E-3</v>
      </c>
    </row>
    <row r="148" spans="1:22" x14ac:dyDescent="0.2">
      <c r="A148" s="1">
        <v>44739</v>
      </c>
      <c r="B148" s="4">
        <v>11661.019531</v>
      </c>
      <c r="C148" s="4">
        <v>11677.490234000001</v>
      </c>
      <c r="D148" s="4">
        <v>11487.070313</v>
      </c>
      <c r="E148" s="4">
        <v>11524.549805000001</v>
      </c>
      <c r="F148" s="4">
        <v>11524.549805000001</v>
      </c>
      <c r="G148" s="2">
        <v>5047860000</v>
      </c>
      <c r="H148" s="4">
        <f t="shared" si="29"/>
        <v>5047.8599999999997</v>
      </c>
      <c r="I148" s="10">
        <f t="shared" si="30"/>
        <v>-83.070311999999831</v>
      </c>
      <c r="J148" s="6" t="b">
        <f t="shared" si="26"/>
        <v>1</v>
      </c>
      <c r="K148" s="5">
        <f t="shared" si="31"/>
        <v>-1.1703069841981157E-2</v>
      </c>
      <c r="L148" s="5">
        <f t="shared" si="32"/>
        <v>-1.3097029064918523E-2</v>
      </c>
      <c r="M148" s="4">
        <f t="shared" si="33"/>
        <v>11305.30513762251</v>
      </c>
      <c r="N148" s="4">
        <f t="shared" si="34"/>
        <v>11459.194109793605</v>
      </c>
      <c r="O148" s="5">
        <f t="shared" si="35"/>
        <v>-1.3612102486201219E-2</v>
      </c>
      <c r="P148" s="43">
        <f t="shared" si="27"/>
        <v>1.6077865494545585E-2</v>
      </c>
      <c r="Q148" s="48"/>
      <c r="R148" s="13">
        <f t="shared" si="28"/>
        <v>3.2921278271287817E-2</v>
      </c>
      <c r="S148" s="20" t="b">
        <f t="shared" si="36"/>
        <v>1</v>
      </c>
      <c r="T148" s="13">
        <f t="shared" ref="T148:T154" si="38">(E148-E147)/E147</f>
        <v>-7.1565326193212316E-3</v>
      </c>
      <c r="U148" s="20"/>
      <c r="V148" s="13">
        <f t="shared" si="37"/>
        <v>3.8937178887531784E-3</v>
      </c>
    </row>
    <row r="149" spans="1:22" x14ac:dyDescent="0.2">
      <c r="A149" s="1">
        <v>44740</v>
      </c>
      <c r="B149" s="4">
        <v>11542.240234000001</v>
      </c>
      <c r="C149" s="4">
        <v>11635.849609000001</v>
      </c>
      <c r="D149" s="4">
        <v>11177.679688</v>
      </c>
      <c r="E149" s="4">
        <v>11181.540039</v>
      </c>
      <c r="F149" s="4">
        <v>11181.540039</v>
      </c>
      <c r="G149" s="2">
        <v>5433220000</v>
      </c>
      <c r="H149" s="4">
        <f t="shared" si="29"/>
        <v>5433.22</v>
      </c>
      <c r="I149" s="10">
        <f t="shared" si="30"/>
        <v>-343.00976600000104</v>
      </c>
      <c r="J149" s="6" t="b">
        <f t="shared" si="26"/>
        <v>1</v>
      </c>
      <c r="K149" s="5">
        <f t="shared" si="31"/>
        <v>-3.125044945239365E-2</v>
      </c>
      <c r="L149" s="5">
        <f t="shared" si="32"/>
        <v>-3.9043953408318857E-2</v>
      </c>
      <c r="M149" s="4">
        <f t="shared" si="33"/>
        <v>11284.677621185425</v>
      </c>
      <c r="N149" s="4">
        <f t="shared" si="34"/>
        <v>11435.050277550683</v>
      </c>
      <c r="O149" s="5">
        <f t="shared" si="35"/>
        <v>-1.3325383445864166E-2</v>
      </c>
      <c r="P149" s="43">
        <f t="shared" si="27"/>
        <v>-9.4817004771630201E-3</v>
      </c>
      <c r="Q149" s="48"/>
      <c r="R149" s="13">
        <f t="shared" si="28"/>
        <v>3.1119363760582667E-2</v>
      </c>
      <c r="S149" s="20" t="b">
        <f t="shared" si="36"/>
        <v>1</v>
      </c>
      <c r="T149" s="13">
        <f t="shared" si="38"/>
        <v>-2.9763398293544102E-2</v>
      </c>
      <c r="U149" s="20"/>
      <c r="V149" s="13">
        <f t="shared" si="37"/>
        <v>-1.8245873230294226E-3</v>
      </c>
    </row>
    <row r="150" spans="1:22" x14ac:dyDescent="0.2">
      <c r="A150" s="1">
        <v>44741</v>
      </c>
      <c r="B150" s="4">
        <v>11160.219727</v>
      </c>
      <c r="C150" s="4">
        <v>11226.330078000001</v>
      </c>
      <c r="D150" s="4">
        <v>11072.190430000001</v>
      </c>
      <c r="E150" s="4">
        <v>11177.889648</v>
      </c>
      <c r="F150" s="4">
        <v>11177.889648</v>
      </c>
      <c r="G150" s="2">
        <v>5650860000</v>
      </c>
      <c r="H150" s="4">
        <f t="shared" si="29"/>
        <v>5650.86</v>
      </c>
      <c r="I150" s="10">
        <f t="shared" si="30"/>
        <v>-3.6503909999992175</v>
      </c>
      <c r="J150" s="6" t="b">
        <f t="shared" si="26"/>
        <v>0</v>
      </c>
      <c r="K150" s="5">
        <f t="shared" si="31"/>
        <v>1.5832950813012799E-3</v>
      </c>
      <c r="L150" s="5">
        <f t="shared" si="32"/>
        <v>-4.3148945081285502E-3</v>
      </c>
      <c r="M150" s="4">
        <f t="shared" si="33"/>
        <v>11266.879625654521</v>
      </c>
      <c r="N150" s="4">
        <f t="shared" si="34"/>
        <v>11412.688483676711</v>
      </c>
      <c r="O150" s="5">
        <f t="shared" si="35"/>
        <v>-1.2941370003650835E-2</v>
      </c>
      <c r="P150" s="43">
        <f t="shared" si="27"/>
        <v>-1.7279779506227798E-2</v>
      </c>
      <c r="Q150" s="48"/>
      <c r="R150" s="13">
        <f t="shared" si="28"/>
        <v>-3.5990042497826532E-3</v>
      </c>
      <c r="S150" s="20" t="b">
        <f t="shared" si="36"/>
        <v>1</v>
      </c>
      <c r="T150" s="13">
        <f t="shared" si="38"/>
        <v>-3.2646585240199915E-4</v>
      </c>
      <c r="U150" s="20"/>
      <c r="V150" s="13">
        <f t="shared" si="37"/>
        <v>-1.5771824529121248E-3</v>
      </c>
    </row>
    <row r="151" spans="1:22" x14ac:dyDescent="0.2">
      <c r="A151" s="1">
        <v>44742</v>
      </c>
      <c r="B151" s="4">
        <v>11048.25</v>
      </c>
      <c r="C151" s="4">
        <v>11160.919921999999</v>
      </c>
      <c r="D151" s="4">
        <v>10850.009765999999</v>
      </c>
      <c r="E151" s="4">
        <v>11028.740234000001</v>
      </c>
      <c r="F151" s="4">
        <v>11028.740234000001</v>
      </c>
      <c r="G151" s="2">
        <v>5654520000</v>
      </c>
      <c r="H151" s="4">
        <f t="shared" si="29"/>
        <v>5654.52</v>
      </c>
      <c r="I151" s="10">
        <f t="shared" si="30"/>
        <v>-149.14941399999952</v>
      </c>
      <c r="J151" s="6" t="b">
        <f t="shared" si="26"/>
        <v>0</v>
      </c>
      <c r="K151" s="5">
        <f t="shared" si="31"/>
        <v>-1.7658693458239285E-3</v>
      </c>
      <c r="L151" s="5">
        <f t="shared" si="32"/>
        <v>-1.1843081835884384E-2</v>
      </c>
      <c r="M151" s="4">
        <f t="shared" si="33"/>
        <v>11227.189727045434</v>
      </c>
      <c r="N151" s="4">
        <f t="shared" si="34"/>
        <v>11379.301679356997</v>
      </c>
      <c r="O151" s="5">
        <f t="shared" si="35"/>
        <v>-1.3548533160095898E-2</v>
      </c>
      <c r="P151" s="43">
        <f t="shared" si="27"/>
        <v>-3.3595224647966632E-2</v>
      </c>
      <c r="R151" s="13">
        <f t="shared" si="28"/>
        <v>-5.9026173652161392E-3</v>
      </c>
      <c r="S151" s="20" t="b">
        <f t="shared" si="36"/>
        <v>1</v>
      </c>
      <c r="T151" s="13">
        <f t="shared" si="38"/>
        <v>-1.3343253395482037E-2</v>
      </c>
      <c r="U151" s="20"/>
      <c r="V151" s="13">
        <f t="shared" si="37"/>
        <v>-3.5227054808248774E-3</v>
      </c>
    </row>
    <row r="152" spans="1:22" x14ac:dyDescent="0.2">
      <c r="A152" s="1">
        <v>44743</v>
      </c>
      <c r="B152" s="4">
        <v>11006.830078000001</v>
      </c>
      <c r="C152" s="4">
        <v>11132.549805000001</v>
      </c>
      <c r="D152" s="4">
        <v>10922.709961</v>
      </c>
      <c r="E152" s="4">
        <v>11127.849609000001</v>
      </c>
      <c r="F152" s="4">
        <v>11127.849609000001</v>
      </c>
      <c r="G152" s="2">
        <v>4865730000</v>
      </c>
      <c r="H152" s="4">
        <f t="shared" si="29"/>
        <v>4865.7299999999996</v>
      </c>
      <c r="I152" s="10">
        <f t="shared" si="30"/>
        <v>99.109375</v>
      </c>
      <c r="J152" s="6" t="b">
        <f t="shared" si="26"/>
        <v>0</v>
      </c>
      <c r="K152" s="5">
        <f t="shared" si="31"/>
        <v>1.0994948603948087E-2</v>
      </c>
      <c r="L152" s="5">
        <f t="shared" si="32"/>
        <v>-4.2220300670819927E-4</v>
      </c>
      <c r="M152" s="4">
        <f t="shared" si="33"/>
        <v>11210.633040704528</v>
      </c>
      <c r="N152" s="4">
        <f t="shared" si="34"/>
        <v>11357.43628193465</v>
      </c>
      <c r="O152" s="5">
        <f t="shared" si="35"/>
        <v>-1.3095000139340569E-2</v>
      </c>
      <c r="P152" s="43">
        <f t="shared" si="27"/>
        <v>-2.5683034906156654E-2</v>
      </c>
      <c r="R152" s="13">
        <f t="shared" si="28"/>
        <v>-6.9651049517914006E-3</v>
      </c>
      <c r="S152" s="20" t="b">
        <f t="shared" si="36"/>
        <v>0</v>
      </c>
      <c r="T152" s="13">
        <f t="shared" si="38"/>
        <v>8.9864638115657331E-3</v>
      </c>
      <c r="U152" s="20"/>
      <c r="V152" s="13">
        <f t="shared" si="37"/>
        <v>-1.4746955153899304E-3</v>
      </c>
    </row>
    <row r="153" spans="1:22" x14ac:dyDescent="0.2">
      <c r="A153" s="1">
        <v>44747</v>
      </c>
      <c r="B153" s="4">
        <v>10964.179688</v>
      </c>
      <c r="C153" s="4">
        <v>11323.889648</v>
      </c>
      <c r="D153" s="4">
        <v>10911.450194999999</v>
      </c>
      <c r="E153" s="4">
        <v>11322.240234000001</v>
      </c>
      <c r="F153" s="4">
        <v>11322.240234000001</v>
      </c>
      <c r="G153" s="2">
        <v>5053570000</v>
      </c>
      <c r="H153" s="4">
        <f t="shared" si="29"/>
        <v>5053.57</v>
      </c>
      <c r="I153" s="10">
        <f t="shared" si="30"/>
        <v>194.390625</v>
      </c>
      <c r="J153" s="6" t="b">
        <f t="shared" si="26"/>
        <v>0</v>
      </c>
      <c r="K153" s="5">
        <f t="shared" si="31"/>
        <v>3.2657303709814997E-2</v>
      </c>
      <c r="L153" s="5">
        <f t="shared" si="32"/>
        <v>-1.4565790123986593E-4</v>
      </c>
      <c r="M153" s="4">
        <f t="shared" si="33"/>
        <v>11229.234239587107</v>
      </c>
      <c r="N153" s="4">
        <f t="shared" si="34"/>
        <v>11354.37575602729</v>
      </c>
      <c r="O153" s="5">
        <f t="shared" si="35"/>
        <v>-1.1144260932683489E-2</v>
      </c>
      <c r="P153" s="43">
        <f t="shared" si="27"/>
        <v>-2.8299707514053307E-2</v>
      </c>
      <c r="R153" s="13">
        <f t="shared" si="28"/>
        <v>8.4293734010105897E-3</v>
      </c>
      <c r="S153" s="20" t="b">
        <f t="shared" si="36"/>
        <v>0</v>
      </c>
      <c r="T153" s="13">
        <f t="shared" si="38"/>
        <v>1.7468840057182335E-2</v>
      </c>
      <c r="U153" s="20"/>
      <c r="V153" s="13">
        <f t="shared" si="37"/>
        <v>1.6592460760280513E-3</v>
      </c>
    </row>
    <row r="154" spans="1:22" x14ac:dyDescent="0.2">
      <c r="A154" s="1">
        <v>44748</v>
      </c>
      <c r="B154" s="4">
        <v>11337.900390999999</v>
      </c>
      <c r="C154" s="4">
        <v>11443.150390999999</v>
      </c>
      <c r="D154" s="4">
        <v>11250.320313</v>
      </c>
      <c r="E154" s="4">
        <v>11361.849609000001</v>
      </c>
      <c r="F154" s="4">
        <v>11361.849609000001</v>
      </c>
      <c r="G154" s="2">
        <v>4851170000</v>
      </c>
      <c r="H154" s="4">
        <f t="shared" si="29"/>
        <v>4851.17</v>
      </c>
      <c r="I154" s="10">
        <f t="shared" si="30"/>
        <v>39.609375</v>
      </c>
      <c r="J154" s="6" t="b">
        <f t="shared" si="26"/>
        <v>0</v>
      </c>
      <c r="K154" s="5">
        <f t="shared" si="31"/>
        <v>2.1123150825184886E-3</v>
      </c>
      <c r="L154" s="5">
        <f t="shared" si="32"/>
        <v>-7.1047551786037203E-3</v>
      </c>
      <c r="M154" s="4">
        <f t="shared" si="33"/>
        <v>11251.336801155923</v>
      </c>
      <c r="N154" s="4">
        <f t="shared" si="34"/>
        <v>11355.025656285787</v>
      </c>
      <c r="O154" s="5">
        <f t="shared" si="35"/>
        <v>-9.2156920517400924E-3</v>
      </c>
      <c r="P154" s="43">
        <f t="shared" si="27"/>
        <v>-9.0343767490689666E-5</v>
      </c>
      <c r="R154" s="13">
        <f t="shared" si="28"/>
        <v>1.7048071107814471E-2</v>
      </c>
      <c r="S154" s="20" t="b">
        <f t="shared" si="36"/>
        <v>0</v>
      </c>
      <c r="T154" s="13">
        <f t="shared" si="38"/>
        <v>3.4983690666671643E-3</v>
      </c>
      <c r="U154" s="20">
        <f>(E154-E148)/E148</f>
        <v>-1.4117705138417749E-2</v>
      </c>
      <c r="V154" s="13">
        <f t="shared" si="37"/>
        <v>1.9683053267244492E-3</v>
      </c>
    </row>
    <row r="155" spans="1:22" x14ac:dyDescent="0.2">
      <c r="A155" s="1">
        <v>44749</v>
      </c>
      <c r="B155" s="4">
        <v>11422.599609000001</v>
      </c>
      <c r="C155" s="4">
        <v>11644.469727</v>
      </c>
      <c r="D155" s="4">
        <v>11412.879883</v>
      </c>
      <c r="E155" s="4">
        <v>11621.349609000001</v>
      </c>
      <c r="F155" s="4">
        <v>11621.349609000001</v>
      </c>
      <c r="G155" s="2">
        <v>4685050000</v>
      </c>
      <c r="H155" s="4">
        <f t="shared" si="29"/>
        <v>4685.05</v>
      </c>
      <c r="I155" s="10">
        <f t="shared" si="30"/>
        <v>259.5</v>
      </c>
      <c r="J155" s="6" t="b">
        <f t="shared" si="26"/>
        <v>0</v>
      </c>
      <c r="K155" s="5">
        <f t="shared" si="31"/>
        <v>1.7399716947392826E-2</v>
      </c>
      <c r="L155" s="5">
        <f t="shared" si="32"/>
        <v>-1.9855020058483519E-3</v>
      </c>
      <c r="M155" s="4">
        <f t="shared" si="33"/>
        <v>11313.005602463269</v>
      </c>
      <c r="N155" s="4">
        <f t="shared" si="34"/>
        <v>11378.184260869632</v>
      </c>
      <c r="O155" s="5">
        <f t="shared" si="35"/>
        <v>-5.7613918614316875E-3</v>
      </c>
      <c r="P155" s="43">
        <f t="shared" si="27"/>
        <v>8.8282711108164415E-3</v>
      </c>
      <c r="R155" s="13">
        <f t="shared" si="28"/>
        <v>2.929938658074728E-2</v>
      </c>
      <c r="S155" s="20" t="b">
        <f t="shared" si="36"/>
        <v>0</v>
      </c>
      <c r="T155" s="13"/>
      <c r="U155" s="20"/>
      <c r="V155" s="13">
        <f t="shared" si="37"/>
        <v>5.4810199354275585E-3</v>
      </c>
    </row>
    <row r="156" spans="1:22" x14ac:dyDescent="0.2">
      <c r="A156" s="1">
        <v>44750</v>
      </c>
      <c r="B156" s="4">
        <v>11503.610352</v>
      </c>
      <c r="C156" s="4">
        <v>11689.700194999999</v>
      </c>
      <c r="D156" s="4">
        <v>11479.769531</v>
      </c>
      <c r="E156" s="4">
        <v>11635.309569999999</v>
      </c>
      <c r="F156" s="4">
        <v>11635.309569999999</v>
      </c>
      <c r="G156" s="2">
        <v>4526570000</v>
      </c>
      <c r="H156" s="4">
        <f t="shared" si="29"/>
        <v>4526.57</v>
      </c>
      <c r="I156" s="10">
        <f t="shared" si="30"/>
        <v>13.959960999998657</v>
      </c>
      <c r="J156" s="6" t="b">
        <f t="shared" si="26"/>
        <v>0</v>
      </c>
      <c r="K156" s="5">
        <f t="shared" si="31"/>
        <v>1.144851172546041E-2</v>
      </c>
      <c r="L156" s="5">
        <f t="shared" si="32"/>
        <v>-4.6528674040130077E-3</v>
      </c>
      <c r="M156" s="4">
        <f t="shared" si="33"/>
        <v>11366.722930386057</v>
      </c>
      <c r="N156" s="4">
        <f t="shared" si="34"/>
        <v>11400.542983402707</v>
      </c>
      <c r="O156" s="5">
        <f t="shared" si="35"/>
        <v>-2.9753565054569191E-3</v>
      </c>
      <c r="P156" s="43">
        <f t="shared" si="27"/>
        <v>9.9453995057574313E-3</v>
      </c>
      <c r="R156" s="13">
        <f t="shared" si="28"/>
        <v>2.8414281459306509E-2</v>
      </c>
      <c r="S156" s="20" t="b">
        <f t="shared" si="36"/>
        <v>0</v>
      </c>
      <c r="T156" s="13"/>
      <c r="U156" s="20"/>
      <c r="V156" s="13">
        <f t="shared" si="37"/>
        <v>4.7482808557163516E-3</v>
      </c>
    </row>
    <row r="157" spans="1:22" x14ac:dyDescent="0.2">
      <c r="A157" s="1">
        <v>44753</v>
      </c>
      <c r="B157" s="4">
        <v>11524.490234000001</v>
      </c>
      <c r="C157" s="4">
        <v>11541.099609000001</v>
      </c>
      <c r="D157" s="4">
        <v>11348.059569999999</v>
      </c>
      <c r="E157" s="4">
        <v>11372.599609000001</v>
      </c>
      <c r="F157" s="4">
        <v>11372.599609000001</v>
      </c>
      <c r="G157" s="2">
        <v>4362910000</v>
      </c>
      <c r="H157" s="4">
        <f t="shared" si="29"/>
        <v>4362.91</v>
      </c>
      <c r="I157" s="10">
        <f t="shared" si="30"/>
        <v>-262.70996099999866</v>
      </c>
      <c r="J157" s="6" t="b">
        <f t="shared" si="26"/>
        <v>1</v>
      </c>
      <c r="K157" s="5">
        <f t="shared" si="31"/>
        <v>-1.317981289548811E-2</v>
      </c>
      <c r="L157" s="5">
        <f t="shared" si="32"/>
        <v>-1.4599995295820862E-2</v>
      </c>
      <c r="M157" s="4">
        <f t="shared" si="33"/>
        <v>11367.702376821715</v>
      </c>
      <c r="N157" s="4">
        <f t="shared" si="34"/>
        <v>11398.113124758993</v>
      </c>
      <c r="O157" s="5">
        <f t="shared" si="35"/>
        <v>-2.6751886114897002E-3</v>
      </c>
      <c r="P157" s="43">
        <f t="shared" si="27"/>
        <v>-1.7279487244288216E-3</v>
      </c>
      <c r="R157" s="13">
        <f t="shared" si="28"/>
        <v>1.5253498590166796E-2</v>
      </c>
      <c r="S157" s="20" t="b">
        <f t="shared" si="36"/>
        <v>1</v>
      </c>
      <c r="T157" s="13"/>
      <c r="U157" s="20"/>
      <c r="V157" s="13">
        <f t="shared" si="37"/>
        <v>8.6167881601120452E-5</v>
      </c>
    </row>
    <row r="158" spans="1:22" x14ac:dyDescent="0.2">
      <c r="A158" s="1">
        <v>44754</v>
      </c>
      <c r="B158" s="4">
        <v>11420.889648</v>
      </c>
      <c r="C158" s="4">
        <v>11483.169921999999</v>
      </c>
      <c r="D158" s="4">
        <v>11207.080078000001</v>
      </c>
      <c r="E158" s="4">
        <v>11264.730469</v>
      </c>
      <c r="F158" s="4">
        <v>11264.730469</v>
      </c>
      <c r="G158" s="2">
        <v>4317860000</v>
      </c>
      <c r="H158" s="4">
        <f t="shared" si="29"/>
        <v>4317.8599999999997</v>
      </c>
      <c r="I158" s="10">
        <f t="shared" si="30"/>
        <v>-107.8691400000007</v>
      </c>
      <c r="J158" s="6" t="b">
        <f t="shared" si="26"/>
        <v>1</v>
      </c>
      <c r="K158" s="5">
        <f t="shared" si="31"/>
        <v>-1.3673118628490247E-2</v>
      </c>
      <c r="L158" s="5">
        <f t="shared" si="32"/>
        <v>-1.9022574296449487E-2</v>
      </c>
      <c r="M158" s="4">
        <f t="shared" si="33"/>
        <v>11350.540392184763</v>
      </c>
      <c r="N158" s="4">
        <f t="shared" si="34"/>
        <v>11386.514632953864</v>
      </c>
      <c r="O158" s="5">
        <f t="shared" si="35"/>
        <v>-3.1693857319666048E-3</v>
      </c>
      <c r="P158" s="43">
        <f t="shared" si="27"/>
        <v>-1.2639073491473526E-2</v>
      </c>
      <c r="R158" s="13">
        <f t="shared" si="28"/>
        <v>1.1684864793446865E-2</v>
      </c>
      <c r="S158" s="20" t="b">
        <f t="shared" si="36"/>
        <v>1</v>
      </c>
      <c r="T158" s="13"/>
      <c r="U158" s="20"/>
      <c r="V158" s="13">
        <f t="shared" si="37"/>
        <v>-1.5097144583891267E-3</v>
      </c>
    </row>
    <row r="159" spans="1:22" x14ac:dyDescent="0.2">
      <c r="A159" s="1">
        <v>44755</v>
      </c>
      <c r="B159" s="4">
        <v>11056.549805000001</v>
      </c>
      <c r="C159" s="4">
        <v>11325.669921999999</v>
      </c>
      <c r="D159" s="4">
        <v>11031.269531</v>
      </c>
      <c r="E159" s="4">
        <v>11247.580078000001</v>
      </c>
      <c r="F159" s="4">
        <v>11247.580078000001</v>
      </c>
      <c r="G159" s="2">
        <v>4433060000</v>
      </c>
      <c r="H159" s="4">
        <f t="shared" si="29"/>
        <v>4433.0600000000004</v>
      </c>
      <c r="I159" s="10">
        <f t="shared" si="30"/>
        <v>-17.150390999999217</v>
      </c>
      <c r="J159" s="6" t="b">
        <f t="shared" si="26"/>
        <v>0</v>
      </c>
      <c r="K159" s="5">
        <f t="shared" si="31"/>
        <v>1.727756636284607E-2</v>
      </c>
      <c r="L159" s="5">
        <f t="shared" si="32"/>
        <v>-6.8949425983455105E-3</v>
      </c>
      <c r="M159" s="4">
        <f t="shared" si="33"/>
        <v>11333.380339820636</v>
      </c>
      <c r="N159" s="4">
        <f t="shared" si="34"/>
        <v>11374.433367305703</v>
      </c>
      <c r="O159" s="5">
        <f t="shared" si="35"/>
        <v>-3.6223109305547146E-3</v>
      </c>
      <c r="P159" s="43">
        <f t="shared" si="27"/>
        <v>-2.665672551014182E-2</v>
      </c>
      <c r="R159" s="13">
        <f t="shared" si="28"/>
        <v>-6.8032816242354478E-4</v>
      </c>
      <c r="S159" s="20" t="b">
        <f t="shared" si="36"/>
        <v>1</v>
      </c>
      <c r="T159" s="13"/>
      <c r="U159" s="20"/>
      <c r="V159" s="13">
        <f t="shared" si="37"/>
        <v>-1.5118269061393476E-3</v>
      </c>
    </row>
    <row r="160" spans="1:22" x14ac:dyDescent="0.2">
      <c r="A160" s="1">
        <v>44756</v>
      </c>
      <c r="B160" s="4">
        <v>11151.209961</v>
      </c>
      <c r="C160" s="4">
        <v>11279.969727</v>
      </c>
      <c r="D160" s="4">
        <v>11005.929688</v>
      </c>
      <c r="E160" s="4">
        <v>11251.190430000001</v>
      </c>
      <c r="F160" s="4">
        <v>11251.190430000001</v>
      </c>
      <c r="G160" s="2">
        <v>4481070000</v>
      </c>
      <c r="H160" s="4">
        <f t="shared" si="29"/>
        <v>4481.07</v>
      </c>
      <c r="I160" s="10">
        <f t="shared" si="30"/>
        <v>3.6103519999996934</v>
      </c>
      <c r="J160" s="6" t="b">
        <f t="shared" si="26"/>
        <v>0</v>
      </c>
      <c r="K160" s="5">
        <f t="shared" si="31"/>
        <v>8.9658852581620836E-3</v>
      </c>
      <c r="L160" s="5">
        <f t="shared" si="32"/>
        <v>-2.5513629643094107E-3</v>
      </c>
      <c r="M160" s="4">
        <f t="shared" si="33"/>
        <v>11319.682021517197</v>
      </c>
      <c r="N160" s="4">
        <f t="shared" si="34"/>
        <v>11363.716590148684</v>
      </c>
      <c r="O160" s="5">
        <f t="shared" si="35"/>
        <v>-3.8900888335717341E-3</v>
      </c>
      <c r="P160" s="43">
        <f t="shared" si="27"/>
        <v>-2.771741581793518E-2</v>
      </c>
      <c r="R160" s="13">
        <f t="shared" si="28"/>
        <v>-3.5082517725948475E-3</v>
      </c>
      <c r="S160" s="20" t="b">
        <f t="shared" si="36"/>
        <v>0</v>
      </c>
      <c r="T160" s="13"/>
      <c r="U160" s="20"/>
      <c r="V160" s="13">
        <f t="shared" si="37"/>
        <v>-1.2086701313031025E-3</v>
      </c>
    </row>
    <row r="161" spans="1:22" x14ac:dyDescent="0.2">
      <c r="A161" s="1">
        <v>44757</v>
      </c>
      <c r="B161" s="4">
        <v>11379.360352</v>
      </c>
      <c r="C161" s="4">
        <v>11454.690430000001</v>
      </c>
      <c r="D161" s="4">
        <v>11295.330078000001</v>
      </c>
      <c r="E161" s="4">
        <v>11452.419921999999</v>
      </c>
      <c r="F161" s="4">
        <v>11452.419921999999</v>
      </c>
      <c r="G161" s="2">
        <v>4369060000</v>
      </c>
      <c r="H161" s="4">
        <f t="shared" si="29"/>
        <v>4369.0600000000004</v>
      </c>
      <c r="I161" s="10">
        <f t="shared" si="30"/>
        <v>201.22949199999857</v>
      </c>
      <c r="J161" s="6" t="b">
        <f t="shared" si="26"/>
        <v>0</v>
      </c>
      <c r="K161" s="5">
        <f t="shared" si="31"/>
        <v>6.4203582398336409E-3</v>
      </c>
      <c r="L161" s="5">
        <f t="shared" si="32"/>
        <v>-1.982164436373535E-4</v>
      </c>
      <c r="M161" s="4">
        <f t="shared" si="33"/>
        <v>11341.805004930997</v>
      </c>
      <c r="N161" s="4">
        <f t="shared" si="34"/>
        <v>11371.429923353146</v>
      </c>
      <c r="O161" s="5">
        <f t="shared" si="35"/>
        <v>-2.6120109108972471E-3</v>
      </c>
      <c r="P161" s="43">
        <f t="shared" si="27"/>
        <v>-4.0976658398544459E-3</v>
      </c>
      <c r="R161" s="13">
        <f t="shared" si="28"/>
        <v>9.9530387817393581E-3</v>
      </c>
      <c r="S161" s="20" t="b">
        <f t="shared" si="36"/>
        <v>0</v>
      </c>
      <c r="T161" s="13"/>
      <c r="U161" s="20"/>
      <c r="V161" s="13">
        <f t="shared" si="37"/>
        <v>1.9543820552332257E-3</v>
      </c>
    </row>
    <row r="162" spans="1:22" x14ac:dyDescent="0.2">
      <c r="A162" s="1">
        <v>44760</v>
      </c>
      <c r="B162" s="4">
        <v>11561.639648</v>
      </c>
      <c r="C162" s="4">
        <v>11629.030273</v>
      </c>
      <c r="D162" s="4">
        <v>11322.839844</v>
      </c>
      <c r="E162" s="4">
        <v>11360.049805000001</v>
      </c>
      <c r="F162" s="4">
        <v>11360.049805000001</v>
      </c>
      <c r="G162" s="2">
        <v>5057920000</v>
      </c>
      <c r="H162" s="4">
        <f t="shared" si="29"/>
        <v>5057.92</v>
      </c>
      <c r="I162" s="10">
        <f t="shared" si="30"/>
        <v>-92.370116999998572</v>
      </c>
      <c r="J162" s="6" t="b">
        <f t="shared" si="26"/>
        <v>1</v>
      </c>
      <c r="K162" s="5">
        <f t="shared" si="31"/>
        <v>-1.7436094631687635E-2</v>
      </c>
      <c r="L162" s="5">
        <f t="shared" si="32"/>
        <v>-2.3130085801265136E-2</v>
      </c>
      <c r="M162" s="4">
        <f t="shared" si="33"/>
        <v>11344.845804942497</v>
      </c>
      <c r="N162" s="4">
        <f t="shared" si="34"/>
        <v>11370.440347844176</v>
      </c>
      <c r="O162" s="5">
        <f t="shared" si="35"/>
        <v>-2.2560503105761658E-3</v>
      </c>
      <c r="P162" s="43">
        <f t="shared" si="27"/>
        <v>-1.9397320440362371E-3</v>
      </c>
      <c r="R162" s="13">
        <f t="shared" si="28"/>
        <v>2.504965452537886E-2</v>
      </c>
      <c r="S162" s="20" t="b">
        <f t="shared" si="36"/>
        <v>1</v>
      </c>
      <c r="T162" s="13"/>
      <c r="U162" s="20"/>
      <c r="V162" s="13">
        <f t="shared" si="37"/>
        <v>2.6810547440890548E-4</v>
      </c>
    </row>
    <row r="163" spans="1:22" x14ac:dyDescent="0.2">
      <c r="A163" s="1">
        <v>44761</v>
      </c>
      <c r="B163" s="4">
        <v>11515</v>
      </c>
      <c r="C163" s="4">
        <v>11721.219727</v>
      </c>
      <c r="D163" s="4">
        <v>11448.969727</v>
      </c>
      <c r="E163" s="4">
        <v>11713.150390999999</v>
      </c>
      <c r="F163" s="4">
        <v>11713.150390999999</v>
      </c>
      <c r="G163" s="2">
        <v>5302740000</v>
      </c>
      <c r="H163" s="4">
        <f t="shared" si="29"/>
        <v>5302.74</v>
      </c>
      <c r="I163" s="10">
        <f t="shared" si="30"/>
        <v>353.10058599999866</v>
      </c>
      <c r="J163" s="6" t="b">
        <f t="shared" si="26"/>
        <v>0</v>
      </c>
      <c r="K163" s="5">
        <f t="shared" si="31"/>
        <v>1.7208023534520122E-2</v>
      </c>
      <c r="L163" s="5">
        <f t="shared" si="32"/>
        <v>-6.8843825027975914E-4</v>
      </c>
      <c r="M163" s="4">
        <f t="shared" si="33"/>
        <v>11406.229902618747</v>
      </c>
      <c r="N163" s="4">
        <f t="shared" si="34"/>
        <v>11400.241221162074</v>
      </c>
      <c r="O163" s="5">
        <f t="shared" si="35"/>
        <v>5.2503601170599142E-4</v>
      </c>
      <c r="P163" s="43">
        <f t="shared" si="27"/>
        <v>3.7470596986161511E-3</v>
      </c>
      <c r="R163" s="13">
        <f t="shared" si="28"/>
        <v>2.7615594904757696E-2</v>
      </c>
      <c r="S163" s="20" t="b">
        <f t="shared" si="36"/>
        <v>0</v>
      </c>
      <c r="T163" s="13"/>
      <c r="U163" s="20"/>
      <c r="V163" s="13">
        <f t="shared" si="37"/>
        <v>5.4107476409689798E-3</v>
      </c>
    </row>
    <row r="164" spans="1:22" x14ac:dyDescent="0.2">
      <c r="A164" s="1">
        <v>44762</v>
      </c>
      <c r="B164" s="4">
        <v>11726.089844</v>
      </c>
      <c r="C164" s="4">
        <v>11939.959961</v>
      </c>
      <c r="D164" s="4">
        <v>11703.360352</v>
      </c>
      <c r="E164" s="4">
        <v>11897.650390999999</v>
      </c>
      <c r="F164" s="4">
        <v>11897.650390999999</v>
      </c>
      <c r="G164" s="2">
        <v>5467080000</v>
      </c>
      <c r="H164" s="4">
        <f t="shared" si="29"/>
        <v>5467.08</v>
      </c>
      <c r="I164" s="10">
        <f t="shared" si="30"/>
        <v>184.5</v>
      </c>
      <c r="J164" s="6" t="b">
        <f t="shared" si="26"/>
        <v>0</v>
      </c>
      <c r="K164" s="5">
        <f t="shared" si="31"/>
        <v>1.4630669667586006E-2</v>
      </c>
      <c r="L164" s="5">
        <f t="shared" si="32"/>
        <v>-3.5435269580634111E-3</v>
      </c>
      <c r="M164" s="4">
        <f t="shared" si="33"/>
        <v>11488.133317348955</v>
      </c>
      <c r="N164" s="4">
        <f t="shared" si="34"/>
        <v>11443.494192452328</v>
      </c>
      <c r="O164" s="5">
        <f t="shared" si="35"/>
        <v>3.8856726035041886E-3</v>
      </c>
      <c r="P164" s="43">
        <f t="shared" si="27"/>
        <v>1.8734726409034359E-2</v>
      </c>
      <c r="R164" s="13">
        <f t="shared" si="28"/>
        <v>3.9329857268344356E-2</v>
      </c>
      <c r="S164" s="20" t="b">
        <f t="shared" si="36"/>
        <v>0</v>
      </c>
      <c r="T164" s="13">
        <f>(E164-E163)/E163</f>
        <v>1.5751526603958212E-2</v>
      </c>
      <c r="U164" s="20"/>
      <c r="V164" s="13">
        <f t="shared" si="37"/>
        <v>7.1805859981310767E-3</v>
      </c>
    </row>
    <row r="165" spans="1:22" x14ac:dyDescent="0.2">
      <c r="A165" s="1">
        <v>44763</v>
      </c>
      <c r="B165" s="4">
        <v>11914.150390999999</v>
      </c>
      <c r="C165" s="4">
        <v>12060.589844</v>
      </c>
      <c r="D165" s="4">
        <v>11812.719727</v>
      </c>
      <c r="E165" s="4">
        <v>12059.610352</v>
      </c>
      <c r="F165" s="4">
        <v>12059.610352</v>
      </c>
      <c r="G165" s="2">
        <v>4680930000</v>
      </c>
      <c r="H165" s="4">
        <f t="shared" si="29"/>
        <v>4680.93</v>
      </c>
      <c r="I165" s="10">
        <f t="shared" si="30"/>
        <v>161.95996100000048</v>
      </c>
      <c r="J165" s="6" t="b">
        <f t="shared" si="26"/>
        <v>0</v>
      </c>
      <c r="K165" s="5">
        <f t="shared" si="31"/>
        <v>1.2209008299062732E-2</v>
      </c>
      <c r="L165" s="5">
        <f t="shared" si="32"/>
        <v>-8.1214270004188629E-5</v>
      </c>
      <c r="M165" s="4">
        <f t="shared" si="33"/>
        <v>11583.379489790796</v>
      </c>
      <c r="N165" s="4">
        <f t="shared" si="34"/>
        <v>11497.069510673864</v>
      </c>
      <c r="O165" s="5">
        <f t="shared" si="35"/>
        <v>7.451191527740441E-3</v>
      </c>
      <c r="P165" s="43">
        <f t="shared" si="27"/>
        <v>1.9799078275155965E-2</v>
      </c>
      <c r="R165" s="13">
        <f t="shared" si="28"/>
        <v>4.1197852028399984E-2</v>
      </c>
      <c r="S165" s="20" t="b">
        <f t="shared" si="36"/>
        <v>0</v>
      </c>
      <c r="T165" s="13">
        <f>(E165-E164)/E164</f>
        <v>1.3612768544830952E-2</v>
      </c>
      <c r="U165" s="20"/>
      <c r="V165" s="13">
        <f t="shared" si="37"/>
        <v>8.2908310524220305E-3</v>
      </c>
    </row>
    <row r="166" spans="1:22" x14ac:dyDescent="0.2">
      <c r="A166" s="1">
        <v>44764</v>
      </c>
      <c r="B166" s="4">
        <v>12025.370117</v>
      </c>
      <c r="C166" s="4">
        <v>12093.019531</v>
      </c>
      <c r="D166" s="4">
        <v>11767.190430000001</v>
      </c>
      <c r="E166" s="4">
        <v>11834.110352</v>
      </c>
      <c r="F166" s="4">
        <v>11834.110352</v>
      </c>
      <c r="G166" s="2">
        <v>4721880000</v>
      </c>
      <c r="H166" s="4">
        <f t="shared" si="29"/>
        <v>4721.88</v>
      </c>
      <c r="I166" s="10">
        <f t="shared" si="30"/>
        <v>-225.5</v>
      </c>
      <c r="J166" s="6" t="b">
        <f t="shared" si="26"/>
        <v>1</v>
      </c>
      <c r="K166" s="5">
        <f t="shared" si="31"/>
        <v>-1.5904688432801E-2</v>
      </c>
      <c r="L166" s="5">
        <f t="shared" si="32"/>
        <v>-2.1409804088738656E-2</v>
      </c>
      <c r="M166" s="4">
        <f t="shared" si="33"/>
        <v>11625.167966825662</v>
      </c>
      <c r="N166" s="4">
        <f t="shared" si="34"/>
        <v>11526.377409919614</v>
      </c>
      <c r="O166" s="5">
        <f t="shared" si="35"/>
        <v>8.4979896366196885E-3</v>
      </c>
      <c r="P166" s="43">
        <f t="shared" si="27"/>
        <v>1.2216809561773484E-2</v>
      </c>
      <c r="R166" s="13">
        <f t="shared" si="28"/>
        <v>4.0244714356767117E-2</v>
      </c>
      <c r="S166" s="20" t="b">
        <f t="shared" si="36"/>
        <v>1</v>
      </c>
      <c r="T166" s="13">
        <f>(E166-E165)/E165</f>
        <v>-1.869877992887245E-2</v>
      </c>
      <c r="U166" s="20">
        <f>(E166-E164)/E164</f>
        <v>-5.3405535472839669E-3</v>
      </c>
      <c r="V166" s="13">
        <f t="shared" si="37"/>
        <v>3.6076239297605172E-3</v>
      </c>
    </row>
    <row r="167" spans="1:22" x14ac:dyDescent="0.2">
      <c r="A167" s="1">
        <v>44767</v>
      </c>
      <c r="B167" s="4">
        <v>11837.959961</v>
      </c>
      <c r="C167" s="4">
        <v>11855.110352</v>
      </c>
      <c r="D167" s="4">
        <v>11707.530273</v>
      </c>
      <c r="E167" s="4">
        <v>11782.669921999999</v>
      </c>
      <c r="F167" s="4">
        <v>11782.669921999999</v>
      </c>
      <c r="G167" s="2">
        <v>4346520000</v>
      </c>
      <c r="H167" s="4">
        <f t="shared" si="29"/>
        <v>4346.5200000000004</v>
      </c>
      <c r="I167" s="10">
        <f t="shared" si="30"/>
        <v>-51.440430000000561</v>
      </c>
      <c r="J167" s="6" t="b">
        <f t="shared" si="26"/>
        <v>0</v>
      </c>
      <c r="K167" s="5">
        <f t="shared" si="31"/>
        <v>-4.6705715496718715E-3</v>
      </c>
      <c r="L167" s="5">
        <f t="shared" si="32"/>
        <v>-6.1104812902715491E-3</v>
      </c>
      <c r="M167" s="4">
        <f t="shared" si="33"/>
        <v>11651.418292688051</v>
      </c>
      <c r="N167" s="4">
        <f t="shared" si="34"/>
        <v>11548.663715317909</v>
      </c>
      <c r="O167" s="5">
        <f t="shared" si="35"/>
        <v>8.8190617475837028E-3</v>
      </c>
      <c r="P167" s="43">
        <f t="shared" si="27"/>
        <v>4.8158927009909723E-3</v>
      </c>
      <c r="R167" s="13">
        <f t="shared" si="28"/>
        <v>1.7482168624894122E-2</v>
      </c>
      <c r="S167" s="20" t="b">
        <f t="shared" si="36"/>
        <v>1</v>
      </c>
      <c r="T167" s="13"/>
      <c r="U167" s="20"/>
      <c r="V167" s="13">
        <f t="shared" si="37"/>
        <v>2.2580599211382462E-3</v>
      </c>
    </row>
    <row r="168" spans="1:22" x14ac:dyDescent="0.2">
      <c r="A168" s="1">
        <v>44768</v>
      </c>
      <c r="B168" s="4">
        <v>11701.530273</v>
      </c>
      <c r="C168" s="4">
        <v>11711.309569999999</v>
      </c>
      <c r="D168" s="4">
        <v>11533.370117</v>
      </c>
      <c r="E168" s="4">
        <v>11562.570313</v>
      </c>
      <c r="F168" s="4">
        <v>11562.570313</v>
      </c>
      <c r="G168" s="2">
        <v>4349760000</v>
      </c>
      <c r="H168" s="4">
        <f t="shared" si="29"/>
        <v>4349.76</v>
      </c>
      <c r="I168" s="10">
        <f t="shared" si="30"/>
        <v>-220.09960899999896</v>
      </c>
      <c r="J168" s="6" t="b">
        <f t="shared" si="26"/>
        <v>1</v>
      </c>
      <c r="K168" s="5">
        <f t="shared" si="31"/>
        <v>-1.1875366448492214E-2</v>
      </c>
      <c r="L168" s="5">
        <f t="shared" si="32"/>
        <v>-1.2700480344317231E-2</v>
      </c>
      <c r="M168" s="4">
        <f t="shared" si="33"/>
        <v>11636.610296073377</v>
      </c>
      <c r="N168" s="4">
        <f t="shared" si="34"/>
        <v>11549.87298468157</v>
      </c>
      <c r="O168" s="5">
        <f t="shared" si="35"/>
        <v>7.4538296965290509E-3</v>
      </c>
      <c r="P168" s="43">
        <f t="shared" si="27"/>
        <v>-8.8720148261915779E-3</v>
      </c>
      <c r="R168" s="13">
        <f t="shared" si="28"/>
        <v>6.4193327804256519E-3</v>
      </c>
      <c r="S168" s="20" t="b">
        <f t="shared" si="36"/>
        <v>1</v>
      </c>
      <c r="T168" s="13"/>
      <c r="U168" s="20"/>
      <c r="V168" s="13">
        <f t="shared" si="37"/>
        <v>-1.2709179468706529E-3</v>
      </c>
    </row>
    <row r="169" spans="1:22" x14ac:dyDescent="0.2">
      <c r="A169" s="1">
        <v>44769</v>
      </c>
      <c r="B169" s="4">
        <v>11756.190430000001</v>
      </c>
      <c r="C169" s="4">
        <v>12081.730469</v>
      </c>
      <c r="D169" s="4">
        <v>11718.379883</v>
      </c>
      <c r="E169" s="4">
        <v>12032.419921999999</v>
      </c>
      <c r="F169" s="4">
        <v>12032.419921999999</v>
      </c>
      <c r="G169" s="2">
        <v>4588480000</v>
      </c>
      <c r="H169" s="4">
        <f t="shared" si="29"/>
        <v>4588.4799999999996</v>
      </c>
      <c r="I169" s="10">
        <f t="shared" si="30"/>
        <v>469.84960899999896</v>
      </c>
      <c r="J169" s="6" t="b">
        <f t="shared" si="26"/>
        <v>0</v>
      </c>
      <c r="K169" s="5">
        <f t="shared" si="31"/>
        <v>2.3496513912798073E-2</v>
      </c>
      <c r="L169" s="5">
        <f t="shared" si="32"/>
        <v>-4.0814142582078616E-3</v>
      </c>
      <c r="M169" s="4">
        <f t="shared" si="33"/>
        <v>11702.578567061148</v>
      </c>
      <c r="N169" s="4">
        <f t="shared" si="34"/>
        <v>11591.833587926651</v>
      </c>
      <c r="O169" s="5">
        <f t="shared" si="35"/>
        <v>9.4632972126508248E-3</v>
      </c>
      <c r="P169" s="43">
        <f t="shared" si="27"/>
        <v>1.3502422434767852E-3</v>
      </c>
      <c r="R169" s="13">
        <f t="shared" si="28"/>
        <v>3.2399005036893191E-2</v>
      </c>
      <c r="S169" s="20" t="b">
        <f t="shared" si="36"/>
        <v>0</v>
      </c>
      <c r="T169" s="13"/>
      <c r="U169" s="20"/>
      <c r="V169" s="13">
        <f t="shared" si="37"/>
        <v>5.6690281198151669E-3</v>
      </c>
    </row>
    <row r="170" spans="1:22" x14ac:dyDescent="0.2">
      <c r="A170" s="1">
        <v>44770</v>
      </c>
      <c r="B170" s="4">
        <v>12036.480469</v>
      </c>
      <c r="C170" s="4">
        <v>12179.089844</v>
      </c>
      <c r="D170" s="4">
        <v>11886.669921999999</v>
      </c>
      <c r="E170" s="4">
        <v>12162.589844</v>
      </c>
      <c r="F170" s="4">
        <v>12162.589844</v>
      </c>
      <c r="G170" s="2">
        <v>4924950000</v>
      </c>
      <c r="H170" s="4">
        <f t="shared" si="29"/>
        <v>4924.95</v>
      </c>
      <c r="I170" s="10">
        <f t="shared" si="30"/>
        <v>130.16992200000095</v>
      </c>
      <c r="J170" s="6" t="b">
        <f t="shared" si="26"/>
        <v>0</v>
      </c>
      <c r="K170" s="5">
        <f t="shared" si="31"/>
        <v>1.0477263293434918E-2</v>
      </c>
      <c r="L170" s="5">
        <f t="shared" si="32"/>
        <v>-1.3547810395806124E-3</v>
      </c>
      <c r="M170" s="4">
        <f t="shared" si="33"/>
        <v>11779.247113217623</v>
      </c>
      <c r="N170" s="4">
        <f t="shared" si="34"/>
        <v>11641.464566715638</v>
      </c>
      <c r="O170" s="5">
        <f t="shared" si="35"/>
        <v>1.1697058833868739E-2</v>
      </c>
      <c r="P170" s="43">
        <f t="shared" si="27"/>
        <v>9.1196667961771071E-3</v>
      </c>
      <c r="R170" s="13">
        <f t="shared" si="28"/>
        <v>3.394467633960313E-2</v>
      </c>
      <c r="S170" s="20" t="b">
        <f t="shared" si="36"/>
        <v>0</v>
      </c>
      <c r="T170" s="13"/>
      <c r="U170" s="20"/>
      <c r="V170" s="13">
        <f t="shared" si="37"/>
        <v>6.5514233224011056E-3</v>
      </c>
    </row>
    <row r="171" spans="1:22" x14ac:dyDescent="0.2">
      <c r="A171" s="1">
        <v>44771</v>
      </c>
      <c r="B171" s="4">
        <v>12239.690430000001</v>
      </c>
      <c r="C171" s="4">
        <v>12426.259765999999</v>
      </c>
      <c r="D171" s="4">
        <v>12181.129883</v>
      </c>
      <c r="E171" s="4">
        <v>12390.690430000001</v>
      </c>
      <c r="F171" s="4">
        <v>12390.690430000001</v>
      </c>
      <c r="G171" s="2">
        <v>4907410000</v>
      </c>
      <c r="H171" s="4">
        <f t="shared" si="29"/>
        <v>4907.41</v>
      </c>
      <c r="I171" s="10">
        <f t="shared" si="30"/>
        <v>228.10058600000048</v>
      </c>
      <c r="J171" s="6" t="b">
        <f t="shared" si="26"/>
        <v>0</v>
      </c>
      <c r="K171" s="5">
        <f t="shared" si="31"/>
        <v>1.2336913328289137E-2</v>
      </c>
      <c r="L171" s="5">
        <f t="shared" si="32"/>
        <v>-2.8624329983283773E-3</v>
      </c>
      <c r="M171" s="4">
        <f t="shared" si="33"/>
        <v>11881.154332681353</v>
      </c>
      <c r="N171" s="4">
        <f t="shared" si="34"/>
        <v>11706.614641783844</v>
      </c>
      <c r="O171" s="5">
        <f t="shared" si="35"/>
        <v>1.4690465758651471E-2</v>
      </c>
      <c r="P171" s="43">
        <f t="shared" si="27"/>
        <v>2.5248013948737866E-2</v>
      </c>
      <c r="R171" s="13">
        <f t="shared" si="28"/>
        <v>4.5879837771253464E-2</v>
      </c>
      <c r="S171" s="20" t="b">
        <f t="shared" si="36"/>
        <v>0</v>
      </c>
      <c r="T171" s="13"/>
      <c r="U171" s="20"/>
      <c r="V171" s="13">
        <f t="shared" si="37"/>
        <v>8.6514204587302464E-3</v>
      </c>
    </row>
    <row r="172" spans="1:22" x14ac:dyDescent="0.2">
      <c r="A172" s="1">
        <v>44774</v>
      </c>
      <c r="B172" s="4">
        <v>12317.959961</v>
      </c>
      <c r="C172" s="4">
        <v>12499.719727</v>
      </c>
      <c r="D172" s="4">
        <v>12271.980469</v>
      </c>
      <c r="E172" s="4">
        <v>12368.980469</v>
      </c>
      <c r="F172" s="4">
        <v>12368.980469</v>
      </c>
      <c r="G172" s="2">
        <v>4396390000</v>
      </c>
      <c r="H172" s="4">
        <f t="shared" si="29"/>
        <v>4396.3900000000003</v>
      </c>
      <c r="I172" s="10">
        <f t="shared" si="30"/>
        <v>-21.709961000000476</v>
      </c>
      <c r="J172" s="6" t="b">
        <f t="shared" si="26"/>
        <v>1</v>
      </c>
      <c r="K172" s="5">
        <f t="shared" si="31"/>
        <v>4.1419608572796206E-3</v>
      </c>
      <c r="L172" s="5">
        <f t="shared" si="32"/>
        <v>-1.0459375158436271E-2</v>
      </c>
      <c r="M172" s="4">
        <f t="shared" si="33"/>
        <v>11962.458688734461</v>
      </c>
      <c r="N172" s="4">
        <f t="shared" si="34"/>
        <v>11764.211670237422</v>
      </c>
      <c r="O172" s="5">
        <f t="shared" si="35"/>
        <v>1.6572430773260372E-2</v>
      </c>
      <c r="P172" s="43">
        <f t="shared" si="27"/>
        <v>2.587442835284591E-2</v>
      </c>
      <c r="Q172" s="46"/>
      <c r="R172" s="13">
        <f t="shared" si="28"/>
        <v>4.4912258612144609E-2</v>
      </c>
      <c r="S172" s="20" t="b">
        <f t="shared" si="36"/>
        <v>1</v>
      </c>
      <c r="T172" s="13"/>
      <c r="U172" s="20"/>
      <c r="V172" s="13">
        <f t="shared" si="37"/>
        <v>6.8431360940632525E-3</v>
      </c>
    </row>
    <row r="173" spans="1:22" x14ac:dyDescent="0.2">
      <c r="A173" s="1">
        <v>44775</v>
      </c>
      <c r="B173" s="4">
        <v>12287.669921999999</v>
      </c>
      <c r="C173" s="4">
        <v>12503.339844</v>
      </c>
      <c r="D173" s="4">
        <v>12260.480469</v>
      </c>
      <c r="E173" s="4">
        <v>12348.759765999999</v>
      </c>
      <c r="F173" s="4">
        <v>12348.759765999999</v>
      </c>
      <c r="G173" s="2">
        <v>4792140000</v>
      </c>
      <c r="H173" s="4">
        <f t="shared" si="29"/>
        <v>4792.1400000000003</v>
      </c>
      <c r="I173" s="10">
        <f t="shared" si="30"/>
        <v>-20.220703000000867</v>
      </c>
      <c r="J173" s="6" t="b">
        <f t="shared" si="26"/>
        <v>1</v>
      </c>
      <c r="K173" s="5">
        <f t="shared" si="31"/>
        <v>4.9716377789920984E-3</v>
      </c>
      <c r="L173" s="5">
        <f t="shared" si="32"/>
        <v>-1.2363102973177161E-2</v>
      </c>
      <c r="M173" s="4">
        <f t="shared" si="33"/>
        <v>12026.842201612051</v>
      </c>
      <c r="N173" s="4">
        <f t="shared" si="34"/>
        <v>11815.041939434168</v>
      </c>
      <c r="O173" s="5">
        <f t="shared" si="35"/>
        <v>1.7610629509173574E-2</v>
      </c>
      <c r="P173" s="43">
        <f t="shared" si="27"/>
        <v>1.9426401666485033E-2</v>
      </c>
      <c r="Q173" s="46"/>
      <c r="R173" s="13">
        <f t="shared" si="28"/>
        <v>3.9619513950559709E-2</v>
      </c>
      <c r="S173" s="20" t="b">
        <f t="shared" si="36"/>
        <v>1</v>
      </c>
      <c r="T173" s="13"/>
      <c r="U173" s="20"/>
      <c r="V173" s="13">
        <f t="shared" si="37"/>
        <v>5.3821304259318E-3</v>
      </c>
    </row>
    <row r="174" spans="1:22" x14ac:dyDescent="0.2">
      <c r="A174" s="1">
        <v>44776</v>
      </c>
      <c r="B174" s="4">
        <v>12433.870117</v>
      </c>
      <c r="C174" s="4">
        <v>12699.639648</v>
      </c>
      <c r="D174" s="4">
        <v>12425.209961</v>
      </c>
      <c r="E174" s="4">
        <v>12668.160156</v>
      </c>
      <c r="F174" s="4">
        <v>12668.160156</v>
      </c>
      <c r="G174" s="2">
        <v>5667990000</v>
      </c>
      <c r="H174" s="4">
        <f t="shared" si="29"/>
        <v>5667.99</v>
      </c>
      <c r="I174" s="10">
        <f t="shared" si="30"/>
        <v>319.4003900000007</v>
      </c>
      <c r="J174" s="6" t="b">
        <f t="shared" si="26"/>
        <v>0</v>
      </c>
      <c r="K174" s="5">
        <f t="shared" si="31"/>
        <v>1.8842889365529917E-2</v>
      </c>
      <c r="L174" s="5">
        <f t="shared" si="32"/>
        <v>-2.4787704905436378E-3</v>
      </c>
      <c r="M174" s="4">
        <f t="shared" si="33"/>
        <v>12133.728527343375</v>
      </c>
      <c r="N174" s="4">
        <f t="shared" si="34"/>
        <v>11889.226132179023</v>
      </c>
      <c r="O174" s="5">
        <f t="shared" si="35"/>
        <v>2.0150639979571488E-2</v>
      </c>
      <c r="P174" s="43">
        <f t="shared" si="27"/>
        <v>2.4022412649151597E-2</v>
      </c>
      <c r="R174" s="13">
        <f t="shared" si="28"/>
        <v>4.6639507335386923E-2</v>
      </c>
      <c r="S174" s="20" t="b">
        <f t="shared" si="36"/>
        <v>0</v>
      </c>
      <c r="T174" s="13">
        <f>(E174-E173)/E173</f>
        <v>2.586497721653068E-2</v>
      </c>
      <c r="U174" s="20"/>
      <c r="V174" s="13">
        <f t="shared" si="37"/>
        <v>8.8873142209346841E-3</v>
      </c>
    </row>
    <row r="175" spans="1:22" x14ac:dyDescent="0.2">
      <c r="A175" s="1">
        <v>44777</v>
      </c>
      <c r="B175" s="4">
        <v>12675.040039</v>
      </c>
      <c r="C175" s="4">
        <v>12736.190430000001</v>
      </c>
      <c r="D175" s="4">
        <v>12600.780273</v>
      </c>
      <c r="E175" s="4">
        <v>12720.580078000001</v>
      </c>
      <c r="F175" s="4">
        <v>12720.580078000001</v>
      </c>
      <c r="G175" s="2">
        <v>5451470000</v>
      </c>
      <c r="H175" s="4">
        <f t="shared" si="29"/>
        <v>5451.47</v>
      </c>
      <c r="I175" s="10">
        <f t="shared" si="30"/>
        <v>52.419922000000952</v>
      </c>
      <c r="J175" s="6" t="b">
        <f t="shared" si="26"/>
        <v>0</v>
      </c>
      <c r="K175" s="5">
        <f t="shared" si="31"/>
        <v>3.5928911356396974E-3</v>
      </c>
      <c r="L175" s="5">
        <f t="shared" si="32"/>
        <v>-1.2256688596010332E-3</v>
      </c>
      <c r="M175" s="4">
        <f t="shared" si="33"/>
        <v>12231.537119119479</v>
      </c>
      <c r="N175" s="4">
        <f t="shared" si="34"/>
        <v>11961.517779641717</v>
      </c>
      <c r="O175" s="5">
        <f t="shared" si="35"/>
        <v>2.2075666929521585E-2</v>
      </c>
      <c r="P175" s="43">
        <f t="shared" si="27"/>
        <v>3.0187796536491424E-2</v>
      </c>
      <c r="R175" s="13">
        <f t="shared" si="28"/>
        <v>4.1258372187064123E-2</v>
      </c>
      <c r="S175" s="20" t="b">
        <f t="shared" si="36"/>
        <v>0</v>
      </c>
      <c r="T175" s="13">
        <f>(E175-E174)/E174</f>
        <v>4.1379270039598754E-3</v>
      </c>
      <c r="U175" s="20"/>
      <c r="V175" s="13">
        <f t="shared" si="37"/>
        <v>8.0608851232901596E-3</v>
      </c>
    </row>
    <row r="176" spans="1:22" x14ac:dyDescent="0.2">
      <c r="A176" s="1">
        <v>44778</v>
      </c>
      <c r="B176" s="4">
        <v>12538.799805000001</v>
      </c>
      <c r="C176" s="4">
        <v>12720.440430000001</v>
      </c>
      <c r="D176" s="4">
        <v>12525.769531</v>
      </c>
      <c r="E176" s="4">
        <v>12657.549805000001</v>
      </c>
      <c r="F176" s="4">
        <v>12657.549805000001</v>
      </c>
      <c r="G176" s="2">
        <v>4911300000</v>
      </c>
      <c r="H176" s="4">
        <f t="shared" si="29"/>
        <v>4911.3</v>
      </c>
      <c r="I176" s="10">
        <f t="shared" si="30"/>
        <v>-63.030273000000307</v>
      </c>
      <c r="J176" s="6" t="b">
        <f t="shared" si="26"/>
        <v>0</v>
      </c>
      <c r="K176" s="5">
        <f t="shared" si="31"/>
        <v>9.4706033948039406E-3</v>
      </c>
      <c r="L176" s="5">
        <f t="shared" si="32"/>
        <v>-4.9440603370680611E-3</v>
      </c>
      <c r="M176" s="4">
        <f t="shared" si="33"/>
        <v>12302.539233432899</v>
      </c>
      <c r="N176" s="4">
        <f t="shared" si="34"/>
        <v>12022.042303585917</v>
      </c>
      <c r="O176" s="5">
        <f t="shared" si="35"/>
        <v>2.2799921587302468E-2</v>
      </c>
      <c r="P176" s="43">
        <f t="shared" si="27"/>
        <v>1.8145058782699022E-2</v>
      </c>
      <c r="R176" s="13">
        <f t="shared" si="28"/>
        <v>3.3968694481496114E-2</v>
      </c>
      <c r="S176" s="20" t="b">
        <f t="shared" si="36"/>
        <v>1</v>
      </c>
      <c r="T176" s="13">
        <f>(E176-E175)/E175</f>
        <v>-4.95498417631205E-3</v>
      </c>
      <c r="U176" s="20">
        <f>(E176-E164)/E164</f>
        <v>6.3869704439695821E-2</v>
      </c>
      <c r="V176" s="13">
        <f t="shared" si="37"/>
        <v>5.80483986779016E-3</v>
      </c>
    </row>
    <row r="177" spans="1:22" x14ac:dyDescent="0.2">
      <c r="A177" s="1">
        <v>44781</v>
      </c>
      <c r="B177" s="4">
        <v>12703.719727</v>
      </c>
      <c r="C177" s="4">
        <v>12855.150390999999</v>
      </c>
      <c r="D177" s="4">
        <v>12597.75</v>
      </c>
      <c r="E177" s="4">
        <v>12644.459961</v>
      </c>
      <c r="F177" s="4">
        <v>12644.459961</v>
      </c>
      <c r="G177" s="2">
        <v>5238600000</v>
      </c>
      <c r="H177" s="4">
        <f t="shared" si="29"/>
        <v>5238.6000000000004</v>
      </c>
      <c r="I177" s="10">
        <f t="shared" si="30"/>
        <v>-13.089844000000085</v>
      </c>
      <c r="J177" s="6" t="b">
        <f t="shared" si="26"/>
        <v>1</v>
      </c>
      <c r="K177" s="5">
        <f t="shared" si="31"/>
        <v>-4.6647570375825259E-3</v>
      </c>
      <c r="L177" s="5">
        <f t="shared" si="32"/>
        <v>-1.6389573329885346E-2</v>
      </c>
      <c r="M177" s="4">
        <f t="shared" si="33"/>
        <v>12359.526021360749</v>
      </c>
      <c r="N177" s="4">
        <f t="shared" si="34"/>
        <v>12076.165578143664</v>
      </c>
      <c r="O177" s="5">
        <f t="shared" si="35"/>
        <v>2.2926481381839257E-2</v>
      </c>
      <c r="P177" s="43">
        <f t="shared" si="27"/>
        <v>1.9274523814872255E-2</v>
      </c>
      <c r="R177" s="13">
        <f t="shared" si="28"/>
        <v>4.0100596801420335E-2</v>
      </c>
      <c r="S177" s="20" t="b">
        <f t="shared" si="36"/>
        <v>1</v>
      </c>
      <c r="T177" s="13"/>
      <c r="U177" s="20"/>
      <c r="V177" s="13">
        <f t="shared" si="37"/>
        <v>4.6321159271725696E-3</v>
      </c>
    </row>
    <row r="178" spans="1:22" x14ac:dyDescent="0.2">
      <c r="A178" s="1">
        <v>44782</v>
      </c>
      <c r="B178" s="4">
        <v>12557.490234000001</v>
      </c>
      <c r="C178" s="4">
        <v>12582.910156</v>
      </c>
      <c r="D178" s="4">
        <v>12438.860352</v>
      </c>
      <c r="E178" s="4">
        <v>12493.929688</v>
      </c>
      <c r="F178" s="4">
        <v>12493.929688</v>
      </c>
      <c r="G178" s="2">
        <v>5307340000</v>
      </c>
      <c r="H178" s="4">
        <f t="shared" si="29"/>
        <v>5307.34</v>
      </c>
      <c r="I178" s="10">
        <f t="shared" si="30"/>
        <v>-150.53027300000031</v>
      </c>
      <c r="J178" s="6" t="b">
        <f t="shared" si="26"/>
        <v>1</v>
      </c>
      <c r="K178" s="5">
        <f t="shared" si="31"/>
        <v>-5.0615644380839269E-3</v>
      </c>
      <c r="L178" s="5">
        <f t="shared" si="32"/>
        <v>-7.071533285769393E-3</v>
      </c>
      <c r="M178" s="4">
        <f t="shared" si="33"/>
        <v>12381.92663246729</v>
      </c>
      <c r="N178" s="4">
        <f t="shared" si="34"/>
        <v>12112.492892044214</v>
      </c>
      <c r="O178" s="5">
        <f t="shared" si="35"/>
        <v>2.1760243653566755E-2</v>
      </c>
      <c r="P178" s="43">
        <f t="shared" si="27"/>
        <v>4.5981309066572039E-3</v>
      </c>
      <c r="R178" s="13">
        <f t="shared" si="28"/>
        <v>1.6232007303750351E-2</v>
      </c>
      <c r="S178" s="20" t="b">
        <f t="shared" si="36"/>
        <v>1</v>
      </c>
      <c r="T178" s="13"/>
      <c r="U178" s="20"/>
      <c r="V178" s="13">
        <f t="shared" si="37"/>
        <v>1.8124166790721898E-3</v>
      </c>
    </row>
    <row r="179" spans="1:22" x14ac:dyDescent="0.2">
      <c r="A179" s="1">
        <v>44783</v>
      </c>
      <c r="B179" s="4">
        <v>12793.440430000001</v>
      </c>
      <c r="C179" s="4">
        <v>12861.440430000001</v>
      </c>
      <c r="D179" s="4">
        <v>12698.610352</v>
      </c>
      <c r="E179" s="4">
        <v>12854.799805000001</v>
      </c>
      <c r="F179" s="4">
        <v>12854.799805000001</v>
      </c>
      <c r="G179" s="2">
        <v>5196210000</v>
      </c>
      <c r="H179" s="4">
        <f t="shared" si="29"/>
        <v>5196.21</v>
      </c>
      <c r="I179" s="10">
        <f t="shared" si="30"/>
        <v>360.87011700000039</v>
      </c>
      <c r="J179" s="6" t="b">
        <f t="shared" si="26"/>
        <v>0</v>
      </c>
      <c r="K179" s="5">
        <f t="shared" si="31"/>
        <v>4.7961590422631916E-3</v>
      </c>
      <c r="L179" s="5">
        <f t="shared" si="32"/>
        <v>-5.1632047251180249E-4</v>
      </c>
      <c r="M179" s="4">
        <f t="shared" si="33"/>
        <v>12460.738827889409</v>
      </c>
      <c r="N179" s="4">
        <f t="shared" si="34"/>
        <v>12177.041319257762</v>
      </c>
      <c r="O179" s="5">
        <f t="shared" si="35"/>
        <v>2.2767310393881315E-2</v>
      </c>
      <c r="P179" s="43">
        <f t="shared" si="27"/>
        <v>1.9089680587654333E-2</v>
      </c>
      <c r="R179" s="13">
        <f t="shared" si="28"/>
        <v>3.215713029902758E-2</v>
      </c>
      <c r="S179" s="20" t="b">
        <f t="shared" si="36"/>
        <v>0</v>
      </c>
      <c r="T179" s="13"/>
      <c r="U179" s="20"/>
      <c r="V179" s="13">
        <f t="shared" si="37"/>
        <v>6.3650995326899468E-3</v>
      </c>
    </row>
    <row r="180" spans="1:22" x14ac:dyDescent="0.2">
      <c r="A180" s="1">
        <v>44784</v>
      </c>
      <c r="B180" s="4">
        <v>12944.820313</v>
      </c>
      <c r="C180" s="4">
        <v>13026.240234000001</v>
      </c>
      <c r="D180" s="4">
        <v>12760.089844</v>
      </c>
      <c r="E180" s="4">
        <v>12779.910156</v>
      </c>
      <c r="F180" s="4">
        <v>12779.910156</v>
      </c>
      <c r="G180" s="2">
        <v>5815960000</v>
      </c>
      <c r="H180" s="4">
        <f t="shared" si="29"/>
        <v>5815.96</v>
      </c>
      <c r="I180" s="10">
        <f t="shared" si="30"/>
        <v>-74.889649000000645</v>
      </c>
      <c r="J180" s="6" t="b">
        <f t="shared" si="26"/>
        <v>1</v>
      </c>
      <c r="K180" s="5">
        <f t="shared" si="31"/>
        <v>-1.2739470538218837E-2</v>
      </c>
      <c r="L180" s="5">
        <f t="shared" si="32"/>
        <v>-1.8910297489911996E-2</v>
      </c>
      <c r="M180" s="4">
        <f t="shared" si="33"/>
        <v>12513.934049241174</v>
      </c>
      <c r="N180" s="4">
        <f t="shared" si="34"/>
        <v>12229.464696365781</v>
      </c>
      <c r="O180" s="5">
        <f t="shared" si="35"/>
        <v>2.2732208093476581E-2</v>
      </c>
      <c r="P180" s="43">
        <f t="shared" si="27"/>
        <v>1.9670536362923596E-2</v>
      </c>
      <c r="R180" s="13">
        <f t="shared" si="28"/>
        <v>4.0938859254248061E-2</v>
      </c>
      <c r="S180" s="20" t="b">
        <f t="shared" si="36"/>
        <v>1</v>
      </c>
      <c r="T180" s="13"/>
      <c r="U180" s="20"/>
      <c r="V180" s="13">
        <f t="shared" si="37"/>
        <v>4.2690262661395804E-3</v>
      </c>
    </row>
    <row r="181" spans="1:22" x14ac:dyDescent="0.2">
      <c r="A181" s="1">
        <v>44785</v>
      </c>
      <c r="B181" s="4">
        <v>12866.309569999999</v>
      </c>
      <c r="C181" s="4">
        <v>13047.190430000001</v>
      </c>
      <c r="D181" s="4">
        <v>12821.219727</v>
      </c>
      <c r="E181" s="4">
        <v>13047.190430000001</v>
      </c>
      <c r="F181" s="4">
        <v>13047.190430000001</v>
      </c>
      <c r="G181" s="2">
        <v>4782610000</v>
      </c>
      <c r="H181" s="4">
        <f t="shared" si="29"/>
        <v>4782.6099999999997</v>
      </c>
      <c r="I181" s="10">
        <f t="shared" si="30"/>
        <v>267.28027400000065</v>
      </c>
      <c r="J181" s="6" t="b">
        <f t="shared" si="26"/>
        <v>0</v>
      </c>
      <c r="K181" s="5">
        <f t="shared" si="31"/>
        <v>1.4058488101495379E-2</v>
      </c>
      <c r="L181" s="5">
        <f t="shared" si="32"/>
        <v>0</v>
      </c>
      <c r="M181" s="4">
        <f t="shared" si="33"/>
        <v>12602.810112700978</v>
      </c>
      <c r="N181" s="4">
        <f t="shared" si="34"/>
        <v>12300.571281899192</v>
      </c>
      <c r="O181" s="5">
        <f t="shared" si="35"/>
        <v>2.3981860243787394E-2</v>
      </c>
      <c r="P181" s="43">
        <f t="shared" si="27"/>
        <v>1.73302313012644E-2</v>
      </c>
      <c r="R181" s="13">
        <f t="shared" si="28"/>
        <v>3.5260415203049129E-2</v>
      </c>
      <c r="S181" s="20" t="b">
        <f t="shared" si="36"/>
        <v>0</v>
      </c>
      <c r="T181" s="13"/>
      <c r="U181" s="20"/>
      <c r="V181" s="13">
        <f t="shared" si="37"/>
        <v>7.1021681199600981E-3</v>
      </c>
    </row>
    <row r="182" spans="1:22" x14ac:dyDescent="0.2">
      <c r="A182" s="1">
        <v>44788</v>
      </c>
      <c r="B182" s="4">
        <v>12996.629883</v>
      </c>
      <c r="C182" s="4">
        <v>13146.059569999999</v>
      </c>
      <c r="D182" s="4">
        <v>12993.780273</v>
      </c>
      <c r="E182" s="4">
        <v>13128.049805000001</v>
      </c>
      <c r="F182" s="4">
        <v>13128.049805000001</v>
      </c>
      <c r="G182" s="2">
        <v>4476040000</v>
      </c>
      <c r="H182" s="4">
        <f t="shared" si="29"/>
        <v>4476.04</v>
      </c>
      <c r="I182" s="10">
        <f t="shared" si="30"/>
        <v>80.859375</v>
      </c>
      <c r="J182" s="6" t="b">
        <f t="shared" si="26"/>
        <v>0</v>
      </c>
      <c r="K182" s="5">
        <f t="shared" si="31"/>
        <v>1.0111846161896349E-2</v>
      </c>
      <c r="L182" s="5">
        <f t="shared" si="32"/>
        <v>-1.3699743945401032E-3</v>
      </c>
      <c r="M182" s="4">
        <f t="shared" si="33"/>
        <v>12690.350061417481</v>
      </c>
      <c r="N182" s="4">
        <f t="shared" si="34"/>
        <v>12372.525936081871</v>
      </c>
      <c r="O182" s="5">
        <f t="shared" si="35"/>
        <v>2.5044551473949635E-2</v>
      </c>
      <c r="P182" s="43">
        <f t="shared" si="27"/>
        <v>2.3910310599314311E-2</v>
      </c>
      <c r="R182" s="13">
        <f t="shared" si="28"/>
        <v>3.590992418467745E-2</v>
      </c>
      <c r="S182" s="20" t="b">
        <f t="shared" si="36"/>
        <v>0</v>
      </c>
      <c r="T182" s="13"/>
      <c r="U182" s="20"/>
      <c r="V182" s="13">
        <f t="shared" si="37"/>
        <v>6.9460658324353693E-3</v>
      </c>
    </row>
    <row r="183" spans="1:22" x14ac:dyDescent="0.2">
      <c r="A183" s="1">
        <v>44789</v>
      </c>
      <c r="B183" s="4">
        <v>13082.639648</v>
      </c>
      <c r="C183" s="4">
        <v>13181.089844</v>
      </c>
      <c r="D183" s="4">
        <v>12979.240234000001</v>
      </c>
      <c r="E183" s="4">
        <v>13102.549805000001</v>
      </c>
      <c r="F183" s="4">
        <v>13102.549805000001</v>
      </c>
      <c r="G183" s="2">
        <v>5028410000</v>
      </c>
      <c r="H183" s="4">
        <f t="shared" si="29"/>
        <v>5028.41</v>
      </c>
      <c r="I183" s="10">
        <f t="shared" si="30"/>
        <v>-25.5</v>
      </c>
      <c r="J183" s="6" t="b">
        <f t="shared" si="26"/>
        <v>0</v>
      </c>
      <c r="K183" s="5">
        <f t="shared" si="31"/>
        <v>1.5218761301771394E-3</v>
      </c>
      <c r="L183" s="5">
        <f t="shared" si="32"/>
        <v>-5.9585390836062587E-3</v>
      </c>
      <c r="M183" s="4">
        <f t="shared" si="33"/>
        <v>12759.050018681235</v>
      </c>
      <c r="N183" s="4">
        <f t="shared" si="34"/>
        <v>12436.006272509534</v>
      </c>
      <c r="O183" s="5">
        <f t="shared" si="35"/>
        <v>2.5318792989972978E-2</v>
      </c>
      <c r="P183" s="43">
        <f t="shared" si="27"/>
        <v>1.7257571292249262E-2</v>
      </c>
      <c r="R183" s="13">
        <f t="shared" si="28"/>
        <v>3.3077684051777599E-2</v>
      </c>
      <c r="S183" s="20" t="b">
        <f t="shared" si="36"/>
        <v>1</v>
      </c>
      <c r="T183" s="13"/>
      <c r="U183" s="20"/>
      <c r="V183" s="13">
        <f t="shared" si="37"/>
        <v>5.4135588798785717E-3</v>
      </c>
    </row>
    <row r="184" spans="1:22" x14ac:dyDescent="0.2">
      <c r="A184" s="1">
        <v>44790</v>
      </c>
      <c r="B184" s="4">
        <v>12968.629883</v>
      </c>
      <c r="C184" s="4">
        <v>13053.509765999999</v>
      </c>
      <c r="D184" s="4">
        <v>12863.009765999999</v>
      </c>
      <c r="E184" s="4">
        <v>12938.120117</v>
      </c>
      <c r="F184" s="4">
        <v>12938.120117</v>
      </c>
      <c r="G184" s="2">
        <v>5229520000</v>
      </c>
      <c r="H184" s="4">
        <f t="shared" si="29"/>
        <v>5229.5200000000004</v>
      </c>
      <c r="I184" s="10">
        <f t="shared" si="30"/>
        <v>-164.42968800000017</v>
      </c>
      <c r="J184" s="6" t="b">
        <f t="shared" si="26"/>
        <v>1</v>
      </c>
      <c r="K184" s="5">
        <f t="shared" si="31"/>
        <v>-2.3525820595738578E-3</v>
      </c>
      <c r="L184" s="5">
        <f t="shared" si="32"/>
        <v>-8.8397412702405937E-3</v>
      </c>
      <c r="M184" s="4">
        <f t="shared" si="33"/>
        <v>12788.895035067697</v>
      </c>
      <c r="N184" s="4">
        <f t="shared" si="34"/>
        <v>12479.668345943488</v>
      </c>
      <c r="O184" s="5">
        <f t="shared" si="35"/>
        <v>2.4179312464157072E-2</v>
      </c>
      <c r="P184" s="43">
        <f t="shared" si="27"/>
        <v>5.7952411626709405E-3</v>
      </c>
      <c r="Q184" s="48"/>
      <c r="R184" s="13">
        <f t="shared" si="28"/>
        <v>2.0690976836287844E-2</v>
      </c>
      <c r="S184" s="20" t="b">
        <f t="shared" si="36"/>
        <v>1</v>
      </c>
      <c r="T184" s="13"/>
      <c r="U184" s="20"/>
      <c r="V184" s="13">
        <f t="shared" si="37"/>
        <v>2.3391252752175159E-3</v>
      </c>
    </row>
    <row r="185" spans="1:22" x14ac:dyDescent="0.2">
      <c r="A185" s="1">
        <v>44791</v>
      </c>
      <c r="B185" s="4">
        <v>12937.790039</v>
      </c>
      <c r="C185" s="4">
        <v>13002.660156</v>
      </c>
      <c r="D185" s="4">
        <v>12873.490234000001</v>
      </c>
      <c r="E185" s="4">
        <v>12965.339844</v>
      </c>
      <c r="F185" s="4">
        <v>12965.339844</v>
      </c>
      <c r="G185" s="2">
        <v>4724350000</v>
      </c>
      <c r="H185" s="4">
        <f t="shared" si="29"/>
        <v>4724.3500000000004</v>
      </c>
      <c r="I185" s="10">
        <f t="shared" si="30"/>
        <v>27.219726999999693</v>
      </c>
      <c r="J185" s="6" t="b">
        <f t="shared" si="26"/>
        <v>0</v>
      </c>
      <c r="K185" s="5">
        <f t="shared" si="31"/>
        <v>2.1294057885429996E-3</v>
      </c>
      <c r="L185" s="5">
        <f t="shared" si="32"/>
        <v>-2.8702059080409478E-3</v>
      </c>
      <c r="M185" s="4">
        <f t="shared" si="33"/>
        <v>12818.30250322308</v>
      </c>
      <c r="N185" s="4">
        <f t="shared" si="34"/>
        <v>12521.900650122316</v>
      </c>
      <c r="O185" s="5">
        <f t="shared" si="35"/>
        <v>2.3123331113947092E-2</v>
      </c>
      <c r="P185" s="43">
        <f>(D185-M185)/M185</f>
        <v>4.3053852694648412E-3</v>
      </c>
      <c r="Q185" s="48"/>
      <c r="R185" s="13">
        <f t="shared" si="28"/>
        <v>1.4382376506605654E-2</v>
      </c>
      <c r="S185" s="20" t="b">
        <f t="shared" si="36"/>
        <v>0</v>
      </c>
      <c r="T185" s="13"/>
      <c r="U185" s="20"/>
      <c r="V185" s="13">
        <f t="shared" si="37"/>
        <v>2.299453398807827E-3</v>
      </c>
    </row>
    <row r="186" spans="1:22" x14ac:dyDescent="0.2">
      <c r="A186" s="1">
        <v>44792</v>
      </c>
      <c r="B186" s="4">
        <v>12832.269531</v>
      </c>
      <c r="C186" s="4">
        <v>12859.009765999999</v>
      </c>
      <c r="D186" s="4">
        <v>12674.870117</v>
      </c>
      <c r="E186" s="4">
        <v>12705.219727</v>
      </c>
      <c r="F186" s="4">
        <v>12705.219727</v>
      </c>
      <c r="G186" s="2">
        <v>4628170000</v>
      </c>
      <c r="H186" s="4">
        <f t="shared" si="29"/>
        <v>4628.17</v>
      </c>
      <c r="I186" s="10">
        <f t="shared" si="30"/>
        <v>-260.12011700000039</v>
      </c>
      <c r="J186" s="6" t="b">
        <f t="shared" si="26"/>
        <v>1</v>
      </c>
      <c r="K186" s="5">
        <f t="shared" si="31"/>
        <v>-9.9008054415530514E-3</v>
      </c>
      <c r="L186" s="5">
        <f t="shared" si="32"/>
        <v>-1.1959710879653401E-2</v>
      </c>
      <c r="M186" s="4">
        <f t="shared" si="33"/>
        <v>12799.455373852566</v>
      </c>
      <c r="N186" s="4">
        <f t="shared" si="34"/>
        <v>12537.841439416028</v>
      </c>
      <c r="O186" s="5">
        <f t="shared" si="35"/>
        <v>2.0439458304685191E-2</v>
      </c>
      <c r="P186" s="43">
        <f t="shared" si="27"/>
        <v>-9.7336373473418045E-3</v>
      </c>
      <c r="R186" s="13">
        <f t="shared" si="28"/>
        <v>4.6528848617335495E-3</v>
      </c>
      <c r="S186" s="20" t="b">
        <f t="shared" si="36"/>
        <v>1</v>
      </c>
      <c r="T186" s="13"/>
      <c r="U186" s="20"/>
      <c r="V186" s="13">
        <f t="shared" si="37"/>
        <v>-1.4703295827021064E-3</v>
      </c>
    </row>
    <row r="187" spans="1:22" x14ac:dyDescent="0.2">
      <c r="A187" s="1">
        <v>44795</v>
      </c>
      <c r="B187" s="4">
        <v>12523.160156</v>
      </c>
      <c r="C187" s="4">
        <v>12538.549805000001</v>
      </c>
      <c r="D187" s="4">
        <v>12353.730469</v>
      </c>
      <c r="E187" s="4">
        <v>12381.570313</v>
      </c>
      <c r="F187" s="4">
        <v>12381.570313</v>
      </c>
      <c r="G187" s="2">
        <v>4270980000</v>
      </c>
      <c r="H187" s="4">
        <f t="shared" si="29"/>
        <v>4270.9799999999996</v>
      </c>
      <c r="I187" s="10">
        <f t="shared" si="30"/>
        <v>-323.64941399999952</v>
      </c>
      <c r="J187" s="6" t="b">
        <f t="shared" si="26"/>
        <v>1</v>
      </c>
      <c r="K187" s="5">
        <f t="shared" si="31"/>
        <v>-1.1306239099095313E-2</v>
      </c>
      <c r="L187" s="5">
        <f t="shared" si="32"/>
        <v>-1.251974865047006E-2</v>
      </c>
      <c r="M187" s="4">
        <f t="shared" si="33"/>
        <v>12729.807863710472</v>
      </c>
      <c r="N187" s="4">
        <f t="shared" si="34"/>
        <v>12524.252645814635</v>
      </c>
      <c r="O187" s="5">
        <f t="shared" si="35"/>
        <v>1.6147550701202953E-2</v>
      </c>
      <c r="P187" s="43">
        <f t="shared" si="27"/>
        <v>-2.954305349592708E-2</v>
      </c>
      <c r="R187" s="13">
        <f t="shared" si="28"/>
        <v>-1.5024426193870575E-2</v>
      </c>
      <c r="S187" s="20" t="b">
        <f t="shared" si="36"/>
        <v>1</v>
      </c>
      <c r="T187" s="13">
        <f>(E187-E186)/E186</f>
        <v>-2.5473736067091281E-2</v>
      </c>
      <c r="U187" s="20"/>
      <c r="V187" s="13">
        <f t="shared" si="37"/>
        <v>-5.4414432573728459E-3</v>
      </c>
    </row>
    <row r="188" spans="1:22" x14ac:dyDescent="0.2">
      <c r="A188" s="1">
        <v>44796</v>
      </c>
      <c r="B188" s="4">
        <v>12380.370117</v>
      </c>
      <c r="C188" s="4">
        <v>12490.849609000001</v>
      </c>
      <c r="D188" s="4">
        <v>12352.030273</v>
      </c>
      <c r="E188" s="4">
        <v>12381.299805000001</v>
      </c>
      <c r="F188" s="4">
        <v>12381.299805000001</v>
      </c>
      <c r="G188" s="2">
        <v>3836180000</v>
      </c>
      <c r="H188" s="4">
        <f t="shared" si="29"/>
        <v>3836.18</v>
      </c>
      <c r="I188" s="10">
        <f t="shared" si="30"/>
        <v>-0.27050799999960873</v>
      </c>
      <c r="J188" s="6" t="b">
        <f t="shared" si="26"/>
        <v>1</v>
      </c>
      <c r="K188" s="5">
        <f t="shared" si="31"/>
        <v>7.5093716198643856E-5</v>
      </c>
      <c r="L188" s="5">
        <f t="shared" si="32"/>
        <v>-8.770404530454563E-3</v>
      </c>
      <c r="M188" s="4">
        <f t="shared" si="33"/>
        <v>12671.723187258727</v>
      </c>
      <c r="N188" s="4">
        <f t="shared" si="34"/>
        <v>12511.821964004666</v>
      </c>
      <c r="O188" s="5">
        <f t="shared" si="35"/>
        <v>1.2618743393545693E-2</v>
      </c>
      <c r="P188" s="43">
        <f t="shared" si="27"/>
        <v>-2.5228842954853562E-2</v>
      </c>
      <c r="R188" s="13">
        <f t="shared" si="28"/>
        <v>-1.4273794935845246E-2</v>
      </c>
      <c r="S188" s="20" t="b">
        <f t="shared" si="36"/>
        <v>1</v>
      </c>
      <c r="T188" s="13">
        <f>(E188-E187)/E187</f>
        <v>-2.1847632663814017E-5</v>
      </c>
      <c r="U188" s="20"/>
      <c r="V188" s="13">
        <f t="shared" si="37"/>
        <v>-4.5628871286682669E-3</v>
      </c>
    </row>
    <row r="189" spans="1:22" x14ac:dyDescent="0.2">
      <c r="A189" s="1">
        <v>44797</v>
      </c>
      <c r="B189" s="4">
        <v>12375.150390999999</v>
      </c>
      <c r="C189" s="4">
        <v>12504.330078000001</v>
      </c>
      <c r="D189" s="4">
        <v>12350.160156</v>
      </c>
      <c r="E189" s="4">
        <v>12431.530273</v>
      </c>
      <c r="F189" s="4">
        <v>12431.530273</v>
      </c>
      <c r="G189" s="2">
        <v>3917170000</v>
      </c>
      <c r="H189" s="4">
        <f t="shared" si="29"/>
        <v>3917.17</v>
      </c>
      <c r="I189" s="10">
        <f t="shared" si="30"/>
        <v>50.230467999999746</v>
      </c>
      <c r="J189" s="6" t="b">
        <f t="shared" si="26"/>
        <v>0</v>
      </c>
      <c r="K189" s="5">
        <f t="shared" si="31"/>
        <v>4.5558946936923002E-3</v>
      </c>
      <c r="L189" s="5">
        <f t="shared" si="32"/>
        <v>-5.8219676340825199E-3</v>
      </c>
      <c r="M189" s="4">
        <f t="shared" si="33"/>
        <v>12631.691034882273</v>
      </c>
      <c r="N189" s="4">
        <f t="shared" si="34"/>
        <v>12504.840077830348</v>
      </c>
      <c r="O189" s="5">
        <f t="shared" si="35"/>
        <v>1.0042278322168263E-2</v>
      </c>
      <c r="P189" s="43">
        <f t="shared" si="27"/>
        <v>-2.2287663473150882E-2</v>
      </c>
      <c r="R189" s="13">
        <f t="shared" si="28"/>
        <v>-1.0082652950469284E-2</v>
      </c>
      <c r="S189" s="20" t="b">
        <f t="shared" si="36"/>
        <v>0</v>
      </c>
      <c r="T189" s="13">
        <f>(E189-E188)/E188</f>
        <v>4.0569624184138512E-3</v>
      </c>
      <c r="U189" s="20"/>
      <c r="V189" s="13">
        <f t="shared" si="37"/>
        <v>-3.1591719440893446E-3</v>
      </c>
    </row>
    <row r="190" spans="1:22" x14ac:dyDescent="0.2">
      <c r="A190" s="1">
        <v>44798</v>
      </c>
      <c r="B190" s="4">
        <v>12506.370117</v>
      </c>
      <c r="C190" s="4">
        <v>12641.259765999999</v>
      </c>
      <c r="D190" s="4">
        <v>12471.980469</v>
      </c>
      <c r="E190" s="4">
        <v>12639.269531</v>
      </c>
      <c r="F190" s="4">
        <v>12639.269531</v>
      </c>
      <c r="G190" s="2">
        <v>4323470000</v>
      </c>
      <c r="H190" s="4">
        <f t="shared" si="29"/>
        <v>4323.47</v>
      </c>
      <c r="I190" s="10">
        <f t="shared" si="30"/>
        <v>207.73925799999961</v>
      </c>
      <c r="J190" s="6" t="b">
        <f t="shared" si="26"/>
        <v>0</v>
      </c>
      <c r="K190" s="5">
        <f t="shared" si="31"/>
        <v>1.0626537736904841E-2</v>
      </c>
      <c r="L190" s="5">
        <f t="shared" si="32"/>
        <v>-1.5743960940920216E-4</v>
      </c>
      <c r="M190" s="4">
        <f t="shared" si="33"/>
        <v>12632.954117568561</v>
      </c>
      <c r="N190" s="4">
        <f t="shared" si="34"/>
        <v>12516.529595497273</v>
      </c>
      <c r="O190" s="5">
        <f t="shared" si="35"/>
        <v>9.215938013213916E-3</v>
      </c>
      <c r="P190" s="43">
        <f t="shared" si="27"/>
        <v>-1.2742359947678099E-2</v>
      </c>
      <c r="R190" s="13">
        <f t="shared" si="28"/>
        <v>6.5745892482010828E-4</v>
      </c>
      <c r="S190" s="20" t="b">
        <f t="shared" si="36"/>
        <v>0</v>
      </c>
      <c r="T190" s="13"/>
      <c r="U190" s="20"/>
      <c r="V190" s="13">
        <f t="shared" si="37"/>
        <v>9.9993158699007755E-5</v>
      </c>
    </row>
    <row r="191" spans="1:22" x14ac:dyDescent="0.2">
      <c r="A191" s="1">
        <v>44799</v>
      </c>
      <c r="B191" s="4">
        <v>12630.580078000001</v>
      </c>
      <c r="C191" s="4">
        <v>12655.839844</v>
      </c>
      <c r="D191" s="4">
        <v>12141.519531</v>
      </c>
      <c r="E191" s="4">
        <v>12141.709961</v>
      </c>
      <c r="F191" s="4">
        <v>12141.709961</v>
      </c>
      <c r="G191" s="2">
        <v>4530000000</v>
      </c>
      <c r="H191" s="4">
        <f t="shared" si="29"/>
        <v>4530</v>
      </c>
      <c r="I191" s="10">
        <f t="shared" si="30"/>
        <v>-497.55956999999944</v>
      </c>
      <c r="J191" s="6" t="b">
        <f t="shared" si="26"/>
        <v>1</v>
      </c>
      <c r="K191" s="5">
        <f t="shared" si="31"/>
        <v>-3.870527829925377E-2</v>
      </c>
      <c r="L191" s="5">
        <f t="shared" si="32"/>
        <v>-4.062392455477723E-2</v>
      </c>
      <c r="M191" s="4">
        <f t="shared" si="33"/>
        <v>12551.080091473801</v>
      </c>
      <c r="N191" s="4">
        <f t="shared" si="34"/>
        <v>12483.936583801858</v>
      </c>
      <c r="O191" s="5">
        <f t="shared" si="35"/>
        <v>5.349619887897502E-3</v>
      </c>
      <c r="P191" s="43">
        <f t="shared" si="27"/>
        <v>-3.2631499240613072E-2</v>
      </c>
      <c r="R191" s="13">
        <f t="shared" si="28"/>
        <v>8.3466722993317845E-3</v>
      </c>
      <c r="S191" s="20" t="b">
        <f t="shared" si="36"/>
        <v>1</v>
      </c>
      <c r="T191" s="13"/>
      <c r="U191" s="20"/>
      <c r="V191" s="13">
        <f t="shared" si="37"/>
        <v>-6.48098816261021E-3</v>
      </c>
    </row>
    <row r="192" spans="1:22" x14ac:dyDescent="0.2">
      <c r="A192" s="1">
        <v>44802</v>
      </c>
      <c r="B192" s="4">
        <v>12021.049805000001</v>
      </c>
      <c r="C192" s="4">
        <v>12124.870117</v>
      </c>
      <c r="D192" s="4">
        <v>11981.419921999999</v>
      </c>
      <c r="E192" s="4">
        <v>12017.669921999999</v>
      </c>
      <c r="F192" s="4">
        <v>12017.669921999999</v>
      </c>
      <c r="G192" s="2">
        <v>4209850000</v>
      </c>
      <c r="H192" s="4">
        <f t="shared" si="29"/>
        <v>4209.8500000000004</v>
      </c>
      <c r="I192" s="10">
        <f t="shared" si="30"/>
        <v>-124.04003900000134</v>
      </c>
      <c r="J192" s="6" t="b">
        <f t="shared" si="26"/>
        <v>1</v>
      </c>
      <c r="K192" s="5">
        <f t="shared" si="31"/>
        <v>-2.8116371322208558E-4</v>
      </c>
      <c r="L192" s="5">
        <f t="shared" si="32"/>
        <v>-8.8413479043951432E-3</v>
      </c>
      <c r="M192" s="4">
        <f t="shared" si="33"/>
        <v>12462.178396561501</v>
      </c>
      <c r="N192" s="4">
        <f t="shared" si="34"/>
        <v>12443.391656688653</v>
      </c>
      <c r="O192" s="5">
        <f t="shared" si="35"/>
        <v>1.507500476644765E-3</v>
      </c>
      <c r="P192" s="43">
        <f t="shared" si="27"/>
        <v>-3.8577402703057963E-2</v>
      </c>
      <c r="R192" s="13">
        <f t="shared" si="28"/>
        <v>-2.7066558416028556E-2</v>
      </c>
      <c r="S192" s="20" t="b">
        <f t="shared" si="36"/>
        <v>1</v>
      </c>
      <c r="T192" s="13"/>
      <c r="U192" s="20"/>
      <c r="V192" s="13">
        <f t="shared" si="37"/>
        <v>-7.0831907903043667E-3</v>
      </c>
    </row>
    <row r="193" spans="1:22" x14ac:dyDescent="0.2">
      <c r="A193" s="1">
        <v>44803</v>
      </c>
      <c r="B193" s="4">
        <v>12093.059569999999</v>
      </c>
      <c r="C193" s="4">
        <v>12101.849609000001</v>
      </c>
      <c r="D193" s="4">
        <v>11790.019531</v>
      </c>
      <c r="E193" s="4">
        <v>11883.139648</v>
      </c>
      <c r="F193" s="4">
        <v>11883.139648</v>
      </c>
      <c r="G193" s="2">
        <v>4681520000</v>
      </c>
      <c r="H193" s="4">
        <f t="shared" si="29"/>
        <v>4681.5200000000004</v>
      </c>
      <c r="I193" s="10">
        <f t="shared" si="30"/>
        <v>-134.53027399999883</v>
      </c>
      <c r="J193" s="6" t="b">
        <f t="shared" si="26"/>
        <v>1</v>
      </c>
      <c r="K193" s="5">
        <f t="shared" si="31"/>
        <v>-1.7358710654230173E-2</v>
      </c>
      <c r="L193" s="5">
        <f t="shared" si="32"/>
        <v>-1.8072440830643646E-2</v>
      </c>
      <c r="M193" s="4">
        <f t="shared" si="33"/>
        <v>12365.671938467918</v>
      </c>
      <c r="N193" s="4">
        <f t="shared" si="34"/>
        <v>12394.674090715727</v>
      </c>
      <c r="O193" s="5">
        <f t="shared" si="35"/>
        <v>-2.3453761665459842E-3</v>
      </c>
      <c r="P193" s="43">
        <f t="shared" si="27"/>
        <v>-4.6552456698866651E-2</v>
      </c>
      <c r="R193" s="13">
        <f t="shared" si="28"/>
        <v>-2.1335058117400163E-2</v>
      </c>
      <c r="S193" s="20" t="b">
        <f t="shared" si="36"/>
        <v>1</v>
      </c>
      <c r="T193" s="13"/>
      <c r="U193" s="20"/>
      <c r="V193" s="13">
        <f t="shared" si="37"/>
        <v>-7.7439477290913083E-3</v>
      </c>
    </row>
    <row r="194" spans="1:22" x14ac:dyDescent="0.2">
      <c r="A194" s="1">
        <v>44804</v>
      </c>
      <c r="B194" s="4">
        <v>11972.559569999999</v>
      </c>
      <c r="C194" s="4">
        <v>12027.429688</v>
      </c>
      <c r="D194" s="4">
        <v>11814.169921999999</v>
      </c>
      <c r="E194" s="4">
        <v>11816.200194999999</v>
      </c>
      <c r="F194" s="4">
        <v>11816.200194999999</v>
      </c>
      <c r="G194" s="2">
        <v>4952010000</v>
      </c>
      <c r="H194" s="4">
        <f t="shared" si="29"/>
        <v>4952.01</v>
      </c>
      <c r="I194" s="10">
        <f t="shared" si="30"/>
        <v>-66.939453000000867</v>
      </c>
      <c r="J194" s="6" t="b">
        <f t="shared" ref="J194:J253" si="39">(E194-D194)&lt;(C194-E194)</f>
        <v>1</v>
      </c>
      <c r="K194" s="5">
        <f t="shared" si="31"/>
        <v>-1.3059811821007294E-2</v>
      </c>
      <c r="L194" s="5">
        <f t="shared" si="32"/>
        <v>-1.7562313684589527E-2</v>
      </c>
      <c r="M194" s="4">
        <f t="shared" si="33"/>
        <v>12274.093314556598</v>
      </c>
      <c r="N194" s="4">
        <f t="shared" si="34"/>
        <v>12344.372012827404</v>
      </c>
      <c r="O194" s="5">
        <f t="shared" si="35"/>
        <v>-5.725775132201248E-3</v>
      </c>
      <c r="P194" s="43">
        <f t="shared" ref="P194:P253" si="40">(D194-M194)/M194</f>
        <v>-3.747106859707082E-2</v>
      </c>
      <c r="R194" s="13">
        <f t="shared" ref="R194:R253" si="41">(C194-M194)/M194</f>
        <v>-2.009628086044157E-2</v>
      </c>
      <c r="S194" s="20" t="b">
        <f t="shared" si="36"/>
        <v>1</v>
      </c>
      <c r="T194" s="13"/>
      <c r="U194" s="20"/>
      <c r="V194" s="13">
        <f t="shared" si="37"/>
        <v>-7.4058752623407213E-3</v>
      </c>
    </row>
    <row r="195" spans="1:22" x14ac:dyDescent="0.2">
      <c r="A195" s="1">
        <v>44805</v>
      </c>
      <c r="B195" s="4">
        <v>11707.440430000001</v>
      </c>
      <c r="C195" s="4">
        <v>11798.370117</v>
      </c>
      <c r="D195" s="4">
        <v>11546.519531</v>
      </c>
      <c r="E195" s="4">
        <v>11785.129883</v>
      </c>
      <c r="F195" s="4">
        <v>11785.129883</v>
      </c>
      <c r="G195" s="2">
        <v>4792890000</v>
      </c>
      <c r="H195" s="4">
        <f t="shared" ref="H195:H253" si="42">(G195/1000000)</f>
        <v>4792.8900000000003</v>
      </c>
      <c r="I195" s="10">
        <f t="shared" ref="I195:I253" si="43">(E195-E194)</f>
        <v>-31.070311999999831</v>
      </c>
      <c r="J195" s="6" t="b">
        <f t="shared" si="39"/>
        <v>0</v>
      </c>
      <c r="K195" s="5">
        <f t="shared" ref="K195:K253" si="44">(E195-B195)/B195</f>
        <v>6.6359041896913622E-3</v>
      </c>
      <c r="L195" s="5">
        <f t="shared" ref="L195:L253" si="45">(E195-C195)/C195</f>
        <v>-1.1222087346559194E-3</v>
      </c>
      <c r="M195" s="4">
        <f t="shared" ref="M195:M253" si="46">(E195-M194)*(2/($X$1+1))+M194</f>
        <v>12192.599409297165</v>
      </c>
      <c r="N195" s="4">
        <f t="shared" ref="N195:N253" si="47">(E195-N194)*(2/($X$2+1))+N194</f>
        <v>12295.74226240763</v>
      </c>
      <c r="O195" s="5">
        <f t="shared" ref="O195:O253" si="48">(M195-N195)/M195</f>
        <v>-8.4594637819246123E-3</v>
      </c>
      <c r="P195" s="43">
        <f t="shared" si="40"/>
        <v>-5.2989510817891126E-2</v>
      </c>
      <c r="R195" s="13">
        <f t="shared" si="41"/>
        <v>-3.2333490100277945E-2</v>
      </c>
      <c r="S195" s="20" t="b">
        <f t="shared" ref="S195:S253" si="49">(E195&lt;E194)</f>
        <v>1</v>
      </c>
      <c r="T195" s="13"/>
      <c r="U195" s="20"/>
      <c r="V195" s="13">
        <f t="shared" si="37"/>
        <v>-6.6395051081112539E-3</v>
      </c>
    </row>
    <row r="196" spans="1:22" x14ac:dyDescent="0.2">
      <c r="A196" s="1">
        <v>44806</v>
      </c>
      <c r="B196" s="4">
        <v>11899.139648</v>
      </c>
      <c r="C196" s="4">
        <v>11945.910156</v>
      </c>
      <c r="D196" s="4">
        <v>11573.509765999999</v>
      </c>
      <c r="E196" s="4">
        <v>11630.860352</v>
      </c>
      <c r="F196" s="4">
        <v>11630.860352</v>
      </c>
      <c r="G196" s="2">
        <v>4257410000</v>
      </c>
      <c r="H196" s="4">
        <f t="shared" si="42"/>
        <v>4257.41</v>
      </c>
      <c r="I196" s="10">
        <f t="shared" si="43"/>
        <v>-154.26953099999992</v>
      </c>
      <c r="J196" s="6" t="b">
        <f t="shared" si="39"/>
        <v>1</v>
      </c>
      <c r="K196" s="5">
        <f t="shared" si="44"/>
        <v>-2.2546108705018251E-2</v>
      </c>
      <c r="L196" s="5">
        <f t="shared" si="45"/>
        <v>-2.6373026407013622E-2</v>
      </c>
      <c r="M196" s="4">
        <f t="shared" si="46"/>
        <v>12098.976233080972</v>
      </c>
      <c r="N196" s="4">
        <f t="shared" si="47"/>
        <v>12237.926444111314</v>
      </c>
      <c r="O196" s="5">
        <f t="shared" si="48"/>
        <v>-1.1484460201717304E-2</v>
      </c>
      <c r="P196" s="43">
        <f t="shared" si="40"/>
        <v>-4.3430655367703276E-2</v>
      </c>
      <c r="R196" s="13">
        <f t="shared" si="41"/>
        <v>-1.2651159414832072E-2</v>
      </c>
      <c r="S196" s="20" t="b">
        <f t="shared" si="49"/>
        <v>1</v>
      </c>
      <c r="T196" s="13"/>
      <c r="U196" s="20"/>
      <c r="V196" s="13">
        <f t="shared" ref="V196:V253" si="50">(M196-M195)/M195</f>
        <v>-7.678688774503924E-3</v>
      </c>
    </row>
    <row r="197" spans="1:22" x14ac:dyDescent="0.2">
      <c r="A197" s="1">
        <v>44810</v>
      </c>
      <c r="B197" s="4">
        <v>11643.030273</v>
      </c>
      <c r="C197" s="4">
        <v>11679.429688</v>
      </c>
      <c r="D197" s="4">
        <v>11471.5</v>
      </c>
      <c r="E197" s="4">
        <v>11544.910156</v>
      </c>
      <c r="F197" s="4">
        <v>11544.910156</v>
      </c>
      <c r="G197" s="2">
        <v>4622940000</v>
      </c>
      <c r="H197" s="4">
        <f t="shared" si="42"/>
        <v>4622.9399999999996</v>
      </c>
      <c r="I197" s="10">
        <f t="shared" si="43"/>
        <v>-85.950195999999778</v>
      </c>
      <c r="J197" s="6" t="b">
        <f t="shared" si="39"/>
        <v>1</v>
      </c>
      <c r="K197" s="5">
        <f t="shared" si="44"/>
        <v>-8.4273693960531353E-3</v>
      </c>
      <c r="L197" s="5">
        <f t="shared" si="45"/>
        <v>-1.1517645603724298E-2</v>
      </c>
      <c r="M197" s="4">
        <f t="shared" si="46"/>
        <v>12006.63188690081</v>
      </c>
      <c r="N197" s="4">
        <f t="shared" si="47"/>
        <v>12177.664158188591</v>
      </c>
      <c r="O197" s="5">
        <f t="shared" si="48"/>
        <v>-1.4244816772835027E-2</v>
      </c>
      <c r="P197" s="43">
        <f t="shared" si="40"/>
        <v>-4.456969214527489E-2</v>
      </c>
      <c r="R197" s="13">
        <f t="shared" si="41"/>
        <v>-2.7251789009854317E-2</v>
      </c>
      <c r="S197" s="20" t="b">
        <f t="shared" si="49"/>
        <v>1</v>
      </c>
      <c r="T197" s="13"/>
      <c r="U197" s="20"/>
      <c r="V197" s="13">
        <f t="shared" si="50"/>
        <v>-7.6324099164418666E-3</v>
      </c>
    </row>
    <row r="198" spans="1:22" x14ac:dyDescent="0.2">
      <c r="A198" s="1">
        <v>44811</v>
      </c>
      <c r="B198" s="4">
        <v>11559.379883</v>
      </c>
      <c r="C198" s="4">
        <v>11819.070313</v>
      </c>
      <c r="D198" s="4">
        <v>11555.080078000001</v>
      </c>
      <c r="E198" s="4">
        <v>11791.900390999999</v>
      </c>
      <c r="F198" s="4">
        <v>11791.900390999999</v>
      </c>
      <c r="G198" s="2">
        <v>4445640000</v>
      </c>
      <c r="H198" s="4">
        <f t="shared" si="42"/>
        <v>4445.6400000000003</v>
      </c>
      <c r="I198" s="10">
        <f t="shared" si="43"/>
        <v>246.9902349999993</v>
      </c>
      <c r="J198" s="6" t="b">
        <f t="shared" si="39"/>
        <v>0</v>
      </c>
      <c r="K198" s="5">
        <f t="shared" si="44"/>
        <v>2.0115309848235015E-2</v>
      </c>
      <c r="L198" s="5">
        <f t="shared" si="45"/>
        <v>-2.2988205739089551E-3</v>
      </c>
      <c r="M198" s="4">
        <f t="shared" si="46"/>
        <v>11970.843304250675</v>
      </c>
      <c r="N198" s="4">
        <f t="shared" si="47"/>
        <v>12144.119482780887</v>
      </c>
      <c r="O198" s="5">
        <f t="shared" si="48"/>
        <v>-1.4474851447490248E-2</v>
      </c>
      <c r="P198" s="43">
        <f t="shared" si="40"/>
        <v>-3.4731323072539302E-2</v>
      </c>
      <c r="R198" s="13">
        <f t="shared" si="41"/>
        <v>-1.2678554667638356E-2</v>
      </c>
      <c r="S198" s="20" t="b">
        <f t="shared" si="49"/>
        <v>0</v>
      </c>
      <c r="T198" s="13">
        <f t="shared" ref="T198:T206" si="51">(E198-E197)/E197</f>
        <v>2.1393863760094844E-2</v>
      </c>
      <c r="U198" s="20"/>
      <c r="V198" s="13">
        <f t="shared" si="50"/>
        <v>-2.9807345629693492E-3</v>
      </c>
    </row>
    <row r="199" spans="1:22" x14ac:dyDescent="0.2">
      <c r="A199" s="1">
        <v>44812</v>
      </c>
      <c r="B199" s="4">
        <v>11679.860352</v>
      </c>
      <c r="C199" s="4">
        <v>11896.730469</v>
      </c>
      <c r="D199" s="4">
        <v>11660.530273</v>
      </c>
      <c r="E199" s="4">
        <v>11862.129883</v>
      </c>
      <c r="F199" s="4">
        <v>11862.129883</v>
      </c>
      <c r="G199" s="2">
        <v>4329910000</v>
      </c>
      <c r="H199" s="4">
        <f t="shared" si="42"/>
        <v>4329.91</v>
      </c>
      <c r="I199" s="10">
        <f t="shared" si="43"/>
        <v>70.229492000000391</v>
      </c>
      <c r="J199" s="6" t="b">
        <f t="shared" si="39"/>
        <v>0</v>
      </c>
      <c r="K199" s="5">
        <f t="shared" si="44"/>
        <v>1.560545464644952E-2</v>
      </c>
      <c r="L199" s="5">
        <f t="shared" si="45"/>
        <v>-2.9084113563941981E-3</v>
      </c>
      <c r="M199" s="4">
        <f t="shared" si="46"/>
        <v>11952.724400708896</v>
      </c>
      <c r="N199" s="4">
        <f t="shared" si="47"/>
        <v>12119.598648017331</v>
      </c>
      <c r="O199" s="5">
        <f t="shared" si="48"/>
        <v>-1.3961189241386493E-2</v>
      </c>
      <c r="P199" s="43">
        <f t="shared" si="40"/>
        <v>-2.4445818201209914E-2</v>
      </c>
      <c r="R199" s="13">
        <f t="shared" si="41"/>
        <v>-4.6846166473623963E-3</v>
      </c>
      <c r="S199" s="20" t="b">
        <f t="shared" si="49"/>
        <v>0</v>
      </c>
      <c r="T199" s="13">
        <f t="shared" si="51"/>
        <v>5.9557399292146374E-3</v>
      </c>
      <c r="U199" s="20"/>
      <c r="V199" s="13">
        <f t="shared" si="50"/>
        <v>-1.5135862262390032E-3</v>
      </c>
    </row>
    <row r="200" spans="1:22" x14ac:dyDescent="0.2">
      <c r="A200" s="1">
        <v>44813</v>
      </c>
      <c r="B200" s="4">
        <v>11958.610352</v>
      </c>
      <c r="C200" s="4">
        <v>12132.669921999999</v>
      </c>
      <c r="D200" s="4">
        <v>11958.610352</v>
      </c>
      <c r="E200" s="4">
        <v>12112.309569999999</v>
      </c>
      <c r="F200" s="4">
        <v>12112.309569999999</v>
      </c>
      <c r="G200" s="2">
        <v>4401590000</v>
      </c>
      <c r="H200" s="4">
        <f t="shared" si="42"/>
        <v>4401.59</v>
      </c>
      <c r="I200" s="10">
        <f t="shared" si="43"/>
        <v>250.17968699999983</v>
      </c>
      <c r="J200" s="6" t="b">
        <f t="shared" si="39"/>
        <v>0</v>
      </c>
      <c r="K200" s="5">
        <f t="shared" si="44"/>
        <v>1.285259854413557E-2</v>
      </c>
      <c r="L200" s="5">
        <f t="shared" si="45"/>
        <v>-1.6781427444160955E-3</v>
      </c>
      <c r="M200" s="4">
        <f t="shared" si="46"/>
        <v>11979.321928924081</v>
      </c>
      <c r="N200" s="4">
        <f t="shared" si="47"/>
        <v>12118.964815146259</v>
      </c>
      <c r="O200" s="5">
        <f t="shared" si="48"/>
        <v>-1.1656994198061448E-2</v>
      </c>
      <c r="P200" s="43">
        <f t="shared" si="40"/>
        <v>-1.7289440126049837E-3</v>
      </c>
      <c r="R200" s="13">
        <f t="shared" si="41"/>
        <v>1.2801057855007614E-2</v>
      </c>
      <c r="S200" s="20" t="b">
        <f t="shared" si="49"/>
        <v>0</v>
      </c>
      <c r="T200" s="13">
        <f t="shared" si="51"/>
        <v>2.1090621116747373E-2</v>
      </c>
      <c r="U200" s="20"/>
      <c r="V200" s="13">
        <f t="shared" si="50"/>
        <v>2.2252272639706654E-3</v>
      </c>
    </row>
    <row r="201" spans="1:22" x14ac:dyDescent="0.2">
      <c r="A201" s="1">
        <v>44816</v>
      </c>
      <c r="B201" s="4">
        <v>12174.940430000001</v>
      </c>
      <c r="C201" s="4">
        <v>12270.190430000001</v>
      </c>
      <c r="D201" s="4">
        <v>12169.280273</v>
      </c>
      <c r="E201" s="4">
        <v>12266.410156</v>
      </c>
      <c r="F201" s="4">
        <v>12266.410156</v>
      </c>
      <c r="G201" s="2">
        <v>4146680000</v>
      </c>
      <c r="H201" s="4">
        <f t="shared" si="42"/>
        <v>4146.68</v>
      </c>
      <c r="I201" s="10">
        <f t="shared" si="43"/>
        <v>154.10058600000048</v>
      </c>
      <c r="J201" s="6" t="b">
        <f t="shared" si="39"/>
        <v>0</v>
      </c>
      <c r="K201" s="5">
        <f t="shared" si="44"/>
        <v>7.5129505992991008E-3</v>
      </c>
      <c r="L201" s="5">
        <f t="shared" si="45"/>
        <v>-3.0808600906128276E-4</v>
      </c>
      <c r="M201" s="4">
        <f t="shared" si="46"/>
        <v>12027.169966770067</v>
      </c>
      <c r="N201" s="4">
        <f t="shared" si="47"/>
        <v>12131.786149133541</v>
      </c>
      <c r="O201" s="5">
        <f t="shared" si="48"/>
        <v>-8.6983207730927953E-3</v>
      </c>
      <c r="P201" s="43">
        <f t="shared" si="40"/>
        <v>1.1815772673253211E-2</v>
      </c>
      <c r="R201" s="13">
        <f t="shared" si="41"/>
        <v>2.0205955673809908E-2</v>
      </c>
      <c r="S201" s="20" t="b">
        <f t="shared" si="49"/>
        <v>0</v>
      </c>
      <c r="T201" s="13">
        <f t="shared" si="51"/>
        <v>1.2722642623144289E-2</v>
      </c>
      <c r="U201" s="20">
        <f>(E201-E198)/E198</f>
        <v>4.0240313203643033E-2</v>
      </c>
      <c r="V201" s="13">
        <f t="shared" si="50"/>
        <v>3.9942192162360319E-3</v>
      </c>
    </row>
    <row r="202" spans="1:22" x14ac:dyDescent="0.2">
      <c r="A202" s="1">
        <v>44817</v>
      </c>
      <c r="B202" s="4">
        <v>11908.809569999999</v>
      </c>
      <c r="C202" s="4">
        <v>11957.969727</v>
      </c>
      <c r="D202" s="4">
        <v>11604.429688</v>
      </c>
      <c r="E202" s="4">
        <v>11633.570313</v>
      </c>
      <c r="F202" s="4">
        <v>11633.570313</v>
      </c>
      <c r="G202" s="2">
        <v>5188380000</v>
      </c>
      <c r="H202" s="4">
        <f t="shared" si="42"/>
        <v>5188.38</v>
      </c>
      <c r="I202" s="10">
        <f t="shared" si="43"/>
        <v>-632.83984299999975</v>
      </c>
      <c r="J202" s="6" t="b">
        <f t="shared" si="39"/>
        <v>1</v>
      </c>
      <c r="K202" s="5">
        <f t="shared" si="44"/>
        <v>-2.3112239336949888E-2</v>
      </c>
      <c r="L202" s="5">
        <f t="shared" si="45"/>
        <v>-2.7128301994905988E-2</v>
      </c>
      <c r="M202" s="4">
        <f t="shared" si="46"/>
        <v>11961.570024475055</v>
      </c>
      <c r="N202" s="4">
        <f t="shared" si="47"/>
        <v>12088.463032948015</v>
      </c>
      <c r="O202" s="5">
        <f t="shared" si="48"/>
        <v>-1.0608390722398402E-2</v>
      </c>
      <c r="P202" s="43">
        <f t="shared" si="40"/>
        <v>-2.9857312689245272E-2</v>
      </c>
      <c r="R202" s="13">
        <f t="shared" si="41"/>
        <v>-3.0098870530279037E-4</v>
      </c>
      <c r="S202" s="20" t="b">
        <f t="shared" si="49"/>
        <v>1</v>
      </c>
      <c r="T202" s="13"/>
      <c r="U202" s="20"/>
      <c r="V202" s="13">
        <f t="shared" si="50"/>
        <v>-5.454312400694274E-3</v>
      </c>
    </row>
    <row r="203" spans="1:22" x14ac:dyDescent="0.2">
      <c r="A203" s="1">
        <v>44818</v>
      </c>
      <c r="B203" s="4">
        <v>11680.410156</v>
      </c>
      <c r="C203" s="4">
        <v>11746.830078000001</v>
      </c>
      <c r="D203" s="4">
        <v>11602.759765999999</v>
      </c>
      <c r="E203" s="4">
        <v>11719.679688</v>
      </c>
      <c r="F203" s="4">
        <v>11719.679688</v>
      </c>
      <c r="G203" s="2">
        <v>4861530000</v>
      </c>
      <c r="H203" s="4">
        <f t="shared" si="42"/>
        <v>4861.53</v>
      </c>
      <c r="I203" s="10">
        <f t="shared" si="43"/>
        <v>86.109375</v>
      </c>
      <c r="J203" s="6" t="b">
        <f t="shared" si="39"/>
        <v>0</v>
      </c>
      <c r="K203" s="5">
        <f t="shared" si="44"/>
        <v>3.3619994054599409E-3</v>
      </c>
      <c r="L203" s="5">
        <f t="shared" si="45"/>
        <v>-2.3112950319124125E-3</v>
      </c>
      <c r="M203" s="4">
        <f t="shared" si="46"/>
        <v>11921.254968395879</v>
      </c>
      <c r="N203" s="4">
        <f t="shared" si="47"/>
        <v>12056.394915996014</v>
      </c>
      <c r="O203" s="5">
        <f t="shared" si="48"/>
        <v>-1.1336050437508561E-2</v>
      </c>
      <c r="P203" s="43">
        <f t="shared" si="40"/>
        <v>-2.6716583383228829E-2</v>
      </c>
      <c r="R203" s="13">
        <f t="shared" si="41"/>
        <v>-1.4631420169964571E-2</v>
      </c>
      <c r="S203" s="20" t="b">
        <f t="shared" si="49"/>
        <v>0</v>
      </c>
      <c r="T203" s="13">
        <f t="shared" si="51"/>
        <v>7.4018012255254589E-3</v>
      </c>
      <c r="U203" s="20"/>
      <c r="V203" s="13">
        <f t="shared" si="50"/>
        <v>-3.3703816469481977E-3</v>
      </c>
    </row>
    <row r="204" spans="1:22" x14ac:dyDescent="0.2">
      <c r="A204" s="1">
        <v>44819</v>
      </c>
      <c r="B204" s="4">
        <v>11633.240234000001</v>
      </c>
      <c r="C204" s="4">
        <v>11760.730469</v>
      </c>
      <c r="D204" s="4">
        <v>11497.110352</v>
      </c>
      <c r="E204" s="4">
        <v>11552.360352</v>
      </c>
      <c r="F204" s="4">
        <v>11552.360352</v>
      </c>
      <c r="G204" s="2">
        <v>4805910000</v>
      </c>
      <c r="H204" s="4">
        <f t="shared" si="42"/>
        <v>4805.91</v>
      </c>
      <c r="I204" s="10">
        <f t="shared" si="43"/>
        <v>-167.31933600000048</v>
      </c>
      <c r="J204" s="6" t="b">
        <f t="shared" si="39"/>
        <v>1</v>
      </c>
      <c r="K204" s="5">
        <f t="shared" si="44"/>
        <v>-6.9524810261905132E-3</v>
      </c>
      <c r="L204" s="5">
        <f t="shared" si="45"/>
        <v>-1.7717446849856922E-2</v>
      </c>
      <c r="M204" s="4">
        <f t="shared" si="46"/>
        <v>11859.772532329898</v>
      </c>
      <c r="N204" s="4">
        <f t="shared" si="47"/>
        <v>12012.565823474621</v>
      </c>
      <c r="O204" s="5">
        <f t="shared" si="48"/>
        <v>-1.2883323919426435E-2</v>
      </c>
      <c r="P204" s="43">
        <f t="shared" si="40"/>
        <v>-3.0579185169131752E-2</v>
      </c>
      <c r="R204" s="13">
        <f t="shared" si="41"/>
        <v>-8.3510929960847191E-3</v>
      </c>
      <c r="S204" s="20" t="b">
        <f t="shared" si="49"/>
        <v>1</v>
      </c>
      <c r="T204" s="13">
        <f t="shared" si="51"/>
        <v>-1.4276784046523206E-2</v>
      </c>
      <c r="U204" s="20"/>
      <c r="V204" s="13">
        <f t="shared" si="50"/>
        <v>-5.1573795065179701E-3</v>
      </c>
    </row>
    <row r="205" spans="1:22" x14ac:dyDescent="0.2">
      <c r="A205" s="1">
        <v>44820</v>
      </c>
      <c r="B205" s="4">
        <v>11401.209961</v>
      </c>
      <c r="C205" s="4">
        <v>11460.429688</v>
      </c>
      <c r="D205" s="4">
        <v>11316.919921999999</v>
      </c>
      <c r="E205" s="4">
        <v>11448.400390999999</v>
      </c>
      <c r="F205" s="4">
        <v>11448.400390999999</v>
      </c>
      <c r="G205" s="2">
        <v>7451840000</v>
      </c>
      <c r="H205" s="4">
        <f t="shared" si="42"/>
        <v>7451.84</v>
      </c>
      <c r="I205" s="10">
        <f t="shared" si="43"/>
        <v>-103.95996100000048</v>
      </c>
      <c r="J205" s="6" t="b">
        <f t="shared" si="39"/>
        <v>0</v>
      </c>
      <c r="K205" s="5">
        <f t="shared" si="44"/>
        <v>4.1390720951041647E-3</v>
      </c>
      <c r="L205" s="5">
        <f t="shared" si="45"/>
        <v>-1.049637520362487E-3</v>
      </c>
      <c r="M205" s="4">
        <f t="shared" si="46"/>
        <v>11791.210508774915</v>
      </c>
      <c r="N205" s="4">
        <f t="shared" si="47"/>
        <v>11963.507959781175</v>
      </c>
      <c r="O205" s="5">
        <f t="shared" si="48"/>
        <v>-1.4612363241080062E-2</v>
      </c>
      <c r="P205" s="43">
        <f t="shared" si="40"/>
        <v>-4.022407931924827E-2</v>
      </c>
      <c r="R205" s="13">
        <f t="shared" si="41"/>
        <v>-2.8053168970967886E-2</v>
      </c>
      <c r="S205" s="20" t="b">
        <f t="shared" si="49"/>
        <v>1</v>
      </c>
      <c r="T205" s="13">
        <f t="shared" si="51"/>
        <v>-8.9990233884976092E-3</v>
      </c>
      <c r="U205" s="20"/>
      <c r="V205" s="13">
        <f t="shared" si="50"/>
        <v>-5.7810572140470804E-3</v>
      </c>
    </row>
    <row r="206" spans="1:22" x14ac:dyDescent="0.2">
      <c r="A206" s="1">
        <v>44823</v>
      </c>
      <c r="B206" s="4">
        <v>11338.570313</v>
      </c>
      <c r="C206" s="4">
        <v>11538.129883</v>
      </c>
      <c r="D206" s="4">
        <v>11337.830078000001</v>
      </c>
      <c r="E206" s="4">
        <v>11535.019531</v>
      </c>
      <c r="F206" s="4">
        <v>11535.019531</v>
      </c>
      <c r="G206" s="2">
        <v>4168670000</v>
      </c>
      <c r="H206" s="4">
        <f t="shared" si="42"/>
        <v>4168.67</v>
      </c>
      <c r="I206" s="10">
        <f t="shared" si="43"/>
        <v>86.619140000000698</v>
      </c>
      <c r="J206" s="6" t="b">
        <f t="shared" si="39"/>
        <v>0</v>
      </c>
      <c r="K206" s="5">
        <f t="shared" si="44"/>
        <v>1.7325748535930056E-2</v>
      </c>
      <c r="L206" s="5">
        <f t="shared" si="45"/>
        <v>-2.6957158842373674E-4</v>
      </c>
      <c r="M206" s="4">
        <f t="shared" si="46"/>
        <v>11748.512012479096</v>
      </c>
      <c r="N206" s="4">
        <f t="shared" si="47"/>
        <v>11926.248096408899</v>
      </c>
      <c r="O206" s="5">
        <f t="shared" si="48"/>
        <v>-1.5128391045692838E-2</v>
      </c>
      <c r="P206" s="43">
        <f t="shared" si="40"/>
        <v>-3.4956080739660854E-2</v>
      </c>
      <c r="R206" s="13">
        <f t="shared" si="41"/>
        <v>-1.7907129792745769E-2</v>
      </c>
      <c r="S206" s="20" t="b">
        <f t="shared" si="49"/>
        <v>0</v>
      </c>
      <c r="T206" s="13">
        <f t="shared" si="51"/>
        <v>7.5660473989095567E-3</v>
      </c>
      <c r="U206" s="20">
        <f>(E206-E203)/E203</f>
        <v>-1.5756416720934554E-2</v>
      </c>
      <c r="V206" s="13">
        <f t="shared" si="50"/>
        <v>-3.6212139766348544E-3</v>
      </c>
    </row>
    <row r="207" spans="1:22" x14ac:dyDescent="0.2">
      <c r="A207" s="1">
        <v>44824</v>
      </c>
      <c r="B207" s="4">
        <v>11440.139648</v>
      </c>
      <c r="C207" s="4">
        <v>11520.990234000001</v>
      </c>
      <c r="D207" s="4">
        <v>11343.719727</v>
      </c>
      <c r="E207" s="4">
        <v>11425.049805000001</v>
      </c>
      <c r="F207" s="4">
        <v>11425.049805000001</v>
      </c>
      <c r="G207" s="2">
        <v>4028100000</v>
      </c>
      <c r="H207" s="4">
        <f t="shared" si="42"/>
        <v>4028.1</v>
      </c>
      <c r="I207" s="10">
        <f t="shared" si="43"/>
        <v>-109.96972599999935</v>
      </c>
      <c r="J207" s="6" t="b">
        <f t="shared" si="39"/>
        <v>1</v>
      </c>
      <c r="K207" s="5">
        <f t="shared" si="44"/>
        <v>-1.3190261189370881E-3</v>
      </c>
      <c r="L207" s="5">
        <f t="shared" si="45"/>
        <v>-8.3274464305044746E-3</v>
      </c>
      <c r="M207" s="4">
        <f t="shared" si="46"/>
        <v>11694.601644565913</v>
      </c>
      <c r="N207" s="4">
        <f t="shared" si="47"/>
        <v>11882.665636286387</v>
      </c>
      <c r="O207" s="5">
        <f t="shared" si="48"/>
        <v>-1.6081265308242498E-2</v>
      </c>
      <c r="P207" s="43">
        <f t="shared" si="40"/>
        <v>-3.0003751152050284E-2</v>
      </c>
      <c r="R207" s="13">
        <f t="shared" si="41"/>
        <v>-1.4845431750690197E-2</v>
      </c>
      <c r="S207" s="20" t="b">
        <f t="shared" si="49"/>
        <v>1</v>
      </c>
      <c r="T207" s="13"/>
      <c r="U207" s="20"/>
      <c r="V207" s="13">
        <f t="shared" si="50"/>
        <v>-4.5886975181128817E-3</v>
      </c>
    </row>
    <row r="208" spans="1:22" x14ac:dyDescent="0.2">
      <c r="A208" s="1">
        <v>44825</v>
      </c>
      <c r="B208" s="4">
        <v>11466.209961</v>
      </c>
      <c r="C208" s="4">
        <v>11613.570313</v>
      </c>
      <c r="D208" s="4">
        <v>11218.990234000001</v>
      </c>
      <c r="E208" s="4">
        <v>11220.190430000001</v>
      </c>
      <c r="F208" s="4">
        <v>11220.190430000001</v>
      </c>
      <c r="G208" s="2">
        <v>4471000000</v>
      </c>
      <c r="H208" s="4">
        <f t="shared" si="42"/>
        <v>4471</v>
      </c>
      <c r="I208" s="10">
        <f t="shared" si="43"/>
        <v>-204.859375</v>
      </c>
      <c r="J208" s="6" t="b">
        <f t="shared" si="39"/>
        <v>1</v>
      </c>
      <c r="K208" s="5">
        <f t="shared" si="44"/>
        <v>-2.1456046229467778E-2</v>
      </c>
      <c r="L208" s="5">
        <f t="shared" si="45"/>
        <v>-3.3872433058734573E-2</v>
      </c>
      <c r="M208" s="4">
        <f t="shared" si="46"/>
        <v>11615.533108804928</v>
      </c>
      <c r="N208" s="4">
        <f t="shared" si="47"/>
        <v>11825.05909660931</v>
      </c>
      <c r="O208" s="5">
        <f t="shared" si="48"/>
        <v>-1.8038430594765776E-2</v>
      </c>
      <c r="P208" s="43">
        <f t="shared" si="40"/>
        <v>-3.4139016357702563E-2</v>
      </c>
      <c r="R208" s="13">
        <f t="shared" si="41"/>
        <v>-1.6898026001405632E-4</v>
      </c>
      <c r="S208" s="20" t="b">
        <f t="shared" si="49"/>
        <v>1</v>
      </c>
      <c r="T208" s="13"/>
      <c r="U208" s="20"/>
      <c r="V208" s="13">
        <f t="shared" si="50"/>
        <v>-6.7611140733233911E-3</v>
      </c>
    </row>
    <row r="209" spans="1:22" x14ac:dyDescent="0.2">
      <c r="A209" s="1">
        <v>44826</v>
      </c>
      <c r="B209" s="4">
        <v>11167.379883</v>
      </c>
      <c r="C209" s="4">
        <v>11203.769531</v>
      </c>
      <c r="D209" s="4">
        <v>11024.639648</v>
      </c>
      <c r="E209" s="4">
        <v>11066.809569999999</v>
      </c>
      <c r="F209" s="4">
        <v>11066.809569999999</v>
      </c>
      <c r="G209" s="2">
        <v>4916470000</v>
      </c>
      <c r="H209" s="4">
        <f t="shared" si="42"/>
        <v>4916.47</v>
      </c>
      <c r="I209" s="10">
        <f t="shared" si="43"/>
        <v>-153.38086000000112</v>
      </c>
      <c r="J209" s="6" t="b">
        <f t="shared" si="39"/>
        <v>1</v>
      </c>
      <c r="K209" s="5">
        <f t="shared" si="44"/>
        <v>-9.0057214900602992E-3</v>
      </c>
      <c r="L209" s="5">
        <f t="shared" si="45"/>
        <v>-1.2224453619921617E-2</v>
      </c>
      <c r="M209" s="4">
        <f t="shared" si="46"/>
        <v>11524.079185670773</v>
      </c>
      <c r="N209" s="4">
        <f t="shared" si="47"/>
        <v>11759.124355165022</v>
      </c>
      <c r="O209" s="5">
        <f t="shared" si="48"/>
        <v>-2.0396004375473956E-2</v>
      </c>
      <c r="P209" s="43">
        <f t="shared" si="40"/>
        <v>-4.3338780446058003E-2</v>
      </c>
      <c r="R209" s="13">
        <f t="shared" si="41"/>
        <v>-2.7794815491119774E-2</v>
      </c>
      <c r="S209" s="20" t="b">
        <f t="shared" si="49"/>
        <v>1</v>
      </c>
      <c r="T209" s="13"/>
      <c r="U209" s="20"/>
      <c r="V209" s="13">
        <f t="shared" si="50"/>
        <v>-7.8734159058812536E-3</v>
      </c>
    </row>
    <row r="210" spans="1:22" x14ac:dyDescent="0.2">
      <c r="A210" s="1">
        <v>44827</v>
      </c>
      <c r="B210" s="4">
        <v>10952.690430000001</v>
      </c>
      <c r="C210" s="4">
        <v>10958.290039</v>
      </c>
      <c r="D210" s="4">
        <v>10732.719727</v>
      </c>
      <c r="E210" s="4">
        <v>10867.929688</v>
      </c>
      <c r="F210" s="4">
        <v>10867.929688</v>
      </c>
      <c r="G210" s="2">
        <v>5134350000</v>
      </c>
      <c r="H210" s="4">
        <f t="shared" si="42"/>
        <v>5134.3500000000004</v>
      </c>
      <c r="I210" s="10">
        <f t="shared" si="43"/>
        <v>-198.87988199999927</v>
      </c>
      <c r="J210" s="6" t="b">
        <f t="shared" si="39"/>
        <v>0</v>
      </c>
      <c r="K210" s="5">
        <f t="shared" si="44"/>
        <v>-7.7388055968272617E-3</v>
      </c>
      <c r="L210" s="5">
        <f t="shared" si="45"/>
        <v>-8.2458440758924473E-3</v>
      </c>
      <c r="M210" s="4">
        <f t="shared" si="46"/>
        <v>11414.720936058977</v>
      </c>
      <c r="N210" s="4">
        <f t="shared" si="47"/>
        <v>11681.629166715889</v>
      </c>
      <c r="O210" s="5">
        <f t="shared" si="48"/>
        <v>-2.3382808230883019E-2</v>
      </c>
      <c r="P210" s="43">
        <f t="shared" si="40"/>
        <v>-5.974751488707384E-2</v>
      </c>
      <c r="R210" s="13">
        <f t="shared" si="41"/>
        <v>-3.9986163447685977E-2</v>
      </c>
      <c r="S210" s="20" t="b">
        <f t="shared" si="49"/>
        <v>1</v>
      </c>
      <c r="T210" s="13"/>
      <c r="U210" s="20"/>
      <c r="V210" s="13">
        <f t="shared" si="50"/>
        <v>-9.4895434029795521E-3</v>
      </c>
    </row>
    <row r="211" spans="1:22" x14ac:dyDescent="0.2">
      <c r="A211" s="1">
        <v>44830</v>
      </c>
      <c r="B211" s="4">
        <v>10833.379883</v>
      </c>
      <c r="C211" s="4">
        <v>11024</v>
      </c>
      <c r="D211" s="4">
        <v>10789.049805000001</v>
      </c>
      <c r="E211" s="4">
        <v>10802.919921999999</v>
      </c>
      <c r="F211" s="4">
        <v>10802.919921999999</v>
      </c>
      <c r="G211" s="2">
        <v>4697730000</v>
      </c>
      <c r="H211" s="4">
        <f t="shared" si="42"/>
        <v>4697.7299999999996</v>
      </c>
      <c r="I211" s="10">
        <f t="shared" si="43"/>
        <v>-65.009766000001036</v>
      </c>
      <c r="J211" s="6" t="b">
        <f t="shared" si="39"/>
        <v>1</v>
      </c>
      <c r="K211" s="5">
        <f t="shared" si="44"/>
        <v>-2.8116766262206846E-3</v>
      </c>
      <c r="L211" s="5">
        <f t="shared" si="45"/>
        <v>-2.0054433780841877E-2</v>
      </c>
      <c r="M211" s="4">
        <f t="shared" si="46"/>
        <v>11312.754100382481</v>
      </c>
      <c r="N211" s="4">
        <f t="shared" si="47"/>
        <v>11605.219667175377</v>
      </c>
      <c r="O211" s="5">
        <f t="shared" si="48"/>
        <v>-2.5852729070015609E-2</v>
      </c>
      <c r="P211" s="43">
        <f t="shared" si="40"/>
        <v>-4.6293262519051304E-2</v>
      </c>
      <c r="R211" s="13">
        <f t="shared" si="41"/>
        <v>-2.5524651010731165E-2</v>
      </c>
      <c r="S211" s="20" t="b">
        <f t="shared" si="49"/>
        <v>1</v>
      </c>
      <c r="T211" s="13"/>
      <c r="U211" s="20"/>
      <c r="V211" s="13">
        <f t="shared" si="50"/>
        <v>-8.9329240940427962E-3</v>
      </c>
    </row>
    <row r="212" spans="1:22" x14ac:dyDescent="0.2">
      <c r="A212" s="1">
        <v>44831</v>
      </c>
      <c r="B212" s="4">
        <v>10955.290039</v>
      </c>
      <c r="C212" s="4">
        <v>11040.980469</v>
      </c>
      <c r="D212" s="4">
        <v>10741.019531</v>
      </c>
      <c r="E212" s="4">
        <v>10829.5</v>
      </c>
      <c r="F212" s="4">
        <v>10829.5</v>
      </c>
      <c r="G212" s="2">
        <v>4445050000</v>
      </c>
      <c r="H212" s="4">
        <f t="shared" si="42"/>
        <v>4445.05</v>
      </c>
      <c r="I212" s="10">
        <f t="shared" si="43"/>
        <v>26.580078000000867</v>
      </c>
      <c r="J212" s="6" t="b">
        <f t="shared" si="39"/>
        <v>1</v>
      </c>
      <c r="K212" s="5">
        <f t="shared" si="44"/>
        <v>-1.1482127680070226E-2</v>
      </c>
      <c r="L212" s="5">
        <f t="shared" si="45"/>
        <v>-1.9154138492842948E-2</v>
      </c>
      <c r="M212" s="4">
        <f t="shared" si="46"/>
        <v>11232.211750318735</v>
      </c>
      <c r="N212" s="4">
        <f t="shared" si="47"/>
        <v>11537.765783073171</v>
      </c>
      <c r="O212" s="5">
        <f t="shared" si="48"/>
        <v>-2.7203371833313783E-2</v>
      </c>
      <c r="P212" s="43">
        <f t="shared" si="40"/>
        <v>-4.3730676578884499E-2</v>
      </c>
      <c r="R212" s="13">
        <f t="shared" si="41"/>
        <v>-1.7025256073302571E-2</v>
      </c>
      <c r="S212" s="20" t="b">
        <f t="shared" si="49"/>
        <v>0</v>
      </c>
      <c r="T212" s="13"/>
      <c r="U212" s="20"/>
      <c r="V212" s="13">
        <f t="shared" si="50"/>
        <v>-7.1196058315298382E-3</v>
      </c>
    </row>
    <row r="213" spans="1:22" x14ac:dyDescent="0.2">
      <c r="A213" s="1">
        <v>44832</v>
      </c>
      <c r="B213" s="4">
        <v>10817.519531</v>
      </c>
      <c r="C213" s="4">
        <v>11101.5</v>
      </c>
      <c r="D213" s="4">
        <v>10776.339844</v>
      </c>
      <c r="E213" s="4">
        <v>11051.639648</v>
      </c>
      <c r="F213" s="4">
        <v>11051.639648</v>
      </c>
      <c r="G213" s="2">
        <v>4556100000</v>
      </c>
      <c r="H213" s="4">
        <f t="shared" si="42"/>
        <v>4556.1000000000004</v>
      </c>
      <c r="I213" s="10">
        <f t="shared" si="43"/>
        <v>222.13964800000031</v>
      </c>
      <c r="J213" s="6" t="b">
        <f t="shared" si="39"/>
        <v>0</v>
      </c>
      <c r="K213" s="5">
        <f t="shared" si="44"/>
        <v>2.1642680314010738E-2</v>
      </c>
      <c r="L213" s="5">
        <f t="shared" si="45"/>
        <v>-4.4913166689185867E-3</v>
      </c>
      <c r="M213" s="4">
        <f t="shared" si="46"/>
        <v>11202.116399932278</v>
      </c>
      <c r="N213" s="4">
        <f t="shared" si="47"/>
        <v>11495.493945240722</v>
      </c>
      <c r="O213" s="5">
        <f t="shared" si="48"/>
        <v>-2.6189474813010975E-2</v>
      </c>
      <c r="P213" s="43">
        <f t="shared" si="40"/>
        <v>-3.800858165827057E-2</v>
      </c>
      <c r="R213" s="13">
        <f t="shared" si="41"/>
        <v>-8.9819098766806479E-3</v>
      </c>
      <c r="S213" s="20" t="b">
        <f t="shared" si="49"/>
        <v>0</v>
      </c>
      <c r="T213" s="13"/>
      <c r="U213" s="20"/>
      <c r="V213" s="13">
        <f t="shared" si="50"/>
        <v>-2.679378830763462E-3</v>
      </c>
    </row>
    <row r="214" spans="1:22" x14ac:dyDescent="0.2">
      <c r="A214" s="1">
        <v>44833</v>
      </c>
      <c r="B214" s="4">
        <v>10894.440430000001</v>
      </c>
      <c r="C214" s="4">
        <v>10899.469727</v>
      </c>
      <c r="D214" s="4">
        <v>10623.219727</v>
      </c>
      <c r="E214" s="4">
        <v>10737.509765999999</v>
      </c>
      <c r="F214" s="4">
        <v>10737.509765999999</v>
      </c>
      <c r="G214" s="2">
        <v>4516630000</v>
      </c>
      <c r="H214" s="4">
        <f t="shared" si="42"/>
        <v>4516.63</v>
      </c>
      <c r="I214" s="10">
        <f t="shared" si="43"/>
        <v>-314.12988200000109</v>
      </c>
      <c r="J214" s="6" t="b">
        <f t="shared" si="39"/>
        <v>1</v>
      </c>
      <c r="K214" s="5">
        <f t="shared" si="44"/>
        <v>-1.4404655751557617E-2</v>
      </c>
      <c r="L214" s="5">
        <f t="shared" si="45"/>
        <v>-1.4859434913498198E-2</v>
      </c>
      <c r="M214" s="4">
        <f t="shared" si="46"/>
        <v>11124.681960943564</v>
      </c>
      <c r="N214" s="4">
        <f t="shared" si="47"/>
        <v>11429.582277480658</v>
      </c>
      <c r="O214" s="5">
        <f t="shared" si="48"/>
        <v>-2.7407553546927046E-2</v>
      </c>
      <c r="P214" s="43">
        <f t="shared" si="40"/>
        <v>-4.5076545622076546E-2</v>
      </c>
      <c r="R214" s="13">
        <f t="shared" si="41"/>
        <v>-2.0244375051281259E-2</v>
      </c>
      <c r="S214" s="20" t="b">
        <f t="shared" si="49"/>
        <v>1</v>
      </c>
      <c r="T214" s="13"/>
      <c r="U214" s="20"/>
      <c r="V214" s="13">
        <f t="shared" si="50"/>
        <v>-6.9124829830532614E-3</v>
      </c>
    </row>
    <row r="215" spans="1:22" x14ac:dyDescent="0.2">
      <c r="A215" s="1">
        <v>44834</v>
      </c>
      <c r="B215" s="4">
        <v>10697.709961</v>
      </c>
      <c r="C215" s="4">
        <v>10883.040039</v>
      </c>
      <c r="D215" s="4">
        <v>10572.330078000001</v>
      </c>
      <c r="E215" s="4">
        <v>10575.620117</v>
      </c>
      <c r="F215" s="4">
        <v>10575.620117</v>
      </c>
      <c r="G215" s="2">
        <v>4649710000</v>
      </c>
      <c r="H215" s="4">
        <f t="shared" si="42"/>
        <v>4649.71</v>
      </c>
      <c r="I215" s="10">
        <f t="shared" si="43"/>
        <v>-161.88964899999883</v>
      </c>
      <c r="J215" s="6" t="b">
        <f t="shared" si="39"/>
        <v>1</v>
      </c>
      <c r="K215" s="5">
        <f t="shared" si="44"/>
        <v>-1.141270836890285E-2</v>
      </c>
      <c r="L215" s="5">
        <f t="shared" si="45"/>
        <v>-2.8247614719631848E-2</v>
      </c>
      <c r="M215" s="4">
        <f t="shared" si="46"/>
        <v>11033.171653619636</v>
      </c>
      <c r="N215" s="4">
        <f t="shared" si="47"/>
        <v>11355.324698308426</v>
      </c>
      <c r="O215" s="5">
        <f t="shared" si="48"/>
        <v>-2.9198589018879423E-2</v>
      </c>
      <c r="P215" s="43">
        <f t="shared" si="40"/>
        <v>-4.1768730704778607E-2</v>
      </c>
      <c r="R215" s="13">
        <f t="shared" si="41"/>
        <v>-1.360729437852835E-2</v>
      </c>
      <c r="S215" s="20" t="b">
        <f t="shared" si="49"/>
        <v>1</v>
      </c>
      <c r="T215" s="13"/>
      <c r="U215" s="20"/>
      <c r="V215" s="13">
        <f t="shared" si="50"/>
        <v>-8.2258807618232586E-3</v>
      </c>
    </row>
    <row r="216" spans="1:22" x14ac:dyDescent="0.2">
      <c r="A216" s="1">
        <v>44837</v>
      </c>
      <c r="B216" s="4">
        <v>10659.009765999999</v>
      </c>
      <c r="C216" s="4">
        <v>10875.459961</v>
      </c>
      <c r="D216" s="4">
        <v>10577.889648</v>
      </c>
      <c r="E216" s="4">
        <v>10815.429688</v>
      </c>
      <c r="F216" s="4">
        <v>10815.429688</v>
      </c>
      <c r="G216" s="2">
        <v>4415440000</v>
      </c>
      <c r="H216" s="4">
        <f t="shared" si="42"/>
        <v>4415.4399999999996</v>
      </c>
      <c r="I216" s="10">
        <f t="shared" si="43"/>
        <v>239.80957099999978</v>
      </c>
      <c r="J216" s="6" t="b">
        <f t="shared" si="39"/>
        <v>0</v>
      </c>
      <c r="K216" s="5">
        <f t="shared" si="44"/>
        <v>1.4674901837405913E-2</v>
      </c>
      <c r="L216" s="5">
        <f t="shared" si="45"/>
        <v>-5.5197916424015335E-3</v>
      </c>
      <c r="M216" s="4">
        <f t="shared" si="46"/>
        <v>10996.881326016364</v>
      </c>
      <c r="N216" s="4">
        <f t="shared" si="47"/>
        <v>11308.377306107694</v>
      </c>
      <c r="O216" s="5">
        <f t="shared" si="48"/>
        <v>-2.8325847197640822E-2</v>
      </c>
      <c r="P216" s="43">
        <f t="shared" si="40"/>
        <v>-3.8100954770250689E-2</v>
      </c>
      <c r="R216" s="13">
        <f t="shared" si="41"/>
        <v>-1.1041436332417788E-2</v>
      </c>
      <c r="S216" s="20" t="b">
        <f t="shared" si="49"/>
        <v>0</v>
      </c>
      <c r="T216" s="13"/>
      <c r="U216" s="20"/>
      <c r="V216" s="13">
        <f t="shared" si="50"/>
        <v>-3.289201758350816E-3</v>
      </c>
    </row>
    <row r="217" spans="1:22" x14ac:dyDescent="0.2">
      <c r="A217" s="1">
        <v>44838</v>
      </c>
      <c r="B217" s="4">
        <v>11054.719727</v>
      </c>
      <c r="C217" s="4">
        <v>11189.959961</v>
      </c>
      <c r="D217" s="4">
        <v>11044.040039</v>
      </c>
      <c r="E217" s="4">
        <v>11176.410156</v>
      </c>
      <c r="F217" s="4">
        <v>11176.410156</v>
      </c>
      <c r="G217" s="2">
        <v>5004780000</v>
      </c>
      <c r="H217" s="4">
        <f t="shared" si="42"/>
        <v>5004.78</v>
      </c>
      <c r="I217" s="10">
        <f t="shared" si="43"/>
        <v>360.98046799999975</v>
      </c>
      <c r="J217" s="6" t="b">
        <f t="shared" si="39"/>
        <v>0</v>
      </c>
      <c r="K217" s="5">
        <f t="shared" si="44"/>
        <v>1.1008006716152563E-2</v>
      </c>
      <c r="L217" s="5">
        <f t="shared" si="45"/>
        <v>-1.2108894980165479E-3</v>
      </c>
      <c r="M217" s="4">
        <f t="shared" si="46"/>
        <v>11026.802797680304</v>
      </c>
      <c r="N217" s="4">
        <f t="shared" si="47"/>
        <v>11296.901901750503</v>
      </c>
      <c r="O217" s="5">
        <f t="shared" si="48"/>
        <v>-2.4494779586247763E-2</v>
      </c>
      <c r="P217" s="43">
        <f t="shared" si="40"/>
        <v>1.563212985301738E-3</v>
      </c>
      <c r="R217" s="13">
        <f t="shared" si="41"/>
        <v>1.4796416179132134E-2</v>
      </c>
      <c r="S217" s="20" t="b">
        <f t="shared" si="49"/>
        <v>0</v>
      </c>
      <c r="T217" s="13"/>
      <c r="U217" s="20"/>
      <c r="V217" s="13">
        <f t="shared" si="50"/>
        <v>2.7209052072928916E-3</v>
      </c>
    </row>
    <row r="218" spans="1:22" x14ac:dyDescent="0.2">
      <c r="A218" s="1">
        <v>44839</v>
      </c>
      <c r="B218" s="4">
        <v>11022.669921999999</v>
      </c>
      <c r="C218" s="4">
        <v>11210.320313</v>
      </c>
      <c r="D218" s="4">
        <v>10910.759765999999</v>
      </c>
      <c r="E218" s="4">
        <v>11148.639648</v>
      </c>
      <c r="F218" s="4">
        <v>11148.639648</v>
      </c>
      <c r="G218" s="2">
        <v>4091860000</v>
      </c>
      <c r="H218" s="4">
        <f t="shared" si="42"/>
        <v>4091.86</v>
      </c>
      <c r="I218" s="10">
        <f t="shared" si="43"/>
        <v>-27.770507999999609</v>
      </c>
      <c r="J218" s="6" t="b">
        <f t="shared" si="39"/>
        <v>0</v>
      </c>
      <c r="K218" s="5">
        <f t="shared" si="44"/>
        <v>1.1428240788430024E-2</v>
      </c>
      <c r="L218" s="5">
        <f t="shared" si="45"/>
        <v>-5.5021322565129687E-3</v>
      </c>
      <c r="M218" s="4">
        <f t="shared" si="46"/>
        <v>11047.108939400254</v>
      </c>
      <c r="N218" s="4">
        <f t="shared" si="47"/>
        <v>11284.009531859156</v>
      </c>
      <c r="O218" s="5">
        <f t="shared" si="48"/>
        <v>-2.1444578283643066E-2</v>
      </c>
      <c r="P218" s="43">
        <f t="shared" si="40"/>
        <v>-1.234252093902651E-2</v>
      </c>
      <c r="R218" s="13">
        <f t="shared" si="41"/>
        <v>1.4774125474371133E-2</v>
      </c>
      <c r="S218" s="20" t="b">
        <f t="shared" si="49"/>
        <v>1</v>
      </c>
      <c r="T218" s="13"/>
      <c r="U218" s="20"/>
      <c r="V218" s="13">
        <f t="shared" si="50"/>
        <v>1.841525788800852E-3</v>
      </c>
    </row>
    <row r="219" spans="1:22" x14ac:dyDescent="0.2">
      <c r="A219" s="1">
        <v>44840</v>
      </c>
      <c r="B219" s="4">
        <v>11129.040039</v>
      </c>
      <c r="C219" s="4">
        <v>11230.440430000001</v>
      </c>
      <c r="D219" s="4">
        <v>11051.269531</v>
      </c>
      <c r="E219" s="4">
        <v>11073.309569999999</v>
      </c>
      <c r="F219" s="4">
        <v>11073.309569999999</v>
      </c>
      <c r="G219" s="2">
        <v>4423320000</v>
      </c>
      <c r="H219" s="4">
        <f t="shared" si="42"/>
        <v>4423.32</v>
      </c>
      <c r="I219" s="10">
        <f t="shared" si="43"/>
        <v>-75.330078000000867</v>
      </c>
      <c r="J219" s="6" t="b">
        <f t="shared" si="39"/>
        <v>1</v>
      </c>
      <c r="K219" s="5">
        <f t="shared" si="44"/>
        <v>-5.0076618292953642E-3</v>
      </c>
      <c r="L219" s="5">
        <f t="shared" si="45"/>
        <v>-1.3991513599079845E-2</v>
      </c>
      <c r="M219" s="4">
        <f t="shared" si="46"/>
        <v>11051.475711166879</v>
      </c>
      <c r="N219" s="4">
        <f t="shared" si="47"/>
        <v>11265.687796045317</v>
      </c>
      <c r="O219" s="5">
        <f t="shared" si="48"/>
        <v>-1.9383120451686737E-2</v>
      </c>
      <c r="P219" s="43">
        <f t="shared" si="40"/>
        <v>-1.8656347103982996E-5</v>
      </c>
      <c r="R219" s="13">
        <f t="shared" si="41"/>
        <v>1.6193739506868605E-2</v>
      </c>
      <c r="S219" s="20" t="b">
        <f t="shared" si="49"/>
        <v>1</v>
      </c>
      <c r="T219" s="13"/>
      <c r="U219" s="20"/>
      <c r="V219" s="13">
        <f t="shared" si="50"/>
        <v>3.9528638583896783E-4</v>
      </c>
    </row>
    <row r="220" spans="1:22" x14ac:dyDescent="0.2">
      <c r="A220" s="1">
        <v>44841</v>
      </c>
      <c r="B220" s="4">
        <v>10877.280273</v>
      </c>
      <c r="C220" s="4">
        <v>10891.929688</v>
      </c>
      <c r="D220" s="4">
        <v>10608.519531</v>
      </c>
      <c r="E220" s="4">
        <v>10652.400390999999</v>
      </c>
      <c r="F220" s="4">
        <v>10652.400390999999</v>
      </c>
      <c r="G220" s="2">
        <v>4634190000</v>
      </c>
      <c r="H220" s="4">
        <f t="shared" si="42"/>
        <v>4634.1899999999996</v>
      </c>
      <c r="I220" s="10">
        <f t="shared" si="43"/>
        <v>-420.90917900000022</v>
      </c>
      <c r="J220" s="6" t="b">
        <f t="shared" si="39"/>
        <v>1</v>
      </c>
      <c r="K220" s="5">
        <f t="shared" si="44"/>
        <v>-2.0674274851426463E-2</v>
      </c>
      <c r="L220" s="5">
        <f t="shared" si="45"/>
        <v>-2.1991447233073707E-2</v>
      </c>
      <c r="M220" s="4">
        <f t="shared" si="46"/>
        <v>10984.963157805732</v>
      </c>
      <c r="N220" s="4">
        <f t="shared" si="47"/>
        <v>11212.358456476159</v>
      </c>
      <c r="O220" s="5">
        <f t="shared" si="48"/>
        <v>-2.0700597298666665E-2</v>
      </c>
      <c r="P220" s="43">
        <f t="shared" si="40"/>
        <v>-3.4268993113394097E-2</v>
      </c>
      <c r="R220" s="13">
        <f t="shared" si="41"/>
        <v>-8.4691653917495571E-3</v>
      </c>
      <c r="S220" s="20" t="b">
        <f t="shared" si="49"/>
        <v>1</v>
      </c>
      <c r="T220" s="13"/>
      <c r="U220" s="20"/>
      <c r="V220" s="13">
        <f t="shared" si="50"/>
        <v>-6.0184318456167054E-3</v>
      </c>
    </row>
    <row r="221" spans="1:22" x14ac:dyDescent="0.2">
      <c r="A221" s="1">
        <v>44844</v>
      </c>
      <c r="B221" s="4">
        <v>10659.950194999999</v>
      </c>
      <c r="C221" s="4">
        <v>10669.929688</v>
      </c>
      <c r="D221" s="4">
        <v>10449.040039</v>
      </c>
      <c r="E221" s="4">
        <v>10542.099609000001</v>
      </c>
      <c r="F221" s="4">
        <v>10542.099609000001</v>
      </c>
      <c r="G221" s="2">
        <v>3989640000</v>
      </c>
      <c r="H221" s="4">
        <f t="shared" si="42"/>
        <v>3989.64</v>
      </c>
      <c r="I221" s="10">
        <f t="shared" si="43"/>
        <v>-110.30078199999843</v>
      </c>
      <c r="J221" s="6" t="b">
        <f t="shared" si="39"/>
        <v>1</v>
      </c>
      <c r="K221" s="5">
        <f t="shared" si="44"/>
        <v>-1.105545371640441E-2</v>
      </c>
      <c r="L221" s="5">
        <f t="shared" si="45"/>
        <v>-1.1980405001521635E-2</v>
      </c>
      <c r="M221" s="4">
        <f t="shared" si="46"/>
        <v>10911.152566338111</v>
      </c>
      <c r="N221" s="4">
        <f t="shared" si="47"/>
        <v>11154.075078434753</v>
      </c>
      <c r="O221" s="5">
        <f t="shared" si="48"/>
        <v>-2.2263689433330805E-2</v>
      </c>
      <c r="P221" s="43">
        <f t="shared" si="40"/>
        <v>-4.2352311044001903E-2</v>
      </c>
      <c r="R221" s="13">
        <f t="shared" si="41"/>
        <v>-2.2107919110425138E-2</v>
      </c>
      <c r="S221" s="20" t="b">
        <f t="shared" si="49"/>
        <v>1</v>
      </c>
      <c r="T221" s="13"/>
      <c r="U221" s="20"/>
      <c r="V221" s="13">
        <f t="shared" si="50"/>
        <v>-6.7192388729290413E-3</v>
      </c>
    </row>
    <row r="222" spans="1:22" x14ac:dyDescent="0.2">
      <c r="A222" s="1">
        <v>44845</v>
      </c>
      <c r="B222" s="4">
        <v>10484.370117</v>
      </c>
      <c r="C222" s="4">
        <v>10608.839844</v>
      </c>
      <c r="D222" s="4">
        <v>10351.980469</v>
      </c>
      <c r="E222" s="4">
        <v>10426.190430000001</v>
      </c>
      <c r="F222" s="4">
        <v>10426.190430000001</v>
      </c>
      <c r="G222" s="2">
        <v>4738840000</v>
      </c>
      <c r="H222" s="4">
        <f t="shared" si="42"/>
        <v>4738.84</v>
      </c>
      <c r="I222" s="10">
        <f t="shared" si="43"/>
        <v>-115.90917900000022</v>
      </c>
      <c r="J222" s="6" t="b">
        <f t="shared" si="39"/>
        <v>1</v>
      </c>
      <c r="K222" s="5">
        <f t="shared" si="44"/>
        <v>-5.5491828646590524E-3</v>
      </c>
      <c r="L222" s="5">
        <f t="shared" si="45"/>
        <v>-1.7216718951912527E-2</v>
      </c>
      <c r="M222" s="4">
        <f t="shared" si="46"/>
        <v>10830.325543615092</v>
      </c>
      <c r="N222" s="4">
        <f t="shared" si="47"/>
        <v>11090.780761179558</v>
      </c>
      <c r="O222" s="5">
        <f t="shared" si="48"/>
        <v>-2.4048697014284533E-2</v>
      </c>
      <c r="P222" s="43">
        <f t="shared" si="40"/>
        <v>-4.4167192637814608E-2</v>
      </c>
      <c r="R222" s="13">
        <f t="shared" si="41"/>
        <v>-2.0450511734217136E-2</v>
      </c>
      <c r="S222" s="20" t="b">
        <f t="shared" si="49"/>
        <v>1</v>
      </c>
      <c r="T222" s="13"/>
      <c r="U222" s="20"/>
      <c r="V222" s="13">
        <f t="shared" si="50"/>
        <v>-7.4077437953142845E-3</v>
      </c>
    </row>
    <row r="223" spans="1:22" x14ac:dyDescent="0.2">
      <c r="A223" s="1">
        <v>44846</v>
      </c>
      <c r="B223" s="4">
        <v>10437</v>
      </c>
      <c r="C223" s="4">
        <v>10494.530273</v>
      </c>
      <c r="D223" s="4">
        <v>10372.209961</v>
      </c>
      <c r="E223" s="4">
        <v>10417.099609000001</v>
      </c>
      <c r="F223" s="4">
        <v>10417.099609000001</v>
      </c>
      <c r="G223" s="2">
        <v>4091030000</v>
      </c>
      <c r="H223" s="4">
        <f t="shared" si="42"/>
        <v>4091.03</v>
      </c>
      <c r="I223" s="10">
        <f t="shared" si="43"/>
        <v>-9.090820999999778</v>
      </c>
      <c r="J223" s="6" t="b">
        <f t="shared" si="39"/>
        <v>1</v>
      </c>
      <c r="K223" s="5">
        <f t="shared" si="44"/>
        <v>-1.9067156270958338E-3</v>
      </c>
      <c r="L223" s="5">
        <f t="shared" si="45"/>
        <v>-7.3781924474705376E-3</v>
      </c>
      <c r="M223" s="4">
        <f t="shared" si="46"/>
        <v>10761.454554512577</v>
      </c>
      <c r="N223" s="4">
        <f t="shared" si="47"/>
        <v>11032.199791424813</v>
      </c>
      <c r="O223" s="5">
        <f t="shared" si="48"/>
        <v>-2.5158795731633283E-2</v>
      </c>
      <c r="P223" s="43">
        <f t="shared" si="40"/>
        <v>-3.6170258540873086E-2</v>
      </c>
      <c r="R223" s="13">
        <f t="shared" si="41"/>
        <v>-2.4803736349994387E-2</v>
      </c>
      <c r="S223" s="20" t="b">
        <f t="shared" si="49"/>
        <v>1</v>
      </c>
      <c r="T223" s="13"/>
      <c r="U223" s="20"/>
      <c r="V223" s="13">
        <f t="shared" si="50"/>
        <v>-6.3590876216198054E-3</v>
      </c>
    </row>
    <row r="224" spans="1:22" x14ac:dyDescent="0.2">
      <c r="A224" s="1">
        <v>44847</v>
      </c>
      <c r="B224" s="4">
        <v>10131.820313</v>
      </c>
      <c r="C224" s="4">
        <v>10697.709961</v>
      </c>
      <c r="D224" s="4">
        <v>10088.830078000001</v>
      </c>
      <c r="E224" s="4">
        <v>10649.150390999999</v>
      </c>
      <c r="F224" s="4">
        <v>10649.150390999999</v>
      </c>
      <c r="G224" s="2">
        <v>5300080000</v>
      </c>
      <c r="H224" s="4">
        <f t="shared" si="42"/>
        <v>5300.08</v>
      </c>
      <c r="I224" s="10">
        <f t="shared" si="43"/>
        <v>232.05078199999843</v>
      </c>
      <c r="J224" s="6" t="b">
        <f t="shared" si="39"/>
        <v>0</v>
      </c>
      <c r="K224" s="5">
        <f t="shared" si="44"/>
        <v>5.1059934149860507E-2</v>
      </c>
      <c r="L224" s="5">
        <f t="shared" si="45"/>
        <v>-4.5392490707854274E-3</v>
      </c>
      <c r="M224" s="4">
        <f t="shared" si="46"/>
        <v>10742.737193927147</v>
      </c>
      <c r="N224" s="4">
        <f t="shared" si="47"/>
        <v>10998.891147909611</v>
      </c>
      <c r="O224" s="5">
        <f t="shared" si="48"/>
        <v>-2.3844384290371341E-2</v>
      </c>
      <c r="P224" s="43">
        <f t="shared" si="40"/>
        <v>-6.0869693088722199E-2</v>
      </c>
      <c r="R224" s="13">
        <f t="shared" si="41"/>
        <v>-4.1914115661882126E-3</v>
      </c>
      <c r="S224" s="20" t="b">
        <f t="shared" si="49"/>
        <v>0</v>
      </c>
      <c r="T224" s="13"/>
      <c r="U224" s="20"/>
      <c r="V224" s="13">
        <f t="shared" si="50"/>
        <v>-1.7392965319526301E-3</v>
      </c>
    </row>
    <row r="225" spans="1:22" x14ac:dyDescent="0.2">
      <c r="A225" s="1">
        <v>44848</v>
      </c>
      <c r="B225" s="4">
        <v>10742.809569999999</v>
      </c>
      <c r="C225" s="4">
        <v>10766.690430000001</v>
      </c>
      <c r="D225" s="4">
        <v>10308.809569999999</v>
      </c>
      <c r="E225" s="4">
        <v>10321.389648</v>
      </c>
      <c r="F225" s="4">
        <v>10321.389648</v>
      </c>
      <c r="G225" s="2">
        <v>4393000000</v>
      </c>
      <c r="H225" s="4">
        <f t="shared" si="42"/>
        <v>4393</v>
      </c>
      <c r="I225" s="10">
        <f t="shared" si="43"/>
        <v>-327.76074299999891</v>
      </c>
      <c r="J225" s="6" t="b">
        <f t="shared" si="39"/>
        <v>1</v>
      </c>
      <c r="K225" s="5">
        <f t="shared" si="44"/>
        <v>-3.9228091985996097E-2</v>
      </c>
      <c r="L225" s="5">
        <f t="shared" si="45"/>
        <v>-4.1359114473954482E-2</v>
      </c>
      <c r="M225" s="4">
        <f t="shared" si="46"/>
        <v>10672.512602939289</v>
      </c>
      <c r="N225" s="4">
        <f t="shared" si="47"/>
        <v>10939.977974004429</v>
      </c>
      <c r="O225" s="5">
        <f t="shared" si="48"/>
        <v>-2.506114361406124E-2</v>
      </c>
      <c r="P225" s="43">
        <f t="shared" si="40"/>
        <v>-3.4078482403396053E-2</v>
      </c>
      <c r="R225" s="13">
        <f t="shared" si="41"/>
        <v>8.8243350525324896E-3</v>
      </c>
      <c r="S225" s="20" t="b">
        <f t="shared" si="49"/>
        <v>1</v>
      </c>
      <c r="T225" s="13"/>
      <c r="U225" s="20"/>
      <c r="V225" s="13">
        <f t="shared" si="50"/>
        <v>-6.5369365107019696E-3</v>
      </c>
    </row>
    <row r="226" spans="1:22" x14ac:dyDescent="0.2">
      <c r="A226" s="1">
        <v>44851</v>
      </c>
      <c r="B226" s="4">
        <v>10575.650390999999</v>
      </c>
      <c r="C226" s="4">
        <v>10696.589844</v>
      </c>
      <c r="D226" s="4">
        <v>10569.690430000001</v>
      </c>
      <c r="E226" s="4">
        <v>10675.799805000001</v>
      </c>
      <c r="F226" s="4">
        <v>10675.799805000001</v>
      </c>
      <c r="G226" s="2">
        <v>4439190000</v>
      </c>
      <c r="H226" s="4">
        <f t="shared" si="42"/>
        <v>4439.1899999999996</v>
      </c>
      <c r="I226" s="10">
        <f t="shared" si="43"/>
        <v>354.41015700000025</v>
      </c>
      <c r="J226" s="6" t="b">
        <f t="shared" si="39"/>
        <v>0</v>
      </c>
      <c r="K226" s="5">
        <f t="shared" si="44"/>
        <v>9.4698113399464927E-3</v>
      </c>
      <c r="L226" s="5">
        <f t="shared" si="45"/>
        <v>-1.9436137407531995E-3</v>
      </c>
      <c r="M226" s="4">
        <f t="shared" si="46"/>
        <v>10673.060469949407</v>
      </c>
      <c r="N226" s="4">
        <f t="shared" si="47"/>
        <v>10917.005959308392</v>
      </c>
      <c r="O226" s="5">
        <f t="shared" si="48"/>
        <v>-2.2856189192015409E-2</v>
      </c>
      <c r="P226" s="43">
        <f t="shared" si="40"/>
        <v>-9.6851357902871908E-3</v>
      </c>
      <c r="R226" s="13">
        <f t="shared" si="41"/>
        <v>2.2045573635454761E-3</v>
      </c>
      <c r="S226" s="20" t="b">
        <f t="shared" si="49"/>
        <v>0</v>
      </c>
      <c r="T226" s="13"/>
      <c r="U226" s="20"/>
      <c r="V226" s="13">
        <f t="shared" si="50"/>
        <v>5.1334398046760409E-5</v>
      </c>
    </row>
    <row r="227" spans="1:22" x14ac:dyDescent="0.2">
      <c r="A227" s="1">
        <v>44852</v>
      </c>
      <c r="B227" s="4">
        <v>10963.990234000001</v>
      </c>
      <c r="C227" s="4">
        <v>10972.969727</v>
      </c>
      <c r="D227" s="4">
        <v>10670.120117</v>
      </c>
      <c r="E227" s="4">
        <v>10772.400390999999</v>
      </c>
      <c r="F227" s="4">
        <v>10772.400390999999</v>
      </c>
      <c r="G227" s="2">
        <v>5047360000</v>
      </c>
      <c r="H227" s="4">
        <f t="shared" si="42"/>
        <v>5047.3599999999997</v>
      </c>
      <c r="I227" s="10">
        <f t="shared" si="43"/>
        <v>96.600585999998657</v>
      </c>
      <c r="J227" s="6" t="b">
        <f t="shared" si="39"/>
        <v>1</v>
      </c>
      <c r="K227" s="5">
        <f t="shared" si="44"/>
        <v>-1.7474463120723129E-2</v>
      </c>
      <c r="L227" s="5">
        <f t="shared" si="45"/>
        <v>-1.8278491692771303E-2</v>
      </c>
      <c r="M227" s="4">
        <f t="shared" si="46"/>
        <v>10689.61712345784</v>
      </c>
      <c r="N227" s="4">
        <f t="shared" si="47"/>
        <v>10904.431562064183</v>
      </c>
      <c r="O227" s="5">
        <f t="shared" si="48"/>
        <v>-2.009561578542822E-2</v>
      </c>
      <c r="P227" s="43">
        <f t="shared" si="40"/>
        <v>-1.8239199994407667E-3</v>
      </c>
      <c r="R227" s="13">
        <f t="shared" si="41"/>
        <v>2.650727339151902E-2</v>
      </c>
      <c r="S227" s="20" t="b">
        <f t="shared" si="49"/>
        <v>0</v>
      </c>
      <c r="T227" s="13"/>
      <c r="U227" s="20"/>
      <c r="V227" s="13">
        <f t="shared" si="50"/>
        <v>1.5512564137576865E-3</v>
      </c>
    </row>
    <row r="228" spans="1:22" x14ac:dyDescent="0.2">
      <c r="A228" s="1">
        <v>44853</v>
      </c>
      <c r="B228" s="4">
        <v>10689.309569999999</v>
      </c>
      <c r="C228" s="4">
        <v>10808.040039</v>
      </c>
      <c r="D228" s="4">
        <v>10592.879883</v>
      </c>
      <c r="E228" s="4">
        <v>10680.509765999999</v>
      </c>
      <c r="F228" s="4">
        <v>10680.509765999999</v>
      </c>
      <c r="G228" s="2">
        <v>4955090000</v>
      </c>
      <c r="H228" s="4">
        <f t="shared" si="42"/>
        <v>4955.09</v>
      </c>
      <c r="I228" s="10">
        <f t="shared" si="43"/>
        <v>-91.890625</v>
      </c>
      <c r="J228" s="6" t="b">
        <f t="shared" si="39"/>
        <v>1</v>
      </c>
      <c r="K228" s="5">
        <f t="shared" si="44"/>
        <v>-8.2323408657723274E-4</v>
      </c>
      <c r="L228" s="5">
        <f t="shared" si="45"/>
        <v>-1.1799574440862257E-2</v>
      </c>
      <c r="M228" s="4">
        <f t="shared" si="46"/>
        <v>10688.0992305482</v>
      </c>
      <c r="N228" s="4">
        <f t="shared" si="47"/>
        <v>10884.960101536863</v>
      </c>
      <c r="O228" s="5">
        <f t="shared" si="48"/>
        <v>-1.8418697912721931E-2</v>
      </c>
      <c r="P228" s="43">
        <f t="shared" si="40"/>
        <v>-8.9089131279815117E-3</v>
      </c>
      <c r="R228" s="13">
        <f t="shared" si="41"/>
        <v>1.1221902591341129E-2</v>
      </c>
      <c r="S228" s="20" t="b">
        <f t="shared" si="49"/>
        <v>1</v>
      </c>
      <c r="T228" s="13"/>
      <c r="U228" s="20"/>
      <c r="V228" s="13">
        <f t="shared" si="50"/>
        <v>-1.419969389089836E-4</v>
      </c>
    </row>
    <row r="229" spans="1:22" x14ac:dyDescent="0.2">
      <c r="A229" s="1">
        <v>44854</v>
      </c>
      <c r="B229" s="4">
        <v>10657.410156</v>
      </c>
      <c r="C229" s="4">
        <v>10837.299805000001</v>
      </c>
      <c r="D229" s="4">
        <v>10574.549805000001</v>
      </c>
      <c r="E229" s="4">
        <v>10614.839844</v>
      </c>
      <c r="F229" s="4">
        <v>10614.839844</v>
      </c>
      <c r="G229" s="2">
        <v>4628010000</v>
      </c>
      <c r="H229" s="4">
        <f t="shared" si="42"/>
        <v>4628.01</v>
      </c>
      <c r="I229" s="10">
        <f t="shared" si="43"/>
        <v>-65.669921999999133</v>
      </c>
      <c r="J229" s="6" t="b">
        <f t="shared" si="39"/>
        <v>1</v>
      </c>
      <c r="K229" s="5">
        <f t="shared" si="44"/>
        <v>-3.9944331105651624E-3</v>
      </c>
      <c r="L229" s="5">
        <f t="shared" si="45"/>
        <v>-2.0527249868769359E-2</v>
      </c>
      <c r="M229" s="4">
        <f t="shared" si="46"/>
        <v>10675.889332790166</v>
      </c>
      <c r="N229" s="4">
        <f t="shared" si="47"/>
        <v>10861.47138349018</v>
      </c>
      <c r="O229" s="5">
        <f t="shared" si="48"/>
        <v>-1.738328722929083E-2</v>
      </c>
      <c r="P229" s="43">
        <f t="shared" si="40"/>
        <v>-9.4923733874712393E-3</v>
      </c>
      <c r="R229" s="13">
        <f t="shared" si="41"/>
        <v>1.5119159367273956E-2</v>
      </c>
      <c r="S229" s="20" t="b">
        <f t="shared" si="49"/>
        <v>1</v>
      </c>
      <c r="T229" s="13"/>
      <c r="U229" s="20"/>
      <c r="V229" s="13">
        <f t="shared" si="50"/>
        <v>-1.1423825223418416E-3</v>
      </c>
    </row>
    <row r="230" spans="1:22" x14ac:dyDescent="0.2">
      <c r="A230" s="1">
        <v>44855</v>
      </c>
      <c r="B230" s="4">
        <v>10576.040039</v>
      </c>
      <c r="C230" s="4">
        <v>10875.719727</v>
      </c>
      <c r="D230" s="4">
        <v>10542.429688</v>
      </c>
      <c r="E230" s="4">
        <v>10859.719727</v>
      </c>
      <c r="F230" s="4">
        <v>10859.719727</v>
      </c>
      <c r="G230" s="2">
        <v>4706440000</v>
      </c>
      <c r="H230" s="4">
        <f t="shared" si="42"/>
        <v>4706.4399999999996</v>
      </c>
      <c r="I230" s="10">
        <f t="shared" si="43"/>
        <v>244.87988299999961</v>
      </c>
      <c r="J230" s="6" t="b">
        <f t="shared" si="39"/>
        <v>0</v>
      </c>
      <c r="K230" s="5">
        <f t="shared" si="44"/>
        <v>2.6822864413703851E-2</v>
      </c>
      <c r="L230" s="5">
        <f t="shared" si="45"/>
        <v>-1.4711670033458559E-3</v>
      </c>
      <c r="M230" s="4">
        <f t="shared" si="46"/>
        <v>10706.527731825139</v>
      </c>
      <c r="N230" s="4">
        <f t="shared" si="47"/>
        <v>10861.319065534512</v>
      </c>
      <c r="O230" s="5">
        <f t="shared" si="48"/>
        <v>-1.4457659624721777E-2</v>
      </c>
      <c r="P230" s="43">
        <f t="shared" si="40"/>
        <v>-1.5326915311427982E-2</v>
      </c>
      <c r="R230" s="13">
        <f t="shared" si="41"/>
        <v>1.5802695272710828E-2</v>
      </c>
      <c r="S230" s="20" t="b">
        <f t="shared" si="49"/>
        <v>0</v>
      </c>
      <c r="T230" s="13"/>
      <c r="U230" s="20"/>
      <c r="V230" s="13">
        <f t="shared" si="50"/>
        <v>2.869868549580195E-3</v>
      </c>
    </row>
    <row r="231" spans="1:22" x14ac:dyDescent="0.2">
      <c r="A231" s="1">
        <v>44858</v>
      </c>
      <c r="B231" s="4">
        <v>10867.070313</v>
      </c>
      <c r="C231" s="4">
        <v>10983.519531</v>
      </c>
      <c r="D231" s="4">
        <v>10713.330078000001</v>
      </c>
      <c r="E231" s="4">
        <v>10952.610352</v>
      </c>
      <c r="F231" s="4">
        <v>10952.610352</v>
      </c>
      <c r="G231" s="2">
        <v>4808710000</v>
      </c>
      <c r="H231" s="4">
        <f t="shared" si="42"/>
        <v>4808.71</v>
      </c>
      <c r="I231" s="10">
        <f t="shared" si="43"/>
        <v>92.890625</v>
      </c>
      <c r="J231" s="6" t="b">
        <f t="shared" si="39"/>
        <v>0</v>
      </c>
      <c r="K231" s="5">
        <f t="shared" si="44"/>
        <v>7.8714903406551205E-3</v>
      </c>
      <c r="L231" s="5">
        <f t="shared" si="45"/>
        <v>-2.8141415793691477E-3</v>
      </c>
      <c r="M231" s="4">
        <f t="shared" si="46"/>
        <v>10747.541501854283</v>
      </c>
      <c r="N231" s="4">
        <f t="shared" si="47"/>
        <v>10869.257438270641</v>
      </c>
      <c r="O231" s="5">
        <f t="shared" si="48"/>
        <v>-1.1325002689718233E-2</v>
      </c>
      <c r="P231" s="43">
        <f t="shared" si="40"/>
        <v>-3.1831860196473044E-3</v>
      </c>
      <c r="R231" s="13">
        <f t="shared" si="41"/>
        <v>2.1956465960610974E-2</v>
      </c>
      <c r="S231" s="20" t="b">
        <f t="shared" si="49"/>
        <v>0</v>
      </c>
      <c r="T231" s="13"/>
      <c r="U231" s="20"/>
      <c r="V231" s="13">
        <f t="shared" si="50"/>
        <v>3.8307256149190216E-3</v>
      </c>
    </row>
    <row r="232" spans="1:22" x14ac:dyDescent="0.2">
      <c r="A232" s="1">
        <v>44859</v>
      </c>
      <c r="B232" s="4">
        <v>10996.969727</v>
      </c>
      <c r="C232" s="4">
        <v>11210.379883</v>
      </c>
      <c r="D232" s="4">
        <v>10996.969727</v>
      </c>
      <c r="E232" s="4">
        <v>11199.120117</v>
      </c>
      <c r="F232" s="4">
        <v>11199.120117</v>
      </c>
      <c r="G232" s="2">
        <v>5141760000</v>
      </c>
      <c r="H232" s="4">
        <f t="shared" si="42"/>
        <v>5141.76</v>
      </c>
      <c r="I232" s="10">
        <f t="shared" si="43"/>
        <v>246.5097650000007</v>
      </c>
      <c r="J232" s="6" t="b">
        <f t="shared" si="39"/>
        <v>0</v>
      </c>
      <c r="K232" s="5">
        <f t="shared" si="44"/>
        <v>1.8382372145999151E-2</v>
      </c>
      <c r="L232" s="5">
        <f t="shared" si="45"/>
        <v>-1.0044053919237928E-3</v>
      </c>
      <c r="M232" s="4">
        <f t="shared" si="46"/>
        <v>10822.804604378569</v>
      </c>
      <c r="N232" s="4">
        <f t="shared" si="47"/>
        <v>10897.941149464497</v>
      </c>
      <c r="O232" s="5">
        <f t="shared" si="48"/>
        <v>-6.9424283106368327E-3</v>
      </c>
      <c r="P232" s="43">
        <f t="shared" si="40"/>
        <v>1.6092420494311522E-2</v>
      </c>
      <c r="R232" s="13">
        <f t="shared" si="41"/>
        <v>3.581098363954846E-2</v>
      </c>
      <c r="S232" s="20" t="b">
        <f t="shared" si="49"/>
        <v>0</v>
      </c>
      <c r="T232" s="13"/>
      <c r="U232" s="20"/>
      <c r="V232" s="13">
        <f t="shared" si="50"/>
        <v>7.0028203669928691E-3</v>
      </c>
    </row>
    <row r="233" spans="1:22" x14ac:dyDescent="0.2">
      <c r="A233" s="1">
        <v>44860</v>
      </c>
      <c r="B233" s="4">
        <v>10969.019531</v>
      </c>
      <c r="C233" s="4">
        <v>11205.839844</v>
      </c>
      <c r="D233" s="4">
        <v>10948.379883</v>
      </c>
      <c r="E233" s="4">
        <v>10970.990234000001</v>
      </c>
      <c r="F233" s="4">
        <v>10970.990234000001</v>
      </c>
      <c r="G233" s="2">
        <v>5224440000</v>
      </c>
      <c r="H233" s="4">
        <f t="shared" si="42"/>
        <v>5224.4399999999996</v>
      </c>
      <c r="I233" s="10">
        <f t="shared" si="43"/>
        <v>-228.12988299999961</v>
      </c>
      <c r="J233" s="6" t="b">
        <f t="shared" si="39"/>
        <v>1</v>
      </c>
      <c r="K233" s="5">
        <f t="shared" si="44"/>
        <v>1.7966081603113039E-4</v>
      </c>
      <c r="L233" s="5">
        <f t="shared" si="45"/>
        <v>-2.095778748129673E-2</v>
      </c>
      <c r="M233" s="4">
        <f t="shared" si="46"/>
        <v>10847.502209315475</v>
      </c>
      <c r="N233" s="4">
        <f t="shared" si="47"/>
        <v>10904.293243771932</v>
      </c>
      <c r="O233" s="5">
        <f t="shared" si="48"/>
        <v>-5.2354019718647117E-3</v>
      </c>
      <c r="P233" s="43">
        <f t="shared" si="40"/>
        <v>9.2996223220765412E-3</v>
      </c>
      <c r="R233" s="13">
        <f t="shared" si="41"/>
        <v>3.3034114929868075E-2</v>
      </c>
      <c r="S233" s="20" t="b">
        <f t="shared" si="49"/>
        <v>1</v>
      </c>
      <c r="T233" s="13"/>
      <c r="U233" s="20"/>
      <c r="V233" s="13">
        <f t="shared" si="50"/>
        <v>2.2819967503537888E-3</v>
      </c>
    </row>
    <row r="234" spans="1:22" x14ac:dyDescent="0.2">
      <c r="A234" s="1">
        <v>44861</v>
      </c>
      <c r="B234" s="4">
        <v>10971.950194999999</v>
      </c>
      <c r="C234" s="4">
        <v>10998.730469</v>
      </c>
      <c r="D234" s="4">
        <v>10780.5</v>
      </c>
      <c r="E234" s="4">
        <v>10792.669921999999</v>
      </c>
      <c r="F234" s="4">
        <v>10792.669921999999</v>
      </c>
      <c r="G234" s="2">
        <v>4773520000</v>
      </c>
      <c r="H234" s="4">
        <f t="shared" si="42"/>
        <v>4773.5200000000004</v>
      </c>
      <c r="I234" s="10">
        <f t="shared" si="43"/>
        <v>-178.32031200000165</v>
      </c>
      <c r="J234" s="6" t="b">
        <f t="shared" si="39"/>
        <v>1</v>
      </c>
      <c r="K234" s="5">
        <f t="shared" si="44"/>
        <v>-1.6339873022910702E-2</v>
      </c>
      <c r="L234" s="5">
        <f t="shared" si="45"/>
        <v>-1.8734939235103911E-2</v>
      </c>
      <c r="M234" s="4">
        <f t="shared" si="46"/>
        <v>10838.363494762896</v>
      </c>
      <c r="N234" s="4">
        <f t="shared" si="47"/>
        <v>10894.586867965676</v>
      </c>
      <c r="O234" s="5">
        <f t="shared" si="48"/>
        <v>-5.1874411879567432E-3</v>
      </c>
      <c r="P234" s="43">
        <f t="shared" si="40"/>
        <v>-5.3387667603929162E-3</v>
      </c>
      <c r="R234" s="13">
        <f t="shared" si="41"/>
        <v>1.4796235087944167E-2</v>
      </c>
      <c r="S234" s="20" t="b">
        <f t="shared" si="49"/>
        <v>1</v>
      </c>
      <c r="T234" s="13"/>
      <c r="U234" s="20"/>
      <c r="V234" s="13">
        <f t="shared" si="50"/>
        <v>-8.4247178532313662E-4</v>
      </c>
    </row>
    <row r="235" spans="1:22" x14ac:dyDescent="0.2">
      <c r="A235" s="1">
        <v>44862</v>
      </c>
      <c r="B235" s="4">
        <v>10766.200194999999</v>
      </c>
      <c r="C235" s="4">
        <v>11117.040039</v>
      </c>
      <c r="D235" s="4">
        <v>10766.200194999999</v>
      </c>
      <c r="E235" s="4">
        <v>11102.450194999999</v>
      </c>
      <c r="F235" s="4">
        <v>11102.450194999999</v>
      </c>
      <c r="G235" s="2">
        <v>4731940000</v>
      </c>
      <c r="H235" s="4">
        <f t="shared" si="42"/>
        <v>4731.9399999999996</v>
      </c>
      <c r="I235" s="10">
        <f t="shared" si="43"/>
        <v>309.78027300000031</v>
      </c>
      <c r="J235" s="6" t="b">
        <f t="shared" si="39"/>
        <v>0</v>
      </c>
      <c r="K235" s="5">
        <f t="shared" si="44"/>
        <v>3.1232003298263023E-2</v>
      </c>
      <c r="L235" s="5">
        <f t="shared" si="45"/>
        <v>-1.312385666401942E-3</v>
      </c>
      <c r="M235" s="4">
        <f t="shared" si="46"/>
        <v>10882.377944802414</v>
      </c>
      <c r="N235" s="4">
        <f t="shared" si="47"/>
        <v>10912.661939881704</v>
      </c>
      <c r="O235" s="5">
        <f t="shared" si="48"/>
        <v>-2.7828472079260594E-3</v>
      </c>
      <c r="P235" s="43">
        <f t="shared" si="40"/>
        <v>-1.0675768696115086E-2</v>
      </c>
      <c r="R235" s="13">
        <f t="shared" si="41"/>
        <v>2.1563494246187559E-2</v>
      </c>
      <c r="S235" s="20" t="b">
        <f t="shared" si="49"/>
        <v>0</v>
      </c>
      <c r="T235" s="13"/>
      <c r="U235" s="20"/>
      <c r="V235" s="13">
        <f t="shared" si="50"/>
        <v>4.0609867034618217E-3</v>
      </c>
    </row>
    <row r="236" spans="1:22" x14ac:dyDescent="0.2">
      <c r="A236" s="1">
        <v>44865</v>
      </c>
      <c r="B236" s="4">
        <v>11028.429688</v>
      </c>
      <c r="C236" s="4">
        <v>11047.940430000001</v>
      </c>
      <c r="D236" s="4">
        <v>10914.009765999999</v>
      </c>
      <c r="E236" s="4">
        <v>10988.150390999999</v>
      </c>
      <c r="F236" s="4">
        <v>10988.150390999999</v>
      </c>
      <c r="G236" s="2">
        <v>4753740000</v>
      </c>
      <c r="H236" s="4">
        <f t="shared" si="42"/>
        <v>4753.74</v>
      </c>
      <c r="I236" s="10">
        <f t="shared" si="43"/>
        <v>-114.29980400000022</v>
      </c>
      <c r="J236" s="6" t="b">
        <f t="shared" si="39"/>
        <v>0</v>
      </c>
      <c r="K236" s="5">
        <f t="shared" si="44"/>
        <v>-3.652314802698405E-3</v>
      </c>
      <c r="L236" s="5">
        <f t="shared" si="45"/>
        <v>-5.4118719573872055E-3</v>
      </c>
      <c r="M236" s="4">
        <f t="shared" si="46"/>
        <v>10900.006685835346</v>
      </c>
      <c r="N236" s="4">
        <f t="shared" si="47"/>
        <v>10919.226153022426</v>
      </c>
      <c r="O236" s="5">
        <f t="shared" si="48"/>
        <v>-1.7632527888314135E-3</v>
      </c>
      <c r="P236" s="43">
        <f t="shared" si="40"/>
        <v>1.2846854656383502E-3</v>
      </c>
      <c r="R236" s="13">
        <f t="shared" si="41"/>
        <v>1.3571894809651453E-2</v>
      </c>
      <c r="S236" s="20" t="b">
        <f t="shared" si="49"/>
        <v>1</v>
      </c>
      <c r="T236" s="13"/>
      <c r="U236" s="20"/>
      <c r="V236" s="13">
        <f t="shared" si="50"/>
        <v>1.6199346431770621E-3</v>
      </c>
    </row>
    <row r="237" spans="1:22" x14ac:dyDescent="0.2">
      <c r="A237" s="1">
        <v>44866</v>
      </c>
      <c r="B237" s="4">
        <v>11154.740234000001</v>
      </c>
      <c r="C237" s="4">
        <v>11156.349609000001</v>
      </c>
      <c r="D237" s="4">
        <v>10881.190430000001</v>
      </c>
      <c r="E237" s="4">
        <v>10890.849609000001</v>
      </c>
      <c r="F237" s="4">
        <v>10890.849609000001</v>
      </c>
      <c r="G237" s="2">
        <v>4677520000</v>
      </c>
      <c r="H237" s="4">
        <f t="shared" si="42"/>
        <v>4677.5200000000004</v>
      </c>
      <c r="I237" s="10">
        <f t="shared" si="43"/>
        <v>-97.300781999998435</v>
      </c>
      <c r="J237" s="6" t="b">
        <f t="shared" si="39"/>
        <v>1</v>
      </c>
      <c r="K237" s="5">
        <f t="shared" si="44"/>
        <v>-2.365726314232339E-2</v>
      </c>
      <c r="L237" s="5">
        <f t="shared" si="45"/>
        <v>-2.3798106845434194E-2</v>
      </c>
      <c r="M237" s="4">
        <f t="shared" si="46"/>
        <v>10898.480506362788</v>
      </c>
      <c r="N237" s="4">
        <f t="shared" si="47"/>
        <v>10916.758627455258</v>
      </c>
      <c r="O237" s="5">
        <f t="shared" si="48"/>
        <v>-1.6771256398356012E-3</v>
      </c>
      <c r="P237" s="43">
        <f t="shared" si="40"/>
        <v>-1.5864666962236897E-3</v>
      </c>
      <c r="R237" s="13">
        <f t="shared" si="41"/>
        <v>2.3661014256681243E-2</v>
      </c>
      <c r="S237" s="20" t="b">
        <f t="shared" si="49"/>
        <v>1</v>
      </c>
      <c r="T237" s="13"/>
      <c r="U237" s="20"/>
      <c r="V237" s="13">
        <f t="shared" si="50"/>
        <v>-1.4001637948908517E-4</v>
      </c>
    </row>
    <row r="238" spans="1:22" x14ac:dyDescent="0.2">
      <c r="A238" s="1">
        <v>44867</v>
      </c>
      <c r="B238" s="4">
        <v>10885.009765999999</v>
      </c>
      <c r="C238" s="4">
        <v>10993.240234000001</v>
      </c>
      <c r="D238" s="4">
        <v>10522.900390999999</v>
      </c>
      <c r="E238" s="4">
        <v>10524.799805000001</v>
      </c>
      <c r="F238" s="4">
        <v>10524.799805000001</v>
      </c>
      <c r="G238" s="2">
        <v>5436420000</v>
      </c>
      <c r="H238" s="4">
        <f t="shared" si="42"/>
        <v>5436.42</v>
      </c>
      <c r="I238" s="10">
        <f t="shared" si="43"/>
        <v>-366.04980400000022</v>
      </c>
      <c r="J238" s="6" t="b">
        <f t="shared" si="39"/>
        <v>1</v>
      </c>
      <c r="K238" s="5">
        <f t="shared" si="44"/>
        <v>-3.3092295619718846E-2</v>
      </c>
      <c r="L238" s="5">
        <f t="shared" si="45"/>
        <v>-4.2611679452906261E-2</v>
      </c>
      <c r="M238" s="4">
        <f t="shared" si="46"/>
        <v>10836.20038946899</v>
      </c>
      <c r="N238" s="4">
        <f t="shared" si="47"/>
        <v>10882.675251589582</v>
      </c>
      <c r="O238" s="5">
        <f t="shared" si="48"/>
        <v>-4.2888522222012991E-3</v>
      </c>
      <c r="P238" s="43">
        <f t="shared" si="40"/>
        <v>-2.891234816711831E-2</v>
      </c>
      <c r="R238" s="13">
        <f t="shared" si="41"/>
        <v>1.4492150282088554E-2</v>
      </c>
      <c r="S238" s="20" t="b">
        <f t="shared" si="49"/>
        <v>1</v>
      </c>
      <c r="T238" s="13"/>
      <c r="U238" s="20"/>
      <c r="V238" s="13">
        <f t="shared" si="50"/>
        <v>-5.714568820620265E-3</v>
      </c>
    </row>
    <row r="239" spans="1:22" x14ac:dyDescent="0.2">
      <c r="A239" s="1">
        <v>44868</v>
      </c>
      <c r="B239" s="4">
        <v>10399.450194999999</v>
      </c>
      <c r="C239" s="4">
        <v>10486.009765999999</v>
      </c>
      <c r="D239" s="4">
        <v>10319.540039</v>
      </c>
      <c r="E239" s="4">
        <v>10342.940430000001</v>
      </c>
      <c r="F239" s="4">
        <v>10342.940430000001</v>
      </c>
      <c r="G239" s="2">
        <v>5102190000</v>
      </c>
      <c r="H239" s="4">
        <f t="shared" si="42"/>
        <v>5102.1899999999996</v>
      </c>
      <c r="I239" s="10">
        <f t="shared" si="43"/>
        <v>-181.859375</v>
      </c>
      <c r="J239" s="6" t="b">
        <f t="shared" si="39"/>
        <v>1</v>
      </c>
      <c r="K239" s="5">
        <f t="shared" si="44"/>
        <v>-5.4339185188048188E-3</v>
      </c>
      <c r="L239" s="5">
        <f t="shared" si="45"/>
        <v>-1.3643830131065574E-2</v>
      </c>
      <c r="M239" s="4">
        <f t="shared" si="46"/>
        <v>10753.990396224159</v>
      </c>
      <c r="N239" s="4">
        <f t="shared" si="47"/>
        <v>10835.741788842663</v>
      </c>
      <c r="O239" s="5">
        <f t="shared" si="48"/>
        <v>-7.6019588642377445E-3</v>
      </c>
      <c r="P239" s="43">
        <f t="shared" si="40"/>
        <v>-4.0398990627395333E-2</v>
      </c>
      <c r="R239" s="13">
        <f t="shared" si="41"/>
        <v>-2.49191807273931E-2</v>
      </c>
      <c r="S239" s="20" t="b">
        <f t="shared" si="49"/>
        <v>1</v>
      </c>
      <c r="T239" s="13"/>
      <c r="U239" s="20"/>
      <c r="V239" s="13">
        <f t="shared" si="50"/>
        <v>-7.5866069553979041E-3</v>
      </c>
    </row>
    <row r="240" spans="1:22" x14ac:dyDescent="0.2">
      <c r="A240" s="1">
        <v>44869</v>
      </c>
      <c r="B240" s="4">
        <v>10548.139648</v>
      </c>
      <c r="C240" s="4">
        <v>10553.629883</v>
      </c>
      <c r="D240" s="4">
        <v>10262.929688</v>
      </c>
      <c r="E240" s="4">
        <v>10475.25</v>
      </c>
      <c r="F240" s="4">
        <v>10475.25</v>
      </c>
      <c r="G240" s="2">
        <v>5453750000</v>
      </c>
      <c r="H240" s="4">
        <f t="shared" si="42"/>
        <v>5453.75</v>
      </c>
      <c r="I240" s="10">
        <f t="shared" si="43"/>
        <v>132.30956999999944</v>
      </c>
      <c r="J240" s="6" t="b">
        <f t="shared" si="39"/>
        <v>0</v>
      </c>
      <c r="K240" s="5">
        <f t="shared" si="44"/>
        <v>-6.9101898943687845E-3</v>
      </c>
      <c r="L240" s="5">
        <f t="shared" si="45"/>
        <v>-7.4268174901846338E-3</v>
      </c>
      <c r="M240" s="4">
        <f t="shared" si="46"/>
        <v>10707.533663520133</v>
      </c>
      <c r="N240" s="4">
        <f t="shared" si="47"/>
        <v>10804.394676769387</v>
      </c>
      <c r="O240" s="5">
        <f t="shared" si="48"/>
        <v>-9.046061987108495E-3</v>
      </c>
      <c r="P240" s="43">
        <f t="shared" si="40"/>
        <v>-4.1522538195221316E-2</v>
      </c>
      <c r="R240" s="13">
        <f t="shared" si="41"/>
        <v>-1.4373410848519992E-2</v>
      </c>
      <c r="S240" s="20" t="b">
        <f t="shared" si="49"/>
        <v>0</v>
      </c>
      <c r="T240" s="13"/>
      <c r="U240" s="20"/>
      <c r="V240" s="13">
        <f t="shared" si="50"/>
        <v>-4.3199529655835759E-3</v>
      </c>
    </row>
    <row r="241" spans="1:29" x14ac:dyDescent="0.2">
      <c r="A241" s="1">
        <v>44872</v>
      </c>
      <c r="B241" s="4">
        <v>10516.940430000001</v>
      </c>
      <c r="C241" s="4">
        <v>10587.959961</v>
      </c>
      <c r="D241" s="4">
        <v>10428.910156</v>
      </c>
      <c r="E241" s="4">
        <v>10564.519531</v>
      </c>
      <c r="F241" s="4">
        <v>10564.519531</v>
      </c>
      <c r="G241" s="2">
        <v>4456690000</v>
      </c>
      <c r="H241" s="4">
        <f t="shared" si="42"/>
        <v>4456.6899999999996</v>
      </c>
      <c r="I241" s="10">
        <f t="shared" si="43"/>
        <v>89.269530999999915</v>
      </c>
      <c r="J241" s="6" t="b">
        <f t="shared" si="39"/>
        <v>0</v>
      </c>
      <c r="K241" s="5">
        <f t="shared" si="44"/>
        <v>4.52404397616231E-3</v>
      </c>
      <c r="L241" s="5">
        <f t="shared" si="45"/>
        <v>-2.2138759578182879E-3</v>
      </c>
      <c r="M241" s="4">
        <f t="shared" si="46"/>
        <v>10683.697974766777</v>
      </c>
      <c r="N241" s="4">
        <f t="shared" si="47"/>
        <v>10783.535968441614</v>
      </c>
      <c r="O241" s="5">
        <f t="shared" si="48"/>
        <v>-9.3448910583806E-3</v>
      </c>
      <c r="P241" s="43">
        <f t="shared" si="40"/>
        <v>-2.3848279815523281E-2</v>
      </c>
      <c r="R241" s="13">
        <f t="shared" si="41"/>
        <v>-8.9611306864809479E-3</v>
      </c>
      <c r="S241" s="20" t="b">
        <f t="shared" si="49"/>
        <v>0</v>
      </c>
      <c r="T241" s="13"/>
      <c r="U241" s="20"/>
      <c r="V241" s="13">
        <f t="shared" si="50"/>
        <v>-2.2260671320195923E-3</v>
      </c>
    </row>
    <row r="242" spans="1:29" x14ac:dyDescent="0.2">
      <c r="A242" s="1">
        <v>44873</v>
      </c>
      <c r="B242" s="4">
        <v>10611.530273</v>
      </c>
      <c r="C242" s="4">
        <v>10745.639648</v>
      </c>
      <c r="D242" s="4">
        <v>10472.730469</v>
      </c>
      <c r="E242" s="4">
        <v>10616.200194999999</v>
      </c>
      <c r="F242" s="4">
        <v>10616.200194999999</v>
      </c>
      <c r="G242" s="2">
        <v>5134500000</v>
      </c>
      <c r="H242" s="4">
        <f t="shared" si="42"/>
        <v>5134.5</v>
      </c>
      <c r="I242" s="10">
        <f t="shared" si="43"/>
        <v>51.680663999999524</v>
      </c>
      <c r="J242" s="6" t="b">
        <f t="shared" si="39"/>
        <v>0</v>
      </c>
      <c r="K242" s="5">
        <f t="shared" si="44"/>
        <v>4.4007997714347498E-4</v>
      </c>
      <c r="L242" s="5">
        <f t="shared" si="45"/>
        <v>-1.2045765281557007E-2</v>
      </c>
      <c r="M242" s="4">
        <f t="shared" si="46"/>
        <v>10672.448344805647</v>
      </c>
      <c r="N242" s="4">
        <f t="shared" si="47"/>
        <v>10768.985031620605</v>
      </c>
      <c r="O242" s="5">
        <f t="shared" si="48"/>
        <v>-9.0454114834805175E-3</v>
      </c>
      <c r="P242" s="43">
        <f t="shared" si="40"/>
        <v>-1.8713407584947564E-2</v>
      </c>
      <c r="R242" s="13">
        <f t="shared" si="41"/>
        <v>6.8579674344337186E-3</v>
      </c>
      <c r="S242" s="20" t="b">
        <f t="shared" si="49"/>
        <v>0</v>
      </c>
      <c r="T242" s="13"/>
      <c r="U242" s="20"/>
      <c r="V242" s="13">
        <f t="shared" si="50"/>
        <v>-1.0529715448433802E-3</v>
      </c>
    </row>
    <row r="243" spans="1:29" x14ac:dyDescent="0.2">
      <c r="A243" s="1">
        <v>44874</v>
      </c>
      <c r="B243" s="4">
        <v>10528.450194999999</v>
      </c>
      <c r="C243" s="4">
        <v>10564.969727</v>
      </c>
      <c r="D243" s="4">
        <v>10344.009765999999</v>
      </c>
      <c r="E243" s="4">
        <v>10353.169921999999</v>
      </c>
      <c r="F243" s="4">
        <v>10353.169921999999</v>
      </c>
      <c r="G243" s="2">
        <v>4977460000</v>
      </c>
      <c r="H243" s="4">
        <f t="shared" si="42"/>
        <v>4977.46</v>
      </c>
      <c r="I243" s="10">
        <f t="shared" si="43"/>
        <v>-263.03027300000031</v>
      </c>
      <c r="J243" s="6" t="b">
        <f t="shared" si="39"/>
        <v>1</v>
      </c>
      <c r="K243" s="5">
        <f t="shared" si="44"/>
        <v>-1.664825019386439E-2</v>
      </c>
      <c r="L243" s="5">
        <f t="shared" si="45"/>
        <v>-2.0047365063311229E-2</v>
      </c>
      <c r="M243" s="4">
        <f t="shared" si="46"/>
        <v>10619.23527433804</v>
      </c>
      <c r="N243" s="4">
        <f t="shared" si="47"/>
        <v>10732.827196001421</v>
      </c>
      <c r="O243" s="5">
        <f t="shared" si="48"/>
        <v>-1.0696808077873756E-2</v>
      </c>
      <c r="P243" s="43">
        <f t="shared" si="40"/>
        <v>-2.5917639192262549E-2</v>
      </c>
      <c r="R243" s="13">
        <f t="shared" si="41"/>
        <v>-5.1101181898828155E-3</v>
      </c>
      <c r="S243" s="20" t="b">
        <f t="shared" si="49"/>
        <v>1</v>
      </c>
      <c r="T243" s="13"/>
      <c r="U243" s="20"/>
      <c r="V243" s="13">
        <f t="shared" si="50"/>
        <v>-4.9860227708205824E-3</v>
      </c>
    </row>
    <row r="244" spans="1:29" x14ac:dyDescent="0.2">
      <c r="A244" s="1">
        <v>44875</v>
      </c>
      <c r="B244" s="4">
        <v>10869.169921999999</v>
      </c>
      <c r="C244" s="4">
        <v>11119.120117</v>
      </c>
      <c r="D244" s="4">
        <v>10779.950194999999</v>
      </c>
      <c r="E244" s="4">
        <v>11114.150390999999</v>
      </c>
      <c r="F244" s="4">
        <v>11114.150390999999</v>
      </c>
      <c r="G244" s="2">
        <v>6433000000</v>
      </c>
      <c r="H244" s="4">
        <f t="shared" si="42"/>
        <v>6433</v>
      </c>
      <c r="I244" s="10">
        <f t="shared" si="43"/>
        <v>760.98046900000008</v>
      </c>
      <c r="J244" s="6" t="b">
        <f t="shared" si="39"/>
        <v>0</v>
      </c>
      <c r="K244" s="5">
        <f t="shared" si="44"/>
        <v>2.2539022828610086E-2</v>
      </c>
      <c r="L244" s="5">
        <f t="shared" si="45"/>
        <v>-4.4695317144770921E-4</v>
      </c>
      <c r="M244" s="4">
        <f t="shared" si="46"/>
        <v>10701.721127115034</v>
      </c>
      <c r="N244" s="4">
        <f t="shared" si="47"/>
        <v>10765.985734696949</v>
      </c>
      <c r="O244" s="5">
        <f t="shared" si="48"/>
        <v>-6.0050721578875721E-3</v>
      </c>
      <c r="P244" s="43">
        <f t="shared" si="40"/>
        <v>7.3099520119951781E-3</v>
      </c>
      <c r="R244" s="13">
        <f t="shared" si="41"/>
        <v>3.9002977645100446E-2</v>
      </c>
      <c r="S244" s="20" t="b">
        <f t="shared" si="49"/>
        <v>0</v>
      </c>
      <c r="T244" s="13"/>
      <c r="U244" s="20"/>
      <c r="V244" s="13">
        <f t="shared" si="50"/>
        <v>7.7675887807406819E-3</v>
      </c>
    </row>
    <row r="245" spans="1:29" x14ac:dyDescent="0.2">
      <c r="A245" s="1">
        <v>44876</v>
      </c>
      <c r="B245" s="4">
        <v>11124.75</v>
      </c>
      <c r="C245" s="4">
        <v>11352.429688</v>
      </c>
      <c r="D245" s="4">
        <v>11069.830078000001</v>
      </c>
      <c r="E245" s="4">
        <v>11323.330078000001</v>
      </c>
      <c r="F245" s="4">
        <v>11323.330078000001</v>
      </c>
      <c r="G245" s="2">
        <v>5867750000</v>
      </c>
      <c r="H245" s="4">
        <f t="shared" si="42"/>
        <v>5867.75</v>
      </c>
      <c r="I245" s="10">
        <f t="shared" si="43"/>
        <v>209.17968700000165</v>
      </c>
      <c r="J245" s="6" t="b">
        <f t="shared" si="39"/>
        <v>0</v>
      </c>
      <c r="K245" s="5">
        <f t="shared" si="44"/>
        <v>1.7850295781927761E-2</v>
      </c>
      <c r="L245" s="5">
        <f t="shared" si="45"/>
        <v>-2.5632935679627089E-3</v>
      </c>
      <c r="M245" s="4">
        <f t="shared" si="46"/>
        <v>10805.322618929195</v>
      </c>
      <c r="N245" s="4">
        <f t="shared" si="47"/>
        <v>10814.450460201562</v>
      </c>
      <c r="O245" s="5">
        <f t="shared" si="48"/>
        <v>-8.4475416369125496E-4</v>
      </c>
      <c r="P245" s="43">
        <f t="shared" si="40"/>
        <v>2.4479367104451991E-2</v>
      </c>
      <c r="R245" s="13">
        <f t="shared" si="41"/>
        <v>5.0633108178774942E-2</v>
      </c>
      <c r="S245" s="20" t="b">
        <f t="shared" si="49"/>
        <v>0</v>
      </c>
      <c r="T245" s="13"/>
      <c r="U245" s="20"/>
      <c r="V245" s="13">
        <f t="shared" si="50"/>
        <v>9.6808252227452464E-3</v>
      </c>
    </row>
    <row r="246" spans="1:29" x14ac:dyDescent="0.2">
      <c r="A246" s="1">
        <v>44879</v>
      </c>
      <c r="B246" s="4">
        <v>11233.900390999999</v>
      </c>
      <c r="C246" s="4">
        <v>11350.120117</v>
      </c>
      <c r="D246" s="4">
        <v>11167.169921999999</v>
      </c>
      <c r="E246" s="4">
        <v>11196.219727</v>
      </c>
      <c r="F246" s="4">
        <v>11196.219727</v>
      </c>
      <c r="G246" s="2">
        <v>5004060000</v>
      </c>
      <c r="H246" s="4">
        <f t="shared" si="42"/>
        <v>5004.0600000000004</v>
      </c>
      <c r="I246" s="10">
        <f t="shared" si="43"/>
        <v>-127.11035100000117</v>
      </c>
      <c r="J246" s="6" t="b">
        <f t="shared" si="39"/>
        <v>1</v>
      </c>
      <c r="K246" s="5">
        <f t="shared" si="44"/>
        <v>-3.3541924610785458E-3</v>
      </c>
      <c r="L246" s="5">
        <f t="shared" si="45"/>
        <v>-1.3559362228201579E-2</v>
      </c>
      <c r="M246" s="4">
        <f t="shared" si="46"/>
        <v>10870.472136940996</v>
      </c>
      <c r="N246" s="4">
        <f t="shared" si="47"/>
        <v>10847.647787749253</v>
      </c>
      <c r="O246" s="5">
        <f t="shared" si="48"/>
        <v>2.0996649367399632E-3</v>
      </c>
      <c r="P246" s="43">
        <f t="shared" si="40"/>
        <v>2.7293918913672416E-2</v>
      </c>
      <c r="R246" s="13">
        <f t="shared" si="41"/>
        <v>4.4123932614575416E-2</v>
      </c>
      <c r="S246" s="20" t="b">
        <f t="shared" si="49"/>
        <v>1</v>
      </c>
      <c r="T246" s="13"/>
      <c r="U246" s="20"/>
      <c r="V246" s="13">
        <f t="shared" si="50"/>
        <v>6.0293912832986825E-3</v>
      </c>
    </row>
    <row r="247" spans="1:29" x14ac:dyDescent="0.2">
      <c r="A247" s="1">
        <v>44880</v>
      </c>
      <c r="B247" s="4">
        <v>11474.820313</v>
      </c>
      <c r="C247" s="4">
        <v>11492.620117</v>
      </c>
      <c r="D247" s="4">
        <v>11241.150390999999</v>
      </c>
      <c r="E247" s="4">
        <v>11358.410156</v>
      </c>
      <c r="F247" s="4">
        <v>11358.410156</v>
      </c>
      <c r="G247" s="2">
        <v>5617310000</v>
      </c>
      <c r="H247" s="4">
        <f t="shared" si="42"/>
        <v>5617.31</v>
      </c>
      <c r="I247" s="10">
        <f t="shared" si="43"/>
        <v>162.19042900000022</v>
      </c>
      <c r="J247" s="6" t="b">
        <f t="shared" si="39"/>
        <v>1</v>
      </c>
      <c r="K247" s="5">
        <f t="shared" si="44"/>
        <v>-1.0144834849232226E-2</v>
      </c>
      <c r="L247" s="5">
        <f t="shared" si="45"/>
        <v>-1.1677925454220464E-2</v>
      </c>
      <c r="M247" s="4">
        <f t="shared" si="46"/>
        <v>10951.795140117498</v>
      </c>
      <c r="N247" s="4">
        <f t="shared" si="47"/>
        <v>10892.061906727578</v>
      </c>
      <c r="O247" s="5">
        <f t="shared" si="48"/>
        <v>5.4541956478998338E-3</v>
      </c>
      <c r="P247" s="43">
        <f t="shared" si="40"/>
        <v>2.6420805646972415E-2</v>
      </c>
      <c r="R247" s="13">
        <f t="shared" si="41"/>
        <v>4.9382313124303044E-2</v>
      </c>
      <c r="S247" s="20" t="b">
        <f t="shared" si="49"/>
        <v>0</v>
      </c>
      <c r="T247" s="13"/>
      <c r="U247" s="20"/>
      <c r="V247" s="13">
        <f t="shared" si="50"/>
        <v>7.4810920953601008E-3</v>
      </c>
    </row>
    <row r="248" spans="1:29" x14ac:dyDescent="0.2">
      <c r="A248" s="1">
        <v>44881</v>
      </c>
      <c r="B248" s="4">
        <v>11260.099609000001</v>
      </c>
      <c r="C248" s="4">
        <v>11286.099609000001</v>
      </c>
      <c r="D248" s="4">
        <v>11162.919921999999</v>
      </c>
      <c r="E248" s="4">
        <v>11183.660156</v>
      </c>
      <c r="F248" s="4">
        <v>11183.660156</v>
      </c>
      <c r="G248" s="2">
        <v>4585190000</v>
      </c>
      <c r="H248" s="4">
        <f t="shared" si="42"/>
        <v>4585.1899999999996</v>
      </c>
      <c r="I248" s="10">
        <f t="shared" si="43"/>
        <v>-174.75</v>
      </c>
      <c r="J248" s="6" t="b">
        <f t="shared" si="39"/>
        <v>1</v>
      </c>
      <c r="K248" s="5">
        <f t="shared" si="44"/>
        <v>-6.7885236946664445E-3</v>
      </c>
      <c r="L248" s="5">
        <f t="shared" si="45"/>
        <v>-9.0766036583897793E-3</v>
      </c>
      <c r="M248" s="4">
        <f t="shared" si="46"/>
        <v>10990.439309431247</v>
      </c>
      <c r="N248" s="4">
        <f t="shared" si="47"/>
        <v>10917.418276229528</v>
      </c>
      <c r="O248" s="5">
        <f t="shared" si="48"/>
        <v>6.6440504465602084E-3</v>
      </c>
      <c r="P248" s="43">
        <f t="shared" si="40"/>
        <v>1.5693695921758174E-2</v>
      </c>
      <c r="R248" s="13">
        <f t="shared" si="41"/>
        <v>2.6901590668449257E-2</v>
      </c>
      <c r="S248" s="20" t="b">
        <f t="shared" si="49"/>
        <v>1</v>
      </c>
      <c r="T248" s="13">
        <f t="shared" ref="T248:T253" si="52">(E248-E247)/E247</f>
        <v>-1.5385075692806317E-2</v>
      </c>
      <c r="U248" s="20"/>
      <c r="V248" s="13">
        <f t="shared" si="50"/>
        <v>3.5285694097940226E-3</v>
      </c>
    </row>
    <row r="249" spans="1:29" x14ac:dyDescent="0.2">
      <c r="A249" s="1">
        <v>44882</v>
      </c>
      <c r="B249" s="4">
        <v>11008.669921999999</v>
      </c>
      <c r="C249" s="4">
        <v>11198.839844</v>
      </c>
      <c r="D249" s="4">
        <v>11006.209961</v>
      </c>
      <c r="E249" s="4">
        <v>11144.959961</v>
      </c>
      <c r="F249" s="4">
        <v>11144.959961</v>
      </c>
      <c r="G249" s="2">
        <v>4354360000</v>
      </c>
      <c r="H249" s="4">
        <f t="shared" si="42"/>
        <v>4354.3599999999997</v>
      </c>
      <c r="I249" s="10">
        <f t="shared" si="43"/>
        <v>-38.700194999999439</v>
      </c>
      <c r="J249" s="6" t="b">
        <f t="shared" si="39"/>
        <v>0</v>
      </c>
      <c r="K249" s="5">
        <f t="shared" si="44"/>
        <v>1.2380245748638167E-2</v>
      </c>
      <c r="L249" s="5">
        <f t="shared" si="45"/>
        <v>-4.8112022093848251E-3</v>
      </c>
      <c r="M249" s="4">
        <f t="shared" si="46"/>
        <v>11016.192751359373</v>
      </c>
      <c r="N249" s="4">
        <f t="shared" si="47"/>
        <v>10937.20450968783</v>
      </c>
      <c r="O249" s="5">
        <f t="shared" si="48"/>
        <v>7.1701942272021108E-3</v>
      </c>
      <c r="P249" s="43">
        <f t="shared" si="40"/>
        <v>-9.0619241916772462E-4</v>
      </c>
      <c r="R249" s="13">
        <f t="shared" si="41"/>
        <v>1.657987444147517E-2</v>
      </c>
      <c r="S249" s="20" t="b">
        <f t="shared" si="49"/>
        <v>1</v>
      </c>
      <c r="T249" s="13">
        <f t="shared" si="52"/>
        <v>-3.4604230153789948E-3</v>
      </c>
      <c r="U249" s="20"/>
      <c r="V249" s="13">
        <f t="shared" si="50"/>
        <v>2.3432586453596706E-3</v>
      </c>
    </row>
    <row r="250" spans="1:29" x14ac:dyDescent="0.2">
      <c r="A250" s="1">
        <v>44883</v>
      </c>
      <c r="B250" s="4">
        <v>11257.009765999999</v>
      </c>
      <c r="C250" s="4">
        <v>11259.440430000001</v>
      </c>
      <c r="D250" s="4">
        <v>11059.160156</v>
      </c>
      <c r="E250" s="4">
        <v>11146.059569999999</v>
      </c>
      <c r="F250" s="4">
        <v>11146.059569999999</v>
      </c>
      <c r="G250" s="2">
        <v>4175420000</v>
      </c>
      <c r="H250" s="4">
        <f t="shared" si="42"/>
        <v>4175.42</v>
      </c>
      <c r="I250" s="10">
        <f t="shared" si="43"/>
        <v>1.0996089999989636</v>
      </c>
      <c r="J250" s="6" t="b">
        <f t="shared" si="39"/>
        <v>1</v>
      </c>
      <c r="K250" s="5">
        <f t="shared" si="44"/>
        <v>-9.8560984050228978E-3</v>
      </c>
      <c r="L250" s="5">
        <f t="shared" si="45"/>
        <v>-1.0069848559960907E-2</v>
      </c>
      <c r="M250" s="4">
        <f t="shared" si="46"/>
        <v>11037.83722113281</v>
      </c>
      <c r="N250" s="4">
        <f t="shared" si="47"/>
        <v>10955.365819280192</v>
      </c>
      <c r="O250" s="5">
        <f t="shared" si="48"/>
        <v>7.4716994099821854E-3</v>
      </c>
      <c r="P250" s="43">
        <f t="shared" si="40"/>
        <v>1.9318037075565701E-3</v>
      </c>
      <c r="R250" s="13">
        <f t="shared" si="41"/>
        <v>2.0076687527418334E-2</v>
      </c>
      <c r="S250" s="20" t="b">
        <f t="shared" si="49"/>
        <v>0</v>
      </c>
      <c r="T250" s="13">
        <f t="shared" si="52"/>
        <v>9.8664239606680406E-5</v>
      </c>
      <c r="U250" s="20"/>
      <c r="V250" s="13">
        <f t="shared" si="50"/>
        <v>1.9647867699814883E-3</v>
      </c>
    </row>
    <row r="251" spans="1:29" x14ac:dyDescent="0.2">
      <c r="A251" s="1">
        <v>44886</v>
      </c>
      <c r="B251" s="4">
        <v>11091.009765999999</v>
      </c>
      <c r="C251" s="4">
        <v>11128.780273</v>
      </c>
      <c r="D251" s="4">
        <v>10999.75</v>
      </c>
      <c r="E251" s="4">
        <v>11024.509765999999</v>
      </c>
      <c r="F251" s="4">
        <v>11024.509765999999</v>
      </c>
      <c r="G251" s="2">
        <v>3977130000</v>
      </c>
      <c r="H251" s="4">
        <f t="shared" si="42"/>
        <v>3977.13</v>
      </c>
      <c r="I251" s="10">
        <f t="shared" si="43"/>
        <v>-121.54980400000022</v>
      </c>
      <c r="J251" s="6" t="b">
        <f t="shared" si="39"/>
        <v>1</v>
      </c>
      <c r="K251" s="5">
        <f t="shared" si="44"/>
        <v>-5.9958472134664246E-3</v>
      </c>
      <c r="L251" s="5">
        <f t="shared" si="45"/>
        <v>-9.3694461065941016E-3</v>
      </c>
      <c r="M251" s="4">
        <f t="shared" si="46"/>
        <v>11035.615978610675</v>
      </c>
      <c r="N251" s="4">
        <f t="shared" si="47"/>
        <v>10961.378336386262</v>
      </c>
      <c r="O251" s="5">
        <f t="shared" si="48"/>
        <v>6.7270954669227745E-3</v>
      </c>
      <c r="P251" s="43">
        <f t="shared" si="40"/>
        <v>-3.2500205407827096E-3</v>
      </c>
      <c r="R251" s="13">
        <f t="shared" si="41"/>
        <v>8.4421471868808742E-3</v>
      </c>
      <c r="S251" s="20" t="b">
        <f t="shared" si="49"/>
        <v>1</v>
      </c>
      <c r="T251" s="13">
        <f t="shared" si="52"/>
        <v>-1.0905181623751202E-2</v>
      </c>
      <c r="U251" s="20"/>
      <c r="V251" s="13">
        <f t="shared" si="50"/>
        <v>-2.0123892730383153E-4</v>
      </c>
    </row>
    <row r="252" spans="1:29" x14ac:dyDescent="0.2">
      <c r="A252" s="1">
        <v>44887</v>
      </c>
      <c r="B252" s="4">
        <v>11058.559569999999</v>
      </c>
      <c r="C252" s="4">
        <v>11179.870117</v>
      </c>
      <c r="D252" s="4">
        <v>10975.660156</v>
      </c>
      <c r="E252" s="4">
        <v>11174.410156</v>
      </c>
      <c r="F252" s="4">
        <v>11174.410156</v>
      </c>
      <c r="G252" s="2">
        <v>4186360000</v>
      </c>
      <c r="H252" s="4">
        <f t="shared" si="42"/>
        <v>4186.3599999999997</v>
      </c>
      <c r="I252" s="10">
        <f t="shared" si="43"/>
        <v>149.9003900000007</v>
      </c>
      <c r="J252" s="6" t="b">
        <f t="shared" si="39"/>
        <v>0</v>
      </c>
      <c r="K252" s="5">
        <f t="shared" si="44"/>
        <v>1.0476100912299963E-2</v>
      </c>
      <c r="L252" s="5">
        <f t="shared" si="45"/>
        <v>-4.8837427831098978E-4</v>
      </c>
      <c r="M252" s="4">
        <f t="shared" si="46"/>
        <v>11058.748341508895</v>
      </c>
      <c r="N252" s="4">
        <f t="shared" si="47"/>
        <v>10979.902842439631</v>
      </c>
      <c r="O252" s="5">
        <f t="shared" si="48"/>
        <v>7.1296946665581184E-3</v>
      </c>
      <c r="P252" s="43">
        <f t="shared" si="40"/>
        <v>-7.5133444530087476E-3</v>
      </c>
      <c r="R252" s="13">
        <f t="shared" si="41"/>
        <v>1.0952575440791578E-2</v>
      </c>
      <c r="S252" s="20" t="b">
        <f t="shared" si="49"/>
        <v>0</v>
      </c>
      <c r="T252" s="13">
        <f t="shared" si="52"/>
        <v>1.3597011856463597E-2</v>
      </c>
      <c r="U252" s="20">
        <f>(E252-E248)/E248</f>
        <v>-8.2709952475061598E-4</v>
      </c>
      <c r="V252" s="13">
        <f t="shared" si="50"/>
        <v>2.0961551165839983E-3</v>
      </c>
    </row>
    <row r="253" spans="1:29" x14ac:dyDescent="0.2">
      <c r="A253" s="1">
        <v>44888</v>
      </c>
      <c r="B253" s="4">
        <v>11174.610352</v>
      </c>
      <c r="C253" s="4">
        <v>11310.820313</v>
      </c>
      <c r="D253" s="4">
        <v>11174.610352</v>
      </c>
      <c r="E253" s="4">
        <v>11285.320313</v>
      </c>
      <c r="F253" s="4">
        <v>11285.320313</v>
      </c>
      <c r="G253" s="2">
        <v>4431530000</v>
      </c>
      <c r="H253" s="4">
        <f t="shared" si="42"/>
        <v>4431.53</v>
      </c>
      <c r="I253" s="10">
        <f t="shared" si="43"/>
        <v>110.91015700000025</v>
      </c>
      <c r="J253" s="6" t="b">
        <f t="shared" si="39"/>
        <v>0</v>
      </c>
      <c r="K253" s="5">
        <f t="shared" si="44"/>
        <v>9.9072770783623729E-3</v>
      </c>
      <c r="L253" s="5">
        <f t="shared" si="45"/>
        <v>-2.2544783927556326E-3</v>
      </c>
      <c r="M253" s="4">
        <f t="shared" si="46"/>
        <v>11096.510336757412</v>
      </c>
      <c r="N253" s="4">
        <f t="shared" si="47"/>
        <v>11006.460883357924</v>
      </c>
      <c r="O253" s="5">
        <f t="shared" si="48"/>
        <v>8.1151146321377533E-3</v>
      </c>
      <c r="P253" s="43">
        <f t="shared" si="40"/>
        <v>7.0382501230030698E-3</v>
      </c>
      <c r="R253" s="13">
        <f t="shared" si="41"/>
        <v>1.9313276853596222E-2</v>
      </c>
      <c r="S253" s="20" t="b">
        <f t="shared" si="49"/>
        <v>0</v>
      </c>
      <c r="T253" s="13">
        <f t="shared" si="52"/>
        <v>9.9253701494434621E-3</v>
      </c>
      <c r="U253" s="14"/>
      <c r="V253" s="60">
        <f t="shared" si="50"/>
        <v>3.4146717225472336E-3</v>
      </c>
      <c r="AA253" s="14"/>
      <c r="AB253" s="14"/>
      <c r="AC253" s="14"/>
    </row>
    <row r="254" spans="1:29" x14ac:dyDescent="0.2">
      <c r="A254" s="1"/>
      <c r="B254" s="4"/>
      <c r="C254" s="4"/>
      <c r="D254" s="4"/>
      <c r="E254" s="4"/>
      <c r="F254" s="4"/>
      <c r="G254" s="2"/>
      <c r="H254" s="4"/>
      <c r="I254" s="10"/>
      <c r="J254" s="6"/>
      <c r="K254" s="5"/>
      <c r="L254" s="5"/>
      <c r="N254" s="4"/>
      <c r="O254" s="5"/>
      <c r="P254" s="43"/>
      <c r="R254" s="13"/>
      <c r="S254" s="20"/>
      <c r="T254" s="13"/>
      <c r="U254" s="14"/>
      <c r="V254" s="60"/>
      <c r="AA254" s="13"/>
      <c r="AB254" s="13"/>
      <c r="AC254" s="13"/>
    </row>
    <row r="255" spans="1:29" x14ac:dyDescent="0.2">
      <c r="A255" s="1"/>
      <c r="B255" s="4"/>
      <c r="C255" s="4"/>
      <c r="D255" s="4"/>
      <c r="E255" s="4"/>
      <c r="F255" s="4"/>
      <c r="G255" s="2"/>
      <c r="H255" s="4"/>
      <c r="I255" s="4"/>
      <c r="J255" s="4"/>
      <c r="K255" s="5"/>
      <c r="L255" s="5"/>
      <c r="N255" s="4"/>
      <c r="O255" s="5"/>
      <c r="P255" s="43"/>
      <c r="R255" s="13"/>
      <c r="S255" s="20"/>
      <c r="T255" s="14"/>
      <c r="U255" s="14"/>
      <c r="V255" s="60"/>
      <c r="AA255" s="13"/>
      <c r="AB255" s="13"/>
      <c r="AC255" s="13"/>
    </row>
    <row r="256" spans="1:29" x14ac:dyDescent="0.2">
      <c r="A256" s="1"/>
      <c r="B256" s="4"/>
      <c r="C256" s="4"/>
      <c r="D256" s="4"/>
      <c r="E256" s="4"/>
      <c r="F256" s="4"/>
      <c r="G256" s="2"/>
      <c r="H256" s="4"/>
      <c r="I256" s="4"/>
      <c r="J256" s="26"/>
      <c r="K256" s="5"/>
      <c r="L256" s="5"/>
      <c r="N256" s="4"/>
      <c r="O256" s="5"/>
      <c r="P256" s="43"/>
      <c r="R256" s="13"/>
      <c r="S256" s="20"/>
      <c r="T256" s="14"/>
      <c r="U256" s="14"/>
      <c r="V256" s="60"/>
      <c r="AA256" s="13"/>
      <c r="AB256" s="13"/>
      <c r="AC256" s="13"/>
    </row>
    <row r="257" spans="1:29" x14ac:dyDescent="0.2">
      <c r="A257" s="1"/>
      <c r="B257" s="4"/>
      <c r="C257" s="4"/>
      <c r="D257" s="4"/>
      <c r="E257" s="4"/>
      <c r="F257" s="4"/>
      <c r="G257" s="4"/>
      <c r="H257" s="4"/>
      <c r="I257" s="4"/>
      <c r="J257" s="4"/>
      <c r="K257" s="5"/>
      <c r="L257" s="5"/>
      <c r="N257" s="4"/>
      <c r="O257" s="5"/>
      <c r="P257" s="43"/>
      <c r="Q257" s="4"/>
      <c r="R257" s="13"/>
      <c r="S257" s="20"/>
      <c r="T257" s="14"/>
      <c r="U257" s="14"/>
      <c r="V257" s="60"/>
      <c r="AC257" s="13"/>
    </row>
    <row r="258" spans="1:29" x14ac:dyDescent="0.2">
      <c r="A258" s="1"/>
      <c r="B258" s="4"/>
      <c r="C258" s="4"/>
      <c r="D258" s="4"/>
      <c r="E258" s="4"/>
      <c r="F258" s="4"/>
      <c r="G258" s="4"/>
      <c r="H258" s="4"/>
      <c r="I258" s="4"/>
      <c r="J258" s="4"/>
      <c r="K258" s="5"/>
      <c r="L258" s="5"/>
      <c r="N258" s="4"/>
      <c r="O258" s="5"/>
      <c r="P258" s="43"/>
      <c r="Q258" s="4"/>
      <c r="R258" s="13"/>
      <c r="S258" s="20"/>
      <c r="T258" s="14"/>
      <c r="U258" s="14"/>
      <c r="V258" s="60"/>
      <c r="AA258" s="14"/>
      <c r="AB258" s="14"/>
      <c r="AC258" s="13"/>
    </row>
    <row r="259" spans="1:29" x14ac:dyDescent="0.2">
      <c r="A259" s="1"/>
      <c r="B259" s="4"/>
      <c r="C259" s="4"/>
      <c r="D259" s="4"/>
      <c r="E259" s="4"/>
      <c r="F259" s="4"/>
      <c r="G259" s="4"/>
      <c r="H259" s="4"/>
      <c r="I259" s="4"/>
      <c r="J259" s="4"/>
      <c r="K259" s="5"/>
      <c r="L259" s="5"/>
      <c r="N259" s="4"/>
      <c r="O259" s="5"/>
      <c r="P259" s="43"/>
      <c r="Q259" s="4"/>
      <c r="R259" s="13"/>
      <c r="S259" s="20"/>
      <c r="T259" s="14"/>
      <c r="U259" s="14"/>
      <c r="V259" s="60"/>
      <c r="AA259" s="13"/>
      <c r="AB259" s="13"/>
      <c r="AC259" s="13"/>
    </row>
    <row r="260" spans="1:29" x14ac:dyDescent="0.2">
      <c r="A260" s="1"/>
      <c r="B260" s="4"/>
      <c r="C260" s="4"/>
      <c r="D260" s="4"/>
      <c r="E260" s="4"/>
      <c r="F260" s="4"/>
      <c r="G260" s="4"/>
      <c r="H260" s="4"/>
      <c r="I260" s="4"/>
      <c r="J260" s="4"/>
      <c r="K260" s="5"/>
      <c r="L260" s="5"/>
      <c r="N260" s="4"/>
      <c r="O260" s="5"/>
      <c r="P260" s="43"/>
      <c r="Q260" s="4"/>
      <c r="R260" s="13"/>
      <c r="S260" s="20"/>
      <c r="T260" s="14"/>
      <c r="U260" s="14"/>
      <c r="V260" s="60"/>
      <c r="AA260" s="13"/>
      <c r="AB260" s="13"/>
      <c r="AC260" s="13"/>
    </row>
    <row r="261" spans="1:29" x14ac:dyDescent="0.2">
      <c r="A261" s="1"/>
      <c r="B261" s="4"/>
      <c r="C261" s="4"/>
      <c r="D261" s="4"/>
      <c r="E261" s="4"/>
      <c r="F261" s="4"/>
      <c r="G261" s="4"/>
      <c r="H261" s="4"/>
      <c r="I261" s="4"/>
      <c r="J261" s="4"/>
      <c r="K261" s="5"/>
      <c r="L261" s="5"/>
      <c r="N261" s="4"/>
      <c r="O261" s="5"/>
      <c r="P261" s="43"/>
      <c r="Q261" s="4"/>
      <c r="R261" s="13"/>
      <c r="S261" s="20"/>
      <c r="T261" s="14"/>
      <c r="U261" s="14"/>
      <c r="V261" s="60"/>
      <c r="AA261" s="13"/>
      <c r="AB261" s="13"/>
      <c r="AC261" s="13"/>
    </row>
    <row r="262" spans="1:29" x14ac:dyDescent="0.2">
      <c r="A262" s="1"/>
      <c r="B262" s="4"/>
      <c r="C262" s="4"/>
      <c r="D262" s="4"/>
      <c r="E262" s="4"/>
      <c r="F262" s="4"/>
      <c r="G262" s="4"/>
      <c r="H262" s="4"/>
      <c r="I262" s="4"/>
      <c r="J262" s="4"/>
      <c r="K262" s="5"/>
      <c r="L262" s="5"/>
      <c r="N262" s="4"/>
      <c r="O262" s="5"/>
      <c r="P262" s="43"/>
      <c r="Q262" s="4"/>
      <c r="R262" s="13"/>
      <c r="S262" s="20"/>
      <c r="T262" s="14"/>
      <c r="U262" s="14"/>
      <c r="V262" s="60"/>
      <c r="AA262" s="13"/>
      <c r="AB262" s="13"/>
      <c r="AC262" s="13"/>
    </row>
    <row r="263" spans="1:29" x14ac:dyDescent="0.2">
      <c r="A263" s="1"/>
      <c r="B263" s="4"/>
      <c r="C263" s="4"/>
      <c r="D263" s="4"/>
      <c r="E263" s="4"/>
      <c r="F263" s="4"/>
      <c r="G263" s="4"/>
      <c r="H263" s="4"/>
      <c r="I263" s="4"/>
      <c r="J263" s="4"/>
      <c r="K263" s="5"/>
      <c r="L263" s="5"/>
      <c r="N263" s="4"/>
      <c r="O263" s="5"/>
      <c r="P263" s="43"/>
      <c r="Q263" s="4"/>
      <c r="R263" s="13"/>
      <c r="S263" s="20"/>
      <c r="T263" s="14"/>
      <c r="U263" s="14"/>
      <c r="V263" s="60"/>
      <c r="AA263" s="13"/>
      <c r="AB263" s="13"/>
      <c r="AC263" s="13"/>
    </row>
    <row r="264" spans="1:29" x14ac:dyDescent="0.2">
      <c r="A264" s="1"/>
      <c r="B264" s="4"/>
      <c r="C264" s="4"/>
      <c r="D264" s="4"/>
      <c r="E264" s="4"/>
      <c r="F264" s="4"/>
      <c r="G264" s="4"/>
      <c r="H264" s="4"/>
      <c r="I264" s="4"/>
      <c r="J264" s="4"/>
      <c r="K264" s="5"/>
      <c r="L264" s="5"/>
      <c r="N264" s="4"/>
      <c r="O264" s="5"/>
      <c r="P264" s="43"/>
      <c r="R264" s="13"/>
      <c r="S264" s="20"/>
      <c r="T264" s="14"/>
      <c r="U264" s="14"/>
      <c r="V264" s="60"/>
      <c r="AA264" s="13"/>
      <c r="AB264" s="13"/>
      <c r="AC264" s="13"/>
    </row>
    <row r="265" spans="1:29" x14ac:dyDescent="0.2">
      <c r="A265" s="1"/>
      <c r="B265" s="4"/>
      <c r="C265" s="4"/>
      <c r="D265" s="4"/>
      <c r="E265" s="4"/>
      <c r="F265" s="4"/>
      <c r="G265" s="4"/>
      <c r="H265" s="4"/>
      <c r="I265" s="4"/>
      <c r="J265" s="4"/>
      <c r="K265" s="5"/>
      <c r="L265" s="5"/>
      <c r="N265" s="4"/>
      <c r="O265" s="5"/>
      <c r="P265" s="43"/>
      <c r="R265" s="13"/>
      <c r="S265" s="20"/>
      <c r="T265" s="14"/>
      <c r="U265" s="14"/>
      <c r="V265" s="60"/>
      <c r="AA265" s="13"/>
      <c r="AB265" s="13"/>
      <c r="AC265" s="13"/>
    </row>
    <row r="266" spans="1:29" x14ac:dyDescent="0.2">
      <c r="G266" s="4"/>
      <c r="AA266" s="13"/>
      <c r="AB266" s="13"/>
      <c r="AC266" s="13"/>
    </row>
    <row r="267" spans="1:29" x14ac:dyDescent="0.2">
      <c r="AA267" s="13"/>
      <c r="AB267" s="13"/>
      <c r="AC267" s="13"/>
    </row>
    <row r="268" spans="1:29" x14ac:dyDescent="0.2">
      <c r="AA268" s="13"/>
      <c r="AB268" s="13"/>
      <c r="AC268" s="13"/>
    </row>
    <row r="269" spans="1:29" x14ac:dyDescent="0.2">
      <c r="AA269" s="13"/>
      <c r="AB269" s="13"/>
      <c r="AC269" s="13"/>
    </row>
    <row r="270" spans="1:29" x14ac:dyDescent="0.2">
      <c r="AA270" s="13"/>
      <c r="AB270" s="13"/>
      <c r="AC270" s="13"/>
    </row>
    <row r="271" spans="1:29" x14ac:dyDescent="0.2">
      <c r="AA271" s="13"/>
      <c r="AB271" s="13"/>
      <c r="AC271" s="13"/>
    </row>
    <row r="272" spans="1:29" x14ac:dyDescent="0.2">
      <c r="AA272" s="13"/>
      <c r="AB272" s="13"/>
      <c r="AC272" s="13"/>
    </row>
  </sheetData>
  <mergeCells count="1">
    <mergeCell ref="Q87:Q93"/>
  </mergeCells>
  <conditionalFormatting sqref="K2:K265">
    <cfRule type="cellIs" dxfId="749" priority="2" operator="between">
      <formula>-0.006</formula>
      <formula>0.006</formula>
    </cfRule>
    <cfRule type="cellIs" dxfId="748" priority="3" operator="between">
      <formula>0.006</formula>
      <formula>0.006</formula>
    </cfRule>
  </conditionalFormatting>
  <conditionalFormatting sqref="L1:L256 L266:L1048576">
    <cfRule type="top10" dxfId="747" priority="5" percent="1" bottom="1" rank="10"/>
  </conditionalFormatting>
  <conditionalFormatting sqref="O1:O1048576">
    <cfRule type="top10" dxfId="746" priority="10" percent="1" rank="10"/>
    <cfRule type="top10" dxfId="745" priority="11" percent="1" rank="10"/>
    <cfRule type="top10" dxfId="744" priority="26" percent="1" rank="10"/>
    <cfRule type="top10" dxfId="743" priority="27" rank="10"/>
  </conditionalFormatting>
  <conditionalFormatting sqref="O2:O265">
    <cfRule type="top10" dxfId="742" priority="28" percent="1" rank="10"/>
  </conditionalFormatting>
  <conditionalFormatting sqref="P1:P1048576">
    <cfRule type="top10" dxfId="741" priority="9" rank="10"/>
    <cfRule type="top10" dxfId="740" priority="15" percent="1" rank="10"/>
    <cfRule type="top10" dxfId="739" priority="36" rank="10"/>
  </conditionalFormatting>
  <conditionalFormatting sqref="P2:P251">
    <cfRule type="cellIs" dxfId="738" priority="1" operator="between">
      <formula>0.004</formula>
      <formula>0.013</formula>
    </cfRule>
  </conditionalFormatting>
  <conditionalFormatting sqref="R1:R1048576">
    <cfRule type="top10" dxfId="737" priority="6" rank="10"/>
    <cfRule type="top10" dxfId="736" priority="7" rank="10"/>
    <cfRule type="top10" dxfId="735" priority="8" rank="10"/>
    <cfRule type="top10" dxfId="734" priority="14" percent="1" rank="10"/>
  </conditionalFormatting>
  <conditionalFormatting sqref="R2:R265">
    <cfRule type="cellIs" dxfId="733" priority="4" operator="between">
      <formula>0.09</formula>
      <formula>0.11</formula>
    </cfRule>
  </conditionalFormatting>
  <conditionalFormatting sqref="R1:S1">
    <cfRule type="top10" dxfId="732" priority="34" percent="1" rank="10"/>
    <cfRule type="top10" dxfId="731" priority="35" rank="10"/>
  </conditionalFormatting>
  <conditionalFormatting sqref="R1:S1048576">
    <cfRule type="top10" dxfId="730" priority="31" percent="1" rank="7"/>
    <cfRule type="colorScale" priority="32">
      <colorScale>
        <cfvo type="min"/>
        <cfvo type="percent" val="&quot;7$P:$P&quot;"/>
        <color rgb="FF92D050"/>
        <color theme="1"/>
      </colorScale>
    </cfRule>
    <cfRule type="top10" dxfId="729" priority="33" percent="1" rank="10"/>
  </conditionalFormatting>
  <conditionalFormatting sqref="S1:S1048576">
    <cfRule type="containsText" dxfId="728" priority="12" operator="containsText" text="TRUE">
      <formula>NOT(ISERROR(SEARCH("TRUE",S1)))</formula>
    </cfRule>
    <cfRule type="top10" dxfId="727" priority="13" percent="1" rank="10"/>
    <cfRule type="containsText" dxfId="726" priority="29" operator="containsText" text="FALSE">
      <formula>NOT(ISERROR(SEARCH("FALSE",S1)))</formula>
    </cfRule>
    <cfRule type="cellIs" dxfId="725" priority="30" operator="equal">
      <formula>FALSE</formula>
    </cfRule>
  </conditionalFormatting>
  <conditionalFormatting sqref="T1">
    <cfRule type="top10" dxfId="724" priority="24" percent="1" rank="10"/>
    <cfRule type="top10" dxfId="723" priority="25" rank="10"/>
  </conditionalFormatting>
  <conditionalFormatting sqref="T1:T1048576">
    <cfRule type="top10" dxfId="722" priority="21" percent="1" rank="7"/>
    <cfRule type="colorScale" priority="22">
      <colorScale>
        <cfvo type="min"/>
        <cfvo type="percent" val="&quot;7$P:$P&quot;"/>
        <color rgb="FF92D050"/>
        <color theme="1"/>
      </colorScale>
    </cfRule>
    <cfRule type="top10" dxfId="721" priority="23" percent="1" rank="10"/>
  </conditionalFormatting>
  <conditionalFormatting sqref="U1:V1">
    <cfRule type="top10" dxfId="720" priority="19" percent="1" rank="10"/>
    <cfRule type="top10" dxfId="719" priority="20" rank="10"/>
  </conditionalFormatting>
  <conditionalFormatting sqref="U1:V1048576">
    <cfRule type="top10" dxfId="718" priority="16" percent="1" rank="7"/>
    <cfRule type="colorScale" priority="17">
      <colorScale>
        <cfvo type="min"/>
        <cfvo type="percent" val="&quot;7$P:$P&quot;"/>
        <color rgb="FF92D050"/>
        <color theme="1"/>
      </colorScale>
    </cfRule>
    <cfRule type="top10" dxfId="717" priority="18" percent="1" rank="10"/>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D5BD5-0B37-2542-891F-A14D27708A7F}">
  <dimension ref="A1:AC272"/>
  <sheetViews>
    <sheetView topLeftCell="A236" zoomScale="110" zoomScaleNormal="110" workbookViewId="0">
      <selection activeCell="A241" sqref="A241"/>
    </sheetView>
  </sheetViews>
  <sheetFormatPr baseColWidth="10" defaultRowHeight="16" x14ac:dyDescent="0.2"/>
  <cols>
    <col min="2" max="5" width="10.83203125" style="3"/>
    <col min="7" max="7" width="12.83203125" customWidth="1"/>
    <col min="8" max="8" width="10.83203125" style="3"/>
    <col min="10" max="10" width="13" bestFit="1" customWidth="1"/>
    <col min="11" max="11" width="12.5" customWidth="1"/>
    <col min="12" max="12" width="12.1640625" bestFit="1" customWidth="1"/>
    <col min="13" max="13" width="10.83203125" style="4"/>
    <col min="14" max="15" width="10.83203125" style="25"/>
    <col min="16" max="16" width="15.5" customWidth="1"/>
    <col min="17" max="17" width="43.6640625" style="14" customWidth="1"/>
    <col min="18" max="18" width="15.83203125" style="14" customWidth="1"/>
    <col min="19" max="19" width="21.1640625" customWidth="1"/>
    <col min="20" max="22" width="24.1640625" customWidth="1"/>
    <col min="23" max="23" width="15.5" customWidth="1"/>
    <col min="27" max="27" width="105.83203125" bestFit="1" customWidth="1"/>
    <col min="28" max="28" width="19.5" customWidth="1"/>
    <col min="29" max="29" width="19.83203125" customWidth="1"/>
  </cols>
  <sheetData>
    <row r="1" spans="1:27"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R1" s="12" t="s">
        <v>16</v>
      </c>
      <c r="S1" s="7" t="s">
        <v>17</v>
      </c>
      <c r="T1" s="7" t="s">
        <v>18</v>
      </c>
      <c r="U1" s="7" t="s">
        <v>19</v>
      </c>
      <c r="V1" s="7" t="s">
        <v>106</v>
      </c>
      <c r="W1" s="7" t="s">
        <v>12</v>
      </c>
      <c r="X1">
        <v>11</v>
      </c>
      <c r="AA1" s="12" t="s">
        <v>25</v>
      </c>
    </row>
    <row r="2" spans="1:27" x14ac:dyDescent="0.2">
      <c r="A2" s="1">
        <v>44159</v>
      </c>
      <c r="B2" s="4">
        <v>11939.330078000001</v>
      </c>
      <c r="C2" s="4">
        <v>12049.879883</v>
      </c>
      <c r="D2" s="4">
        <v>11863.450194999999</v>
      </c>
      <c r="E2" s="4">
        <v>12036.790039</v>
      </c>
      <c r="F2" s="4">
        <v>12036.790039</v>
      </c>
      <c r="G2" s="2">
        <v>6339580000</v>
      </c>
      <c r="H2" s="4">
        <f>(G2/1000000)</f>
        <v>6339.58</v>
      </c>
      <c r="I2" s="9"/>
      <c r="J2" s="6" t="b">
        <f t="shared" ref="J2:J65" si="0">(E2-D2)&lt;(C2-E2)</f>
        <v>0</v>
      </c>
      <c r="K2" s="5">
        <f>(E2-B2)/B2</f>
        <v>8.1629337963930824E-3</v>
      </c>
      <c r="L2" s="5">
        <f>(E2-C2)/C2</f>
        <v>-1.08630493640582E-3</v>
      </c>
      <c r="M2" s="4">
        <v>11832.92</v>
      </c>
      <c r="N2" s="4">
        <v>11705.25</v>
      </c>
      <c r="O2" s="5">
        <f>(M2-N2)/M2</f>
        <v>1.0789390953374152E-2</v>
      </c>
      <c r="P2" s="43">
        <f t="shared" ref="P2:P65" si="1">(D2-M2)/M2</f>
        <v>2.5801066009065697E-3</v>
      </c>
      <c r="R2" s="13">
        <f t="shared" ref="R2:R65" si="2">(C2-M2)/M2</f>
        <v>1.8335278443528693E-2</v>
      </c>
      <c r="S2" s="19"/>
      <c r="T2" s="13"/>
      <c r="U2" s="20"/>
      <c r="V2" s="13"/>
      <c r="W2" s="7" t="s">
        <v>22</v>
      </c>
      <c r="X2">
        <v>22</v>
      </c>
      <c r="AA2" s="14" t="str">
        <f>notes!A1</f>
        <v>check if the bar is in value zone</v>
      </c>
    </row>
    <row r="3" spans="1:27" x14ac:dyDescent="0.2">
      <c r="A3" s="1">
        <v>44160</v>
      </c>
      <c r="B3" s="4">
        <v>12053.889648</v>
      </c>
      <c r="C3" s="4">
        <v>12114.769531</v>
      </c>
      <c r="D3" s="4">
        <v>12020.950194999999</v>
      </c>
      <c r="E3" s="4">
        <v>12094.400390999999</v>
      </c>
      <c r="F3" s="4">
        <v>12094.400390999999</v>
      </c>
      <c r="G3" s="2">
        <v>4448640000</v>
      </c>
      <c r="H3" s="4">
        <f t="shared" ref="H3:H66" si="3">(G3/1000000)</f>
        <v>4448.6400000000003</v>
      </c>
      <c r="I3" s="10">
        <f t="shared" ref="I3:I66" si="4">(E3-E2)</f>
        <v>57.610351999999693</v>
      </c>
      <c r="J3" s="6" t="b">
        <f t="shared" si="0"/>
        <v>0</v>
      </c>
      <c r="K3" s="5">
        <f t="shared" ref="K3:K66" si="5">(E3-B3)/B3</f>
        <v>3.3608025444899037E-3</v>
      </c>
      <c r="L3" s="5">
        <f t="shared" ref="L3:L66" si="6">(E3-C3)/C3</f>
        <v>-1.6813477093294198E-3</v>
      </c>
      <c r="M3" s="4">
        <f t="shared" ref="M3:M66" si="7">(E3-M2)*(2/($X$1+1))+M2</f>
        <v>11876.500065166667</v>
      </c>
      <c r="N3" s="4">
        <f t="shared" ref="N3:N66" si="8">(E3-N2)*(2/($X$2+1))+N2</f>
        <v>11739.089164434783</v>
      </c>
      <c r="O3" s="5">
        <f t="shared" ref="O3:O66" si="9">(M3-N3)/M3</f>
        <v>1.1569982737162183E-2</v>
      </c>
      <c r="P3" s="43">
        <f t="shared" si="1"/>
        <v>1.2162685053738971E-2</v>
      </c>
      <c r="R3" s="13">
        <f t="shared" si="2"/>
        <v>2.0062262832142654E-2</v>
      </c>
      <c r="S3" s="20" t="b">
        <f t="shared" ref="S3:S66" si="10">(E3&lt;E2)</f>
        <v>0</v>
      </c>
      <c r="T3" s="13"/>
      <c r="U3" s="20"/>
      <c r="V3" s="13">
        <f>(M3-M2)/M2</f>
        <v>3.6829510523748005E-3</v>
      </c>
      <c r="AA3" s="14" t="str">
        <f>notes!A2</f>
        <v>open-high can be large , but that doesn't signal shorting if the bar is below fast EMA</v>
      </c>
    </row>
    <row r="4" spans="1:27" x14ac:dyDescent="0.2">
      <c r="A4" s="1">
        <v>44162</v>
      </c>
      <c r="B4" s="4">
        <v>12159.179688</v>
      </c>
      <c r="C4" s="4">
        <v>12236.230469</v>
      </c>
      <c r="D4" s="4">
        <v>12154.570313</v>
      </c>
      <c r="E4" s="4">
        <v>12205.849609000001</v>
      </c>
      <c r="F4" s="4">
        <v>12205.849609000001</v>
      </c>
      <c r="G4" s="2">
        <v>3401830000</v>
      </c>
      <c r="H4" s="4">
        <f t="shared" si="3"/>
        <v>3401.83</v>
      </c>
      <c r="I4" s="10">
        <f t="shared" si="4"/>
        <v>111.44921800000157</v>
      </c>
      <c r="J4" s="6" t="b">
        <f t="shared" si="0"/>
        <v>0</v>
      </c>
      <c r="K4" s="5">
        <f t="shared" si="5"/>
        <v>3.8382458519022927E-3</v>
      </c>
      <c r="L4" s="5">
        <f t="shared" si="6"/>
        <v>-2.4828610475234178E-3</v>
      </c>
      <c r="M4" s="4">
        <f t="shared" si="7"/>
        <v>11931.391655805555</v>
      </c>
      <c r="N4" s="4">
        <f t="shared" si="8"/>
        <v>11779.677029179584</v>
      </c>
      <c r="O4" s="5">
        <f t="shared" si="9"/>
        <v>1.2715585155747567E-2</v>
      </c>
      <c r="P4" s="43">
        <f t="shared" si="1"/>
        <v>1.8705165636386686E-2</v>
      </c>
      <c r="R4" s="13">
        <f t="shared" si="2"/>
        <v>2.5549309082156975E-2</v>
      </c>
      <c r="S4" s="20" t="b">
        <f t="shared" si="10"/>
        <v>0</v>
      </c>
      <c r="T4" s="13"/>
      <c r="U4" s="20"/>
      <c r="V4" s="13">
        <f t="shared" ref="V4:V67" si="11">(M4-M3)/M3</f>
        <v>4.6218658980084013E-3</v>
      </c>
      <c r="AA4" s="14"/>
    </row>
    <row r="5" spans="1:27" x14ac:dyDescent="0.2">
      <c r="A5" s="1">
        <v>44165</v>
      </c>
      <c r="B5" s="4">
        <v>12224.25</v>
      </c>
      <c r="C5" s="4">
        <v>12244.650390999999</v>
      </c>
      <c r="D5" s="4">
        <v>12027.160156</v>
      </c>
      <c r="E5" s="4">
        <v>12198.740234000001</v>
      </c>
      <c r="F5" s="4">
        <v>12198.740234000001</v>
      </c>
      <c r="G5" s="2">
        <v>7760390000</v>
      </c>
      <c r="H5" s="4">
        <f t="shared" si="3"/>
        <v>7760.39</v>
      </c>
      <c r="I5" s="10">
        <f t="shared" si="4"/>
        <v>-7.109375</v>
      </c>
      <c r="J5" s="6" t="b">
        <f t="shared" si="0"/>
        <v>0</v>
      </c>
      <c r="K5" s="5">
        <f t="shared" si="5"/>
        <v>-2.0868164509069446E-3</v>
      </c>
      <c r="L5" s="5">
        <f t="shared" si="6"/>
        <v>-3.7494052940656507E-3</v>
      </c>
      <c r="M5" s="4">
        <f t="shared" si="7"/>
        <v>11975.949752171296</v>
      </c>
      <c r="N5" s="4">
        <f t="shared" si="8"/>
        <v>11816.11730785962</v>
      </c>
      <c r="O5" s="5">
        <f t="shared" si="9"/>
        <v>1.3346118480724074E-2</v>
      </c>
      <c r="P5" s="43">
        <f t="shared" si="1"/>
        <v>4.2761037653334119E-3</v>
      </c>
      <c r="R5" s="13">
        <f t="shared" si="2"/>
        <v>2.2436687226412753E-2</v>
      </c>
      <c r="S5" s="20" t="b">
        <f t="shared" si="10"/>
        <v>1</v>
      </c>
      <c r="T5" s="13"/>
      <c r="U5" s="20"/>
      <c r="V5" s="13">
        <f t="shared" si="11"/>
        <v>3.7345263361680211E-3</v>
      </c>
      <c r="AA5" s="12" t="str">
        <f>notes!A4</f>
        <v>criteria to choose a stock</v>
      </c>
    </row>
    <row r="6" spans="1:27" x14ac:dyDescent="0.2">
      <c r="A6" s="1">
        <v>44166</v>
      </c>
      <c r="B6" s="4">
        <v>12313.360352</v>
      </c>
      <c r="C6" s="4">
        <v>12405.790039</v>
      </c>
      <c r="D6" s="4">
        <v>12263.929688</v>
      </c>
      <c r="E6" s="4">
        <v>12355.110352</v>
      </c>
      <c r="F6" s="4">
        <v>12355.110352</v>
      </c>
      <c r="G6" s="2">
        <v>6512420000</v>
      </c>
      <c r="H6" s="4">
        <f t="shared" si="3"/>
        <v>6512.42</v>
      </c>
      <c r="I6" s="10">
        <f t="shared" si="4"/>
        <v>156.37011799999891</v>
      </c>
      <c r="J6" s="6" t="b">
        <f t="shared" si="0"/>
        <v>0</v>
      </c>
      <c r="K6" s="5">
        <f t="shared" si="5"/>
        <v>3.3906260197460029E-3</v>
      </c>
      <c r="L6" s="5">
        <f t="shared" si="6"/>
        <v>-4.0851640113752077E-3</v>
      </c>
      <c r="M6" s="4">
        <f t="shared" si="7"/>
        <v>12039.143185476081</v>
      </c>
      <c r="N6" s="4">
        <f t="shared" si="8"/>
        <v>11862.986268219653</v>
      </c>
      <c r="O6" s="5">
        <f t="shared" si="9"/>
        <v>1.4632014466689193E-2</v>
      </c>
      <c r="P6" s="43">
        <f t="shared" si="1"/>
        <v>1.8671304017307426E-2</v>
      </c>
      <c r="R6" s="13">
        <f t="shared" si="2"/>
        <v>3.0454563740569002E-2</v>
      </c>
      <c r="S6" s="20" t="b">
        <f t="shared" si="10"/>
        <v>0</v>
      </c>
      <c r="T6" s="13">
        <f>(E6-E5)/E5</f>
        <v>1.2818546423684662E-2</v>
      </c>
      <c r="U6" s="20"/>
      <c r="V6" s="13">
        <f t="shared" si="11"/>
        <v>5.2766949271248823E-3</v>
      </c>
      <c r="AA6" s="14" t="str">
        <f>notes!A5</f>
        <v>1. low-fast ema %</v>
      </c>
    </row>
    <row r="7" spans="1:27" x14ac:dyDescent="0.2">
      <c r="A7" s="1">
        <v>44167</v>
      </c>
      <c r="B7" s="4">
        <v>12285.75</v>
      </c>
      <c r="C7" s="4">
        <v>12360.059569999999</v>
      </c>
      <c r="D7" s="4">
        <v>12217.349609000001</v>
      </c>
      <c r="E7" s="4">
        <v>12349.370117</v>
      </c>
      <c r="F7" s="4">
        <v>12349.370117</v>
      </c>
      <c r="G7" s="2">
        <v>5194960000</v>
      </c>
      <c r="H7" s="4">
        <f t="shared" si="3"/>
        <v>5194.96</v>
      </c>
      <c r="I7" s="10">
        <f t="shared" si="4"/>
        <v>-5.7402349999993021</v>
      </c>
      <c r="J7" s="6" t="b">
        <f t="shared" si="0"/>
        <v>0</v>
      </c>
      <c r="K7" s="5">
        <f t="shared" si="5"/>
        <v>5.1783665628879301E-3</v>
      </c>
      <c r="L7" s="5">
        <f t="shared" si="6"/>
        <v>-8.648383075712837E-4</v>
      </c>
      <c r="M7" s="4">
        <f t="shared" si="7"/>
        <v>12090.847674063401</v>
      </c>
      <c r="N7" s="4">
        <f t="shared" si="8"/>
        <v>11905.280515939683</v>
      </c>
      <c r="O7" s="5">
        <f t="shared" si="9"/>
        <v>1.5347737654638269E-2</v>
      </c>
      <c r="P7" s="43">
        <f t="shared" si="1"/>
        <v>1.0462619193190574E-2</v>
      </c>
      <c r="Q7" s="105" t="s">
        <v>205</v>
      </c>
      <c r="R7" s="13">
        <f t="shared" si="2"/>
        <v>2.2265758629487663E-2</v>
      </c>
      <c r="S7" s="20" t="b">
        <f t="shared" si="10"/>
        <v>1</v>
      </c>
      <c r="T7" s="13">
        <f>(E7-E6)/E6</f>
        <v>-4.6460410603051344E-4</v>
      </c>
      <c r="U7" s="20"/>
      <c r="V7" s="13">
        <f t="shared" si="11"/>
        <v>4.2946983677124139E-3</v>
      </c>
      <c r="W7" s="22"/>
      <c r="X7" s="22"/>
      <c r="AA7" s="14" t="str">
        <f>notes!A6</f>
        <v>2. high-fast ema%</v>
      </c>
    </row>
    <row r="8" spans="1:27" x14ac:dyDescent="0.2">
      <c r="A8" s="1">
        <v>44168</v>
      </c>
      <c r="B8" s="4">
        <v>12369.259765999999</v>
      </c>
      <c r="C8" s="4">
        <v>12439.019531</v>
      </c>
      <c r="D8" s="4">
        <v>12356.990234000001</v>
      </c>
      <c r="E8" s="4">
        <v>12377.179688</v>
      </c>
      <c r="F8" s="4">
        <v>12377.179688</v>
      </c>
      <c r="G8" s="2">
        <v>5209980000</v>
      </c>
      <c r="H8" s="4">
        <f t="shared" si="3"/>
        <v>5209.9799999999996</v>
      </c>
      <c r="I8" s="10">
        <f t="shared" si="4"/>
        <v>27.809570999999778</v>
      </c>
      <c r="J8" s="6" t="b">
        <f t="shared" si="0"/>
        <v>1</v>
      </c>
      <c r="K8" s="5">
        <f t="shared" si="5"/>
        <v>6.4029070048078672E-4</v>
      </c>
      <c r="L8" s="5">
        <f t="shared" si="6"/>
        <v>-4.9714403008922926E-3</v>
      </c>
      <c r="M8" s="4">
        <f t="shared" si="7"/>
        <v>12138.569676386167</v>
      </c>
      <c r="N8" s="4">
        <f t="shared" si="8"/>
        <v>11946.315226553623</v>
      </c>
      <c r="O8" s="5">
        <f t="shared" si="9"/>
        <v>1.5838311675760896E-2</v>
      </c>
      <c r="P8" s="43">
        <f t="shared" si="1"/>
        <v>1.7993928727759369E-2</v>
      </c>
      <c r="Q8" s="106"/>
      <c r="R8" s="13">
        <f t="shared" si="2"/>
        <v>2.475166865815457E-2</v>
      </c>
      <c r="S8" s="20" t="b">
        <f t="shared" si="10"/>
        <v>0</v>
      </c>
      <c r="T8" s="13">
        <f>(E8-E7)/E7</f>
        <v>2.2519019785241876E-3</v>
      </c>
      <c r="U8" s="20"/>
      <c r="V8" s="13">
        <f t="shared" si="11"/>
        <v>3.9469525718313428E-3</v>
      </c>
      <c r="W8" s="22"/>
      <c r="X8" s="22"/>
      <c r="AA8" s="14" t="str">
        <f>notes!A7</f>
        <v>3. high - close % -  shows if the close fell from high</v>
      </c>
    </row>
    <row r="9" spans="1:27" x14ac:dyDescent="0.2">
      <c r="A9" s="1">
        <v>44169</v>
      </c>
      <c r="B9" s="4">
        <v>12399.320313</v>
      </c>
      <c r="C9" s="4">
        <v>12464.230469</v>
      </c>
      <c r="D9" s="4">
        <v>12376.440430000001</v>
      </c>
      <c r="E9" s="4">
        <v>12464.230469</v>
      </c>
      <c r="F9" s="4">
        <v>12464.230469</v>
      </c>
      <c r="G9" s="2">
        <v>5086900000</v>
      </c>
      <c r="H9" s="4">
        <f t="shared" si="3"/>
        <v>5086.8999999999996</v>
      </c>
      <c r="I9" s="10">
        <f t="shared" si="4"/>
        <v>87.050780999999915</v>
      </c>
      <c r="J9" s="6" t="b">
        <f t="shared" si="0"/>
        <v>0</v>
      </c>
      <c r="K9" s="5">
        <f t="shared" si="5"/>
        <v>5.2349769472400205E-3</v>
      </c>
      <c r="L9" s="5">
        <f t="shared" si="6"/>
        <v>0</v>
      </c>
      <c r="M9" s="4">
        <f t="shared" si="7"/>
        <v>12192.84647515514</v>
      </c>
      <c r="N9" s="4">
        <f t="shared" si="8"/>
        <v>11991.351334592438</v>
      </c>
      <c r="O9" s="5">
        <f t="shared" si="9"/>
        <v>1.6525685037803106E-2</v>
      </c>
      <c r="P9" s="43">
        <f t="shared" si="1"/>
        <v>1.5057513864294306E-2</v>
      </c>
      <c r="Q9" s="106"/>
      <c r="R9" s="13">
        <f t="shared" si="2"/>
        <v>2.2257640526996546E-2</v>
      </c>
      <c r="S9" s="20" t="b">
        <f t="shared" si="10"/>
        <v>0</v>
      </c>
      <c r="T9" s="13">
        <f>(E9-E8)/E8</f>
        <v>7.0331677485782913E-3</v>
      </c>
      <c r="U9" s="20">
        <f>(E9-E6)/E6</f>
        <v>8.8319823855184283E-3</v>
      </c>
      <c r="V9" s="13">
        <f t="shared" si="11"/>
        <v>4.471432814243408E-3</v>
      </c>
      <c r="W9" s="22"/>
      <c r="X9" s="22"/>
      <c r="AA9" s="14" t="str">
        <f>notes!A8</f>
        <v>4. ema difference %</v>
      </c>
    </row>
    <row r="10" spans="1:27" x14ac:dyDescent="0.2">
      <c r="A10" s="1">
        <v>44172</v>
      </c>
      <c r="B10" s="4">
        <v>12461</v>
      </c>
      <c r="C10" s="4">
        <v>12536.230469</v>
      </c>
      <c r="D10" s="4">
        <v>12460.549805000001</v>
      </c>
      <c r="E10" s="4">
        <v>12519.950194999999</v>
      </c>
      <c r="F10" s="4">
        <v>12519.950194999999</v>
      </c>
      <c r="G10" s="2">
        <v>4771820000</v>
      </c>
      <c r="H10" s="4">
        <f t="shared" si="3"/>
        <v>4771.82</v>
      </c>
      <c r="I10" s="10">
        <f t="shared" si="4"/>
        <v>55.719725999999355</v>
      </c>
      <c r="J10" s="6" t="b">
        <f t="shared" si="0"/>
        <v>0</v>
      </c>
      <c r="K10" s="5">
        <f t="shared" si="5"/>
        <v>4.7307756199341496E-3</v>
      </c>
      <c r="L10" s="5">
        <f t="shared" si="6"/>
        <v>-1.2986578413869336E-3</v>
      </c>
      <c r="M10" s="4">
        <f t="shared" si="7"/>
        <v>12247.36376179595</v>
      </c>
      <c r="N10" s="4">
        <f t="shared" si="8"/>
        <v>12037.316452888748</v>
      </c>
      <c r="O10" s="5">
        <f t="shared" si="9"/>
        <v>1.7150409916166377E-2</v>
      </c>
      <c r="P10" s="43">
        <f t="shared" si="1"/>
        <v>1.7406688275974646E-2</v>
      </c>
      <c r="Q10" s="106"/>
      <c r="R10" s="13">
        <f t="shared" si="2"/>
        <v>2.3586031477658215E-2</v>
      </c>
      <c r="S10" s="20" t="b">
        <f t="shared" si="10"/>
        <v>0</v>
      </c>
      <c r="T10" s="13"/>
      <c r="U10" s="20"/>
      <c r="V10" s="13">
        <f t="shared" si="11"/>
        <v>4.4712517911135704E-3</v>
      </c>
    </row>
    <row r="11" spans="1:27" x14ac:dyDescent="0.2">
      <c r="A11" s="1">
        <v>44173</v>
      </c>
      <c r="B11" s="4">
        <v>12503.169921999999</v>
      </c>
      <c r="C11" s="4">
        <v>12594.540039</v>
      </c>
      <c r="D11" s="4">
        <v>12453.209961</v>
      </c>
      <c r="E11" s="4">
        <v>12582.769531</v>
      </c>
      <c r="F11" s="4">
        <v>12582.769531</v>
      </c>
      <c r="G11" s="2">
        <v>4809480000</v>
      </c>
      <c r="H11" s="4">
        <f t="shared" si="3"/>
        <v>4809.4799999999996</v>
      </c>
      <c r="I11" s="10">
        <f t="shared" si="4"/>
        <v>62.819336000000476</v>
      </c>
      <c r="J11" s="6" t="b">
        <f t="shared" si="0"/>
        <v>0</v>
      </c>
      <c r="K11" s="5">
        <f t="shared" si="5"/>
        <v>6.3663542522877335E-3</v>
      </c>
      <c r="L11" s="5">
        <f t="shared" si="6"/>
        <v>-9.3457228001588705E-4</v>
      </c>
      <c r="M11" s="4">
        <f t="shared" si="7"/>
        <v>12303.264723329958</v>
      </c>
      <c r="N11" s="4">
        <f t="shared" si="8"/>
        <v>12084.747155333205</v>
      </c>
      <c r="O11" s="5">
        <f t="shared" si="9"/>
        <v>1.77609417427547E-2</v>
      </c>
      <c r="P11" s="43">
        <f t="shared" si="1"/>
        <v>1.2187434883499703E-2</v>
      </c>
      <c r="Q11" s="107"/>
      <c r="R11" s="13">
        <f t="shared" si="2"/>
        <v>2.3674636140902799E-2</v>
      </c>
      <c r="S11" s="20" t="b">
        <f t="shared" si="10"/>
        <v>0</v>
      </c>
      <c r="T11" s="13"/>
      <c r="U11" s="20"/>
      <c r="V11" s="13">
        <f t="shared" si="11"/>
        <v>4.5643260558964616E-3</v>
      </c>
      <c r="AA11" s="12" t="str">
        <f>notes!A11</f>
        <v>notes about comment</v>
      </c>
    </row>
    <row r="12" spans="1:27" x14ac:dyDescent="0.2">
      <c r="A12" s="1">
        <v>44174</v>
      </c>
      <c r="B12" s="4">
        <v>12591.690430000001</v>
      </c>
      <c r="C12" s="4">
        <v>12607.139648</v>
      </c>
      <c r="D12" s="4">
        <v>12290.780273</v>
      </c>
      <c r="E12" s="4">
        <v>12338.950194999999</v>
      </c>
      <c r="F12" s="4">
        <v>12338.950194999999</v>
      </c>
      <c r="G12" s="2">
        <v>5168450000</v>
      </c>
      <c r="H12" s="4">
        <f t="shared" si="3"/>
        <v>5168.45</v>
      </c>
      <c r="I12" s="10">
        <f t="shared" si="4"/>
        <v>-243.81933600000048</v>
      </c>
      <c r="J12" s="6" t="b">
        <f t="shared" si="0"/>
        <v>1</v>
      </c>
      <c r="K12" s="5">
        <f t="shared" si="5"/>
        <v>-2.0071986077249925E-2</v>
      </c>
      <c r="L12" s="5">
        <f t="shared" si="6"/>
        <v>-2.1272823216687897E-2</v>
      </c>
      <c r="M12" s="4">
        <f t="shared" si="7"/>
        <v>12309.212301941632</v>
      </c>
      <c r="N12" s="4">
        <f t="shared" si="8"/>
        <v>12106.851767478143</v>
      </c>
      <c r="O12" s="5">
        <f t="shared" si="9"/>
        <v>1.6439763122094248E-2</v>
      </c>
      <c r="P12" s="43">
        <f t="shared" si="1"/>
        <v>-1.4974174211557336E-3</v>
      </c>
      <c r="Q12" s="105" t="s">
        <v>206</v>
      </c>
      <c r="R12" s="13">
        <f t="shared" si="2"/>
        <v>2.4203607732996336E-2</v>
      </c>
      <c r="S12" s="20" t="b">
        <f t="shared" si="10"/>
        <v>1</v>
      </c>
      <c r="T12" s="13"/>
      <c r="U12" s="20"/>
      <c r="V12" s="13">
        <f t="shared" si="11"/>
        <v>4.8341466638497182E-4</v>
      </c>
      <c r="AA12" s="14" t="str">
        <f>notes!A12</f>
        <v>correction means the price touched fast ema</v>
      </c>
    </row>
    <row r="13" spans="1:27" x14ac:dyDescent="0.2">
      <c r="A13" s="1">
        <v>44175</v>
      </c>
      <c r="B13" s="4">
        <v>12247.549805000001</v>
      </c>
      <c r="C13" s="4">
        <v>12431.559569999999</v>
      </c>
      <c r="D13" s="4">
        <v>12214.740234000001</v>
      </c>
      <c r="E13" s="4">
        <v>12405.809569999999</v>
      </c>
      <c r="F13" s="4">
        <v>12405.809569999999</v>
      </c>
      <c r="G13" s="2">
        <v>4518580000</v>
      </c>
      <c r="H13" s="4">
        <f t="shared" si="3"/>
        <v>4518.58</v>
      </c>
      <c r="I13" s="10">
        <f t="shared" si="4"/>
        <v>66.859375</v>
      </c>
      <c r="J13" s="6" t="b">
        <f t="shared" si="0"/>
        <v>0</v>
      </c>
      <c r="K13" s="5">
        <f t="shared" si="5"/>
        <v>1.2921749045298034E-2</v>
      </c>
      <c r="L13" s="5">
        <f t="shared" si="6"/>
        <v>-2.0713410779239824E-3</v>
      </c>
      <c r="M13" s="4">
        <f t="shared" si="7"/>
        <v>12325.311846618028</v>
      </c>
      <c r="N13" s="4">
        <f t="shared" si="8"/>
        <v>12132.848098132217</v>
      </c>
      <c r="O13" s="5">
        <f t="shared" si="9"/>
        <v>1.5615324860005142E-2</v>
      </c>
      <c r="P13" s="43">
        <f t="shared" si="1"/>
        <v>-8.9711006093827032E-3</v>
      </c>
      <c r="Q13" s="107"/>
      <c r="R13" s="13">
        <f t="shared" si="2"/>
        <v>8.6202868295884444E-3</v>
      </c>
      <c r="S13" s="20" t="b">
        <f t="shared" si="10"/>
        <v>0</v>
      </c>
      <c r="T13" s="13"/>
      <c r="U13" s="20"/>
      <c r="V13" s="13">
        <f t="shared" si="11"/>
        <v>1.3079264766483831E-3</v>
      </c>
      <c r="AA13" s="14"/>
    </row>
    <row r="14" spans="1:27" x14ac:dyDescent="0.2">
      <c r="A14" s="1">
        <v>44176</v>
      </c>
      <c r="B14" s="4">
        <v>12336.790039</v>
      </c>
      <c r="C14" s="4">
        <v>12383.5</v>
      </c>
      <c r="D14" s="4">
        <v>12246.769531</v>
      </c>
      <c r="E14" s="4">
        <v>12377.870117</v>
      </c>
      <c r="F14" s="4">
        <v>12377.870117</v>
      </c>
      <c r="G14" s="2">
        <v>4292680000</v>
      </c>
      <c r="H14" s="4">
        <f t="shared" si="3"/>
        <v>4292.68</v>
      </c>
      <c r="I14" s="10">
        <f t="shared" si="4"/>
        <v>-27.939452999999048</v>
      </c>
      <c r="J14" s="6" t="b">
        <f t="shared" si="0"/>
        <v>0</v>
      </c>
      <c r="K14" s="5">
        <f t="shared" si="5"/>
        <v>3.3298838571569588E-3</v>
      </c>
      <c r="L14" s="5">
        <f t="shared" si="6"/>
        <v>-4.5462777082404883E-4</v>
      </c>
      <c r="M14" s="4">
        <f t="shared" si="7"/>
        <v>12334.071558348356</v>
      </c>
      <c r="N14" s="4">
        <f t="shared" si="8"/>
        <v>12154.154360642458</v>
      </c>
      <c r="O14" s="5">
        <f t="shared" si="9"/>
        <v>1.4587007773934972E-2</v>
      </c>
      <c r="P14" s="43">
        <f t="shared" si="1"/>
        <v>-7.0781190894960832E-3</v>
      </c>
      <c r="R14" s="13">
        <f t="shared" si="2"/>
        <v>4.0074716137177002E-3</v>
      </c>
      <c r="S14" s="20" t="b">
        <f t="shared" si="10"/>
        <v>1</v>
      </c>
      <c r="T14" s="13">
        <f>(E14-E13)/E13</f>
        <v>-2.2521265413877421E-3</v>
      </c>
      <c r="U14" s="20"/>
      <c r="V14" s="13">
        <f t="shared" si="11"/>
        <v>7.1070913574751372E-4</v>
      </c>
    </row>
    <row r="15" spans="1:27" x14ac:dyDescent="0.2">
      <c r="A15" s="1">
        <v>44179</v>
      </c>
      <c r="B15" s="4">
        <v>12447.440430000001</v>
      </c>
      <c r="C15" s="4">
        <v>12543</v>
      </c>
      <c r="D15" s="4">
        <v>12432.709961</v>
      </c>
      <c r="E15" s="4">
        <v>12440.040039</v>
      </c>
      <c r="F15" s="4">
        <v>12440.040039</v>
      </c>
      <c r="G15" s="2">
        <v>4491930000</v>
      </c>
      <c r="H15" s="4">
        <f t="shared" si="3"/>
        <v>4491.93</v>
      </c>
      <c r="I15" s="10">
        <f t="shared" si="4"/>
        <v>62.169921999999133</v>
      </c>
      <c r="J15" s="6" t="b">
        <f t="shared" si="0"/>
        <v>1</v>
      </c>
      <c r="K15" s="5">
        <f t="shared" si="5"/>
        <v>-5.9453114410293556E-4</v>
      </c>
      <c r="L15" s="5">
        <f t="shared" si="6"/>
        <v>-8.2085594355417752E-3</v>
      </c>
      <c r="M15" s="4">
        <f t="shared" si="7"/>
        <v>12351.732971790298</v>
      </c>
      <c r="N15" s="4">
        <f t="shared" si="8"/>
        <v>12179.013984847463</v>
      </c>
      <c r="O15" s="5">
        <f t="shared" si="9"/>
        <v>1.3983380901878452E-2</v>
      </c>
      <c r="P15" s="43">
        <f t="shared" si="1"/>
        <v>6.5559212941733334E-3</v>
      </c>
      <c r="R15" s="13">
        <f t="shared" si="2"/>
        <v>1.5485035876870935E-2</v>
      </c>
      <c r="S15" s="20" t="b">
        <f t="shared" si="10"/>
        <v>0</v>
      </c>
      <c r="T15" s="13">
        <f>(E15-E14)/E14</f>
        <v>5.0226671804072167E-3</v>
      </c>
      <c r="U15" s="20"/>
      <c r="V15" s="13">
        <f t="shared" si="11"/>
        <v>1.4319207861241321E-3</v>
      </c>
      <c r="AA15" s="12" t="str">
        <f>notes!A15</f>
        <v>notes about taking a PE position</v>
      </c>
    </row>
    <row r="16" spans="1:27" x14ac:dyDescent="0.2">
      <c r="A16" s="1">
        <v>44180</v>
      </c>
      <c r="B16" s="4">
        <v>12543.259765999999</v>
      </c>
      <c r="C16" s="4">
        <v>12596.129883</v>
      </c>
      <c r="D16" s="4">
        <v>12465.419921999999</v>
      </c>
      <c r="E16" s="4">
        <v>12595.059569999999</v>
      </c>
      <c r="F16" s="4">
        <v>12595.059569999999</v>
      </c>
      <c r="G16" s="2">
        <v>4423650000</v>
      </c>
      <c r="H16" s="4">
        <f t="shared" si="3"/>
        <v>4423.6499999999996</v>
      </c>
      <c r="I16" s="10">
        <f t="shared" si="4"/>
        <v>155.01953099999992</v>
      </c>
      <c r="J16" s="6" t="b">
        <f t="shared" si="0"/>
        <v>0</v>
      </c>
      <c r="K16" s="5">
        <f t="shared" si="5"/>
        <v>4.1296923579953087E-3</v>
      </c>
      <c r="L16" s="5">
        <f t="shared" si="6"/>
        <v>-8.497157539195321E-5</v>
      </c>
      <c r="M16" s="4">
        <f t="shared" si="7"/>
        <v>12392.287404825249</v>
      </c>
      <c r="N16" s="4">
        <f t="shared" si="8"/>
        <v>12215.191861817249</v>
      </c>
      <c r="O16" s="5">
        <f t="shared" si="9"/>
        <v>1.4290787263297555E-2</v>
      </c>
      <c r="P16" s="43">
        <f t="shared" si="1"/>
        <v>5.9014542501874458E-3</v>
      </c>
      <c r="R16" s="13">
        <f t="shared" si="2"/>
        <v>1.644914062398033E-2</v>
      </c>
      <c r="S16" s="20" t="b">
        <f t="shared" si="10"/>
        <v>0</v>
      </c>
      <c r="T16" s="13"/>
      <c r="U16" s="20"/>
      <c r="V16" s="13">
        <f t="shared" si="11"/>
        <v>3.2832990421321532E-3</v>
      </c>
      <c r="AA16" s="14" t="str">
        <f>notes!A16</f>
        <v>when price is going down, open to close on daily bars should also be considered.</v>
      </c>
    </row>
    <row r="17" spans="1:29" x14ac:dyDescent="0.2">
      <c r="A17" s="1">
        <v>44181</v>
      </c>
      <c r="B17" s="4">
        <v>12611.040039</v>
      </c>
      <c r="C17" s="4">
        <v>12687.320313</v>
      </c>
      <c r="D17" s="4">
        <v>12566.379883</v>
      </c>
      <c r="E17" s="4">
        <v>12658.190430000001</v>
      </c>
      <c r="F17" s="4">
        <v>12658.190430000001</v>
      </c>
      <c r="G17" s="2">
        <v>4592700000</v>
      </c>
      <c r="H17" s="4">
        <f t="shared" si="3"/>
        <v>4592.7</v>
      </c>
      <c r="I17" s="10">
        <f t="shared" si="4"/>
        <v>63.130860000001121</v>
      </c>
      <c r="J17" s="6" t="b">
        <f t="shared" si="0"/>
        <v>0</v>
      </c>
      <c r="K17" s="5">
        <f t="shared" si="5"/>
        <v>3.7388185949919369E-3</v>
      </c>
      <c r="L17" s="5">
        <f t="shared" si="6"/>
        <v>-2.2959838863807844E-3</v>
      </c>
      <c r="M17" s="4">
        <f t="shared" si="7"/>
        <v>12436.604575687707</v>
      </c>
      <c r="N17" s="4">
        <f t="shared" si="8"/>
        <v>12253.713476441837</v>
      </c>
      <c r="O17" s="5">
        <f t="shared" si="9"/>
        <v>1.4705870732868921E-2</v>
      </c>
      <c r="P17" s="43">
        <f t="shared" si="1"/>
        <v>1.0434946815466865E-2</v>
      </c>
      <c r="R17" s="13">
        <f t="shared" si="2"/>
        <v>2.0159500592502339E-2</v>
      </c>
      <c r="S17" s="20" t="b">
        <f t="shared" si="10"/>
        <v>0</v>
      </c>
      <c r="T17" s="13"/>
      <c r="U17" s="20"/>
      <c r="V17" s="13">
        <f t="shared" si="11"/>
        <v>3.5761897230693431E-3</v>
      </c>
      <c r="AA17" s="14" t="str">
        <f>notes!A17</f>
        <v>also, it might be a good idea to enter the downtrend, when EMA- high %age is not very high, and exit once it reaches &gt; 6-7%</v>
      </c>
    </row>
    <row r="18" spans="1:29" x14ac:dyDescent="0.2">
      <c r="A18" s="1">
        <v>44182</v>
      </c>
      <c r="B18" s="4">
        <v>12730.780273</v>
      </c>
      <c r="C18" s="4">
        <v>12765.25</v>
      </c>
      <c r="D18" s="4">
        <v>12696.349609000001</v>
      </c>
      <c r="E18" s="4">
        <v>12764.75</v>
      </c>
      <c r="F18" s="4">
        <v>12764.75</v>
      </c>
      <c r="G18" s="2">
        <v>5029830000</v>
      </c>
      <c r="H18" s="4">
        <f t="shared" si="3"/>
        <v>5029.83</v>
      </c>
      <c r="I18" s="10">
        <f t="shared" si="4"/>
        <v>106.55956999999944</v>
      </c>
      <c r="J18" s="6" t="b">
        <f t="shared" si="0"/>
        <v>0</v>
      </c>
      <c r="K18" s="5">
        <f t="shared" si="5"/>
        <v>2.6683146100670817E-3</v>
      </c>
      <c r="L18" s="5">
        <f t="shared" si="6"/>
        <v>-3.9168837273065551E-5</v>
      </c>
      <c r="M18" s="4">
        <f t="shared" si="7"/>
        <v>12491.295479739756</v>
      </c>
      <c r="N18" s="4">
        <f t="shared" si="8"/>
        <v>12298.151435012112</v>
      </c>
      <c r="O18" s="5">
        <f t="shared" si="9"/>
        <v>1.5462290924181036E-2</v>
      </c>
      <c r="P18" s="43">
        <f t="shared" si="1"/>
        <v>1.6415761647207216E-2</v>
      </c>
      <c r="Q18" s="105" t="s">
        <v>206</v>
      </c>
      <c r="R18" s="13">
        <f t="shared" si="2"/>
        <v>2.1931633968997388E-2</v>
      </c>
      <c r="S18" s="20" t="b">
        <f t="shared" si="10"/>
        <v>0</v>
      </c>
      <c r="T18" s="13"/>
      <c r="U18" s="20"/>
      <c r="V18" s="13">
        <f t="shared" si="11"/>
        <v>4.3975752159045606E-3</v>
      </c>
      <c r="AA18" s="14">
        <f>notes!A18</f>
        <v>0</v>
      </c>
    </row>
    <row r="19" spans="1:29" x14ac:dyDescent="0.2">
      <c r="A19" s="1">
        <v>44183</v>
      </c>
      <c r="B19" s="4">
        <v>12804.929688</v>
      </c>
      <c r="C19" s="4">
        <v>12809.599609000001</v>
      </c>
      <c r="D19" s="4">
        <v>12654.599609000001</v>
      </c>
      <c r="E19" s="4">
        <v>12755.639648</v>
      </c>
      <c r="F19" s="4">
        <v>12755.639648</v>
      </c>
      <c r="G19" s="2">
        <v>7125800000</v>
      </c>
      <c r="H19" s="4">
        <f t="shared" si="3"/>
        <v>7125.8</v>
      </c>
      <c r="I19" s="10">
        <f t="shared" si="4"/>
        <v>-9.1103519999996934</v>
      </c>
      <c r="J19" s="6" t="b">
        <f t="shared" si="0"/>
        <v>0</v>
      </c>
      <c r="K19" s="5">
        <f t="shared" si="5"/>
        <v>-3.8493018861471364E-3</v>
      </c>
      <c r="L19" s="5">
        <f t="shared" si="6"/>
        <v>-4.2124627347515462E-3</v>
      </c>
      <c r="M19" s="4">
        <f t="shared" si="7"/>
        <v>12535.352841116463</v>
      </c>
      <c r="N19" s="4">
        <f t="shared" si="8"/>
        <v>12337.933018750189</v>
      </c>
      <c r="O19" s="5">
        <f t="shared" si="9"/>
        <v>1.5749043913524986E-2</v>
      </c>
      <c r="P19" s="43">
        <f t="shared" si="1"/>
        <v>9.5128369655781905E-3</v>
      </c>
      <c r="Q19" s="106"/>
      <c r="R19" s="13">
        <f t="shared" si="2"/>
        <v>2.1877865853444332E-2</v>
      </c>
      <c r="S19" s="20" t="b">
        <f t="shared" si="10"/>
        <v>1</v>
      </c>
      <c r="T19" s="13">
        <f>(E19-E18)/E18</f>
        <v>-7.1371174523587953E-4</v>
      </c>
      <c r="U19" s="20"/>
      <c r="V19" s="13">
        <f t="shared" si="11"/>
        <v>3.5270450089156294E-3</v>
      </c>
    </row>
    <row r="20" spans="1:29" x14ac:dyDescent="0.2">
      <c r="A20" s="1">
        <v>44186</v>
      </c>
      <c r="B20" s="4">
        <v>12596.139648</v>
      </c>
      <c r="C20" s="4">
        <v>12751.269531</v>
      </c>
      <c r="D20" s="4">
        <v>12525.219727</v>
      </c>
      <c r="E20" s="4">
        <v>12742.519531</v>
      </c>
      <c r="F20" s="4">
        <v>12742.519531</v>
      </c>
      <c r="G20" s="2">
        <v>5192860000</v>
      </c>
      <c r="H20" s="4">
        <f t="shared" si="3"/>
        <v>5192.8599999999997</v>
      </c>
      <c r="I20" s="10">
        <f t="shared" si="4"/>
        <v>-13.120117000000391</v>
      </c>
      <c r="J20" s="6" t="b">
        <f t="shared" si="0"/>
        <v>0</v>
      </c>
      <c r="K20" s="5">
        <f t="shared" si="5"/>
        <v>1.1621011444029333E-2</v>
      </c>
      <c r="L20" s="5">
        <f t="shared" si="6"/>
        <v>-6.8620618352765647E-4</v>
      </c>
      <c r="M20" s="4">
        <f t="shared" si="7"/>
        <v>12569.880622763718</v>
      </c>
      <c r="N20" s="4">
        <f t="shared" si="8"/>
        <v>12373.114454597999</v>
      </c>
      <c r="O20" s="5">
        <f t="shared" si="9"/>
        <v>1.565378177175214E-2</v>
      </c>
      <c r="P20" s="43">
        <f t="shared" si="1"/>
        <v>-3.5530087440001981E-3</v>
      </c>
      <c r="Q20" s="107"/>
      <c r="R20" s="13">
        <f t="shared" si="2"/>
        <v>1.4430440008140699E-2</v>
      </c>
      <c r="S20" s="20" t="b">
        <f t="shared" si="10"/>
        <v>1</v>
      </c>
      <c r="T20" s="13">
        <f>(E20-E19)/E19</f>
        <v>-1.0285738200559421E-3</v>
      </c>
      <c r="U20" s="20"/>
      <c r="V20" s="13">
        <f t="shared" si="11"/>
        <v>2.7544323709822361E-3</v>
      </c>
    </row>
    <row r="21" spans="1:29" x14ac:dyDescent="0.2">
      <c r="A21" s="1">
        <v>44187</v>
      </c>
      <c r="B21" s="4">
        <v>12785.219727</v>
      </c>
      <c r="C21" s="4">
        <v>12840.570313</v>
      </c>
      <c r="D21" s="4">
        <v>12695.309569999999</v>
      </c>
      <c r="E21" s="4">
        <v>12807.919921999999</v>
      </c>
      <c r="F21" s="4">
        <v>12807.919921999999</v>
      </c>
      <c r="G21" s="2">
        <v>5811850000</v>
      </c>
      <c r="H21" s="4">
        <f t="shared" si="3"/>
        <v>5811.85</v>
      </c>
      <c r="I21" s="10">
        <f t="shared" si="4"/>
        <v>65.400390999999217</v>
      </c>
      <c r="J21" s="6" t="b">
        <f t="shared" si="0"/>
        <v>0</v>
      </c>
      <c r="K21" s="5">
        <f t="shared" si="5"/>
        <v>1.7755029232748233E-3</v>
      </c>
      <c r="L21" s="5">
        <f t="shared" si="6"/>
        <v>-2.5427524014992741E-3</v>
      </c>
      <c r="M21" s="4">
        <f t="shared" si="7"/>
        <v>12609.553839303098</v>
      </c>
      <c r="N21" s="4">
        <f t="shared" si="8"/>
        <v>12410.923625676434</v>
      </c>
      <c r="O21" s="5">
        <f t="shared" si="9"/>
        <v>1.5752358581280452E-2</v>
      </c>
      <c r="P21" s="43">
        <f t="shared" si="1"/>
        <v>6.8008536852118004E-3</v>
      </c>
      <c r="R21" s="13">
        <f t="shared" si="2"/>
        <v>1.832074922245382E-2</v>
      </c>
      <c r="S21" s="20" t="b">
        <f t="shared" si="10"/>
        <v>0</v>
      </c>
      <c r="T21" s="13">
        <f>(E21-E20)/E20</f>
        <v>5.132453659646599E-3</v>
      </c>
      <c r="U21" s="20">
        <f>(E21-E19)/E19</f>
        <v>4.0986007321236941E-3</v>
      </c>
      <c r="V21" s="13">
        <f t="shared" si="11"/>
        <v>3.1562126745685545E-3</v>
      </c>
    </row>
    <row r="22" spans="1:29" x14ac:dyDescent="0.2">
      <c r="A22" s="1">
        <v>44188</v>
      </c>
      <c r="B22" s="4">
        <v>12834.940430000001</v>
      </c>
      <c r="C22" s="4">
        <v>12841.919921999999</v>
      </c>
      <c r="D22" s="4">
        <v>12758.669921999999</v>
      </c>
      <c r="E22" s="4">
        <v>12771.110352</v>
      </c>
      <c r="F22" s="4">
        <v>12771.110352</v>
      </c>
      <c r="G22" s="2">
        <v>7100250000</v>
      </c>
      <c r="H22" s="4">
        <f t="shared" si="3"/>
        <v>7100.25</v>
      </c>
      <c r="I22" s="10">
        <f t="shared" si="4"/>
        <v>-36.809569999999439</v>
      </c>
      <c r="J22" s="6" t="b">
        <f t="shared" si="0"/>
        <v>1</v>
      </c>
      <c r="K22" s="5">
        <f t="shared" si="5"/>
        <v>-4.9731495325686416E-3</v>
      </c>
      <c r="L22" s="5">
        <f t="shared" si="6"/>
        <v>-5.5139395378640214E-3</v>
      </c>
      <c r="M22" s="4">
        <f t="shared" si="7"/>
        <v>12636.479924752583</v>
      </c>
      <c r="N22" s="4">
        <f t="shared" si="8"/>
        <v>12442.244210574136</v>
      </c>
      <c r="O22" s="5">
        <f t="shared" si="9"/>
        <v>1.5371030170987269E-2</v>
      </c>
      <c r="P22" s="43">
        <f t="shared" si="1"/>
        <v>9.6696230259558646E-3</v>
      </c>
      <c r="R22" s="13">
        <f t="shared" si="2"/>
        <v>1.6257691894480578E-2</v>
      </c>
      <c r="S22" s="20" t="b">
        <f t="shared" si="10"/>
        <v>1</v>
      </c>
      <c r="T22" s="13"/>
      <c r="U22" s="20"/>
      <c r="V22" s="13">
        <f t="shared" si="11"/>
        <v>2.1353717817959137E-3</v>
      </c>
    </row>
    <row r="23" spans="1:29" x14ac:dyDescent="0.2">
      <c r="A23" s="1">
        <v>44189</v>
      </c>
      <c r="B23" s="4">
        <v>12791.540039</v>
      </c>
      <c r="C23" s="4">
        <v>12833.549805000001</v>
      </c>
      <c r="D23" s="4">
        <v>12767.639648</v>
      </c>
      <c r="E23" s="4">
        <v>12804.730469</v>
      </c>
      <c r="F23" s="4">
        <v>12804.730469</v>
      </c>
      <c r="G23" s="2">
        <v>3305960000</v>
      </c>
      <c r="H23" s="4">
        <f t="shared" si="3"/>
        <v>3305.96</v>
      </c>
      <c r="I23" s="10">
        <f t="shared" si="4"/>
        <v>33.620117000000391</v>
      </c>
      <c r="J23" s="6" t="b">
        <f t="shared" si="0"/>
        <v>0</v>
      </c>
      <c r="K23" s="5">
        <f t="shared" si="5"/>
        <v>1.0311838887095994E-3</v>
      </c>
      <c r="L23" s="5">
        <f t="shared" si="6"/>
        <v>-2.2456246664326928E-3</v>
      </c>
      <c r="M23" s="4">
        <f t="shared" si="7"/>
        <v>12664.521682127152</v>
      </c>
      <c r="N23" s="4">
        <f t="shared" si="8"/>
        <v>12473.764754785081</v>
      </c>
      <c r="O23" s="5">
        <f t="shared" si="9"/>
        <v>1.5062308086319341E-2</v>
      </c>
      <c r="P23" s="43">
        <f t="shared" si="1"/>
        <v>8.1422708619445436E-3</v>
      </c>
      <c r="R23" s="13">
        <f t="shared" si="2"/>
        <v>1.3346585612577106E-2</v>
      </c>
      <c r="S23" s="20" t="b">
        <f t="shared" si="10"/>
        <v>0</v>
      </c>
      <c r="T23" s="13"/>
      <c r="U23" s="20"/>
      <c r="V23" s="13">
        <f t="shared" si="11"/>
        <v>2.2191114567942493E-3</v>
      </c>
    </row>
    <row r="24" spans="1:29" x14ac:dyDescent="0.2">
      <c r="A24" s="1">
        <v>44193</v>
      </c>
      <c r="B24" s="4">
        <v>12914.639648</v>
      </c>
      <c r="C24" s="4">
        <v>12930.889648</v>
      </c>
      <c r="D24" s="4">
        <v>12827.450194999999</v>
      </c>
      <c r="E24" s="4">
        <v>12899.419921999999</v>
      </c>
      <c r="F24" s="4">
        <v>12899.419921999999</v>
      </c>
      <c r="G24" s="2">
        <v>5109140000</v>
      </c>
      <c r="H24" s="4">
        <f t="shared" si="3"/>
        <v>5109.1400000000003</v>
      </c>
      <c r="I24" s="10">
        <f t="shared" si="4"/>
        <v>94.689452999999048</v>
      </c>
      <c r="J24" s="6" t="b">
        <f t="shared" si="0"/>
        <v>0</v>
      </c>
      <c r="K24" s="5">
        <f t="shared" si="5"/>
        <v>-1.1784863081609983E-3</v>
      </c>
      <c r="L24" s="5">
        <f t="shared" si="6"/>
        <v>-2.4336860693006182E-3</v>
      </c>
      <c r="M24" s="4">
        <f t="shared" si="7"/>
        <v>12703.671388772626</v>
      </c>
      <c r="N24" s="4">
        <f t="shared" si="8"/>
        <v>12510.778247586379</v>
      </c>
      <c r="O24" s="5">
        <f t="shared" si="9"/>
        <v>1.5184046822615687E-2</v>
      </c>
      <c r="P24" s="43">
        <f t="shared" si="1"/>
        <v>9.743545974966605E-3</v>
      </c>
      <c r="R24" s="13">
        <f t="shared" si="2"/>
        <v>1.7886030917659595E-2</v>
      </c>
      <c r="S24" s="20" t="b">
        <f t="shared" si="10"/>
        <v>0</v>
      </c>
      <c r="T24" s="13">
        <f>(E24-E23)/E23</f>
        <v>7.3948806051982391E-3</v>
      </c>
      <c r="U24" s="20"/>
      <c r="V24" s="13">
        <f t="shared" si="11"/>
        <v>3.0912897958652596E-3</v>
      </c>
    </row>
    <row r="25" spans="1:29" x14ac:dyDescent="0.2">
      <c r="A25" s="1">
        <v>44194</v>
      </c>
      <c r="B25" s="4">
        <v>12965.389648</v>
      </c>
      <c r="C25" s="4">
        <v>12973.330078000001</v>
      </c>
      <c r="D25" s="4">
        <v>12821.959961</v>
      </c>
      <c r="E25" s="4">
        <v>12850.219727</v>
      </c>
      <c r="F25" s="4">
        <v>12850.219727</v>
      </c>
      <c r="G25" s="2">
        <v>4726920000</v>
      </c>
      <c r="H25" s="4">
        <f t="shared" si="3"/>
        <v>4726.92</v>
      </c>
      <c r="I25" s="10">
        <f t="shared" si="4"/>
        <v>-49.200194999999439</v>
      </c>
      <c r="J25" s="6" t="b">
        <f t="shared" si="0"/>
        <v>1</v>
      </c>
      <c r="K25" s="5">
        <f t="shared" si="5"/>
        <v>-8.88287387627925E-3</v>
      </c>
      <c r="L25" s="5">
        <f t="shared" si="6"/>
        <v>-9.489495007050661E-3</v>
      </c>
      <c r="M25" s="4">
        <f t="shared" si="7"/>
        <v>12728.096111810521</v>
      </c>
      <c r="N25" s="4">
        <f t="shared" si="8"/>
        <v>12540.294897970172</v>
      </c>
      <c r="O25" s="5">
        <f t="shared" si="9"/>
        <v>1.4754855100920063E-2</v>
      </c>
      <c r="P25" s="43">
        <f t="shared" si="1"/>
        <v>7.3745396298809159E-3</v>
      </c>
      <c r="R25" s="13">
        <f t="shared" si="2"/>
        <v>1.9267136579989002E-2</v>
      </c>
      <c r="S25" s="20" t="b">
        <f t="shared" si="10"/>
        <v>1</v>
      </c>
      <c r="T25" s="13">
        <f>(E25-E24)/E24</f>
        <v>-3.8141401161837021E-3</v>
      </c>
      <c r="U25" s="20"/>
      <c r="V25" s="13">
        <f t="shared" si="11"/>
        <v>1.922650727527588E-3</v>
      </c>
    </row>
    <row r="26" spans="1:29" x14ac:dyDescent="0.2">
      <c r="A26" s="1">
        <v>44195</v>
      </c>
      <c r="B26" s="4">
        <v>12906.509765999999</v>
      </c>
      <c r="C26" s="4">
        <v>12924.929688</v>
      </c>
      <c r="D26" s="4">
        <v>12857.759765999999</v>
      </c>
      <c r="E26" s="4">
        <v>12870</v>
      </c>
      <c r="F26" s="4">
        <v>12870</v>
      </c>
      <c r="G26" s="2">
        <v>5343010000</v>
      </c>
      <c r="H26" s="4">
        <f t="shared" si="3"/>
        <v>5343.01</v>
      </c>
      <c r="I26" s="10">
        <f t="shared" si="4"/>
        <v>19.780273000000307</v>
      </c>
      <c r="J26" s="6" t="b">
        <f t="shared" si="0"/>
        <v>1</v>
      </c>
      <c r="K26" s="5">
        <f t="shared" si="5"/>
        <v>-2.8287869193093533E-3</v>
      </c>
      <c r="L26" s="5">
        <f t="shared" si="6"/>
        <v>-4.2499022684045233E-3</v>
      </c>
      <c r="M26" s="4">
        <f t="shared" si="7"/>
        <v>12751.746759842101</v>
      </c>
      <c r="N26" s="4">
        <f t="shared" si="8"/>
        <v>12568.964906842331</v>
      </c>
      <c r="O26" s="5">
        <f t="shared" si="9"/>
        <v>1.4333867856863925E-2</v>
      </c>
      <c r="P26" s="43">
        <f t="shared" si="1"/>
        <v>8.3136066104884856E-3</v>
      </c>
      <c r="R26" s="13">
        <f t="shared" si="2"/>
        <v>1.3581114134362233E-2</v>
      </c>
      <c r="S26" s="20" t="b">
        <f t="shared" si="10"/>
        <v>0</v>
      </c>
      <c r="T26" s="13">
        <f>(E26-E25)/E25</f>
        <v>1.5392945350529185E-3</v>
      </c>
      <c r="U26" s="20">
        <f>(E26-E24)/E24</f>
        <v>-2.2807166661675512E-3</v>
      </c>
      <c r="V26" s="13">
        <f t="shared" si="11"/>
        <v>1.8581449907213181E-3</v>
      </c>
    </row>
    <row r="27" spans="1:29" x14ac:dyDescent="0.2">
      <c r="A27" s="1">
        <v>44196</v>
      </c>
      <c r="B27" s="4">
        <v>12877.089844</v>
      </c>
      <c r="C27" s="4">
        <v>12902.070313</v>
      </c>
      <c r="D27" s="4">
        <v>12821.230469</v>
      </c>
      <c r="E27" s="4">
        <v>12888.280273</v>
      </c>
      <c r="F27" s="4">
        <v>12888.280273</v>
      </c>
      <c r="G27" s="2">
        <v>4815840000</v>
      </c>
      <c r="H27" s="4">
        <f t="shared" si="3"/>
        <v>4815.84</v>
      </c>
      <c r="I27" s="10">
        <f t="shared" si="4"/>
        <v>18.280273000000307</v>
      </c>
      <c r="J27" s="6" t="b">
        <f t="shared" si="0"/>
        <v>0</v>
      </c>
      <c r="K27" s="5">
        <f t="shared" si="5"/>
        <v>8.6901847665638E-4</v>
      </c>
      <c r="L27" s="5">
        <f t="shared" si="6"/>
        <v>-1.0688238139661317E-3</v>
      </c>
      <c r="M27" s="4">
        <f t="shared" si="7"/>
        <v>12774.502345368417</v>
      </c>
      <c r="N27" s="4">
        <f t="shared" si="8"/>
        <v>12596.731460421259</v>
      </c>
      <c r="O27" s="5">
        <f t="shared" si="9"/>
        <v>1.3916071259841421E-2</v>
      </c>
      <c r="P27" s="43">
        <f t="shared" si="1"/>
        <v>3.6579212534666736E-3</v>
      </c>
      <c r="R27" s="13">
        <f t="shared" si="2"/>
        <v>9.9861399045290192E-3</v>
      </c>
      <c r="S27" s="20" t="b">
        <f t="shared" si="10"/>
        <v>0</v>
      </c>
      <c r="T27" s="13"/>
      <c r="U27" s="20"/>
      <c r="V27" s="13">
        <f t="shared" si="11"/>
        <v>1.7845073271042637E-3</v>
      </c>
    </row>
    <row r="28" spans="1:29" x14ac:dyDescent="0.2">
      <c r="A28" s="1">
        <v>44200</v>
      </c>
      <c r="B28" s="4">
        <v>12958.519531</v>
      </c>
      <c r="C28" s="4">
        <v>12958.719727</v>
      </c>
      <c r="D28" s="4">
        <v>12543.240234000001</v>
      </c>
      <c r="E28" s="4">
        <v>12698.450194999999</v>
      </c>
      <c r="F28" s="4">
        <v>12698.450194999999</v>
      </c>
      <c r="G28" s="2">
        <v>6636170000</v>
      </c>
      <c r="H28" s="4">
        <f t="shared" si="3"/>
        <v>6636.17</v>
      </c>
      <c r="I28" s="10">
        <f t="shared" si="4"/>
        <v>-189.83007800000087</v>
      </c>
      <c r="J28" s="6" t="b">
        <f t="shared" si="0"/>
        <v>1</v>
      </c>
      <c r="K28" s="5">
        <f t="shared" si="5"/>
        <v>-2.0069370993951119E-2</v>
      </c>
      <c r="L28" s="5">
        <f t="shared" si="6"/>
        <v>-2.0084509695639029E-2</v>
      </c>
      <c r="M28" s="4">
        <f t="shared" si="7"/>
        <v>12761.826986973681</v>
      </c>
      <c r="N28" s="4">
        <f t="shared" si="8"/>
        <v>12605.576567775932</v>
      </c>
      <c r="O28" s="5">
        <f t="shared" si="9"/>
        <v>1.2243577612926293E-2</v>
      </c>
      <c r="P28" s="43">
        <f t="shared" si="1"/>
        <v>-1.7128170848640843E-2</v>
      </c>
      <c r="R28" s="13">
        <f t="shared" si="2"/>
        <v>1.5428256489238701E-2</v>
      </c>
      <c r="S28" s="20" t="b">
        <f t="shared" si="10"/>
        <v>1</v>
      </c>
      <c r="T28" s="13"/>
      <c r="U28" s="20"/>
      <c r="V28" s="13">
        <f t="shared" si="11"/>
        <v>-9.9223891874984107E-4</v>
      </c>
    </row>
    <row r="29" spans="1:29" x14ac:dyDescent="0.2">
      <c r="A29" s="1">
        <v>44201</v>
      </c>
      <c r="B29" s="4">
        <v>12665.650390999999</v>
      </c>
      <c r="C29" s="4">
        <v>12828.269531</v>
      </c>
      <c r="D29" s="4">
        <v>12665.650390999999</v>
      </c>
      <c r="E29" s="4">
        <v>12818.959961</v>
      </c>
      <c r="F29" s="4">
        <v>12818.959961</v>
      </c>
      <c r="G29" s="2">
        <v>6971860000</v>
      </c>
      <c r="H29" s="4">
        <f t="shared" si="3"/>
        <v>6971.86</v>
      </c>
      <c r="I29" s="10">
        <f t="shared" si="4"/>
        <v>120.50976600000104</v>
      </c>
      <c r="J29" s="6" t="b">
        <f t="shared" si="0"/>
        <v>0</v>
      </c>
      <c r="K29" s="5">
        <f t="shared" si="5"/>
        <v>1.210435826563952E-2</v>
      </c>
      <c r="L29" s="5">
        <f t="shared" si="6"/>
        <v>-7.2570739003436984E-4</v>
      </c>
      <c r="M29" s="4">
        <f t="shared" si="7"/>
        <v>12771.349149311402</v>
      </c>
      <c r="N29" s="4">
        <f t="shared" si="8"/>
        <v>12624.131645447589</v>
      </c>
      <c r="O29" s="5">
        <f t="shared" si="9"/>
        <v>1.1527169302371633E-2</v>
      </c>
      <c r="P29" s="43">
        <f t="shared" si="1"/>
        <v>-8.276240597266997E-3</v>
      </c>
      <c r="R29" s="13">
        <f t="shared" si="2"/>
        <v>4.4568808685077222E-3</v>
      </c>
      <c r="S29" s="20" t="b">
        <f t="shared" si="10"/>
        <v>0</v>
      </c>
      <c r="T29" s="13"/>
      <c r="U29" s="20"/>
      <c r="V29" s="13">
        <f t="shared" si="11"/>
        <v>7.4614413339403976E-4</v>
      </c>
    </row>
    <row r="30" spans="1:29" x14ac:dyDescent="0.2">
      <c r="A30" s="1">
        <v>44202</v>
      </c>
      <c r="B30" s="4">
        <v>12666.150390999999</v>
      </c>
      <c r="C30" s="4">
        <v>12909.629883</v>
      </c>
      <c r="D30" s="4">
        <v>12649.990234000001</v>
      </c>
      <c r="E30" s="4">
        <v>12740.790039</v>
      </c>
      <c r="F30" s="4">
        <v>12740.790039</v>
      </c>
      <c r="G30" s="2">
        <v>7689880000</v>
      </c>
      <c r="H30" s="4">
        <f t="shared" si="3"/>
        <v>7689.88</v>
      </c>
      <c r="I30" s="10">
        <f t="shared" si="4"/>
        <v>-78.169922000000952</v>
      </c>
      <c r="J30" s="6" t="b">
        <f t="shared" si="0"/>
        <v>1</v>
      </c>
      <c r="K30" s="5">
        <f t="shared" si="5"/>
        <v>5.8928439735751051E-3</v>
      </c>
      <c r="L30" s="5">
        <f t="shared" si="6"/>
        <v>-1.3078596794036383E-2</v>
      </c>
      <c r="M30" s="4">
        <f t="shared" si="7"/>
        <v>12766.255964259501</v>
      </c>
      <c r="N30" s="4">
        <f t="shared" si="8"/>
        <v>12634.275853582581</v>
      </c>
      <c r="O30" s="5">
        <f t="shared" si="9"/>
        <v>1.0338200255925589E-2</v>
      </c>
      <c r="P30" s="43">
        <f t="shared" si="1"/>
        <v>-9.1072692404882208E-3</v>
      </c>
      <c r="R30" s="13">
        <f t="shared" si="2"/>
        <v>1.1230694350942799E-2</v>
      </c>
      <c r="S30" s="20" t="b">
        <f t="shared" si="10"/>
        <v>1</v>
      </c>
      <c r="T30" s="13"/>
      <c r="U30" s="20"/>
      <c r="V30" s="13">
        <f t="shared" si="11"/>
        <v>-3.9879773016584998E-4</v>
      </c>
    </row>
    <row r="31" spans="1:29" x14ac:dyDescent="0.2">
      <c r="A31" s="1">
        <v>44203</v>
      </c>
      <c r="B31" s="4">
        <v>12867.339844</v>
      </c>
      <c r="C31" s="4">
        <v>13090.910156</v>
      </c>
      <c r="D31" s="4">
        <v>12867.339844</v>
      </c>
      <c r="E31" s="4">
        <v>13067.480469</v>
      </c>
      <c r="F31" s="4">
        <v>13067.480469</v>
      </c>
      <c r="G31" s="2">
        <v>6841480000</v>
      </c>
      <c r="H31" s="4">
        <f t="shared" si="3"/>
        <v>6841.48</v>
      </c>
      <c r="I31" s="10">
        <f t="shared" si="4"/>
        <v>326.69043000000056</v>
      </c>
      <c r="J31" s="6" t="b">
        <f t="shared" si="0"/>
        <v>0</v>
      </c>
      <c r="K31" s="5">
        <f t="shared" si="5"/>
        <v>1.5554157069483553E-2</v>
      </c>
      <c r="L31" s="5">
        <f t="shared" si="6"/>
        <v>-1.78976761132695E-3</v>
      </c>
      <c r="M31" s="4">
        <f t="shared" si="7"/>
        <v>12816.460048382916</v>
      </c>
      <c r="N31" s="4">
        <f t="shared" si="8"/>
        <v>12671.945820140618</v>
      </c>
      <c r="O31" s="5">
        <f t="shared" si="9"/>
        <v>1.1275674226482858E-2</v>
      </c>
      <c r="P31" s="43">
        <f t="shared" si="1"/>
        <v>3.9698790013006306E-3</v>
      </c>
      <c r="R31" s="13">
        <f t="shared" si="2"/>
        <v>2.1413877668327898E-2</v>
      </c>
      <c r="S31" s="20" t="b">
        <f t="shared" si="10"/>
        <v>0</v>
      </c>
      <c r="T31" s="13"/>
      <c r="U31" s="20"/>
      <c r="V31" s="13">
        <f t="shared" si="11"/>
        <v>3.9325612978438921E-3</v>
      </c>
    </row>
    <row r="32" spans="1:29" x14ac:dyDescent="0.2">
      <c r="A32" s="1">
        <v>44204</v>
      </c>
      <c r="B32" s="4">
        <v>13160.219727</v>
      </c>
      <c r="C32" s="4">
        <v>13208.089844</v>
      </c>
      <c r="D32" s="4">
        <v>13036.549805000001</v>
      </c>
      <c r="E32" s="4">
        <v>13201.980469</v>
      </c>
      <c r="F32" s="4">
        <v>13201.980469</v>
      </c>
      <c r="G32" s="2">
        <v>7289390000</v>
      </c>
      <c r="H32" s="4">
        <f t="shared" si="3"/>
        <v>7289.39</v>
      </c>
      <c r="I32" s="10">
        <f t="shared" si="4"/>
        <v>134.5</v>
      </c>
      <c r="J32" s="6" t="b">
        <f t="shared" si="0"/>
        <v>0</v>
      </c>
      <c r="K32" s="5">
        <f t="shared" si="5"/>
        <v>3.1732556800949524E-3</v>
      </c>
      <c r="L32" s="5">
        <f t="shared" si="6"/>
        <v>-4.6254795902795043E-4</v>
      </c>
      <c r="M32" s="4">
        <f t="shared" si="7"/>
        <v>12880.713451819098</v>
      </c>
      <c r="N32" s="4">
        <f t="shared" si="8"/>
        <v>12718.035789606651</v>
      </c>
      <c r="O32" s="5">
        <f t="shared" si="9"/>
        <v>1.2629553698321944E-2</v>
      </c>
      <c r="P32" s="43">
        <f t="shared" si="1"/>
        <v>1.2098425585183288E-2</v>
      </c>
      <c r="R32" s="13">
        <f t="shared" si="2"/>
        <v>2.541601390369165E-2</v>
      </c>
      <c r="S32" s="20" t="b">
        <f t="shared" si="10"/>
        <v>0</v>
      </c>
      <c r="T32" s="13"/>
      <c r="U32" s="20"/>
      <c r="V32" s="13">
        <f t="shared" si="11"/>
        <v>5.0133502693896007E-3</v>
      </c>
      <c r="AA32" t="s">
        <v>200</v>
      </c>
      <c r="AB32" s="104"/>
      <c r="AC32" t="s">
        <v>201</v>
      </c>
    </row>
    <row r="33" spans="1:22" x14ac:dyDescent="0.2">
      <c r="A33" s="1">
        <v>44207</v>
      </c>
      <c r="B33" s="4">
        <v>13048.780273</v>
      </c>
      <c r="C33" s="4">
        <v>13138.269531</v>
      </c>
      <c r="D33" s="4">
        <v>12999.509765999999</v>
      </c>
      <c r="E33" s="4">
        <v>13036.429688</v>
      </c>
      <c r="F33" s="4">
        <v>13036.429688</v>
      </c>
      <c r="G33" s="2">
        <v>6960470000</v>
      </c>
      <c r="H33" s="4">
        <f t="shared" si="3"/>
        <v>6960.47</v>
      </c>
      <c r="I33" s="10">
        <f t="shared" si="4"/>
        <v>-165.55078099999992</v>
      </c>
      <c r="J33" s="6" t="b">
        <f t="shared" si="0"/>
        <v>1</v>
      </c>
      <c r="K33" s="5">
        <f t="shared" si="5"/>
        <v>-9.4649344548742686E-4</v>
      </c>
      <c r="L33" s="5">
        <f t="shared" si="6"/>
        <v>-7.7513893865327295E-3</v>
      </c>
      <c r="M33" s="4">
        <f t="shared" si="7"/>
        <v>12906.666157849248</v>
      </c>
      <c r="N33" s="4">
        <f t="shared" si="8"/>
        <v>12745.722215553898</v>
      </c>
      <c r="O33" s="5">
        <f t="shared" si="9"/>
        <v>1.2469830731421716E-2</v>
      </c>
      <c r="P33" s="43">
        <f t="shared" si="1"/>
        <v>7.1934616589031664E-3</v>
      </c>
      <c r="R33" s="13">
        <f t="shared" si="2"/>
        <v>1.7944476932945357E-2</v>
      </c>
      <c r="S33" s="20" t="b">
        <f t="shared" si="10"/>
        <v>1</v>
      </c>
      <c r="T33" s="13"/>
      <c r="U33" s="20"/>
      <c r="V33" s="13">
        <f t="shared" si="11"/>
        <v>2.0148500412828121E-3</v>
      </c>
    </row>
    <row r="34" spans="1:22" x14ac:dyDescent="0.2">
      <c r="A34" s="1">
        <v>44208</v>
      </c>
      <c r="B34" s="4">
        <v>13062.059569999999</v>
      </c>
      <c r="C34" s="4">
        <v>13105.040039</v>
      </c>
      <c r="D34" s="4">
        <v>12963.919921999999</v>
      </c>
      <c r="E34" s="4">
        <v>13072.429688</v>
      </c>
      <c r="F34" s="4">
        <v>13072.429688</v>
      </c>
      <c r="G34" s="2">
        <v>7264070000</v>
      </c>
      <c r="H34" s="4">
        <f t="shared" si="3"/>
        <v>7264.07</v>
      </c>
      <c r="I34" s="10">
        <f t="shared" si="4"/>
        <v>36</v>
      </c>
      <c r="J34" s="6" t="b">
        <f t="shared" si="0"/>
        <v>0</v>
      </c>
      <c r="K34" s="5">
        <f t="shared" si="5"/>
        <v>7.9391139999223953E-4</v>
      </c>
      <c r="L34" s="5">
        <f t="shared" si="6"/>
        <v>-2.4883824011946885E-3</v>
      </c>
      <c r="M34" s="4">
        <f t="shared" si="7"/>
        <v>12934.293412874373</v>
      </c>
      <c r="N34" s="4">
        <f t="shared" si="8"/>
        <v>12774.131560983995</v>
      </c>
      <c r="O34" s="5">
        <f t="shared" si="9"/>
        <v>1.2382729135474691E-2</v>
      </c>
      <c r="P34" s="43">
        <f t="shared" si="1"/>
        <v>2.2905394349672895E-3</v>
      </c>
      <c r="R34" s="13">
        <f t="shared" si="2"/>
        <v>1.3201078765978138E-2</v>
      </c>
      <c r="S34" s="20" t="b">
        <f t="shared" si="10"/>
        <v>0</v>
      </c>
      <c r="T34" s="13"/>
      <c r="U34" s="20"/>
      <c r="V34" s="13">
        <f t="shared" si="11"/>
        <v>2.1405415377791794E-3</v>
      </c>
    </row>
    <row r="35" spans="1:22" x14ac:dyDescent="0.2">
      <c r="A35" s="1">
        <v>44209</v>
      </c>
      <c r="B35" s="4">
        <v>13088.009765999999</v>
      </c>
      <c r="C35" s="4">
        <v>13171.150390999999</v>
      </c>
      <c r="D35" s="4">
        <v>13051.059569999999</v>
      </c>
      <c r="E35" s="4">
        <v>13128.950194999999</v>
      </c>
      <c r="F35" s="4">
        <v>13128.950194999999</v>
      </c>
      <c r="G35" s="2">
        <v>7104810000</v>
      </c>
      <c r="H35" s="4">
        <f t="shared" si="3"/>
        <v>7104.81</v>
      </c>
      <c r="I35" s="10">
        <f t="shared" si="4"/>
        <v>56.52050699999927</v>
      </c>
      <c r="J35" s="6" t="b">
        <f t="shared" si="0"/>
        <v>0</v>
      </c>
      <c r="K35" s="5">
        <f t="shared" si="5"/>
        <v>3.1280866787214028E-3</v>
      </c>
      <c r="L35" s="5">
        <f t="shared" si="6"/>
        <v>-3.2039871041815498E-3</v>
      </c>
      <c r="M35" s="4">
        <f t="shared" si="7"/>
        <v>12966.736209895311</v>
      </c>
      <c r="N35" s="4">
        <f t="shared" si="8"/>
        <v>12804.985355246255</v>
      </c>
      <c r="O35" s="5">
        <f t="shared" si="9"/>
        <v>1.2474292067854232E-2</v>
      </c>
      <c r="P35" s="43">
        <f t="shared" si="1"/>
        <v>6.5030520201636317E-3</v>
      </c>
      <c r="R35" s="13">
        <f t="shared" si="2"/>
        <v>1.576450525373484E-2</v>
      </c>
      <c r="S35" s="20" t="b">
        <f t="shared" si="10"/>
        <v>0</v>
      </c>
      <c r="T35" s="13"/>
      <c r="U35" s="20"/>
      <c r="V35" s="13">
        <f t="shared" si="11"/>
        <v>2.5082774903378634E-3</v>
      </c>
    </row>
    <row r="36" spans="1:22" x14ac:dyDescent="0.2">
      <c r="A36" s="1">
        <v>44210</v>
      </c>
      <c r="B36" s="4">
        <v>13174.75</v>
      </c>
      <c r="C36" s="4">
        <v>13220.160156</v>
      </c>
      <c r="D36" s="4">
        <v>13098.410156</v>
      </c>
      <c r="E36" s="4">
        <v>13112.639648</v>
      </c>
      <c r="F36" s="4">
        <v>13112.639648</v>
      </c>
      <c r="G36" s="2">
        <v>6734100000</v>
      </c>
      <c r="H36" s="4">
        <f t="shared" si="3"/>
        <v>6734.1</v>
      </c>
      <c r="I36" s="10">
        <f t="shared" si="4"/>
        <v>-16.310546999999133</v>
      </c>
      <c r="J36" s="6" t="b">
        <f t="shared" si="0"/>
        <v>1</v>
      </c>
      <c r="K36" s="5">
        <f t="shared" si="5"/>
        <v>-4.7143476726313359E-3</v>
      </c>
      <c r="L36" s="5">
        <f t="shared" si="6"/>
        <v>-8.1330715158697362E-3</v>
      </c>
      <c r="M36" s="4">
        <f t="shared" si="7"/>
        <v>12991.053449579425</v>
      </c>
      <c r="N36" s="4">
        <f t="shared" si="8"/>
        <v>12831.737902442233</v>
      </c>
      <c r="O36" s="5">
        <f t="shared" si="9"/>
        <v>1.2263481768859143E-2</v>
      </c>
      <c r="P36" s="43">
        <f t="shared" si="1"/>
        <v>8.2638953674730713E-3</v>
      </c>
      <c r="R36" s="13">
        <f t="shared" si="2"/>
        <v>1.7635729643464104E-2</v>
      </c>
      <c r="S36" s="20" t="b">
        <f t="shared" si="10"/>
        <v>1</v>
      </c>
      <c r="T36" s="13"/>
      <c r="U36" s="20"/>
      <c r="V36" s="13">
        <f t="shared" si="11"/>
        <v>1.8753554703732915E-3</v>
      </c>
    </row>
    <row r="37" spans="1:22" x14ac:dyDescent="0.2">
      <c r="A37" s="1">
        <v>44211</v>
      </c>
      <c r="B37" s="4">
        <v>13099.900390999999</v>
      </c>
      <c r="C37" s="4">
        <v>13139.830078000001</v>
      </c>
      <c r="D37" s="4">
        <v>12949.759765999999</v>
      </c>
      <c r="E37" s="4">
        <v>12998.5</v>
      </c>
      <c r="F37" s="4">
        <v>12998.5</v>
      </c>
      <c r="G37" s="2">
        <v>6458360000</v>
      </c>
      <c r="H37" s="4">
        <f t="shared" si="3"/>
        <v>6458.36</v>
      </c>
      <c r="I37" s="10">
        <f t="shared" si="4"/>
        <v>-114.13964800000031</v>
      </c>
      <c r="J37" s="6" t="b">
        <f t="shared" si="0"/>
        <v>1</v>
      </c>
      <c r="K37" s="5">
        <f t="shared" si="5"/>
        <v>-7.7405467197036205E-3</v>
      </c>
      <c r="L37" s="5">
        <f t="shared" si="6"/>
        <v>-1.0755852789651337E-2</v>
      </c>
      <c r="M37" s="4">
        <f t="shared" si="7"/>
        <v>12992.294541316187</v>
      </c>
      <c r="N37" s="4">
        <f t="shared" si="8"/>
        <v>12846.238954403778</v>
      </c>
      <c r="O37" s="5">
        <f t="shared" si="9"/>
        <v>1.124170841785834E-2</v>
      </c>
      <c r="P37" s="43">
        <f t="shared" si="1"/>
        <v>-3.273846292579412E-3</v>
      </c>
      <c r="R37" s="13">
        <f t="shared" si="2"/>
        <v>1.1355618225452254E-2</v>
      </c>
      <c r="S37" s="20" t="b">
        <f t="shared" si="10"/>
        <v>1</v>
      </c>
      <c r="T37" s="13"/>
      <c r="U37" s="20"/>
      <c r="V37" s="13">
        <f t="shared" si="11"/>
        <v>9.5534341504976083E-5</v>
      </c>
    </row>
    <row r="38" spans="1:22" x14ac:dyDescent="0.2">
      <c r="A38" s="1">
        <v>44215</v>
      </c>
      <c r="B38" s="4">
        <v>13132.730469</v>
      </c>
      <c r="C38" s="4">
        <v>13206.860352</v>
      </c>
      <c r="D38" s="4">
        <v>13078.700194999999</v>
      </c>
      <c r="E38" s="4">
        <v>13197.179688</v>
      </c>
      <c r="F38" s="4">
        <v>13197.179688</v>
      </c>
      <c r="G38" s="2">
        <v>6297860000</v>
      </c>
      <c r="H38" s="4">
        <f t="shared" si="3"/>
        <v>6297.86</v>
      </c>
      <c r="I38" s="10">
        <f t="shared" si="4"/>
        <v>198.67968800000017</v>
      </c>
      <c r="J38" s="6" t="b">
        <f t="shared" si="0"/>
        <v>0</v>
      </c>
      <c r="K38" s="5">
        <f t="shared" si="5"/>
        <v>4.9075262111054055E-3</v>
      </c>
      <c r="L38" s="5">
        <f t="shared" si="6"/>
        <v>-7.3300267754656157E-4</v>
      </c>
      <c r="M38" s="4">
        <f t="shared" si="7"/>
        <v>13026.442065763489</v>
      </c>
      <c r="N38" s="4">
        <f t="shared" si="8"/>
        <v>12876.755539933883</v>
      </c>
      <c r="O38" s="5">
        <f t="shared" si="9"/>
        <v>1.149097543856711E-2</v>
      </c>
      <c r="P38" s="43">
        <f t="shared" si="1"/>
        <v>4.0116962845792538E-3</v>
      </c>
      <c r="R38" s="13">
        <f t="shared" si="2"/>
        <v>1.3850158418213953E-2</v>
      </c>
      <c r="S38" s="20" t="b">
        <f t="shared" si="10"/>
        <v>0</v>
      </c>
      <c r="T38" s="13"/>
      <c r="U38" s="20"/>
      <c r="V38" s="13">
        <f t="shared" si="11"/>
        <v>2.6282905100951386E-3</v>
      </c>
    </row>
    <row r="39" spans="1:22" x14ac:dyDescent="0.2">
      <c r="A39" s="1">
        <v>44216</v>
      </c>
      <c r="B39" s="4">
        <v>13342.549805000001</v>
      </c>
      <c r="C39" s="4">
        <v>13486.129883</v>
      </c>
      <c r="D39" s="4">
        <v>13329.769531</v>
      </c>
      <c r="E39" s="4">
        <v>13457.25</v>
      </c>
      <c r="F39" s="4">
        <v>13457.25</v>
      </c>
      <c r="G39" s="2">
        <v>6820990000</v>
      </c>
      <c r="H39" s="4">
        <f t="shared" si="3"/>
        <v>6820.99</v>
      </c>
      <c r="I39" s="10">
        <f t="shared" si="4"/>
        <v>260.07031199999983</v>
      </c>
      <c r="J39" s="6" t="b">
        <f t="shared" si="0"/>
        <v>0</v>
      </c>
      <c r="K39" s="5">
        <f t="shared" si="5"/>
        <v>8.5965723700740151E-3</v>
      </c>
      <c r="L39" s="5">
        <f t="shared" si="6"/>
        <v>-2.1414507535185666E-3</v>
      </c>
      <c r="M39" s="4">
        <f t="shared" si="7"/>
        <v>13098.243388136241</v>
      </c>
      <c r="N39" s="4">
        <f t="shared" si="8"/>
        <v>12927.233319070068</v>
      </c>
      <c r="O39" s="5">
        <f t="shared" si="9"/>
        <v>1.3055954451195008E-2</v>
      </c>
      <c r="P39" s="43">
        <f t="shared" si="1"/>
        <v>1.7676121599134727E-2</v>
      </c>
      <c r="R39" s="13">
        <f t="shared" si="2"/>
        <v>2.9613627062014078E-2</v>
      </c>
      <c r="S39" s="20" t="b">
        <f t="shared" si="10"/>
        <v>0</v>
      </c>
      <c r="T39" s="13">
        <f t="shared" ref="T39:T44" si="12">(E39-E38)/E38</f>
        <v>1.9706506855891179E-2</v>
      </c>
      <c r="U39" s="20"/>
      <c r="V39" s="13">
        <f t="shared" si="11"/>
        <v>5.5119672747374849E-3</v>
      </c>
    </row>
    <row r="40" spans="1:22" x14ac:dyDescent="0.2">
      <c r="A40" s="1">
        <v>44217</v>
      </c>
      <c r="B40" s="4">
        <v>13521.480469</v>
      </c>
      <c r="C40" s="4">
        <v>13560.349609000001</v>
      </c>
      <c r="D40" s="4">
        <v>13454.070313</v>
      </c>
      <c r="E40" s="4">
        <v>13530.910156</v>
      </c>
      <c r="F40" s="4">
        <v>13530.910156</v>
      </c>
      <c r="G40" s="2">
        <v>7258640000</v>
      </c>
      <c r="H40" s="4">
        <f t="shared" si="3"/>
        <v>7258.64</v>
      </c>
      <c r="I40" s="10">
        <f t="shared" si="4"/>
        <v>73.660155999999915</v>
      </c>
      <c r="J40" s="6" t="b">
        <f t="shared" si="0"/>
        <v>0</v>
      </c>
      <c r="K40" s="5">
        <f t="shared" si="5"/>
        <v>6.973856909839708E-4</v>
      </c>
      <c r="L40" s="5">
        <f t="shared" si="6"/>
        <v>-2.1709951327849178E-3</v>
      </c>
      <c r="M40" s="4">
        <f t="shared" si="7"/>
        <v>13170.354516113533</v>
      </c>
      <c r="N40" s="4">
        <f t="shared" si="8"/>
        <v>12979.726957063975</v>
      </c>
      <c r="O40" s="5">
        <f t="shared" si="9"/>
        <v>1.4473988442477517E-2</v>
      </c>
      <c r="P40" s="43">
        <f t="shared" si="1"/>
        <v>2.1542001510995695E-2</v>
      </c>
      <c r="R40" s="13">
        <f t="shared" si="2"/>
        <v>2.9611586568100354E-2</v>
      </c>
      <c r="S40" s="20" t="b">
        <f t="shared" si="10"/>
        <v>0</v>
      </c>
      <c r="T40" s="13">
        <f t="shared" si="12"/>
        <v>5.4736410485054458E-3</v>
      </c>
      <c r="U40" s="20"/>
      <c r="V40" s="13">
        <f t="shared" si="11"/>
        <v>5.5054044913081237E-3</v>
      </c>
    </row>
    <row r="41" spans="1:22" x14ac:dyDescent="0.2">
      <c r="A41" s="1">
        <v>44218</v>
      </c>
      <c r="B41" s="4">
        <v>13474.809569999999</v>
      </c>
      <c r="C41" s="4">
        <v>13567.139648</v>
      </c>
      <c r="D41" s="4">
        <v>13463.660156</v>
      </c>
      <c r="E41" s="4">
        <v>13543.059569999999</v>
      </c>
      <c r="F41" s="4">
        <v>13543.059569999999</v>
      </c>
      <c r="G41" s="2">
        <v>5972750000</v>
      </c>
      <c r="H41" s="4">
        <f t="shared" si="3"/>
        <v>5972.75</v>
      </c>
      <c r="I41" s="10">
        <f t="shared" si="4"/>
        <v>12.149413999999524</v>
      </c>
      <c r="J41" s="6" t="b">
        <f t="shared" si="0"/>
        <v>0</v>
      </c>
      <c r="K41" s="5">
        <f t="shared" si="5"/>
        <v>5.0650066440976055E-3</v>
      </c>
      <c r="L41" s="5">
        <f t="shared" si="6"/>
        <v>-1.7748824457298655E-3</v>
      </c>
      <c r="M41" s="4">
        <f t="shared" si="7"/>
        <v>13232.472025094612</v>
      </c>
      <c r="N41" s="4">
        <f t="shared" si="8"/>
        <v>13028.712401667108</v>
      </c>
      <c r="O41" s="5">
        <f t="shared" si="9"/>
        <v>1.5398454879865683E-2</v>
      </c>
      <c r="P41" s="43">
        <f t="shared" si="1"/>
        <v>1.7471272976580118E-2</v>
      </c>
      <c r="Q41" s="105" t="s">
        <v>207</v>
      </c>
      <c r="R41" s="13">
        <f t="shared" si="2"/>
        <v>2.5291390926102896E-2</v>
      </c>
      <c r="S41" s="20" t="b">
        <f t="shared" si="10"/>
        <v>0</v>
      </c>
      <c r="T41" s="13">
        <f t="shared" si="12"/>
        <v>8.9790072211898622E-4</v>
      </c>
      <c r="U41" s="20"/>
      <c r="V41" s="13">
        <f t="shared" si="11"/>
        <v>4.7164644584987946E-3</v>
      </c>
    </row>
    <row r="42" spans="1:22" x14ac:dyDescent="0.2">
      <c r="A42" s="1">
        <v>44221</v>
      </c>
      <c r="B42" s="4">
        <v>13681.209961</v>
      </c>
      <c r="C42" s="4">
        <v>13728.980469</v>
      </c>
      <c r="D42" s="4">
        <v>13368.679688</v>
      </c>
      <c r="E42" s="4">
        <v>13635.990234000001</v>
      </c>
      <c r="F42" s="4">
        <v>13635.990234000001</v>
      </c>
      <c r="G42" s="2">
        <v>7193710000</v>
      </c>
      <c r="H42" s="4">
        <f t="shared" si="3"/>
        <v>7193.71</v>
      </c>
      <c r="I42" s="10">
        <f t="shared" si="4"/>
        <v>92.930664000001343</v>
      </c>
      <c r="J42" s="6" t="b">
        <f t="shared" si="0"/>
        <v>0</v>
      </c>
      <c r="K42" s="5">
        <f t="shared" si="5"/>
        <v>-3.3052432591053117E-3</v>
      </c>
      <c r="L42" s="5">
        <f t="shared" si="6"/>
        <v>-6.7732804493364236E-3</v>
      </c>
      <c r="M42" s="4">
        <f t="shared" si="7"/>
        <v>13299.725059912176</v>
      </c>
      <c r="N42" s="4">
        <f t="shared" si="8"/>
        <v>13081.519169696056</v>
      </c>
      <c r="O42" s="5">
        <f t="shared" si="9"/>
        <v>1.6406797075364622E-2</v>
      </c>
      <c r="P42" s="43">
        <f t="shared" si="1"/>
        <v>5.1846656812226831E-3</v>
      </c>
      <c r="Q42" s="106"/>
      <c r="R42" s="13">
        <f t="shared" si="2"/>
        <v>3.2275509993938058E-2</v>
      </c>
      <c r="S42" s="20" t="b">
        <f t="shared" si="10"/>
        <v>0</v>
      </c>
      <c r="T42" s="13">
        <f t="shared" si="12"/>
        <v>6.8618662954017667E-3</v>
      </c>
      <c r="U42" s="20"/>
      <c r="V42" s="13">
        <f t="shared" si="11"/>
        <v>5.0824241071526716E-3</v>
      </c>
    </row>
    <row r="43" spans="1:22" x14ac:dyDescent="0.2">
      <c r="A43" s="1">
        <v>44222</v>
      </c>
      <c r="B43" s="4">
        <v>13681.719727</v>
      </c>
      <c r="C43" s="4">
        <v>13702.690430000001</v>
      </c>
      <c r="D43" s="4">
        <v>13603.190430000001</v>
      </c>
      <c r="E43" s="4">
        <v>13626.059569999999</v>
      </c>
      <c r="F43" s="4">
        <v>13626.059569999999</v>
      </c>
      <c r="G43" s="2">
        <v>6849600000</v>
      </c>
      <c r="H43" s="4">
        <f t="shared" si="3"/>
        <v>6849.6</v>
      </c>
      <c r="I43" s="10">
        <f t="shared" si="4"/>
        <v>-9.9306640000013431</v>
      </c>
      <c r="J43" s="6" t="b">
        <f t="shared" si="0"/>
        <v>1</v>
      </c>
      <c r="K43" s="5">
        <f t="shared" si="5"/>
        <v>-4.0682135075577148E-3</v>
      </c>
      <c r="L43" s="5">
        <f t="shared" si="6"/>
        <v>-5.5923951862934347E-3</v>
      </c>
      <c r="M43" s="4">
        <f t="shared" si="7"/>
        <v>13354.114144926814</v>
      </c>
      <c r="N43" s="4">
        <f t="shared" si="8"/>
        <v>13128.87050885292</v>
      </c>
      <c r="O43" s="5">
        <f t="shared" si="9"/>
        <v>1.6866984483539346E-2</v>
      </c>
      <c r="P43" s="43">
        <f t="shared" si="1"/>
        <v>1.8651651646081631E-2</v>
      </c>
      <c r="Q43" s="107"/>
      <c r="R43" s="13">
        <f t="shared" si="2"/>
        <v>2.610253898463263E-2</v>
      </c>
      <c r="S43" s="20" t="b">
        <f t="shared" si="10"/>
        <v>1</v>
      </c>
      <c r="T43" s="13">
        <f t="shared" si="12"/>
        <v>-7.2826863539695186E-4</v>
      </c>
      <c r="U43" s="20"/>
      <c r="V43" s="13">
        <f t="shared" si="11"/>
        <v>4.089489427009047E-3</v>
      </c>
    </row>
    <row r="44" spans="1:22" x14ac:dyDescent="0.2">
      <c r="A44" s="1">
        <v>44223</v>
      </c>
      <c r="B44" s="4">
        <v>13486.580078000001</v>
      </c>
      <c r="C44" s="4">
        <v>13538.419921999999</v>
      </c>
      <c r="D44" s="4">
        <v>13192.910156</v>
      </c>
      <c r="E44" s="4">
        <v>13270.599609000001</v>
      </c>
      <c r="F44" s="4">
        <v>13270.599609000001</v>
      </c>
      <c r="G44" s="2">
        <v>11621190000</v>
      </c>
      <c r="H44" s="4">
        <f t="shared" si="3"/>
        <v>11621.19</v>
      </c>
      <c r="I44" s="10">
        <f t="shared" si="4"/>
        <v>-355.45996099999866</v>
      </c>
      <c r="J44" s="6" t="b">
        <f t="shared" si="0"/>
        <v>1</v>
      </c>
      <c r="K44" s="5">
        <f t="shared" si="5"/>
        <v>-1.6014472738890898E-2</v>
      </c>
      <c r="L44" s="5">
        <f t="shared" si="6"/>
        <v>-1.9782243019718204E-2</v>
      </c>
      <c r="M44" s="4">
        <f t="shared" si="7"/>
        <v>13340.195055605678</v>
      </c>
      <c r="N44" s="4">
        <f t="shared" si="8"/>
        <v>13141.194778430927</v>
      </c>
      <c r="O44" s="5">
        <f t="shared" si="9"/>
        <v>1.4917343887796414E-2</v>
      </c>
      <c r="P44" s="43">
        <f t="shared" si="1"/>
        <v>-1.1040685611548662E-2</v>
      </c>
      <c r="R44" s="13">
        <f t="shared" si="2"/>
        <v>1.4859217992545394E-2</v>
      </c>
      <c r="S44" s="20" t="b">
        <f t="shared" si="10"/>
        <v>1</v>
      </c>
      <c r="T44" s="13">
        <f t="shared" si="12"/>
        <v>-2.6086775797061826E-2</v>
      </c>
      <c r="U44" s="20">
        <f>(E44-E39)/E39</f>
        <v>-1.3869876163406285E-2</v>
      </c>
      <c r="V44" s="13">
        <f t="shared" si="11"/>
        <v>-1.0423071998694887E-3</v>
      </c>
    </row>
    <row r="45" spans="1:22" x14ac:dyDescent="0.2">
      <c r="A45" s="1">
        <v>44224</v>
      </c>
      <c r="B45" s="4">
        <v>13323.290039</v>
      </c>
      <c r="C45" s="4">
        <v>13507.639648</v>
      </c>
      <c r="D45" s="4">
        <v>13316.519531</v>
      </c>
      <c r="E45" s="4">
        <v>13337.160156</v>
      </c>
      <c r="F45" s="4">
        <v>13337.160156</v>
      </c>
      <c r="G45" s="2">
        <v>9959270000</v>
      </c>
      <c r="H45" s="4">
        <f t="shared" si="3"/>
        <v>9959.27</v>
      </c>
      <c r="I45" s="10">
        <f t="shared" si="4"/>
        <v>66.560546999999133</v>
      </c>
      <c r="J45" s="6" t="b">
        <f t="shared" si="0"/>
        <v>1</v>
      </c>
      <c r="K45" s="5">
        <f t="shared" si="5"/>
        <v>1.0410429375476867E-3</v>
      </c>
      <c r="L45" s="5">
        <f t="shared" si="6"/>
        <v>-1.262096831441919E-2</v>
      </c>
      <c r="M45" s="4">
        <f t="shared" si="7"/>
        <v>13339.689239004732</v>
      </c>
      <c r="N45" s="4">
        <f t="shared" si="8"/>
        <v>13158.23524604563</v>
      </c>
      <c r="O45" s="5">
        <f t="shared" si="9"/>
        <v>1.3602565225323122E-2</v>
      </c>
      <c r="P45" s="43">
        <f t="shared" si="1"/>
        <v>-1.736900132349795E-3</v>
      </c>
      <c r="R45" s="13">
        <f t="shared" si="2"/>
        <v>1.2590278977728167E-2</v>
      </c>
      <c r="S45" s="20" t="b">
        <f t="shared" si="10"/>
        <v>0</v>
      </c>
      <c r="T45" s="13"/>
      <c r="U45" s="20"/>
      <c r="V45" s="13">
        <f t="shared" si="11"/>
        <v>-3.7916732014590342E-5</v>
      </c>
    </row>
    <row r="46" spans="1:22" x14ac:dyDescent="0.2">
      <c r="A46" s="1">
        <v>44225</v>
      </c>
      <c r="B46" s="4">
        <v>13284.719727</v>
      </c>
      <c r="C46" s="4">
        <v>13322</v>
      </c>
      <c r="D46" s="4">
        <v>12985.049805000001</v>
      </c>
      <c r="E46" s="4">
        <v>13070.690430000001</v>
      </c>
      <c r="F46" s="4">
        <v>13070.690430000001</v>
      </c>
      <c r="G46" s="2">
        <v>7872250000</v>
      </c>
      <c r="H46" s="4">
        <f t="shared" si="3"/>
        <v>7872.25</v>
      </c>
      <c r="I46" s="10">
        <f t="shared" si="4"/>
        <v>-266.46972599999935</v>
      </c>
      <c r="J46" s="6" t="b">
        <f t="shared" si="0"/>
        <v>1</v>
      </c>
      <c r="K46" s="5">
        <f t="shared" si="5"/>
        <v>-1.6110938085129776E-2</v>
      </c>
      <c r="L46" s="5">
        <f t="shared" si="6"/>
        <v>-1.8864252364509792E-2</v>
      </c>
      <c r="M46" s="4">
        <f t="shared" si="7"/>
        <v>13294.856104170611</v>
      </c>
      <c r="N46" s="4">
        <f t="shared" si="8"/>
        <v>13150.62265334601</v>
      </c>
      <c r="O46" s="5">
        <f t="shared" si="9"/>
        <v>1.0848816240993701E-2</v>
      </c>
      <c r="P46" s="43">
        <f t="shared" si="1"/>
        <v>-2.3302719242927615E-2</v>
      </c>
      <c r="R46" s="13">
        <f t="shared" si="2"/>
        <v>2.0416840631222945E-3</v>
      </c>
      <c r="S46" s="20" t="b">
        <f t="shared" si="10"/>
        <v>1</v>
      </c>
      <c r="T46" s="13"/>
      <c r="U46" s="20"/>
      <c r="V46" s="13">
        <f t="shared" si="11"/>
        <v>-3.3608830034084543E-3</v>
      </c>
    </row>
    <row r="47" spans="1:22" x14ac:dyDescent="0.2">
      <c r="A47" s="1">
        <v>44228</v>
      </c>
      <c r="B47" s="4">
        <v>13226.179688</v>
      </c>
      <c r="C47" s="4">
        <v>13431.459961</v>
      </c>
      <c r="D47" s="4">
        <v>13132.469727</v>
      </c>
      <c r="E47" s="4">
        <v>13403.389648</v>
      </c>
      <c r="F47" s="4">
        <v>13403.389648</v>
      </c>
      <c r="G47" s="2">
        <v>7092520000</v>
      </c>
      <c r="H47" s="4">
        <f t="shared" si="3"/>
        <v>7092.52</v>
      </c>
      <c r="I47" s="10">
        <f t="shared" si="4"/>
        <v>332.69921799999975</v>
      </c>
      <c r="J47" s="6" t="b">
        <f t="shared" si="0"/>
        <v>0</v>
      </c>
      <c r="K47" s="5">
        <f t="shared" si="5"/>
        <v>1.3398423745957514E-2</v>
      </c>
      <c r="L47" s="5">
        <f t="shared" si="6"/>
        <v>-2.089892914210815E-3</v>
      </c>
      <c r="M47" s="4">
        <f t="shared" si="7"/>
        <v>13312.945028142176</v>
      </c>
      <c r="N47" s="4">
        <f t="shared" si="8"/>
        <v>13172.602392011575</v>
      </c>
      <c r="O47" s="5">
        <f t="shared" si="9"/>
        <v>1.0541817444144128E-2</v>
      </c>
      <c r="P47" s="43">
        <f t="shared" si="1"/>
        <v>-1.3556376951956934E-2</v>
      </c>
      <c r="Q47" s="48"/>
      <c r="R47" s="13">
        <f t="shared" si="2"/>
        <v>8.9022325719287764E-3</v>
      </c>
      <c r="S47" s="20" t="b">
        <f t="shared" si="10"/>
        <v>0</v>
      </c>
      <c r="T47" s="13"/>
      <c r="U47" s="20"/>
      <c r="V47" s="13">
        <f t="shared" si="11"/>
        <v>1.3605956942919241E-3</v>
      </c>
    </row>
    <row r="48" spans="1:22" x14ac:dyDescent="0.2">
      <c r="A48" s="1">
        <v>44229</v>
      </c>
      <c r="B48" s="4">
        <v>13543.099609000001</v>
      </c>
      <c r="C48" s="4">
        <v>13652.700194999999</v>
      </c>
      <c r="D48" s="4">
        <v>13535.860352</v>
      </c>
      <c r="E48" s="4">
        <v>13612.780273</v>
      </c>
      <c r="F48" s="4">
        <v>13612.780273</v>
      </c>
      <c r="G48" s="2">
        <v>7325270000</v>
      </c>
      <c r="H48" s="4">
        <f t="shared" si="3"/>
        <v>7325.27</v>
      </c>
      <c r="I48" s="10">
        <f t="shared" si="4"/>
        <v>209.390625</v>
      </c>
      <c r="J48" s="6" t="b">
        <f t="shared" si="0"/>
        <v>0</v>
      </c>
      <c r="K48" s="5">
        <f t="shared" si="5"/>
        <v>5.1451045928727849E-3</v>
      </c>
      <c r="L48" s="5">
        <f t="shared" si="6"/>
        <v>-2.9239580031662107E-3</v>
      </c>
      <c r="M48" s="4">
        <f t="shared" si="7"/>
        <v>13362.917568951812</v>
      </c>
      <c r="N48" s="4">
        <f t="shared" si="8"/>
        <v>13210.87872948883</v>
      </c>
      <c r="O48" s="5">
        <f t="shared" si="9"/>
        <v>1.1377667988930697E-2</v>
      </c>
      <c r="P48" s="43">
        <f t="shared" si="1"/>
        <v>1.2941992806272538E-2</v>
      </c>
      <c r="Q48" s="48"/>
      <c r="R48" s="13">
        <f t="shared" si="2"/>
        <v>2.1685580604155263E-2</v>
      </c>
      <c r="S48" s="20" t="b">
        <f t="shared" si="10"/>
        <v>0</v>
      </c>
      <c r="T48" s="13"/>
      <c r="U48" s="20"/>
      <c r="V48" s="13">
        <f t="shared" si="11"/>
        <v>3.7536803993406232E-3</v>
      </c>
    </row>
    <row r="49" spans="1:22" x14ac:dyDescent="0.2">
      <c r="A49" s="1">
        <v>44230</v>
      </c>
      <c r="B49" s="4">
        <v>13718.309569999999</v>
      </c>
      <c r="C49" s="4">
        <v>13723.830078000001</v>
      </c>
      <c r="D49" s="4">
        <v>13585.339844</v>
      </c>
      <c r="E49" s="4">
        <v>13610.540039</v>
      </c>
      <c r="F49" s="4">
        <v>13610.540039</v>
      </c>
      <c r="G49" s="2">
        <v>7546940000</v>
      </c>
      <c r="H49" s="4">
        <f t="shared" si="3"/>
        <v>7546.94</v>
      </c>
      <c r="I49" s="10">
        <f t="shared" si="4"/>
        <v>-2.2402340000007825</v>
      </c>
      <c r="J49" s="6" t="b">
        <f t="shared" si="0"/>
        <v>1</v>
      </c>
      <c r="K49" s="5">
        <f t="shared" si="5"/>
        <v>-7.8558900023423164E-3</v>
      </c>
      <c r="L49" s="5">
        <f t="shared" si="6"/>
        <v>-8.2549870084453348E-3</v>
      </c>
      <c r="M49" s="4">
        <f t="shared" si="7"/>
        <v>13404.18798062651</v>
      </c>
      <c r="N49" s="4">
        <f t="shared" si="8"/>
        <v>13245.631886837627</v>
      </c>
      <c r="O49" s="5">
        <f t="shared" si="9"/>
        <v>1.1828847373525965E-2</v>
      </c>
      <c r="P49" s="43">
        <f t="shared" si="1"/>
        <v>1.3514571985659619E-2</v>
      </c>
      <c r="Q49" s="48"/>
      <c r="R49" s="13">
        <f t="shared" si="2"/>
        <v>2.3846434997441088E-2</v>
      </c>
      <c r="S49" s="20" t="b">
        <f t="shared" si="10"/>
        <v>1</v>
      </c>
      <c r="T49" s="13"/>
      <c r="U49" s="20"/>
      <c r="V49" s="13">
        <f t="shared" si="11"/>
        <v>3.088428216498719E-3</v>
      </c>
    </row>
    <row r="50" spans="1:22" x14ac:dyDescent="0.2">
      <c r="A50" s="1">
        <v>44231</v>
      </c>
      <c r="B50" s="4">
        <v>13674.059569999999</v>
      </c>
      <c r="C50" s="4">
        <v>13778.419921999999</v>
      </c>
      <c r="D50" s="4">
        <v>13631.620117</v>
      </c>
      <c r="E50" s="4">
        <v>13777.740234000001</v>
      </c>
      <c r="F50" s="4">
        <v>13777.740234000001</v>
      </c>
      <c r="G50" s="2">
        <v>7295370000</v>
      </c>
      <c r="H50" s="4">
        <f t="shared" si="3"/>
        <v>7295.37</v>
      </c>
      <c r="I50" s="10">
        <f t="shared" si="4"/>
        <v>167.20019500000126</v>
      </c>
      <c r="J50" s="6" t="b">
        <f t="shared" si="0"/>
        <v>0</v>
      </c>
      <c r="K50" s="5">
        <f t="shared" si="5"/>
        <v>7.5822884542254007E-3</v>
      </c>
      <c r="L50" s="5">
        <f t="shared" si="6"/>
        <v>-4.9329894417943573E-5</v>
      </c>
      <c r="M50" s="4">
        <f t="shared" si="7"/>
        <v>13466.446689522092</v>
      </c>
      <c r="N50" s="4">
        <f t="shared" si="8"/>
        <v>13291.902177895225</v>
      </c>
      <c r="O50" s="5">
        <f t="shared" si="9"/>
        <v>1.2961437835169705E-2</v>
      </c>
      <c r="P50" s="43">
        <f t="shared" si="1"/>
        <v>1.2265553882630792E-2</v>
      </c>
      <c r="Q50" s="48"/>
      <c r="R50" s="13">
        <f t="shared" si="2"/>
        <v>2.316670757109562E-2</v>
      </c>
      <c r="S50" s="20" t="b">
        <f t="shared" si="10"/>
        <v>0</v>
      </c>
      <c r="T50" s="13"/>
      <c r="U50" s="20"/>
      <c r="V50" s="13">
        <f t="shared" si="11"/>
        <v>4.6447206638378178E-3</v>
      </c>
    </row>
    <row r="51" spans="1:22" x14ac:dyDescent="0.2">
      <c r="A51" s="1">
        <v>44232</v>
      </c>
      <c r="B51" s="4">
        <v>13824.879883</v>
      </c>
      <c r="C51" s="4">
        <v>13878.160156</v>
      </c>
      <c r="D51" s="4">
        <v>13761.660156</v>
      </c>
      <c r="E51" s="4">
        <v>13856.299805000001</v>
      </c>
      <c r="F51" s="4">
        <v>13856.299805000001</v>
      </c>
      <c r="G51" s="2">
        <v>6792910000</v>
      </c>
      <c r="H51" s="4">
        <f t="shared" si="3"/>
        <v>6792.91</v>
      </c>
      <c r="I51" s="10">
        <f t="shared" si="4"/>
        <v>78.559570999999778</v>
      </c>
      <c r="J51" s="6" t="b">
        <f t="shared" si="0"/>
        <v>0</v>
      </c>
      <c r="K51" s="5">
        <f t="shared" si="5"/>
        <v>2.2727084984396138E-3</v>
      </c>
      <c r="L51" s="5">
        <f t="shared" si="6"/>
        <v>-1.5751620354768987E-3</v>
      </c>
      <c r="M51" s="4">
        <f t="shared" si="7"/>
        <v>13531.42220876841</v>
      </c>
      <c r="N51" s="4">
        <f t="shared" si="8"/>
        <v>13340.980232426075</v>
      </c>
      <c r="O51" s="5">
        <f t="shared" si="9"/>
        <v>1.4074054700542018E-2</v>
      </c>
      <c r="P51" s="43">
        <f t="shared" si="1"/>
        <v>1.7015058999666325E-2</v>
      </c>
      <c r="Q51" s="48"/>
      <c r="R51" s="13">
        <f t="shared" si="2"/>
        <v>2.5624649196660368E-2</v>
      </c>
      <c r="S51" s="20" t="b">
        <f t="shared" si="10"/>
        <v>0</v>
      </c>
      <c r="T51" s="13"/>
      <c r="U51" s="20"/>
      <c r="V51" s="13">
        <f t="shared" si="11"/>
        <v>4.8249936114828206E-3</v>
      </c>
    </row>
    <row r="52" spans="1:22" x14ac:dyDescent="0.2">
      <c r="A52" s="1">
        <v>44235</v>
      </c>
      <c r="B52" s="4">
        <v>13937.059569999999</v>
      </c>
      <c r="C52" s="4">
        <v>13987.740234000001</v>
      </c>
      <c r="D52" s="4">
        <v>13894.150390999999</v>
      </c>
      <c r="E52" s="4">
        <v>13987.639648</v>
      </c>
      <c r="F52" s="4">
        <v>13987.639648</v>
      </c>
      <c r="G52" s="2">
        <v>8564530000</v>
      </c>
      <c r="H52" s="4">
        <f t="shared" si="3"/>
        <v>8564.5300000000007</v>
      </c>
      <c r="I52" s="10">
        <f t="shared" si="4"/>
        <v>131.33984299999975</v>
      </c>
      <c r="J52" s="6" t="b">
        <f t="shared" si="0"/>
        <v>0</v>
      </c>
      <c r="K52" s="5">
        <f t="shared" si="5"/>
        <v>3.6291785757216841E-3</v>
      </c>
      <c r="L52" s="5">
        <f t="shared" si="6"/>
        <v>-7.191011436999774E-6</v>
      </c>
      <c r="M52" s="4">
        <f t="shared" si="7"/>
        <v>13607.458448640342</v>
      </c>
      <c r="N52" s="4">
        <f t="shared" si="8"/>
        <v>13397.211485954242</v>
      </c>
      <c r="O52" s="5">
        <f t="shared" si="9"/>
        <v>1.5450862001868404E-2</v>
      </c>
      <c r="P52" s="43">
        <f t="shared" si="1"/>
        <v>2.1068735461639686E-2</v>
      </c>
      <c r="Q52" s="105" t="s">
        <v>208</v>
      </c>
      <c r="R52" s="13">
        <f t="shared" si="2"/>
        <v>2.7946569654795212E-2</v>
      </c>
      <c r="S52" s="20" t="b">
        <f t="shared" si="10"/>
        <v>0</v>
      </c>
      <c r="T52" s="13"/>
      <c r="U52" s="20"/>
      <c r="V52" s="13">
        <f t="shared" si="11"/>
        <v>5.6192348962890186E-3</v>
      </c>
    </row>
    <row r="53" spans="1:22" x14ac:dyDescent="0.2">
      <c r="A53" s="1">
        <v>44236</v>
      </c>
      <c r="B53" s="4">
        <v>13966.820313</v>
      </c>
      <c r="C53" s="4">
        <v>14044.950194999999</v>
      </c>
      <c r="D53" s="4">
        <v>13966.549805000001</v>
      </c>
      <c r="E53" s="4">
        <v>14007.700194999999</v>
      </c>
      <c r="F53" s="4">
        <v>14007.700194999999</v>
      </c>
      <c r="G53" s="2">
        <v>8766770000</v>
      </c>
      <c r="H53" s="4">
        <f t="shared" si="3"/>
        <v>8766.77</v>
      </c>
      <c r="I53" s="10">
        <f t="shared" si="4"/>
        <v>20.060546999999133</v>
      </c>
      <c r="J53" s="6" t="b">
        <f t="shared" si="0"/>
        <v>0</v>
      </c>
      <c r="K53" s="5">
        <f t="shared" si="5"/>
        <v>2.9269283261236776E-3</v>
      </c>
      <c r="L53" s="5">
        <f t="shared" si="6"/>
        <v>-2.6521987962094015E-3</v>
      </c>
      <c r="M53" s="4">
        <f t="shared" si="7"/>
        <v>13674.165406366952</v>
      </c>
      <c r="N53" s="4">
        <f t="shared" si="8"/>
        <v>13450.297460653872</v>
      </c>
      <c r="O53" s="5">
        <f t="shared" si="9"/>
        <v>1.6371598489575312E-2</v>
      </c>
      <c r="P53" s="43">
        <f t="shared" si="1"/>
        <v>2.1382248198994924E-2</v>
      </c>
      <c r="Q53" s="106"/>
      <c r="R53" s="13">
        <f t="shared" si="2"/>
        <v>2.711571621478287E-2</v>
      </c>
      <c r="S53" s="20" t="b">
        <f t="shared" si="10"/>
        <v>0</v>
      </c>
      <c r="T53" s="13">
        <f>(E53-E52)/E52</f>
        <v>1.4341624108730495E-3</v>
      </c>
      <c r="U53" s="20"/>
      <c r="V53" s="13">
        <f t="shared" si="11"/>
        <v>4.9022349014246347E-3</v>
      </c>
    </row>
    <row r="54" spans="1:22" x14ac:dyDescent="0.2">
      <c r="A54" s="1">
        <v>44237</v>
      </c>
      <c r="B54" s="4">
        <v>14093.349609000001</v>
      </c>
      <c r="C54" s="4">
        <v>14109.120117</v>
      </c>
      <c r="D54" s="4">
        <v>13845.469727</v>
      </c>
      <c r="E54" s="4">
        <v>13972.530273</v>
      </c>
      <c r="F54" s="4">
        <v>13972.530273</v>
      </c>
      <c r="G54" s="2">
        <v>10785930000</v>
      </c>
      <c r="H54" s="4">
        <f t="shared" si="3"/>
        <v>10785.93</v>
      </c>
      <c r="I54" s="10">
        <f t="shared" si="4"/>
        <v>-35.169921999999133</v>
      </c>
      <c r="J54" s="6" t="b">
        <f t="shared" si="0"/>
        <v>1</v>
      </c>
      <c r="K54" s="5">
        <f t="shared" si="5"/>
        <v>-8.5727906673687682E-3</v>
      </c>
      <c r="L54" s="5">
        <f t="shared" si="6"/>
        <v>-9.6809611703159108E-3</v>
      </c>
      <c r="M54" s="4">
        <f t="shared" si="7"/>
        <v>13723.892884139126</v>
      </c>
      <c r="N54" s="4">
        <f t="shared" si="8"/>
        <v>13495.709009553535</v>
      </c>
      <c r="O54" s="5">
        <f t="shared" si="9"/>
        <v>1.6626760097297622E-2</v>
      </c>
      <c r="P54" s="43">
        <f t="shared" si="1"/>
        <v>8.8587723532425246E-3</v>
      </c>
      <c r="Q54" s="106"/>
      <c r="R54" s="13">
        <f t="shared" si="2"/>
        <v>2.8069822178959595E-2</v>
      </c>
      <c r="S54" s="20" t="b">
        <f t="shared" si="10"/>
        <v>1</v>
      </c>
      <c r="T54" s="13">
        <f>(E54-E53)/E53</f>
        <v>-2.5107563347588576E-3</v>
      </c>
      <c r="U54" s="20"/>
      <c r="V54" s="13">
        <f t="shared" si="11"/>
        <v>3.6366005744687012E-3</v>
      </c>
    </row>
    <row r="55" spans="1:22" x14ac:dyDescent="0.2">
      <c r="A55" s="1">
        <v>44238</v>
      </c>
      <c r="B55" s="4">
        <v>14045.209961</v>
      </c>
      <c r="C55" s="4">
        <v>14058.910156</v>
      </c>
      <c r="D55" s="4">
        <v>13916.849609000001</v>
      </c>
      <c r="E55" s="4">
        <v>14025.769531</v>
      </c>
      <c r="F55" s="4">
        <v>14025.769531</v>
      </c>
      <c r="G55" s="2">
        <v>10916780000</v>
      </c>
      <c r="H55" s="4">
        <f t="shared" si="3"/>
        <v>10916.78</v>
      </c>
      <c r="I55" s="10">
        <f t="shared" si="4"/>
        <v>53.239257999999609</v>
      </c>
      <c r="J55" s="6" t="b">
        <f t="shared" si="0"/>
        <v>0</v>
      </c>
      <c r="K55" s="5">
        <f t="shared" si="5"/>
        <v>-1.3841323877664857E-3</v>
      </c>
      <c r="L55" s="5">
        <f t="shared" si="6"/>
        <v>-2.3572684249537216E-3</v>
      </c>
      <c r="M55" s="4">
        <f t="shared" si="7"/>
        <v>13774.205658615938</v>
      </c>
      <c r="N55" s="4">
        <f t="shared" si="8"/>
        <v>13541.801228809749</v>
      </c>
      <c r="O55" s="5">
        <f t="shared" si="9"/>
        <v>1.6872437915199642E-2</v>
      </c>
      <c r="P55" s="43">
        <f t="shared" si="1"/>
        <v>1.0355874880874699E-2</v>
      </c>
      <c r="Q55" s="106"/>
      <c r="R55" s="13">
        <f t="shared" si="2"/>
        <v>2.066939498656141E-2</v>
      </c>
      <c r="S55" s="20" t="b">
        <f t="shared" si="10"/>
        <v>0</v>
      </c>
      <c r="T55" s="13">
        <f>(E55-E54)/E54</f>
        <v>3.8102803829938503E-3</v>
      </c>
      <c r="U55" s="20"/>
      <c r="V55" s="13">
        <f t="shared" si="11"/>
        <v>3.6660716388247816E-3</v>
      </c>
    </row>
    <row r="56" spans="1:22" x14ac:dyDescent="0.2">
      <c r="A56" s="1">
        <v>44239</v>
      </c>
      <c r="B56" s="4">
        <v>13979.209961</v>
      </c>
      <c r="C56" s="4">
        <v>14102.040039</v>
      </c>
      <c r="D56" s="4">
        <v>13937.709961</v>
      </c>
      <c r="E56" s="4">
        <v>14095.469727</v>
      </c>
      <c r="F56" s="4">
        <v>14095.469727</v>
      </c>
      <c r="G56" s="2">
        <v>7416940000</v>
      </c>
      <c r="H56" s="4">
        <f t="shared" si="3"/>
        <v>7416.94</v>
      </c>
      <c r="I56" s="10">
        <f t="shared" si="4"/>
        <v>69.700195999999778</v>
      </c>
      <c r="J56" s="6" t="b">
        <f t="shared" si="0"/>
        <v>0</v>
      </c>
      <c r="K56" s="5">
        <f t="shared" si="5"/>
        <v>8.3166192026836536E-3</v>
      </c>
      <c r="L56" s="5">
        <f t="shared" si="6"/>
        <v>-4.65912164610883E-4</v>
      </c>
      <c r="M56" s="4">
        <f t="shared" si="7"/>
        <v>13827.749670013282</v>
      </c>
      <c r="N56" s="4">
        <f t="shared" si="8"/>
        <v>13589.9463156089</v>
      </c>
      <c r="O56" s="5">
        <f t="shared" si="9"/>
        <v>1.7197545521096536E-2</v>
      </c>
      <c r="P56" s="43">
        <f t="shared" si="1"/>
        <v>7.9521464888229615E-3</v>
      </c>
      <c r="Q56" s="106"/>
      <c r="R56" s="13">
        <f t="shared" si="2"/>
        <v>1.9836226105650535E-2</v>
      </c>
      <c r="S56" s="20" t="b">
        <f t="shared" si="10"/>
        <v>0</v>
      </c>
      <c r="T56" s="13">
        <f>(E56-E55)/E55</f>
        <v>4.9694382790154363E-3</v>
      </c>
      <c r="U56" s="20">
        <f>(E56-E53)/E53</f>
        <v>6.2658060051377518E-3</v>
      </c>
      <c r="V56" s="13">
        <f t="shared" si="11"/>
        <v>3.8872667306118804E-3</v>
      </c>
    </row>
    <row r="57" spans="1:22" x14ac:dyDescent="0.2">
      <c r="A57" s="1">
        <v>44243</v>
      </c>
      <c r="B57" s="4">
        <v>14152.209961</v>
      </c>
      <c r="C57" s="4">
        <v>14175.120117</v>
      </c>
      <c r="D57" s="4">
        <v>13995.450194999999</v>
      </c>
      <c r="E57" s="4">
        <v>14047.5</v>
      </c>
      <c r="F57" s="4">
        <v>14047.5</v>
      </c>
      <c r="G57" s="2">
        <v>7722100000</v>
      </c>
      <c r="H57" s="4">
        <f t="shared" si="3"/>
        <v>7722.1</v>
      </c>
      <c r="I57" s="10">
        <f t="shared" si="4"/>
        <v>-47.969726999999693</v>
      </c>
      <c r="J57" s="6" t="b">
        <f t="shared" si="0"/>
        <v>1</v>
      </c>
      <c r="K57" s="5">
        <f t="shared" si="5"/>
        <v>-7.3988416854014532E-3</v>
      </c>
      <c r="L57" s="5">
        <f t="shared" si="6"/>
        <v>-9.003106566056367E-3</v>
      </c>
      <c r="M57" s="4">
        <f t="shared" si="7"/>
        <v>13864.374725011068</v>
      </c>
      <c r="N57" s="4">
        <f t="shared" si="8"/>
        <v>13629.733592512473</v>
      </c>
      <c r="O57" s="5">
        <f t="shared" si="9"/>
        <v>1.6924032792860581E-2</v>
      </c>
      <c r="P57" s="43">
        <f t="shared" si="1"/>
        <v>9.4541205491563609E-3</v>
      </c>
      <c r="Q57" s="107"/>
      <c r="R57" s="13">
        <f t="shared" si="2"/>
        <v>2.2413228014412607E-2</v>
      </c>
      <c r="S57" s="20" t="b">
        <f t="shared" si="10"/>
        <v>1</v>
      </c>
      <c r="T57" s="13"/>
      <c r="U57" s="20"/>
      <c r="V57" s="13">
        <f t="shared" si="11"/>
        <v>2.6486634392298442E-3</v>
      </c>
    </row>
    <row r="58" spans="1:22" x14ac:dyDescent="0.2">
      <c r="A58" s="1">
        <v>44244</v>
      </c>
      <c r="B58" s="4">
        <v>13911.650390999999</v>
      </c>
      <c r="C58" s="4">
        <v>13976.429688</v>
      </c>
      <c r="D58" s="4">
        <v>13804.259765999999</v>
      </c>
      <c r="E58" s="4">
        <v>13965.490234000001</v>
      </c>
      <c r="F58" s="4">
        <v>13965.490234000001</v>
      </c>
      <c r="G58" s="2">
        <v>7280500000</v>
      </c>
      <c r="H58" s="4">
        <f t="shared" si="3"/>
        <v>7280.5</v>
      </c>
      <c r="I58" s="10">
        <f t="shared" si="4"/>
        <v>-82.009765999999217</v>
      </c>
      <c r="J58" s="6" t="b">
        <f t="shared" si="0"/>
        <v>0</v>
      </c>
      <c r="K58" s="5">
        <f t="shared" si="5"/>
        <v>3.8701262241921134E-3</v>
      </c>
      <c r="L58" s="5">
        <f t="shared" si="6"/>
        <v>-7.8270733257377418E-4</v>
      </c>
      <c r="M58" s="4">
        <f t="shared" si="7"/>
        <v>13881.227309842558</v>
      </c>
      <c r="N58" s="4">
        <f t="shared" si="8"/>
        <v>13658.929822207041</v>
      </c>
      <c r="O58" s="5">
        <f t="shared" si="9"/>
        <v>1.601425311131497E-2</v>
      </c>
      <c r="P58" s="43">
        <f t="shared" si="1"/>
        <v>-5.5447218120248006E-3</v>
      </c>
      <c r="R58" s="13">
        <f t="shared" si="2"/>
        <v>6.8583545267599522E-3</v>
      </c>
      <c r="S58" s="20" t="b">
        <f t="shared" si="10"/>
        <v>1</v>
      </c>
      <c r="T58" s="13"/>
      <c r="U58" s="20"/>
      <c r="V58" s="13">
        <f t="shared" si="11"/>
        <v>1.215531545110911E-3</v>
      </c>
    </row>
    <row r="59" spans="1:22" x14ac:dyDescent="0.2">
      <c r="A59" s="1">
        <v>44245</v>
      </c>
      <c r="B59" s="4">
        <v>13814.669921999999</v>
      </c>
      <c r="C59" s="4">
        <v>13905.959961</v>
      </c>
      <c r="D59" s="4">
        <v>13714.349609000001</v>
      </c>
      <c r="E59" s="4">
        <v>13865.360352</v>
      </c>
      <c r="F59" s="4">
        <v>13865.360352</v>
      </c>
      <c r="G59" s="2">
        <v>6499420000</v>
      </c>
      <c r="H59" s="4">
        <f t="shared" si="3"/>
        <v>6499.42</v>
      </c>
      <c r="I59" s="10">
        <f t="shared" si="4"/>
        <v>-100.12988200000109</v>
      </c>
      <c r="J59" s="6" t="b">
        <f t="shared" si="0"/>
        <v>0</v>
      </c>
      <c r="K59" s="5">
        <f t="shared" si="5"/>
        <v>3.6693189403878227E-3</v>
      </c>
      <c r="L59" s="5">
        <f t="shared" si="6"/>
        <v>-2.9195833379259345E-3</v>
      </c>
      <c r="M59" s="4">
        <f t="shared" si="7"/>
        <v>13878.582816868799</v>
      </c>
      <c r="N59" s="4">
        <f t="shared" si="8"/>
        <v>13676.880303058602</v>
      </c>
      <c r="O59" s="5">
        <f t="shared" si="9"/>
        <v>1.4533365291810331E-2</v>
      </c>
      <c r="P59" s="43">
        <f t="shared" si="1"/>
        <v>-1.1833571916952473E-2</v>
      </c>
      <c r="R59" s="13">
        <f t="shared" si="2"/>
        <v>1.9726181334542483E-3</v>
      </c>
      <c r="S59" s="20" t="b">
        <f t="shared" si="10"/>
        <v>1</v>
      </c>
      <c r="T59" s="13"/>
      <c r="U59" s="20"/>
      <c r="V59" s="13">
        <f t="shared" si="11"/>
        <v>-1.9050858506466147E-4</v>
      </c>
    </row>
    <row r="60" spans="1:22" x14ac:dyDescent="0.2">
      <c r="A60" s="1">
        <v>44246</v>
      </c>
      <c r="B60" s="4">
        <v>13929.200194999999</v>
      </c>
      <c r="C60" s="4">
        <v>13985.580078000001</v>
      </c>
      <c r="D60" s="4">
        <v>13842.599609000001</v>
      </c>
      <c r="E60" s="4">
        <v>13874.459961</v>
      </c>
      <c r="F60" s="4">
        <v>13874.459961</v>
      </c>
      <c r="G60" s="2">
        <v>6737820000</v>
      </c>
      <c r="H60" s="4">
        <f t="shared" si="3"/>
        <v>6737.82</v>
      </c>
      <c r="I60" s="10">
        <f t="shared" si="4"/>
        <v>9.0996090000007825</v>
      </c>
      <c r="J60" s="6" t="b">
        <f t="shared" si="0"/>
        <v>1</v>
      </c>
      <c r="K60" s="5">
        <f t="shared" si="5"/>
        <v>-3.9298906781200845E-3</v>
      </c>
      <c r="L60" s="5">
        <f t="shared" si="6"/>
        <v>-7.9453348649297529E-3</v>
      </c>
      <c r="M60" s="4">
        <f t="shared" si="7"/>
        <v>13877.895674223999</v>
      </c>
      <c r="N60" s="4">
        <f t="shared" si="8"/>
        <v>13694.061142879593</v>
      </c>
      <c r="O60" s="5">
        <f t="shared" si="9"/>
        <v>1.3246571069549809E-2</v>
      </c>
      <c r="P60" s="43">
        <f t="shared" si="1"/>
        <v>-2.543329770777493E-3</v>
      </c>
      <c r="R60" s="13">
        <f t="shared" si="2"/>
        <v>7.7594187406963139E-3</v>
      </c>
      <c r="S60" s="20" t="b">
        <f t="shared" si="10"/>
        <v>0</v>
      </c>
      <c r="T60" s="13">
        <f>(E60-E59)/E59</f>
        <v>6.5628362833629599E-4</v>
      </c>
      <c r="U60" s="20"/>
      <c r="V60" s="13">
        <f t="shared" si="11"/>
        <v>-4.9511009435667092E-5</v>
      </c>
    </row>
    <row r="61" spans="1:22" x14ac:dyDescent="0.2">
      <c r="A61" s="1">
        <v>44249</v>
      </c>
      <c r="B61" s="4">
        <v>13714.200194999999</v>
      </c>
      <c r="C61" s="4">
        <v>13757.059569999999</v>
      </c>
      <c r="D61" s="4">
        <v>13530.959961</v>
      </c>
      <c r="E61" s="4">
        <v>13533.049805000001</v>
      </c>
      <c r="F61" s="4">
        <v>13533.049805000001</v>
      </c>
      <c r="G61" s="2">
        <v>6483740000</v>
      </c>
      <c r="H61" s="4">
        <f t="shared" si="3"/>
        <v>6483.74</v>
      </c>
      <c r="I61" s="10">
        <f t="shared" si="4"/>
        <v>-341.41015599999992</v>
      </c>
      <c r="J61" s="6" t="b">
        <f t="shared" si="0"/>
        <v>1</v>
      </c>
      <c r="K61" s="5">
        <f t="shared" si="5"/>
        <v>-1.3208964972382692E-2</v>
      </c>
      <c r="L61" s="5">
        <f t="shared" si="6"/>
        <v>-1.6283259068565543E-2</v>
      </c>
      <c r="M61" s="4">
        <f t="shared" si="7"/>
        <v>13820.421362686666</v>
      </c>
      <c r="N61" s="4">
        <f t="shared" si="8"/>
        <v>13680.060156977019</v>
      </c>
      <c r="O61" s="5">
        <f t="shared" si="9"/>
        <v>1.0156072816173606E-2</v>
      </c>
      <c r="P61" s="43">
        <f t="shared" si="1"/>
        <v>-2.0944470077314238E-2</v>
      </c>
      <c r="R61" s="13">
        <f t="shared" si="2"/>
        <v>-4.5846498470542259E-3</v>
      </c>
      <c r="S61" s="20" t="b">
        <f t="shared" si="10"/>
        <v>1</v>
      </c>
      <c r="T61" s="13">
        <f>(E61-E60)/E60</f>
        <v>-2.460709512007506E-2</v>
      </c>
      <c r="U61" s="20"/>
      <c r="V61" s="13">
        <f t="shared" si="11"/>
        <v>-4.1414284187250745E-3</v>
      </c>
    </row>
    <row r="62" spans="1:22" x14ac:dyDescent="0.2">
      <c r="A62" s="1">
        <v>44250</v>
      </c>
      <c r="B62" s="4">
        <v>13262.610352</v>
      </c>
      <c r="C62" s="4">
        <v>13526.089844</v>
      </c>
      <c r="D62" s="4">
        <v>13003.980469</v>
      </c>
      <c r="E62" s="4">
        <v>13465.200194999999</v>
      </c>
      <c r="F62" s="4">
        <v>13465.200194999999</v>
      </c>
      <c r="G62" s="2">
        <v>7516510000</v>
      </c>
      <c r="H62" s="4">
        <f t="shared" si="3"/>
        <v>7516.51</v>
      </c>
      <c r="I62" s="10">
        <f t="shared" si="4"/>
        <v>-67.849610000001121</v>
      </c>
      <c r="J62" s="6" t="b">
        <f t="shared" si="0"/>
        <v>0</v>
      </c>
      <c r="K62" s="5">
        <f t="shared" si="5"/>
        <v>1.5275261628224585E-2</v>
      </c>
      <c r="L62" s="5">
        <f t="shared" si="6"/>
        <v>-4.5016445774246064E-3</v>
      </c>
      <c r="M62" s="4">
        <f t="shared" si="7"/>
        <v>13761.217834738887</v>
      </c>
      <c r="N62" s="4">
        <f t="shared" si="8"/>
        <v>13661.376682022496</v>
      </c>
      <c r="O62" s="5">
        <f t="shared" si="9"/>
        <v>7.2552555969539381E-3</v>
      </c>
      <c r="P62" s="43">
        <f t="shared" si="1"/>
        <v>-5.5026915119918626E-2</v>
      </c>
      <c r="R62" s="13">
        <f t="shared" si="2"/>
        <v>-1.7086277796237542E-2</v>
      </c>
      <c r="S62" s="20" t="b">
        <f t="shared" si="10"/>
        <v>1</v>
      </c>
      <c r="T62" s="13">
        <f>(E62-E61)/E61</f>
        <v>-5.0136230175501905E-3</v>
      </c>
      <c r="U62" s="20"/>
      <c r="V62" s="13">
        <f t="shared" si="11"/>
        <v>-4.2837715576183833E-3</v>
      </c>
    </row>
    <row r="63" spans="1:22" x14ac:dyDescent="0.2">
      <c r="A63" s="1">
        <v>44251</v>
      </c>
      <c r="B63" s="4">
        <v>13400.25</v>
      </c>
      <c r="C63" s="4">
        <v>13607.360352</v>
      </c>
      <c r="D63" s="4">
        <v>13286.589844</v>
      </c>
      <c r="E63" s="4">
        <v>13597.969727</v>
      </c>
      <c r="F63" s="4">
        <v>13597.969727</v>
      </c>
      <c r="G63" s="2">
        <v>5886230000</v>
      </c>
      <c r="H63" s="4">
        <f t="shared" si="3"/>
        <v>5886.23</v>
      </c>
      <c r="I63" s="10">
        <f t="shared" si="4"/>
        <v>132.76953200000025</v>
      </c>
      <c r="J63" s="6" t="b">
        <f t="shared" si="0"/>
        <v>0</v>
      </c>
      <c r="K63" s="5">
        <f t="shared" si="5"/>
        <v>1.475492822895093E-2</v>
      </c>
      <c r="L63" s="5">
        <f t="shared" si="6"/>
        <v>-6.9011364122651265E-4</v>
      </c>
      <c r="M63" s="4">
        <f t="shared" si="7"/>
        <v>13734.009816782405</v>
      </c>
      <c r="N63" s="4">
        <f t="shared" si="8"/>
        <v>13655.86303375967</v>
      </c>
      <c r="O63" s="5">
        <f t="shared" si="9"/>
        <v>5.6900194528216718E-3</v>
      </c>
      <c r="P63" s="43">
        <f t="shared" si="1"/>
        <v>-3.2577519511867256E-2</v>
      </c>
      <c r="R63" s="13">
        <f t="shared" si="2"/>
        <v>-9.2215941645567411E-3</v>
      </c>
      <c r="S63" s="20" t="b">
        <f t="shared" si="10"/>
        <v>0</v>
      </c>
      <c r="T63" s="13"/>
      <c r="U63" s="20"/>
      <c r="V63" s="13">
        <f t="shared" si="11"/>
        <v>-1.9771518976901738E-3</v>
      </c>
    </row>
    <row r="64" spans="1:22" x14ac:dyDescent="0.2">
      <c r="A64" s="1">
        <v>44252</v>
      </c>
      <c r="B64" s="4">
        <v>13512.639648</v>
      </c>
      <c r="C64" s="4">
        <v>13602.860352</v>
      </c>
      <c r="D64" s="4">
        <v>13066.379883</v>
      </c>
      <c r="E64" s="4">
        <v>13119.429688</v>
      </c>
      <c r="F64" s="4">
        <v>13119.429688</v>
      </c>
      <c r="G64" s="2">
        <v>6390380000</v>
      </c>
      <c r="H64" s="4">
        <f t="shared" si="3"/>
        <v>6390.38</v>
      </c>
      <c r="I64" s="10">
        <f t="shared" si="4"/>
        <v>-478.54003899999952</v>
      </c>
      <c r="J64" s="6" t="b">
        <f t="shared" si="0"/>
        <v>1</v>
      </c>
      <c r="K64" s="5">
        <f t="shared" si="5"/>
        <v>-2.9099418784411895E-2</v>
      </c>
      <c r="L64" s="5">
        <f t="shared" si="6"/>
        <v>-3.5538897811953331E-2</v>
      </c>
      <c r="M64" s="4">
        <f t="shared" si="7"/>
        <v>13631.57979531867</v>
      </c>
      <c r="N64" s="4">
        <f t="shared" si="8"/>
        <v>13609.216655867525</v>
      </c>
      <c r="O64" s="5">
        <f t="shared" si="9"/>
        <v>1.6405390854862467E-3</v>
      </c>
      <c r="P64" s="43">
        <f t="shared" si="1"/>
        <v>-4.146253925115638E-2</v>
      </c>
      <c r="R64" s="13">
        <f t="shared" si="2"/>
        <v>-2.1068316181909671E-3</v>
      </c>
      <c r="S64" s="20" t="b">
        <f t="shared" si="10"/>
        <v>1</v>
      </c>
      <c r="T64" s="13"/>
      <c r="U64" s="20"/>
      <c r="V64" s="13">
        <f t="shared" si="11"/>
        <v>-7.4581293322340397E-3</v>
      </c>
    </row>
    <row r="65" spans="1:22" x14ac:dyDescent="0.2">
      <c r="A65" s="1">
        <v>44253</v>
      </c>
      <c r="B65" s="4">
        <v>13232.900390999999</v>
      </c>
      <c r="C65" s="4">
        <v>13368.059569999999</v>
      </c>
      <c r="D65" s="4">
        <v>13024.530273</v>
      </c>
      <c r="E65" s="4">
        <v>13192.349609000001</v>
      </c>
      <c r="F65" s="4">
        <v>13192.349609000001</v>
      </c>
      <c r="G65" s="2">
        <v>5906110000</v>
      </c>
      <c r="H65" s="4">
        <f t="shared" si="3"/>
        <v>5906.11</v>
      </c>
      <c r="I65" s="10">
        <f t="shared" si="4"/>
        <v>72.919921000000613</v>
      </c>
      <c r="J65" s="6" t="b">
        <f t="shared" si="0"/>
        <v>1</v>
      </c>
      <c r="K65" s="5">
        <f t="shared" si="5"/>
        <v>-3.0643910859918478E-3</v>
      </c>
      <c r="L65" s="5">
        <f t="shared" si="6"/>
        <v>-1.3144013914653634E-2</v>
      </c>
      <c r="M65" s="4">
        <f t="shared" si="7"/>
        <v>13558.374764265558</v>
      </c>
      <c r="N65" s="4">
        <f t="shared" si="8"/>
        <v>13572.967347444262</v>
      </c>
      <c r="O65" s="5">
        <f t="shared" si="9"/>
        <v>-1.0762781994464886E-3</v>
      </c>
      <c r="P65" s="43">
        <f t="shared" si="1"/>
        <v>-3.9373781927945953E-2</v>
      </c>
      <c r="R65" s="13">
        <f t="shared" si="2"/>
        <v>-1.40367261987147E-2</v>
      </c>
      <c r="S65" s="20" t="b">
        <f t="shared" si="10"/>
        <v>0</v>
      </c>
      <c r="T65" s="13"/>
      <c r="U65" s="20"/>
      <c r="V65" s="13">
        <f t="shared" si="11"/>
        <v>-5.3702529092227525E-3</v>
      </c>
    </row>
    <row r="66" spans="1:22" x14ac:dyDescent="0.2">
      <c r="A66" s="1">
        <v>44256</v>
      </c>
      <c r="B66" s="4">
        <v>13406.160156</v>
      </c>
      <c r="C66" s="4">
        <v>13596.589844</v>
      </c>
      <c r="D66" s="4">
        <v>13362.660156</v>
      </c>
      <c r="E66" s="4">
        <v>13588.830078000001</v>
      </c>
      <c r="F66" s="4">
        <v>13588.830078000001</v>
      </c>
      <c r="G66" s="2">
        <v>5079530000</v>
      </c>
      <c r="H66" s="4">
        <f t="shared" si="3"/>
        <v>5079.53</v>
      </c>
      <c r="I66" s="10">
        <f t="shared" si="4"/>
        <v>396.48046900000008</v>
      </c>
      <c r="J66" s="6" t="b">
        <f t="shared" ref="J66:J129" si="13">(E66-D66)&lt;(C66-E66)</f>
        <v>0</v>
      </c>
      <c r="K66" s="5">
        <f t="shared" si="5"/>
        <v>1.3625819763032298E-2</v>
      </c>
      <c r="L66" s="5">
        <f t="shared" si="6"/>
        <v>-5.7071413413441326E-4</v>
      </c>
      <c r="M66" s="4">
        <f t="shared" si="7"/>
        <v>13563.450649887965</v>
      </c>
      <c r="N66" s="4">
        <f t="shared" si="8"/>
        <v>13574.346715318674</v>
      </c>
      <c r="O66" s="5">
        <f t="shared" si="9"/>
        <v>-8.0334022012299691E-4</v>
      </c>
      <c r="P66" s="43">
        <f t="shared" ref="P66:P129" si="14">(D66-M66)/M66</f>
        <v>-1.4803791385463116E-2</v>
      </c>
      <c r="R66" s="13">
        <f t="shared" ref="R66:R129" si="15">(C66-M66)/M66</f>
        <v>2.4432716251530234E-3</v>
      </c>
      <c r="S66" s="20" t="b">
        <f t="shared" si="10"/>
        <v>0</v>
      </c>
      <c r="T66" s="13"/>
      <c r="U66" s="20"/>
      <c r="V66" s="13">
        <f t="shared" si="11"/>
        <v>3.7437271875574946E-4</v>
      </c>
    </row>
    <row r="67" spans="1:22" x14ac:dyDescent="0.2">
      <c r="A67" s="1">
        <v>44257</v>
      </c>
      <c r="B67" s="4">
        <v>13599.450194999999</v>
      </c>
      <c r="C67" s="4">
        <v>13601.330078000001</v>
      </c>
      <c r="D67" s="4">
        <v>13352</v>
      </c>
      <c r="E67" s="4">
        <v>13358.790039</v>
      </c>
      <c r="F67" s="4">
        <v>13358.790039</v>
      </c>
      <c r="G67" s="2">
        <v>4948140000</v>
      </c>
      <c r="H67" s="4">
        <f t="shared" ref="H67:H130" si="16">(G67/1000000)</f>
        <v>4948.1400000000003</v>
      </c>
      <c r="I67" s="10">
        <f t="shared" ref="I67:I130" si="17">(E67-E66)</f>
        <v>-230.04003900000134</v>
      </c>
      <c r="J67" s="6" t="b">
        <f t="shared" si="13"/>
        <v>1</v>
      </c>
      <c r="K67" s="5">
        <f t="shared" ref="K67:K130" si="18">(E67-B67)/B67</f>
        <v>-1.7696315111950738E-2</v>
      </c>
      <c r="L67" s="5">
        <f t="shared" ref="L67:L130" si="19">(E67-C67)/C67</f>
        <v>-1.7832082422020414E-2</v>
      </c>
      <c r="M67" s="4">
        <f t="shared" ref="M67:M130" si="20">(E67-M66)*(2/($X$1+1))+M66</f>
        <v>13529.340548073305</v>
      </c>
      <c r="N67" s="4">
        <f t="shared" ref="N67:N130" si="21">(E67-N66)*(2/($X$2+1))+N66</f>
        <v>13555.602656508354</v>
      </c>
      <c r="O67" s="5">
        <f t="shared" ref="O67:O130" si="22">(M67-N67)/M67</f>
        <v>-1.9411225803454592E-3</v>
      </c>
      <c r="P67" s="43">
        <f t="shared" si="14"/>
        <v>-1.3107848637793379E-2</v>
      </c>
      <c r="R67" s="13">
        <f t="shared" si="15"/>
        <v>5.320993264298266E-3</v>
      </c>
      <c r="S67" s="20" t="b">
        <f t="shared" ref="S67:S130" si="23">(E67&lt;E66)</f>
        <v>1</v>
      </c>
      <c r="T67" s="13"/>
      <c r="U67" s="20"/>
      <c r="V67" s="13">
        <f t="shared" si="11"/>
        <v>-2.5148542723485955E-3</v>
      </c>
    </row>
    <row r="68" spans="1:22" x14ac:dyDescent="0.2">
      <c r="A68" s="1">
        <v>44258</v>
      </c>
      <c r="B68" s="4">
        <v>13336.25</v>
      </c>
      <c r="C68" s="4">
        <v>13372.519531</v>
      </c>
      <c r="D68" s="4">
        <v>12995.070313</v>
      </c>
      <c r="E68" s="4">
        <v>12997.75</v>
      </c>
      <c r="F68" s="4">
        <v>12997.75</v>
      </c>
      <c r="G68" s="2">
        <v>5529980000</v>
      </c>
      <c r="H68" s="4">
        <f t="shared" si="16"/>
        <v>5529.98</v>
      </c>
      <c r="I68" s="10">
        <f t="shared" si="17"/>
        <v>-361.04003899999952</v>
      </c>
      <c r="J68" s="6" t="b">
        <f t="shared" si="13"/>
        <v>1</v>
      </c>
      <c r="K68" s="5">
        <f t="shared" si="18"/>
        <v>-2.5381947698940855E-2</v>
      </c>
      <c r="L68" s="5">
        <f t="shared" si="19"/>
        <v>-2.8025349309171999E-2</v>
      </c>
      <c r="M68" s="4">
        <f t="shared" si="20"/>
        <v>13440.742123394421</v>
      </c>
      <c r="N68" s="4">
        <f t="shared" si="21"/>
        <v>13507.093729855453</v>
      </c>
      <c r="O68" s="5">
        <f t="shared" si="22"/>
        <v>-4.9366028937898581E-3</v>
      </c>
      <c r="P68" s="43">
        <f t="shared" si="14"/>
        <v>-3.3158274022585539E-2</v>
      </c>
      <c r="R68" s="13">
        <f t="shared" si="15"/>
        <v>-5.0758054702705084E-3</v>
      </c>
      <c r="S68" s="20" t="b">
        <f t="shared" si="23"/>
        <v>1</v>
      </c>
      <c r="T68" s="13"/>
      <c r="U68" s="20"/>
      <c r="V68" s="13">
        <f t="shared" ref="V68:V131" si="24">(M68-M67)/M67</f>
        <v>-6.5486136862377984E-3</v>
      </c>
    </row>
    <row r="69" spans="1:22" x14ac:dyDescent="0.2">
      <c r="A69" s="1">
        <v>44259</v>
      </c>
      <c r="B69" s="4">
        <v>12953.990234000001</v>
      </c>
      <c r="C69" s="4">
        <v>13068.709961</v>
      </c>
      <c r="D69" s="4">
        <v>12553.959961</v>
      </c>
      <c r="E69" s="4">
        <v>12723.469727</v>
      </c>
      <c r="F69" s="4">
        <v>12723.469727</v>
      </c>
      <c r="G69" s="2">
        <v>7864380000</v>
      </c>
      <c r="H69" s="4">
        <f t="shared" si="16"/>
        <v>7864.38</v>
      </c>
      <c r="I69" s="10">
        <f t="shared" si="17"/>
        <v>-274.28027300000031</v>
      </c>
      <c r="J69" s="6" t="b">
        <f t="shared" si="13"/>
        <v>1</v>
      </c>
      <c r="K69" s="5">
        <f t="shared" si="18"/>
        <v>-1.7795328144910895E-2</v>
      </c>
      <c r="L69" s="5">
        <f t="shared" si="19"/>
        <v>-2.6417315483339678E-2</v>
      </c>
      <c r="M69" s="4">
        <f t="shared" si="20"/>
        <v>13321.19672399535</v>
      </c>
      <c r="N69" s="4">
        <f t="shared" si="21"/>
        <v>13438.952512215848</v>
      </c>
      <c r="O69" s="5">
        <f t="shared" si="22"/>
        <v>-8.8397304431655048E-3</v>
      </c>
      <c r="P69" s="43">
        <f t="shared" si="14"/>
        <v>-5.7595182992330789E-2</v>
      </c>
      <c r="R69" s="13">
        <f t="shared" si="15"/>
        <v>-1.8953759803017362E-2</v>
      </c>
      <c r="S69" s="20" t="b">
        <f t="shared" si="23"/>
        <v>1</v>
      </c>
      <c r="T69" s="13">
        <f>(E69-E68)/E68</f>
        <v>-2.110213483102847E-2</v>
      </c>
      <c r="U69" s="20"/>
      <c r="V69" s="13">
        <f t="shared" si="24"/>
        <v>-8.8942558603958694E-3</v>
      </c>
    </row>
    <row r="70" spans="1:22" x14ac:dyDescent="0.2">
      <c r="A70" s="1">
        <v>44260</v>
      </c>
      <c r="B70" s="4">
        <v>12860.040039</v>
      </c>
      <c r="C70" s="4">
        <v>12941.209961</v>
      </c>
      <c r="D70" s="4">
        <v>12397.049805000001</v>
      </c>
      <c r="E70" s="4">
        <v>12920.150390999999</v>
      </c>
      <c r="F70" s="4">
        <v>12920.150390999999</v>
      </c>
      <c r="G70" s="2">
        <v>7725200000</v>
      </c>
      <c r="H70" s="4">
        <f t="shared" si="16"/>
        <v>7725.2</v>
      </c>
      <c r="I70" s="10">
        <f t="shared" si="17"/>
        <v>196.68066399999952</v>
      </c>
      <c r="J70" s="6" t="b">
        <f t="shared" si="13"/>
        <v>0</v>
      </c>
      <c r="K70" s="5">
        <f t="shared" si="18"/>
        <v>4.6741963335810805E-3</v>
      </c>
      <c r="L70" s="5">
        <f t="shared" si="19"/>
        <v>-1.6273261977409362E-3</v>
      </c>
      <c r="M70" s="4">
        <f t="shared" si="20"/>
        <v>13254.355668496126</v>
      </c>
      <c r="N70" s="4">
        <f t="shared" si="21"/>
        <v>13393.839284284035</v>
      </c>
      <c r="O70" s="5">
        <f t="shared" si="22"/>
        <v>-1.0523605920689405E-2</v>
      </c>
      <c r="P70" s="43">
        <f t="shared" si="14"/>
        <v>-6.468106673294044E-2</v>
      </c>
      <c r="R70" s="13">
        <f t="shared" si="15"/>
        <v>-2.3625871775904722E-2</v>
      </c>
      <c r="S70" s="20" t="b">
        <f t="shared" si="23"/>
        <v>0</v>
      </c>
      <c r="T70" s="13">
        <f>(E70-E69)/E69</f>
        <v>1.5458099733803809E-2</v>
      </c>
      <c r="U70" s="20"/>
      <c r="V70" s="13">
        <f t="shared" si="24"/>
        <v>-5.0176464535520342E-3</v>
      </c>
    </row>
    <row r="71" spans="1:22" x14ac:dyDescent="0.2">
      <c r="A71" s="1">
        <v>44263</v>
      </c>
      <c r="B71" s="4">
        <v>12904.259765999999</v>
      </c>
      <c r="C71" s="4">
        <v>13001</v>
      </c>
      <c r="D71" s="4">
        <v>12599.230469</v>
      </c>
      <c r="E71" s="4">
        <v>12609.160156</v>
      </c>
      <c r="F71" s="4">
        <v>12609.160156</v>
      </c>
      <c r="G71" s="2">
        <v>6010230000</v>
      </c>
      <c r="H71" s="4">
        <f t="shared" si="16"/>
        <v>6010.23</v>
      </c>
      <c r="I71" s="10">
        <f t="shared" si="17"/>
        <v>-310.9902349999993</v>
      </c>
      <c r="J71" s="6" t="b">
        <f t="shared" si="13"/>
        <v>1</v>
      </c>
      <c r="K71" s="5">
        <f t="shared" si="18"/>
        <v>-2.2868387288476979E-2</v>
      </c>
      <c r="L71" s="5">
        <f t="shared" si="19"/>
        <v>-3.0139208060918396E-2</v>
      </c>
      <c r="M71" s="4">
        <f t="shared" si="20"/>
        <v>13146.823083080104</v>
      </c>
      <c r="N71" s="4">
        <f t="shared" si="21"/>
        <v>13325.606316607162</v>
      </c>
      <c r="O71" s="5">
        <f t="shared" si="22"/>
        <v>-1.3598968541468462E-2</v>
      </c>
      <c r="P71" s="43">
        <f t="shared" si="14"/>
        <v>-4.1652086638699265E-2</v>
      </c>
      <c r="R71" s="13">
        <f t="shared" si="15"/>
        <v>-1.1091887535002853E-2</v>
      </c>
      <c r="S71" s="20" t="b">
        <f t="shared" si="23"/>
        <v>1</v>
      </c>
      <c r="T71" s="13">
        <f>(E71-E70)/E70</f>
        <v>-2.4070171444492694E-2</v>
      </c>
      <c r="U71" s="20"/>
      <c r="V71" s="13">
        <f t="shared" si="24"/>
        <v>-8.1129998398649303E-3</v>
      </c>
    </row>
    <row r="72" spans="1:22" x14ac:dyDescent="0.2">
      <c r="A72" s="1">
        <v>44264</v>
      </c>
      <c r="B72" s="4">
        <v>12923.070313</v>
      </c>
      <c r="C72" s="4">
        <v>13151.540039</v>
      </c>
      <c r="D72" s="4">
        <v>12882.490234000001</v>
      </c>
      <c r="E72" s="4">
        <v>13073.820313</v>
      </c>
      <c r="F72" s="4">
        <v>13073.820313</v>
      </c>
      <c r="G72" s="2">
        <v>6345560000</v>
      </c>
      <c r="H72" s="4">
        <f t="shared" si="16"/>
        <v>6345.56</v>
      </c>
      <c r="I72" s="10">
        <f t="shared" si="17"/>
        <v>464.66015700000025</v>
      </c>
      <c r="J72" s="6" t="b">
        <f t="shared" si="13"/>
        <v>0</v>
      </c>
      <c r="K72" s="5">
        <f t="shared" si="18"/>
        <v>1.1665184538101028E-2</v>
      </c>
      <c r="L72" s="5">
        <f t="shared" si="19"/>
        <v>-5.9095532363150462E-3</v>
      </c>
      <c r="M72" s="4">
        <f t="shared" si="20"/>
        <v>13134.65595473342</v>
      </c>
      <c r="N72" s="4">
        <f t="shared" si="21"/>
        <v>13303.711881510886</v>
      </c>
      <c r="O72" s="5">
        <f t="shared" si="22"/>
        <v>-1.2870982487861992E-2</v>
      </c>
      <c r="P72" s="43">
        <f t="shared" si="14"/>
        <v>-1.9198502161188673E-2</v>
      </c>
      <c r="Q72" s="45"/>
      <c r="R72" s="13">
        <f t="shared" si="15"/>
        <v>1.2854607174156622E-3</v>
      </c>
      <c r="S72" s="20" t="b">
        <f t="shared" si="23"/>
        <v>0</v>
      </c>
      <c r="T72" s="13"/>
      <c r="U72" s="20"/>
      <c r="V72" s="13">
        <f t="shared" si="24"/>
        <v>-9.2548049591866801E-4</v>
      </c>
    </row>
    <row r="73" spans="1:22" x14ac:dyDescent="0.2">
      <c r="A73" s="1">
        <v>44265</v>
      </c>
      <c r="B73" s="4">
        <v>13234.730469</v>
      </c>
      <c r="C73" s="4">
        <v>13277.110352</v>
      </c>
      <c r="D73" s="4">
        <v>13035.440430000001</v>
      </c>
      <c r="E73" s="4">
        <v>13068.830078000001</v>
      </c>
      <c r="F73" s="4">
        <v>13068.830078000001</v>
      </c>
      <c r="G73" s="2">
        <v>6023880000</v>
      </c>
      <c r="H73" s="4">
        <f t="shared" si="16"/>
        <v>6023.88</v>
      </c>
      <c r="I73" s="10">
        <f t="shared" si="17"/>
        <v>-4.9902349999993021</v>
      </c>
      <c r="J73" s="6" t="b">
        <f t="shared" si="13"/>
        <v>1</v>
      </c>
      <c r="K73" s="5">
        <f t="shared" si="18"/>
        <v>-1.2535230044056534E-2</v>
      </c>
      <c r="L73" s="5">
        <f t="shared" si="19"/>
        <v>-1.5687169005763706E-2</v>
      </c>
      <c r="M73" s="4">
        <f t="shared" si="20"/>
        <v>13123.684975277851</v>
      </c>
      <c r="N73" s="4">
        <f t="shared" si="21"/>
        <v>13283.287376857767</v>
      </c>
      <c r="O73" s="5">
        <f t="shared" si="22"/>
        <v>-1.2161401457027637E-2</v>
      </c>
      <c r="P73" s="43">
        <f t="shared" si="14"/>
        <v>-6.7240676261342445E-3</v>
      </c>
      <c r="Q73" s="45"/>
      <c r="R73" s="13">
        <f t="shared" si="15"/>
        <v>1.1690723833372163E-2</v>
      </c>
      <c r="S73" s="20" t="b">
        <f t="shared" si="23"/>
        <v>1</v>
      </c>
      <c r="T73" s="13"/>
      <c r="U73" s="20"/>
      <c r="V73" s="13">
        <f t="shared" si="24"/>
        <v>-8.3526964797395913E-4</v>
      </c>
    </row>
    <row r="74" spans="1:22" x14ac:dyDescent="0.2">
      <c r="A74" s="1">
        <v>44266</v>
      </c>
      <c r="B74" s="4">
        <v>13273.309569999999</v>
      </c>
      <c r="C74" s="4">
        <v>13433.620117</v>
      </c>
      <c r="D74" s="4">
        <v>13246.330078000001</v>
      </c>
      <c r="E74" s="4">
        <v>13398.669921999999</v>
      </c>
      <c r="F74" s="4">
        <v>13398.669921999999</v>
      </c>
      <c r="G74" s="2">
        <v>6008850000</v>
      </c>
      <c r="H74" s="4">
        <f t="shared" si="16"/>
        <v>6008.85</v>
      </c>
      <c r="I74" s="10">
        <f t="shared" si="17"/>
        <v>329.83984399999827</v>
      </c>
      <c r="J74" s="6" t="b">
        <f t="shared" si="13"/>
        <v>0</v>
      </c>
      <c r="K74" s="5">
        <f t="shared" si="18"/>
        <v>9.4445436790938711E-3</v>
      </c>
      <c r="L74" s="5">
        <f t="shared" si="19"/>
        <v>-2.6016959461115344E-3</v>
      </c>
      <c r="M74" s="4">
        <f t="shared" si="20"/>
        <v>13169.515799731542</v>
      </c>
      <c r="N74" s="4">
        <f t="shared" si="21"/>
        <v>13293.320641652743</v>
      </c>
      <c r="O74" s="5">
        <f t="shared" si="22"/>
        <v>-9.4008651345955079E-3</v>
      </c>
      <c r="P74" s="43">
        <f t="shared" si="14"/>
        <v>5.8327336734752891E-3</v>
      </c>
      <c r="R74" s="13">
        <f t="shared" si="15"/>
        <v>2.0054216213009308E-2</v>
      </c>
      <c r="S74" s="20" t="b">
        <f t="shared" si="23"/>
        <v>0</v>
      </c>
      <c r="T74" s="13"/>
      <c r="U74" s="20"/>
      <c r="V74" s="13">
        <f t="shared" si="24"/>
        <v>3.4922222333152869E-3</v>
      </c>
    </row>
    <row r="75" spans="1:22" x14ac:dyDescent="0.2">
      <c r="A75" s="1">
        <v>44267</v>
      </c>
      <c r="B75" s="4">
        <v>13222.809569999999</v>
      </c>
      <c r="C75" s="4">
        <v>13324.690430000001</v>
      </c>
      <c r="D75" s="4">
        <v>13158.719727</v>
      </c>
      <c r="E75" s="4">
        <v>13319.860352</v>
      </c>
      <c r="F75" s="4">
        <v>13319.860352</v>
      </c>
      <c r="G75" s="2">
        <v>5497210000</v>
      </c>
      <c r="H75" s="4">
        <f t="shared" si="16"/>
        <v>5497.21</v>
      </c>
      <c r="I75" s="10">
        <f t="shared" si="17"/>
        <v>-78.809569999999439</v>
      </c>
      <c r="J75" s="6" t="b">
        <f t="shared" si="13"/>
        <v>0</v>
      </c>
      <c r="K75" s="5">
        <f t="shared" si="18"/>
        <v>7.3396490727802455E-3</v>
      </c>
      <c r="L75" s="5">
        <f t="shared" si="19"/>
        <v>-3.6249082298573651E-4</v>
      </c>
      <c r="M75" s="4">
        <f t="shared" si="20"/>
        <v>13194.573225109618</v>
      </c>
      <c r="N75" s="4">
        <f t="shared" si="21"/>
        <v>13295.628442552505</v>
      </c>
      <c r="O75" s="5">
        <f t="shared" si="22"/>
        <v>-7.6588469910171854E-3</v>
      </c>
      <c r="P75" s="43">
        <f t="shared" si="14"/>
        <v>-2.7172912301087551E-3</v>
      </c>
      <c r="R75" s="13">
        <f t="shared" si="15"/>
        <v>9.8614182263027858E-3</v>
      </c>
      <c r="S75" s="20" t="b">
        <f t="shared" si="23"/>
        <v>1</v>
      </c>
      <c r="T75" s="13"/>
      <c r="U75" s="20"/>
      <c r="V75" s="13">
        <f t="shared" si="24"/>
        <v>1.902683876850415E-3</v>
      </c>
    </row>
    <row r="76" spans="1:22" x14ac:dyDescent="0.2">
      <c r="A76" s="1">
        <v>44270</v>
      </c>
      <c r="B76" s="4">
        <v>13323.469727</v>
      </c>
      <c r="C76" s="4">
        <v>13460.349609000001</v>
      </c>
      <c r="D76" s="4">
        <v>13272.5</v>
      </c>
      <c r="E76" s="4">
        <v>13459.709961</v>
      </c>
      <c r="F76" s="4">
        <v>13459.709961</v>
      </c>
      <c r="G76" s="2">
        <v>5972370000</v>
      </c>
      <c r="H76" s="4">
        <f t="shared" si="16"/>
        <v>5972.37</v>
      </c>
      <c r="I76" s="10">
        <f t="shared" si="17"/>
        <v>139.84960900000078</v>
      </c>
      <c r="J76" s="6" t="b">
        <f t="shared" si="13"/>
        <v>0</v>
      </c>
      <c r="K76" s="5">
        <f t="shared" si="18"/>
        <v>1.0225582133752296E-2</v>
      </c>
      <c r="L76" s="5">
        <f t="shared" si="19"/>
        <v>-4.7520905368803974E-5</v>
      </c>
      <c r="M76" s="4">
        <f t="shared" si="20"/>
        <v>13238.762681091348</v>
      </c>
      <c r="N76" s="4">
        <f t="shared" si="21"/>
        <v>13309.896400678374</v>
      </c>
      <c r="O76" s="5">
        <f t="shared" si="22"/>
        <v>-5.3731395675386175E-3</v>
      </c>
      <c r="P76" s="43">
        <f t="shared" si="14"/>
        <v>2.5483740226598618E-3</v>
      </c>
      <c r="R76" s="13">
        <f t="shared" si="15"/>
        <v>1.6737736996006496E-2</v>
      </c>
      <c r="S76" s="20" t="b">
        <f t="shared" si="23"/>
        <v>0</v>
      </c>
      <c r="T76" s="13"/>
      <c r="U76" s="20"/>
      <c r="V76" s="13">
        <f t="shared" si="24"/>
        <v>3.3490629236598911E-3</v>
      </c>
    </row>
    <row r="77" spans="1:22" x14ac:dyDescent="0.2">
      <c r="A77" s="1">
        <v>44271</v>
      </c>
      <c r="B77" s="4">
        <v>13523.169921999999</v>
      </c>
      <c r="C77" s="4">
        <v>13620.709961</v>
      </c>
      <c r="D77" s="4">
        <v>13397.080078000001</v>
      </c>
      <c r="E77" s="4">
        <v>13471.570313</v>
      </c>
      <c r="F77" s="4">
        <v>13471.570313</v>
      </c>
      <c r="G77" s="2">
        <v>5493890000</v>
      </c>
      <c r="H77" s="4">
        <f t="shared" si="16"/>
        <v>5493.89</v>
      </c>
      <c r="I77" s="10">
        <f t="shared" si="17"/>
        <v>11.860351999999693</v>
      </c>
      <c r="J77" s="6" t="b">
        <f t="shared" si="13"/>
        <v>1</v>
      </c>
      <c r="K77" s="5">
        <f t="shared" si="18"/>
        <v>-3.8156445047736027E-3</v>
      </c>
      <c r="L77" s="5">
        <f t="shared" si="19"/>
        <v>-1.0949476820740614E-2</v>
      </c>
      <c r="M77" s="4">
        <f t="shared" si="20"/>
        <v>13277.563953076124</v>
      </c>
      <c r="N77" s="4">
        <f t="shared" si="21"/>
        <v>13323.955001749819</v>
      </c>
      <c r="O77" s="5">
        <f t="shared" si="22"/>
        <v>-3.4939427772778431E-3</v>
      </c>
      <c r="P77" s="43">
        <f t="shared" si="14"/>
        <v>9.0013593868766804E-3</v>
      </c>
      <c r="R77" s="13">
        <f t="shared" si="15"/>
        <v>2.5844048587269453E-2</v>
      </c>
      <c r="S77" s="20" t="b">
        <f t="shared" si="23"/>
        <v>0</v>
      </c>
      <c r="T77" s="13"/>
      <c r="U77" s="20"/>
      <c r="V77" s="13">
        <f t="shared" si="24"/>
        <v>2.9308835666489231E-3</v>
      </c>
    </row>
    <row r="78" spans="1:22" x14ac:dyDescent="0.2">
      <c r="A78" s="1">
        <v>44272</v>
      </c>
      <c r="B78" s="4">
        <v>13336.910156</v>
      </c>
      <c r="C78" s="4">
        <v>13595</v>
      </c>
      <c r="D78" s="4">
        <v>13272.690430000001</v>
      </c>
      <c r="E78" s="4">
        <v>13525.200194999999</v>
      </c>
      <c r="F78" s="4">
        <v>13525.200194999999</v>
      </c>
      <c r="G78" s="2">
        <v>5536110000</v>
      </c>
      <c r="H78" s="4">
        <f t="shared" si="16"/>
        <v>5536.11</v>
      </c>
      <c r="I78" s="10">
        <f t="shared" si="17"/>
        <v>53.62988199999927</v>
      </c>
      <c r="J78" s="6" t="b">
        <f t="shared" si="13"/>
        <v>0</v>
      </c>
      <c r="K78" s="5">
        <f t="shared" si="18"/>
        <v>1.4117965615543397E-2</v>
      </c>
      <c r="L78" s="5">
        <f t="shared" si="19"/>
        <v>-5.134226186097871E-3</v>
      </c>
      <c r="M78" s="4">
        <f t="shared" si="20"/>
        <v>13318.836660063436</v>
      </c>
      <c r="N78" s="4">
        <f t="shared" si="21"/>
        <v>13341.454583771574</v>
      </c>
      <c r="O78" s="5">
        <f t="shared" si="22"/>
        <v>-1.6981906367211277E-3</v>
      </c>
      <c r="P78" s="43">
        <f t="shared" si="14"/>
        <v>-3.4647342888290914E-3</v>
      </c>
      <c r="R78" s="13">
        <f t="shared" si="15"/>
        <v>2.0734794410734097E-2</v>
      </c>
      <c r="S78" s="20" t="b">
        <f t="shared" si="23"/>
        <v>0</v>
      </c>
      <c r="T78" s="13"/>
      <c r="U78" s="20"/>
      <c r="V78" s="13">
        <f t="shared" si="24"/>
        <v>3.108454768749251E-3</v>
      </c>
    </row>
    <row r="79" spans="1:22" x14ac:dyDescent="0.2">
      <c r="A79" s="1">
        <v>44273</v>
      </c>
      <c r="B79" s="4">
        <v>13349.200194999999</v>
      </c>
      <c r="C79" s="4">
        <v>13384.459961</v>
      </c>
      <c r="D79" s="4">
        <v>13101.919921999999</v>
      </c>
      <c r="E79" s="4">
        <v>13116.169921999999</v>
      </c>
      <c r="F79" s="4">
        <v>13116.169921999999</v>
      </c>
      <c r="G79" s="2">
        <v>5739720000</v>
      </c>
      <c r="H79" s="4">
        <f t="shared" si="16"/>
        <v>5739.72</v>
      </c>
      <c r="I79" s="10">
        <f t="shared" si="17"/>
        <v>-409.03027300000031</v>
      </c>
      <c r="J79" s="6" t="b">
        <f t="shared" si="13"/>
        <v>1</v>
      </c>
      <c r="K79" s="5">
        <f t="shared" si="18"/>
        <v>-1.7456496988282697E-2</v>
      </c>
      <c r="L79" s="5">
        <f t="shared" si="19"/>
        <v>-2.0044890849668352E-2</v>
      </c>
      <c r="M79" s="4">
        <f t="shared" si="20"/>
        <v>13285.058870386198</v>
      </c>
      <c r="N79" s="4">
        <f t="shared" si="21"/>
        <v>13321.864613182741</v>
      </c>
      <c r="O79" s="5">
        <f t="shared" si="22"/>
        <v>-2.7704613999556373E-3</v>
      </c>
      <c r="P79" s="43">
        <f t="shared" si="14"/>
        <v>-1.3785332091710532E-2</v>
      </c>
      <c r="R79" s="13">
        <f t="shared" si="15"/>
        <v>7.4821716323273781E-3</v>
      </c>
      <c r="S79" s="20" t="b">
        <f t="shared" si="23"/>
        <v>1</v>
      </c>
      <c r="T79" s="13"/>
      <c r="U79" s="20"/>
      <c r="V79" s="13">
        <f t="shared" si="24"/>
        <v>-2.536091592632966E-3</v>
      </c>
    </row>
    <row r="80" spans="1:22" x14ac:dyDescent="0.2">
      <c r="A80" s="1">
        <v>44274</v>
      </c>
      <c r="B80" s="4">
        <v>13119.900390999999</v>
      </c>
      <c r="C80" s="4">
        <v>13252.370117</v>
      </c>
      <c r="D80" s="4">
        <v>13039.450194999999</v>
      </c>
      <c r="E80" s="4">
        <v>13215.240234000001</v>
      </c>
      <c r="F80" s="4">
        <v>13215.240234000001</v>
      </c>
      <c r="G80" s="2">
        <v>7630590000</v>
      </c>
      <c r="H80" s="4">
        <f t="shared" si="16"/>
        <v>7630.59</v>
      </c>
      <c r="I80" s="10">
        <f t="shared" si="17"/>
        <v>99.07031200000165</v>
      </c>
      <c r="J80" s="6" t="b">
        <f t="shared" si="13"/>
        <v>0</v>
      </c>
      <c r="K80" s="5">
        <f t="shared" si="18"/>
        <v>7.2668114969381076E-3</v>
      </c>
      <c r="L80" s="5">
        <f t="shared" si="19"/>
        <v>-2.8017541520644514E-3</v>
      </c>
      <c r="M80" s="4">
        <f t="shared" si="20"/>
        <v>13273.422430988498</v>
      </c>
      <c r="N80" s="4">
        <f t="shared" si="21"/>
        <v>13312.592928036416</v>
      </c>
      <c r="O80" s="5">
        <f t="shared" si="22"/>
        <v>-2.9510472714610585E-3</v>
      </c>
      <c r="P80" s="43">
        <f t="shared" si="14"/>
        <v>-1.7627121957804952E-2</v>
      </c>
      <c r="R80" s="13">
        <f t="shared" si="15"/>
        <v>-1.5860501764298465E-3</v>
      </c>
      <c r="S80" s="20" t="b">
        <f t="shared" si="23"/>
        <v>0</v>
      </c>
      <c r="T80" s="13"/>
      <c r="U80" s="20"/>
      <c r="V80" s="13">
        <f t="shared" si="24"/>
        <v>-8.7590424033716125E-4</v>
      </c>
    </row>
    <row r="81" spans="1:22" x14ac:dyDescent="0.2">
      <c r="A81" s="1">
        <v>44277</v>
      </c>
      <c r="B81" s="4">
        <v>13278.780273</v>
      </c>
      <c r="C81" s="4">
        <v>13455.639648</v>
      </c>
      <c r="D81" s="4">
        <v>13278.780273</v>
      </c>
      <c r="E81" s="4">
        <v>13377.540039</v>
      </c>
      <c r="F81" s="4">
        <v>13377.540039</v>
      </c>
      <c r="G81" s="2">
        <v>5321760000</v>
      </c>
      <c r="H81" s="4">
        <f t="shared" si="16"/>
        <v>5321.76</v>
      </c>
      <c r="I81" s="10">
        <f t="shared" si="17"/>
        <v>162.29980499999874</v>
      </c>
      <c r="J81" s="6" t="b">
        <f t="shared" si="13"/>
        <v>0</v>
      </c>
      <c r="K81" s="5">
        <f t="shared" si="18"/>
        <v>7.4374124708433765E-3</v>
      </c>
      <c r="L81" s="5">
        <f t="shared" si="19"/>
        <v>-5.8042286389268193E-3</v>
      </c>
      <c r="M81" s="4">
        <f t="shared" si="20"/>
        <v>13290.775365657082</v>
      </c>
      <c r="N81" s="4">
        <f t="shared" si="21"/>
        <v>13318.240502902814</v>
      </c>
      <c r="O81" s="5">
        <f t="shared" si="22"/>
        <v>-2.0664811863949609E-3</v>
      </c>
      <c r="P81" s="43">
        <f t="shared" si="14"/>
        <v>-9.0251263203776344E-4</v>
      </c>
      <c r="R81" s="13">
        <f t="shared" si="15"/>
        <v>1.240441417503165E-2</v>
      </c>
      <c r="S81" s="20" t="b">
        <f t="shared" si="23"/>
        <v>0</v>
      </c>
      <c r="T81" s="13"/>
      <c r="U81" s="20"/>
      <c r="V81" s="13">
        <f t="shared" si="24"/>
        <v>1.3073444139072926E-3</v>
      </c>
    </row>
    <row r="82" spans="1:22" x14ac:dyDescent="0.2">
      <c r="A82" s="1">
        <v>44278</v>
      </c>
      <c r="B82" s="4">
        <v>13381.429688</v>
      </c>
      <c r="C82" s="4">
        <v>13405.150390999999</v>
      </c>
      <c r="D82" s="4">
        <v>13202.429688</v>
      </c>
      <c r="E82" s="4">
        <v>13227.700194999999</v>
      </c>
      <c r="F82" s="4">
        <v>13227.700194999999</v>
      </c>
      <c r="G82" s="2">
        <v>5675010000</v>
      </c>
      <c r="H82" s="4">
        <f t="shared" si="16"/>
        <v>5675.01</v>
      </c>
      <c r="I82" s="10">
        <f t="shared" si="17"/>
        <v>-149.83984400000008</v>
      </c>
      <c r="J82" s="6" t="b">
        <f t="shared" si="13"/>
        <v>1</v>
      </c>
      <c r="K82" s="5">
        <f t="shared" si="18"/>
        <v>-1.148827117762013E-2</v>
      </c>
      <c r="L82" s="5">
        <f t="shared" si="19"/>
        <v>-1.3237464021227018E-2</v>
      </c>
      <c r="M82" s="4">
        <f t="shared" si="20"/>
        <v>13280.262837214235</v>
      </c>
      <c r="N82" s="4">
        <f t="shared" si="21"/>
        <v>13310.367432650395</v>
      </c>
      <c r="O82" s="5">
        <f t="shared" si="22"/>
        <v>-2.2668674411925084E-3</v>
      </c>
      <c r="P82" s="43">
        <f t="shared" si="14"/>
        <v>-5.8608139137223594E-3</v>
      </c>
      <c r="R82" s="13">
        <f t="shared" si="15"/>
        <v>9.4039971434753018E-3</v>
      </c>
      <c r="S82" s="20" t="b">
        <f t="shared" si="23"/>
        <v>1</v>
      </c>
      <c r="T82" s="13"/>
      <c r="U82" s="20"/>
      <c r="V82" s="13">
        <f t="shared" si="24"/>
        <v>-7.9096427060311588E-4</v>
      </c>
    </row>
    <row r="83" spans="1:22" x14ac:dyDescent="0.2">
      <c r="A83" s="1">
        <v>44279</v>
      </c>
      <c r="B83" s="4">
        <v>13289.240234000001</v>
      </c>
      <c r="C83" s="4">
        <v>13292.919921999999</v>
      </c>
      <c r="D83" s="4">
        <v>12961.349609000001</v>
      </c>
      <c r="E83" s="4">
        <v>12961.889648</v>
      </c>
      <c r="F83" s="4">
        <v>12961.889648</v>
      </c>
      <c r="G83" s="2">
        <v>6248650000</v>
      </c>
      <c r="H83" s="4">
        <f t="shared" si="16"/>
        <v>6248.65</v>
      </c>
      <c r="I83" s="10">
        <f t="shared" si="17"/>
        <v>-265.81054699999913</v>
      </c>
      <c r="J83" s="6" t="b">
        <f t="shared" si="13"/>
        <v>1</v>
      </c>
      <c r="K83" s="5">
        <f t="shared" si="18"/>
        <v>-2.4632754035289906E-2</v>
      </c>
      <c r="L83" s="5">
        <f t="shared" si="19"/>
        <v>-2.4902750933761236E-2</v>
      </c>
      <c r="M83" s="4">
        <f t="shared" si="20"/>
        <v>13227.200639011862</v>
      </c>
      <c r="N83" s="4">
        <f t="shared" si="21"/>
        <v>13280.065016593839</v>
      </c>
      <c r="O83" s="5">
        <f t="shared" si="22"/>
        <v>-3.9966413925906601E-3</v>
      </c>
      <c r="P83" s="43">
        <f t="shared" si="14"/>
        <v>-2.0098812837825209E-2</v>
      </c>
      <c r="R83" s="13">
        <f t="shared" si="15"/>
        <v>4.9684952078451628E-3</v>
      </c>
      <c r="S83" s="20" t="b">
        <f t="shared" si="23"/>
        <v>1</v>
      </c>
      <c r="T83" s="13"/>
      <c r="U83" s="20"/>
      <c r="V83" s="13">
        <f t="shared" si="24"/>
        <v>-3.9955683748729041E-3</v>
      </c>
    </row>
    <row r="84" spans="1:22" x14ac:dyDescent="0.2">
      <c r="A84" s="1">
        <v>44280</v>
      </c>
      <c r="B84" s="4">
        <v>12844.580078000001</v>
      </c>
      <c r="C84" s="4">
        <v>13021.860352</v>
      </c>
      <c r="D84" s="4">
        <v>12786.809569999999</v>
      </c>
      <c r="E84" s="4">
        <v>12977.679688</v>
      </c>
      <c r="F84" s="4">
        <v>12977.679688</v>
      </c>
      <c r="G84" s="2">
        <v>5634290000</v>
      </c>
      <c r="H84" s="4">
        <f t="shared" si="16"/>
        <v>5634.29</v>
      </c>
      <c r="I84" s="10">
        <f t="shared" si="17"/>
        <v>15.790039999999863</v>
      </c>
      <c r="J84" s="6" t="b">
        <f t="shared" si="13"/>
        <v>0</v>
      </c>
      <c r="K84" s="5">
        <f t="shared" si="18"/>
        <v>1.0362316961063621E-2</v>
      </c>
      <c r="L84" s="5">
        <f t="shared" si="19"/>
        <v>-3.3928073874032838E-3</v>
      </c>
      <c r="M84" s="4">
        <f t="shared" si="20"/>
        <v>13185.613813843218</v>
      </c>
      <c r="N84" s="4">
        <f t="shared" si="21"/>
        <v>13253.770640194374</v>
      </c>
      <c r="O84" s="5">
        <f t="shared" si="22"/>
        <v>-5.1690294675246946E-3</v>
      </c>
      <c r="P84" s="43">
        <f t="shared" si="14"/>
        <v>-3.0245406051899137E-2</v>
      </c>
      <c r="R84" s="13">
        <f t="shared" si="15"/>
        <v>-1.2419100404055361E-2</v>
      </c>
      <c r="S84" s="20" t="b">
        <f t="shared" si="23"/>
        <v>0</v>
      </c>
      <c r="T84" s="13"/>
      <c r="U84" s="20"/>
      <c r="V84" s="13">
        <f t="shared" si="24"/>
        <v>-3.1440382816897397E-3</v>
      </c>
    </row>
    <row r="85" spans="1:22" x14ac:dyDescent="0.2">
      <c r="A85" s="1">
        <v>44281</v>
      </c>
      <c r="B85" s="4">
        <v>12996.030273</v>
      </c>
      <c r="C85" s="4">
        <v>13149.549805000001</v>
      </c>
      <c r="D85" s="4">
        <v>12878.719727</v>
      </c>
      <c r="E85" s="4">
        <v>13138.730469</v>
      </c>
      <c r="F85" s="4">
        <v>13138.730469</v>
      </c>
      <c r="G85" s="2">
        <v>5224360000</v>
      </c>
      <c r="H85" s="4">
        <f t="shared" si="16"/>
        <v>5224.3599999999997</v>
      </c>
      <c r="I85" s="10">
        <f t="shared" si="17"/>
        <v>161.05078099999992</v>
      </c>
      <c r="J85" s="6" t="b">
        <f t="shared" si="13"/>
        <v>0</v>
      </c>
      <c r="K85" s="5">
        <f t="shared" si="18"/>
        <v>1.0980291135245171E-2</v>
      </c>
      <c r="L85" s="5">
        <f t="shared" si="19"/>
        <v>-8.2279136247588635E-4</v>
      </c>
      <c r="M85" s="4">
        <f t="shared" si="20"/>
        <v>13177.799923036015</v>
      </c>
      <c r="N85" s="4">
        <f t="shared" si="21"/>
        <v>13243.767147047038</v>
      </c>
      <c r="O85" s="5">
        <f t="shared" si="22"/>
        <v>-5.0059360740260022E-3</v>
      </c>
      <c r="P85" s="43">
        <f t="shared" si="14"/>
        <v>-2.269576088442465E-2</v>
      </c>
      <c r="R85" s="13">
        <f t="shared" si="15"/>
        <v>-2.1437658942317283E-3</v>
      </c>
      <c r="S85" s="20" t="b">
        <f t="shared" si="23"/>
        <v>0</v>
      </c>
      <c r="T85" s="13"/>
      <c r="U85" s="20"/>
      <c r="V85" s="13">
        <f t="shared" si="24"/>
        <v>-5.9260728529753298E-4</v>
      </c>
    </row>
    <row r="86" spans="1:22" x14ac:dyDescent="0.2">
      <c r="A86" s="1">
        <v>44284</v>
      </c>
      <c r="B86" s="4">
        <v>13103.969727</v>
      </c>
      <c r="C86" s="4">
        <v>13143.410156</v>
      </c>
      <c r="D86" s="4">
        <v>12968.160156</v>
      </c>
      <c r="E86" s="4">
        <v>13059.650390999999</v>
      </c>
      <c r="F86" s="4">
        <v>13059.650390999999</v>
      </c>
      <c r="G86" s="2">
        <v>4965090000</v>
      </c>
      <c r="H86" s="4">
        <f t="shared" si="16"/>
        <v>4965.09</v>
      </c>
      <c r="I86" s="10">
        <f t="shared" si="17"/>
        <v>-79.080078000000867</v>
      </c>
      <c r="J86" s="6" t="b">
        <f t="shared" si="13"/>
        <v>0</v>
      </c>
      <c r="K86" s="5">
        <f t="shared" si="18"/>
        <v>-3.3821305240566112E-3</v>
      </c>
      <c r="L86" s="5">
        <f t="shared" si="19"/>
        <v>-6.372757450756732E-3</v>
      </c>
      <c r="M86" s="4">
        <f t="shared" si="20"/>
        <v>13158.108334363345</v>
      </c>
      <c r="N86" s="4">
        <f t="shared" si="21"/>
        <v>13227.756994347295</v>
      </c>
      <c r="O86" s="5">
        <f t="shared" si="22"/>
        <v>-5.293212231887277E-3</v>
      </c>
      <c r="P86" s="43">
        <f t="shared" si="14"/>
        <v>-1.443582721288912E-2</v>
      </c>
      <c r="R86" s="13">
        <f t="shared" si="15"/>
        <v>-1.1170434221885949E-3</v>
      </c>
      <c r="S86" s="20" t="b">
        <f t="shared" si="23"/>
        <v>1</v>
      </c>
      <c r="T86" s="13"/>
      <c r="U86" s="20"/>
      <c r="V86" s="13">
        <f t="shared" si="24"/>
        <v>-1.4943001705653854E-3</v>
      </c>
    </row>
    <row r="87" spans="1:22" x14ac:dyDescent="0.2">
      <c r="A87" s="1">
        <v>44285</v>
      </c>
      <c r="B87" s="4">
        <v>13008.799805000001</v>
      </c>
      <c r="C87" s="4">
        <v>13075.75</v>
      </c>
      <c r="D87" s="4">
        <v>12922.570313</v>
      </c>
      <c r="E87" s="4">
        <v>13045.389648</v>
      </c>
      <c r="F87" s="4">
        <v>13045.389648</v>
      </c>
      <c r="G87" s="2">
        <v>4721950000</v>
      </c>
      <c r="H87" s="4">
        <f t="shared" si="16"/>
        <v>4721.95</v>
      </c>
      <c r="I87" s="10">
        <f t="shared" si="17"/>
        <v>-14.260742999998911</v>
      </c>
      <c r="J87" s="6" t="b">
        <f t="shared" si="13"/>
        <v>0</v>
      </c>
      <c r="K87" s="5">
        <f t="shared" si="18"/>
        <v>2.8126993687716101E-3</v>
      </c>
      <c r="L87" s="5">
        <f t="shared" si="19"/>
        <v>-2.321882262967684E-3</v>
      </c>
      <c r="M87" s="4">
        <f t="shared" si="20"/>
        <v>13139.32188663612</v>
      </c>
      <c r="N87" s="4">
        <f t="shared" si="21"/>
        <v>13211.898964230139</v>
      </c>
      <c r="O87" s="5">
        <f t="shared" si="22"/>
        <v>-5.52365473806039E-3</v>
      </c>
      <c r="P87" s="43">
        <f t="shared" si="14"/>
        <v>-1.6496404875854066E-2</v>
      </c>
      <c r="Q87" s="48"/>
      <c r="R87" s="13">
        <f t="shared" si="15"/>
        <v>-4.838292811806269E-3</v>
      </c>
      <c r="S87" s="20" t="b">
        <f t="shared" si="23"/>
        <v>1</v>
      </c>
      <c r="T87" s="13"/>
      <c r="U87" s="20"/>
      <c r="V87" s="13">
        <f t="shared" si="24"/>
        <v>-1.4277468500668092E-3</v>
      </c>
    </row>
    <row r="88" spans="1:22" x14ac:dyDescent="0.2">
      <c r="A88" s="1">
        <v>44286</v>
      </c>
      <c r="B88" s="4">
        <v>13122.570313</v>
      </c>
      <c r="C88" s="4">
        <v>13325.540039</v>
      </c>
      <c r="D88" s="4">
        <v>13118.379883</v>
      </c>
      <c r="E88" s="4">
        <v>13246.870117</v>
      </c>
      <c r="F88" s="4">
        <v>13246.870117</v>
      </c>
      <c r="G88" s="2">
        <v>5004720000</v>
      </c>
      <c r="H88" s="4">
        <f t="shared" si="16"/>
        <v>5004.72</v>
      </c>
      <c r="I88" s="10">
        <f t="shared" si="17"/>
        <v>201.48046900000008</v>
      </c>
      <c r="J88" s="6" t="b">
        <f t="shared" si="13"/>
        <v>0</v>
      </c>
      <c r="K88" s="5">
        <f t="shared" si="18"/>
        <v>9.472214744154309E-3</v>
      </c>
      <c r="L88" s="5">
        <f t="shared" si="19"/>
        <v>-5.9036948423669914E-3</v>
      </c>
      <c r="M88" s="4">
        <f t="shared" si="20"/>
        <v>13157.246591696767</v>
      </c>
      <c r="N88" s="4">
        <f t="shared" si="21"/>
        <v>13214.939934036214</v>
      </c>
      <c r="O88" s="5">
        <f t="shared" si="22"/>
        <v>-4.3849100142165373E-3</v>
      </c>
      <c r="P88" s="43">
        <f t="shared" si="14"/>
        <v>-2.9540153728892615E-3</v>
      </c>
      <c r="Q88" s="48"/>
      <c r="R88" s="13">
        <f t="shared" si="15"/>
        <v>1.2790932063965338E-2</v>
      </c>
      <c r="S88" s="20" t="b">
        <f t="shared" si="23"/>
        <v>0</v>
      </c>
      <c r="T88" s="13">
        <f>(E88-E87)/E87</f>
        <v>1.5444572713923438E-2</v>
      </c>
      <c r="U88" s="20"/>
      <c r="V88" s="13">
        <f t="shared" si="24"/>
        <v>1.3642032073875458E-3</v>
      </c>
    </row>
    <row r="89" spans="1:22" x14ac:dyDescent="0.2">
      <c r="A89" s="1">
        <v>44287</v>
      </c>
      <c r="B89" s="4">
        <v>13414.320313</v>
      </c>
      <c r="C89" s="4">
        <v>13487.080078000001</v>
      </c>
      <c r="D89" s="4">
        <v>13404.179688</v>
      </c>
      <c r="E89" s="4">
        <v>13480.110352</v>
      </c>
      <c r="F89" s="4">
        <v>13480.110352</v>
      </c>
      <c r="G89" s="2">
        <v>4576480000</v>
      </c>
      <c r="H89" s="4">
        <f t="shared" si="16"/>
        <v>4576.4799999999996</v>
      </c>
      <c r="I89" s="10">
        <f t="shared" si="17"/>
        <v>233.2402349999993</v>
      </c>
      <c r="J89" s="6" t="b">
        <f t="shared" si="13"/>
        <v>0</v>
      </c>
      <c r="K89" s="5">
        <f t="shared" si="18"/>
        <v>4.9044631009922662E-3</v>
      </c>
      <c r="L89" s="5">
        <f t="shared" si="19"/>
        <v>-5.1677056558521706E-4</v>
      </c>
      <c r="M89" s="4">
        <f t="shared" si="20"/>
        <v>13211.057218413973</v>
      </c>
      <c r="N89" s="4">
        <f t="shared" si="21"/>
        <v>13237.998231250456</v>
      </c>
      <c r="O89" s="5">
        <f t="shared" si="22"/>
        <v>-2.0392775832453608E-3</v>
      </c>
      <c r="P89" s="43">
        <f t="shared" si="14"/>
        <v>1.4618244883297257E-2</v>
      </c>
      <c r="Q89" s="48"/>
      <c r="R89" s="13">
        <f t="shared" si="15"/>
        <v>2.0893321028183802E-2</v>
      </c>
      <c r="S89" s="20" t="b">
        <f t="shared" si="23"/>
        <v>0</v>
      </c>
      <c r="T89" s="13">
        <f>(E89-E88)/E88</f>
        <v>1.7607195733026548E-2</v>
      </c>
      <c r="U89" s="20"/>
      <c r="V89" s="13">
        <f t="shared" si="24"/>
        <v>4.089809090540626E-3</v>
      </c>
    </row>
    <row r="90" spans="1:22" x14ac:dyDescent="0.2">
      <c r="A90" s="1">
        <v>44291</v>
      </c>
      <c r="B90" s="4">
        <v>13594.900390999999</v>
      </c>
      <c r="C90" s="4">
        <v>13720.580078000001</v>
      </c>
      <c r="D90" s="4">
        <v>13582.759765999999</v>
      </c>
      <c r="E90" s="4">
        <v>13705.589844</v>
      </c>
      <c r="F90" s="4">
        <v>13705.589844</v>
      </c>
      <c r="G90" s="2">
        <v>4459000000</v>
      </c>
      <c r="H90" s="4">
        <f t="shared" si="16"/>
        <v>4459</v>
      </c>
      <c r="I90" s="10">
        <f t="shared" si="17"/>
        <v>225.47949200000039</v>
      </c>
      <c r="J90" s="6" t="b">
        <f t="shared" si="13"/>
        <v>0</v>
      </c>
      <c r="K90" s="5">
        <f t="shared" si="18"/>
        <v>8.1419833773316002E-3</v>
      </c>
      <c r="L90" s="5">
        <f t="shared" si="19"/>
        <v>-1.0925364609063856E-3</v>
      </c>
      <c r="M90" s="4">
        <f t="shared" si="20"/>
        <v>13293.479322678311</v>
      </c>
      <c r="N90" s="4">
        <f t="shared" si="21"/>
        <v>13278.658371489548</v>
      </c>
      <c r="O90" s="5">
        <f t="shared" si="22"/>
        <v>1.1149038433812708E-3</v>
      </c>
      <c r="P90" s="43">
        <f t="shared" si="14"/>
        <v>2.1761078217362059E-2</v>
      </c>
      <c r="Q90" s="48"/>
      <c r="R90" s="13">
        <f t="shared" si="15"/>
        <v>3.2128590638649986E-2</v>
      </c>
      <c r="S90" s="20" t="b">
        <f t="shared" si="23"/>
        <v>0</v>
      </c>
      <c r="T90" s="13">
        <f>(E90-E89)/E89</f>
        <v>1.6726828350225393E-2</v>
      </c>
      <c r="U90" s="20"/>
      <c r="V90" s="13">
        <f t="shared" si="24"/>
        <v>6.2388727034999175E-3</v>
      </c>
    </row>
    <row r="91" spans="1:22" x14ac:dyDescent="0.2">
      <c r="A91" s="1">
        <v>44292</v>
      </c>
      <c r="B91" s="4">
        <v>13681.669921999999</v>
      </c>
      <c r="C91" s="4">
        <v>13776.709961</v>
      </c>
      <c r="D91" s="4">
        <v>13674.280273</v>
      </c>
      <c r="E91" s="4">
        <v>13698.379883</v>
      </c>
      <c r="F91" s="4">
        <v>13698.379883</v>
      </c>
      <c r="G91" s="2">
        <v>4073710000</v>
      </c>
      <c r="H91" s="4">
        <f t="shared" si="16"/>
        <v>4073.71</v>
      </c>
      <c r="I91" s="10">
        <f t="shared" si="17"/>
        <v>-7.2099610000004759</v>
      </c>
      <c r="J91" s="6" t="b">
        <f t="shared" si="13"/>
        <v>1</v>
      </c>
      <c r="K91" s="5">
        <f t="shared" si="18"/>
        <v>1.2213392879133133E-3</v>
      </c>
      <c r="L91" s="5">
        <f t="shared" si="19"/>
        <v>-5.6856882537080844E-3</v>
      </c>
      <c r="M91" s="4">
        <f t="shared" si="20"/>
        <v>13360.962749398594</v>
      </c>
      <c r="N91" s="4">
        <f t="shared" si="21"/>
        <v>13315.155894229587</v>
      </c>
      <c r="O91" s="5">
        <f t="shared" si="22"/>
        <v>3.4284097656861242E-3</v>
      </c>
      <c r="P91" s="43">
        <f t="shared" si="14"/>
        <v>2.3450220577518624E-2</v>
      </c>
      <c r="Q91" s="48"/>
      <c r="R91" s="13">
        <f t="shared" si="15"/>
        <v>3.1116560939451806E-2</v>
      </c>
      <c r="S91" s="20" t="b">
        <f t="shared" si="23"/>
        <v>1</v>
      </c>
      <c r="T91" s="13">
        <f>(E91-E90)/E90</f>
        <v>-5.2605988374567001E-4</v>
      </c>
      <c r="U91" s="20">
        <f>(E91-E88)/E88</f>
        <v>3.4084260056310718E-2</v>
      </c>
      <c r="V91" s="13">
        <f t="shared" si="24"/>
        <v>5.0764307133014767E-3</v>
      </c>
    </row>
    <row r="92" spans="1:22" x14ac:dyDescent="0.2">
      <c r="A92" s="1">
        <v>44293</v>
      </c>
      <c r="B92" s="4">
        <v>13675.299805000001</v>
      </c>
      <c r="C92" s="4">
        <v>13733.030273</v>
      </c>
      <c r="D92" s="4">
        <v>13653.589844</v>
      </c>
      <c r="E92" s="4">
        <v>13688.839844</v>
      </c>
      <c r="F92" s="4">
        <v>13688.839844</v>
      </c>
      <c r="G92" s="2">
        <v>4098740000</v>
      </c>
      <c r="H92" s="4">
        <f t="shared" si="16"/>
        <v>4098.74</v>
      </c>
      <c r="I92" s="10">
        <f t="shared" si="17"/>
        <v>-9.5400389999995241</v>
      </c>
      <c r="J92" s="6" t="b">
        <f t="shared" si="13"/>
        <v>1</v>
      </c>
      <c r="K92" s="5">
        <f t="shared" si="18"/>
        <v>9.9010911592950805E-4</v>
      </c>
      <c r="L92" s="5">
        <f t="shared" si="19"/>
        <v>-3.2178206937241941E-3</v>
      </c>
      <c r="M92" s="4">
        <f t="shared" si="20"/>
        <v>13415.608931832161</v>
      </c>
      <c r="N92" s="4">
        <f t="shared" si="21"/>
        <v>13347.650150731362</v>
      </c>
      <c r="O92" s="5">
        <f t="shared" si="22"/>
        <v>5.0656501278557751E-3</v>
      </c>
      <c r="P92" s="43">
        <f t="shared" si="14"/>
        <v>1.7739106243859343E-2</v>
      </c>
      <c r="Q92" s="48"/>
      <c r="R92" s="13">
        <f t="shared" si="15"/>
        <v>2.3660598842790599E-2</v>
      </c>
      <c r="S92" s="20" t="b">
        <f t="shared" si="23"/>
        <v>1</v>
      </c>
      <c r="T92" s="13"/>
      <c r="U92" s="20"/>
      <c r="V92" s="13">
        <f t="shared" si="24"/>
        <v>4.0899883832119207E-3</v>
      </c>
    </row>
    <row r="93" spans="1:22" x14ac:dyDescent="0.2">
      <c r="A93" s="1">
        <v>44294</v>
      </c>
      <c r="B93" s="4">
        <v>13796.889648</v>
      </c>
      <c r="C93" s="4">
        <v>13830.139648</v>
      </c>
      <c r="D93" s="4">
        <v>13758.709961</v>
      </c>
      <c r="E93" s="4">
        <v>13829.309569999999</v>
      </c>
      <c r="F93" s="4">
        <v>13829.309569999999</v>
      </c>
      <c r="G93" s="2">
        <v>4153600000</v>
      </c>
      <c r="H93" s="4">
        <f t="shared" si="16"/>
        <v>4153.6000000000004</v>
      </c>
      <c r="I93" s="10">
        <f t="shared" si="17"/>
        <v>140.46972599999935</v>
      </c>
      <c r="J93" s="6" t="b">
        <f t="shared" si="13"/>
        <v>0</v>
      </c>
      <c r="K93" s="5">
        <f t="shared" si="18"/>
        <v>2.3497993263067616E-3</v>
      </c>
      <c r="L93" s="5">
        <f t="shared" si="19"/>
        <v>-6.0019495184266356E-5</v>
      </c>
      <c r="M93" s="4">
        <f t="shared" si="20"/>
        <v>13484.559038193467</v>
      </c>
      <c r="N93" s="4">
        <f t="shared" si="21"/>
        <v>13389.533578493852</v>
      </c>
      <c r="O93" s="5">
        <f t="shared" si="22"/>
        <v>7.0469831034493556E-3</v>
      </c>
      <c r="P93" s="43">
        <f t="shared" si="14"/>
        <v>2.0330729542585139E-2</v>
      </c>
      <c r="Q93" s="48"/>
      <c r="R93" s="13">
        <f t="shared" si="15"/>
        <v>2.5627876212170952E-2</v>
      </c>
      <c r="S93" s="20" t="b">
        <f t="shared" si="23"/>
        <v>0</v>
      </c>
      <c r="T93" s="13"/>
      <c r="U93" s="20"/>
      <c r="V93" s="13">
        <f t="shared" si="24"/>
        <v>5.1395435504759919E-3</v>
      </c>
    </row>
    <row r="94" spans="1:22" x14ac:dyDescent="0.2">
      <c r="A94" s="1">
        <v>44295</v>
      </c>
      <c r="B94" s="4">
        <v>13787.019531</v>
      </c>
      <c r="C94" s="4">
        <v>13905.410156</v>
      </c>
      <c r="D94" s="4">
        <v>13748.349609000001</v>
      </c>
      <c r="E94" s="4">
        <v>13900.190430000001</v>
      </c>
      <c r="F94" s="4">
        <v>13900.190430000001</v>
      </c>
      <c r="G94" s="2">
        <v>3926110000</v>
      </c>
      <c r="H94" s="4">
        <f t="shared" si="16"/>
        <v>3926.11</v>
      </c>
      <c r="I94" s="10">
        <f t="shared" si="17"/>
        <v>70.880860000001121</v>
      </c>
      <c r="J94" s="6" t="b">
        <f t="shared" si="13"/>
        <v>0</v>
      </c>
      <c r="K94" s="5">
        <f t="shared" si="18"/>
        <v>8.2085108203072323E-3</v>
      </c>
      <c r="L94" s="5">
        <f t="shared" si="19"/>
        <v>-3.7537375319685284E-4</v>
      </c>
      <c r="M94" s="4">
        <f t="shared" si="20"/>
        <v>13553.83093682789</v>
      </c>
      <c r="N94" s="4">
        <f t="shared" si="21"/>
        <v>13433.938522103083</v>
      </c>
      <c r="O94" s="5">
        <f t="shared" si="22"/>
        <v>8.8456477938676833E-3</v>
      </c>
      <c r="P94" s="43">
        <f t="shared" si="14"/>
        <v>1.4351564002733228E-2</v>
      </c>
      <c r="R94" s="13">
        <f t="shared" si="15"/>
        <v>2.5939472080680467E-2</v>
      </c>
      <c r="S94" s="20" t="b">
        <f t="shared" si="23"/>
        <v>0</v>
      </c>
      <c r="T94" s="13"/>
      <c r="U94" s="20"/>
      <c r="V94" s="13">
        <f t="shared" si="24"/>
        <v>5.1371274684042564E-3</v>
      </c>
    </row>
    <row r="95" spans="1:22" x14ac:dyDescent="0.2">
      <c r="A95" s="1">
        <v>44298</v>
      </c>
      <c r="B95" s="4">
        <v>13854.440430000001</v>
      </c>
      <c r="C95" s="4">
        <v>13877</v>
      </c>
      <c r="D95" s="4">
        <v>13783.950194999999</v>
      </c>
      <c r="E95" s="4">
        <v>13850</v>
      </c>
      <c r="F95" s="4">
        <v>13850</v>
      </c>
      <c r="G95" s="2">
        <v>4250900000</v>
      </c>
      <c r="H95" s="4">
        <f t="shared" si="16"/>
        <v>4250.8999999999996</v>
      </c>
      <c r="I95" s="10">
        <f t="shared" si="17"/>
        <v>-50.190430000000561</v>
      </c>
      <c r="J95" s="6" t="b">
        <f t="shared" si="13"/>
        <v>0</v>
      </c>
      <c r="K95" s="5">
        <f t="shared" si="18"/>
        <v>-3.2050590728914486E-4</v>
      </c>
      <c r="L95" s="5">
        <f t="shared" si="19"/>
        <v>-1.9456654896591481E-3</v>
      </c>
      <c r="M95" s="4">
        <f t="shared" si="20"/>
        <v>13603.192447356574</v>
      </c>
      <c r="N95" s="4">
        <f t="shared" si="21"/>
        <v>13470.11778105064</v>
      </c>
      <c r="O95" s="5">
        <f t="shared" si="22"/>
        <v>9.782605577398417E-3</v>
      </c>
      <c r="P95" s="43">
        <f t="shared" si="14"/>
        <v>1.3287891672704437E-2</v>
      </c>
      <c r="R95" s="13">
        <f t="shared" si="15"/>
        <v>2.0128183417461924E-2</v>
      </c>
      <c r="S95" s="20" t="b">
        <f t="shared" si="23"/>
        <v>1</v>
      </c>
      <c r="T95" s="13"/>
      <c r="U95" s="20"/>
      <c r="V95" s="13">
        <f t="shared" si="24"/>
        <v>3.6418862503708425E-3</v>
      </c>
    </row>
    <row r="96" spans="1:22" x14ac:dyDescent="0.2">
      <c r="A96" s="1">
        <v>44299</v>
      </c>
      <c r="B96" s="4">
        <v>13902.450194999999</v>
      </c>
      <c r="C96" s="4">
        <v>14011.509765999999</v>
      </c>
      <c r="D96" s="4">
        <v>13902.450194999999</v>
      </c>
      <c r="E96" s="4">
        <v>13996.099609000001</v>
      </c>
      <c r="F96" s="4">
        <v>13996.099609000001</v>
      </c>
      <c r="G96" s="2">
        <v>4219360000</v>
      </c>
      <c r="H96" s="4">
        <f t="shared" si="16"/>
        <v>4219.3599999999997</v>
      </c>
      <c r="I96" s="10">
        <f t="shared" si="17"/>
        <v>146.09960900000078</v>
      </c>
      <c r="J96" s="6" t="b">
        <f t="shared" si="13"/>
        <v>0</v>
      </c>
      <c r="K96" s="5">
        <f t="shared" si="18"/>
        <v>6.7361805067773055E-3</v>
      </c>
      <c r="L96" s="5">
        <f t="shared" si="19"/>
        <v>-1.0998213081499868E-3</v>
      </c>
      <c r="M96" s="4">
        <f t="shared" si="20"/>
        <v>13668.676974297145</v>
      </c>
      <c r="N96" s="4">
        <f t="shared" si="21"/>
        <v>13515.855331307106</v>
      </c>
      <c r="O96" s="5">
        <f t="shared" si="22"/>
        <v>1.118042684580281E-2</v>
      </c>
      <c r="P96" s="43">
        <f t="shared" si="14"/>
        <v>1.7102841858246169E-2</v>
      </c>
      <c r="R96" s="13">
        <f t="shared" si="15"/>
        <v>2.5081636821729293E-2</v>
      </c>
      <c r="S96" s="20" t="b">
        <f t="shared" si="23"/>
        <v>0</v>
      </c>
      <c r="T96" s="13"/>
      <c r="U96" s="20"/>
      <c r="V96" s="13">
        <f t="shared" si="24"/>
        <v>4.8139087345849992E-3</v>
      </c>
    </row>
    <row r="97" spans="1:22" x14ac:dyDescent="0.2">
      <c r="A97" s="1">
        <v>44300</v>
      </c>
      <c r="B97" s="4">
        <v>14004.080078000001</v>
      </c>
      <c r="C97" s="4">
        <v>14033.629883</v>
      </c>
      <c r="D97" s="4">
        <v>13839.040039</v>
      </c>
      <c r="E97" s="4">
        <v>13857.839844</v>
      </c>
      <c r="F97" s="4">
        <v>13857.839844</v>
      </c>
      <c r="G97" s="2">
        <v>4120770000</v>
      </c>
      <c r="H97" s="4">
        <f t="shared" si="16"/>
        <v>4120.7700000000004</v>
      </c>
      <c r="I97" s="10">
        <f t="shared" si="17"/>
        <v>-138.2597650000007</v>
      </c>
      <c r="J97" s="6" t="b">
        <f t="shared" si="13"/>
        <v>1</v>
      </c>
      <c r="K97" s="5">
        <f t="shared" si="18"/>
        <v>-1.044268764427732E-2</v>
      </c>
      <c r="L97" s="5">
        <f t="shared" si="19"/>
        <v>-1.252634140030637E-2</v>
      </c>
      <c r="M97" s="4">
        <f t="shared" si="20"/>
        <v>13700.204119247621</v>
      </c>
      <c r="N97" s="4">
        <f t="shared" si="21"/>
        <v>13545.593115019532</v>
      </c>
      <c r="O97" s="5">
        <f t="shared" si="22"/>
        <v>1.1285306618962966E-2</v>
      </c>
      <c r="P97" s="43">
        <f t="shared" si="14"/>
        <v>1.0133857754522507E-2</v>
      </c>
      <c r="R97" s="13">
        <f t="shared" si="15"/>
        <v>2.4337284382788427E-2</v>
      </c>
      <c r="S97" s="20" t="b">
        <f t="shared" si="23"/>
        <v>1</v>
      </c>
      <c r="T97" s="13"/>
      <c r="U97" s="20"/>
      <c r="V97" s="13">
        <f t="shared" si="24"/>
        <v>2.3065249848072708E-3</v>
      </c>
    </row>
    <row r="98" spans="1:22" x14ac:dyDescent="0.2">
      <c r="A98" s="1">
        <v>44301</v>
      </c>
      <c r="B98" s="4">
        <v>13983.230469</v>
      </c>
      <c r="C98" s="4">
        <v>14049.129883</v>
      </c>
      <c r="D98" s="4">
        <v>13970.419921999999</v>
      </c>
      <c r="E98" s="4">
        <v>14038.759765999999</v>
      </c>
      <c r="F98" s="4">
        <v>14038.759765999999</v>
      </c>
      <c r="G98" s="2">
        <v>4406880000</v>
      </c>
      <c r="H98" s="4">
        <f t="shared" si="16"/>
        <v>4406.88</v>
      </c>
      <c r="I98" s="10">
        <f t="shared" si="17"/>
        <v>180.91992199999913</v>
      </c>
      <c r="J98" s="6" t="b">
        <f t="shared" si="13"/>
        <v>0</v>
      </c>
      <c r="K98" s="5">
        <f t="shared" si="18"/>
        <v>3.9711350766265582E-3</v>
      </c>
      <c r="L98" s="5">
        <f t="shared" si="19"/>
        <v>-7.3813233177868478E-4</v>
      </c>
      <c r="M98" s="4">
        <f t="shared" si="20"/>
        <v>13756.630060373018</v>
      </c>
      <c r="N98" s="4">
        <f t="shared" si="21"/>
        <v>13588.47717162653</v>
      </c>
      <c r="O98" s="5">
        <f t="shared" si="22"/>
        <v>1.2223407041442879E-2</v>
      </c>
      <c r="P98" s="43">
        <f t="shared" si="14"/>
        <v>1.5540859984511662E-2</v>
      </c>
      <c r="R98" s="13">
        <f t="shared" si="15"/>
        <v>2.1262461906971605E-2</v>
      </c>
      <c r="S98" s="20" t="b">
        <f t="shared" si="23"/>
        <v>0</v>
      </c>
      <c r="T98" s="13"/>
      <c r="U98" s="20"/>
      <c r="V98" s="13">
        <f t="shared" si="24"/>
        <v>4.118620469758064E-3</v>
      </c>
    </row>
    <row r="99" spans="1:22" x14ac:dyDescent="0.2">
      <c r="A99" s="1">
        <v>44302</v>
      </c>
      <c r="B99" s="4">
        <v>14059.110352</v>
      </c>
      <c r="C99" s="4">
        <v>14062.5</v>
      </c>
      <c r="D99" s="4">
        <v>13977.049805000001</v>
      </c>
      <c r="E99" s="4">
        <v>14052.339844</v>
      </c>
      <c r="F99" s="4">
        <v>14052.339844</v>
      </c>
      <c r="G99" s="2">
        <v>4427780000</v>
      </c>
      <c r="H99" s="4">
        <f t="shared" si="16"/>
        <v>4427.78</v>
      </c>
      <c r="I99" s="10">
        <f t="shared" si="17"/>
        <v>13.580078000000867</v>
      </c>
      <c r="J99" s="6" t="b">
        <f t="shared" si="13"/>
        <v>0</v>
      </c>
      <c r="K99" s="5">
        <f t="shared" si="18"/>
        <v>-4.8157442615396072E-4</v>
      </c>
      <c r="L99" s="5">
        <f t="shared" si="19"/>
        <v>-7.2249998222221625E-4</v>
      </c>
      <c r="M99" s="4">
        <f t="shared" si="20"/>
        <v>13805.915024310849</v>
      </c>
      <c r="N99" s="4">
        <f t="shared" si="21"/>
        <v>13628.813056180745</v>
      </c>
      <c r="O99" s="5">
        <f t="shared" si="22"/>
        <v>1.2827977560215678E-2</v>
      </c>
      <c r="P99" s="43">
        <f t="shared" si="14"/>
        <v>1.2395757933306148E-2</v>
      </c>
      <c r="R99" s="13">
        <f t="shared" si="15"/>
        <v>1.8585148122187516E-2</v>
      </c>
      <c r="S99" s="20" t="b">
        <f t="shared" si="23"/>
        <v>0</v>
      </c>
      <c r="T99" s="13"/>
      <c r="U99" s="20"/>
      <c r="V99" s="13">
        <f t="shared" si="24"/>
        <v>3.582633517186737E-3</v>
      </c>
    </row>
    <row r="100" spans="1:22" x14ac:dyDescent="0.2">
      <c r="A100" s="1">
        <v>44305</v>
      </c>
      <c r="B100" s="4">
        <v>13984.580078000001</v>
      </c>
      <c r="C100" s="4">
        <v>14041.790039</v>
      </c>
      <c r="D100" s="4">
        <v>13842.570313</v>
      </c>
      <c r="E100" s="4">
        <v>13914.769531</v>
      </c>
      <c r="F100" s="4">
        <v>13914.769531</v>
      </c>
      <c r="G100" s="2">
        <v>4379610000</v>
      </c>
      <c r="H100" s="4">
        <f t="shared" si="16"/>
        <v>4379.6099999999997</v>
      </c>
      <c r="I100" s="10">
        <f t="shared" si="17"/>
        <v>-137.57031300000017</v>
      </c>
      <c r="J100" s="6" t="b">
        <f t="shared" si="13"/>
        <v>1</v>
      </c>
      <c r="K100" s="5">
        <f t="shared" si="18"/>
        <v>-4.9919659089245156E-3</v>
      </c>
      <c r="L100" s="5">
        <f t="shared" si="19"/>
        <v>-9.0458914174909224E-3</v>
      </c>
      <c r="M100" s="4">
        <f t="shared" si="20"/>
        <v>13824.057442092373</v>
      </c>
      <c r="N100" s="4">
        <f t="shared" si="21"/>
        <v>13653.678836599811</v>
      </c>
      <c r="O100" s="5">
        <f t="shared" si="22"/>
        <v>1.2324790041292982E-2</v>
      </c>
      <c r="P100" s="43">
        <f t="shared" si="14"/>
        <v>1.3391778054435671E-3</v>
      </c>
      <c r="R100" s="13">
        <f t="shared" si="15"/>
        <v>1.5750267084731602E-2</v>
      </c>
      <c r="S100" s="20" t="b">
        <f t="shared" si="23"/>
        <v>1</v>
      </c>
      <c r="T100" s="13">
        <f>(E100-E99)/E99</f>
        <v>-9.7898509804927088E-3</v>
      </c>
      <c r="U100" s="20"/>
      <c r="V100" s="13">
        <f t="shared" si="24"/>
        <v>1.3141046971227384E-3</v>
      </c>
    </row>
    <row r="101" spans="1:22" x14ac:dyDescent="0.2">
      <c r="A101" s="1">
        <v>44306</v>
      </c>
      <c r="B101" s="4">
        <v>13894.459961</v>
      </c>
      <c r="C101" s="4">
        <v>13927.669921999999</v>
      </c>
      <c r="D101" s="4">
        <v>13698.669921999999</v>
      </c>
      <c r="E101" s="4">
        <v>13786.269531</v>
      </c>
      <c r="F101" s="4">
        <v>13786.269531</v>
      </c>
      <c r="G101" s="2">
        <v>4245120000</v>
      </c>
      <c r="H101" s="4">
        <f t="shared" si="16"/>
        <v>4245.12</v>
      </c>
      <c r="I101" s="10">
        <f t="shared" si="17"/>
        <v>-128.5</v>
      </c>
      <c r="J101" s="6" t="b">
        <f t="shared" si="13"/>
        <v>1</v>
      </c>
      <c r="K101" s="5">
        <f t="shared" si="18"/>
        <v>-7.7865876258363031E-3</v>
      </c>
      <c r="L101" s="5">
        <f t="shared" si="19"/>
        <v>-1.015248004812669E-2</v>
      </c>
      <c r="M101" s="4">
        <f t="shared" si="20"/>
        <v>13817.759456910311</v>
      </c>
      <c r="N101" s="4">
        <f t="shared" si="21"/>
        <v>13665.208462199827</v>
      </c>
      <c r="O101" s="5">
        <f t="shared" si="22"/>
        <v>1.104021206811445E-2</v>
      </c>
      <c r="P101" s="43">
        <f t="shared" si="14"/>
        <v>-8.6185850377323622E-3</v>
      </c>
      <c r="R101" s="13">
        <f t="shared" si="15"/>
        <v>7.9542899434916214E-3</v>
      </c>
      <c r="S101" s="20" t="b">
        <f t="shared" si="23"/>
        <v>1</v>
      </c>
      <c r="T101" s="13">
        <f>(E101-E100)/E100</f>
        <v>-9.2347918313502395E-3</v>
      </c>
      <c r="U101" s="20"/>
      <c r="V101" s="13">
        <f t="shared" si="24"/>
        <v>-4.5558152578890378E-4</v>
      </c>
    </row>
    <row r="102" spans="1:22" x14ac:dyDescent="0.2">
      <c r="A102" s="1">
        <v>44307</v>
      </c>
      <c r="B102" s="4">
        <v>13745.769531</v>
      </c>
      <c r="C102" s="4">
        <v>13951.349609000001</v>
      </c>
      <c r="D102" s="4">
        <v>13706.860352</v>
      </c>
      <c r="E102" s="4">
        <v>13950.219727</v>
      </c>
      <c r="F102" s="4">
        <v>13950.219727</v>
      </c>
      <c r="G102" s="2">
        <v>3999620000</v>
      </c>
      <c r="H102" s="4">
        <f t="shared" si="16"/>
        <v>3999.62</v>
      </c>
      <c r="I102" s="10">
        <f t="shared" si="17"/>
        <v>163.95019599999978</v>
      </c>
      <c r="J102" s="6" t="b">
        <f t="shared" si="13"/>
        <v>0</v>
      </c>
      <c r="K102" s="5">
        <f t="shared" si="18"/>
        <v>1.4873681356210408E-2</v>
      </c>
      <c r="L102" s="5">
        <f t="shared" si="19"/>
        <v>-8.0987290238372604E-5</v>
      </c>
      <c r="M102" s="4">
        <f t="shared" si="20"/>
        <v>13839.836168591926</v>
      </c>
      <c r="N102" s="4">
        <f t="shared" si="21"/>
        <v>13689.992050443321</v>
      </c>
      <c r="O102" s="5">
        <f t="shared" si="22"/>
        <v>1.0827015314578704E-2</v>
      </c>
      <c r="P102" s="43">
        <f t="shared" si="14"/>
        <v>-9.608192970788295E-3</v>
      </c>
      <c r="R102" s="13">
        <f t="shared" si="15"/>
        <v>8.0574248892586412E-3</v>
      </c>
      <c r="S102" s="20" t="b">
        <f t="shared" si="23"/>
        <v>0</v>
      </c>
      <c r="T102" s="13">
        <f>(E102-E101)/E101</f>
        <v>1.1892281347854042E-2</v>
      </c>
      <c r="U102" s="20"/>
      <c r="V102" s="13">
        <f t="shared" si="24"/>
        <v>1.5977056012922853E-3</v>
      </c>
    </row>
    <row r="103" spans="1:22" x14ac:dyDescent="0.2">
      <c r="A103" s="1">
        <v>44308</v>
      </c>
      <c r="B103" s="4">
        <v>13952.570313</v>
      </c>
      <c r="C103" s="4">
        <v>14015.870117</v>
      </c>
      <c r="D103" s="4">
        <v>13771.040039</v>
      </c>
      <c r="E103" s="4">
        <v>13818.410156</v>
      </c>
      <c r="F103" s="4">
        <v>13818.410156</v>
      </c>
      <c r="G103" s="2">
        <v>4420820000</v>
      </c>
      <c r="H103" s="4">
        <f t="shared" si="16"/>
        <v>4420.82</v>
      </c>
      <c r="I103" s="10">
        <f t="shared" si="17"/>
        <v>-131.80957099999978</v>
      </c>
      <c r="J103" s="6" t="b">
        <f t="shared" si="13"/>
        <v>1</v>
      </c>
      <c r="K103" s="5">
        <f t="shared" si="18"/>
        <v>-9.6154438924417728E-3</v>
      </c>
      <c r="L103" s="5">
        <f t="shared" si="19"/>
        <v>-1.4088312702077565E-2</v>
      </c>
      <c r="M103" s="4">
        <f t="shared" si="20"/>
        <v>13836.265166493271</v>
      </c>
      <c r="N103" s="4">
        <f t="shared" si="21"/>
        <v>13701.158842230858</v>
      </c>
      <c r="O103" s="5">
        <f t="shared" si="22"/>
        <v>9.7646527178154082E-3</v>
      </c>
      <c r="P103" s="43">
        <f t="shared" si="14"/>
        <v>-4.7140703584681587E-3</v>
      </c>
      <c r="R103" s="13">
        <f t="shared" si="15"/>
        <v>1.2980739263487921E-2</v>
      </c>
      <c r="S103" s="20" t="b">
        <f t="shared" si="23"/>
        <v>1</v>
      </c>
      <c r="T103" s="13">
        <f>(E103-E102)/E102</f>
        <v>-9.4485659422903923E-3</v>
      </c>
      <c r="U103" s="20">
        <f>(E103-E100)/E100</f>
        <v>-6.9249709659456376E-3</v>
      </c>
      <c r="V103" s="13">
        <f t="shared" si="24"/>
        <v>-2.5802343721086226E-4</v>
      </c>
    </row>
    <row r="104" spans="1:22" x14ac:dyDescent="0.2">
      <c r="A104" s="1">
        <v>44309</v>
      </c>
      <c r="B104" s="4">
        <v>13861.370117</v>
      </c>
      <c r="C104" s="4">
        <v>14062.740234000001</v>
      </c>
      <c r="D104" s="4">
        <v>13856.830078000001</v>
      </c>
      <c r="E104" s="4">
        <v>14016.809569999999</v>
      </c>
      <c r="F104" s="4">
        <v>14016.809569999999</v>
      </c>
      <c r="G104" s="2">
        <v>4355100000</v>
      </c>
      <c r="H104" s="4">
        <f t="shared" si="16"/>
        <v>4355.1000000000004</v>
      </c>
      <c r="I104" s="10">
        <f t="shared" si="17"/>
        <v>198.39941399999952</v>
      </c>
      <c r="J104" s="6" t="b">
        <f t="shared" si="13"/>
        <v>0</v>
      </c>
      <c r="K104" s="5">
        <f t="shared" si="18"/>
        <v>1.1213859213625891E-2</v>
      </c>
      <c r="L104" s="5">
        <f t="shared" si="19"/>
        <v>-3.266124754900407E-3</v>
      </c>
      <c r="M104" s="4">
        <f t="shared" si="20"/>
        <v>13866.355900411059</v>
      </c>
      <c r="N104" s="4">
        <f t="shared" si="21"/>
        <v>13728.606731602087</v>
      </c>
      <c r="O104" s="5">
        <f t="shared" si="22"/>
        <v>9.9340569215368747E-3</v>
      </c>
      <c r="P104" s="43">
        <f t="shared" si="14"/>
        <v>-6.8697374273914917E-4</v>
      </c>
      <c r="R104" s="13">
        <f t="shared" si="15"/>
        <v>1.4162649148729823E-2</v>
      </c>
      <c r="S104" s="20" t="b">
        <f t="shared" si="23"/>
        <v>0</v>
      </c>
      <c r="T104" s="13"/>
      <c r="U104" s="20"/>
      <c r="V104" s="13">
        <f t="shared" si="24"/>
        <v>2.174772856381642E-3</v>
      </c>
    </row>
    <row r="105" spans="1:22" x14ac:dyDescent="0.2">
      <c r="A105" s="1">
        <v>44312</v>
      </c>
      <c r="B105" s="4">
        <v>14052.379883</v>
      </c>
      <c r="C105" s="4">
        <v>14154.030273</v>
      </c>
      <c r="D105" s="4">
        <v>14019.5</v>
      </c>
      <c r="E105" s="4">
        <v>14138.780273</v>
      </c>
      <c r="F105" s="4">
        <v>14138.780273</v>
      </c>
      <c r="G105" s="2">
        <v>4506210000</v>
      </c>
      <c r="H105" s="4">
        <f t="shared" si="16"/>
        <v>4506.21</v>
      </c>
      <c r="I105" s="10">
        <f t="shared" si="17"/>
        <v>121.97070300000087</v>
      </c>
      <c r="J105" s="6" t="b">
        <f t="shared" si="13"/>
        <v>0</v>
      </c>
      <c r="K105" s="5">
        <f t="shared" si="18"/>
        <v>6.1484524841606642E-3</v>
      </c>
      <c r="L105" s="5">
        <f t="shared" si="19"/>
        <v>-1.0774316364923037E-3</v>
      </c>
      <c r="M105" s="4">
        <f t="shared" si="20"/>
        <v>13911.759962509215</v>
      </c>
      <c r="N105" s="4">
        <f t="shared" si="21"/>
        <v>13764.273996071472</v>
      </c>
      <c r="O105" s="5">
        <f t="shared" si="22"/>
        <v>1.0601531857594106E-2</v>
      </c>
      <c r="P105" s="43">
        <f t="shared" si="14"/>
        <v>7.7445296483790145E-3</v>
      </c>
      <c r="R105" s="13">
        <f t="shared" si="15"/>
        <v>1.7414785127379928E-2</v>
      </c>
      <c r="S105" s="20" t="b">
        <f t="shared" si="23"/>
        <v>0</v>
      </c>
      <c r="T105" s="13"/>
      <c r="U105" s="20"/>
      <c r="V105" s="13">
        <f t="shared" si="24"/>
        <v>3.2744047840867797E-3</v>
      </c>
    </row>
    <row r="106" spans="1:22" x14ac:dyDescent="0.2">
      <c r="A106" s="1">
        <v>44313</v>
      </c>
      <c r="B106" s="4">
        <v>14170.910156</v>
      </c>
      <c r="C106" s="4">
        <v>14171.240234000001</v>
      </c>
      <c r="D106" s="4">
        <v>14064.280273</v>
      </c>
      <c r="E106" s="4">
        <v>14090.219727</v>
      </c>
      <c r="F106" s="4">
        <v>14090.219727</v>
      </c>
      <c r="G106" s="2">
        <v>4691460000</v>
      </c>
      <c r="H106" s="4">
        <f t="shared" si="16"/>
        <v>4691.46</v>
      </c>
      <c r="I106" s="10">
        <f t="shared" si="17"/>
        <v>-48.560546000000613</v>
      </c>
      <c r="J106" s="6" t="b">
        <f t="shared" si="13"/>
        <v>1</v>
      </c>
      <c r="K106" s="5">
        <f t="shared" si="18"/>
        <v>-5.6940893782913221E-3</v>
      </c>
      <c r="L106" s="5">
        <f t="shared" si="19"/>
        <v>-5.7172488548754277E-3</v>
      </c>
      <c r="M106" s="4">
        <f t="shared" si="20"/>
        <v>13941.503256591013</v>
      </c>
      <c r="N106" s="4">
        <f t="shared" si="21"/>
        <v>13792.617103108734</v>
      </c>
      <c r="O106" s="5">
        <f t="shared" si="22"/>
        <v>1.0679347179572713E-2</v>
      </c>
      <c r="P106" s="43">
        <f t="shared" si="14"/>
        <v>8.8065837771793172E-3</v>
      </c>
      <c r="R106" s="13">
        <f t="shared" si="15"/>
        <v>1.6478637431037186E-2</v>
      </c>
      <c r="S106" s="20" t="b">
        <f t="shared" si="23"/>
        <v>1</v>
      </c>
      <c r="T106" s="13"/>
      <c r="U106" s="20"/>
      <c r="V106" s="13">
        <f t="shared" si="24"/>
        <v>2.1379964980673314E-3</v>
      </c>
    </row>
    <row r="107" spans="1:22" x14ac:dyDescent="0.2">
      <c r="A107" s="1">
        <v>44314</v>
      </c>
      <c r="B107" s="4">
        <v>14082.780273</v>
      </c>
      <c r="C107" s="4">
        <v>14133.650390999999</v>
      </c>
      <c r="D107" s="4">
        <v>14034.700194999999</v>
      </c>
      <c r="E107" s="4">
        <v>14051.030273</v>
      </c>
      <c r="F107" s="4">
        <v>14051.030273</v>
      </c>
      <c r="G107" s="2">
        <v>4559710000</v>
      </c>
      <c r="H107" s="4">
        <f t="shared" si="16"/>
        <v>4559.71</v>
      </c>
      <c r="I107" s="10">
        <f t="shared" si="17"/>
        <v>-39.189453999999387</v>
      </c>
      <c r="J107" s="6" t="b">
        <f t="shared" si="13"/>
        <v>1</v>
      </c>
      <c r="K107" s="5">
        <f t="shared" si="18"/>
        <v>-2.2545264063284585E-3</v>
      </c>
      <c r="L107" s="5">
        <f t="shared" si="19"/>
        <v>-5.8456319290740065E-3</v>
      </c>
      <c r="M107" s="4">
        <f t="shared" si="20"/>
        <v>13959.757759325845</v>
      </c>
      <c r="N107" s="4">
        <f t="shared" si="21"/>
        <v>13815.087813534061</v>
      </c>
      <c r="O107" s="5">
        <f t="shared" si="22"/>
        <v>1.0363356462624635E-2</v>
      </c>
      <c r="P107" s="43">
        <f t="shared" si="14"/>
        <v>5.3684624737910837E-3</v>
      </c>
      <c r="R107" s="13">
        <f t="shared" si="15"/>
        <v>1.2456708395099847E-2</v>
      </c>
      <c r="S107" s="20" t="b">
        <f t="shared" si="23"/>
        <v>1</v>
      </c>
      <c r="T107" s="13"/>
      <c r="U107" s="20"/>
      <c r="V107" s="13">
        <f t="shared" si="24"/>
        <v>1.3093640189913839E-3</v>
      </c>
    </row>
    <row r="108" spans="1:22" x14ac:dyDescent="0.2">
      <c r="A108" s="1">
        <v>44315</v>
      </c>
      <c r="B108" s="4">
        <v>14204.509765999999</v>
      </c>
      <c r="C108" s="4">
        <v>14211.570313</v>
      </c>
      <c r="D108" s="4">
        <v>13952.799805000001</v>
      </c>
      <c r="E108" s="4">
        <v>14082.549805000001</v>
      </c>
      <c r="F108" s="4">
        <v>14082.549805000001</v>
      </c>
      <c r="G108" s="2">
        <v>4928030000</v>
      </c>
      <c r="H108" s="4">
        <f t="shared" si="16"/>
        <v>4928.03</v>
      </c>
      <c r="I108" s="10">
        <f t="shared" si="17"/>
        <v>31.519532000000254</v>
      </c>
      <c r="J108" s="6" t="b">
        <f t="shared" si="13"/>
        <v>0</v>
      </c>
      <c r="K108" s="5">
        <f t="shared" si="18"/>
        <v>-8.586002826505337E-3</v>
      </c>
      <c r="L108" s="5">
        <f t="shared" si="19"/>
        <v>-9.0785539640175026E-3</v>
      </c>
      <c r="M108" s="4">
        <f t="shared" si="20"/>
        <v>13980.223100271538</v>
      </c>
      <c r="N108" s="4">
        <f t="shared" si="21"/>
        <v>13838.345378009361</v>
      </c>
      <c r="O108" s="5">
        <f t="shared" si="22"/>
        <v>1.0148459094291693E-2</v>
      </c>
      <c r="P108" s="43">
        <f t="shared" si="14"/>
        <v>-1.9615777999282989E-3</v>
      </c>
      <c r="R108" s="13">
        <f t="shared" si="15"/>
        <v>1.6548177455334653E-2</v>
      </c>
      <c r="S108" s="20" t="b">
        <f t="shared" si="23"/>
        <v>0</v>
      </c>
      <c r="T108" s="13"/>
      <c r="U108" s="20"/>
      <c r="V108" s="13">
        <f t="shared" si="24"/>
        <v>1.4660240742373433E-3</v>
      </c>
    </row>
    <row r="109" spans="1:22" x14ac:dyDescent="0.2">
      <c r="A109" s="1">
        <v>44316</v>
      </c>
      <c r="B109" s="4">
        <v>13970.730469</v>
      </c>
      <c r="C109" s="4">
        <v>14084.759765999999</v>
      </c>
      <c r="D109" s="4">
        <v>13941.629883</v>
      </c>
      <c r="E109" s="4">
        <v>13962.679688</v>
      </c>
      <c r="F109" s="4">
        <v>13962.679688</v>
      </c>
      <c r="G109" s="2">
        <v>4792460000</v>
      </c>
      <c r="H109" s="4">
        <f t="shared" si="16"/>
        <v>4792.46</v>
      </c>
      <c r="I109" s="10">
        <f t="shared" si="17"/>
        <v>-119.87011700000039</v>
      </c>
      <c r="J109" s="6" t="b">
        <f t="shared" si="13"/>
        <v>1</v>
      </c>
      <c r="K109" s="5">
        <f t="shared" si="18"/>
        <v>-5.7626056260007253E-4</v>
      </c>
      <c r="L109" s="5">
        <f t="shared" si="19"/>
        <v>-8.6675300131632393E-3</v>
      </c>
      <c r="M109" s="4">
        <f t="shared" si="20"/>
        <v>13977.299198226281</v>
      </c>
      <c r="N109" s="4">
        <f t="shared" si="21"/>
        <v>13849.157057138982</v>
      </c>
      <c r="O109" s="5">
        <f t="shared" si="22"/>
        <v>9.1678756582359092E-3</v>
      </c>
      <c r="P109" s="43">
        <f t="shared" si="14"/>
        <v>-2.5519461750384441E-3</v>
      </c>
      <c r="R109" s="13">
        <f t="shared" si="15"/>
        <v>7.6882211827700503E-3</v>
      </c>
      <c r="S109" s="20" t="b">
        <f t="shared" si="23"/>
        <v>1</v>
      </c>
      <c r="T109" s="13"/>
      <c r="U109" s="20"/>
      <c r="V109" s="13">
        <f t="shared" si="24"/>
        <v>-2.0914559261934226E-4</v>
      </c>
    </row>
    <row r="110" spans="1:22" x14ac:dyDescent="0.2">
      <c r="A110" s="1">
        <v>44319</v>
      </c>
      <c r="B110" s="4">
        <v>14031.769531</v>
      </c>
      <c r="C110" s="4">
        <v>14042.120117</v>
      </c>
      <c r="D110" s="4">
        <v>13881.509765999999</v>
      </c>
      <c r="E110" s="4">
        <v>13895.120117</v>
      </c>
      <c r="F110" s="4">
        <v>13895.120117</v>
      </c>
      <c r="G110" s="2">
        <v>4761430000</v>
      </c>
      <c r="H110" s="4">
        <f t="shared" si="16"/>
        <v>4761.43</v>
      </c>
      <c r="I110" s="10">
        <f t="shared" si="17"/>
        <v>-67.559570999999778</v>
      </c>
      <c r="J110" s="6" t="b">
        <f t="shared" si="13"/>
        <v>1</v>
      </c>
      <c r="K110" s="5">
        <f t="shared" si="18"/>
        <v>-9.7385731498870302E-3</v>
      </c>
      <c r="L110" s="5">
        <f t="shared" si="19"/>
        <v>-1.0468504668467792E-2</v>
      </c>
      <c r="M110" s="4">
        <f t="shared" si="20"/>
        <v>13963.602684688567</v>
      </c>
      <c r="N110" s="4">
        <f t="shared" si="21"/>
        <v>13853.153844952983</v>
      </c>
      <c r="O110" s="5">
        <f t="shared" si="22"/>
        <v>7.9097667149104281E-3</v>
      </c>
      <c r="P110" s="43">
        <f t="shared" si="14"/>
        <v>-5.8790643462367136E-3</v>
      </c>
      <c r="R110" s="13">
        <f t="shared" si="15"/>
        <v>5.6230067615379558E-3</v>
      </c>
      <c r="S110" s="20" t="b">
        <f t="shared" si="23"/>
        <v>1</v>
      </c>
      <c r="T110" s="13"/>
      <c r="U110" s="20"/>
      <c r="V110" s="13">
        <f t="shared" si="24"/>
        <v>-9.7991130786211837E-4</v>
      </c>
    </row>
    <row r="111" spans="1:22" x14ac:dyDescent="0.2">
      <c r="A111" s="1">
        <v>44320</v>
      </c>
      <c r="B111" s="4">
        <v>13774.509765999999</v>
      </c>
      <c r="C111" s="4">
        <v>13795.570313</v>
      </c>
      <c r="D111" s="4">
        <v>13485.589844</v>
      </c>
      <c r="E111" s="4">
        <v>13633.5</v>
      </c>
      <c r="F111" s="4">
        <v>13633.5</v>
      </c>
      <c r="G111" s="2">
        <v>5879730000</v>
      </c>
      <c r="H111" s="4">
        <f t="shared" si="16"/>
        <v>5879.73</v>
      </c>
      <c r="I111" s="10">
        <f t="shared" si="17"/>
        <v>-261.62011700000039</v>
      </c>
      <c r="J111" s="6" t="b">
        <f t="shared" si="13"/>
        <v>1</v>
      </c>
      <c r="K111" s="5">
        <f t="shared" si="18"/>
        <v>-1.0237007951314355E-2</v>
      </c>
      <c r="L111" s="5">
        <f t="shared" si="19"/>
        <v>-1.1747996590418319E-2</v>
      </c>
      <c r="M111" s="4">
        <f t="shared" si="20"/>
        <v>13908.585570573807</v>
      </c>
      <c r="N111" s="4">
        <f t="shared" si="21"/>
        <v>13834.053510609247</v>
      </c>
      <c r="O111" s="5">
        <f t="shared" si="22"/>
        <v>5.3587088051747387E-3</v>
      </c>
      <c r="P111" s="43">
        <f t="shared" si="14"/>
        <v>-3.041256240093404E-2</v>
      </c>
      <c r="R111" s="13">
        <f t="shared" si="15"/>
        <v>-8.1255751708434916E-3</v>
      </c>
      <c r="S111" s="20" t="b">
        <f t="shared" si="23"/>
        <v>1</v>
      </c>
      <c r="T111" s="13"/>
      <c r="U111" s="20"/>
      <c r="V111" s="13">
        <f t="shared" si="24"/>
        <v>-3.9400372065217723E-3</v>
      </c>
    </row>
    <row r="112" spans="1:22" x14ac:dyDescent="0.2">
      <c r="A112" s="1">
        <v>44321</v>
      </c>
      <c r="B112" s="4">
        <v>13731.129883</v>
      </c>
      <c r="C112" s="4">
        <v>13753.049805000001</v>
      </c>
      <c r="D112" s="4">
        <v>13553.929688</v>
      </c>
      <c r="E112" s="4">
        <v>13582.419921999999</v>
      </c>
      <c r="F112" s="4">
        <v>13582.419921999999</v>
      </c>
      <c r="G112" s="2">
        <v>4535690000</v>
      </c>
      <c r="H112" s="4">
        <f t="shared" si="16"/>
        <v>4535.6899999999996</v>
      </c>
      <c r="I112" s="10">
        <f t="shared" si="17"/>
        <v>-51.080078000000867</v>
      </c>
      <c r="J112" s="6" t="b">
        <f t="shared" si="13"/>
        <v>1</v>
      </c>
      <c r="K112" s="5">
        <f t="shared" si="18"/>
        <v>-1.0830132863582679E-2</v>
      </c>
      <c r="L112" s="5">
        <f t="shared" si="19"/>
        <v>-1.2406694181967402E-2</v>
      </c>
      <c r="M112" s="4">
        <f t="shared" si="20"/>
        <v>13854.224629144839</v>
      </c>
      <c r="N112" s="4">
        <f t="shared" si="21"/>
        <v>13812.172328991051</v>
      </c>
      <c r="O112" s="5">
        <f t="shared" si="22"/>
        <v>3.0353412969299719E-3</v>
      </c>
      <c r="P112" s="43">
        <f t="shared" si="14"/>
        <v>-2.1675333638889818E-2</v>
      </c>
      <c r="R112" s="13">
        <f t="shared" si="15"/>
        <v>-7.3028138963474893E-3</v>
      </c>
      <c r="S112" s="20" t="b">
        <f t="shared" si="23"/>
        <v>1</v>
      </c>
      <c r="T112" s="13"/>
      <c r="U112" s="20"/>
      <c r="V112" s="13">
        <f t="shared" si="24"/>
        <v>-3.9084449783289461E-3</v>
      </c>
    </row>
    <row r="113" spans="1:22" x14ac:dyDescent="0.2">
      <c r="A113" s="1">
        <v>44322</v>
      </c>
      <c r="B113" s="4">
        <v>13557.830078000001</v>
      </c>
      <c r="C113" s="4">
        <v>13635.730469</v>
      </c>
      <c r="D113" s="4">
        <v>13439.389648</v>
      </c>
      <c r="E113" s="4">
        <v>13632.839844</v>
      </c>
      <c r="F113" s="4">
        <v>13632.839844</v>
      </c>
      <c r="G113" s="2">
        <v>5021400000</v>
      </c>
      <c r="H113" s="4">
        <f t="shared" si="16"/>
        <v>5021.3999999999996</v>
      </c>
      <c r="I113" s="10">
        <f t="shared" si="17"/>
        <v>50.419922000000952</v>
      </c>
      <c r="J113" s="6" t="b">
        <f t="shared" si="13"/>
        <v>0</v>
      </c>
      <c r="K113" s="5">
        <f t="shared" si="18"/>
        <v>5.5325790018356958E-3</v>
      </c>
      <c r="L113" s="5">
        <f t="shared" si="19"/>
        <v>-2.1198900979831328E-4</v>
      </c>
      <c r="M113" s="4">
        <f t="shared" si="20"/>
        <v>13817.327164954033</v>
      </c>
      <c r="N113" s="4">
        <f t="shared" si="21"/>
        <v>13796.578199861395</v>
      </c>
      <c r="O113" s="5">
        <f t="shared" si="22"/>
        <v>1.5016627199264266E-3</v>
      </c>
      <c r="P113" s="43">
        <f t="shared" si="14"/>
        <v>-2.7352433103894732E-2</v>
      </c>
      <c r="R113" s="13">
        <f t="shared" si="15"/>
        <v>-1.3142679028012794E-2</v>
      </c>
      <c r="S113" s="20" t="b">
        <f t="shared" si="23"/>
        <v>0</v>
      </c>
      <c r="T113" s="13"/>
      <c r="U113" s="20"/>
      <c r="V113" s="13">
        <f t="shared" si="24"/>
        <v>-2.6632644683114051E-3</v>
      </c>
    </row>
    <row r="114" spans="1:22" x14ac:dyDescent="0.2">
      <c r="A114" s="1">
        <v>44323</v>
      </c>
      <c r="B114" s="4">
        <v>13723.089844</v>
      </c>
      <c r="C114" s="4">
        <v>13828.620117</v>
      </c>
      <c r="D114" s="4">
        <v>13690.75</v>
      </c>
      <c r="E114" s="4">
        <v>13752.240234000001</v>
      </c>
      <c r="F114" s="4">
        <v>13752.240234000001</v>
      </c>
      <c r="G114" s="2">
        <v>4391100000</v>
      </c>
      <c r="H114" s="4">
        <f t="shared" si="16"/>
        <v>4391.1000000000004</v>
      </c>
      <c r="I114" s="10">
        <f t="shared" si="17"/>
        <v>119.4003900000007</v>
      </c>
      <c r="J114" s="6" t="b">
        <f t="shared" si="13"/>
        <v>1</v>
      </c>
      <c r="K114" s="5">
        <f t="shared" si="18"/>
        <v>2.1241856120869027E-3</v>
      </c>
      <c r="L114" s="5">
        <f t="shared" si="19"/>
        <v>-5.5233191998746989E-3</v>
      </c>
      <c r="M114" s="4">
        <f t="shared" si="20"/>
        <v>13806.479343128362</v>
      </c>
      <c r="N114" s="4">
        <f t="shared" si="21"/>
        <v>13792.722724569099</v>
      </c>
      <c r="O114" s="5">
        <f t="shared" si="22"/>
        <v>9.9638859533796357E-4</v>
      </c>
      <c r="P114" s="43">
        <f t="shared" si="14"/>
        <v>-8.3822486712342992E-3</v>
      </c>
      <c r="R114" s="13">
        <f t="shared" si="15"/>
        <v>1.6036509613624704E-3</v>
      </c>
      <c r="S114" s="20" t="b">
        <f t="shared" si="23"/>
        <v>0</v>
      </c>
      <c r="T114" s="13"/>
      <c r="U114" s="20"/>
      <c r="V114" s="13">
        <f t="shared" si="24"/>
        <v>-7.8508829502029853E-4</v>
      </c>
    </row>
    <row r="115" spans="1:22" x14ac:dyDescent="0.2">
      <c r="A115" s="1">
        <v>44326</v>
      </c>
      <c r="B115" s="4">
        <v>13687.589844</v>
      </c>
      <c r="C115" s="4">
        <v>13687.929688</v>
      </c>
      <c r="D115" s="4">
        <v>13401.740234000001</v>
      </c>
      <c r="E115" s="4">
        <v>13401.860352</v>
      </c>
      <c r="F115" s="4">
        <v>13401.860352</v>
      </c>
      <c r="G115" s="2">
        <v>4818670000</v>
      </c>
      <c r="H115" s="4">
        <f t="shared" si="16"/>
        <v>4818.67</v>
      </c>
      <c r="I115" s="10">
        <f t="shared" si="17"/>
        <v>-350.37988200000109</v>
      </c>
      <c r="J115" s="6" t="b">
        <f t="shared" si="13"/>
        <v>1</v>
      </c>
      <c r="K115" s="5">
        <f t="shared" si="18"/>
        <v>-2.0875077004535669E-2</v>
      </c>
      <c r="L115" s="5">
        <f t="shared" si="19"/>
        <v>-2.0899386723968426E-2</v>
      </c>
      <c r="M115" s="4">
        <f t="shared" si="20"/>
        <v>13739.042844606967</v>
      </c>
      <c r="N115" s="4">
        <f t="shared" si="21"/>
        <v>13758.734692171785</v>
      </c>
      <c r="O115" s="5">
        <f t="shared" si="22"/>
        <v>-1.4332765235205447E-3</v>
      </c>
      <c r="P115" s="43">
        <f t="shared" si="14"/>
        <v>-2.4550662984457395E-2</v>
      </c>
      <c r="R115" s="13">
        <f t="shared" si="15"/>
        <v>-3.7202851162976549E-3</v>
      </c>
      <c r="S115" s="20" t="b">
        <f t="shared" si="23"/>
        <v>1</v>
      </c>
      <c r="T115" s="13"/>
      <c r="U115" s="20"/>
      <c r="V115" s="13">
        <f t="shared" si="24"/>
        <v>-4.8844094751033067E-3</v>
      </c>
    </row>
    <row r="116" spans="1:22" x14ac:dyDescent="0.2">
      <c r="A116" s="1">
        <v>44327</v>
      </c>
      <c r="B116" s="4">
        <v>13115.849609000001</v>
      </c>
      <c r="C116" s="4">
        <v>13423.309569999999</v>
      </c>
      <c r="D116" s="4">
        <v>13107.669921999999</v>
      </c>
      <c r="E116" s="4">
        <v>13389.429688</v>
      </c>
      <c r="F116" s="4">
        <v>13389.429688</v>
      </c>
      <c r="G116" s="2">
        <v>4738390000</v>
      </c>
      <c r="H116" s="4">
        <f t="shared" si="16"/>
        <v>4738.3900000000003</v>
      </c>
      <c r="I116" s="10">
        <f t="shared" si="17"/>
        <v>-12.430663999999524</v>
      </c>
      <c r="J116" s="6" t="b">
        <f t="shared" si="13"/>
        <v>0</v>
      </c>
      <c r="K116" s="5">
        <f t="shared" si="18"/>
        <v>2.0858738637279793E-2</v>
      </c>
      <c r="L116" s="5">
        <f t="shared" si="19"/>
        <v>-2.5239589255780883E-3</v>
      </c>
      <c r="M116" s="4">
        <f t="shared" si="20"/>
        <v>13680.773985172473</v>
      </c>
      <c r="N116" s="4">
        <f t="shared" si="21"/>
        <v>13726.621213548151</v>
      </c>
      <c r="O116" s="5">
        <f t="shared" si="22"/>
        <v>-3.3512159783772822E-3</v>
      </c>
      <c r="P116" s="43">
        <f t="shared" si="14"/>
        <v>-4.1891201754638778E-2</v>
      </c>
      <c r="R116" s="13">
        <f t="shared" si="15"/>
        <v>-1.8819433421787317E-2</v>
      </c>
      <c r="S116" s="20" t="b">
        <f t="shared" si="23"/>
        <v>1</v>
      </c>
      <c r="T116" s="13"/>
      <c r="U116" s="20"/>
      <c r="V116" s="13">
        <f t="shared" si="24"/>
        <v>-4.2411149083334421E-3</v>
      </c>
    </row>
    <row r="117" spans="1:22" x14ac:dyDescent="0.2">
      <c r="A117" s="1">
        <v>44328</v>
      </c>
      <c r="B117" s="4">
        <v>13215.490234000001</v>
      </c>
      <c r="C117" s="4">
        <v>13288.610352</v>
      </c>
      <c r="D117" s="4">
        <v>13002.540039</v>
      </c>
      <c r="E117" s="4">
        <v>13031.679688</v>
      </c>
      <c r="F117" s="4">
        <v>13031.679688</v>
      </c>
      <c r="G117" s="2">
        <v>4752930000</v>
      </c>
      <c r="H117" s="4">
        <f t="shared" si="16"/>
        <v>4752.93</v>
      </c>
      <c r="I117" s="10">
        <f t="shared" si="17"/>
        <v>-357.75</v>
      </c>
      <c r="J117" s="6" t="b">
        <f t="shared" si="13"/>
        <v>1</v>
      </c>
      <c r="K117" s="5">
        <f t="shared" si="18"/>
        <v>-1.3908719445541578E-2</v>
      </c>
      <c r="L117" s="5">
        <f t="shared" si="19"/>
        <v>-1.9334652547873844E-2</v>
      </c>
      <c r="M117" s="4">
        <f t="shared" si="20"/>
        <v>13572.591602310395</v>
      </c>
      <c r="N117" s="4">
        <f t="shared" si="21"/>
        <v>13666.191515674398</v>
      </c>
      <c r="O117" s="5">
        <f t="shared" si="22"/>
        <v>-6.8962447339880467E-3</v>
      </c>
      <c r="P117" s="43">
        <f t="shared" si="14"/>
        <v>-4.2000200110151258E-2</v>
      </c>
      <c r="R117" s="13">
        <f t="shared" si="15"/>
        <v>-2.0923141182709291E-2</v>
      </c>
      <c r="S117" s="20" t="b">
        <f t="shared" si="23"/>
        <v>1</v>
      </c>
      <c r="T117" s="13"/>
      <c r="U117" s="20"/>
      <c r="V117" s="13">
        <f t="shared" si="24"/>
        <v>-7.9076215263353244E-3</v>
      </c>
    </row>
    <row r="118" spans="1:22" x14ac:dyDescent="0.2">
      <c r="A118" s="1">
        <v>44329</v>
      </c>
      <c r="B118" s="4">
        <v>13150.940430000001</v>
      </c>
      <c r="C118" s="4">
        <v>13247.870117</v>
      </c>
      <c r="D118" s="4">
        <v>13007.240234000001</v>
      </c>
      <c r="E118" s="4">
        <v>13124.990234000001</v>
      </c>
      <c r="F118" s="4">
        <v>13124.990234000001</v>
      </c>
      <c r="G118" s="2">
        <v>4698110000</v>
      </c>
      <c r="H118" s="4">
        <f t="shared" si="16"/>
        <v>4698.1099999999997</v>
      </c>
      <c r="I118" s="10">
        <f t="shared" si="17"/>
        <v>93.310546000000613</v>
      </c>
      <c r="J118" s="6" t="b">
        <f t="shared" si="13"/>
        <v>1</v>
      </c>
      <c r="K118" s="5">
        <f t="shared" si="18"/>
        <v>-1.9732578166654943E-3</v>
      </c>
      <c r="L118" s="5">
        <f t="shared" si="19"/>
        <v>-9.2754444235014846E-3</v>
      </c>
      <c r="M118" s="4">
        <f t="shared" si="20"/>
        <v>13497.991374258661</v>
      </c>
      <c r="N118" s="4">
        <f t="shared" si="21"/>
        <v>13619.130534659233</v>
      </c>
      <c r="O118" s="5">
        <f t="shared" si="22"/>
        <v>-8.9746064463776132E-3</v>
      </c>
      <c r="P118" s="43">
        <f t="shared" si="14"/>
        <v>-3.6357345819211837E-2</v>
      </c>
      <c r="R118" s="13">
        <f t="shared" si="15"/>
        <v>-1.8530257600820121E-2</v>
      </c>
      <c r="S118" s="20" t="b">
        <f t="shared" si="23"/>
        <v>0</v>
      </c>
      <c r="T118" s="13"/>
      <c r="U118" s="20"/>
      <c r="V118" s="13">
        <f t="shared" si="24"/>
        <v>-5.4963878850546408E-3</v>
      </c>
    </row>
    <row r="119" spans="1:22" x14ac:dyDescent="0.2">
      <c r="A119" s="1">
        <v>44330</v>
      </c>
      <c r="B119" s="4">
        <v>13255.650390999999</v>
      </c>
      <c r="C119" s="4">
        <v>13460.879883</v>
      </c>
      <c r="D119" s="4">
        <v>13242.969727</v>
      </c>
      <c r="E119" s="4">
        <v>13429.980469</v>
      </c>
      <c r="F119" s="4">
        <v>13429.980469</v>
      </c>
      <c r="G119" s="2">
        <v>4022610000</v>
      </c>
      <c r="H119" s="4">
        <f t="shared" si="16"/>
        <v>4022.61</v>
      </c>
      <c r="I119" s="10">
        <f t="shared" si="17"/>
        <v>304.9902349999993</v>
      </c>
      <c r="J119" s="6" t="b">
        <f t="shared" si="13"/>
        <v>0</v>
      </c>
      <c r="K119" s="5">
        <f t="shared" si="18"/>
        <v>1.3151378684395847E-2</v>
      </c>
      <c r="L119" s="5">
        <f t="shared" si="19"/>
        <v>-2.2954973425639864E-3</v>
      </c>
      <c r="M119" s="4">
        <f t="shared" si="20"/>
        <v>13486.656223382219</v>
      </c>
      <c r="N119" s="4">
        <f t="shared" si="21"/>
        <v>13602.682702862778</v>
      </c>
      <c r="O119" s="5">
        <f t="shared" si="22"/>
        <v>-8.603057537671965E-3</v>
      </c>
      <c r="P119" s="43">
        <f t="shared" si="14"/>
        <v>-1.8068711202094148E-2</v>
      </c>
      <c r="R119" s="13">
        <f t="shared" si="15"/>
        <v>-1.911247677354593E-3</v>
      </c>
      <c r="S119" s="20" t="b">
        <f t="shared" si="23"/>
        <v>0</v>
      </c>
      <c r="T119" s="13"/>
      <c r="U119" s="20"/>
      <c r="V119" s="13">
        <f t="shared" si="24"/>
        <v>-8.3976575196657291E-4</v>
      </c>
    </row>
    <row r="120" spans="1:22" x14ac:dyDescent="0.2">
      <c r="A120" s="1">
        <v>44333</v>
      </c>
      <c r="B120" s="4">
        <v>13368.799805000001</v>
      </c>
      <c r="C120" s="4">
        <v>13399.169921999999</v>
      </c>
      <c r="D120" s="4">
        <v>13265.400390999999</v>
      </c>
      <c r="E120" s="4">
        <v>13379.049805000001</v>
      </c>
      <c r="F120" s="4">
        <v>13379.049805000001</v>
      </c>
      <c r="G120" s="2">
        <v>3997780000</v>
      </c>
      <c r="H120" s="4">
        <f t="shared" si="16"/>
        <v>3997.78</v>
      </c>
      <c r="I120" s="10">
        <f t="shared" si="17"/>
        <v>-50.930663999999524</v>
      </c>
      <c r="J120" s="6" t="b">
        <f t="shared" si="13"/>
        <v>0</v>
      </c>
      <c r="K120" s="5">
        <f t="shared" si="18"/>
        <v>7.6671056112056124E-4</v>
      </c>
      <c r="L120" s="5">
        <f t="shared" si="19"/>
        <v>-1.5015942865955823E-3</v>
      </c>
      <c r="M120" s="4">
        <f t="shared" si="20"/>
        <v>13468.721820318515</v>
      </c>
      <c r="N120" s="4">
        <f t="shared" si="21"/>
        <v>13583.236363918188</v>
      </c>
      <c r="O120" s="5">
        <f t="shared" si="22"/>
        <v>-8.5022576846839008E-3</v>
      </c>
      <c r="P120" s="43">
        <f t="shared" si="14"/>
        <v>-1.5095822159738342E-2</v>
      </c>
      <c r="R120" s="13">
        <f t="shared" si="15"/>
        <v>-5.1639568510199489E-3</v>
      </c>
      <c r="S120" s="20" t="b">
        <f t="shared" si="23"/>
        <v>1</v>
      </c>
      <c r="T120" s="13"/>
      <c r="U120" s="20"/>
      <c r="V120" s="13">
        <f t="shared" si="24"/>
        <v>-1.3297887012653684E-3</v>
      </c>
    </row>
    <row r="121" spans="1:22" x14ac:dyDescent="0.2">
      <c r="A121" s="1">
        <v>44334</v>
      </c>
      <c r="B121" s="4">
        <v>13416.900390999999</v>
      </c>
      <c r="C121" s="4">
        <v>13485.339844</v>
      </c>
      <c r="D121" s="4">
        <v>13299.929688</v>
      </c>
      <c r="E121" s="4">
        <v>13303.639648</v>
      </c>
      <c r="F121" s="4">
        <v>13303.639648</v>
      </c>
      <c r="G121" s="2">
        <v>4301300000</v>
      </c>
      <c r="H121" s="4">
        <f t="shared" si="16"/>
        <v>4301.3</v>
      </c>
      <c r="I121" s="10">
        <f t="shared" si="17"/>
        <v>-75.410157000000254</v>
      </c>
      <c r="J121" s="6" t="b">
        <f t="shared" si="13"/>
        <v>1</v>
      </c>
      <c r="K121" s="5">
        <f t="shared" si="18"/>
        <v>-8.4416474520429274E-3</v>
      </c>
      <c r="L121" s="5">
        <f t="shared" si="19"/>
        <v>-1.3473905596887364E-2</v>
      </c>
      <c r="M121" s="4">
        <f t="shared" si="20"/>
        <v>13441.208124932096</v>
      </c>
      <c r="N121" s="4">
        <f t="shared" si="21"/>
        <v>13558.923606012258</v>
      </c>
      <c r="O121" s="5">
        <f t="shared" si="22"/>
        <v>-8.7578051010021706E-3</v>
      </c>
      <c r="P121" s="43">
        <f t="shared" si="14"/>
        <v>-1.0510843639868858E-2</v>
      </c>
      <c r="R121" s="13">
        <f t="shared" si="15"/>
        <v>3.2833149117037952E-3</v>
      </c>
      <c r="S121" s="20" t="b">
        <f t="shared" si="23"/>
        <v>1</v>
      </c>
      <c r="T121" s="13"/>
      <c r="U121" s="20"/>
      <c r="V121" s="13">
        <f t="shared" si="24"/>
        <v>-2.0427844418697645E-3</v>
      </c>
    </row>
    <row r="122" spans="1:22" x14ac:dyDescent="0.2">
      <c r="A122" s="1">
        <v>44335</v>
      </c>
      <c r="B122" s="4">
        <v>13078.190430000001</v>
      </c>
      <c r="C122" s="4">
        <v>13304.610352</v>
      </c>
      <c r="D122" s="4">
        <v>13072.230469</v>
      </c>
      <c r="E122" s="4">
        <v>13299.740234000001</v>
      </c>
      <c r="F122" s="4">
        <v>13299.740234000001</v>
      </c>
      <c r="G122" s="2">
        <v>4333520000</v>
      </c>
      <c r="H122" s="4">
        <f t="shared" si="16"/>
        <v>4333.5200000000004</v>
      </c>
      <c r="I122" s="10">
        <f t="shared" si="17"/>
        <v>-3.8994139999995241</v>
      </c>
      <c r="J122" s="6" t="b">
        <f t="shared" si="13"/>
        <v>0</v>
      </c>
      <c r="K122" s="5">
        <f t="shared" si="18"/>
        <v>1.6940402052243266E-2</v>
      </c>
      <c r="L122" s="5">
        <f t="shared" si="19"/>
        <v>-3.6604739794328633E-4</v>
      </c>
      <c r="M122" s="4">
        <f t="shared" si="20"/>
        <v>13417.63014311008</v>
      </c>
      <c r="N122" s="4">
        <f t="shared" si="21"/>
        <v>13536.385921489453</v>
      </c>
      <c r="O122" s="5">
        <f t="shared" si="22"/>
        <v>-8.8507267760956666E-3</v>
      </c>
      <c r="P122" s="43">
        <f t="shared" si="14"/>
        <v>-2.5742226490528351E-2</v>
      </c>
      <c r="R122" s="13">
        <f t="shared" si="15"/>
        <v>-8.4232304739832002E-3</v>
      </c>
      <c r="S122" s="20" t="b">
        <f t="shared" si="23"/>
        <v>1</v>
      </c>
      <c r="T122" s="13"/>
      <c r="U122" s="20"/>
      <c r="V122" s="13">
        <f t="shared" si="24"/>
        <v>-1.7541564421044438E-3</v>
      </c>
    </row>
    <row r="123" spans="1:22" x14ac:dyDescent="0.2">
      <c r="A123" s="1">
        <v>44336</v>
      </c>
      <c r="B123" s="4">
        <v>13356.629883</v>
      </c>
      <c r="C123" s="4">
        <v>13563.519531</v>
      </c>
      <c r="D123" s="4">
        <v>13355.709961</v>
      </c>
      <c r="E123" s="4">
        <v>13535.740234000001</v>
      </c>
      <c r="F123" s="4">
        <v>13535.740234000001</v>
      </c>
      <c r="G123" s="2">
        <v>3990760000</v>
      </c>
      <c r="H123" s="4">
        <f t="shared" si="16"/>
        <v>3990.76</v>
      </c>
      <c r="I123" s="10">
        <f t="shared" si="17"/>
        <v>236</v>
      </c>
      <c r="J123" s="6" t="b">
        <f t="shared" si="13"/>
        <v>0</v>
      </c>
      <c r="K123" s="5">
        <f t="shared" si="18"/>
        <v>1.3409846089092322E-2</v>
      </c>
      <c r="L123" s="5">
        <f t="shared" si="19"/>
        <v>-2.0480891361942134E-3</v>
      </c>
      <c r="M123" s="4">
        <f t="shared" si="20"/>
        <v>13437.3151582584</v>
      </c>
      <c r="N123" s="4">
        <f t="shared" si="21"/>
        <v>13536.329774751239</v>
      </c>
      <c r="O123" s="5">
        <f t="shared" si="22"/>
        <v>-7.3686309598823465E-3</v>
      </c>
      <c r="P123" s="43">
        <f t="shared" si="14"/>
        <v>-6.0730284507947733E-3</v>
      </c>
      <c r="R123" s="13">
        <f t="shared" si="15"/>
        <v>9.3920825146410845E-3</v>
      </c>
      <c r="S123" s="20" t="b">
        <f t="shared" si="23"/>
        <v>0</v>
      </c>
      <c r="T123" s="13"/>
      <c r="U123" s="20"/>
      <c r="V123" s="13">
        <f t="shared" si="24"/>
        <v>1.4671007427066183E-3</v>
      </c>
    </row>
    <row r="124" spans="1:22" x14ac:dyDescent="0.2">
      <c r="A124" s="1">
        <v>44337</v>
      </c>
      <c r="B124" s="4">
        <v>13616.190430000001</v>
      </c>
      <c r="C124" s="4">
        <v>13616.580078000001</v>
      </c>
      <c r="D124" s="4">
        <v>13463.259765999999</v>
      </c>
      <c r="E124" s="4">
        <v>13470.990234000001</v>
      </c>
      <c r="F124" s="4">
        <v>13470.990234000001</v>
      </c>
      <c r="G124" s="2">
        <v>3733940000</v>
      </c>
      <c r="H124" s="4">
        <f t="shared" si="16"/>
        <v>3733.94</v>
      </c>
      <c r="I124" s="10">
        <f t="shared" si="17"/>
        <v>-64.75</v>
      </c>
      <c r="J124" s="6" t="b">
        <f t="shared" si="13"/>
        <v>1</v>
      </c>
      <c r="K124" s="5">
        <f t="shared" si="18"/>
        <v>-1.0663790048065579E-2</v>
      </c>
      <c r="L124" s="5">
        <f t="shared" si="19"/>
        <v>-1.0692100598389334E-2</v>
      </c>
      <c r="M124" s="4">
        <f t="shared" si="20"/>
        <v>13442.927670882</v>
      </c>
      <c r="N124" s="4">
        <f t="shared" si="21"/>
        <v>13530.648075555478</v>
      </c>
      <c r="O124" s="5">
        <f t="shared" si="22"/>
        <v>-6.5253943799374247E-3</v>
      </c>
      <c r="P124" s="43">
        <f t="shared" si="14"/>
        <v>1.5124752297849277E-3</v>
      </c>
      <c r="R124" s="13">
        <f t="shared" si="15"/>
        <v>1.291775209756876E-2</v>
      </c>
      <c r="S124" s="20" t="b">
        <f t="shared" si="23"/>
        <v>1</v>
      </c>
      <c r="T124" s="13">
        <f t="shared" ref="T124:T130" si="25">(E124-E123)/E123</f>
        <v>-4.7836319906137464E-3</v>
      </c>
      <c r="U124" s="20"/>
      <c r="V124" s="13">
        <f t="shared" si="24"/>
        <v>4.1768110351648769E-4</v>
      </c>
    </row>
    <row r="125" spans="1:22" x14ac:dyDescent="0.2">
      <c r="A125" s="1">
        <v>44340</v>
      </c>
      <c r="B125" s="4">
        <v>13557.209961</v>
      </c>
      <c r="C125" s="4">
        <v>13708.849609000001</v>
      </c>
      <c r="D125" s="4">
        <v>13551.009765999999</v>
      </c>
      <c r="E125" s="4">
        <v>13661.169921999999</v>
      </c>
      <c r="F125" s="4">
        <v>13661.169921999999</v>
      </c>
      <c r="G125" s="2">
        <v>3509470000</v>
      </c>
      <c r="H125" s="4">
        <f t="shared" si="16"/>
        <v>3509.47</v>
      </c>
      <c r="I125" s="10">
        <f t="shared" si="17"/>
        <v>190.17968799999835</v>
      </c>
      <c r="J125" s="6" t="b">
        <f t="shared" si="13"/>
        <v>0</v>
      </c>
      <c r="K125" s="5">
        <f t="shared" si="18"/>
        <v>7.6682415702832721E-3</v>
      </c>
      <c r="L125" s="5">
        <f t="shared" si="19"/>
        <v>-3.478022471608372E-3</v>
      </c>
      <c r="M125" s="4">
        <f t="shared" si="20"/>
        <v>13479.301379401666</v>
      </c>
      <c r="N125" s="4">
        <f t="shared" si="21"/>
        <v>13541.997801333262</v>
      </c>
      <c r="O125" s="5">
        <f t="shared" si="22"/>
        <v>-4.6513109371829342E-3</v>
      </c>
      <c r="P125" s="43">
        <f t="shared" si="14"/>
        <v>5.3198889601143579E-3</v>
      </c>
      <c r="R125" s="13">
        <f t="shared" si="15"/>
        <v>1.7029683003387537E-2</v>
      </c>
      <c r="S125" s="20" t="b">
        <f t="shared" si="23"/>
        <v>0</v>
      </c>
      <c r="T125" s="13">
        <f t="shared" si="25"/>
        <v>1.4117721466384544E-2</v>
      </c>
      <c r="U125" s="20"/>
      <c r="V125" s="13">
        <f t="shared" si="24"/>
        <v>2.7057877130778128E-3</v>
      </c>
    </row>
    <row r="126" spans="1:22" x14ac:dyDescent="0.2">
      <c r="A126" s="1">
        <v>44341</v>
      </c>
      <c r="B126" s="4">
        <v>13721.540039</v>
      </c>
      <c r="C126" s="4">
        <v>13751.139648</v>
      </c>
      <c r="D126" s="4">
        <v>13631.799805000001</v>
      </c>
      <c r="E126" s="4">
        <v>13657.169921999999</v>
      </c>
      <c r="F126" s="4">
        <v>13657.169921999999</v>
      </c>
      <c r="G126" s="2">
        <v>4128990000</v>
      </c>
      <c r="H126" s="4">
        <f t="shared" si="16"/>
        <v>4128.99</v>
      </c>
      <c r="I126" s="10">
        <f t="shared" si="17"/>
        <v>-4</v>
      </c>
      <c r="J126" s="6" t="b">
        <f t="shared" si="13"/>
        <v>1</v>
      </c>
      <c r="K126" s="5">
        <f t="shared" si="18"/>
        <v>-4.6911729162356884E-3</v>
      </c>
      <c r="L126" s="5">
        <f t="shared" si="19"/>
        <v>-6.8335954986587866E-3</v>
      </c>
      <c r="M126" s="4">
        <f t="shared" si="20"/>
        <v>13508.946136501389</v>
      </c>
      <c r="N126" s="4">
        <f t="shared" si="21"/>
        <v>13552.01276834776</v>
      </c>
      <c r="O126" s="5">
        <f t="shared" si="22"/>
        <v>-3.188008258468445E-3</v>
      </c>
      <c r="P126" s="43">
        <f t="shared" si="14"/>
        <v>9.0942451955344939E-3</v>
      </c>
      <c r="R126" s="13">
        <f t="shared" si="15"/>
        <v>1.792837939032128E-2</v>
      </c>
      <c r="S126" s="20" t="b">
        <f t="shared" si="23"/>
        <v>1</v>
      </c>
      <c r="T126" s="13">
        <f t="shared" si="25"/>
        <v>-2.9280069151020404E-4</v>
      </c>
      <c r="U126" s="20"/>
      <c r="V126" s="13">
        <f t="shared" si="24"/>
        <v>2.199279937832979E-3</v>
      </c>
    </row>
    <row r="127" spans="1:22" x14ac:dyDescent="0.2">
      <c r="A127" s="1">
        <v>44342</v>
      </c>
      <c r="B127" s="4">
        <v>13693.940430000001</v>
      </c>
      <c r="C127" s="4">
        <v>13750.160156</v>
      </c>
      <c r="D127" s="4">
        <v>13679.589844</v>
      </c>
      <c r="E127" s="4">
        <v>13738</v>
      </c>
      <c r="F127" s="4">
        <v>13738</v>
      </c>
      <c r="G127" s="2">
        <v>4264500000</v>
      </c>
      <c r="H127" s="4">
        <f t="shared" si="16"/>
        <v>4264.5</v>
      </c>
      <c r="I127" s="10">
        <f t="shared" si="17"/>
        <v>80.830078000000867</v>
      </c>
      <c r="J127" s="6" t="b">
        <f t="shared" si="13"/>
        <v>0</v>
      </c>
      <c r="K127" s="5">
        <f t="shared" si="18"/>
        <v>3.2174500995692909E-3</v>
      </c>
      <c r="L127" s="5">
        <f t="shared" si="19"/>
        <v>-8.8436468099564118E-4</v>
      </c>
      <c r="M127" s="4">
        <f t="shared" si="20"/>
        <v>13547.121780417823</v>
      </c>
      <c r="N127" s="4">
        <f t="shared" si="21"/>
        <v>13568.18557110013</v>
      </c>
      <c r="O127" s="5">
        <f t="shared" si="22"/>
        <v>-1.5548535713876977E-3</v>
      </c>
      <c r="P127" s="43">
        <f t="shared" si="14"/>
        <v>9.7783179135259319E-3</v>
      </c>
      <c r="R127" s="13">
        <f t="shared" si="15"/>
        <v>1.4987565541461795E-2</v>
      </c>
      <c r="S127" s="20" t="b">
        <f t="shared" si="23"/>
        <v>0</v>
      </c>
      <c r="T127" s="13">
        <f t="shared" si="25"/>
        <v>5.91850862672461E-3</v>
      </c>
      <c r="U127" s="20"/>
      <c r="V127" s="13">
        <f t="shared" si="24"/>
        <v>2.8259527820074311E-3</v>
      </c>
    </row>
    <row r="128" spans="1:22" x14ac:dyDescent="0.2">
      <c r="A128" s="1">
        <v>44343</v>
      </c>
      <c r="B128" s="4">
        <v>13742.589844</v>
      </c>
      <c r="C128" s="4">
        <v>13776.519531</v>
      </c>
      <c r="D128" s="4">
        <v>13701.629883</v>
      </c>
      <c r="E128" s="4">
        <v>13736.280273</v>
      </c>
      <c r="F128" s="4">
        <v>13736.280273</v>
      </c>
      <c r="G128" s="2">
        <v>5087180000</v>
      </c>
      <c r="H128" s="4">
        <f t="shared" si="16"/>
        <v>5087.18</v>
      </c>
      <c r="I128" s="10">
        <f t="shared" si="17"/>
        <v>-1.7197269999996934</v>
      </c>
      <c r="J128" s="6" t="b">
        <f t="shared" si="13"/>
        <v>1</v>
      </c>
      <c r="K128" s="5">
        <f t="shared" si="18"/>
        <v>-4.5912532292845297E-4</v>
      </c>
      <c r="L128" s="5">
        <f t="shared" si="19"/>
        <v>-2.9208580519523098E-3</v>
      </c>
      <c r="M128" s="4">
        <f t="shared" si="20"/>
        <v>13578.648195848185</v>
      </c>
      <c r="N128" s="4">
        <f t="shared" si="21"/>
        <v>13582.802501700118</v>
      </c>
      <c r="O128" s="5">
        <f t="shared" si="22"/>
        <v>-3.0594399324691444E-4</v>
      </c>
      <c r="P128" s="43">
        <f t="shared" si="14"/>
        <v>9.0569904586980266E-3</v>
      </c>
      <c r="R128" s="13">
        <f t="shared" si="15"/>
        <v>1.4572241087468171E-2</v>
      </c>
      <c r="S128" s="20" t="b">
        <f t="shared" si="23"/>
        <v>1</v>
      </c>
      <c r="T128" s="13">
        <f t="shared" si="25"/>
        <v>-1.2518030280970254E-4</v>
      </c>
      <c r="U128" s="20"/>
      <c r="V128" s="13">
        <f t="shared" si="24"/>
        <v>2.3271670500469885E-3</v>
      </c>
    </row>
    <row r="129" spans="1:22" x14ac:dyDescent="0.2">
      <c r="A129" s="1">
        <v>44344</v>
      </c>
      <c r="B129" s="4">
        <v>13792.049805000001</v>
      </c>
      <c r="C129" s="4">
        <v>13820.870117</v>
      </c>
      <c r="D129" s="4">
        <v>13747.610352</v>
      </c>
      <c r="E129" s="4">
        <v>13748.740234000001</v>
      </c>
      <c r="F129" s="4">
        <v>13748.740234000001</v>
      </c>
      <c r="G129" s="2">
        <v>4447940000</v>
      </c>
      <c r="H129" s="4">
        <f t="shared" si="16"/>
        <v>4447.9399999999996</v>
      </c>
      <c r="I129" s="10">
        <f t="shared" si="17"/>
        <v>12.459961000000476</v>
      </c>
      <c r="J129" s="6" t="b">
        <f t="shared" si="13"/>
        <v>1</v>
      </c>
      <c r="K129" s="5">
        <f t="shared" si="18"/>
        <v>-3.1401837734300274E-3</v>
      </c>
      <c r="L129" s="5">
        <f t="shared" si="19"/>
        <v>-5.2189104151465927E-3</v>
      </c>
      <c r="M129" s="4">
        <f t="shared" si="20"/>
        <v>13606.996868873488</v>
      </c>
      <c r="N129" s="4">
        <f t="shared" si="21"/>
        <v>13597.231869726194</v>
      </c>
      <c r="O129" s="5">
        <f t="shared" si="22"/>
        <v>7.1764543208144369E-4</v>
      </c>
      <c r="P129" s="43">
        <f t="shared" si="14"/>
        <v>1.0333910155309161E-2</v>
      </c>
      <c r="R129" s="13">
        <f t="shared" si="15"/>
        <v>1.5717887656442064E-2</v>
      </c>
      <c r="S129" s="20" t="b">
        <f t="shared" si="23"/>
        <v>0</v>
      </c>
      <c r="T129" s="13">
        <f t="shared" si="25"/>
        <v>9.0708406878474554E-4</v>
      </c>
      <c r="U129" s="20"/>
      <c r="V129" s="13">
        <f t="shared" si="24"/>
        <v>2.0877389719817958E-3</v>
      </c>
    </row>
    <row r="130" spans="1:22" x14ac:dyDescent="0.2">
      <c r="A130" s="1">
        <v>44348</v>
      </c>
      <c r="B130" s="4">
        <v>13829.059569999999</v>
      </c>
      <c r="C130" s="4">
        <v>13836.169921999999</v>
      </c>
      <c r="D130" s="4">
        <v>13678.769531</v>
      </c>
      <c r="E130" s="4">
        <v>13736.480469</v>
      </c>
      <c r="F130" s="4">
        <v>13736.480469</v>
      </c>
      <c r="G130" s="2">
        <v>4186280000</v>
      </c>
      <c r="H130" s="4">
        <f t="shared" si="16"/>
        <v>4186.28</v>
      </c>
      <c r="I130" s="10">
        <f t="shared" si="17"/>
        <v>-12.259765000000698</v>
      </c>
      <c r="J130" s="6" t="b">
        <f t="shared" ref="J130:J193" si="26">(E130-D130)&lt;(C130-E130)</f>
        <v>1</v>
      </c>
      <c r="K130" s="5">
        <f t="shared" si="18"/>
        <v>-6.6945333868425414E-3</v>
      </c>
      <c r="L130" s="5">
        <f t="shared" si="19"/>
        <v>-7.2049890657593972E-3</v>
      </c>
      <c r="M130" s="4">
        <f t="shared" si="20"/>
        <v>13628.577468894573</v>
      </c>
      <c r="N130" s="4">
        <f t="shared" si="21"/>
        <v>13609.340443576091</v>
      </c>
      <c r="O130" s="5">
        <f t="shared" si="22"/>
        <v>1.4115211482920887E-3</v>
      </c>
      <c r="P130" s="43">
        <f t="shared" ref="P130:P193" si="27">(D130-M130)/M130</f>
        <v>3.6828540777629677E-3</v>
      </c>
      <c r="R130" s="13">
        <f t="shared" ref="R130:R193" si="28">(C130-M130)/M130</f>
        <v>1.5232143896105697E-2</v>
      </c>
      <c r="S130" s="20" t="b">
        <f t="shared" si="23"/>
        <v>1</v>
      </c>
      <c r="T130" s="13">
        <f t="shared" si="25"/>
        <v>-8.9170096978651644E-4</v>
      </c>
      <c r="U130" s="20">
        <f>(E130-E124)/E124</f>
        <v>1.9708293925558441E-2</v>
      </c>
      <c r="V130" s="13">
        <f t="shared" si="24"/>
        <v>1.5859928703630022E-3</v>
      </c>
    </row>
    <row r="131" spans="1:22" x14ac:dyDescent="0.2">
      <c r="A131" s="1">
        <v>44349</v>
      </c>
      <c r="B131" s="4">
        <v>13743.240234000001</v>
      </c>
      <c r="C131" s="4">
        <v>13775.889648</v>
      </c>
      <c r="D131" s="4">
        <v>13689.740234000001</v>
      </c>
      <c r="E131" s="4">
        <v>13756.330078000001</v>
      </c>
      <c r="F131" s="4">
        <v>13756.330078000001</v>
      </c>
      <c r="G131" s="2">
        <v>5097630000</v>
      </c>
      <c r="H131" s="4">
        <f t="shared" ref="H131:H194" si="29">(G131/1000000)</f>
        <v>5097.63</v>
      </c>
      <c r="I131" s="10">
        <f t="shared" ref="I131:I194" si="30">(E131-E130)</f>
        <v>19.849609000000783</v>
      </c>
      <c r="J131" s="6" t="b">
        <f t="shared" si="26"/>
        <v>0</v>
      </c>
      <c r="K131" s="5">
        <f t="shared" ref="K131:K194" si="31">(E131-B131)/B131</f>
        <v>9.5245690078359752E-4</v>
      </c>
      <c r="L131" s="5">
        <f t="shared" ref="L131:L194" si="32">(E131-C131)/C131</f>
        <v>-1.419840787040503E-3</v>
      </c>
      <c r="M131" s="4">
        <f t="shared" ref="M131:M194" si="33">(E131-M130)*(2/($X$1+1))+M130</f>
        <v>13649.869570412144</v>
      </c>
      <c r="N131" s="4">
        <f t="shared" ref="N131:N194" si="34">(E131-N130)*(2/($X$2+1))+N130</f>
        <v>13622.122150917301</v>
      </c>
      <c r="O131" s="5">
        <f t="shared" ref="O131:O194" si="35">(M131-N131)/M131</f>
        <v>2.0327974089209473E-3</v>
      </c>
      <c r="P131" s="43">
        <f t="shared" si="27"/>
        <v>2.9209556459266007E-3</v>
      </c>
      <c r="Q131" s="48"/>
      <c r="R131" s="13">
        <f t="shared" si="28"/>
        <v>9.2323283338194961E-3</v>
      </c>
      <c r="S131" s="20" t="b">
        <f t="shared" ref="S131:S194" si="36">(E131&lt;E130)</f>
        <v>0</v>
      </c>
      <c r="T131" s="13"/>
      <c r="U131" s="20"/>
      <c r="V131" s="13">
        <f t="shared" si="24"/>
        <v>1.5623128361097927E-3</v>
      </c>
    </row>
    <row r="132" spans="1:22" x14ac:dyDescent="0.2">
      <c r="A132" s="1">
        <v>44350</v>
      </c>
      <c r="B132" s="4">
        <v>13655.75</v>
      </c>
      <c r="C132" s="4">
        <v>13684.129883</v>
      </c>
      <c r="D132" s="4">
        <v>13548.929688</v>
      </c>
      <c r="E132" s="4">
        <v>13614.509765999999</v>
      </c>
      <c r="F132" s="4">
        <v>13614.509765999999</v>
      </c>
      <c r="G132" s="2">
        <v>5396250000</v>
      </c>
      <c r="H132" s="4">
        <f t="shared" si="29"/>
        <v>5396.25</v>
      </c>
      <c r="I132" s="10">
        <f t="shared" si="30"/>
        <v>-141.82031200000165</v>
      </c>
      <c r="J132" s="6" t="b">
        <f t="shared" si="26"/>
        <v>1</v>
      </c>
      <c r="K132" s="5">
        <f t="shared" si="31"/>
        <v>-3.0199904069714797E-3</v>
      </c>
      <c r="L132" s="5">
        <f t="shared" si="32"/>
        <v>-5.0876539170013656E-3</v>
      </c>
      <c r="M132" s="4">
        <f t="shared" si="33"/>
        <v>13643.976269676787</v>
      </c>
      <c r="N132" s="4">
        <f t="shared" si="34"/>
        <v>13621.460204402752</v>
      </c>
      <c r="O132" s="5">
        <f t="shared" si="35"/>
        <v>1.6502568480769994E-3</v>
      </c>
      <c r="P132" s="43">
        <f t="shared" si="27"/>
        <v>-6.9661937105551719E-3</v>
      </c>
      <c r="Q132" s="48"/>
      <c r="R132" s="13">
        <f t="shared" si="28"/>
        <v>2.9429553767586695E-3</v>
      </c>
      <c r="S132" s="20" t="b">
        <f t="shared" si="36"/>
        <v>1</v>
      </c>
      <c r="T132" s="13"/>
      <c r="U132" s="20"/>
      <c r="V132" s="13">
        <f t="shared" ref="V132:V195" si="37">(M132-M131)/M131</f>
        <v>-4.3174776908723044E-4</v>
      </c>
    </row>
    <row r="133" spans="1:22" x14ac:dyDescent="0.2">
      <c r="A133" s="1">
        <v>44351</v>
      </c>
      <c r="B133" s="4">
        <v>13697.25</v>
      </c>
      <c r="C133" s="4">
        <v>13826.820313</v>
      </c>
      <c r="D133" s="4">
        <v>13692.009765999999</v>
      </c>
      <c r="E133" s="4">
        <v>13814.490234000001</v>
      </c>
      <c r="F133" s="4">
        <v>13814.490234000001</v>
      </c>
      <c r="G133" s="2">
        <v>4360710000</v>
      </c>
      <c r="H133" s="4">
        <f t="shared" si="29"/>
        <v>4360.71</v>
      </c>
      <c r="I133" s="10">
        <f t="shared" si="30"/>
        <v>199.98046800000157</v>
      </c>
      <c r="J133" s="6" t="b">
        <f t="shared" si="26"/>
        <v>0</v>
      </c>
      <c r="K133" s="5">
        <f t="shared" si="31"/>
        <v>8.5593994414937882E-3</v>
      </c>
      <c r="L133" s="5">
        <f t="shared" si="32"/>
        <v>-8.9175086685740939E-4</v>
      </c>
      <c r="M133" s="4">
        <f t="shared" si="33"/>
        <v>13672.395263730656</v>
      </c>
      <c r="N133" s="4">
        <f t="shared" si="34"/>
        <v>13638.245424367731</v>
      </c>
      <c r="O133" s="5">
        <f t="shared" si="35"/>
        <v>2.4977217747292019E-3</v>
      </c>
      <c r="P133" s="43">
        <f t="shared" si="27"/>
        <v>1.434606145521246E-3</v>
      </c>
      <c r="Q133" s="48"/>
      <c r="R133" s="13">
        <f t="shared" si="28"/>
        <v>1.1294659515805137E-2</v>
      </c>
      <c r="S133" s="20" t="b">
        <f t="shared" si="36"/>
        <v>0</v>
      </c>
      <c r="T133" s="13"/>
      <c r="U133" s="20"/>
      <c r="V133" s="13">
        <f t="shared" si="37"/>
        <v>2.0828967664674961E-3</v>
      </c>
    </row>
    <row r="134" spans="1:22" x14ac:dyDescent="0.2">
      <c r="A134" s="1">
        <v>44354</v>
      </c>
      <c r="B134" s="4">
        <v>13802.820313</v>
      </c>
      <c r="C134" s="4">
        <v>13889.110352</v>
      </c>
      <c r="D134" s="4">
        <v>13784.889648</v>
      </c>
      <c r="E134" s="4">
        <v>13881.719727</v>
      </c>
      <c r="F134" s="4">
        <v>13881.719727</v>
      </c>
      <c r="G134" s="2">
        <v>4639210000</v>
      </c>
      <c r="H134" s="4">
        <f t="shared" si="29"/>
        <v>4639.21</v>
      </c>
      <c r="I134" s="10">
        <f t="shared" si="30"/>
        <v>67.229492999998911</v>
      </c>
      <c r="J134" s="6" t="b">
        <f t="shared" si="26"/>
        <v>0</v>
      </c>
      <c r="K134" s="5">
        <f t="shared" si="31"/>
        <v>5.7161806218464766E-3</v>
      </c>
      <c r="L134" s="5">
        <f t="shared" si="32"/>
        <v>-5.3211651521911673E-4</v>
      </c>
      <c r="M134" s="4">
        <f t="shared" si="33"/>
        <v>13707.282674275546</v>
      </c>
      <c r="N134" s="4">
        <f t="shared" si="34"/>
        <v>13659.417102857493</v>
      </c>
      <c r="O134" s="5">
        <f t="shared" si="35"/>
        <v>3.4919810552884018E-3</v>
      </c>
      <c r="P134" s="43">
        <f t="shared" si="27"/>
        <v>5.6617329319471376E-3</v>
      </c>
      <c r="Q134" s="48"/>
      <c r="R134" s="13">
        <f t="shared" si="28"/>
        <v>1.326504180625746E-2</v>
      </c>
      <c r="S134" s="20" t="b">
        <f t="shared" si="36"/>
        <v>0</v>
      </c>
      <c r="T134" s="13"/>
      <c r="U134" s="20"/>
      <c r="V134" s="13">
        <f t="shared" si="37"/>
        <v>2.5516677854858167E-3</v>
      </c>
    </row>
    <row r="135" spans="1:22" x14ac:dyDescent="0.2">
      <c r="A135" s="1">
        <v>44355</v>
      </c>
      <c r="B135" s="4">
        <v>13946.320313</v>
      </c>
      <c r="C135" s="4">
        <v>13981.719727</v>
      </c>
      <c r="D135" s="4">
        <v>13831.980469</v>
      </c>
      <c r="E135" s="4">
        <v>13924.910156</v>
      </c>
      <c r="F135" s="4">
        <v>13924.910156</v>
      </c>
      <c r="G135" s="2">
        <v>5958410000</v>
      </c>
      <c r="H135" s="4">
        <f t="shared" si="29"/>
        <v>5958.41</v>
      </c>
      <c r="I135" s="10">
        <f t="shared" si="30"/>
        <v>43.190429000000222</v>
      </c>
      <c r="J135" s="6" t="b">
        <f t="shared" si="26"/>
        <v>0</v>
      </c>
      <c r="K135" s="5">
        <f t="shared" si="31"/>
        <v>-1.5351832253589408E-3</v>
      </c>
      <c r="L135" s="5">
        <f t="shared" si="32"/>
        <v>-4.0631318685565706E-3</v>
      </c>
      <c r="M135" s="4">
        <f t="shared" si="33"/>
        <v>13743.553921229621</v>
      </c>
      <c r="N135" s="4">
        <f t="shared" si="34"/>
        <v>13682.503455304668</v>
      </c>
      <c r="O135" s="5">
        <f t="shared" si="35"/>
        <v>4.4421163750555295E-3</v>
      </c>
      <c r="P135" s="43">
        <f t="shared" si="27"/>
        <v>6.4340379698868966E-3</v>
      </c>
      <c r="Q135" s="45"/>
      <c r="R135" s="13">
        <f t="shared" si="28"/>
        <v>1.7329273573299338E-2</v>
      </c>
      <c r="S135" s="20" t="b">
        <f t="shared" si="36"/>
        <v>0</v>
      </c>
      <c r="T135" s="13"/>
      <c r="U135" s="20"/>
      <c r="V135" s="13">
        <f t="shared" si="37"/>
        <v>2.6461296389652038E-3</v>
      </c>
    </row>
    <row r="136" spans="1:22" x14ac:dyDescent="0.2">
      <c r="A136" s="1">
        <v>44356</v>
      </c>
      <c r="B136" s="4">
        <v>13980.230469</v>
      </c>
      <c r="C136" s="4">
        <v>14003.5</v>
      </c>
      <c r="D136" s="4">
        <v>13906.450194999999</v>
      </c>
      <c r="E136" s="4">
        <v>13911.75</v>
      </c>
      <c r="F136" s="4">
        <v>13911.75</v>
      </c>
      <c r="G136" s="2">
        <v>5640490000</v>
      </c>
      <c r="H136" s="4">
        <f t="shared" si="29"/>
        <v>5640.49</v>
      </c>
      <c r="I136" s="10">
        <f t="shared" si="30"/>
        <v>-13.160155999999915</v>
      </c>
      <c r="J136" s="6" t="b">
        <f t="shared" si="26"/>
        <v>1</v>
      </c>
      <c r="K136" s="5">
        <f t="shared" si="31"/>
        <v>-4.898379118416527E-3</v>
      </c>
      <c r="L136" s="5">
        <f t="shared" si="32"/>
        <v>-6.5519334452101259E-3</v>
      </c>
      <c r="M136" s="4">
        <f t="shared" si="33"/>
        <v>13771.586601024685</v>
      </c>
      <c r="N136" s="4">
        <f t="shared" si="34"/>
        <v>13702.437937452089</v>
      </c>
      <c r="O136" s="5">
        <f t="shared" si="35"/>
        <v>5.021110898540254E-3</v>
      </c>
      <c r="P136" s="43">
        <f t="shared" si="27"/>
        <v>9.7928871873978734E-3</v>
      </c>
      <c r="Q136" s="45"/>
      <c r="R136" s="13">
        <f t="shared" si="28"/>
        <v>1.6839991330995934E-2</v>
      </c>
      <c r="S136" s="20" t="b">
        <f t="shared" si="36"/>
        <v>1</v>
      </c>
      <c r="T136" s="13"/>
      <c r="U136" s="20"/>
      <c r="V136" s="13">
        <f t="shared" si="37"/>
        <v>2.0396965701689304E-3</v>
      </c>
    </row>
    <row r="137" spans="1:22" x14ac:dyDescent="0.2">
      <c r="A137" s="1">
        <v>44357</v>
      </c>
      <c r="B137" s="4">
        <v>13933.879883</v>
      </c>
      <c r="C137" s="4">
        <v>14031.190430000001</v>
      </c>
      <c r="D137" s="4">
        <v>13904.400390999999</v>
      </c>
      <c r="E137" s="4">
        <v>14020.330078000001</v>
      </c>
      <c r="F137" s="4">
        <v>14020.330078000001</v>
      </c>
      <c r="G137" s="2">
        <v>4919880000</v>
      </c>
      <c r="H137" s="4">
        <f t="shared" si="29"/>
        <v>4919.88</v>
      </c>
      <c r="I137" s="10">
        <f t="shared" si="30"/>
        <v>108.58007800000087</v>
      </c>
      <c r="J137" s="6" t="b">
        <f t="shared" si="26"/>
        <v>0</v>
      </c>
      <c r="K137" s="5">
        <f t="shared" si="31"/>
        <v>6.2043160789318008E-3</v>
      </c>
      <c r="L137" s="5">
        <f t="shared" si="32"/>
        <v>-7.7401500992953828E-4</v>
      </c>
      <c r="M137" s="4">
        <f t="shared" si="33"/>
        <v>13813.043847187237</v>
      </c>
      <c r="N137" s="4">
        <f t="shared" si="34"/>
        <v>13730.080732282342</v>
      </c>
      <c r="O137" s="5">
        <f t="shared" si="35"/>
        <v>6.0061428764514105E-3</v>
      </c>
      <c r="P137" s="43">
        <f t="shared" si="27"/>
        <v>6.6137880125071461E-3</v>
      </c>
      <c r="Q137" s="45"/>
      <c r="R137" s="13">
        <f t="shared" si="28"/>
        <v>1.5792795941727594E-2</v>
      </c>
      <c r="S137" s="20" t="b">
        <f t="shared" si="36"/>
        <v>0</v>
      </c>
      <c r="T137" s="13"/>
      <c r="U137" s="20"/>
      <c r="V137" s="13">
        <f t="shared" si="37"/>
        <v>3.0103464011523155E-3</v>
      </c>
    </row>
    <row r="138" spans="1:22" x14ac:dyDescent="0.2">
      <c r="A138" s="1">
        <v>44358</v>
      </c>
      <c r="B138" s="4">
        <v>14030.849609000001</v>
      </c>
      <c r="C138" s="4">
        <v>14069.419921999999</v>
      </c>
      <c r="D138" s="4">
        <v>14006.589844</v>
      </c>
      <c r="E138" s="4">
        <v>14069.419921999999</v>
      </c>
      <c r="F138" s="4">
        <v>14069.419921999999</v>
      </c>
      <c r="G138" s="2">
        <v>4157580000</v>
      </c>
      <c r="H138" s="4">
        <f t="shared" si="29"/>
        <v>4157.58</v>
      </c>
      <c r="I138" s="10">
        <f t="shared" si="30"/>
        <v>49.089843999998266</v>
      </c>
      <c r="J138" s="6" t="b">
        <f t="shared" si="26"/>
        <v>0</v>
      </c>
      <c r="K138" s="5">
        <f t="shared" si="31"/>
        <v>2.7489648934201152E-3</v>
      </c>
      <c r="L138" s="5">
        <f t="shared" si="32"/>
        <v>0</v>
      </c>
      <c r="M138" s="4">
        <f t="shared" si="33"/>
        <v>13855.773192989363</v>
      </c>
      <c r="N138" s="4">
        <f t="shared" si="34"/>
        <v>13759.588487909965</v>
      </c>
      <c r="O138" s="5">
        <f t="shared" si="35"/>
        <v>6.9418504286765711E-3</v>
      </c>
      <c r="P138" s="43">
        <f t="shared" si="27"/>
        <v>1.0884751713960335E-2</v>
      </c>
      <c r="Q138" s="45"/>
      <c r="R138" s="13">
        <f t="shared" si="28"/>
        <v>1.5419329259715004E-2</v>
      </c>
      <c r="S138" s="20" t="b">
        <f t="shared" si="36"/>
        <v>0</v>
      </c>
      <c r="T138" s="13"/>
      <c r="U138" s="20"/>
      <c r="V138" s="13">
        <f t="shared" si="37"/>
        <v>3.0934054995291854E-3</v>
      </c>
    </row>
    <row r="139" spans="1:22" x14ac:dyDescent="0.2">
      <c r="A139" s="1">
        <v>44361</v>
      </c>
      <c r="B139" s="4">
        <v>14083.469727</v>
      </c>
      <c r="C139" s="4">
        <v>14175.450194999999</v>
      </c>
      <c r="D139" s="4">
        <v>14056.669921999999</v>
      </c>
      <c r="E139" s="4">
        <v>14174.139648</v>
      </c>
      <c r="F139" s="4">
        <v>14174.139648</v>
      </c>
      <c r="G139" s="2">
        <v>4415160000</v>
      </c>
      <c r="H139" s="4">
        <f t="shared" si="29"/>
        <v>4415.16</v>
      </c>
      <c r="I139" s="10">
        <f t="shared" si="30"/>
        <v>104.71972600000117</v>
      </c>
      <c r="J139" s="6" t="b">
        <f t="shared" si="26"/>
        <v>0</v>
      </c>
      <c r="K139" s="5">
        <f t="shared" si="31"/>
        <v>6.438038548566876E-3</v>
      </c>
      <c r="L139" s="5">
        <f t="shared" si="32"/>
        <v>-9.2451878562657032E-5</v>
      </c>
      <c r="M139" s="4">
        <f t="shared" si="33"/>
        <v>13908.83426882447</v>
      </c>
      <c r="N139" s="4">
        <f t="shared" si="34"/>
        <v>13795.636414874316</v>
      </c>
      <c r="O139" s="5">
        <f t="shared" si="35"/>
        <v>8.1385579669949835E-3</v>
      </c>
      <c r="P139" s="43">
        <f t="shared" si="27"/>
        <v>1.0628903207718178E-2</v>
      </c>
      <c r="Q139" s="45"/>
      <c r="R139" s="13">
        <f t="shared" si="28"/>
        <v>1.9168818969475202E-2</v>
      </c>
      <c r="S139" s="20" t="b">
        <f t="shared" si="36"/>
        <v>0</v>
      </c>
      <c r="T139" s="13"/>
      <c r="U139" s="20"/>
      <c r="V139" s="13">
        <f t="shared" si="37"/>
        <v>3.8295283197876087E-3</v>
      </c>
    </row>
    <row r="140" spans="1:22" x14ac:dyDescent="0.2">
      <c r="A140" s="1">
        <v>44362</v>
      </c>
      <c r="B140" s="4">
        <v>14166.639648</v>
      </c>
      <c r="C140" s="4">
        <v>14171.019531</v>
      </c>
      <c r="D140" s="4">
        <v>14052.160156</v>
      </c>
      <c r="E140" s="4">
        <v>14072.860352</v>
      </c>
      <c r="F140" s="4">
        <v>14072.860352</v>
      </c>
      <c r="G140" s="2">
        <v>4554580000</v>
      </c>
      <c r="H140" s="4">
        <f t="shared" si="29"/>
        <v>4554.58</v>
      </c>
      <c r="I140" s="10">
        <f t="shared" si="30"/>
        <v>-101.27929600000061</v>
      </c>
      <c r="J140" s="6" t="b">
        <f t="shared" si="26"/>
        <v>1</v>
      </c>
      <c r="K140" s="5">
        <f t="shared" si="31"/>
        <v>-6.6197276369092985E-3</v>
      </c>
      <c r="L140" s="5">
        <f t="shared" si="32"/>
        <v>-6.9267549018100514E-3</v>
      </c>
      <c r="M140" s="4">
        <f t="shared" si="33"/>
        <v>13936.171949353726</v>
      </c>
      <c r="N140" s="4">
        <f t="shared" si="34"/>
        <v>13819.742844189594</v>
      </c>
      <c r="O140" s="5">
        <f t="shared" si="35"/>
        <v>8.354453833323389E-3</v>
      </c>
      <c r="P140" s="43">
        <f t="shared" si="27"/>
        <v>8.3228168443812162E-3</v>
      </c>
      <c r="Q140" s="45"/>
      <c r="R140" s="13">
        <f t="shared" si="28"/>
        <v>1.68516564304565E-2</v>
      </c>
      <c r="S140" s="20" t="b">
        <f t="shared" si="36"/>
        <v>1</v>
      </c>
      <c r="T140" s="13"/>
      <c r="U140" s="20"/>
      <c r="V140" s="13">
        <f t="shared" si="37"/>
        <v>1.965490421474841E-3</v>
      </c>
    </row>
    <row r="141" spans="1:22" x14ac:dyDescent="0.2">
      <c r="A141" s="1">
        <v>44363</v>
      </c>
      <c r="B141" s="4">
        <v>14085.549805000001</v>
      </c>
      <c r="C141" s="4">
        <v>14129.690430000001</v>
      </c>
      <c r="D141" s="4">
        <v>13903.730469</v>
      </c>
      <c r="E141" s="4">
        <v>14039.679688</v>
      </c>
      <c r="F141" s="4">
        <v>14039.679688</v>
      </c>
      <c r="G141" s="2">
        <v>4683030000</v>
      </c>
      <c r="H141" s="4">
        <f t="shared" si="29"/>
        <v>4683.03</v>
      </c>
      <c r="I141" s="10">
        <f t="shared" si="30"/>
        <v>-33.180663999999524</v>
      </c>
      <c r="J141" s="6" t="b">
        <f t="shared" si="26"/>
        <v>0</v>
      </c>
      <c r="K141" s="5">
        <f t="shared" si="31"/>
        <v>-3.2565372055067174E-3</v>
      </c>
      <c r="L141" s="5">
        <f t="shared" si="32"/>
        <v>-6.3703265436651458E-3</v>
      </c>
      <c r="M141" s="4">
        <f t="shared" si="33"/>
        <v>13953.423239128104</v>
      </c>
      <c r="N141" s="4">
        <f t="shared" si="34"/>
        <v>13838.86778712963</v>
      </c>
      <c r="O141" s="5">
        <f t="shared" si="35"/>
        <v>8.2098457156548291E-3</v>
      </c>
      <c r="P141" s="43">
        <f t="shared" si="27"/>
        <v>-3.561331816321291E-3</v>
      </c>
      <c r="Q141" s="45"/>
      <c r="R141" s="13">
        <f t="shared" si="28"/>
        <v>1.2632540979450067E-2</v>
      </c>
      <c r="S141" s="20" t="b">
        <f t="shared" si="36"/>
        <v>1</v>
      </c>
      <c r="T141" s="13">
        <f>(E141-E140)/E140</f>
        <v>-2.3577768250421082E-3</v>
      </c>
      <c r="U141" s="20"/>
      <c r="V141" s="13">
        <f t="shared" si="37"/>
        <v>1.2378786539856215E-3</v>
      </c>
    </row>
    <row r="142" spans="1:22" x14ac:dyDescent="0.2">
      <c r="A142" s="1">
        <v>44364</v>
      </c>
      <c r="B142" s="4">
        <v>13999.129883</v>
      </c>
      <c r="C142" s="4">
        <v>14196.209961</v>
      </c>
      <c r="D142" s="4">
        <v>13998.929688</v>
      </c>
      <c r="E142" s="4">
        <v>14161.349609000001</v>
      </c>
      <c r="F142" s="4">
        <v>14161.349609000001</v>
      </c>
      <c r="G142" s="2">
        <v>4558280000</v>
      </c>
      <c r="H142" s="4">
        <f t="shared" si="29"/>
        <v>4558.28</v>
      </c>
      <c r="I142" s="10">
        <f t="shared" si="30"/>
        <v>121.66992100000061</v>
      </c>
      <c r="J142" s="6" t="b">
        <f t="shared" si="26"/>
        <v>0</v>
      </c>
      <c r="K142" s="5">
        <f t="shared" si="31"/>
        <v>1.1587843484257869E-2</v>
      </c>
      <c r="L142" s="5">
        <f t="shared" si="32"/>
        <v>-2.4556097786499688E-3</v>
      </c>
      <c r="M142" s="4">
        <f t="shared" si="33"/>
        <v>13988.077634106754</v>
      </c>
      <c r="N142" s="4">
        <f t="shared" si="34"/>
        <v>13866.909684683575</v>
      </c>
      <c r="O142" s="5">
        <f t="shared" si="35"/>
        <v>8.6622302644173803E-3</v>
      </c>
      <c r="P142" s="43">
        <f t="shared" si="27"/>
        <v>7.7580738233722134E-4</v>
      </c>
      <c r="Q142" s="45"/>
      <c r="R142" s="13">
        <f t="shared" si="28"/>
        <v>1.4879265924701693E-2</v>
      </c>
      <c r="S142" s="20" t="b">
        <f t="shared" si="36"/>
        <v>0</v>
      </c>
      <c r="T142" s="13">
        <f>(E142-E141)/E141</f>
        <v>8.6661465007634303E-3</v>
      </c>
      <c r="U142" s="20"/>
      <c r="V142" s="13">
        <f t="shared" si="37"/>
        <v>2.4835765664638085E-3</v>
      </c>
    </row>
    <row r="143" spans="1:22" x14ac:dyDescent="0.2">
      <c r="A143" s="1">
        <v>44365</v>
      </c>
      <c r="B143" s="4">
        <v>14096.929688</v>
      </c>
      <c r="C143" s="4">
        <v>14129.219727</v>
      </c>
      <c r="D143" s="4">
        <v>14009.040039</v>
      </c>
      <c r="E143" s="4">
        <v>14030.379883</v>
      </c>
      <c r="F143" s="4">
        <v>14030.379883</v>
      </c>
      <c r="G143" s="2">
        <v>6126070000</v>
      </c>
      <c r="H143" s="4">
        <f t="shared" si="29"/>
        <v>6126.07</v>
      </c>
      <c r="I143" s="10">
        <f t="shared" si="30"/>
        <v>-130.96972600000117</v>
      </c>
      <c r="J143" s="6" t="b">
        <f t="shared" si="26"/>
        <v>1</v>
      </c>
      <c r="K143" s="5">
        <f t="shared" si="31"/>
        <v>-4.7208723085744708E-3</v>
      </c>
      <c r="L143" s="5">
        <f t="shared" si="32"/>
        <v>-6.9954212553665447E-3</v>
      </c>
      <c r="M143" s="4">
        <f t="shared" si="33"/>
        <v>13995.128008922295</v>
      </c>
      <c r="N143" s="4">
        <f t="shared" si="34"/>
        <v>13881.124484537177</v>
      </c>
      <c r="O143" s="5">
        <f t="shared" si="35"/>
        <v>8.1459436678562348E-3</v>
      </c>
      <c r="P143" s="43">
        <f t="shared" si="27"/>
        <v>9.9406236719203956E-4</v>
      </c>
      <c r="Q143" s="45"/>
      <c r="R143" s="13">
        <f t="shared" si="28"/>
        <v>9.5813141539125447E-3</v>
      </c>
      <c r="S143" s="20" t="b">
        <f t="shared" si="36"/>
        <v>1</v>
      </c>
      <c r="T143" s="13">
        <f>(E143-E142)/E142</f>
        <v>-9.2483929580246815E-3</v>
      </c>
      <c r="U143" s="20"/>
      <c r="V143" s="13">
        <f t="shared" si="37"/>
        <v>5.0402742964121788E-4</v>
      </c>
    </row>
    <row r="144" spans="1:22" x14ac:dyDescent="0.2">
      <c r="A144" s="1">
        <v>44368</v>
      </c>
      <c r="B144" s="4">
        <v>14047.419921999999</v>
      </c>
      <c r="C144" s="4">
        <v>14150.780273</v>
      </c>
      <c r="D144" s="4">
        <v>13960.040039</v>
      </c>
      <c r="E144" s="4">
        <v>14141.480469</v>
      </c>
      <c r="F144" s="4">
        <v>14141.480469</v>
      </c>
      <c r="G144" s="2">
        <v>4562010000</v>
      </c>
      <c r="H144" s="4">
        <f t="shared" si="29"/>
        <v>4562.01</v>
      </c>
      <c r="I144" s="10">
        <f t="shared" si="30"/>
        <v>111.10058600000048</v>
      </c>
      <c r="J144" s="6" t="b">
        <f t="shared" si="26"/>
        <v>0</v>
      </c>
      <c r="K144" s="5">
        <f t="shared" si="31"/>
        <v>6.6959304642620161E-3</v>
      </c>
      <c r="L144" s="5">
        <f t="shared" si="32"/>
        <v>-6.5719372505164625E-4</v>
      </c>
      <c r="M144" s="4">
        <f t="shared" si="33"/>
        <v>14019.520085601913</v>
      </c>
      <c r="N144" s="4">
        <f t="shared" si="34"/>
        <v>13903.76413536003</v>
      </c>
      <c r="O144" s="5">
        <f t="shared" si="35"/>
        <v>8.2567698134520511E-3</v>
      </c>
      <c r="P144" s="43">
        <f t="shared" si="27"/>
        <v>-4.2426592521522507E-3</v>
      </c>
      <c r="Q144" s="45"/>
      <c r="R144" s="13">
        <f t="shared" si="28"/>
        <v>9.3626733723140843E-3</v>
      </c>
      <c r="S144" s="20" t="b">
        <f t="shared" si="36"/>
        <v>0</v>
      </c>
      <c r="T144" s="13">
        <f>(E144-E143)/E143</f>
        <v>7.9185729058281751E-3</v>
      </c>
      <c r="U144" s="20">
        <f>(E144-E141)/E141</f>
        <v>7.2509333020618063E-3</v>
      </c>
      <c r="V144" s="13">
        <f t="shared" si="37"/>
        <v>1.7428977186966449E-3</v>
      </c>
    </row>
    <row r="145" spans="1:22" x14ac:dyDescent="0.2">
      <c r="A145" s="1">
        <v>44369</v>
      </c>
      <c r="B145" s="4">
        <v>14138.290039</v>
      </c>
      <c r="C145" s="4">
        <v>14269.769531</v>
      </c>
      <c r="D145" s="4">
        <v>14121</v>
      </c>
      <c r="E145" s="4">
        <v>14253.269531</v>
      </c>
      <c r="F145" s="4">
        <v>14253.269531</v>
      </c>
      <c r="G145" s="2">
        <v>4433140000</v>
      </c>
      <c r="H145" s="4">
        <f t="shared" si="29"/>
        <v>4433.1400000000003</v>
      </c>
      <c r="I145" s="10">
        <f t="shared" si="30"/>
        <v>111.78906199999983</v>
      </c>
      <c r="J145" s="6" t="b">
        <f t="shared" si="26"/>
        <v>0</v>
      </c>
      <c r="K145" s="5">
        <f t="shared" si="31"/>
        <v>8.132489267289985E-3</v>
      </c>
      <c r="L145" s="5">
        <f t="shared" si="32"/>
        <v>-1.1562905738705164E-3</v>
      </c>
      <c r="M145" s="4">
        <f t="shared" si="33"/>
        <v>14058.478326501594</v>
      </c>
      <c r="N145" s="4">
        <f t="shared" si="34"/>
        <v>13934.155908893941</v>
      </c>
      <c r="O145" s="5">
        <f t="shared" si="35"/>
        <v>8.8432342903920838E-3</v>
      </c>
      <c r="P145" s="43">
        <f t="shared" si="27"/>
        <v>4.4472575229245548E-3</v>
      </c>
      <c r="R145" s="13">
        <f t="shared" si="28"/>
        <v>1.5029450527380445E-2</v>
      </c>
      <c r="S145" s="20" t="b">
        <f t="shared" si="36"/>
        <v>0</v>
      </c>
      <c r="T145" s="13"/>
      <c r="U145" s="20"/>
      <c r="V145" s="13">
        <f t="shared" si="37"/>
        <v>2.778856955288463E-3</v>
      </c>
    </row>
    <row r="146" spans="1:22" x14ac:dyDescent="0.2">
      <c r="A146" s="1">
        <v>44370</v>
      </c>
      <c r="B146" s="4">
        <v>14263.379883</v>
      </c>
      <c r="C146" s="4">
        <v>14317.660156</v>
      </c>
      <c r="D146" s="4">
        <v>14246.299805000001</v>
      </c>
      <c r="E146" s="4">
        <v>14271.730469</v>
      </c>
      <c r="F146" s="4">
        <v>14271.730469</v>
      </c>
      <c r="G146" s="2">
        <v>4417470000</v>
      </c>
      <c r="H146" s="4">
        <f t="shared" si="29"/>
        <v>4417.47</v>
      </c>
      <c r="I146" s="10">
        <f t="shared" si="30"/>
        <v>18.460938000000169</v>
      </c>
      <c r="J146" s="6" t="b">
        <f t="shared" si="26"/>
        <v>1</v>
      </c>
      <c r="K146" s="5">
        <f t="shared" si="31"/>
        <v>5.8545632721689154E-4</v>
      </c>
      <c r="L146" s="5">
        <f t="shared" si="32"/>
        <v>-3.2079045388399168E-3</v>
      </c>
      <c r="M146" s="4">
        <f t="shared" si="33"/>
        <v>14094.020350251329</v>
      </c>
      <c r="N146" s="4">
        <f t="shared" si="34"/>
        <v>13963.510218468382</v>
      </c>
      <c r="O146" s="5">
        <f t="shared" si="35"/>
        <v>9.2599647609150366E-3</v>
      </c>
      <c r="P146" s="43">
        <f t="shared" si="27"/>
        <v>1.0804543413757483E-2</v>
      </c>
      <c r="R146" s="13">
        <f t="shared" si="28"/>
        <v>1.5867708445921412E-2</v>
      </c>
      <c r="S146" s="20" t="b">
        <f t="shared" si="36"/>
        <v>0</v>
      </c>
      <c r="T146" s="13"/>
      <c r="U146" s="20"/>
      <c r="V146" s="13">
        <f t="shared" si="37"/>
        <v>2.5281558163186475E-3</v>
      </c>
    </row>
    <row r="147" spans="1:22" x14ac:dyDescent="0.2">
      <c r="A147" s="1">
        <v>44371</v>
      </c>
      <c r="B147" s="4">
        <v>14357.269531</v>
      </c>
      <c r="C147" s="4">
        <v>14414.459961</v>
      </c>
      <c r="D147" s="4">
        <v>14333.700194999999</v>
      </c>
      <c r="E147" s="4">
        <v>14369.709961</v>
      </c>
      <c r="F147" s="4">
        <v>14369.709961</v>
      </c>
      <c r="G147" s="2">
        <v>4324620000</v>
      </c>
      <c r="H147" s="4">
        <f t="shared" si="29"/>
        <v>4324.62</v>
      </c>
      <c r="I147" s="10">
        <f t="shared" si="30"/>
        <v>97.979492000000391</v>
      </c>
      <c r="J147" s="6" t="b">
        <f t="shared" si="26"/>
        <v>1</v>
      </c>
      <c r="K147" s="5">
        <f t="shared" si="31"/>
        <v>8.6648996685194022E-4</v>
      </c>
      <c r="L147" s="5">
        <f t="shared" si="32"/>
        <v>-3.1045214403506156E-3</v>
      </c>
      <c r="M147" s="4">
        <f t="shared" si="33"/>
        <v>14139.968618709441</v>
      </c>
      <c r="N147" s="4">
        <f t="shared" si="34"/>
        <v>13998.831935210263</v>
      </c>
      <c r="O147" s="5">
        <f t="shared" si="35"/>
        <v>9.9814000515130001E-3</v>
      </c>
      <c r="P147" s="43">
        <f t="shared" si="27"/>
        <v>1.3700990540687647E-2</v>
      </c>
      <c r="R147" s="13">
        <f t="shared" si="28"/>
        <v>1.9412443527446255E-2</v>
      </c>
      <c r="S147" s="20" t="b">
        <f t="shared" si="36"/>
        <v>0</v>
      </c>
      <c r="T147" s="13"/>
      <c r="U147" s="20"/>
      <c r="V147" s="13">
        <f t="shared" si="37"/>
        <v>3.2601250258087796E-3</v>
      </c>
    </row>
    <row r="148" spans="1:22" x14ac:dyDescent="0.2">
      <c r="A148" s="1">
        <v>44372</v>
      </c>
      <c r="B148" s="4">
        <v>14400.809569999999</v>
      </c>
      <c r="C148" s="4">
        <v>14409.080078000001</v>
      </c>
      <c r="D148" s="4">
        <v>14337.650390999999</v>
      </c>
      <c r="E148" s="4">
        <v>14360.389648</v>
      </c>
      <c r="F148" s="4">
        <v>14360.389648</v>
      </c>
      <c r="G148" s="2">
        <v>7468090000</v>
      </c>
      <c r="H148" s="4">
        <f t="shared" si="29"/>
        <v>7468.09</v>
      </c>
      <c r="I148" s="10">
        <f t="shared" si="30"/>
        <v>-9.3203130000001693</v>
      </c>
      <c r="J148" s="6" t="b">
        <f t="shared" si="26"/>
        <v>1</v>
      </c>
      <c r="K148" s="5">
        <f t="shared" si="31"/>
        <v>-2.8067812301471279E-3</v>
      </c>
      <c r="L148" s="5">
        <f t="shared" si="32"/>
        <v>-3.379149101568381E-3</v>
      </c>
      <c r="M148" s="4">
        <f t="shared" si="33"/>
        <v>14176.705456924534</v>
      </c>
      <c r="N148" s="4">
        <f t="shared" si="34"/>
        <v>14030.271736322413</v>
      </c>
      <c r="O148" s="5">
        <f t="shared" si="35"/>
        <v>1.032917845736833E-2</v>
      </c>
      <c r="P148" s="43">
        <f t="shared" si="27"/>
        <v>1.135277406760629E-2</v>
      </c>
      <c r="Q148" s="48"/>
      <c r="R148" s="13">
        <f t="shared" si="28"/>
        <v>1.6391299218392448E-2</v>
      </c>
      <c r="S148" s="20" t="b">
        <f t="shared" si="36"/>
        <v>1</v>
      </c>
      <c r="T148" s="13">
        <f t="shared" ref="T148:T154" si="38">(E148-E147)/E147</f>
        <v>-6.4860828961029078E-4</v>
      </c>
      <c r="U148" s="20"/>
      <c r="V148" s="13">
        <f t="shared" si="37"/>
        <v>2.5980848476908117E-3</v>
      </c>
    </row>
    <row r="149" spans="1:22" x14ac:dyDescent="0.2">
      <c r="A149" s="1">
        <v>44375</v>
      </c>
      <c r="B149" s="4">
        <v>14417.809569999999</v>
      </c>
      <c r="C149" s="4">
        <v>14505.190430000001</v>
      </c>
      <c r="D149" s="4">
        <v>14417.200194999999</v>
      </c>
      <c r="E149" s="4">
        <v>14500.509765999999</v>
      </c>
      <c r="F149" s="4">
        <v>14500.509765999999</v>
      </c>
      <c r="G149" s="2">
        <v>4283000000</v>
      </c>
      <c r="H149" s="4">
        <f t="shared" si="29"/>
        <v>4283</v>
      </c>
      <c r="I149" s="10">
        <f t="shared" si="30"/>
        <v>140.12011799999891</v>
      </c>
      <c r="J149" s="6" t="b">
        <f t="shared" si="26"/>
        <v>0</v>
      </c>
      <c r="K149" s="5">
        <f t="shared" si="31"/>
        <v>5.7359750521382268E-3</v>
      </c>
      <c r="L149" s="5">
        <f t="shared" si="32"/>
        <v>-3.2268890385062961E-4</v>
      </c>
      <c r="M149" s="4">
        <f t="shared" si="33"/>
        <v>14230.672841770445</v>
      </c>
      <c r="N149" s="4">
        <f t="shared" si="34"/>
        <v>14071.161999772638</v>
      </c>
      <c r="O149" s="5">
        <f t="shared" si="35"/>
        <v>1.1208945899564575E-2</v>
      </c>
      <c r="P149" s="43">
        <f t="shared" si="27"/>
        <v>1.3107416304452698E-2</v>
      </c>
      <c r="Q149" s="48"/>
      <c r="R149" s="13">
        <f t="shared" si="28"/>
        <v>1.9290555779188468E-2</v>
      </c>
      <c r="S149" s="20" t="b">
        <f t="shared" si="36"/>
        <v>0</v>
      </c>
      <c r="T149" s="13">
        <f t="shared" si="38"/>
        <v>9.7574036244562293E-3</v>
      </c>
      <c r="U149" s="20"/>
      <c r="V149" s="13">
        <f t="shared" si="37"/>
        <v>3.8067649081015109E-3</v>
      </c>
    </row>
    <row r="150" spans="1:22" x14ac:dyDescent="0.2">
      <c r="A150" s="1">
        <v>44376</v>
      </c>
      <c r="B150" s="4">
        <v>14509.190430000001</v>
      </c>
      <c r="C150" s="4">
        <v>14535.969727</v>
      </c>
      <c r="D150" s="4">
        <v>14471.379883</v>
      </c>
      <c r="E150" s="4">
        <v>14528.330078000001</v>
      </c>
      <c r="F150" s="4">
        <v>14528.330078000001</v>
      </c>
      <c r="G150" s="2">
        <v>4901300000</v>
      </c>
      <c r="H150" s="4">
        <f t="shared" si="29"/>
        <v>4901.3</v>
      </c>
      <c r="I150" s="10">
        <f t="shared" si="30"/>
        <v>27.82031200000165</v>
      </c>
      <c r="J150" s="6" t="b">
        <f t="shared" si="26"/>
        <v>0</v>
      </c>
      <c r="K150" s="5">
        <f t="shared" si="31"/>
        <v>1.3191396234228283E-3</v>
      </c>
      <c r="L150" s="5">
        <f t="shared" si="32"/>
        <v>-5.25568582177801E-4</v>
      </c>
      <c r="M150" s="4">
        <f t="shared" si="33"/>
        <v>14280.282381142039</v>
      </c>
      <c r="N150" s="4">
        <f t="shared" si="34"/>
        <v>14110.915745705452</v>
      </c>
      <c r="O150" s="5">
        <f t="shared" si="35"/>
        <v>1.1860174113940882E-2</v>
      </c>
      <c r="P150" s="43">
        <f t="shared" si="27"/>
        <v>1.338191337941025E-2</v>
      </c>
      <c r="Q150" s="48"/>
      <c r="R150" s="13">
        <f t="shared" si="28"/>
        <v>1.7904922258092846E-2</v>
      </c>
      <c r="S150" s="20" t="b">
        <f t="shared" si="36"/>
        <v>0</v>
      </c>
      <c r="T150" s="13">
        <f t="shared" si="38"/>
        <v>1.9185747569532481E-3</v>
      </c>
      <c r="U150" s="20"/>
      <c r="V150" s="13">
        <f t="shared" si="37"/>
        <v>3.4860993519559582E-3</v>
      </c>
    </row>
    <row r="151" spans="1:22" x14ac:dyDescent="0.2">
      <c r="A151" s="1">
        <v>44377</v>
      </c>
      <c r="B151" s="4">
        <v>14509.849609000001</v>
      </c>
      <c r="C151" s="4">
        <v>14526.809569999999</v>
      </c>
      <c r="D151" s="4">
        <v>14478.059569999999</v>
      </c>
      <c r="E151" s="4">
        <v>14503.950194999999</v>
      </c>
      <c r="F151" s="4">
        <v>14503.950194999999</v>
      </c>
      <c r="G151" s="2">
        <v>5293810000</v>
      </c>
      <c r="H151" s="4">
        <f t="shared" si="29"/>
        <v>5293.81</v>
      </c>
      <c r="I151" s="10">
        <f t="shared" si="30"/>
        <v>-24.379883000001428</v>
      </c>
      <c r="J151" s="6" t="b">
        <f t="shared" si="26"/>
        <v>0</v>
      </c>
      <c r="K151" s="5">
        <f t="shared" si="31"/>
        <v>-4.0657995492538552E-4</v>
      </c>
      <c r="L151" s="5">
        <f t="shared" si="32"/>
        <v>-1.5735991368130808E-3</v>
      </c>
      <c r="M151" s="4">
        <f t="shared" si="33"/>
        <v>14317.560350118365</v>
      </c>
      <c r="N151" s="4">
        <f t="shared" si="34"/>
        <v>14145.09265433976</v>
      </c>
      <c r="O151" s="5">
        <f t="shared" si="35"/>
        <v>1.2045885720829473E-2</v>
      </c>
      <c r="P151" s="43">
        <f t="shared" si="27"/>
        <v>1.1209955883322506E-2</v>
      </c>
      <c r="R151" s="13">
        <f t="shared" si="28"/>
        <v>1.4614865575188899E-2</v>
      </c>
      <c r="S151" s="20" t="b">
        <f t="shared" si="36"/>
        <v>1</v>
      </c>
      <c r="T151" s="13">
        <f t="shared" si="38"/>
        <v>-1.678092586629723E-3</v>
      </c>
      <c r="U151" s="20"/>
      <c r="V151" s="13">
        <f t="shared" si="37"/>
        <v>2.6104504085685512E-3</v>
      </c>
    </row>
    <row r="152" spans="1:22" x14ac:dyDescent="0.2">
      <c r="A152" s="1">
        <v>44378</v>
      </c>
      <c r="B152" s="4">
        <v>14493.690430000001</v>
      </c>
      <c r="C152" s="4">
        <v>14533.549805000001</v>
      </c>
      <c r="D152" s="4">
        <v>14439.400390999999</v>
      </c>
      <c r="E152" s="4">
        <v>14522.379883</v>
      </c>
      <c r="F152" s="4">
        <v>14522.379883</v>
      </c>
      <c r="G152" s="2">
        <v>4410470000</v>
      </c>
      <c r="H152" s="4">
        <f t="shared" si="29"/>
        <v>4410.47</v>
      </c>
      <c r="I152" s="10">
        <f t="shared" si="30"/>
        <v>18.429688000000169</v>
      </c>
      <c r="J152" s="6" t="b">
        <f t="shared" si="26"/>
        <v>0</v>
      </c>
      <c r="K152" s="5">
        <f t="shared" si="31"/>
        <v>1.9794443063731867E-3</v>
      </c>
      <c r="L152" s="5">
        <f t="shared" si="32"/>
        <v>-7.6856116708377365E-4</v>
      </c>
      <c r="M152" s="4">
        <f t="shared" si="33"/>
        <v>14351.696938931971</v>
      </c>
      <c r="N152" s="4">
        <f t="shared" si="34"/>
        <v>14177.900239440651</v>
      </c>
      <c r="O152" s="5">
        <f t="shared" si="35"/>
        <v>1.2109836225698204E-2</v>
      </c>
      <c r="P152" s="43">
        <f t="shared" si="27"/>
        <v>6.1110161705069327E-3</v>
      </c>
      <c r="R152" s="13">
        <f t="shared" si="28"/>
        <v>1.2671175181710787E-2</v>
      </c>
      <c r="S152" s="20" t="b">
        <f t="shared" si="36"/>
        <v>0</v>
      </c>
      <c r="T152" s="13">
        <f t="shared" si="38"/>
        <v>1.270666801265872E-3</v>
      </c>
      <c r="U152" s="20"/>
      <c r="V152" s="13">
        <f t="shared" si="37"/>
        <v>2.3842461968965165E-3</v>
      </c>
    </row>
    <row r="153" spans="1:22" x14ac:dyDescent="0.2">
      <c r="A153" s="1">
        <v>44379</v>
      </c>
      <c r="B153" s="4">
        <v>14582.980469</v>
      </c>
      <c r="C153" s="4">
        <v>14649.110352</v>
      </c>
      <c r="D153" s="4">
        <v>14555.339844</v>
      </c>
      <c r="E153" s="4">
        <v>14639.330078000001</v>
      </c>
      <c r="F153" s="4">
        <v>14639.330078000001</v>
      </c>
      <c r="G153" s="2">
        <v>3751420000</v>
      </c>
      <c r="H153" s="4">
        <f t="shared" si="29"/>
        <v>3751.42</v>
      </c>
      <c r="I153" s="10">
        <f t="shared" si="30"/>
        <v>116.95019500000126</v>
      </c>
      <c r="J153" s="6" t="b">
        <f t="shared" si="26"/>
        <v>0</v>
      </c>
      <c r="K153" s="5">
        <f t="shared" si="31"/>
        <v>3.8640666851187827E-3</v>
      </c>
      <c r="L153" s="5">
        <f t="shared" si="32"/>
        <v>-6.6763603829795399E-4</v>
      </c>
      <c r="M153" s="4">
        <f t="shared" si="33"/>
        <v>14399.63579544331</v>
      </c>
      <c r="N153" s="4">
        <f t="shared" si="34"/>
        <v>14218.02457322842</v>
      </c>
      <c r="O153" s="5">
        <f t="shared" si="35"/>
        <v>1.2612209419377081E-2</v>
      </c>
      <c r="P153" s="43">
        <f t="shared" si="27"/>
        <v>1.081305463336525E-2</v>
      </c>
      <c r="R153" s="13">
        <f t="shared" si="28"/>
        <v>1.7325060168232514E-2</v>
      </c>
      <c r="S153" s="20" t="b">
        <f t="shared" si="36"/>
        <v>0</v>
      </c>
      <c r="T153" s="13">
        <f t="shared" si="38"/>
        <v>8.0531012094583743E-3</v>
      </c>
      <c r="U153" s="20"/>
      <c r="V153" s="13">
        <f t="shared" si="37"/>
        <v>3.3402918634168237E-3</v>
      </c>
    </row>
    <row r="154" spans="1:22" x14ac:dyDescent="0.2">
      <c r="A154" s="1">
        <v>44383</v>
      </c>
      <c r="B154" s="4">
        <v>14661.549805000001</v>
      </c>
      <c r="C154" s="4">
        <v>14687</v>
      </c>
      <c r="D154" s="4">
        <v>14529.799805000001</v>
      </c>
      <c r="E154" s="4">
        <v>14663.639648</v>
      </c>
      <c r="F154" s="4">
        <v>14663.639648</v>
      </c>
      <c r="G154" s="2">
        <v>4489540000</v>
      </c>
      <c r="H154" s="4">
        <f t="shared" si="29"/>
        <v>4489.54</v>
      </c>
      <c r="I154" s="10">
        <f t="shared" si="30"/>
        <v>24.309569999999439</v>
      </c>
      <c r="J154" s="6" t="b">
        <f t="shared" si="26"/>
        <v>0</v>
      </c>
      <c r="K154" s="5">
        <f t="shared" si="31"/>
        <v>1.4253902403189674E-4</v>
      </c>
      <c r="L154" s="5">
        <f t="shared" si="32"/>
        <v>-1.5905461973173345E-3</v>
      </c>
      <c r="M154" s="4">
        <f t="shared" si="33"/>
        <v>14443.636437536092</v>
      </c>
      <c r="N154" s="4">
        <f t="shared" si="34"/>
        <v>14256.77371016508</v>
      </c>
      <c r="O154" s="5">
        <f t="shared" si="35"/>
        <v>1.2937374059443455E-2</v>
      </c>
      <c r="P154" s="43">
        <f t="shared" si="27"/>
        <v>5.9654899122209707E-3</v>
      </c>
      <c r="R154" s="13">
        <f t="shared" si="28"/>
        <v>1.6849189157894857E-2</v>
      </c>
      <c r="S154" s="20" t="b">
        <f t="shared" si="36"/>
        <v>0</v>
      </c>
      <c r="T154" s="13">
        <f t="shared" si="38"/>
        <v>1.6605657410875573E-3</v>
      </c>
      <c r="U154" s="20">
        <f>(E154-E148)/E148</f>
        <v>2.1117115024955762E-2</v>
      </c>
      <c r="V154" s="13">
        <f t="shared" si="37"/>
        <v>3.0556774294740042E-3</v>
      </c>
    </row>
    <row r="155" spans="1:22" x14ac:dyDescent="0.2">
      <c r="A155" s="1">
        <v>44384</v>
      </c>
      <c r="B155" s="4">
        <v>14753.410156</v>
      </c>
      <c r="C155" s="4">
        <v>14755.330078000001</v>
      </c>
      <c r="D155" s="4">
        <v>14580.790039</v>
      </c>
      <c r="E155" s="4">
        <v>14665.059569999999</v>
      </c>
      <c r="F155" s="4">
        <v>14665.059569999999</v>
      </c>
      <c r="G155" s="2">
        <v>4605630000</v>
      </c>
      <c r="H155" s="4">
        <f t="shared" si="29"/>
        <v>4605.63</v>
      </c>
      <c r="I155" s="10">
        <f t="shared" si="30"/>
        <v>1.4199219999991328</v>
      </c>
      <c r="J155" s="6" t="b">
        <f t="shared" si="26"/>
        <v>1</v>
      </c>
      <c r="K155" s="5">
        <f t="shared" si="31"/>
        <v>-5.9884857172542959E-3</v>
      </c>
      <c r="L155" s="5">
        <f t="shared" si="32"/>
        <v>-6.1178236964412975E-3</v>
      </c>
      <c r="M155" s="4">
        <f t="shared" si="33"/>
        <v>14480.540292946744</v>
      </c>
      <c r="N155" s="4">
        <f t="shared" si="34"/>
        <v>14292.276828411595</v>
      </c>
      <c r="O155" s="5">
        <f t="shared" si="35"/>
        <v>1.3001135366948186E-2</v>
      </c>
      <c r="P155" s="43">
        <f t="shared" si="27"/>
        <v>6.9230666829528482E-3</v>
      </c>
      <c r="R155" s="13">
        <f t="shared" si="28"/>
        <v>1.8976487029776317E-2</v>
      </c>
      <c r="S155" s="20" t="b">
        <f t="shared" si="36"/>
        <v>0</v>
      </c>
      <c r="T155" s="13"/>
      <c r="U155" s="20"/>
      <c r="V155" s="13">
        <f t="shared" si="37"/>
        <v>2.5550252230626788E-3</v>
      </c>
    </row>
    <row r="156" spans="1:22" x14ac:dyDescent="0.2">
      <c r="A156" s="1">
        <v>44385</v>
      </c>
      <c r="B156" s="4">
        <v>14409.200194999999</v>
      </c>
      <c r="C156" s="4">
        <v>14610.059569999999</v>
      </c>
      <c r="D156" s="4">
        <v>14371.589844</v>
      </c>
      <c r="E156" s="4">
        <v>14559.780273</v>
      </c>
      <c r="F156" s="4">
        <v>14559.780273</v>
      </c>
      <c r="G156" s="2">
        <v>4575010000</v>
      </c>
      <c r="H156" s="4">
        <f t="shared" si="29"/>
        <v>4575.01</v>
      </c>
      <c r="I156" s="10">
        <f t="shared" si="30"/>
        <v>-105.27929699999913</v>
      </c>
      <c r="J156" s="6" t="b">
        <f t="shared" si="26"/>
        <v>0</v>
      </c>
      <c r="K156" s="5">
        <f t="shared" si="31"/>
        <v>1.0450273156191712E-2</v>
      </c>
      <c r="L156" s="5">
        <f t="shared" si="32"/>
        <v>-3.4414162898583674E-3</v>
      </c>
      <c r="M156" s="4">
        <f t="shared" si="33"/>
        <v>14493.746956288953</v>
      </c>
      <c r="N156" s="4">
        <f t="shared" si="34"/>
        <v>14315.537997506239</v>
      </c>
      <c r="O156" s="5">
        <f t="shared" si="35"/>
        <v>1.229557541746565E-2</v>
      </c>
      <c r="P156" s="43">
        <f t="shared" si="27"/>
        <v>-8.4282630749219576E-3</v>
      </c>
      <c r="R156" s="13">
        <f t="shared" si="28"/>
        <v>8.0250203112989821E-3</v>
      </c>
      <c r="S156" s="20" t="b">
        <f t="shared" si="36"/>
        <v>1</v>
      </c>
      <c r="T156" s="13"/>
      <c r="U156" s="20"/>
      <c r="V156" s="13">
        <f t="shared" si="37"/>
        <v>9.1202835495315807E-4</v>
      </c>
    </row>
    <row r="157" spans="1:22" x14ac:dyDescent="0.2">
      <c r="A157" s="1">
        <v>44386</v>
      </c>
      <c r="B157" s="4">
        <v>14578.429688</v>
      </c>
      <c r="C157" s="4">
        <v>14710.200194999999</v>
      </c>
      <c r="D157" s="4">
        <v>14552.259765999999</v>
      </c>
      <c r="E157" s="4">
        <v>14701.919921999999</v>
      </c>
      <c r="F157" s="4">
        <v>14701.919921999999</v>
      </c>
      <c r="G157" s="2">
        <v>3826500000</v>
      </c>
      <c r="H157" s="4">
        <f t="shared" si="29"/>
        <v>3826.5</v>
      </c>
      <c r="I157" s="10">
        <f t="shared" si="30"/>
        <v>142.13964899999883</v>
      </c>
      <c r="J157" s="6" t="b">
        <f t="shared" si="26"/>
        <v>0</v>
      </c>
      <c r="K157" s="5">
        <f t="shared" si="31"/>
        <v>8.4707500494136181E-3</v>
      </c>
      <c r="L157" s="5">
        <f t="shared" si="32"/>
        <v>-5.6289329106579892E-4</v>
      </c>
      <c r="M157" s="4">
        <f t="shared" si="33"/>
        <v>14528.442450574126</v>
      </c>
      <c r="N157" s="4">
        <f t="shared" si="34"/>
        <v>14349.136425723087</v>
      </c>
      <c r="O157" s="5">
        <f t="shared" si="35"/>
        <v>1.234172386069874E-2</v>
      </c>
      <c r="P157" s="43">
        <f t="shared" si="27"/>
        <v>1.6393577981190786E-3</v>
      </c>
      <c r="R157" s="13">
        <f t="shared" si="28"/>
        <v>1.2510476951966078E-2</v>
      </c>
      <c r="S157" s="20" t="b">
        <f t="shared" si="36"/>
        <v>0</v>
      </c>
      <c r="T157" s="13"/>
      <c r="U157" s="20"/>
      <c r="V157" s="13">
        <f t="shared" si="37"/>
        <v>2.3938250329476624E-3</v>
      </c>
    </row>
    <row r="158" spans="1:22" x14ac:dyDescent="0.2">
      <c r="A158" s="1">
        <v>44389</v>
      </c>
      <c r="B158" s="4">
        <v>14743.860352</v>
      </c>
      <c r="C158" s="4">
        <v>14761.080078000001</v>
      </c>
      <c r="D158" s="4">
        <v>14672.629883</v>
      </c>
      <c r="E158" s="4">
        <v>14733.240234000001</v>
      </c>
      <c r="F158" s="4">
        <v>14733.240234000001</v>
      </c>
      <c r="G158" s="2">
        <v>3897090000</v>
      </c>
      <c r="H158" s="4">
        <f t="shared" si="29"/>
        <v>3897.09</v>
      </c>
      <c r="I158" s="10">
        <f t="shared" si="30"/>
        <v>31.32031200000165</v>
      </c>
      <c r="J158" s="6" t="b">
        <f t="shared" si="26"/>
        <v>0</v>
      </c>
      <c r="K158" s="5">
        <f t="shared" si="31"/>
        <v>-7.2030782620362353E-4</v>
      </c>
      <c r="L158" s="5">
        <f t="shared" si="32"/>
        <v>-1.8860302805004594E-3</v>
      </c>
      <c r="M158" s="4">
        <f t="shared" si="33"/>
        <v>14562.575414478439</v>
      </c>
      <c r="N158" s="4">
        <f t="shared" si="34"/>
        <v>14382.536756877602</v>
      </c>
      <c r="O158" s="5">
        <f t="shared" si="35"/>
        <v>1.2363105596132285E-2</v>
      </c>
      <c r="P158" s="43">
        <f t="shared" si="27"/>
        <v>7.5573492592623621E-3</v>
      </c>
      <c r="R158" s="13">
        <f t="shared" si="28"/>
        <v>1.3631150938054844E-2</v>
      </c>
      <c r="S158" s="20" t="b">
        <f t="shared" si="36"/>
        <v>0</v>
      </c>
      <c r="T158" s="13"/>
      <c r="U158" s="20"/>
      <c r="V158" s="13">
        <f t="shared" si="37"/>
        <v>2.349389070468705E-3</v>
      </c>
    </row>
    <row r="159" spans="1:22" x14ac:dyDescent="0.2">
      <c r="A159" s="1">
        <v>44390</v>
      </c>
      <c r="B159" s="4">
        <v>14715.129883</v>
      </c>
      <c r="C159" s="4">
        <v>14803.679688</v>
      </c>
      <c r="D159" s="4">
        <v>14660.190430000001</v>
      </c>
      <c r="E159" s="4">
        <v>14677.650390999999</v>
      </c>
      <c r="F159" s="4">
        <v>14677.650390999999</v>
      </c>
      <c r="G159" s="2">
        <v>4583460000</v>
      </c>
      <c r="H159" s="4">
        <f t="shared" si="29"/>
        <v>4583.46</v>
      </c>
      <c r="I159" s="10">
        <f t="shared" si="30"/>
        <v>-55.589843000001565</v>
      </c>
      <c r="J159" s="6" t="b">
        <f t="shared" si="26"/>
        <v>1</v>
      </c>
      <c r="K159" s="5">
        <f t="shared" si="31"/>
        <v>-2.5470038183828371E-3</v>
      </c>
      <c r="L159" s="5">
        <f t="shared" si="32"/>
        <v>-8.5133763804793386E-3</v>
      </c>
      <c r="M159" s="4">
        <f t="shared" si="33"/>
        <v>14581.754577232032</v>
      </c>
      <c r="N159" s="4">
        <f t="shared" si="34"/>
        <v>14408.19881201868</v>
      </c>
      <c r="O159" s="5">
        <f t="shared" si="35"/>
        <v>1.1902255266615324E-2</v>
      </c>
      <c r="P159" s="43">
        <f t="shared" si="27"/>
        <v>5.3790407973563475E-3</v>
      </c>
      <c r="R159" s="13">
        <f t="shared" si="28"/>
        <v>1.5219369493056925E-2</v>
      </c>
      <c r="S159" s="20" t="b">
        <f t="shared" si="36"/>
        <v>1</v>
      </c>
      <c r="T159" s="13"/>
      <c r="U159" s="20"/>
      <c r="V159" s="13">
        <f t="shared" si="37"/>
        <v>1.3170172313425252E-3</v>
      </c>
    </row>
    <row r="160" spans="1:22" x14ac:dyDescent="0.2">
      <c r="A160" s="1">
        <v>44391</v>
      </c>
      <c r="B160" s="4">
        <v>14780.900390999999</v>
      </c>
      <c r="C160" s="4">
        <v>14790.549805000001</v>
      </c>
      <c r="D160" s="4">
        <v>14632.950194999999</v>
      </c>
      <c r="E160" s="4">
        <v>14644.950194999999</v>
      </c>
      <c r="F160" s="4">
        <v>14644.950194999999</v>
      </c>
      <c r="G160" s="2">
        <v>4496220000</v>
      </c>
      <c r="H160" s="4">
        <f t="shared" si="29"/>
        <v>4496.22</v>
      </c>
      <c r="I160" s="10">
        <f t="shared" si="30"/>
        <v>-32.700195999999778</v>
      </c>
      <c r="J160" s="6" t="b">
        <f t="shared" si="26"/>
        <v>1</v>
      </c>
      <c r="K160" s="5">
        <f t="shared" si="31"/>
        <v>-9.1976938077993568E-3</v>
      </c>
      <c r="L160" s="5">
        <f t="shared" si="32"/>
        <v>-9.8440972052831078E-3</v>
      </c>
      <c r="M160" s="4">
        <f t="shared" si="33"/>
        <v>14592.28718019336</v>
      </c>
      <c r="N160" s="4">
        <f t="shared" si="34"/>
        <v>14428.785888799664</v>
      </c>
      <c r="O160" s="5">
        <f t="shared" si="35"/>
        <v>1.1204637722290821E-2</v>
      </c>
      <c r="P160" s="43">
        <f t="shared" si="27"/>
        <v>2.7866100978216134E-3</v>
      </c>
      <c r="R160" s="13">
        <f t="shared" si="28"/>
        <v>1.3586809412286641E-2</v>
      </c>
      <c r="S160" s="20" t="b">
        <f t="shared" si="36"/>
        <v>1</v>
      </c>
      <c r="T160" s="13"/>
      <c r="U160" s="20"/>
      <c r="V160" s="13">
        <f t="shared" si="37"/>
        <v>7.2231382756733251E-4</v>
      </c>
    </row>
    <row r="161" spans="1:22" x14ac:dyDescent="0.2">
      <c r="A161" s="1">
        <v>44392</v>
      </c>
      <c r="B161" s="4">
        <v>14635.780273</v>
      </c>
      <c r="C161" s="4">
        <v>14650.370117</v>
      </c>
      <c r="D161" s="4">
        <v>14451.799805000001</v>
      </c>
      <c r="E161" s="4">
        <v>14543.129883</v>
      </c>
      <c r="F161" s="4">
        <v>14543.129883</v>
      </c>
      <c r="G161" s="2">
        <v>4512550000</v>
      </c>
      <c r="H161" s="4">
        <f t="shared" si="29"/>
        <v>4512.55</v>
      </c>
      <c r="I161" s="10">
        <f t="shared" si="30"/>
        <v>-101.82031199999983</v>
      </c>
      <c r="J161" s="6" t="b">
        <f t="shared" si="26"/>
        <v>1</v>
      </c>
      <c r="K161" s="5">
        <f t="shared" si="31"/>
        <v>-6.3304031812312445E-3</v>
      </c>
      <c r="L161" s="5">
        <f t="shared" si="32"/>
        <v>-7.3199675601069852E-3</v>
      </c>
      <c r="M161" s="4">
        <f t="shared" si="33"/>
        <v>14584.0942973278</v>
      </c>
      <c r="N161" s="4">
        <f t="shared" si="34"/>
        <v>14438.728844817086</v>
      </c>
      <c r="O161" s="5">
        <f t="shared" si="35"/>
        <v>9.9673966409658289E-3</v>
      </c>
      <c r="P161" s="43">
        <f t="shared" si="27"/>
        <v>-9.0711489949731796E-3</v>
      </c>
      <c r="R161" s="13">
        <f t="shared" si="28"/>
        <v>4.5443905066044578E-3</v>
      </c>
      <c r="S161" s="20" t="b">
        <f t="shared" si="36"/>
        <v>1</v>
      </c>
      <c r="T161" s="13"/>
      <c r="U161" s="20"/>
      <c r="V161" s="13">
        <f t="shared" si="37"/>
        <v>-5.6145296240335237E-4</v>
      </c>
    </row>
    <row r="162" spans="1:22" x14ac:dyDescent="0.2">
      <c r="A162" s="1">
        <v>44393</v>
      </c>
      <c r="B162" s="4">
        <v>14597.509765999999</v>
      </c>
      <c r="C162" s="4">
        <v>14623.019531</v>
      </c>
      <c r="D162" s="4">
        <v>14413.320313</v>
      </c>
      <c r="E162" s="4">
        <v>14427.240234000001</v>
      </c>
      <c r="F162" s="4">
        <v>14427.240234000001</v>
      </c>
      <c r="G162" s="2">
        <v>4069530000</v>
      </c>
      <c r="H162" s="4">
        <f t="shared" si="29"/>
        <v>4069.53</v>
      </c>
      <c r="I162" s="10">
        <f t="shared" si="30"/>
        <v>-115.88964899999883</v>
      </c>
      <c r="J162" s="6" t="b">
        <f t="shared" si="26"/>
        <v>1</v>
      </c>
      <c r="K162" s="5">
        <f t="shared" si="31"/>
        <v>-1.1664286219323803E-2</v>
      </c>
      <c r="L162" s="5">
        <f t="shared" si="32"/>
        <v>-1.338843161530064E-2</v>
      </c>
      <c r="M162" s="4">
        <f t="shared" si="33"/>
        <v>14557.951953439833</v>
      </c>
      <c r="N162" s="4">
        <f t="shared" si="34"/>
        <v>14437.729835180817</v>
      </c>
      <c r="O162" s="5">
        <f t="shared" si="35"/>
        <v>8.2581752325820625E-3</v>
      </c>
      <c r="P162" s="43">
        <f t="shared" si="27"/>
        <v>-9.9348892551921562E-3</v>
      </c>
      <c r="R162" s="13">
        <f t="shared" si="28"/>
        <v>4.4695557292859563E-3</v>
      </c>
      <c r="S162" s="20" t="b">
        <f t="shared" si="36"/>
        <v>1</v>
      </c>
      <c r="T162" s="13"/>
      <c r="U162" s="20"/>
      <c r="V162" s="13">
        <f t="shared" si="37"/>
        <v>-1.7925243319879298E-3</v>
      </c>
    </row>
    <row r="163" spans="1:22" x14ac:dyDescent="0.2">
      <c r="A163" s="1">
        <v>44396</v>
      </c>
      <c r="B163" s="4">
        <v>14235.980469</v>
      </c>
      <c r="C163" s="4">
        <v>14313.599609000001</v>
      </c>
      <c r="D163" s="4">
        <v>14178.660156</v>
      </c>
      <c r="E163" s="4">
        <v>14274.980469</v>
      </c>
      <c r="F163" s="4">
        <v>14274.980469</v>
      </c>
      <c r="G163" s="2">
        <v>4537130000</v>
      </c>
      <c r="H163" s="4">
        <f t="shared" si="29"/>
        <v>4537.13</v>
      </c>
      <c r="I163" s="10">
        <f t="shared" si="30"/>
        <v>-152.2597650000007</v>
      </c>
      <c r="J163" s="6" t="b">
        <f t="shared" si="26"/>
        <v>0</v>
      </c>
      <c r="K163" s="5">
        <f t="shared" si="31"/>
        <v>2.7395373353402428E-3</v>
      </c>
      <c r="L163" s="5">
        <f t="shared" si="32"/>
        <v>-2.6980732348918044E-3</v>
      </c>
      <c r="M163" s="4">
        <f t="shared" si="33"/>
        <v>14510.790039366528</v>
      </c>
      <c r="N163" s="4">
        <f t="shared" si="34"/>
        <v>14423.577716382484</v>
      </c>
      <c r="O163" s="5">
        <f t="shared" si="35"/>
        <v>6.0101705522196949E-3</v>
      </c>
      <c r="P163" s="43">
        <f t="shared" si="27"/>
        <v>-2.2888476951667548E-2</v>
      </c>
      <c r="R163" s="13">
        <f t="shared" si="28"/>
        <v>-1.3589227728577577E-2</v>
      </c>
      <c r="S163" s="20" t="b">
        <f t="shared" si="36"/>
        <v>1</v>
      </c>
      <c r="T163" s="13"/>
      <c r="U163" s="20"/>
      <c r="V163" s="13">
        <f t="shared" si="37"/>
        <v>-3.2395981401876963E-3</v>
      </c>
    </row>
    <row r="164" spans="1:22" x14ac:dyDescent="0.2">
      <c r="A164" s="1">
        <v>44397</v>
      </c>
      <c r="B164" s="4">
        <v>14330.459961</v>
      </c>
      <c r="C164" s="4">
        <v>14555.75</v>
      </c>
      <c r="D164" s="4">
        <v>14271.230469</v>
      </c>
      <c r="E164" s="4">
        <v>14498.879883</v>
      </c>
      <c r="F164" s="4">
        <v>14498.879883</v>
      </c>
      <c r="G164" s="2">
        <v>4652450000</v>
      </c>
      <c r="H164" s="4">
        <f t="shared" si="29"/>
        <v>4652.45</v>
      </c>
      <c r="I164" s="10">
        <f t="shared" si="30"/>
        <v>223.89941399999952</v>
      </c>
      <c r="J164" s="6" t="b">
        <f t="shared" si="26"/>
        <v>0</v>
      </c>
      <c r="K164" s="5">
        <f t="shared" si="31"/>
        <v>1.1752583131200943E-2</v>
      </c>
      <c r="L164" s="5">
        <f t="shared" si="32"/>
        <v>-3.9070550813252759E-3</v>
      </c>
      <c r="M164" s="4">
        <f t="shared" si="33"/>
        <v>14508.80501330544</v>
      </c>
      <c r="N164" s="4">
        <f t="shared" si="34"/>
        <v>14430.125730870965</v>
      </c>
      <c r="O164" s="5">
        <f t="shared" si="35"/>
        <v>5.4228644166299071E-3</v>
      </c>
      <c r="P164" s="43">
        <f t="shared" si="27"/>
        <v>-1.6374508037537906E-2</v>
      </c>
      <c r="R164" s="13">
        <f t="shared" si="28"/>
        <v>3.2356204836654946E-3</v>
      </c>
      <c r="S164" s="20" t="b">
        <f t="shared" si="36"/>
        <v>0</v>
      </c>
      <c r="T164" s="13">
        <f>(E164-E163)/E163</f>
        <v>1.5684743981697669E-2</v>
      </c>
      <c r="U164" s="20"/>
      <c r="V164" s="13">
        <f t="shared" si="37"/>
        <v>-1.3679655316507268E-4</v>
      </c>
    </row>
    <row r="165" spans="1:22" x14ac:dyDescent="0.2">
      <c r="A165" s="1">
        <v>44398</v>
      </c>
      <c r="B165" s="4">
        <v>14508.75</v>
      </c>
      <c r="C165" s="4">
        <v>14633.139648</v>
      </c>
      <c r="D165" s="4">
        <v>14498.650390999999</v>
      </c>
      <c r="E165" s="4">
        <v>14631.950194999999</v>
      </c>
      <c r="F165" s="4">
        <v>14631.950194999999</v>
      </c>
      <c r="G165" s="2">
        <v>4098520000</v>
      </c>
      <c r="H165" s="4">
        <f t="shared" si="29"/>
        <v>4098.5200000000004</v>
      </c>
      <c r="I165" s="10">
        <f t="shared" si="30"/>
        <v>133.07031199999983</v>
      </c>
      <c r="J165" s="6" t="b">
        <f t="shared" si="26"/>
        <v>0</v>
      </c>
      <c r="K165" s="5">
        <f t="shared" si="31"/>
        <v>8.4914410269664471E-3</v>
      </c>
      <c r="L165" s="5">
        <f t="shared" si="32"/>
        <v>-8.1284879978811447E-5</v>
      </c>
      <c r="M165" s="4">
        <f t="shared" si="33"/>
        <v>14529.329210254533</v>
      </c>
      <c r="N165" s="4">
        <f t="shared" si="34"/>
        <v>14447.675684273489</v>
      </c>
      <c r="O165" s="5">
        <f t="shared" si="35"/>
        <v>5.6199102380731251E-3</v>
      </c>
      <c r="P165" s="43">
        <f t="shared" si="27"/>
        <v>-2.1115096788419606E-3</v>
      </c>
      <c r="R165" s="13">
        <f t="shared" si="28"/>
        <v>7.1448885384330016E-3</v>
      </c>
      <c r="S165" s="20" t="b">
        <f t="shared" si="36"/>
        <v>0</v>
      </c>
      <c r="T165" s="13">
        <f>(E165-E164)/E164</f>
        <v>9.1779718898164931E-3</v>
      </c>
      <c r="U165" s="20"/>
      <c r="V165" s="13">
        <f t="shared" si="37"/>
        <v>1.4146028518730984E-3</v>
      </c>
    </row>
    <row r="166" spans="1:22" x14ac:dyDescent="0.2">
      <c r="A166" s="1">
        <v>44399</v>
      </c>
      <c r="B166" s="4">
        <v>14652.719727</v>
      </c>
      <c r="C166" s="4">
        <v>14694.190430000001</v>
      </c>
      <c r="D166" s="4">
        <v>14617.870117</v>
      </c>
      <c r="E166" s="4">
        <v>14684.599609000001</v>
      </c>
      <c r="F166" s="4">
        <v>14684.599609000001</v>
      </c>
      <c r="G166" s="2">
        <v>3597540000</v>
      </c>
      <c r="H166" s="4">
        <f t="shared" si="29"/>
        <v>3597.54</v>
      </c>
      <c r="I166" s="10">
        <f t="shared" si="30"/>
        <v>52.649414000001343</v>
      </c>
      <c r="J166" s="6" t="b">
        <f t="shared" si="26"/>
        <v>0</v>
      </c>
      <c r="K166" s="5">
        <f t="shared" si="31"/>
        <v>2.175697248972644E-3</v>
      </c>
      <c r="L166" s="5">
        <f t="shared" si="32"/>
        <v>-6.5269475345977113E-4</v>
      </c>
      <c r="M166" s="4">
        <f t="shared" si="33"/>
        <v>14555.207610045443</v>
      </c>
      <c r="N166" s="4">
        <f t="shared" si="34"/>
        <v>14468.27776468449</v>
      </c>
      <c r="O166" s="5">
        <f t="shared" si="35"/>
        <v>5.9724222209622023E-3</v>
      </c>
      <c r="P166" s="43">
        <f t="shared" si="27"/>
        <v>4.305160643075256E-3</v>
      </c>
      <c r="R166" s="13">
        <f t="shared" si="28"/>
        <v>9.5486662697024452E-3</v>
      </c>
      <c r="S166" s="20" t="b">
        <f t="shared" si="36"/>
        <v>0</v>
      </c>
      <c r="T166" s="13">
        <f>(E166-E165)/E165</f>
        <v>3.5982499460661503E-3</v>
      </c>
      <c r="U166" s="20">
        <f>(E166-E164)/E164</f>
        <v>1.2809246472740171E-2</v>
      </c>
      <c r="V166" s="13">
        <f t="shared" si="37"/>
        <v>1.7811145591391728E-3</v>
      </c>
    </row>
    <row r="167" spans="1:22" x14ac:dyDescent="0.2">
      <c r="A167" s="1">
        <v>44400</v>
      </c>
      <c r="B167" s="4">
        <v>14753.059569999999</v>
      </c>
      <c r="C167" s="4">
        <v>14846.059569999999</v>
      </c>
      <c r="D167" s="4">
        <v>14698.769531</v>
      </c>
      <c r="E167" s="4">
        <v>14836.990234000001</v>
      </c>
      <c r="F167" s="4">
        <v>14836.990234000001</v>
      </c>
      <c r="G167" s="2">
        <v>3997250000</v>
      </c>
      <c r="H167" s="4">
        <f t="shared" si="29"/>
        <v>3997.25</v>
      </c>
      <c r="I167" s="10">
        <f t="shared" si="30"/>
        <v>152.390625</v>
      </c>
      <c r="J167" s="6" t="b">
        <f t="shared" si="26"/>
        <v>0</v>
      </c>
      <c r="K167" s="5">
        <f t="shared" si="31"/>
        <v>5.6890344407388134E-3</v>
      </c>
      <c r="L167" s="5">
        <f t="shared" si="32"/>
        <v>-6.108917963878719E-4</v>
      </c>
      <c r="M167" s="4">
        <f t="shared" si="33"/>
        <v>14602.171380704536</v>
      </c>
      <c r="N167" s="4">
        <f t="shared" si="34"/>
        <v>14500.339718538013</v>
      </c>
      <c r="O167" s="5">
        <f t="shared" si="35"/>
        <v>6.9737342146993951E-3</v>
      </c>
      <c r="P167" s="43">
        <f t="shared" si="27"/>
        <v>6.6153278013918893E-3</v>
      </c>
      <c r="R167" s="13">
        <f t="shared" si="28"/>
        <v>1.6702186471920174E-2</v>
      </c>
      <c r="S167" s="20" t="b">
        <f t="shared" si="36"/>
        <v>0</v>
      </c>
      <c r="T167" s="13"/>
      <c r="U167" s="20"/>
      <c r="V167" s="13">
        <f t="shared" si="37"/>
        <v>3.2265957255518864E-3</v>
      </c>
    </row>
    <row r="168" spans="1:22" x14ac:dyDescent="0.2">
      <c r="A168" s="1">
        <v>44403</v>
      </c>
      <c r="B168" s="4">
        <v>14821.030273</v>
      </c>
      <c r="C168" s="4">
        <v>14863.650390999999</v>
      </c>
      <c r="D168" s="4">
        <v>14790.490234000001</v>
      </c>
      <c r="E168" s="4">
        <v>14840.709961</v>
      </c>
      <c r="F168" s="4">
        <v>14840.709961</v>
      </c>
      <c r="G168" s="2">
        <v>4437090000</v>
      </c>
      <c r="H168" s="4">
        <f t="shared" si="29"/>
        <v>4437.09</v>
      </c>
      <c r="I168" s="10">
        <f t="shared" si="30"/>
        <v>3.7197269999996934</v>
      </c>
      <c r="J168" s="6" t="b">
        <f t="shared" si="26"/>
        <v>0</v>
      </c>
      <c r="K168" s="5">
        <f t="shared" si="31"/>
        <v>1.3278218610653107E-3</v>
      </c>
      <c r="L168" s="5">
        <f t="shared" si="32"/>
        <v>-1.5433913874810501E-3</v>
      </c>
      <c r="M168" s="4">
        <f t="shared" si="33"/>
        <v>14641.927810753779</v>
      </c>
      <c r="N168" s="4">
        <f t="shared" si="34"/>
        <v>14529.937130926011</v>
      </c>
      <c r="O168" s="5">
        <f t="shared" si="35"/>
        <v>7.6486294206092381E-3</v>
      </c>
      <c r="P168" s="43">
        <f t="shared" si="27"/>
        <v>1.0146370421052726E-2</v>
      </c>
      <c r="R168" s="13">
        <f t="shared" si="28"/>
        <v>1.5142990944360175E-2</v>
      </c>
      <c r="S168" s="20" t="b">
        <f t="shared" si="36"/>
        <v>0</v>
      </c>
      <c r="T168" s="13"/>
      <c r="U168" s="20"/>
      <c r="V168" s="13">
        <f t="shared" si="37"/>
        <v>2.7226382304879468E-3</v>
      </c>
    </row>
    <row r="169" spans="1:22" x14ac:dyDescent="0.2">
      <c r="A169" s="1">
        <v>44404</v>
      </c>
      <c r="B169" s="4">
        <v>14807.950194999999</v>
      </c>
      <c r="C169" s="4">
        <v>14811.080078000001</v>
      </c>
      <c r="D169" s="4">
        <v>14503.759765999999</v>
      </c>
      <c r="E169" s="4">
        <v>14660.580078000001</v>
      </c>
      <c r="F169" s="4">
        <v>14660.580078000001</v>
      </c>
      <c r="G169" s="2">
        <v>4329230000</v>
      </c>
      <c r="H169" s="4">
        <f t="shared" si="29"/>
        <v>4329.2299999999996</v>
      </c>
      <c r="I169" s="10">
        <f t="shared" si="30"/>
        <v>-180.12988299999961</v>
      </c>
      <c r="J169" s="6" t="b">
        <f t="shared" si="26"/>
        <v>0</v>
      </c>
      <c r="K169" s="5">
        <f t="shared" si="31"/>
        <v>-9.952094318210163E-3</v>
      </c>
      <c r="L169" s="5">
        <f t="shared" si="32"/>
        <v>-1.0161311613158371E-2</v>
      </c>
      <c r="M169" s="4">
        <f t="shared" si="33"/>
        <v>14645.036521961483</v>
      </c>
      <c r="N169" s="4">
        <f t="shared" si="34"/>
        <v>14541.297387193315</v>
      </c>
      <c r="O169" s="5">
        <f t="shared" si="35"/>
        <v>7.0835695501750432E-3</v>
      </c>
      <c r="P169" s="43">
        <f t="shared" si="27"/>
        <v>-9.6467329220809687E-3</v>
      </c>
      <c r="R169" s="13">
        <f t="shared" si="28"/>
        <v>1.1337872445010371E-2</v>
      </c>
      <c r="S169" s="20" t="b">
        <f t="shared" si="36"/>
        <v>1</v>
      </c>
      <c r="T169" s="13"/>
      <c r="U169" s="20"/>
      <c r="V169" s="13">
        <f t="shared" si="37"/>
        <v>2.1231570377096756E-4</v>
      </c>
    </row>
    <row r="170" spans="1:22" x14ac:dyDescent="0.2">
      <c r="A170" s="1">
        <v>44405</v>
      </c>
      <c r="B170" s="4">
        <v>14715.660156</v>
      </c>
      <c r="C170" s="4">
        <v>14798.879883</v>
      </c>
      <c r="D170" s="4">
        <v>14645.629883</v>
      </c>
      <c r="E170" s="4">
        <v>14762.580078000001</v>
      </c>
      <c r="F170" s="4">
        <v>14762.580078000001</v>
      </c>
      <c r="G170" s="2">
        <v>4268210000</v>
      </c>
      <c r="H170" s="4">
        <f t="shared" si="29"/>
        <v>4268.21</v>
      </c>
      <c r="I170" s="10">
        <f t="shared" si="30"/>
        <v>102</v>
      </c>
      <c r="J170" s="6" t="b">
        <f t="shared" si="26"/>
        <v>0</v>
      </c>
      <c r="K170" s="5">
        <f t="shared" si="31"/>
        <v>3.1884347356900835E-3</v>
      </c>
      <c r="L170" s="5">
        <f t="shared" si="32"/>
        <v>-2.4528751694037074E-3</v>
      </c>
      <c r="M170" s="4">
        <f t="shared" si="33"/>
        <v>14664.62711463457</v>
      </c>
      <c r="N170" s="4">
        <f t="shared" si="34"/>
        <v>14560.539360306941</v>
      </c>
      <c r="O170" s="5">
        <f t="shared" si="35"/>
        <v>7.0978793742225346E-3</v>
      </c>
      <c r="P170" s="43">
        <f t="shared" si="27"/>
        <v>-1.2954459384522572E-3</v>
      </c>
      <c r="R170" s="13">
        <f t="shared" si="28"/>
        <v>9.1548709227970895E-3</v>
      </c>
      <c r="S170" s="20" t="b">
        <f t="shared" si="36"/>
        <v>0</v>
      </c>
      <c r="T170" s="13"/>
      <c r="U170" s="20"/>
      <c r="V170" s="13">
        <f t="shared" si="37"/>
        <v>1.3376950370665725E-3</v>
      </c>
    </row>
    <row r="171" spans="1:22" x14ac:dyDescent="0.2">
      <c r="A171" s="1">
        <v>44406</v>
      </c>
      <c r="B171" s="4">
        <v>14771.169921999999</v>
      </c>
      <c r="C171" s="4">
        <v>14833.740234000001</v>
      </c>
      <c r="D171" s="4">
        <v>14761.379883</v>
      </c>
      <c r="E171" s="4">
        <v>14778.259765999999</v>
      </c>
      <c r="F171" s="4">
        <v>14778.259765999999</v>
      </c>
      <c r="G171" s="2">
        <v>3928640000</v>
      </c>
      <c r="H171" s="4">
        <f t="shared" si="29"/>
        <v>3928.64</v>
      </c>
      <c r="I171" s="10">
        <f t="shared" si="30"/>
        <v>15.67968799999835</v>
      </c>
      <c r="J171" s="6" t="b">
        <f t="shared" si="26"/>
        <v>1</v>
      </c>
      <c r="K171" s="5">
        <f t="shared" si="31"/>
        <v>4.7997850119106396E-4</v>
      </c>
      <c r="L171" s="5">
        <f t="shared" si="32"/>
        <v>-3.7401536716165718E-3</v>
      </c>
      <c r="M171" s="4">
        <f t="shared" si="33"/>
        <v>14683.56588986214</v>
      </c>
      <c r="N171" s="4">
        <f t="shared" si="34"/>
        <v>14579.471569497642</v>
      </c>
      <c r="O171" s="5">
        <f t="shared" si="35"/>
        <v>7.0891717410664782E-3</v>
      </c>
      <c r="P171" s="43">
        <f t="shared" si="27"/>
        <v>5.2993934662413063E-3</v>
      </c>
      <c r="R171" s="13">
        <f t="shared" si="28"/>
        <v>1.0227375643238269E-2</v>
      </c>
      <c r="S171" s="20" t="b">
        <f t="shared" si="36"/>
        <v>0</v>
      </c>
      <c r="T171" s="13"/>
      <c r="U171" s="20"/>
      <c r="V171" s="13">
        <f t="shared" si="37"/>
        <v>1.2914597200136581E-3</v>
      </c>
    </row>
    <row r="172" spans="1:22" x14ac:dyDescent="0.2">
      <c r="A172" s="1">
        <v>44407</v>
      </c>
      <c r="B172" s="4">
        <v>14615.849609000001</v>
      </c>
      <c r="C172" s="4">
        <v>14728.780273</v>
      </c>
      <c r="D172" s="4">
        <v>14615.849609000001</v>
      </c>
      <c r="E172" s="4">
        <v>14672.679688</v>
      </c>
      <c r="F172" s="4">
        <v>14672.679688</v>
      </c>
      <c r="G172" s="2">
        <v>3645050000</v>
      </c>
      <c r="H172" s="4">
        <f t="shared" si="29"/>
        <v>3645.05</v>
      </c>
      <c r="I172" s="10">
        <f t="shared" si="30"/>
        <v>-105.58007799999905</v>
      </c>
      <c r="J172" s="6" t="b">
        <f t="shared" si="26"/>
        <v>0</v>
      </c>
      <c r="K172" s="5">
        <f t="shared" si="31"/>
        <v>3.8882501202670513E-3</v>
      </c>
      <c r="L172" s="5">
        <f t="shared" si="32"/>
        <v>-3.8089090854889511E-3</v>
      </c>
      <c r="M172" s="4">
        <f t="shared" si="33"/>
        <v>14681.751522885117</v>
      </c>
      <c r="N172" s="4">
        <f t="shared" si="34"/>
        <v>14587.576623280456</v>
      </c>
      <c r="O172" s="5">
        <f t="shared" si="35"/>
        <v>6.4144185697371393E-3</v>
      </c>
      <c r="P172" s="43">
        <f t="shared" si="27"/>
        <v>-4.4886956288826968E-3</v>
      </c>
      <c r="Q172" s="46"/>
      <c r="R172" s="13">
        <f t="shared" si="28"/>
        <v>3.2032111455896363E-3</v>
      </c>
      <c r="S172" s="20" t="b">
        <f t="shared" si="36"/>
        <v>1</v>
      </c>
      <c r="T172" s="13"/>
      <c r="U172" s="20"/>
      <c r="V172" s="13">
        <f t="shared" si="37"/>
        <v>-1.2356446592282205E-4</v>
      </c>
    </row>
    <row r="173" spans="1:22" x14ac:dyDescent="0.2">
      <c r="A173" s="1">
        <v>44410</v>
      </c>
      <c r="B173" s="4">
        <v>14758.599609000001</v>
      </c>
      <c r="C173" s="4">
        <v>14770.410156</v>
      </c>
      <c r="D173" s="4">
        <v>14665.669921999999</v>
      </c>
      <c r="E173" s="4">
        <v>14681.070313</v>
      </c>
      <c r="F173" s="4">
        <v>14681.070313</v>
      </c>
      <c r="G173" s="2">
        <v>3746130000</v>
      </c>
      <c r="H173" s="4">
        <f t="shared" si="29"/>
        <v>3746.13</v>
      </c>
      <c r="I173" s="10">
        <f t="shared" si="30"/>
        <v>8.390625</v>
      </c>
      <c r="J173" s="6" t="b">
        <f t="shared" si="26"/>
        <v>1</v>
      </c>
      <c r="K173" s="5">
        <f t="shared" si="31"/>
        <v>-5.2531607370608635E-3</v>
      </c>
      <c r="L173" s="5">
        <f t="shared" si="32"/>
        <v>-6.0485688654832873E-3</v>
      </c>
      <c r="M173" s="4">
        <f t="shared" si="33"/>
        <v>14681.637987904265</v>
      </c>
      <c r="N173" s="4">
        <f t="shared" si="34"/>
        <v>14595.706509343025</v>
      </c>
      <c r="O173" s="5">
        <f t="shared" si="35"/>
        <v>5.8529898797420781E-3</v>
      </c>
      <c r="P173" s="43">
        <f t="shared" si="27"/>
        <v>-1.0876215526783607E-3</v>
      </c>
      <c r="Q173" s="46"/>
      <c r="R173" s="13">
        <f t="shared" si="28"/>
        <v>6.046475752151859E-3</v>
      </c>
      <c r="S173" s="20" t="b">
        <f t="shared" si="36"/>
        <v>0</v>
      </c>
      <c r="T173" s="13"/>
      <c r="U173" s="20"/>
      <c r="V173" s="13">
        <f t="shared" si="37"/>
        <v>-7.7330678614835109E-6</v>
      </c>
    </row>
    <row r="174" spans="1:22" x14ac:dyDescent="0.2">
      <c r="A174" s="1">
        <v>44411</v>
      </c>
      <c r="B174" s="4">
        <v>14713.990234000001</v>
      </c>
      <c r="C174" s="4">
        <v>14762.599609000001</v>
      </c>
      <c r="D174" s="4">
        <v>14584.089844</v>
      </c>
      <c r="E174" s="4">
        <v>14761.290039</v>
      </c>
      <c r="F174" s="4">
        <v>14761.290039</v>
      </c>
      <c r="G174" s="2">
        <v>4141370000</v>
      </c>
      <c r="H174" s="4">
        <f t="shared" si="29"/>
        <v>4141.37</v>
      </c>
      <c r="I174" s="10">
        <f t="shared" si="30"/>
        <v>80.219725999999355</v>
      </c>
      <c r="J174" s="6" t="b">
        <f t="shared" si="26"/>
        <v>0</v>
      </c>
      <c r="K174" s="5">
        <f t="shared" si="31"/>
        <v>3.2146144076337533E-3</v>
      </c>
      <c r="L174" s="5">
        <f t="shared" si="32"/>
        <v>-8.870863091097321E-5</v>
      </c>
      <c r="M174" s="4">
        <f t="shared" si="33"/>
        <v>14694.913329753554</v>
      </c>
      <c r="N174" s="4">
        <f t="shared" si="34"/>
        <v>14610.105077139284</v>
      </c>
      <c r="O174" s="5">
        <f t="shared" si="35"/>
        <v>5.7712659279557732E-3</v>
      </c>
      <c r="P174" s="43">
        <f t="shared" si="27"/>
        <v>-7.5416222788577784E-3</v>
      </c>
      <c r="R174" s="13">
        <f t="shared" si="28"/>
        <v>4.6061026511397818E-3</v>
      </c>
      <c r="S174" s="20" t="b">
        <f t="shared" si="36"/>
        <v>0</v>
      </c>
      <c r="T174" s="13">
        <f>(E174-E173)/E173</f>
        <v>5.4641606020349393E-3</v>
      </c>
      <c r="U174" s="20"/>
      <c r="V174" s="13">
        <f t="shared" si="37"/>
        <v>9.0421394807756357E-4</v>
      </c>
    </row>
    <row r="175" spans="1:22" x14ac:dyDescent="0.2">
      <c r="A175" s="1">
        <v>44412</v>
      </c>
      <c r="B175" s="4">
        <v>14747.209961</v>
      </c>
      <c r="C175" s="4">
        <v>14812.370117</v>
      </c>
      <c r="D175" s="4">
        <v>14734.120117</v>
      </c>
      <c r="E175" s="4">
        <v>14780.530273</v>
      </c>
      <c r="F175" s="4">
        <v>14780.530273</v>
      </c>
      <c r="G175" s="2">
        <v>4337330000</v>
      </c>
      <c r="H175" s="4">
        <f t="shared" si="29"/>
        <v>4337.33</v>
      </c>
      <c r="I175" s="10">
        <f t="shared" si="30"/>
        <v>19.240234000000783</v>
      </c>
      <c r="J175" s="6" t="b">
        <f t="shared" si="26"/>
        <v>0</v>
      </c>
      <c r="K175" s="5">
        <f t="shared" si="31"/>
        <v>2.2594315865928308E-3</v>
      </c>
      <c r="L175" s="5">
        <f t="shared" si="32"/>
        <v>-2.149544181552541E-3</v>
      </c>
      <c r="M175" s="4">
        <f t="shared" si="33"/>
        <v>14709.182820294627</v>
      </c>
      <c r="N175" s="4">
        <f t="shared" si="34"/>
        <v>14624.924659388042</v>
      </c>
      <c r="O175" s="5">
        <f t="shared" si="35"/>
        <v>5.7282693359642289E-3</v>
      </c>
      <c r="P175" s="43">
        <f t="shared" si="27"/>
        <v>1.6953556842713667E-3</v>
      </c>
      <c r="R175" s="13">
        <f t="shared" si="28"/>
        <v>7.0151617507264331E-3</v>
      </c>
      <c r="S175" s="20" t="b">
        <f t="shared" si="36"/>
        <v>0</v>
      </c>
      <c r="T175" s="13">
        <f>(E175-E174)/E174</f>
        <v>1.3034249682221004E-3</v>
      </c>
      <c r="U175" s="20"/>
      <c r="V175" s="13">
        <f t="shared" si="37"/>
        <v>9.7104965649449319E-4</v>
      </c>
    </row>
    <row r="176" spans="1:22" x14ac:dyDescent="0.2">
      <c r="A176" s="1">
        <v>44413</v>
      </c>
      <c r="B176" s="4">
        <v>14794.080078000001</v>
      </c>
      <c r="C176" s="4">
        <v>14896.469727</v>
      </c>
      <c r="D176" s="4">
        <v>14776.030273</v>
      </c>
      <c r="E176" s="4">
        <v>14895.120117</v>
      </c>
      <c r="F176" s="4">
        <v>14895.120117</v>
      </c>
      <c r="G176" s="2">
        <v>4107300000</v>
      </c>
      <c r="H176" s="4">
        <f t="shared" si="29"/>
        <v>4107.3</v>
      </c>
      <c r="I176" s="10">
        <f t="shared" si="30"/>
        <v>114.58984400000008</v>
      </c>
      <c r="J176" s="6" t="b">
        <f t="shared" si="26"/>
        <v>0</v>
      </c>
      <c r="K176" s="5">
        <f t="shared" si="31"/>
        <v>6.8297615307797528E-3</v>
      </c>
      <c r="L176" s="5">
        <f t="shared" si="32"/>
        <v>-9.0599318142681854E-5</v>
      </c>
      <c r="M176" s="4">
        <f t="shared" si="33"/>
        <v>14740.172369745524</v>
      </c>
      <c r="N176" s="4">
        <f t="shared" si="34"/>
        <v>14648.419916571691</v>
      </c>
      <c r="O176" s="5">
        <f t="shared" si="35"/>
        <v>6.224652661603625E-3</v>
      </c>
      <c r="P176" s="43">
        <f t="shared" si="27"/>
        <v>2.4326651246002868E-3</v>
      </c>
      <c r="R176" s="13">
        <f t="shared" si="28"/>
        <v>1.0603495897733142E-2</v>
      </c>
      <c r="S176" s="20" t="b">
        <f t="shared" si="36"/>
        <v>0</v>
      </c>
      <c r="T176" s="13">
        <f>(E176-E175)/E175</f>
        <v>7.7527559487716412E-3</v>
      </c>
      <c r="U176" s="20">
        <f>(E176-E164)/E164</f>
        <v>2.7329023841668913E-2</v>
      </c>
      <c r="V176" s="13">
        <f t="shared" si="37"/>
        <v>2.1068165260778042E-3</v>
      </c>
    </row>
    <row r="177" spans="1:22" x14ac:dyDescent="0.2">
      <c r="A177" s="1">
        <v>44414</v>
      </c>
      <c r="B177" s="4">
        <v>14864.219727</v>
      </c>
      <c r="C177" s="4">
        <v>14890.179688</v>
      </c>
      <c r="D177" s="4">
        <v>14788.589844</v>
      </c>
      <c r="E177" s="4">
        <v>14835.759765999999</v>
      </c>
      <c r="F177" s="4">
        <v>14835.759765999999</v>
      </c>
      <c r="G177" s="2">
        <v>4173090000</v>
      </c>
      <c r="H177" s="4">
        <f t="shared" si="29"/>
        <v>4173.09</v>
      </c>
      <c r="I177" s="10">
        <f t="shared" si="30"/>
        <v>-59.360351000001174</v>
      </c>
      <c r="J177" s="6" t="b">
        <f t="shared" si="26"/>
        <v>1</v>
      </c>
      <c r="K177" s="5">
        <f t="shared" si="31"/>
        <v>-1.9146622912405281E-3</v>
      </c>
      <c r="L177" s="5">
        <f t="shared" si="32"/>
        <v>-3.6547525375975136E-3</v>
      </c>
      <c r="M177" s="4">
        <f t="shared" si="33"/>
        <v>14756.103602454603</v>
      </c>
      <c r="N177" s="4">
        <f t="shared" si="34"/>
        <v>14664.710338261109</v>
      </c>
      <c r="O177" s="5">
        <f t="shared" si="35"/>
        <v>6.193590574837835E-3</v>
      </c>
      <c r="P177" s="43">
        <f t="shared" si="27"/>
        <v>2.2015460463420226E-3</v>
      </c>
      <c r="R177" s="13">
        <f t="shared" si="28"/>
        <v>9.0861442259794391E-3</v>
      </c>
      <c r="S177" s="20" t="b">
        <f t="shared" si="36"/>
        <v>1</v>
      </c>
      <c r="T177" s="13"/>
      <c r="U177" s="20"/>
      <c r="V177" s="13">
        <f t="shared" si="37"/>
        <v>1.0808036913990515E-3</v>
      </c>
    </row>
    <row r="178" spans="1:22" x14ac:dyDescent="0.2">
      <c r="A178" s="1">
        <v>44417</v>
      </c>
      <c r="B178" s="4">
        <v>14855.759765999999</v>
      </c>
      <c r="C178" s="4">
        <v>14883.809569999999</v>
      </c>
      <c r="D178" s="4">
        <v>14802.690430000001</v>
      </c>
      <c r="E178" s="4">
        <v>14860.179688</v>
      </c>
      <c r="F178" s="4">
        <v>14860.179688</v>
      </c>
      <c r="G178" s="2">
        <v>4111640000</v>
      </c>
      <c r="H178" s="4">
        <f t="shared" si="29"/>
        <v>4111.6400000000003</v>
      </c>
      <c r="I178" s="10">
        <f t="shared" si="30"/>
        <v>24.419922000000952</v>
      </c>
      <c r="J178" s="6" t="b">
        <f t="shared" si="26"/>
        <v>0</v>
      </c>
      <c r="K178" s="5">
        <f t="shared" si="31"/>
        <v>2.9752244715997061E-4</v>
      </c>
      <c r="L178" s="5">
        <f t="shared" si="32"/>
        <v>-1.587623241809541E-3</v>
      </c>
      <c r="M178" s="4">
        <f t="shared" si="33"/>
        <v>14773.449616712169</v>
      </c>
      <c r="N178" s="4">
        <f t="shared" si="34"/>
        <v>14681.707673021014</v>
      </c>
      <c r="O178" s="5">
        <f t="shared" si="35"/>
        <v>6.2099202333471114E-3</v>
      </c>
      <c r="P178" s="43">
        <f t="shared" si="27"/>
        <v>1.9792813490732515E-3</v>
      </c>
      <c r="R178" s="13">
        <f t="shared" si="28"/>
        <v>7.4701546457361023E-3</v>
      </c>
      <c r="S178" s="20" t="b">
        <f t="shared" si="36"/>
        <v>0</v>
      </c>
      <c r="T178" s="13"/>
      <c r="U178" s="20"/>
      <c r="V178" s="13">
        <f t="shared" si="37"/>
        <v>1.1755145345198369E-3</v>
      </c>
    </row>
    <row r="179" spans="1:22" x14ac:dyDescent="0.2">
      <c r="A179" s="1">
        <v>44418</v>
      </c>
      <c r="B179" s="4">
        <v>14887.75</v>
      </c>
      <c r="C179" s="4">
        <v>14894.610352</v>
      </c>
      <c r="D179" s="4">
        <v>14754.480469</v>
      </c>
      <c r="E179" s="4">
        <v>14788.089844</v>
      </c>
      <c r="F179" s="4">
        <v>14788.089844</v>
      </c>
      <c r="G179" s="2">
        <v>3991770000</v>
      </c>
      <c r="H179" s="4">
        <f t="shared" si="29"/>
        <v>3991.77</v>
      </c>
      <c r="I179" s="10">
        <f t="shared" si="30"/>
        <v>-72.089844000000085</v>
      </c>
      <c r="J179" s="6" t="b">
        <f t="shared" si="26"/>
        <v>1</v>
      </c>
      <c r="K179" s="5">
        <f t="shared" si="31"/>
        <v>-6.6941046162113087E-3</v>
      </c>
      <c r="L179" s="5">
        <f t="shared" si="32"/>
        <v>-7.1516142740650065E-3</v>
      </c>
      <c r="M179" s="4">
        <f t="shared" si="33"/>
        <v>14775.889654593473</v>
      </c>
      <c r="N179" s="4">
        <f t="shared" si="34"/>
        <v>14690.958296584404</v>
      </c>
      <c r="O179" s="5">
        <f t="shared" si="35"/>
        <v>5.7479691574893535E-3</v>
      </c>
      <c r="P179" s="43">
        <f t="shared" si="27"/>
        <v>-1.4489270083860842E-3</v>
      </c>
      <c r="R179" s="13">
        <f t="shared" si="28"/>
        <v>8.0347579862725324E-3</v>
      </c>
      <c r="S179" s="20" t="b">
        <f t="shared" si="36"/>
        <v>1</v>
      </c>
      <c r="T179" s="13"/>
      <c r="U179" s="20"/>
      <c r="V179" s="13">
        <f t="shared" si="37"/>
        <v>1.6516371901008565E-4</v>
      </c>
    </row>
    <row r="180" spans="1:22" x14ac:dyDescent="0.2">
      <c r="A180" s="1">
        <v>44419</v>
      </c>
      <c r="B180" s="4">
        <v>14834.379883</v>
      </c>
      <c r="C180" s="4">
        <v>14842.5</v>
      </c>
      <c r="D180" s="4">
        <v>14692.410156</v>
      </c>
      <c r="E180" s="4">
        <v>14765.139648</v>
      </c>
      <c r="F180" s="4">
        <v>14765.139648</v>
      </c>
      <c r="G180" s="2">
        <v>4002340000</v>
      </c>
      <c r="H180" s="4">
        <f t="shared" si="29"/>
        <v>4002.34</v>
      </c>
      <c r="I180" s="10">
        <f t="shared" si="30"/>
        <v>-22.950195999999778</v>
      </c>
      <c r="J180" s="6" t="b">
        <f t="shared" si="26"/>
        <v>1</v>
      </c>
      <c r="K180" s="5">
        <f t="shared" si="31"/>
        <v>-4.667551697213018E-3</v>
      </c>
      <c r="L180" s="5">
        <f t="shared" si="32"/>
        <v>-5.2120836786255474E-3</v>
      </c>
      <c r="M180" s="4">
        <f t="shared" si="33"/>
        <v>14774.097986827894</v>
      </c>
      <c r="N180" s="4">
        <f t="shared" si="34"/>
        <v>14697.408848881412</v>
      </c>
      <c r="O180" s="5">
        <f t="shared" si="35"/>
        <v>5.1907830863755586E-3</v>
      </c>
      <c r="P180" s="43">
        <f t="shared" si="27"/>
        <v>-5.5291247493230375E-3</v>
      </c>
      <c r="R180" s="13">
        <f t="shared" si="28"/>
        <v>4.6298605324732057E-3</v>
      </c>
      <c r="S180" s="20" t="b">
        <f t="shared" si="36"/>
        <v>1</v>
      </c>
      <c r="T180" s="13"/>
      <c r="U180" s="20"/>
      <c r="V180" s="13">
        <f t="shared" si="37"/>
        <v>-1.2125616849219077E-4</v>
      </c>
    </row>
    <row r="181" spans="1:22" x14ac:dyDescent="0.2">
      <c r="A181" s="1">
        <v>44420</v>
      </c>
      <c r="B181" s="4">
        <v>14751.360352</v>
      </c>
      <c r="C181" s="4">
        <v>14824.309569999999</v>
      </c>
      <c r="D181" s="4">
        <v>14698.940430000001</v>
      </c>
      <c r="E181" s="4">
        <v>14816.259765999999</v>
      </c>
      <c r="F181" s="4">
        <v>14816.259765999999</v>
      </c>
      <c r="G181" s="2">
        <v>4049000000</v>
      </c>
      <c r="H181" s="4">
        <f t="shared" si="29"/>
        <v>4049</v>
      </c>
      <c r="I181" s="10">
        <f t="shared" si="30"/>
        <v>51.120117999998911</v>
      </c>
      <c r="J181" s="6" t="b">
        <f t="shared" si="26"/>
        <v>0</v>
      </c>
      <c r="K181" s="5">
        <f t="shared" si="31"/>
        <v>4.3995545123538668E-3</v>
      </c>
      <c r="L181" s="5">
        <f t="shared" si="32"/>
        <v>-5.4301375467027718E-4</v>
      </c>
      <c r="M181" s="4">
        <f t="shared" si="33"/>
        <v>14781.124950023244</v>
      </c>
      <c r="N181" s="4">
        <f t="shared" si="34"/>
        <v>14707.743711239551</v>
      </c>
      <c r="O181" s="5">
        <f t="shared" si="35"/>
        <v>4.9645232708473881E-3</v>
      </c>
      <c r="P181" s="43">
        <f t="shared" si="27"/>
        <v>-5.5600991332607945E-3</v>
      </c>
      <c r="R181" s="13">
        <f t="shared" si="28"/>
        <v>2.921605772413636E-3</v>
      </c>
      <c r="S181" s="20" t="b">
        <f t="shared" si="36"/>
        <v>0</v>
      </c>
      <c r="T181" s="13"/>
      <c r="U181" s="20"/>
      <c r="V181" s="13">
        <f t="shared" si="37"/>
        <v>4.7562722283388335E-4</v>
      </c>
    </row>
    <row r="182" spans="1:22" x14ac:dyDescent="0.2">
      <c r="A182" s="1">
        <v>44421</v>
      </c>
      <c r="B182" s="4">
        <v>14825.070313</v>
      </c>
      <c r="C182" s="4">
        <v>14850.610352</v>
      </c>
      <c r="D182" s="4">
        <v>14797.219727</v>
      </c>
      <c r="E182" s="4">
        <v>14822.900390999999</v>
      </c>
      <c r="F182" s="4">
        <v>14822.900390999999</v>
      </c>
      <c r="G182" s="2">
        <v>4061070000</v>
      </c>
      <c r="H182" s="4">
        <f t="shared" si="29"/>
        <v>4061.07</v>
      </c>
      <c r="I182" s="10">
        <f t="shared" si="30"/>
        <v>6.640625</v>
      </c>
      <c r="J182" s="6" t="b">
        <f t="shared" si="26"/>
        <v>1</v>
      </c>
      <c r="K182" s="5">
        <f t="shared" si="31"/>
        <v>-1.4636841203364564E-4</v>
      </c>
      <c r="L182" s="5">
        <f t="shared" si="32"/>
        <v>-1.8659139485313241E-3</v>
      </c>
      <c r="M182" s="4">
        <f t="shared" si="33"/>
        <v>14788.087523519371</v>
      </c>
      <c r="N182" s="4">
        <f t="shared" si="34"/>
        <v>14717.757335566546</v>
      </c>
      <c r="O182" s="5">
        <f t="shared" si="35"/>
        <v>4.7558677104777344E-3</v>
      </c>
      <c r="P182" s="43">
        <f t="shared" si="27"/>
        <v>6.175378301017531E-4</v>
      </c>
      <c r="R182" s="13">
        <f t="shared" si="28"/>
        <v>4.2279184770303109E-3</v>
      </c>
      <c r="S182" s="20" t="b">
        <f t="shared" si="36"/>
        <v>0</v>
      </c>
      <c r="T182" s="13"/>
      <c r="U182" s="20"/>
      <c r="V182" s="13">
        <f t="shared" si="37"/>
        <v>4.7104489811619345E-4</v>
      </c>
    </row>
    <row r="183" spans="1:22" x14ac:dyDescent="0.2">
      <c r="A183" s="1">
        <v>44424</v>
      </c>
      <c r="B183" s="4">
        <v>14771.530273</v>
      </c>
      <c r="C183" s="4">
        <v>14794.679688</v>
      </c>
      <c r="D183" s="4">
        <v>14610.019531</v>
      </c>
      <c r="E183" s="4">
        <v>14793.759765999999</v>
      </c>
      <c r="F183" s="4">
        <v>14793.759765999999</v>
      </c>
      <c r="G183" s="2">
        <v>3973920000</v>
      </c>
      <c r="H183" s="4">
        <f t="shared" si="29"/>
        <v>3973.92</v>
      </c>
      <c r="I183" s="10">
        <f t="shared" si="30"/>
        <v>-29.140625</v>
      </c>
      <c r="J183" s="6" t="b">
        <f t="shared" si="26"/>
        <v>0</v>
      </c>
      <c r="K183" s="5">
        <f t="shared" si="31"/>
        <v>1.5048876175429756E-3</v>
      </c>
      <c r="L183" s="5">
        <f t="shared" si="32"/>
        <v>-6.2179244120242943E-5</v>
      </c>
      <c r="M183" s="4">
        <f t="shared" si="33"/>
        <v>14789.032897266143</v>
      </c>
      <c r="N183" s="4">
        <f t="shared" si="34"/>
        <v>14724.36624256076</v>
      </c>
      <c r="O183" s="5">
        <f t="shared" si="35"/>
        <v>4.3726087537026784E-3</v>
      </c>
      <c r="P183" s="43">
        <f t="shared" si="27"/>
        <v>-1.2104467378609641E-2</v>
      </c>
      <c r="R183" s="13">
        <f t="shared" si="28"/>
        <v>3.8182285299407672E-4</v>
      </c>
      <c r="S183" s="20" t="b">
        <f t="shared" si="36"/>
        <v>1</v>
      </c>
      <c r="T183" s="13"/>
      <c r="U183" s="20"/>
      <c r="V183" s="13">
        <f t="shared" si="37"/>
        <v>6.3928060019152072E-5</v>
      </c>
    </row>
    <row r="184" spans="1:22" x14ac:dyDescent="0.2">
      <c r="A184" s="1">
        <v>44425</v>
      </c>
      <c r="B184" s="4">
        <v>14670.559569999999</v>
      </c>
      <c r="C184" s="4">
        <v>14716.950194999999</v>
      </c>
      <c r="D184" s="4">
        <v>14550.879883</v>
      </c>
      <c r="E184" s="4">
        <v>14656.179688</v>
      </c>
      <c r="F184" s="4">
        <v>14656.179688</v>
      </c>
      <c r="G184" s="2">
        <v>4168880000</v>
      </c>
      <c r="H184" s="4">
        <f t="shared" si="29"/>
        <v>4168.88</v>
      </c>
      <c r="I184" s="10">
        <f t="shared" si="30"/>
        <v>-137.58007799999905</v>
      </c>
      <c r="J184" s="6" t="b">
        <f t="shared" si="26"/>
        <v>0</v>
      </c>
      <c r="K184" s="5">
        <f t="shared" si="31"/>
        <v>-9.8018633381952657E-4</v>
      </c>
      <c r="L184" s="5">
        <f t="shared" si="32"/>
        <v>-4.1292867200600917E-3</v>
      </c>
      <c r="M184" s="4">
        <f t="shared" si="33"/>
        <v>14766.890695721786</v>
      </c>
      <c r="N184" s="4">
        <f t="shared" si="34"/>
        <v>14718.436976946781</v>
      </c>
      <c r="O184" s="5">
        <f t="shared" si="35"/>
        <v>3.2812404299195222E-3</v>
      </c>
      <c r="P184" s="43">
        <f t="shared" si="27"/>
        <v>-1.4628049815819947E-2</v>
      </c>
      <c r="Q184" s="48"/>
      <c r="R184" s="13">
        <f t="shared" si="28"/>
        <v>-3.3819239101062159E-3</v>
      </c>
      <c r="S184" s="20" t="b">
        <f t="shared" si="36"/>
        <v>1</v>
      </c>
      <c r="T184" s="13"/>
      <c r="U184" s="20"/>
      <c r="V184" s="13">
        <f t="shared" si="37"/>
        <v>-1.4972041578492897E-3</v>
      </c>
    </row>
    <row r="185" spans="1:22" x14ac:dyDescent="0.2">
      <c r="A185" s="1">
        <v>44426</v>
      </c>
      <c r="B185" s="4">
        <v>14636.240234000001</v>
      </c>
      <c r="C185" s="4">
        <v>14697.25</v>
      </c>
      <c r="D185" s="4">
        <v>14516.299805000001</v>
      </c>
      <c r="E185" s="4">
        <v>14525.910156</v>
      </c>
      <c r="F185" s="4">
        <v>14525.910156</v>
      </c>
      <c r="G185" s="2">
        <v>3841840000</v>
      </c>
      <c r="H185" s="4">
        <f t="shared" si="29"/>
        <v>3841.84</v>
      </c>
      <c r="I185" s="10">
        <f t="shared" si="30"/>
        <v>-130.26953200000025</v>
      </c>
      <c r="J185" s="6" t="b">
        <f t="shared" si="26"/>
        <v>1</v>
      </c>
      <c r="K185" s="5">
        <f t="shared" si="31"/>
        <v>-7.5381434190799892E-3</v>
      </c>
      <c r="L185" s="5">
        <f t="shared" si="32"/>
        <v>-1.1657952610182183E-2</v>
      </c>
      <c r="M185" s="4">
        <f t="shared" si="33"/>
        <v>14726.727272434822</v>
      </c>
      <c r="N185" s="4">
        <f t="shared" si="34"/>
        <v>14701.695514255756</v>
      </c>
      <c r="O185" s="5">
        <f t="shared" si="35"/>
        <v>1.6997502375099907E-3</v>
      </c>
      <c r="P185" s="43">
        <f>(D185-M185)/M185</f>
        <v>-1.4288814041439836E-2</v>
      </c>
      <c r="Q185" s="48"/>
      <c r="R185" s="13">
        <f t="shared" si="28"/>
        <v>-2.0016173240335047E-3</v>
      </c>
      <c r="S185" s="20" t="b">
        <f t="shared" si="36"/>
        <v>1</v>
      </c>
      <c r="T185" s="13"/>
      <c r="U185" s="20"/>
      <c r="V185" s="13">
        <f t="shared" si="37"/>
        <v>-2.7198293882272555E-3</v>
      </c>
    </row>
    <row r="186" spans="1:22" x14ac:dyDescent="0.2">
      <c r="A186" s="1">
        <v>44427</v>
      </c>
      <c r="B186" s="4">
        <v>14423.160156</v>
      </c>
      <c r="C186" s="4">
        <v>14610.759765999999</v>
      </c>
      <c r="D186" s="4">
        <v>14423.160156</v>
      </c>
      <c r="E186" s="4">
        <v>14541.790039</v>
      </c>
      <c r="F186" s="4">
        <v>14541.790039</v>
      </c>
      <c r="G186" s="2">
        <v>4191490000</v>
      </c>
      <c r="H186" s="4">
        <f t="shared" si="29"/>
        <v>4191.49</v>
      </c>
      <c r="I186" s="10">
        <f t="shared" si="30"/>
        <v>15.879882999999609</v>
      </c>
      <c r="J186" s="6" t="b">
        <f t="shared" si="26"/>
        <v>0</v>
      </c>
      <c r="K186" s="5">
        <f t="shared" si="31"/>
        <v>8.2249577566154853E-3</v>
      </c>
      <c r="L186" s="5">
        <f t="shared" si="32"/>
        <v>-4.7204750543155087E-3</v>
      </c>
      <c r="M186" s="4">
        <f t="shared" si="33"/>
        <v>14695.904400195685</v>
      </c>
      <c r="N186" s="4">
        <f t="shared" si="34"/>
        <v>14687.790690320473</v>
      </c>
      <c r="O186" s="5">
        <f t="shared" si="35"/>
        <v>5.5210687646440183E-4</v>
      </c>
      <c r="P186" s="43">
        <f t="shared" si="27"/>
        <v>-1.8559201037811109E-2</v>
      </c>
      <c r="R186" s="13">
        <f t="shared" si="28"/>
        <v>-5.7937662002313746E-3</v>
      </c>
      <c r="S186" s="20" t="b">
        <f t="shared" si="36"/>
        <v>0</v>
      </c>
      <c r="T186" s="13"/>
      <c r="U186" s="20"/>
      <c r="V186" s="13">
        <f t="shared" si="37"/>
        <v>-2.0929885961038556E-3</v>
      </c>
    </row>
    <row r="187" spans="1:22" x14ac:dyDescent="0.2">
      <c r="A187" s="1">
        <v>44428</v>
      </c>
      <c r="B187" s="4">
        <v>14571.530273</v>
      </c>
      <c r="C187" s="4">
        <v>14722.160156</v>
      </c>
      <c r="D187" s="4">
        <v>14571.530273</v>
      </c>
      <c r="E187" s="4">
        <v>14714.660156</v>
      </c>
      <c r="F187" s="4">
        <v>14714.660156</v>
      </c>
      <c r="G187" s="2">
        <v>3886340000</v>
      </c>
      <c r="H187" s="4">
        <f t="shared" si="29"/>
        <v>3886.34</v>
      </c>
      <c r="I187" s="10">
        <f t="shared" si="30"/>
        <v>172.87011700000039</v>
      </c>
      <c r="J187" s="6" t="b">
        <f t="shared" si="26"/>
        <v>0</v>
      </c>
      <c r="K187" s="5">
        <f t="shared" si="31"/>
        <v>9.8225704725885248E-3</v>
      </c>
      <c r="L187" s="5">
        <f t="shared" si="32"/>
        <v>-5.0943610995451527E-4</v>
      </c>
      <c r="M187" s="4">
        <f t="shared" si="33"/>
        <v>14699.030359496404</v>
      </c>
      <c r="N187" s="4">
        <f t="shared" si="34"/>
        <v>14690.127165596954</v>
      </c>
      <c r="O187" s="5">
        <f t="shared" si="35"/>
        <v>6.0569940204922271E-4</v>
      </c>
      <c r="P187" s="43">
        <f t="shared" si="27"/>
        <v>-8.6740474288517794E-3</v>
      </c>
      <c r="R187" s="13">
        <f t="shared" si="28"/>
        <v>1.5735593394874796E-3</v>
      </c>
      <c r="S187" s="20" t="b">
        <f t="shared" si="36"/>
        <v>0</v>
      </c>
      <c r="T187" s="13">
        <f>(E187-E186)/E186</f>
        <v>1.1887815498392948E-2</v>
      </c>
      <c r="U187" s="20"/>
      <c r="V187" s="13">
        <f t="shared" si="37"/>
        <v>2.1270955605006642E-4</v>
      </c>
    </row>
    <row r="188" spans="1:22" x14ac:dyDescent="0.2">
      <c r="A188" s="1">
        <v>44431</v>
      </c>
      <c r="B188" s="4">
        <v>14776.980469</v>
      </c>
      <c r="C188" s="4">
        <v>14963.469727</v>
      </c>
      <c r="D188" s="4">
        <v>14776.980469</v>
      </c>
      <c r="E188" s="4">
        <v>14942.650390999999</v>
      </c>
      <c r="F188" s="4">
        <v>14942.650390999999</v>
      </c>
      <c r="G188" s="2">
        <v>3906780000</v>
      </c>
      <c r="H188" s="4">
        <f t="shared" si="29"/>
        <v>3906.78</v>
      </c>
      <c r="I188" s="10">
        <f t="shared" si="30"/>
        <v>227.9902349999993</v>
      </c>
      <c r="J188" s="6" t="b">
        <f t="shared" si="26"/>
        <v>0</v>
      </c>
      <c r="K188" s="5">
        <f t="shared" si="31"/>
        <v>1.1211351490079522E-2</v>
      </c>
      <c r="L188" s="5">
        <f t="shared" si="32"/>
        <v>-1.3913441454313357E-3</v>
      </c>
      <c r="M188" s="4">
        <f t="shared" si="33"/>
        <v>14739.633698080337</v>
      </c>
      <c r="N188" s="4">
        <f t="shared" si="34"/>
        <v>14712.08570693635</v>
      </c>
      <c r="O188" s="5">
        <f t="shared" si="35"/>
        <v>1.8689739316639069E-3</v>
      </c>
      <c r="P188" s="43">
        <f t="shared" si="27"/>
        <v>2.5337651996417613E-3</v>
      </c>
      <c r="R188" s="13">
        <f t="shared" si="28"/>
        <v>1.5185996715021117E-2</v>
      </c>
      <c r="S188" s="20" t="b">
        <f t="shared" si="36"/>
        <v>0</v>
      </c>
      <c r="T188" s="13">
        <f>(E188-E187)/E187</f>
        <v>1.5494087704569566E-2</v>
      </c>
      <c r="U188" s="20"/>
      <c r="V188" s="13">
        <f t="shared" si="37"/>
        <v>2.7623140840511789E-3</v>
      </c>
    </row>
    <row r="189" spans="1:22" x14ac:dyDescent="0.2">
      <c r="A189" s="1">
        <v>44432</v>
      </c>
      <c r="B189" s="4">
        <v>14978.139648</v>
      </c>
      <c r="C189" s="4">
        <v>15034.889648</v>
      </c>
      <c r="D189" s="4">
        <v>14965.540039</v>
      </c>
      <c r="E189" s="4">
        <v>15019.799805000001</v>
      </c>
      <c r="F189" s="4">
        <v>15019.799805000001</v>
      </c>
      <c r="G189" s="2">
        <v>3809750000</v>
      </c>
      <c r="H189" s="4">
        <f t="shared" si="29"/>
        <v>3809.75</v>
      </c>
      <c r="I189" s="10">
        <f t="shared" si="30"/>
        <v>77.149414000001343</v>
      </c>
      <c r="J189" s="6" t="b">
        <f t="shared" si="26"/>
        <v>0</v>
      </c>
      <c r="K189" s="5">
        <f t="shared" si="31"/>
        <v>2.7813972882515517E-3</v>
      </c>
      <c r="L189" s="5">
        <f t="shared" si="32"/>
        <v>-1.0036550552272963E-3</v>
      </c>
      <c r="M189" s="4">
        <f t="shared" si="33"/>
        <v>14786.328049233614</v>
      </c>
      <c r="N189" s="4">
        <f t="shared" si="34"/>
        <v>14738.843454594058</v>
      </c>
      <c r="O189" s="5">
        <f t="shared" si="35"/>
        <v>3.2113851715887902E-3</v>
      </c>
      <c r="P189" s="43">
        <f t="shared" si="27"/>
        <v>1.2120114552420866E-2</v>
      </c>
      <c r="R189" s="13">
        <f t="shared" si="28"/>
        <v>1.6810231582767371E-2</v>
      </c>
      <c r="S189" s="20" t="b">
        <f t="shared" si="36"/>
        <v>0</v>
      </c>
      <c r="T189" s="13">
        <f>(E189-E188)/E188</f>
        <v>5.163034132583913E-3</v>
      </c>
      <c r="U189" s="20"/>
      <c r="V189" s="13">
        <f t="shared" si="37"/>
        <v>3.1679451545229801E-3</v>
      </c>
    </row>
    <row r="190" spans="1:22" x14ac:dyDescent="0.2">
      <c r="A190" s="1">
        <v>44433</v>
      </c>
      <c r="B190" s="4">
        <v>15039.030273</v>
      </c>
      <c r="C190" s="4">
        <v>15059.429688</v>
      </c>
      <c r="D190" s="4">
        <v>15011.580078000001</v>
      </c>
      <c r="E190" s="4">
        <v>15041.860352</v>
      </c>
      <c r="F190" s="4">
        <v>15041.860352</v>
      </c>
      <c r="G190" s="2">
        <v>3654150000</v>
      </c>
      <c r="H190" s="4">
        <f t="shared" si="29"/>
        <v>3654.15</v>
      </c>
      <c r="I190" s="10">
        <f t="shared" si="30"/>
        <v>22.060546999999133</v>
      </c>
      <c r="J190" s="6" t="b">
        <f t="shared" si="26"/>
        <v>0</v>
      </c>
      <c r="K190" s="5">
        <f t="shared" si="31"/>
        <v>1.88182279616812E-4</v>
      </c>
      <c r="L190" s="5">
        <f t="shared" si="32"/>
        <v>-1.1666667572411773E-3</v>
      </c>
      <c r="M190" s="4">
        <f t="shared" si="33"/>
        <v>14828.916766361344</v>
      </c>
      <c r="N190" s="4">
        <f t="shared" si="34"/>
        <v>14765.192750020662</v>
      </c>
      <c r="O190" s="5">
        <f t="shared" si="35"/>
        <v>4.297280600106747E-3</v>
      </c>
      <c r="P190" s="43">
        <f t="shared" si="27"/>
        <v>1.2318048210575914E-2</v>
      </c>
      <c r="R190" s="13">
        <f t="shared" si="28"/>
        <v>1.5544825375347905E-2</v>
      </c>
      <c r="S190" s="20" t="b">
        <f t="shared" si="36"/>
        <v>0</v>
      </c>
      <c r="T190" s="13"/>
      <c r="U190" s="20"/>
      <c r="V190" s="13">
        <f t="shared" si="37"/>
        <v>2.8802767655312085E-3</v>
      </c>
    </row>
    <row r="191" spans="1:22" x14ac:dyDescent="0.2">
      <c r="A191" s="1">
        <v>44434</v>
      </c>
      <c r="B191" s="4">
        <v>15025.169921999999</v>
      </c>
      <c r="C191" s="4">
        <v>15059.629883</v>
      </c>
      <c r="D191" s="4">
        <v>14939.559569999999</v>
      </c>
      <c r="E191" s="4">
        <v>14945.809569999999</v>
      </c>
      <c r="F191" s="4">
        <v>14945.809569999999</v>
      </c>
      <c r="G191" s="2">
        <v>3630900000</v>
      </c>
      <c r="H191" s="4">
        <f t="shared" si="29"/>
        <v>3630.9</v>
      </c>
      <c r="I191" s="10">
        <f t="shared" si="30"/>
        <v>-96.050782000000254</v>
      </c>
      <c r="J191" s="6" t="b">
        <f t="shared" si="26"/>
        <v>1</v>
      </c>
      <c r="K191" s="5">
        <f t="shared" si="31"/>
        <v>-5.281827254665486E-3</v>
      </c>
      <c r="L191" s="5">
        <f t="shared" si="32"/>
        <v>-7.5579754538646236E-3</v>
      </c>
      <c r="M191" s="4">
        <f t="shared" si="33"/>
        <v>14848.398900301119</v>
      </c>
      <c r="N191" s="4">
        <f t="shared" si="34"/>
        <v>14780.898560453648</v>
      </c>
      <c r="O191" s="5">
        <f t="shared" si="35"/>
        <v>4.5459675686718038E-3</v>
      </c>
      <c r="P191" s="43">
        <f t="shared" si="27"/>
        <v>6.1394275780826081E-3</v>
      </c>
      <c r="R191" s="13">
        <f t="shared" si="28"/>
        <v>1.4225842403425507E-2</v>
      </c>
      <c r="S191" s="20" t="b">
        <f t="shared" si="36"/>
        <v>1</v>
      </c>
      <c r="T191" s="13"/>
      <c r="U191" s="20"/>
      <c r="V191" s="13">
        <f t="shared" si="37"/>
        <v>1.3137934649393398E-3</v>
      </c>
    </row>
    <row r="192" spans="1:22" x14ac:dyDescent="0.2">
      <c r="A192" s="1">
        <v>44435</v>
      </c>
      <c r="B192" s="4">
        <v>14969.769531</v>
      </c>
      <c r="C192" s="4">
        <v>15144.480469</v>
      </c>
      <c r="D192" s="4">
        <v>14966.519531</v>
      </c>
      <c r="E192" s="4">
        <v>15129.5</v>
      </c>
      <c r="F192" s="4">
        <v>15129.5</v>
      </c>
      <c r="G192" s="2">
        <v>4048610000</v>
      </c>
      <c r="H192" s="4">
        <f t="shared" si="29"/>
        <v>4048.61</v>
      </c>
      <c r="I192" s="10">
        <f t="shared" si="30"/>
        <v>183.69043000000056</v>
      </c>
      <c r="J192" s="6" t="b">
        <f t="shared" si="26"/>
        <v>0</v>
      </c>
      <c r="K192" s="5">
        <f t="shared" si="31"/>
        <v>1.0670202281285882E-2</v>
      </c>
      <c r="L192" s="5">
        <f t="shared" si="32"/>
        <v>-9.8917021489541108E-4</v>
      </c>
      <c r="M192" s="4">
        <f t="shared" si="33"/>
        <v>14895.249083584265</v>
      </c>
      <c r="N192" s="4">
        <f t="shared" si="34"/>
        <v>14811.211729109853</v>
      </c>
      <c r="O192" s="5">
        <f t="shared" si="35"/>
        <v>5.6418898403671723E-3</v>
      </c>
      <c r="P192" s="43">
        <f t="shared" si="27"/>
        <v>4.7847771471159943E-3</v>
      </c>
      <c r="R192" s="13">
        <f t="shared" si="28"/>
        <v>1.6732273761733005E-2</v>
      </c>
      <c r="S192" s="20" t="b">
        <f t="shared" si="36"/>
        <v>0</v>
      </c>
      <c r="T192" s="13"/>
      <c r="U192" s="20"/>
      <c r="V192" s="13">
        <f t="shared" si="37"/>
        <v>3.1552346887849356E-3</v>
      </c>
    </row>
    <row r="193" spans="1:22" x14ac:dyDescent="0.2">
      <c r="A193" s="1">
        <v>44438</v>
      </c>
      <c r="B193" s="4">
        <v>15165.940430000001</v>
      </c>
      <c r="C193" s="4">
        <v>15288.080078000001</v>
      </c>
      <c r="D193" s="4">
        <v>15165.120117</v>
      </c>
      <c r="E193" s="4">
        <v>15265.889648</v>
      </c>
      <c r="F193" s="4">
        <v>15265.889648</v>
      </c>
      <c r="G193" s="2">
        <v>4061760000</v>
      </c>
      <c r="H193" s="4">
        <f t="shared" si="29"/>
        <v>4061.76</v>
      </c>
      <c r="I193" s="10">
        <f t="shared" si="30"/>
        <v>136.38964800000031</v>
      </c>
      <c r="J193" s="6" t="b">
        <f t="shared" si="26"/>
        <v>0</v>
      </c>
      <c r="K193" s="5">
        <f t="shared" si="31"/>
        <v>6.5903739013960863E-3</v>
      </c>
      <c r="L193" s="5">
        <f t="shared" si="32"/>
        <v>-1.4514857252699274E-3</v>
      </c>
      <c r="M193" s="4">
        <f t="shared" si="33"/>
        <v>14957.022510986888</v>
      </c>
      <c r="N193" s="4">
        <f t="shared" si="34"/>
        <v>14850.748939448127</v>
      </c>
      <c r="O193" s="5">
        <f t="shared" si="35"/>
        <v>7.1052625253920703E-3</v>
      </c>
      <c r="P193" s="43">
        <f t="shared" si="27"/>
        <v>1.3913036893556286E-2</v>
      </c>
      <c r="R193" s="13">
        <f t="shared" si="28"/>
        <v>2.2133921826348126E-2</v>
      </c>
      <c r="S193" s="20" t="b">
        <f t="shared" si="36"/>
        <v>0</v>
      </c>
      <c r="T193" s="13"/>
      <c r="U193" s="20"/>
      <c r="V193" s="13">
        <f t="shared" si="37"/>
        <v>4.1471899567427604E-3</v>
      </c>
    </row>
    <row r="194" spans="1:22" x14ac:dyDescent="0.2">
      <c r="A194" s="1">
        <v>44439</v>
      </c>
      <c r="B194" s="4">
        <v>15262.879883</v>
      </c>
      <c r="C194" s="4">
        <v>15278.959961</v>
      </c>
      <c r="D194" s="4">
        <v>15202.669921999999</v>
      </c>
      <c r="E194" s="4">
        <v>15259.240234000001</v>
      </c>
      <c r="F194" s="4">
        <v>15259.240234000001</v>
      </c>
      <c r="G194" s="2">
        <v>4188020000</v>
      </c>
      <c r="H194" s="4">
        <f t="shared" si="29"/>
        <v>4188.0200000000004</v>
      </c>
      <c r="I194" s="10">
        <f t="shared" si="30"/>
        <v>-6.6494139999995241</v>
      </c>
      <c r="J194" s="6" t="b">
        <f t="shared" ref="J194:J253" si="39">(E194-D194)&lt;(C194-E194)</f>
        <v>0</v>
      </c>
      <c r="K194" s="5">
        <f t="shared" si="31"/>
        <v>-2.3846410558814107E-4</v>
      </c>
      <c r="L194" s="5">
        <f t="shared" si="32"/>
        <v>-1.2906458980411549E-3</v>
      </c>
      <c r="M194" s="4">
        <f t="shared" si="33"/>
        <v>15007.392131489074</v>
      </c>
      <c r="N194" s="4">
        <f t="shared" si="34"/>
        <v>14886.269921583073</v>
      </c>
      <c r="O194" s="5">
        <f t="shared" si="35"/>
        <v>8.0708366147012496E-3</v>
      </c>
      <c r="P194" s="43">
        <f t="shared" ref="P194:P253" si="40">(D194-M194)/M194</f>
        <v>1.301210688705774E-2</v>
      </c>
      <c r="R194" s="13">
        <f t="shared" ref="R194:R253" si="41">(C194-M194)/M194</f>
        <v>1.8095604294973585E-2</v>
      </c>
      <c r="S194" s="20" t="b">
        <f t="shared" si="36"/>
        <v>1</v>
      </c>
      <c r="T194" s="13"/>
      <c r="U194" s="20"/>
      <c r="V194" s="13">
        <f t="shared" si="37"/>
        <v>3.3676235002779715E-3</v>
      </c>
    </row>
    <row r="195" spans="1:22" x14ac:dyDescent="0.2">
      <c r="A195" s="1">
        <v>44440</v>
      </c>
      <c r="B195" s="4">
        <v>15308.980469</v>
      </c>
      <c r="C195" s="4">
        <v>15379.5</v>
      </c>
      <c r="D195" s="4">
        <v>15302.110352</v>
      </c>
      <c r="E195" s="4">
        <v>15309.379883</v>
      </c>
      <c r="F195" s="4">
        <v>15309.379883</v>
      </c>
      <c r="G195" s="2">
        <v>4271690000</v>
      </c>
      <c r="H195" s="4">
        <f t="shared" ref="H195:H253" si="42">(G195/1000000)</f>
        <v>4271.6899999999996</v>
      </c>
      <c r="I195" s="10">
        <f t="shared" ref="I195:I253" si="43">(E195-E194)</f>
        <v>50.139648999998826</v>
      </c>
      <c r="J195" s="6" t="b">
        <f t="shared" si="39"/>
        <v>1</v>
      </c>
      <c r="K195" s="5">
        <f t="shared" ref="K195:K253" si="44">(E195-B195)/B195</f>
        <v>2.609017633854322E-5</v>
      </c>
      <c r="L195" s="5">
        <f t="shared" ref="L195:L253" si="45">(E195-C195)/C195</f>
        <v>-4.5593235800904051E-3</v>
      </c>
      <c r="M195" s="4">
        <f t="shared" ref="M195:M253" si="46">(E195-M194)*(2/($X$1+1))+M194</f>
        <v>15057.723423407562</v>
      </c>
      <c r="N195" s="4">
        <f t="shared" ref="N195:N253" si="47">(E195-N194)*(2/($X$2+1))+N194</f>
        <v>14923.062092141066</v>
      </c>
      <c r="O195" s="5">
        <f t="shared" ref="O195:O253" si="48">(M195-N195)/M195</f>
        <v>8.943007351108723E-3</v>
      </c>
      <c r="P195" s="43">
        <f t="shared" si="40"/>
        <v>1.6230005142246977E-2</v>
      </c>
      <c r="R195" s="13">
        <f t="shared" si="41"/>
        <v>2.1369536917661074E-2</v>
      </c>
      <c r="S195" s="20" t="b">
        <f t="shared" ref="S195:S253" si="49">(E195&lt;E194)</f>
        <v>0</v>
      </c>
      <c r="T195" s="13"/>
      <c r="U195" s="20"/>
      <c r="V195" s="13">
        <f t="shared" si="37"/>
        <v>3.3537666956060404E-3</v>
      </c>
    </row>
    <row r="196" spans="1:22" x14ac:dyDescent="0.2">
      <c r="A196" s="1">
        <v>44441</v>
      </c>
      <c r="B196" s="4">
        <v>15358.469727</v>
      </c>
      <c r="C196" s="4">
        <v>15380.070313</v>
      </c>
      <c r="D196" s="4">
        <v>15285.349609000001</v>
      </c>
      <c r="E196" s="4">
        <v>15331.179688</v>
      </c>
      <c r="F196" s="4">
        <v>15331.179688</v>
      </c>
      <c r="G196" s="2">
        <v>4050510000</v>
      </c>
      <c r="H196" s="4">
        <f t="shared" si="42"/>
        <v>4050.51</v>
      </c>
      <c r="I196" s="10">
        <f t="shared" si="43"/>
        <v>21.799805000000561</v>
      </c>
      <c r="J196" s="6" t="b">
        <f t="shared" si="39"/>
        <v>1</v>
      </c>
      <c r="K196" s="5">
        <f t="shared" si="44"/>
        <v>-1.7768722721134107E-3</v>
      </c>
      <c r="L196" s="5">
        <f t="shared" si="45"/>
        <v>-3.178829745575039E-3</v>
      </c>
      <c r="M196" s="4">
        <f t="shared" si="46"/>
        <v>15103.299467506302</v>
      </c>
      <c r="N196" s="4">
        <f t="shared" si="47"/>
        <v>14958.550578737495</v>
      </c>
      <c r="O196" s="5">
        <f t="shared" si="48"/>
        <v>9.5839249615770408E-3</v>
      </c>
      <c r="P196" s="43">
        <f t="shared" si="40"/>
        <v>1.2053666941145352E-2</v>
      </c>
      <c r="R196" s="13">
        <f t="shared" si="41"/>
        <v>1.8325190868998625E-2</v>
      </c>
      <c r="S196" s="20" t="b">
        <f t="shared" si="49"/>
        <v>0</v>
      </c>
      <c r="T196" s="13"/>
      <c r="U196" s="20"/>
      <c r="V196" s="13">
        <f t="shared" ref="V196:V253" si="50">(M196-M195)/M195</f>
        <v>3.0267552947539664E-3</v>
      </c>
    </row>
    <row r="197" spans="1:22" x14ac:dyDescent="0.2">
      <c r="A197" s="1">
        <v>44442</v>
      </c>
      <c r="B197" s="4">
        <v>15313.410156</v>
      </c>
      <c r="C197" s="4">
        <v>15375.559569999999</v>
      </c>
      <c r="D197" s="4">
        <v>15283.669921999999</v>
      </c>
      <c r="E197" s="4">
        <v>15363.519531</v>
      </c>
      <c r="F197" s="4">
        <v>15363.519531</v>
      </c>
      <c r="G197" s="2">
        <v>3706990000</v>
      </c>
      <c r="H197" s="4">
        <f t="shared" si="42"/>
        <v>3706.99</v>
      </c>
      <c r="I197" s="10">
        <f t="shared" si="43"/>
        <v>32.339842999999746</v>
      </c>
      <c r="J197" s="6" t="b">
        <f t="shared" si="39"/>
        <v>0</v>
      </c>
      <c r="K197" s="5">
        <f t="shared" si="44"/>
        <v>3.2722544808457621E-3</v>
      </c>
      <c r="L197" s="5">
        <f t="shared" si="45"/>
        <v>-7.8306346804388367E-4</v>
      </c>
      <c r="M197" s="4">
        <f t="shared" si="46"/>
        <v>15146.669478088585</v>
      </c>
      <c r="N197" s="4">
        <f t="shared" si="47"/>
        <v>14993.765270238582</v>
      </c>
      <c r="O197" s="5">
        <f t="shared" si="48"/>
        <v>1.0094906214940262E-2</v>
      </c>
      <c r="P197" s="43">
        <f t="shared" si="40"/>
        <v>9.0449219948716512E-3</v>
      </c>
      <c r="R197" s="13">
        <f t="shared" si="41"/>
        <v>1.5111578967411346E-2</v>
      </c>
      <c r="S197" s="20" t="b">
        <f t="shared" si="49"/>
        <v>0</v>
      </c>
      <c r="T197" s="13"/>
      <c r="U197" s="20"/>
      <c r="V197" s="13">
        <f t="shared" si="50"/>
        <v>2.8715586733607623E-3</v>
      </c>
    </row>
    <row r="198" spans="1:22" x14ac:dyDescent="0.2">
      <c r="A198" s="1">
        <v>44446</v>
      </c>
      <c r="B198" s="4">
        <v>15375.980469</v>
      </c>
      <c r="C198" s="4">
        <v>15403.440430000001</v>
      </c>
      <c r="D198" s="4">
        <v>15343.280273</v>
      </c>
      <c r="E198" s="4">
        <v>15374.330078000001</v>
      </c>
      <c r="F198" s="4">
        <v>15374.330078000001</v>
      </c>
      <c r="G198" s="2">
        <v>4014250000</v>
      </c>
      <c r="H198" s="4">
        <f t="shared" si="42"/>
        <v>4014.25</v>
      </c>
      <c r="I198" s="10">
        <f t="shared" si="43"/>
        <v>10.810547000000952</v>
      </c>
      <c r="J198" s="6" t="b">
        <f t="shared" si="39"/>
        <v>0</v>
      </c>
      <c r="K198" s="5">
        <f t="shared" si="44"/>
        <v>-1.0733565923334924E-4</v>
      </c>
      <c r="L198" s="5">
        <f t="shared" si="45"/>
        <v>-1.8898603940002833E-3</v>
      </c>
      <c r="M198" s="4">
        <f t="shared" si="46"/>
        <v>15184.612911407154</v>
      </c>
      <c r="N198" s="4">
        <f t="shared" si="47"/>
        <v>15026.857862217836</v>
      </c>
      <c r="O198" s="5">
        <f t="shared" si="48"/>
        <v>1.038913867016047E-2</v>
      </c>
      <c r="P198" s="43">
        <f t="shared" si="40"/>
        <v>1.0449220043907132E-2</v>
      </c>
      <c r="R198" s="13">
        <f t="shared" si="41"/>
        <v>1.441113579052495E-2</v>
      </c>
      <c r="S198" s="20" t="b">
        <f t="shared" si="49"/>
        <v>0</v>
      </c>
      <c r="T198" s="13">
        <f t="shared" ref="T198:T206" si="51">(E198-E197)/E197</f>
        <v>7.0365042190936714E-4</v>
      </c>
      <c r="U198" s="20"/>
      <c r="V198" s="13">
        <f t="shared" si="50"/>
        <v>2.5050677558824835E-3</v>
      </c>
    </row>
    <row r="199" spans="1:22" x14ac:dyDescent="0.2">
      <c r="A199" s="1">
        <v>44447</v>
      </c>
      <c r="B199" s="4">
        <v>15360.349609000001</v>
      </c>
      <c r="C199" s="4">
        <v>15360.349609000001</v>
      </c>
      <c r="D199" s="4">
        <v>15206.610352</v>
      </c>
      <c r="E199" s="4">
        <v>15286.639648</v>
      </c>
      <c r="F199" s="4">
        <v>15286.639648</v>
      </c>
      <c r="G199" s="2">
        <v>4131560000</v>
      </c>
      <c r="H199" s="4">
        <f t="shared" si="42"/>
        <v>4131.5600000000004</v>
      </c>
      <c r="I199" s="10">
        <f t="shared" si="43"/>
        <v>-87.690430000000561</v>
      </c>
      <c r="J199" s="6" t="b">
        <f t="shared" si="39"/>
        <v>0</v>
      </c>
      <c r="K199" s="5">
        <f t="shared" si="44"/>
        <v>-4.7987163623419106E-3</v>
      </c>
      <c r="L199" s="5">
        <f t="shared" si="45"/>
        <v>-4.7987163623419106E-3</v>
      </c>
      <c r="M199" s="4">
        <f t="shared" si="46"/>
        <v>15201.617367505962</v>
      </c>
      <c r="N199" s="4">
        <f t="shared" si="47"/>
        <v>15049.447582720633</v>
      </c>
      <c r="O199" s="5">
        <f t="shared" si="48"/>
        <v>1.0010104918875086E-2</v>
      </c>
      <c r="P199" s="43">
        <f t="shared" si="40"/>
        <v>3.2845087291242121E-4</v>
      </c>
      <c r="R199" s="13">
        <f t="shared" si="41"/>
        <v>1.0441799557021826E-2</v>
      </c>
      <c r="S199" s="20" t="b">
        <f t="shared" si="49"/>
        <v>1</v>
      </c>
      <c r="T199" s="13">
        <f t="shared" si="51"/>
        <v>-5.7036911237831273E-3</v>
      </c>
      <c r="U199" s="20"/>
      <c r="V199" s="13">
        <f t="shared" si="50"/>
        <v>1.1198478484778364E-3</v>
      </c>
    </row>
    <row r="200" spans="1:22" x14ac:dyDescent="0.2">
      <c r="A200" s="1">
        <v>44448</v>
      </c>
      <c r="B200" s="4">
        <v>15296.059569999999</v>
      </c>
      <c r="C200" s="4">
        <v>15352.379883</v>
      </c>
      <c r="D200" s="4">
        <v>15245.169921999999</v>
      </c>
      <c r="E200" s="4">
        <v>15248.25</v>
      </c>
      <c r="F200" s="4">
        <v>15248.25</v>
      </c>
      <c r="G200" s="2">
        <v>4031140000</v>
      </c>
      <c r="H200" s="4">
        <f t="shared" si="42"/>
        <v>4031.14</v>
      </c>
      <c r="I200" s="10">
        <f t="shared" si="43"/>
        <v>-38.389648000000307</v>
      </c>
      <c r="J200" s="6" t="b">
        <f t="shared" si="39"/>
        <v>1</v>
      </c>
      <c r="K200" s="5">
        <f t="shared" si="44"/>
        <v>-3.1256134811195324E-3</v>
      </c>
      <c r="L200" s="5">
        <f t="shared" si="45"/>
        <v>-6.7826541418053842E-3</v>
      </c>
      <c r="M200" s="4">
        <f t="shared" si="46"/>
        <v>15209.389472921635</v>
      </c>
      <c r="N200" s="4">
        <f t="shared" si="47"/>
        <v>15066.734749440579</v>
      </c>
      <c r="O200" s="5">
        <f t="shared" si="48"/>
        <v>9.3793852629676742E-3</v>
      </c>
      <c r="P200" s="43">
        <f t="shared" si="40"/>
        <v>2.3525236921617559E-3</v>
      </c>
      <c r="R200" s="13">
        <f t="shared" si="41"/>
        <v>9.4014562736354588E-3</v>
      </c>
      <c r="S200" s="20" t="b">
        <f t="shared" si="49"/>
        <v>1</v>
      </c>
      <c r="T200" s="13">
        <f t="shared" si="51"/>
        <v>-2.5113202694630765E-3</v>
      </c>
      <c r="U200" s="20"/>
      <c r="V200" s="13">
        <f t="shared" si="50"/>
        <v>5.112683228224664E-4</v>
      </c>
    </row>
    <row r="201" spans="1:22" x14ac:dyDescent="0.2">
      <c r="A201" s="1">
        <v>44449</v>
      </c>
      <c r="B201" s="4">
        <v>15332.919921999999</v>
      </c>
      <c r="C201" s="4">
        <v>15349.469727</v>
      </c>
      <c r="D201" s="4">
        <v>15111.309569999999</v>
      </c>
      <c r="E201" s="4">
        <v>15115.490234000001</v>
      </c>
      <c r="F201" s="4">
        <v>15115.490234000001</v>
      </c>
      <c r="G201" s="2">
        <v>4587150000</v>
      </c>
      <c r="H201" s="4">
        <f t="shared" si="42"/>
        <v>4587.1499999999996</v>
      </c>
      <c r="I201" s="10">
        <f t="shared" si="43"/>
        <v>-132.75976599999922</v>
      </c>
      <c r="J201" s="6" t="b">
        <f t="shared" si="39"/>
        <v>1</v>
      </c>
      <c r="K201" s="5">
        <f t="shared" si="44"/>
        <v>-1.4180579374710333E-2</v>
      </c>
      <c r="L201" s="5">
        <f t="shared" si="45"/>
        <v>-1.5243490306927326E-2</v>
      </c>
      <c r="M201" s="4">
        <f t="shared" si="46"/>
        <v>15193.739599768029</v>
      </c>
      <c r="N201" s="4">
        <f t="shared" si="47"/>
        <v>15070.974356793571</v>
      </c>
      <c r="O201" s="5">
        <f t="shared" si="48"/>
        <v>8.0799886142797848E-3</v>
      </c>
      <c r="P201" s="43">
        <f t="shared" si="40"/>
        <v>-5.4252627687055906E-3</v>
      </c>
      <c r="R201" s="13">
        <f t="shared" si="41"/>
        <v>1.0249624604225059E-2</v>
      </c>
      <c r="S201" s="20" t="b">
        <f t="shared" si="49"/>
        <v>1</v>
      </c>
      <c r="T201" s="13">
        <f t="shared" si="51"/>
        <v>-8.7065575393897154E-3</v>
      </c>
      <c r="U201" s="20">
        <f>(E201-E198)/E198</f>
        <v>-1.6835845379070447E-2</v>
      </c>
      <c r="V201" s="13">
        <f t="shared" si="50"/>
        <v>-1.028961299299309E-3</v>
      </c>
    </row>
    <row r="202" spans="1:22" x14ac:dyDescent="0.2">
      <c r="A202" s="1">
        <v>44452</v>
      </c>
      <c r="B202" s="4">
        <v>15211.429688</v>
      </c>
      <c r="C202" s="4">
        <v>15215.440430000001</v>
      </c>
      <c r="D202" s="4">
        <v>15030.849609000001</v>
      </c>
      <c r="E202" s="4">
        <v>15105.580078000001</v>
      </c>
      <c r="F202" s="4">
        <v>15105.580078000001</v>
      </c>
      <c r="G202" s="2">
        <v>4723370000</v>
      </c>
      <c r="H202" s="4">
        <f t="shared" si="42"/>
        <v>4723.37</v>
      </c>
      <c r="I202" s="10">
        <f t="shared" si="43"/>
        <v>-9.9101559999999154</v>
      </c>
      <c r="J202" s="6" t="b">
        <f t="shared" si="39"/>
        <v>1</v>
      </c>
      <c r="K202" s="5">
        <f t="shared" si="44"/>
        <v>-6.9585576222004949E-3</v>
      </c>
      <c r="L202" s="5">
        <f t="shared" si="45"/>
        <v>-7.2203202073198016E-3</v>
      </c>
      <c r="M202" s="4">
        <f t="shared" si="46"/>
        <v>15179.046346140025</v>
      </c>
      <c r="N202" s="4">
        <f t="shared" si="47"/>
        <v>15073.983549941957</v>
      </c>
      <c r="O202" s="5">
        <f t="shared" si="48"/>
        <v>6.9215676533450456E-3</v>
      </c>
      <c r="P202" s="43">
        <f t="shared" si="40"/>
        <v>-9.7632442618972616E-3</v>
      </c>
      <c r="R202" s="13">
        <f t="shared" si="41"/>
        <v>2.39765285842417E-3</v>
      </c>
      <c r="S202" s="20" t="b">
        <f t="shared" si="49"/>
        <v>1</v>
      </c>
      <c r="T202" s="13"/>
      <c r="U202" s="20"/>
      <c r="V202" s="13">
        <f t="shared" si="50"/>
        <v>-9.6705972427144017E-4</v>
      </c>
    </row>
    <row r="203" spans="1:22" x14ac:dyDescent="0.2">
      <c r="A203" s="1">
        <v>44453</v>
      </c>
      <c r="B203" s="4">
        <v>15168.450194999999</v>
      </c>
      <c r="C203" s="4">
        <v>15181.190430000001</v>
      </c>
      <c r="D203" s="4">
        <v>15008.299805000001</v>
      </c>
      <c r="E203" s="4">
        <v>15037.759765999999</v>
      </c>
      <c r="F203" s="4">
        <v>15037.759765999999</v>
      </c>
      <c r="G203" s="2">
        <v>4593140000</v>
      </c>
      <c r="H203" s="4">
        <f t="shared" si="42"/>
        <v>4593.1400000000003</v>
      </c>
      <c r="I203" s="10">
        <f t="shared" si="43"/>
        <v>-67.82031200000165</v>
      </c>
      <c r="J203" s="6" t="b">
        <f t="shared" si="39"/>
        <v>1</v>
      </c>
      <c r="K203" s="5">
        <f t="shared" si="44"/>
        <v>-8.6159381690213751E-3</v>
      </c>
      <c r="L203" s="5">
        <f t="shared" si="45"/>
        <v>-9.4479194277521054E-3</v>
      </c>
      <c r="M203" s="4">
        <f t="shared" si="46"/>
        <v>15155.498582783353</v>
      </c>
      <c r="N203" s="4">
        <f t="shared" si="47"/>
        <v>15070.833655686134</v>
      </c>
      <c r="O203" s="5">
        <f t="shared" si="48"/>
        <v>5.5864164834140591E-3</v>
      </c>
      <c r="P203" s="43">
        <f t="shared" si="40"/>
        <v>-9.7125658373635199E-3</v>
      </c>
      <c r="R203" s="13">
        <f t="shared" si="41"/>
        <v>1.6952162329936862E-3</v>
      </c>
      <c r="S203" s="20" t="b">
        <f t="shared" si="49"/>
        <v>1</v>
      </c>
      <c r="T203" s="13">
        <f t="shared" si="51"/>
        <v>-4.4897522405495834E-3</v>
      </c>
      <c r="U203" s="20"/>
      <c r="V203" s="13">
        <f t="shared" si="50"/>
        <v>-1.5513335172508828E-3</v>
      </c>
    </row>
    <row r="204" spans="1:22" x14ac:dyDescent="0.2">
      <c r="A204" s="1">
        <v>44454</v>
      </c>
      <c r="B204" s="4">
        <v>15071.339844</v>
      </c>
      <c r="C204" s="4">
        <v>15174.379883</v>
      </c>
      <c r="D204" s="4">
        <v>14984.679688</v>
      </c>
      <c r="E204" s="4">
        <v>15161.530273</v>
      </c>
      <c r="F204" s="4">
        <v>15161.530273</v>
      </c>
      <c r="G204" s="2">
        <v>4465140000</v>
      </c>
      <c r="H204" s="4">
        <f t="shared" si="42"/>
        <v>4465.1400000000003</v>
      </c>
      <c r="I204" s="10">
        <f t="shared" si="43"/>
        <v>123.77050700000109</v>
      </c>
      <c r="J204" s="6" t="b">
        <f t="shared" si="39"/>
        <v>0</v>
      </c>
      <c r="K204" s="5">
        <f t="shared" si="44"/>
        <v>5.9842343105218762E-3</v>
      </c>
      <c r="L204" s="5">
        <f t="shared" si="45"/>
        <v>-8.4679638305317775E-4</v>
      </c>
      <c r="M204" s="4">
        <f t="shared" si="46"/>
        <v>15156.503864486127</v>
      </c>
      <c r="N204" s="4">
        <f t="shared" si="47"/>
        <v>15078.720318061252</v>
      </c>
      <c r="O204" s="5">
        <f t="shared" si="48"/>
        <v>5.1320243190867204E-3</v>
      </c>
      <c r="P204" s="43">
        <f t="shared" si="40"/>
        <v>-1.1336662994474314E-2</v>
      </c>
      <c r="R204" s="13">
        <f t="shared" si="41"/>
        <v>1.1794288889906009E-3</v>
      </c>
      <c r="S204" s="20" t="b">
        <f t="shared" si="49"/>
        <v>0</v>
      </c>
      <c r="T204" s="13">
        <f t="shared" si="51"/>
        <v>8.230647977223518E-3</v>
      </c>
      <c r="U204" s="20"/>
      <c r="V204" s="13">
        <f t="shared" si="50"/>
        <v>6.6331153494057456E-5</v>
      </c>
    </row>
    <row r="205" spans="1:22" x14ac:dyDescent="0.2">
      <c r="A205" s="1">
        <v>44455</v>
      </c>
      <c r="B205" s="4">
        <v>15120.089844</v>
      </c>
      <c r="C205" s="4">
        <v>15205.5</v>
      </c>
      <c r="D205" s="4">
        <v>15047.139648</v>
      </c>
      <c r="E205" s="4">
        <v>15181.919921999999</v>
      </c>
      <c r="F205" s="4">
        <v>15181.919921999999</v>
      </c>
      <c r="G205" s="2">
        <v>3701500000</v>
      </c>
      <c r="H205" s="4">
        <f t="shared" si="42"/>
        <v>3701.5</v>
      </c>
      <c r="I205" s="10">
        <f t="shared" si="43"/>
        <v>20.389648999998826</v>
      </c>
      <c r="J205" s="6" t="b">
        <f t="shared" si="39"/>
        <v>0</v>
      </c>
      <c r="K205" s="5">
        <f t="shared" si="44"/>
        <v>4.089266574334189E-3</v>
      </c>
      <c r="L205" s="5">
        <f t="shared" si="45"/>
        <v>-1.5507597908652046E-3</v>
      </c>
      <c r="M205" s="4">
        <f t="shared" si="46"/>
        <v>15160.739874071773</v>
      </c>
      <c r="N205" s="4">
        <f t="shared" si="47"/>
        <v>15087.694196664621</v>
      </c>
      <c r="O205" s="5">
        <f t="shared" si="48"/>
        <v>4.8180813082926155E-3</v>
      </c>
      <c r="P205" s="43">
        <f t="shared" si="40"/>
        <v>-7.4930529126783531E-3</v>
      </c>
      <c r="R205" s="13">
        <f t="shared" si="41"/>
        <v>2.9523708143543242E-3</v>
      </c>
      <c r="S205" s="20" t="b">
        <f t="shared" si="49"/>
        <v>0</v>
      </c>
      <c r="T205" s="13">
        <f t="shared" si="51"/>
        <v>1.3448279054198888E-3</v>
      </c>
      <c r="U205" s="20"/>
      <c r="V205" s="13">
        <f t="shared" si="50"/>
        <v>2.7948461093136668E-4</v>
      </c>
    </row>
    <row r="206" spans="1:22" x14ac:dyDescent="0.2">
      <c r="A206" s="1">
        <v>44456</v>
      </c>
      <c r="B206" s="4">
        <v>15163.360352</v>
      </c>
      <c r="C206" s="4">
        <v>15166.559569999999</v>
      </c>
      <c r="D206" s="4">
        <v>14998.730469</v>
      </c>
      <c r="E206" s="4">
        <v>15043.969727</v>
      </c>
      <c r="F206" s="4">
        <v>15043.969727</v>
      </c>
      <c r="G206" s="2">
        <v>6709540000</v>
      </c>
      <c r="H206" s="4">
        <f t="shared" si="42"/>
        <v>6709.54</v>
      </c>
      <c r="I206" s="10">
        <f t="shared" si="43"/>
        <v>-137.95019499999944</v>
      </c>
      <c r="J206" s="6" t="b">
        <f t="shared" si="39"/>
        <v>1</v>
      </c>
      <c r="K206" s="5">
        <f t="shared" si="44"/>
        <v>-7.8736257813890667E-3</v>
      </c>
      <c r="L206" s="5">
        <f t="shared" si="45"/>
        <v>-8.0829038671688513E-3</v>
      </c>
      <c r="M206" s="4">
        <f t="shared" si="46"/>
        <v>15141.278182893144</v>
      </c>
      <c r="N206" s="4">
        <f t="shared" si="47"/>
        <v>15083.892068867697</v>
      </c>
      <c r="O206" s="5">
        <f t="shared" si="48"/>
        <v>3.7900442308947471E-3</v>
      </c>
      <c r="P206" s="43">
        <f t="shared" si="40"/>
        <v>-9.4145099357725564E-3</v>
      </c>
      <c r="R206" s="13">
        <f t="shared" si="41"/>
        <v>1.6696996648155457E-3</v>
      </c>
      <c r="S206" s="20" t="b">
        <f t="shared" si="49"/>
        <v>1</v>
      </c>
      <c r="T206" s="13">
        <f t="shared" si="51"/>
        <v>-9.0864788978432774E-3</v>
      </c>
      <c r="U206" s="20">
        <f>(E206-E203)/E203</f>
        <v>4.1295785387136211E-4</v>
      </c>
      <c r="V206" s="13">
        <f t="shared" si="50"/>
        <v>-1.2836900665984404E-3</v>
      </c>
    </row>
    <row r="207" spans="1:22" x14ac:dyDescent="0.2">
      <c r="A207" s="1">
        <v>44459</v>
      </c>
      <c r="B207" s="4">
        <v>14758.139648</v>
      </c>
      <c r="C207" s="4">
        <v>14841.820313</v>
      </c>
      <c r="D207" s="4">
        <v>14530.070313</v>
      </c>
      <c r="E207" s="4">
        <v>14713.900390999999</v>
      </c>
      <c r="F207" s="4">
        <v>14713.900390999999</v>
      </c>
      <c r="G207" s="2">
        <v>4879490000</v>
      </c>
      <c r="H207" s="4">
        <f t="shared" si="42"/>
        <v>4879.49</v>
      </c>
      <c r="I207" s="10">
        <f t="shared" si="43"/>
        <v>-330.06933600000048</v>
      </c>
      <c r="J207" s="6" t="b">
        <f t="shared" si="39"/>
        <v>0</v>
      </c>
      <c r="K207" s="5">
        <f t="shared" si="44"/>
        <v>-2.9976174541752844E-3</v>
      </c>
      <c r="L207" s="5">
        <f t="shared" si="45"/>
        <v>-8.6188836208962501E-3</v>
      </c>
      <c r="M207" s="4">
        <f t="shared" si="46"/>
        <v>15070.048550910953</v>
      </c>
      <c r="N207" s="4">
        <f t="shared" si="47"/>
        <v>15051.718879487897</v>
      </c>
      <c r="O207" s="5">
        <f t="shared" si="48"/>
        <v>1.2162981002439063E-3</v>
      </c>
      <c r="P207" s="43">
        <f t="shared" si="40"/>
        <v>-3.5831220854183138E-2</v>
      </c>
      <c r="R207" s="13">
        <f t="shared" si="41"/>
        <v>-1.5144492543599467E-2</v>
      </c>
      <c r="S207" s="20" t="b">
        <f t="shared" si="49"/>
        <v>1</v>
      </c>
      <c r="T207" s="13"/>
      <c r="U207" s="20"/>
      <c r="V207" s="13">
        <f t="shared" si="50"/>
        <v>-4.7043341468137835E-3</v>
      </c>
    </row>
    <row r="208" spans="1:22" x14ac:dyDescent="0.2">
      <c r="A208" s="1">
        <v>44460</v>
      </c>
      <c r="B208" s="4">
        <v>14803.360352</v>
      </c>
      <c r="C208" s="4">
        <v>14847.030273</v>
      </c>
      <c r="D208" s="4">
        <v>14696.469727</v>
      </c>
      <c r="E208" s="4">
        <v>14746.400390999999</v>
      </c>
      <c r="F208" s="4">
        <v>14746.400390999999</v>
      </c>
      <c r="G208" s="2">
        <v>4083010000</v>
      </c>
      <c r="H208" s="4">
        <f t="shared" si="42"/>
        <v>4083.01</v>
      </c>
      <c r="I208" s="10">
        <f t="shared" si="43"/>
        <v>32.5</v>
      </c>
      <c r="J208" s="6" t="b">
        <f t="shared" si="39"/>
        <v>1</v>
      </c>
      <c r="K208" s="5">
        <f t="shared" si="44"/>
        <v>-3.8477723736762871E-3</v>
      </c>
      <c r="L208" s="5">
        <f t="shared" si="45"/>
        <v>-6.7777784613937981E-3</v>
      </c>
      <c r="M208" s="4">
        <f t="shared" si="46"/>
        <v>15016.107190925793</v>
      </c>
      <c r="N208" s="4">
        <f t="shared" si="47"/>
        <v>15025.16944570634</v>
      </c>
      <c r="O208" s="5">
        <f t="shared" si="48"/>
        <v>-6.0350227028368845E-4</v>
      </c>
      <c r="P208" s="43">
        <f t="shared" si="40"/>
        <v>-2.1286306754586176E-2</v>
      </c>
      <c r="R208" s="13">
        <f t="shared" si="41"/>
        <v>-1.1259703715218951E-2</v>
      </c>
      <c r="S208" s="20" t="b">
        <f t="shared" si="49"/>
        <v>0</v>
      </c>
      <c r="T208" s="13"/>
      <c r="U208" s="20"/>
      <c r="V208" s="13">
        <f t="shared" si="50"/>
        <v>-3.5793753286812694E-3</v>
      </c>
    </row>
    <row r="209" spans="1:22" x14ac:dyDescent="0.2">
      <c r="A209" s="1">
        <v>44461</v>
      </c>
      <c r="B209" s="4">
        <v>14800.589844</v>
      </c>
      <c r="C209" s="4">
        <v>14950.120117</v>
      </c>
      <c r="D209" s="4">
        <v>14767.009765999999</v>
      </c>
      <c r="E209" s="4">
        <v>14896.849609000001</v>
      </c>
      <c r="F209" s="4">
        <v>14896.849609000001</v>
      </c>
      <c r="G209" s="2">
        <v>4252490000</v>
      </c>
      <c r="H209" s="4">
        <f t="shared" si="42"/>
        <v>4252.49</v>
      </c>
      <c r="I209" s="10">
        <f t="shared" si="43"/>
        <v>150.44921800000157</v>
      </c>
      <c r="J209" s="6" t="b">
        <f t="shared" si="39"/>
        <v>0</v>
      </c>
      <c r="K209" s="5">
        <f t="shared" si="44"/>
        <v>6.5037789719592405E-3</v>
      </c>
      <c r="L209" s="5">
        <f t="shared" si="45"/>
        <v>-3.5632160533228714E-3</v>
      </c>
      <c r="M209" s="4">
        <f t="shared" si="46"/>
        <v>14996.230927271496</v>
      </c>
      <c r="N209" s="4">
        <f t="shared" si="47"/>
        <v>15014.011199036224</v>
      </c>
      <c r="O209" s="5">
        <f t="shared" si="48"/>
        <v>-1.1856493708958435E-3</v>
      </c>
      <c r="P209" s="43">
        <f t="shared" si="40"/>
        <v>-1.5285251499738159E-2</v>
      </c>
      <c r="R209" s="13">
        <f t="shared" si="41"/>
        <v>-3.0748266344471989E-3</v>
      </c>
      <c r="S209" s="20" t="b">
        <f t="shared" si="49"/>
        <v>0</v>
      </c>
      <c r="T209" s="13"/>
      <c r="U209" s="20"/>
      <c r="V209" s="13">
        <f t="shared" si="50"/>
        <v>-1.3236628775738269E-3</v>
      </c>
    </row>
    <row r="210" spans="1:22" x14ac:dyDescent="0.2">
      <c r="A210" s="1">
        <v>44462</v>
      </c>
      <c r="B210" s="4">
        <v>14960</v>
      </c>
      <c r="C210" s="4">
        <v>15085.440430000001</v>
      </c>
      <c r="D210" s="4">
        <v>14932.509765999999</v>
      </c>
      <c r="E210" s="4">
        <v>15052.240234000001</v>
      </c>
      <c r="F210" s="4">
        <v>15052.240234000001</v>
      </c>
      <c r="G210" s="2">
        <v>4196130000</v>
      </c>
      <c r="H210" s="4">
        <f t="shared" si="42"/>
        <v>4196.13</v>
      </c>
      <c r="I210" s="10">
        <f t="shared" si="43"/>
        <v>155.390625</v>
      </c>
      <c r="J210" s="6" t="b">
        <f t="shared" si="39"/>
        <v>0</v>
      </c>
      <c r="K210" s="5">
        <f t="shared" si="44"/>
        <v>6.1657910427808009E-3</v>
      </c>
      <c r="L210" s="5">
        <f t="shared" si="45"/>
        <v>-2.2008105201870979E-3</v>
      </c>
      <c r="M210" s="4">
        <f t="shared" si="46"/>
        <v>15005.565811726246</v>
      </c>
      <c r="N210" s="4">
        <f t="shared" si="47"/>
        <v>15017.335462946117</v>
      </c>
      <c r="O210" s="5">
        <f t="shared" si="48"/>
        <v>-7.8435237748071833E-4</v>
      </c>
      <c r="P210" s="43">
        <f t="shared" si="40"/>
        <v>-4.8685965356372561E-3</v>
      </c>
      <c r="R210" s="13">
        <f t="shared" si="41"/>
        <v>5.3229994307402448E-3</v>
      </c>
      <c r="S210" s="20" t="b">
        <f t="shared" si="49"/>
        <v>0</v>
      </c>
      <c r="T210" s="13"/>
      <c r="U210" s="20"/>
      <c r="V210" s="13">
        <f t="shared" si="50"/>
        <v>6.2248204232270442E-4</v>
      </c>
    </row>
    <row r="211" spans="1:22" x14ac:dyDescent="0.2">
      <c r="A211" s="1">
        <v>44463</v>
      </c>
      <c r="B211" s="4">
        <v>14961.610352</v>
      </c>
      <c r="C211" s="4">
        <v>15067.559569999999</v>
      </c>
      <c r="D211" s="4">
        <v>14946.570313</v>
      </c>
      <c r="E211" s="4">
        <v>15047.700194999999</v>
      </c>
      <c r="F211" s="4">
        <v>15047.700194999999</v>
      </c>
      <c r="G211" s="2">
        <v>3992150000</v>
      </c>
      <c r="H211" s="4">
        <f t="shared" si="42"/>
        <v>3992.15</v>
      </c>
      <c r="I211" s="10">
        <f t="shared" si="43"/>
        <v>-4.5400390000013431</v>
      </c>
      <c r="J211" s="6" t="b">
        <f t="shared" si="39"/>
        <v>0</v>
      </c>
      <c r="K211" s="5">
        <f t="shared" si="44"/>
        <v>5.7540492617154443E-3</v>
      </c>
      <c r="L211" s="5">
        <f t="shared" si="45"/>
        <v>-1.3180220000285024E-3</v>
      </c>
      <c r="M211" s="4">
        <f t="shared" si="46"/>
        <v>15012.588208938538</v>
      </c>
      <c r="N211" s="4">
        <f t="shared" si="47"/>
        <v>15019.975874429063</v>
      </c>
      <c r="O211" s="5">
        <f t="shared" si="48"/>
        <v>-4.9209805715756682E-4</v>
      </c>
      <c r="P211" s="43">
        <f t="shared" si="40"/>
        <v>-4.3975026171190323E-3</v>
      </c>
      <c r="R211" s="13">
        <f t="shared" si="41"/>
        <v>3.6616844674878658E-3</v>
      </c>
      <c r="S211" s="20" t="b">
        <f t="shared" si="49"/>
        <v>1</v>
      </c>
      <c r="T211" s="13"/>
      <c r="U211" s="20"/>
      <c r="V211" s="13">
        <f t="shared" si="50"/>
        <v>4.6798616596006875E-4</v>
      </c>
    </row>
    <row r="212" spans="1:22" x14ac:dyDescent="0.2">
      <c r="A212" s="1">
        <v>44466</v>
      </c>
      <c r="B212" s="4">
        <v>14954.179688</v>
      </c>
      <c r="C212" s="4">
        <v>15003.160156</v>
      </c>
      <c r="D212" s="4">
        <v>14864.959961</v>
      </c>
      <c r="E212" s="4">
        <v>14969.969727</v>
      </c>
      <c r="F212" s="4">
        <v>14969.969727</v>
      </c>
      <c r="G212" s="2">
        <v>4650790000</v>
      </c>
      <c r="H212" s="4">
        <f t="shared" si="42"/>
        <v>4650.79</v>
      </c>
      <c r="I212" s="10">
        <f t="shared" si="43"/>
        <v>-77.730467999999746</v>
      </c>
      <c r="J212" s="6" t="b">
        <f t="shared" si="39"/>
        <v>0</v>
      </c>
      <c r="K212" s="5">
        <f t="shared" si="44"/>
        <v>1.0558946949574414E-3</v>
      </c>
      <c r="L212" s="5">
        <f t="shared" si="45"/>
        <v>-2.2122292007078822E-3</v>
      </c>
      <c r="M212" s="4">
        <f t="shared" si="46"/>
        <v>15005.485128615448</v>
      </c>
      <c r="N212" s="4">
        <f t="shared" si="47"/>
        <v>15015.627513783058</v>
      </c>
      <c r="O212" s="5">
        <f t="shared" si="48"/>
        <v>-6.7591184694645108E-4</v>
      </c>
      <c r="P212" s="43">
        <f t="shared" si="40"/>
        <v>-9.3649199883225499E-3</v>
      </c>
      <c r="R212" s="13">
        <f t="shared" si="41"/>
        <v>-1.5494151608696818E-4</v>
      </c>
      <c r="S212" s="20" t="b">
        <f t="shared" si="49"/>
        <v>1</v>
      </c>
      <c r="T212" s="13"/>
      <c r="U212" s="20"/>
      <c r="V212" s="13">
        <f t="shared" si="50"/>
        <v>-4.731416211669935E-4</v>
      </c>
    </row>
    <row r="213" spans="1:22" x14ac:dyDescent="0.2">
      <c r="A213" s="1">
        <v>44467</v>
      </c>
      <c r="B213" s="4">
        <v>14787.209961</v>
      </c>
      <c r="C213" s="4">
        <v>14817.740234000001</v>
      </c>
      <c r="D213" s="4">
        <v>14539.879883</v>
      </c>
      <c r="E213" s="4">
        <v>14546.679688</v>
      </c>
      <c r="F213" s="4">
        <v>14546.679688</v>
      </c>
      <c r="G213" s="2">
        <v>4989510000</v>
      </c>
      <c r="H213" s="4">
        <f t="shared" si="42"/>
        <v>4989.51</v>
      </c>
      <c r="I213" s="10">
        <f t="shared" si="43"/>
        <v>-423.29003899999952</v>
      </c>
      <c r="J213" s="6" t="b">
        <f t="shared" si="39"/>
        <v>1</v>
      </c>
      <c r="K213" s="5">
        <f t="shared" si="44"/>
        <v>-1.6266102505772102E-2</v>
      </c>
      <c r="L213" s="5">
        <f t="shared" si="45"/>
        <v>-1.8292974618224139E-2</v>
      </c>
      <c r="M213" s="4">
        <f t="shared" si="46"/>
        <v>14929.01755517954</v>
      </c>
      <c r="N213" s="4">
        <f t="shared" si="47"/>
        <v>14974.849441975835</v>
      </c>
      <c r="O213" s="5">
        <f t="shared" si="48"/>
        <v>-3.0699867976506047E-3</v>
      </c>
      <c r="P213" s="43">
        <f t="shared" si="40"/>
        <v>-2.6065859373615063E-2</v>
      </c>
      <c r="R213" s="13">
        <f t="shared" si="41"/>
        <v>-7.4537604881395715E-3</v>
      </c>
      <c r="S213" s="20" t="b">
        <f t="shared" si="49"/>
        <v>1</v>
      </c>
      <c r="T213" s="13"/>
      <c r="U213" s="20"/>
      <c r="V213" s="13">
        <f t="shared" si="50"/>
        <v>-5.0959747572628875E-3</v>
      </c>
    </row>
    <row r="214" spans="1:22" x14ac:dyDescent="0.2">
      <c r="A214" s="1">
        <v>44468</v>
      </c>
      <c r="B214" s="4">
        <v>14614.879883</v>
      </c>
      <c r="C214" s="4">
        <v>14676.620117</v>
      </c>
      <c r="D214" s="4">
        <v>14493.669921999999</v>
      </c>
      <c r="E214" s="4">
        <v>14512.440430000001</v>
      </c>
      <c r="F214" s="4">
        <v>14512.440430000001</v>
      </c>
      <c r="G214" s="2">
        <v>5294600000</v>
      </c>
      <c r="H214" s="4">
        <f t="shared" si="42"/>
        <v>5294.6</v>
      </c>
      <c r="I214" s="10">
        <f t="shared" si="43"/>
        <v>-34.239257999999609</v>
      </c>
      <c r="J214" s="6" t="b">
        <f t="shared" si="39"/>
        <v>1</v>
      </c>
      <c r="K214" s="5">
        <f t="shared" si="44"/>
        <v>-7.0092572652038299E-3</v>
      </c>
      <c r="L214" s="5">
        <f t="shared" si="45"/>
        <v>-1.1186477928241101E-2</v>
      </c>
      <c r="M214" s="4">
        <f t="shared" si="46"/>
        <v>14859.588034316283</v>
      </c>
      <c r="N214" s="4">
        <f t="shared" si="47"/>
        <v>14934.639962673589</v>
      </c>
      <c r="O214" s="5">
        <f t="shared" si="48"/>
        <v>-5.0507408539176204E-3</v>
      </c>
      <c r="P214" s="43">
        <f t="shared" si="40"/>
        <v>-2.4625050941603714E-2</v>
      </c>
      <c r="R214" s="13">
        <f t="shared" si="41"/>
        <v>-1.2313121796764595E-2</v>
      </c>
      <c r="S214" s="20" t="b">
        <f t="shared" si="49"/>
        <v>1</v>
      </c>
      <c r="T214" s="13"/>
      <c r="U214" s="20"/>
      <c r="V214" s="13">
        <f t="shared" si="50"/>
        <v>-4.6506423216824003E-3</v>
      </c>
    </row>
    <row r="215" spans="1:22" x14ac:dyDescent="0.2">
      <c r="A215" s="1">
        <v>44469</v>
      </c>
      <c r="B215" s="4">
        <v>14582.599609000001</v>
      </c>
      <c r="C215" s="4">
        <v>14632.360352</v>
      </c>
      <c r="D215" s="4">
        <v>14444.299805000001</v>
      </c>
      <c r="E215" s="4">
        <v>14448.580078000001</v>
      </c>
      <c r="F215" s="4">
        <v>14448.580078000001</v>
      </c>
      <c r="G215" s="2">
        <v>5950950000</v>
      </c>
      <c r="H215" s="4">
        <f t="shared" si="42"/>
        <v>5950.95</v>
      </c>
      <c r="I215" s="10">
        <f t="shared" si="43"/>
        <v>-63.860351999999693</v>
      </c>
      <c r="J215" s="6" t="b">
        <f t="shared" si="39"/>
        <v>1</v>
      </c>
      <c r="K215" s="5">
        <f t="shared" si="44"/>
        <v>-9.1903730880251652E-3</v>
      </c>
      <c r="L215" s="5">
        <f t="shared" si="45"/>
        <v>-1.2559851560440769E-2</v>
      </c>
      <c r="M215" s="4">
        <f t="shared" si="46"/>
        <v>14791.086708263569</v>
      </c>
      <c r="N215" s="4">
        <f t="shared" si="47"/>
        <v>14892.373885745452</v>
      </c>
      <c r="O215" s="5">
        <f t="shared" si="48"/>
        <v>-6.8478523234736695E-3</v>
      </c>
      <c r="P215" s="43">
        <f t="shared" si="40"/>
        <v>-2.3445667658064853E-2</v>
      </c>
      <c r="R215" s="13">
        <f t="shared" si="41"/>
        <v>-1.0731216670840744E-2</v>
      </c>
      <c r="S215" s="20" t="b">
        <f t="shared" si="49"/>
        <v>1</v>
      </c>
      <c r="T215" s="13"/>
      <c r="U215" s="20"/>
      <c r="V215" s="13">
        <f t="shared" si="50"/>
        <v>-4.6099074815882535E-3</v>
      </c>
    </row>
    <row r="216" spans="1:22" x14ac:dyDescent="0.2">
      <c r="A216" s="1">
        <v>44470</v>
      </c>
      <c r="B216" s="4">
        <v>14494.929688</v>
      </c>
      <c r="C216" s="4">
        <v>14606.820313</v>
      </c>
      <c r="D216" s="4">
        <v>14324.009765999999</v>
      </c>
      <c r="E216" s="4">
        <v>14566.700194999999</v>
      </c>
      <c r="F216" s="4">
        <v>14566.700194999999</v>
      </c>
      <c r="G216" s="2">
        <v>4710720000</v>
      </c>
      <c r="H216" s="4">
        <f t="shared" si="42"/>
        <v>4710.72</v>
      </c>
      <c r="I216" s="10">
        <f t="shared" si="43"/>
        <v>118.12011699999857</v>
      </c>
      <c r="J216" s="6" t="b">
        <f t="shared" si="39"/>
        <v>0</v>
      </c>
      <c r="K216" s="5">
        <f t="shared" si="44"/>
        <v>4.9514215346222979E-3</v>
      </c>
      <c r="L216" s="5">
        <f t="shared" si="45"/>
        <v>-2.7466701951754701E-3</v>
      </c>
      <c r="M216" s="4">
        <f t="shared" si="46"/>
        <v>14753.688956052974</v>
      </c>
      <c r="N216" s="4">
        <f t="shared" si="47"/>
        <v>14864.054434376281</v>
      </c>
      <c r="O216" s="5">
        <f t="shared" si="48"/>
        <v>-7.4805344380008366E-3</v>
      </c>
      <c r="P216" s="43">
        <f t="shared" si="40"/>
        <v>-2.9123508793825515E-2</v>
      </c>
      <c r="R216" s="13">
        <f t="shared" si="41"/>
        <v>-9.954706479881335E-3</v>
      </c>
      <c r="S216" s="20" t="b">
        <f t="shared" si="49"/>
        <v>0</v>
      </c>
      <c r="T216" s="13"/>
      <c r="U216" s="20"/>
      <c r="V216" s="13">
        <f t="shared" si="50"/>
        <v>-2.5283978755733121E-3</v>
      </c>
    </row>
    <row r="217" spans="1:22" x14ac:dyDescent="0.2">
      <c r="A217" s="1">
        <v>44473</v>
      </c>
      <c r="B217" s="4">
        <v>14493.120117</v>
      </c>
      <c r="C217" s="4">
        <v>14499.740234000001</v>
      </c>
      <c r="D217" s="4">
        <v>14181.690430000001</v>
      </c>
      <c r="E217" s="4">
        <v>14255.480469</v>
      </c>
      <c r="F217" s="4">
        <v>14255.480469</v>
      </c>
      <c r="G217" s="2">
        <v>4557110000</v>
      </c>
      <c r="H217" s="4">
        <f t="shared" si="42"/>
        <v>4557.1099999999997</v>
      </c>
      <c r="I217" s="10">
        <f t="shared" si="43"/>
        <v>-311.21972599999935</v>
      </c>
      <c r="J217" s="6" t="b">
        <f t="shared" si="39"/>
        <v>1</v>
      </c>
      <c r="K217" s="5">
        <f t="shared" si="44"/>
        <v>-1.6396721070520627E-2</v>
      </c>
      <c r="L217" s="5">
        <f t="shared" si="45"/>
        <v>-1.684580282529775E-2</v>
      </c>
      <c r="M217" s="4">
        <f t="shared" si="46"/>
        <v>14670.654208210812</v>
      </c>
      <c r="N217" s="4">
        <f t="shared" si="47"/>
        <v>14811.13495912617</v>
      </c>
      <c r="O217" s="5">
        <f t="shared" si="48"/>
        <v>-9.5756296155309999E-3</v>
      </c>
      <c r="P217" s="43">
        <f t="shared" si="40"/>
        <v>-3.3329377904439322E-2</v>
      </c>
      <c r="R217" s="13">
        <f t="shared" si="41"/>
        <v>-1.1650058121822167E-2</v>
      </c>
      <c r="S217" s="20" t="b">
        <f t="shared" si="49"/>
        <v>1</v>
      </c>
      <c r="T217" s="13"/>
      <c r="U217" s="20"/>
      <c r="V217" s="13">
        <f t="shared" si="50"/>
        <v>-5.6280668576855243E-3</v>
      </c>
    </row>
    <row r="218" spans="1:22" x14ac:dyDescent="0.2">
      <c r="A218" s="1">
        <v>44474</v>
      </c>
      <c r="B218" s="4">
        <v>14312.860352</v>
      </c>
      <c r="C218" s="4">
        <v>14508.650390999999</v>
      </c>
      <c r="D218" s="4">
        <v>14299.780273</v>
      </c>
      <c r="E218" s="4">
        <v>14433.830078000001</v>
      </c>
      <c r="F218" s="4">
        <v>14433.830078000001</v>
      </c>
      <c r="G218" s="2">
        <v>4176390000</v>
      </c>
      <c r="H218" s="4">
        <f t="shared" si="42"/>
        <v>4176.3900000000003</v>
      </c>
      <c r="I218" s="10">
        <f t="shared" si="43"/>
        <v>178.34960900000078</v>
      </c>
      <c r="J218" s="6" t="b">
        <f t="shared" si="39"/>
        <v>0</v>
      </c>
      <c r="K218" s="5">
        <f t="shared" si="44"/>
        <v>8.4518204625043756E-3</v>
      </c>
      <c r="L218" s="5">
        <f t="shared" si="45"/>
        <v>-5.1569450626786665E-3</v>
      </c>
      <c r="M218" s="4">
        <f t="shared" si="46"/>
        <v>14631.183519842343</v>
      </c>
      <c r="N218" s="4">
        <f t="shared" si="47"/>
        <v>14778.325839028243</v>
      </c>
      <c r="O218" s="5">
        <f t="shared" si="48"/>
        <v>-1.0056761230993357E-2</v>
      </c>
      <c r="P218" s="43">
        <f t="shared" si="40"/>
        <v>-2.2650474337424887E-2</v>
      </c>
      <c r="R218" s="13">
        <f t="shared" si="41"/>
        <v>-8.3747926937126106E-3</v>
      </c>
      <c r="S218" s="20" t="b">
        <f t="shared" si="49"/>
        <v>0</v>
      </c>
      <c r="T218" s="13"/>
      <c r="U218" s="20"/>
      <c r="V218" s="13">
        <f t="shared" si="50"/>
        <v>-2.6904518236397176E-3</v>
      </c>
    </row>
    <row r="219" spans="1:22" x14ac:dyDescent="0.2">
      <c r="A219" s="1">
        <v>44475</v>
      </c>
      <c r="B219" s="4">
        <v>14289.450194999999</v>
      </c>
      <c r="C219" s="4">
        <v>14509.549805000001</v>
      </c>
      <c r="D219" s="4">
        <v>14259.070313</v>
      </c>
      <c r="E219" s="4">
        <v>14501.910156</v>
      </c>
      <c r="F219" s="4">
        <v>14501.910156</v>
      </c>
      <c r="G219" s="2">
        <v>4465910000</v>
      </c>
      <c r="H219" s="4">
        <f t="shared" si="42"/>
        <v>4465.91</v>
      </c>
      <c r="I219" s="10">
        <f t="shared" si="43"/>
        <v>68.080077999999048</v>
      </c>
      <c r="J219" s="6" t="b">
        <f t="shared" si="39"/>
        <v>0</v>
      </c>
      <c r="K219" s="5">
        <f t="shared" si="44"/>
        <v>1.4868309004243007E-2</v>
      </c>
      <c r="L219" s="5">
        <f t="shared" si="45"/>
        <v>-5.2652557127361849E-4</v>
      </c>
      <c r="M219" s="4">
        <f t="shared" si="46"/>
        <v>14609.637959201953</v>
      </c>
      <c r="N219" s="4">
        <f t="shared" si="47"/>
        <v>14754.289692677961</v>
      </c>
      <c r="O219" s="5">
        <f t="shared" si="48"/>
        <v>-9.9011169119970349E-3</v>
      </c>
      <c r="P219" s="43">
        <f t="shared" si="40"/>
        <v>-2.3995642272650983E-2</v>
      </c>
      <c r="R219" s="13">
        <f t="shared" si="41"/>
        <v>-6.8508305600352946E-3</v>
      </c>
      <c r="S219" s="20" t="b">
        <f t="shared" si="49"/>
        <v>0</v>
      </c>
      <c r="T219" s="13"/>
      <c r="U219" s="20"/>
      <c r="V219" s="13">
        <f t="shared" si="50"/>
        <v>-1.4725781144888826E-3</v>
      </c>
    </row>
    <row r="220" spans="1:22" x14ac:dyDescent="0.2">
      <c r="A220" s="1">
        <v>44476</v>
      </c>
      <c r="B220" s="4">
        <v>14631.799805000001</v>
      </c>
      <c r="C220" s="4">
        <v>14755.719727</v>
      </c>
      <c r="D220" s="4">
        <v>14615.139648</v>
      </c>
      <c r="E220" s="4">
        <v>14654.019531</v>
      </c>
      <c r="F220" s="4">
        <v>14654.019531</v>
      </c>
      <c r="G220" s="2">
        <v>3984180000</v>
      </c>
      <c r="H220" s="4">
        <f t="shared" si="42"/>
        <v>3984.18</v>
      </c>
      <c r="I220" s="10">
        <f t="shared" si="43"/>
        <v>152.109375</v>
      </c>
      <c r="J220" s="6" t="b">
        <f t="shared" si="39"/>
        <v>1</v>
      </c>
      <c r="K220" s="5">
        <f t="shared" si="44"/>
        <v>1.5185914443967719E-3</v>
      </c>
      <c r="L220" s="5">
        <f t="shared" si="45"/>
        <v>-6.8922558764726921E-3</v>
      </c>
      <c r="M220" s="4">
        <f t="shared" si="46"/>
        <v>14617.034887834961</v>
      </c>
      <c r="N220" s="4">
        <f t="shared" si="47"/>
        <v>14745.570548184225</v>
      </c>
      <c r="O220" s="5">
        <f t="shared" si="48"/>
        <v>-8.7935522720984684E-3</v>
      </c>
      <c r="P220" s="43">
        <f t="shared" si="40"/>
        <v>-1.2965966418664144E-4</v>
      </c>
      <c r="R220" s="13">
        <f t="shared" si="41"/>
        <v>9.4878913698467574E-3</v>
      </c>
      <c r="S220" s="20" t="b">
        <f t="shared" si="49"/>
        <v>0</v>
      </c>
      <c r="T220" s="13"/>
      <c r="U220" s="20"/>
      <c r="V220" s="13">
        <f t="shared" si="50"/>
        <v>5.0630471841018048E-4</v>
      </c>
    </row>
    <row r="221" spans="1:22" x14ac:dyDescent="0.2">
      <c r="A221" s="1">
        <v>44477</v>
      </c>
      <c r="B221" s="4">
        <v>14694.719727</v>
      </c>
      <c r="C221" s="4">
        <v>14699.910156</v>
      </c>
      <c r="D221" s="4">
        <v>14569.679688</v>
      </c>
      <c r="E221" s="4">
        <v>14579.540039</v>
      </c>
      <c r="F221" s="4">
        <v>14579.540039</v>
      </c>
      <c r="G221" s="2">
        <v>3571380000</v>
      </c>
      <c r="H221" s="4">
        <f t="shared" si="42"/>
        <v>3571.38</v>
      </c>
      <c r="I221" s="10">
        <f t="shared" si="43"/>
        <v>-74.479492000000391</v>
      </c>
      <c r="J221" s="6" t="b">
        <f t="shared" si="39"/>
        <v>1</v>
      </c>
      <c r="K221" s="5">
        <f t="shared" si="44"/>
        <v>-7.8381684128598673E-3</v>
      </c>
      <c r="L221" s="5">
        <f t="shared" si="45"/>
        <v>-8.1884933800680029E-3</v>
      </c>
      <c r="M221" s="4">
        <f t="shared" si="46"/>
        <v>14610.785746362468</v>
      </c>
      <c r="N221" s="4">
        <f t="shared" si="47"/>
        <v>14731.133112602987</v>
      </c>
      <c r="O221" s="5">
        <f t="shared" si="48"/>
        <v>-8.2368852934881619E-3</v>
      </c>
      <c r="P221" s="43">
        <f t="shared" si="40"/>
        <v>-2.8134050472064069E-3</v>
      </c>
      <c r="R221" s="13">
        <f t="shared" si="41"/>
        <v>6.0999053154770101E-3</v>
      </c>
      <c r="S221" s="20" t="b">
        <f t="shared" si="49"/>
        <v>1</v>
      </c>
      <c r="T221" s="13"/>
      <c r="U221" s="20"/>
      <c r="V221" s="13">
        <f t="shared" si="50"/>
        <v>-4.2752456434885441E-4</v>
      </c>
    </row>
    <row r="222" spans="1:22" x14ac:dyDescent="0.2">
      <c r="A222" s="1">
        <v>44480</v>
      </c>
      <c r="B222" s="4">
        <v>14540.080078000001</v>
      </c>
      <c r="C222" s="4">
        <v>14665.990234000001</v>
      </c>
      <c r="D222" s="4">
        <v>14482.620117</v>
      </c>
      <c r="E222" s="4">
        <v>14486.200194999999</v>
      </c>
      <c r="F222" s="4">
        <v>14486.200194999999</v>
      </c>
      <c r="G222" s="2">
        <v>3539540000</v>
      </c>
      <c r="H222" s="4">
        <f t="shared" si="42"/>
        <v>3539.54</v>
      </c>
      <c r="I222" s="10">
        <f t="shared" si="43"/>
        <v>-93.339844000000085</v>
      </c>
      <c r="J222" s="6" t="b">
        <f t="shared" si="39"/>
        <v>1</v>
      </c>
      <c r="K222" s="5">
        <f t="shared" si="44"/>
        <v>-3.7056111597022681E-3</v>
      </c>
      <c r="L222" s="5">
        <f t="shared" si="45"/>
        <v>-1.225897713904078E-2</v>
      </c>
      <c r="M222" s="4">
        <f t="shared" si="46"/>
        <v>14590.021487802056</v>
      </c>
      <c r="N222" s="4">
        <f t="shared" si="47"/>
        <v>14709.834598028814</v>
      </c>
      <c r="O222" s="5">
        <f t="shared" si="48"/>
        <v>-8.2119899773230205E-3</v>
      </c>
      <c r="P222" s="43">
        <f t="shared" si="40"/>
        <v>-7.3612894190627663E-3</v>
      </c>
      <c r="R222" s="13">
        <f t="shared" si="41"/>
        <v>5.2068974854806178E-3</v>
      </c>
      <c r="S222" s="20" t="b">
        <f t="shared" si="49"/>
        <v>1</v>
      </c>
      <c r="T222" s="13"/>
      <c r="U222" s="20"/>
      <c r="V222" s="13">
        <f t="shared" si="50"/>
        <v>-1.421159609131987E-3</v>
      </c>
    </row>
    <row r="223" spans="1:22" x14ac:dyDescent="0.2">
      <c r="A223" s="1">
        <v>44481</v>
      </c>
      <c r="B223" s="4">
        <v>14539.089844</v>
      </c>
      <c r="C223" s="4">
        <v>14552.709961</v>
      </c>
      <c r="D223" s="4">
        <v>14441.599609000001</v>
      </c>
      <c r="E223" s="4">
        <v>14465.919921999999</v>
      </c>
      <c r="F223" s="4">
        <v>14465.919921999999</v>
      </c>
      <c r="G223" s="2">
        <v>4063830000</v>
      </c>
      <c r="H223" s="4">
        <f t="shared" si="42"/>
        <v>4063.83</v>
      </c>
      <c r="I223" s="10">
        <f t="shared" si="43"/>
        <v>-20.280273000000307</v>
      </c>
      <c r="J223" s="6" t="b">
        <f t="shared" si="39"/>
        <v>1</v>
      </c>
      <c r="K223" s="5">
        <f t="shared" si="44"/>
        <v>-5.0326342835137483E-3</v>
      </c>
      <c r="L223" s="5">
        <f t="shared" si="45"/>
        <v>-5.9638403591215049E-3</v>
      </c>
      <c r="M223" s="4">
        <f t="shared" si="46"/>
        <v>14569.337893501714</v>
      </c>
      <c r="N223" s="4">
        <f t="shared" si="47"/>
        <v>14688.624626200222</v>
      </c>
      <c r="O223" s="5">
        <f t="shared" si="48"/>
        <v>-8.1875191289038345E-3</v>
      </c>
      <c r="P223" s="43">
        <f t="shared" si="40"/>
        <v>-8.7676108163218056E-3</v>
      </c>
      <c r="R223" s="13">
        <f t="shared" si="41"/>
        <v>-1.1412963734700357E-3</v>
      </c>
      <c r="S223" s="20" t="b">
        <f t="shared" si="49"/>
        <v>1</v>
      </c>
      <c r="T223" s="13"/>
      <c r="U223" s="20"/>
      <c r="V223" s="13">
        <f t="shared" si="50"/>
        <v>-1.4176534501772308E-3</v>
      </c>
    </row>
    <row r="224" spans="1:22" x14ac:dyDescent="0.2">
      <c r="A224" s="1">
        <v>44482</v>
      </c>
      <c r="B224" s="4">
        <v>14537.169921999999</v>
      </c>
      <c r="C224" s="4">
        <v>14589.280273</v>
      </c>
      <c r="D224" s="4">
        <v>14471.879883</v>
      </c>
      <c r="E224" s="4">
        <v>14571.639648</v>
      </c>
      <c r="F224" s="4">
        <v>14571.639648</v>
      </c>
      <c r="G224" s="2">
        <v>4053580000</v>
      </c>
      <c r="H224" s="4">
        <f t="shared" si="42"/>
        <v>4053.58</v>
      </c>
      <c r="I224" s="10">
        <f t="shared" si="43"/>
        <v>105.71972600000117</v>
      </c>
      <c r="J224" s="6" t="b">
        <f t="shared" si="39"/>
        <v>0</v>
      </c>
      <c r="K224" s="5">
        <f t="shared" si="44"/>
        <v>2.3711441900280744E-3</v>
      </c>
      <c r="L224" s="5">
        <f t="shared" si="45"/>
        <v>-1.2091497777753329E-3</v>
      </c>
      <c r="M224" s="4">
        <f t="shared" si="46"/>
        <v>14569.721519251429</v>
      </c>
      <c r="N224" s="4">
        <f t="shared" si="47"/>
        <v>14678.452019400203</v>
      </c>
      <c r="O224" s="5">
        <f t="shared" si="48"/>
        <v>-7.4627713374689972E-3</v>
      </c>
      <c r="P224" s="43">
        <f t="shared" si="40"/>
        <v>-6.7154088101236383E-3</v>
      </c>
      <c r="R224" s="13">
        <f t="shared" si="41"/>
        <v>1.3424246800275556E-3</v>
      </c>
      <c r="S224" s="20" t="b">
        <f t="shared" si="49"/>
        <v>0</v>
      </c>
      <c r="T224" s="13"/>
      <c r="U224" s="20"/>
      <c r="V224" s="13">
        <f t="shared" si="50"/>
        <v>2.6331035254949512E-5</v>
      </c>
    </row>
    <row r="225" spans="1:22" x14ac:dyDescent="0.2">
      <c r="A225" s="1">
        <v>44483</v>
      </c>
      <c r="B225" s="4">
        <v>14717.5</v>
      </c>
      <c r="C225" s="4">
        <v>14827.559569999999</v>
      </c>
      <c r="D225" s="4">
        <v>14699.519531</v>
      </c>
      <c r="E225" s="4">
        <v>14823.429688</v>
      </c>
      <c r="F225" s="4">
        <v>14823.429688</v>
      </c>
      <c r="G225" s="2">
        <v>4262400000</v>
      </c>
      <c r="H225" s="4">
        <f t="shared" si="42"/>
        <v>4262.3999999999996</v>
      </c>
      <c r="I225" s="10">
        <f t="shared" si="43"/>
        <v>251.79003999999986</v>
      </c>
      <c r="J225" s="6" t="b">
        <f t="shared" si="39"/>
        <v>0</v>
      </c>
      <c r="K225" s="5">
        <f t="shared" si="44"/>
        <v>7.1975327331408306E-3</v>
      </c>
      <c r="L225" s="5">
        <f t="shared" si="45"/>
        <v>-2.7852742593967338E-4</v>
      </c>
      <c r="M225" s="4">
        <f t="shared" si="46"/>
        <v>14612.006214042856</v>
      </c>
      <c r="N225" s="4">
        <f t="shared" si="47"/>
        <v>14691.058773191489</v>
      </c>
      <c r="O225" s="5">
        <f t="shared" si="48"/>
        <v>-5.4101098774964667E-3</v>
      </c>
      <c r="P225" s="43">
        <f t="shared" si="40"/>
        <v>5.989137677277951E-3</v>
      </c>
      <c r="R225" s="13">
        <f t="shared" si="41"/>
        <v>1.4751797446539939E-2</v>
      </c>
      <c r="S225" s="20" t="b">
        <f t="shared" si="49"/>
        <v>0</v>
      </c>
      <c r="T225" s="13"/>
      <c r="U225" s="20"/>
      <c r="V225" s="13">
        <f t="shared" si="50"/>
        <v>2.9022308172160735E-3</v>
      </c>
    </row>
    <row r="226" spans="1:22" x14ac:dyDescent="0.2">
      <c r="A226" s="1">
        <v>44484</v>
      </c>
      <c r="B226" s="4">
        <v>14891.240234000001</v>
      </c>
      <c r="C226" s="4">
        <v>14904.980469</v>
      </c>
      <c r="D226" s="4">
        <v>14847.959961</v>
      </c>
      <c r="E226" s="4">
        <v>14897.339844</v>
      </c>
      <c r="F226" s="4">
        <v>14897.339844</v>
      </c>
      <c r="G226" s="2">
        <v>4494440000</v>
      </c>
      <c r="H226" s="4">
        <f t="shared" si="42"/>
        <v>4494.4399999999996</v>
      </c>
      <c r="I226" s="10">
        <f t="shared" si="43"/>
        <v>73.910155999999915</v>
      </c>
      <c r="J226" s="6" t="b">
        <f t="shared" si="39"/>
        <v>0</v>
      </c>
      <c r="K226" s="5">
        <f t="shared" si="44"/>
        <v>4.0961061027492801E-4</v>
      </c>
      <c r="L226" s="5">
        <f t="shared" si="45"/>
        <v>-5.1262227521138256E-4</v>
      </c>
      <c r="M226" s="4">
        <f t="shared" si="46"/>
        <v>14659.561819035713</v>
      </c>
      <c r="N226" s="4">
        <f t="shared" si="47"/>
        <v>14708.99625760962</v>
      </c>
      <c r="O226" s="5">
        <f t="shared" si="48"/>
        <v>-3.3721634510054878E-3</v>
      </c>
      <c r="P226" s="43">
        <f t="shared" si="40"/>
        <v>1.2851553429083352E-2</v>
      </c>
      <c r="R226" s="13">
        <f t="shared" si="41"/>
        <v>1.6741199566115729E-2</v>
      </c>
      <c r="S226" s="20" t="b">
        <f t="shared" si="49"/>
        <v>0</v>
      </c>
      <c r="T226" s="13"/>
      <c r="U226" s="20"/>
      <c r="V226" s="13">
        <f t="shared" si="50"/>
        <v>3.2545568552491523E-3</v>
      </c>
    </row>
    <row r="227" spans="1:22" x14ac:dyDescent="0.2">
      <c r="A227" s="1">
        <v>44487</v>
      </c>
      <c r="B227" s="4">
        <v>14839.740234000001</v>
      </c>
      <c r="C227" s="4">
        <v>15026.679688</v>
      </c>
      <c r="D227" s="4">
        <v>14833.280273</v>
      </c>
      <c r="E227" s="4">
        <v>15021.809569999999</v>
      </c>
      <c r="F227" s="4">
        <v>15021.809569999999</v>
      </c>
      <c r="G227" s="2">
        <v>4167740000</v>
      </c>
      <c r="H227" s="4">
        <f t="shared" si="42"/>
        <v>4167.74</v>
      </c>
      <c r="I227" s="10">
        <f t="shared" si="43"/>
        <v>124.46972599999935</v>
      </c>
      <c r="J227" s="6" t="b">
        <f t="shared" si="39"/>
        <v>0</v>
      </c>
      <c r="K227" s="5">
        <f t="shared" si="44"/>
        <v>1.2269037943322712E-2</v>
      </c>
      <c r="L227" s="5">
        <f t="shared" si="45"/>
        <v>-3.2409807762721573E-4</v>
      </c>
      <c r="M227" s="4">
        <f t="shared" si="46"/>
        <v>14719.936444196428</v>
      </c>
      <c r="N227" s="4">
        <f t="shared" si="47"/>
        <v>14736.197415208784</v>
      </c>
      <c r="O227" s="5">
        <f t="shared" si="48"/>
        <v>-1.1046903003964562E-3</v>
      </c>
      <c r="P227" s="43">
        <f t="shared" si="40"/>
        <v>7.7000216158039109E-3</v>
      </c>
      <c r="R227" s="13">
        <f t="shared" si="41"/>
        <v>2.0838625558367175E-2</v>
      </c>
      <c r="S227" s="20" t="b">
        <f t="shared" si="49"/>
        <v>0</v>
      </c>
      <c r="T227" s="13"/>
      <c r="U227" s="20"/>
      <c r="V227" s="13">
        <f t="shared" si="50"/>
        <v>4.1184467793790262E-3</v>
      </c>
    </row>
    <row r="228" spans="1:22" x14ac:dyDescent="0.2">
      <c r="A228" s="1">
        <v>44488</v>
      </c>
      <c r="B228" s="4">
        <v>15073.129883</v>
      </c>
      <c r="C228" s="4">
        <v>15137.849609000001</v>
      </c>
      <c r="D228" s="4">
        <v>15049.730469</v>
      </c>
      <c r="E228" s="4">
        <v>15129.089844</v>
      </c>
      <c r="F228" s="4">
        <v>15129.089844</v>
      </c>
      <c r="G228" s="2">
        <v>4483400000</v>
      </c>
      <c r="H228" s="4">
        <f t="shared" si="42"/>
        <v>4483.3999999999996</v>
      </c>
      <c r="I228" s="10">
        <f t="shared" si="43"/>
        <v>107.28027400000065</v>
      </c>
      <c r="J228" s="6" t="b">
        <f t="shared" si="39"/>
        <v>0</v>
      </c>
      <c r="K228" s="5">
        <f t="shared" si="44"/>
        <v>3.7125641080764564E-3</v>
      </c>
      <c r="L228" s="5">
        <f t="shared" si="45"/>
        <v>-5.7866640416302589E-4</v>
      </c>
      <c r="M228" s="4">
        <f t="shared" si="46"/>
        <v>14788.128677497023</v>
      </c>
      <c r="N228" s="4">
        <f t="shared" si="47"/>
        <v>14770.361974234107</v>
      </c>
      <c r="O228" s="5">
        <f t="shared" si="48"/>
        <v>1.2014165991097645E-3</v>
      </c>
      <c r="P228" s="43">
        <f t="shared" si="40"/>
        <v>1.7689986150922148E-2</v>
      </c>
      <c r="R228" s="13">
        <f t="shared" si="41"/>
        <v>2.3648761728395373E-2</v>
      </c>
      <c r="S228" s="20" t="b">
        <f t="shared" si="49"/>
        <v>0</v>
      </c>
      <c r="T228" s="13"/>
      <c r="U228" s="20"/>
      <c r="V228" s="13">
        <f t="shared" si="50"/>
        <v>4.6326445470137147E-3</v>
      </c>
    </row>
    <row r="229" spans="1:22" x14ac:dyDescent="0.2">
      <c r="A229" s="1">
        <v>44489</v>
      </c>
      <c r="B229" s="4">
        <v>15160</v>
      </c>
      <c r="C229" s="4">
        <v>15178.389648</v>
      </c>
      <c r="D229" s="4">
        <v>15071.150390999999</v>
      </c>
      <c r="E229" s="4">
        <v>15121.679688</v>
      </c>
      <c r="F229" s="4">
        <v>15121.679688</v>
      </c>
      <c r="G229" s="2">
        <v>4117050000</v>
      </c>
      <c r="H229" s="4">
        <f t="shared" si="42"/>
        <v>4117.05</v>
      </c>
      <c r="I229" s="10">
        <f t="shared" si="43"/>
        <v>-7.4101559999999154</v>
      </c>
      <c r="J229" s="6" t="b">
        <f t="shared" si="39"/>
        <v>1</v>
      </c>
      <c r="K229" s="5">
        <f t="shared" si="44"/>
        <v>-2.5277250659630495E-3</v>
      </c>
      <c r="L229" s="5">
        <f t="shared" si="45"/>
        <v>-3.7362303455869311E-3</v>
      </c>
      <c r="M229" s="4">
        <f t="shared" si="46"/>
        <v>14843.720512580852</v>
      </c>
      <c r="N229" s="4">
        <f t="shared" si="47"/>
        <v>14800.911340648532</v>
      </c>
      <c r="O229" s="5">
        <f t="shared" si="48"/>
        <v>2.8839920487614334E-3</v>
      </c>
      <c r="P229" s="43">
        <f t="shared" si="40"/>
        <v>1.5321622246012235E-2</v>
      </c>
      <c r="R229" s="13">
        <f t="shared" si="41"/>
        <v>2.2546176016686511E-2</v>
      </c>
      <c r="S229" s="20" t="b">
        <f t="shared" si="49"/>
        <v>1</v>
      </c>
      <c r="T229" s="13"/>
      <c r="U229" s="20"/>
      <c r="V229" s="13">
        <f t="shared" si="50"/>
        <v>3.7592204055150575E-3</v>
      </c>
    </row>
    <row r="230" spans="1:22" x14ac:dyDescent="0.2">
      <c r="A230" s="1">
        <v>44490</v>
      </c>
      <c r="B230" s="4">
        <v>15104.799805000001</v>
      </c>
      <c r="C230" s="4">
        <v>15222.25</v>
      </c>
      <c r="D230" s="4">
        <v>15094.139648</v>
      </c>
      <c r="E230" s="4">
        <v>15215.700194999999</v>
      </c>
      <c r="F230" s="4">
        <v>15215.700194999999</v>
      </c>
      <c r="G230" s="2">
        <v>4961860000</v>
      </c>
      <c r="H230" s="4">
        <f t="shared" si="42"/>
        <v>4961.8599999999997</v>
      </c>
      <c r="I230" s="10">
        <f t="shared" si="43"/>
        <v>94.02050699999927</v>
      </c>
      <c r="J230" s="6" t="b">
        <f t="shared" si="39"/>
        <v>0</v>
      </c>
      <c r="K230" s="5">
        <f t="shared" si="44"/>
        <v>7.3420628827724392E-3</v>
      </c>
      <c r="L230" s="5">
        <f t="shared" si="45"/>
        <v>-4.3027837540446129E-4</v>
      </c>
      <c r="M230" s="4">
        <f t="shared" si="46"/>
        <v>14905.717126317377</v>
      </c>
      <c r="N230" s="4">
        <f t="shared" si="47"/>
        <v>14836.979936679094</v>
      </c>
      <c r="O230" s="5">
        <f t="shared" si="48"/>
        <v>4.6114647860129596E-3</v>
      </c>
      <c r="P230" s="43">
        <f t="shared" si="40"/>
        <v>1.2640956492455278E-2</v>
      </c>
      <c r="R230" s="13">
        <f t="shared" si="41"/>
        <v>2.1235668904769169E-2</v>
      </c>
      <c r="S230" s="20" t="b">
        <f t="shared" si="49"/>
        <v>0</v>
      </c>
      <c r="T230" s="13"/>
      <c r="U230" s="20"/>
      <c r="V230" s="13">
        <f t="shared" si="50"/>
        <v>4.1766222749868576E-3</v>
      </c>
    </row>
    <row r="231" spans="1:22" x14ac:dyDescent="0.2">
      <c r="A231" s="1">
        <v>44491</v>
      </c>
      <c r="B231" s="4">
        <v>15158.070313</v>
      </c>
      <c r="C231" s="4">
        <v>15193.009765999999</v>
      </c>
      <c r="D231" s="4">
        <v>15021.019531</v>
      </c>
      <c r="E231" s="4">
        <v>15090.200194999999</v>
      </c>
      <c r="F231" s="4">
        <v>15090.200194999999</v>
      </c>
      <c r="G231" s="2">
        <v>5775770000</v>
      </c>
      <c r="H231" s="4">
        <f t="shared" si="42"/>
        <v>5775.77</v>
      </c>
      <c r="I231" s="10">
        <f t="shared" si="43"/>
        <v>-125.5</v>
      </c>
      <c r="J231" s="6" t="b">
        <f t="shared" si="39"/>
        <v>1</v>
      </c>
      <c r="K231" s="5">
        <f t="shared" si="44"/>
        <v>-4.4774906435018549E-3</v>
      </c>
      <c r="L231" s="5">
        <f t="shared" si="45"/>
        <v>-6.7668995533771304E-3</v>
      </c>
      <c r="M231" s="4">
        <f t="shared" si="46"/>
        <v>14936.464304431147</v>
      </c>
      <c r="N231" s="4">
        <f t="shared" si="47"/>
        <v>14858.999089576564</v>
      </c>
      <c r="O231" s="5">
        <f t="shared" si="48"/>
        <v>5.186315400733864E-3</v>
      </c>
      <c r="P231" s="43">
        <f t="shared" si="40"/>
        <v>5.6609934483469598E-3</v>
      </c>
      <c r="R231" s="13">
        <f t="shared" si="41"/>
        <v>1.7175782456946242E-2</v>
      </c>
      <c r="S231" s="20" t="b">
        <f t="shared" si="49"/>
        <v>1</v>
      </c>
      <c r="T231" s="13"/>
      <c r="U231" s="20"/>
      <c r="V231" s="13">
        <f t="shared" si="50"/>
        <v>2.0627775137019902E-3</v>
      </c>
    </row>
    <row r="232" spans="1:22" x14ac:dyDescent="0.2">
      <c r="A232" s="1">
        <v>44494</v>
      </c>
      <c r="B232" s="4">
        <v>15142.919921999999</v>
      </c>
      <c r="C232" s="4">
        <v>15259.629883</v>
      </c>
      <c r="D232" s="4">
        <v>15070.75</v>
      </c>
      <c r="E232" s="4">
        <v>15226.709961</v>
      </c>
      <c r="F232" s="4">
        <v>15226.709961</v>
      </c>
      <c r="G232" s="2">
        <v>5750200000</v>
      </c>
      <c r="H232" s="4">
        <f t="shared" si="42"/>
        <v>5750.2</v>
      </c>
      <c r="I232" s="10">
        <f t="shared" si="43"/>
        <v>136.50976600000104</v>
      </c>
      <c r="J232" s="6" t="b">
        <f t="shared" si="39"/>
        <v>0</v>
      </c>
      <c r="K232" s="5">
        <f t="shared" si="44"/>
        <v>5.5332815224274651E-3</v>
      </c>
      <c r="L232" s="5">
        <f t="shared" si="45"/>
        <v>-2.1573211311418238E-3</v>
      </c>
      <c r="M232" s="4">
        <f t="shared" si="46"/>
        <v>14984.838580525957</v>
      </c>
      <c r="N232" s="4">
        <f t="shared" si="47"/>
        <v>14890.973947961211</v>
      </c>
      <c r="O232" s="5">
        <f t="shared" si="48"/>
        <v>6.2639735530238463E-3</v>
      </c>
      <c r="P232" s="43">
        <f t="shared" si="40"/>
        <v>5.7332228847424655E-3</v>
      </c>
      <c r="R232" s="13">
        <f t="shared" si="41"/>
        <v>1.8337955460605158E-2</v>
      </c>
      <c r="S232" s="20" t="b">
        <f t="shared" si="49"/>
        <v>0</v>
      </c>
      <c r="T232" s="13"/>
      <c r="U232" s="20"/>
      <c r="V232" s="13">
        <f t="shared" si="50"/>
        <v>3.2386698156175293E-3</v>
      </c>
    </row>
    <row r="233" spans="1:22" x14ac:dyDescent="0.2">
      <c r="A233" s="1">
        <v>44495</v>
      </c>
      <c r="B233" s="4">
        <v>15317.5</v>
      </c>
      <c r="C233" s="4">
        <v>15384</v>
      </c>
      <c r="D233" s="4">
        <v>15198.230469</v>
      </c>
      <c r="E233" s="4">
        <v>15235.709961</v>
      </c>
      <c r="F233" s="4">
        <v>15235.709961</v>
      </c>
      <c r="G233" s="2">
        <v>7173230000</v>
      </c>
      <c r="H233" s="4">
        <f t="shared" si="42"/>
        <v>7173.23</v>
      </c>
      <c r="I233" s="10">
        <f t="shared" si="43"/>
        <v>9</v>
      </c>
      <c r="J233" s="6" t="b">
        <f t="shared" si="39"/>
        <v>1</v>
      </c>
      <c r="K233" s="5">
        <f t="shared" si="44"/>
        <v>-5.3396467439203212E-3</v>
      </c>
      <c r="L233" s="5">
        <f t="shared" si="45"/>
        <v>-9.6392381045241494E-3</v>
      </c>
      <c r="M233" s="4">
        <f t="shared" si="46"/>
        <v>15026.650477271631</v>
      </c>
      <c r="N233" s="4">
        <f t="shared" si="47"/>
        <v>14920.95099257328</v>
      </c>
      <c r="O233" s="5">
        <f t="shared" si="48"/>
        <v>7.0341347766240472E-3</v>
      </c>
      <c r="P233" s="43">
        <f t="shared" si="40"/>
        <v>1.1418379098381937E-2</v>
      </c>
      <c r="R233" s="13">
        <f t="shared" si="41"/>
        <v>2.3781049760149393E-2</v>
      </c>
      <c r="S233" s="20" t="b">
        <f t="shared" si="49"/>
        <v>0</v>
      </c>
      <c r="T233" s="13"/>
      <c r="U233" s="20"/>
      <c r="V233" s="13">
        <f t="shared" si="50"/>
        <v>2.7902800901714073E-3</v>
      </c>
    </row>
    <row r="234" spans="1:22" x14ac:dyDescent="0.2">
      <c r="A234" s="1">
        <v>44496</v>
      </c>
      <c r="B234" s="4">
        <v>15276</v>
      </c>
      <c r="C234" s="4">
        <v>15364.540039</v>
      </c>
      <c r="D234" s="4">
        <v>15235.839844</v>
      </c>
      <c r="E234" s="4">
        <v>15235.839844</v>
      </c>
      <c r="F234" s="4">
        <v>15235.839844</v>
      </c>
      <c r="G234" s="2">
        <v>6130110000</v>
      </c>
      <c r="H234" s="4">
        <f t="shared" si="42"/>
        <v>6130.11</v>
      </c>
      <c r="I234" s="10">
        <f t="shared" si="43"/>
        <v>0.12988299999960873</v>
      </c>
      <c r="J234" s="6" t="b">
        <f t="shared" si="39"/>
        <v>1</v>
      </c>
      <c r="K234" s="5">
        <f t="shared" si="44"/>
        <v>-2.6289706729510287E-3</v>
      </c>
      <c r="L234" s="5">
        <f t="shared" si="45"/>
        <v>-8.3764430743333788E-3</v>
      </c>
      <c r="M234" s="4">
        <f t="shared" si="46"/>
        <v>15061.515371726358</v>
      </c>
      <c r="N234" s="4">
        <f t="shared" si="47"/>
        <v>14948.332631827778</v>
      </c>
      <c r="O234" s="5">
        <f t="shared" si="48"/>
        <v>7.5146980303886623E-3</v>
      </c>
      <c r="P234" s="43">
        <f t="shared" si="40"/>
        <v>1.1574165545180502E-2</v>
      </c>
      <c r="R234" s="13">
        <f t="shared" si="41"/>
        <v>2.011913541199728E-2</v>
      </c>
      <c r="S234" s="20" t="b">
        <f t="shared" si="49"/>
        <v>0</v>
      </c>
      <c r="T234" s="13"/>
      <c r="U234" s="20"/>
      <c r="V234" s="13">
        <f t="shared" si="50"/>
        <v>2.3202039940612229E-3</v>
      </c>
    </row>
    <row r="235" spans="1:22" x14ac:dyDescent="0.2">
      <c r="A235" s="1">
        <v>44497</v>
      </c>
      <c r="B235" s="4">
        <v>15304.740234000001</v>
      </c>
      <c r="C235" s="4">
        <v>15452.299805000001</v>
      </c>
      <c r="D235" s="4">
        <v>15290.309569999999</v>
      </c>
      <c r="E235" s="4">
        <v>15448.120117</v>
      </c>
      <c r="F235" s="4">
        <v>15448.120117</v>
      </c>
      <c r="G235" s="2">
        <v>5714890000</v>
      </c>
      <c r="H235" s="4">
        <f t="shared" si="42"/>
        <v>5714.89</v>
      </c>
      <c r="I235" s="10">
        <f t="shared" si="43"/>
        <v>212.28027300000031</v>
      </c>
      <c r="J235" s="6" t="b">
        <f t="shared" si="39"/>
        <v>0</v>
      </c>
      <c r="K235" s="5">
        <f t="shared" si="44"/>
        <v>9.3683316938288387E-3</v>
      </c>
      <c r="L235" s="5">
        <f t="shared" si="45"/>
        <v>-2.7048970397582637E-4</v>
      </c>
      <c r="M235" s="4">
        <f t="shared" si="46"/>
        <v>15125.949495938632</v>
      </c>
      <c r="N235" s="4">
        <f t="shared" si="47"/>
        <v>14991.792413147101</v>
      </c>
      <c r="O235" s="5">
        <f t="shared" si="48"/>
        <v>8.8693329848518118E-3</v>
      </c>
      <c r="P235" s="43">
        <f t="shared" si="40"/>
        <v>1.0866099619432065E-2</v>
      </c>
      <c r="R235" s="13">
        <f t="shared" si="41"/>
        <v>2.1575525500002146E-2</v>
      </c>
      <c r="S235" s="20" t="b">
        <f t="shared" si="49"/>
        <v>0</v>
      </c>
      <c r="T235" s="13"/>
      <c r="U235" s="20"/>
      <c r="V235" s="13">
        <f t="shared" si="50"/>
        <v>4.2780638350129177E-3</v>
      </c>
    </row>
    <row r="236" spans="1:22" x14ac:dyDescent="0.2">
      <c r="A236" s="1">
        <v>44498</v>
      </c>
      <c r="B236" s="4">
        <v>15323.290039</v>
      </c>
      <c r="C236" s="4">
        <v>15504.120117</v>
      </c>
      <c r="D236" s="4">
        <v>15323.290039</v>
      </c>
      <c r="E236" s="4">
        <v>15498.389648</v>
      </c>
      <c r="F236" s="4">
        <v>15498.389648</v>
      </c>
      <c r="G236" s="2">
        <v>5338290000</v>
      </c>
      <c r="H236" s="4">
        <f t="shared" si="42"/>
        <v>5338.29</v>
      </c>
      <c r="I236" s="10">
        <f t="shared" si="43"/>
        <v>50.269530999999915</v>
      </c>
      <c r="J236" s="6" t="b">
        <f t="shared" si="39"/>
        <v>0</v>
      </c>
      <c r="K236" s="5">
        <f t="shared" si="44"/>
        <v>1.142702438930196E-2</v>
      </c>
      <c r="L236" s="5">
        <f t="shared" si="45"/>
        <v>-3.6960943005831878E-4</v>
      </c>
      <c r="M236" s="4">
        <f t="shared" si="46"/>
        <v>15188.022854615527</v>
      </c>
      <c r="N236" s="4">
        <f t="shared" si="47"/>
        <v>15035.84434661257</v>
      </c>
      <c r="O236" s="5">
        <f t="shared" si="48"/>
        <v>1.0019639123515726E-2</v>
      </c>
      <c r="P236" s="43">
        <f t="shared" si="40"/>
        <v>8.9061746666628232E-3</v>
      </c>
      <c r="R236" s="13">
        <f t="shared" si="41"/>
        <v>2.0812271973136651E-2</v>
      </c>
      <c r="S236" s="20" t="b">
        <f t="shared" si="49"/>
        <v>0</v>
      </c>
      <c r="T236" s="13"/>
      <c r="U236" s="20"/>
      <c r="V236" s="13">
        <f t="shared" si="50"/>
        <v>4.1037660937292969E-3</v>
      </c>
    </row>
    <row r="237" spans="1:22" x14ac:dyDescent="0.2">
      <c r="A237" s="1">
        <v>44501</v>
      </c>
      <c r="B237" s="4">
        <v>15541.259765999999</v>
      </c>
      <c r="C237" s="4">
        <v>15598.950194999999</v>
      </c>
      <c r="D237" s="4">
        <v>15470.820313</v>
      </c>
      <c r="E237" s="4">
        <v>15595.919921999999</v>
      </c>
      <c r="F237" s="4">
        <v>15595.919921999999</v>
      </c>
      <c r="G237" s="2">
        <v>5273950000</v>
      </c>
      <c r="H237" s="4">
        <f t="shared" si="42"/>
        <v>5273.95</v>
      </c>
      <c r="I237" s="10">
        <f t="shared" si="43"/>
        <v>97.530273999998826</v>
      </c>
      <c r="J237" s="6" t="b">
        <f t="shared" si="39"/>
        <v>0</v>
      </c>
      <c r="K237" s="5">
        <f t="shared" si="44"/>
        <v>3.5170994387199741E-3</v>
      </c>
      <c r="L237" s="5">
        <f t="shared" si="45"/>
        <v>-1.9426134208516246E-4</v>
      </c>
      <c r="M237" s="4">
        <f t="shared" si="46"/>
        <v>15256.005699179605</v>
      </c>
      <c r="N237" s="4">
        <f t="shared" si="47"/>
        <v>15084.546570559303</v>
      </c>
      <c r="O237" s="5">
        <f t="shared" si="48"/>
        <v>1.1238795527555521E-2</v>
      </c>
      <c r="P237" s="43">
        <f t="shared" si="40"/>
        <v>1.4080658991360191E-2</v>
      </c>
      <c r="R237" s="13">
        <f t="shared" si="41"/>
        <v>2.2479310940401443E-2</v>
      </c>
      <c r="S237" s="20" t="b">
        <f t="shared" si="49"/>
        <v>0</v>
      </c>
      <c r="T237" s="13"/>
      <c r="U237" s="20"/>
      <c r="V237" s="13">
        <f t="shared" si="50"/>
        <v>4.4760825826265036E-3</v>
      </c>
    </row>
    <row r="238" spans="1:22" x14ac:dyDescent="0.2">
      <c r="A238" s="1">
        <v>44502</v>
      </c>
      <c r="B238" s="4">
        <v>15583.980469</v>
      </c>
      <c r="C238" s="4">
        <v>15656.599609000001</v>
      </c>
      <c r="D238" s="4">
        <v>15569.269531</v>
      </c>
      <c r="E238" s="4">
        <v>15649.599609000001</v>
      </c>
      <c r="F238" s="4">
        <v>15649.599609000001</v>
      </c>
      <c r="G238" s="2">
        <v>5129370000</v>
      </c>
      <c r="H238" s="4">
        <f t="shared" si="42"/>
        <v>5129.37</v>
      </c>
      <c r="I238" s="10">
        <f t="shared" si="43"/>
        <v>53.67968700000165</v>
      </c>
      <c r="J238" s="6" t="b">
        <f t="shared" si="39"/>
        <v>0</v>
      </c>
      <c r="K238" s="5">
        <f t="shared" si="44"/>
        <v>4.2106790450958118E-3</v>
      </c>
      <c r="L238" s="5">
        <f t="shared" si="45"/>
        <v>-4.4709580463283595E-4</v>
      </c>
      <c r="M238" s="4">
        <f t="shared" si="46"/>
        <v>15321.60468414967</v>
      </c>
      <c r="N238" s="4">
        <f t="shared" si="47"/>
        <v>15133.681617380233</v>
      </c>
      <c r="O238" s="5">
        <f t="shared" si="48"/>
        <v>1.226523400410176E-2</v>
      </c>
      <c r="P238" s="43">
        <f t="shared" si="40"/>
        <v>1.6164419586320571E-2</v>
      </c>
      <c r="R238" s="13">
        <f t="shared" si="41"/>
        <v>2.1864219300533571E-2</v>
      </c>
      <c r="S238" s="20" t="b">
        <f t="shared" si="49"/>
        <v>0</v>
      </c>
      <c r="T238" s="13"/>
      <c r="U238" s="20"/>
      <c r="V238" s="13">
        <f t="shared" si="50"/>
        <v>4.299879422147373E-3</v>
      </c>
    </row>
    <row r="239" spans="1:22" x14ac:dyDescent="0.2">
      <c r="A239" s="1">
        <v>44503</v>
      </c>
      <c r="B239" s="4">
        <v>15658.519531</v>
      </c>
      <c r="C239" s="4">
        <v>15821.570313</v>
      </c>
      <c r="D239" s="4">
        <v>15616.440430000001</v>
      </c>
      <c r="E239" s="4">
        <v>15811.580078000001</v>
      </c>
      <c r="F239" s="4">
        <v>15811.580078000001</v>
      </c>
      <c r="G239" s="2">
        <v>5325110000</v>
      </c>
      <c r="H239" s="4">
        <f t="shared" si="42"/>
        <v>5325.11</v>
      </c>
      <c r="I239" s="10">
        <f t="shared" si="43"/>
        <v>161.98046900000008</v>
      </c>
      <c r="J239" s="6" t="b">
        <f t="shared" si="39"/>
        <v>0</v>
      </c>
      <c r="K239" s="5">
        <f t="shared" si="44"/>
        <v>9.7749053923634911E-3</v>
      </c>
      <c r="L239" s="5">
        <f t="shared" si="45"/>
        <v>-6.3143131828012644E-4</v>
      </c>
      <c r="M239" s="4">
        <f t="shared" si="46"/>
        <v>15403.267249791392</v>
      </c>
      <c r="N239" s="4">
        <f t="shared" si="47"/>
        <v>15192.629309608039</v>
      </c>
      <c r="O239" s="5">
        <f t="shared" si="48"/>
        <v>1.3674887072170063E-2</v>
      </c>
      <c r="P239" s="43">
        <f t="shared" si="40"/>
        <v>1.3839478128349412E-2</v>
      </c>
      <c r="R239" s="13">
        <f t="shared" si="41"/>
        <v>2.7156775015656078E-2</v>
      </c>
      <c r="S239" s="20" t="b">
        <f t="shared" si="49"/>
        <v>0</v>
      </c>
      <c r="T239" s="13"/>
      <c r="U239" s="20"/>
      <c r="V239" s="13">
        <f t="shared" si="50"/>
        <v>5.3298963995724565E-3</v>
      </c>
    </row>
    <row r="240" spans="1:22" x14ac:dyDescent="0.2">
      <c r="A240" s="1">
        <v>44504</v>
      </c>
      <c r="B240" s="4">
        <v>15849.740234000001</v>
      </c>
      <c r="C240" s="4">
        <v>15966.089844</v>
      </c>
      <c r="D240" s="4">
        <v>15827.660156</v>
      </c>
      <c r="E240" s="4">
        <v>15940.309569999999</v>
      </c>
      <c r="F240" s="4">
        <v>15940.309569999999</v>
      </c>
      <c r="G240" s="2">
        <v>5297250000</v>
      </c>
      <c r="H240" s="4">
        <f t="shared" si="42"/>
        <v>5297.25</v>
      </c>
      <c r="I240" s="10">
        <f t="shared" si="43"/>
        <v>128.72949199999857</v>
      </c>
      <c r="J240" s="6" t="b">
        <f t="shared" si="39"/>
        <v>0</v>
      </c>
      <c r="K240" s="5">
        <f t="shared" si="44"/>
        <v>5.7142473417775164E-3</v>
      </c>
      <c r="L240" s="5">
        <f t="shared" si="45"/>
        <v>-1.6146892728208454E-3</v>
      </c>
      <c r="M240" s="4">
        <f t="shared" si="46"/>
        <v>15492.774303159493</v>
      </c>
      <c r="N240" s="4">
        <f t="shared" si="47"/>
        <v>15257.644984424731</v>
      </c>
      <c r="O240" s="5">
        <f t="shared" si="48"/>
        <v>1.5176708453489264E-2</v>
      </c>
      <c r="P240" s="43">
        <f t="shared" si="40"/>
        <v>2.1615615530667917E-2</v>
      </c>
      <c r="R240" s="13">
        <f t="shared" si="41"/>
        <v>3.055072846081431E-2</v>
      </c>
      <c r="S240" s="20" t="b">
        <f t="shared" si="49"/>
        <v>0</v>
      </c>
      <c r="T240" s="13"/>
      <c r="U240" s="20"/>
      <c r="V240" s="13">
        <f t="shared" si="50"/>
        <v>5.8109134845604378E-3</v>
      </c>
    </row>
    <row r="241" spans="1:29" x14ac:dyDescent="0.2">
      <c r="A241" s="1">
        <v>44505</v>
      </c>
      <c r="B241" s="4">
        <v>16003.559569999999</v>
      </c>
      <c r="C241" s="4">
        <v>16053.389648</v>
      </c>
      <c r="D241" s="4">
        <v>15900.780273</v>
      </c>
      <c r="E241" s="4">
        <v>15971.589844</v>
      </c>
      <c r="F241" s="4">
        <v>15971.589844</v>
      </c>
      <c r="G241" s="2">
        <v>5566400000</v>
      </c>
      <c r="H241" s="4">
        <f t="shared" si="42"/>
        <v>5566.4</v>
      </c>
      <c r="I241" s="10">
        <f t="shared" si="43"/>
        <v>31.280274000000645</v>
      </c>
      <c r="J241" s="6" t="b">
        <f t="shared" si="39"/>
        <v>1</v>
      </c>
      <c r="K241" s="5">
        <f t="shared" si="44"/>
        <v>-1.9976634485698581E-3</v>
      </c>
      <c r="L241" s="5">
        <f t="shared" si="45"/>
        <v>-5.0954848660383191E-3</v>
      </c>
      <c r="M241" s="4">
        <f t="shared" si="46"/>
        <v>15572.576893299578</v>
      </c>
      <c r="N241" s="4">
        <f t="shared" si="47"/>
        <v>15319.727146126928</v>
      </c>
      <c r="O241" s="5">
        <f t="shared" si="48"/>
        <v>1.6236859763488688E-2</v>
      </c>
      <c r="P241" s="43">
        <f t="shared" si="40"/>
        <v>2.1075727026375363E-2</v>
      </c>
      <c r="Q241" s="105" t="s">
        <v>209</v>
      </c>
      <c r="R241" s="13">
        <f t="shared" si="41"/>
        <v>3.0875606394167299E-2</v>
      </c>
      <c r="S241" s="20" t="b">
        <f t="shared" si="49"/>
        <v>0</v>
      </c>
      <c r="T241" s="13"/>
      <c r="U241" s="20"/>
      <c r="V241" s="13">
        <f t="shared" si="50"/>
        <v>5.1509554440363047E-3</v>
      </c>
    </row>
    <row r="242" spans="1:29" x14ac:dyDescent="0.2">
      <c r="A242" s="1">
        <v>44508</v>
      </c>
      <c r="B242" s="4">
        <v>15995.719727</v>
      </c>
      <c r="C242" s="4">
        <v>16038.230469</v>
      </c>
      <c r="D242" s="4">
        <v>15961.809569999999</v>
      </c>
      <c r="E242" s="4">
        <v>15982.360352</v>
      </c>
      <c r="F242" s="4">
        <v>15982.360352</v>
      </c>
      <c r="G242" s="2">
        <v>5723650000</v>
      </c>
      <c r="H242" s="4">
        <f t="shared" si="42"/>
        <v>5723.65</v>
      </c>
      <c r="I242" s="10">
        <f t="shared" si="43"/>
        <v>10.770507999999609</v>
      </c>
      <c r="J242" s="6" t="b">
        <f t="shared" si="39"/>
        <v>1</v>
      </c>
      <c r="K242" s="5">
        <f t="shared" si="44"/>
        <v>-8.3518436356758759E-4</v>
      </c>
      <c r="L242" s="5">
        <f t="shared" si="45"/>
        <v>-3.483558682361543E-3</v>
      </c>
      <c r="M242" s="4">
        <f t="shared" si="46"/>
        <v>15640.874136416314</v>
      </c>
      <c r="N242" s="4">
        <f t="shared" si="47"/>
        <v>15377.3474248985</v>
      </c>
      <c r="O242" s="5">
        <f t="shared" si="48"/>
        <v>1.6848592298575583E-2</v>
      </c>
      <c r="P242" s="43">
        <f t="shared" si="40"/>
        <v>2.0519021557526509E-2</v>
      </c>
      <c r="Q242" s="106"/>
      <c r="R242" s="13">
        <f t="shared" si="41"/>
        <v>2.5404995214335847E-2</v>
      </c>
      <c r="S242" s="20" t="b">
        <f t="shared" si="49"/>
        <v>0</v>
      </c>
      <c r="T242" s="13"/>
      <c r="U242" s="20"/>
      <c r="V242" s="13">
        <f t="shared" si="50"/>
        <v>4.385738056372844E-3</v>
      </c>
    </row>
    <row r="243" spans="1:29" x14ac:dyDescent="0.2">
      <c r="A243" s="1">
        <v>44509</v>
      </c>
      <c r="B243" s="4">
        <v>16024.129883</v>
      </c>
      <c r="C243" s="4">
        <v>16035.209961</v>
      </c>
      <c r="D243" s="4">
        <v>15836.679688</v>
      </c>
      <c r="E243" s="4">
        <v>15886.540039</v>
      </c>
      <c r="F243" s="4">
        <v>15886.540039</v>
      </c>
      <c r="G243" s="2">
        <v>5574660000</v>
      </c>
      <c r="H243" s="4">
        <f t="shared" si="42"/>
        <v>5574.66</v>
      </c>
      <c r="I243" s="10">
        <f t="shared" si="43"/>
        <v>-95.820313000000169</v>
      </c>
      <c r="J243" s="6" t="b">
        <f t="shared" si="39"/>
        <v>1</v>
      </c>
      <c r="K243" s="5">
        <f t="shared" si="44"/>
        <v>-8.5864159242723791E-3</v>
      </c>
      <c r="L243" s="5">
        <f t="shared" si="45"/>
        <v>-9.2714671252567427E-3</v>
      </c>
      <c r="M243" s="4">
        <f t="shared" si="46"/>
        <v>15681.818453513595</v>
      </c>
      <c r="N243" s="4">
        <f t="shared" si="47"/>
        <v>15421.625043516022</v>
      </c>
      <c r="O243" s="5">
        <f t="shared" si="48"/>
        <v>1.6592043248611618E-2</v>
      </c>
      <c r="P243" s="43">
        <f t="shared" si="40"/>
        <v>9.875208984561833E-3</v>
      </c>
      <c r="Q243" s="107"/>
      <c r="R243" s="13">
        <f t="shared" si="41"/>
        <v>2.2535110231889342E-2</v>
      </c>
      <c r="S243" s="20" t="b">
        <f t="shared" si="49"/>
        <v>1</v>
      </c>
      <c r="T243" s="13"/>
      <c r="U243" s="20"/>
      <c r="V243" s="13">
        <f t="shared" si="50"/>
        <v>2.6177767777026662E-3</v>
      </c>
    </row>
    <row r="244" spans="1:29" x14ac:dyDescent="0.2">
      <c r="A244" s="1">
        <v>44510</v>
      </c>
      <c r="B244" s="4">
        <v>15753.839844</v>
      </c>
      <c r="C244" s="4">
        <v>15867.240234000001</v>
      </c>
      <c r="D244" s="4">
        <v>15543.679688</v>
      </c>
      <c r="E244" s="4">
        <v>15622.709961</v>
      </c>
      <c r="F244" s="4">
        <v>15622.709961</v>
      </c>
      <c r="G244" s="2">
        <v>5369110000</v>
      </c>
      <c r="H244" s="4">
        <f t="shared" si="42"/>
        <v>5369.11</v>
      </c>
      <c r="I244" s="10">
        <f t="shared" si="43"/>
        <v>-263.83007799999905</v>
      </c>
      <c r="J244" s="6" t="b">
        <f t="shared" si="39"/>
        <v>1</v>
      </c>
      <c r="K244" s="5">
        <f t="shared" si="44"/>
        <v>-8.3236775477276218E-3</v>
      </c>
      <c r="L244" s="5">
        <f t="shared" si="45"/>
        <v>-1.5411014731851466E-2</v>
      </c>
      <c r="M244" s="4">
        <f t="shared" si="46"/>
        <v>15671.967038094663</v>
      </c>
      <c r="N244" s="4">
        <f t="shared" si="47"/>
        <v>15439.110688514629</v>
      </c>
      <c r="O244" s="5">
        <f t="shared" si="48"/>
        <v>1.4858144418886127E-2</v>
      </c>
      <c r="P244" s="43">
        <f t="shared" si="40"/>
        <v>-8.1857848336987834E-3</v>
      </c>
      <c r="R244" s="13">
        <f t="shared" si="41"/>
        <v>1.2460031049751278E-2</v>
      </c>
      <c r="S244" s="20" t="b">
        <f t="shared" si="49"/>
        <v>1</v>
      </c>
      <c r="T244" s="13"/>
      <c r="U244" s="20"/>
      <c r="V244" s="13">
        <f t="shared" si="50"/>
        <v>-6.2820618974358713E-4</v>
      </c>
    </row>
    <row r="245" spans="1:29" x14ac:dyDescent="0.2">
      <c r="A245" s="1">
        <v>44511</v>
      </c>
      <c r="B245" s="4">
        <v>15752.080078000001</v>
      </c>
      <c r="C245" s="4">
        <v>15768.030273</v>
      </c>
      <c r="D245" s="4">
        <v>15695.769531</v>
      </c>
      <c r="E245" s="4">
        <v>15704.280273</v>
      </c>
      <c r="F245" s="4">
        <v>15704.280273</v>
      </c>
      <c r="G245" s="2">
        <v>4570460000</v>
      </c>
      <c r="H245" s="4">
        <f t="shared" si="42"/>
        <v>4570.46</v>
      </c>
      <c r="I245" s="10">
        <f t="shared" si="43"/>
        <v>81.570311999999831</v>
      </c>
      <c r="J245" s="6" t="b">
        <f t="shared" si="39"/>
        <v>1</v>
      </c>
      <c r="K245" s="5">
        <f t="shared" si="44"/>
        <v>-3.0345074912842603E-3</v>
      </c>
      <c r="L245" s="5">
        <f t="shared" si="45"/>
        <v>-4.0429907157878021E-3</v>
      </c>
      <c r="M245" s="4">
        <f t="shared" si="46"/>
        <v>15677.352577245552</v>
      </c>
      <c r="N245" s="4">
        <f t="shared" si="47"/>
        <v>15462.168913252488</v>
      </c>
      <c r="O245" s="5">
        <f t="shared" si="48"/>
        <v>1.3725765427090447E-2</v>
      </c>
      <c r="P245" s="43">
        <f t="shared" si="40"/>
        <v>1.1747489675762201E-3</v>
      </c>
      <c r="R245" s="13">
        <f t="shared" si="41"/>
        <v>5.7839928844911964E-3</v>
      </c>
      <c r="S245" s="20" t="b">
        <f t="shared" si="49"/>
        <v>0</v>
      </c>
      <c r="T245" s="13"/>
      <c r="U245" s="20"/>
      <c r="V245" s="13">
        <f t="shared" si="50"/>
        <v>3.4364155678726798E-4</v>
      </c>
    </row>
    <row r="246" spans="1:29" x14ac:dyDescent="0.2">
      <c r="A246" s="1">
        <v>44512</v>
      </c>
      <c r="B246" s="4">
        <v>15752.620117</v>
      </c>
      <c r="C246" s="4">
        <v>15874.570313</v>
      </c>
      <c r="D246" s="4">
        <v>15705.379883</v>
      </c>
      <c r="E246" s="4">
        <v>15860.959961</v>
      </c>
      <c r="F246" s="4">
        <v>15860.959961</v>
      </c>
      <c r="G246" s="2">
        <v>5446540000</v>
      </c>
      <c r="H246" s="4">
        <f t="shared" si="42"/>
        <v>5446.54</v>
      </c>
      <c r="I246" s="10">
        <f t="shared" si="43"/>
        <v>156.67968800000017</v>
      </c>
      <c r="J246" s="6" t="b">
        <f t="shared" si="39"/>
        <v>0</v>
      </c>
      <c r="K246" s="5">
        <f t="shared" si="44"/>
        <v>6.8775761235479356E-3</v>
      </c>
      <c r="L246" s="5">
        <f t="shared" si="45"/>
        <v>-8.5736821417168728E-4</v>
      </c>
      <c r="M246" s="4">
        <f t="shared" si="46"/>
        <v>15707.953807871294</v>
      </c>
      <c r="N246" s="4">
        <f t="shared" si="47"/>
        <v>15496.846395665316</v>
      </c>
      <c r="O246" s="5">
        <f t="shared" si="48"/>
        <v>1.3439523364283874E-2</v>
      </c>
      <c r="P246" s="43">
        <f t="shared" si="40"/>
        <v>-1.6386124525045179E-4</v>
      </c>
      <c r="R246" s="13">
        <f t="shared" si="41"/>
        <v>1.060714254489431E-2</v>
      </c>
      <c r="S246" s="20" t="b">
        <f t="shared" si="49"/>
        <v>0</v>
      </c>
      <c r="T246" s="13"/>
      <c r="U246" s="20"/>
      <c r="V246" s="13">
        <f t="shared" si="50"/>
        <v>1.9519386627916341E-3</v>
      </c>
    </row>
    <row r="247" spans="1:29" x14ac:dyDescent="0.2">
      <c r="A247" s="1">
        <v>44515</v>
      </c>
      <c r="B247" s="4">
        <v>15894.820313</v>
      </c>
      <c r="C247" s="4">
        <v>15918.450194999999</v>
      </c>
      <c r="D247" s="4">
        <v>15778.309569999999</v>
      </c>
      <c r="E247" s="4">
        <v>15853.849609000001</v>
      </c>
      <c r="F247" s="4">
        <v>15853.849609000001</v>
      </c>
      <c r="G247" s="2">
        <v>5020180000</v>
      </c>
      <c r="H247" s="4">
        <f t="shared" si="42"/>
        <v>5020.18</v>
      </c>
      <c r="I247" s="10">
        <f t="shared" si="43"/>
        <v>-7.1103519999996934</v>
      </c>
      <c r="J247" s="6" t="b">
        <f t="shared" si="39"/>
        <v>0</v>
      </c>
      <c r="K247" s="5">
        <f t="shared" si="44"/>
        <v>-2.5776135365613673E-3</v>
      </c>
      <c r="L247" s="5">
        <f t="shared" si="45"/>
        <v>-4.0582208197811722E-3</v>
      </c>
      <c r="M247" s="4">
        <f t="shared" si="46"/>
        <v>15732.269774726079</v>
      </c>
      <c r="N247" s="4">
        <f t="shared" si="47"/>
        <v>15527.890153346592</v>
      </c>
      <c r="O247" s="5">
        <f t="shared" si="48"/>
        <v>1.2991108359190671E-2</v>
      </c>
      <c r="P247" s="43">
        <f t="shared" si="40"/>
        <v>2.9264559998763437E-3</v>
      </c>
      <c r="R247" s="13">
        <f t="shared" si="41"/>
        <v>1.1834301276286248E-2</v>
      </c>
      <c r="S247" s="20" t="b">
        <f t="shared" si="49"/>
        <v>1</v>
      </c>
      <c r="T247" s="13"/>
      <c r="U247" s="20"/>
      <c r="V247" s="13">
        <f t="shared" si="50"/>
        <v>1.548003460679919E-3</v>
      </c>
    </row>
    <row r="248" spans="1:29" x14ac:dyDescent="0.2">
      <c r="A248" s="1">
        <v>44516</v>
      </c>
      <c r="B248" s="4">
        <v>15840.320313</v>
      </c>
      <c r="C248" s="4">
        <v>15989.610352</v>
      </c>
      <c r="D248" s="4">
        <v>15825</v>
      </c>
      <c r="E248" s="4">
        <v>15973.860352</v>
      </c>
      <c r="F248" s="4">
        <v>15973.860352</v>
      </c>
      <c r="G248" s="2">
        <v>5533020000</v>
      </c>
      <c r="H248" s="4">
        <f t="shared" si="42"/>
        <v>5533.02</v>
      </c>
      <c r="I248" s="10">
        <f t="shared" si="43"/>
        <v>120.01074299999891</v>
      </c>
      <c r="J248" s="6" t="b">
        <f t="shared" si="39"/>
        <v>0</v>
      </c>
      <c r="K248" s="5">
        <f t="shared" si="44"/>
        <v>8.4303875402320302E-3</v>
      </c>
      <c r="L248" s="5">
        <f t="shared" si="45"/>
        <v>-9.8501462219996948E-4</v>
      </c>
      <c r="M248" s="4">
        <f t="shared" si="46"/>
        <v>15772.5348709384</v>
      </c>
      <c r="N248" s="4">
        <f t="shared" si="47"/>
        <v>15566.670170620802</v>
      </c>
      <c r="O248" s="5">
        <f t="shared" si="48"/>
        <v>1.3052099868671863E-2</v>
      </c>
      <c r="P248" s="43">
        <f t="shared" si="40"/>
        <v>3.326359997990531E-3</v>
      </c>
      <c r="R248" s="13">
        <f t="shared" si="41"/>
        <v>1.3762878499737617E-2</v>
      </c>
      <c r="S248" s="20" t="b">
        <f t="shared" si="49"/>
        <v>0</v>
      </c>
      <c r="T248" s="13">
        <f t="shared" ref="T248:T253" si="52">(E248-E247)/E247</f>
        <v>7.5698171712106155E-3</v>
      </c>
      <c r="U248" s="20"/>
      <c r="V248" s="13">
        <f t="shared" si="50"/>
        <v>2.559395229606771E-3</v>
      </c>
    </row>
    <row r="249" spans="1:29" x14ac:dyDescent="0.2">
      <c r="A249" s="1">
        <v>44517</v>
      </c>
      <c r="B249" s="4">
        <v>15973.620117</v>
      </c>
      <c r="C249" s="4">
        <v>15998.570313</v>
      </c>
      <c r="D249" s="4">
        <v>15909.389648</v>
      </c>
      <c r="E249" s="4">
        <v>15921.570313</v>
      </c>
      <c r="F249" s="4">
        <v>15921.570313</v>
      </c>
      <c r="G249" s="2">
        <v>5049320000</v>
      </c>
      <c r="H249" s="4">
        <f t="shared" si="42"/>
        <v>5049.32</v>
      </c>
      <c r="I249" s="10">
        <f t="shared" si="43"/>
        <v>-52.290038999999524</v>
      </c>
      <c r="J249" s="6" t="b">
        <f t="shared" si="39"/>
        <v>1</v>
      </c>
      <c r="K249" s="5">
        <f t="shared" si="44"/>
        <v>-3.2584851535692886E-3</v>
      </c>
      <c r="L249" s="5">
        <f t="shared" si="45"/>
        <v>-4.8129300614712994E-3</v>
      </c>
      <c r="M249" s="4">
        <f t="shared" si="46"/>
        <v>15797.374111281999</v>
      </c>
      <c r="N249" s="4">
        <f t="shared" si="47"/>
        <v>15597.531052566819</v>
      </c>
      <c r="O249" s="5">
        <f t="shared" si="48"/>
        <v>1.2650397294348937E-2</v>
      </c>
      <c r="P249" s="43">
        <f t="shared" si="40"/>
        <v>7.0907693854007888E-3</v>
      </c>
      <c r="R249" s="13">
        <f t="shared" si="41"/>
        <v>1.2736053492226477E-2</v>
      </c>
      <c r="S249" s="20" t="b">
        <f t="shared" si="49"/>
        <v>1</v>
      </c>
      <c r="T249" s="13">
        <f t="shared" si="52"/>
        <v>-3.2734754059279463E-3</v>
      </c>
      <c r="U249" s="20"/>
      <c r="V249" s="13">
        <f t="shared" si="50"/>
        <v>1.5748413648694205E-3</v>
      </c>
    </row>
    <row r="250" spans="1:29" x14ac:dyDescent="0.2">
      <c r="A250" s="1">
        <v>44518</v>
      </c>
      <c r="B250" s="4">
        <v>15973.389648</v>
      </c>
      <c r="C250" s="4">
        <v>16010.879883</v>
      </c>
      <c r="D250" s="4">
        <v>15848.830078000001</v>
      </c>
      <c r="E250" s="4">
        <v>15993.709961</v>
      </c>
      <c r="F250" s="4">
        <v>15993.709961</v>
      </c>
      <c r="G250" s="2">
        <v>5391360000</v>
      </c>
      <c r="H250" s="4">
        <f t="shared" si="42"/>
        <v>5391.36</v>
      </c>
      <c r="I250" s="10">
        <f t="shared" si="43"/>
        <v>72.139648000000307</v>
      </c>
      <c r="J250" s="6" t="b">
        <f t="shared" si="39"/>
        <v>0</v>
      </c>
      <c r="K250" s="5">
        <f t="shared" si="44"/>
        <v>1.2721353105253049E-3</v>
      </c>
      <c r="L250" s="5">
        <f t="shared" si="45"/>
        <v>-1.0723909070250272E-3</v>
      </c>
      <c r="M250" s="4">
        <f t="shared" si="46"/>
        <v>15830.096752901665</v>
      </c>
      <c r="N250" s="4">
        <f t="shared" si="47"/>
        <v>15631.981392430574</v>
      </c>
      <c r="O250" s="5">
        <f t="shared" si="48"/>
        <v>1.2515107365643619E-2</v>
      </c>
      <c r="P250" s="43">
        <f t="shared" si="40"/>
        <v>1.1833992799129163E-3</v>
      </c>
      <c r="R250" s="13">
        <f t="shared" si="41"/>
        <v>1.142021637140005E-2</v>
      </c>
      <c r="S250" s="20" t="b">
        <f t="shared" si="49"/>
        <v>0</v>
      </c>
      <c r="T250" s="13">
        <f t="shared" si="52"/>
        <v>4.5309380030874287E-3</v>
      </c>
      <c r="U250" s="20"/>
      <c r="V250" s="13">
        <f t="shared" si="50"/>
        <v>2.0713975239908269E-3</v>
      </c>
    </row>
    <row r="251" spans="1:29" x14ac:dyDescent="0.2">
      <c r="A251" s="1">
        <v>44519</v>
      </c>
      <c r="B251" s="4">
        <v>16042.160156</v>
      </c>
      <c r="C251" s="4">
        <v>16121.120117</v>
      </c>
      <c r="D251" s="4">
        <v>16017.230469</v>
      </c>
      <c r="E251" s="4">
        <v>16057.440430000001</v>
      </c>
      <c r="F251" s="4">
        <v>16057.440430000001</v>
      </c>
      <c r="G251" s="2">
        <v>4875310000</v>
      </c>
      <c r="H251" s="4">
        <f t="shared" si="42"/>
        <v>4875.3100000000004</v>
      </c>
      <c r="I251" s="10">
        <f t="shared" si="43"/>
        <v>63.730469000000085</v>
      </c>
      <c r="J251" s="6" t="b">
        <f t="shared" si="39"/>
        <v>1</v>
      </c>
      <c r="K251" s="5">
        <f t="shared" si="44"/>
        <v>9.525072590854045E-4</v>
      </c>
      <c r="L251" s="5">
        <f t="shared" si="45"/>
        <v>-3.9500783157647027E-3</v>
      </c>
      <c r="M251" s="4">
        <f t="shared" si="46"/>
        <v>15867.987365751387</v>
      </c>
      <c r="N251" s="4">
        <f t="shared" si="47"/>
        <v>15668.977830480089</v>
      </c>
      <c r="O251" s="5">
        <f t="shared" si="48"/>
        <v>1.2541573841987634E-2</v>
      </c>
      <c r="P251" s="43">
        <f t="shared" si="40"/>
        <v>9.4052950641195492E-3</v>
      </c>
      <c r="R251" s="13">
        <f t="shared" si="41"/>
        <v>1.5952416989879974E-2</v>
      </c>
      <c r="S251" s="20" t="b">
        <f t="shared" si="49"/>
        <v>0</v>
      </c>
      <c r="T251" s="13">
        <f t="shared" si="52"/>
        <v>3.9847208155833888E-3</v>
      </c>
      <c r="U251" s="20"/>
      <c r="V251" s="13">
        <f t="shared" si="50"/>
        <v>2.3935806231112629E-3</v>
      </c>
    </row>
    <row r="252" spans="1:29" x14ac:dyDescent="0.2">
      <c r="A252" s="1">
        <v>44522</v>
      </c>
      <c r="B252" s="4">
        <v>16120.919921999999</v>
      </c>
      <c r="C252" s="4">
        <v>16212.230469</v>
      </c>
      <c r="D252" s="4">
        <v>15851.040039</v>
      </c>
      <c r="E252" s="4">
        <v>15854.759765999999</v>
      </c>
      <c r="F252" s="4">
        <v>15854.759765999999</v>
      </c>
      <c r="G252" s="2">
        <v>5567830000</v>
      </c>
      <c r="H252" s="4">
        <f t="shared" si="42"/>
        <v>5567.83</v>
      </c>
      <c r="I252" s="10">
        <f t="shared" si="43"/>
        <v>-202.68066400000134</v>
      </c>
      <c r="J252" s="6" t="b">
        <f t="shared" si="39"/>
        <v>1</v>
      </c>
      <c r="K252" s="5">
        <f t="shared" si="44"/>
        <v>-1.6510233739004856E-2</v>
      </c>
      <c r="L252" s="5">
        <f t="shared" si="45"/>
        <v>-2.2049446168652346E-2</v>
      </c>
      <c r="M252" s="4">
        <f t="shared" si="46"/>
        <v>15865.782765792823</v>
      </c>
      <c r="N252" s="4">
        <f t="shared" si="47"/>
        <v>15685.132781394865</v>
      </c>
      <c r="O252" s="5">
        <f t="shared" si="48"/>
        <v>1.1386137517743266E-2</v>
      </c>
      <c r="P252" s="43">
        <f t="shared" si="40"/>
        <v>-9.2921521808612777E-4</v>
      </c>
      <c r="R252" s="13">
        <f t="shared" si="41"/>
        <v>2.1836155727162136E-2</v>
      </c>
      <c r="S252" s="20" t="b">
        <f t="shared" si="49"/>
        <v>1</v>
      </c>
      <c r="T252" s="13">
        <f t="shared" si="52"/>
        <v>-1.2622227364539027E-2</v>
      </c>
      <c r="U252" s="20">
        <f>(E252-E248)/E248</f>
        <v>-7.4559676481138473E-3</v>
      </c>
      <c r="V252" s="13">
        <f t="shared" si="50"/>
        <v>-1.3893381105928082E-4</v>
      </c>
    </row>
    <row r="253" spans="1:29" x14ac:dyDescent="0.2">
      <c r="A253" s="1">
        <v>44523</v>
      </c>
      <c r="B253" s="4">
        <v>15809.5</v>
      </c>
      <c r="C253" s="4">
        <v>15895.860352</v>
      </c>
      <c r="D253" s="4">
        <v>15601.459961</v>
      </c>
      <c r="E253" s="4">
        <v>15775.139648</v>
      </c>
      <c r="F253" s="4">
        <v>15775.139648</v>
      </c>
      <c r="G253" s="2">
        <v>5434380000</v>
      </c>
      <c r="H253" s="4">
        <f t="shared" si="42"/>
        <v>5434.38</v>
      </c>
      <c r="I253" s="10">
        <f t="shared" si="43"/>
        <v>-79.620117999998911</v>
      </c>
      <c r="J253" s="6" t="b">
        <f t="shared" si="39"/>
        <v>0</v>
      </c>
      <c r="K253" s="5">
        <f t="shared" si="44"/>
        <v>-2.1733990322274389E-3</v>
      </c>
      <c r="L253" s="5">
        <f t="shared" si="45"/>
        <v>-7.5944743679640112E-3</v>
      </c>
      <c r="M253" s="4">
        <f t="shared" si="46"/>
        <v>15850.675579494018</v>
      </c>
      <c r="N253" s="4">
        <f t="shared" si="47"/>
        <v>15692.959465447486</v>
      </c>
      <c r="O253" s="5">
        <f t="shared" si="48"/>
        <v>9.9501193659259097E-3</v>
      </c>
      <c r="P253" s="43">
        <f t="shared" si="40"/>
        <v>-1.5722712716196612E-2</v>
      </c>
      <c r="R253" s="13">
        <f t="shared" si="41"/>
        <v>2.8506527863353007E-3</v>
      </c>
      <c r="S253" s="20" t="b">
        <f t="shared" si="49"/>
        <v>1</v>
      </c>
      <c r="T253" s="13">
        <f t="shared" si="52"/>
        <v>-5.0218432303680552E-3</v>
      </c>
      <c r="U253" s="14"/>
      <c r="V253" s="60">
        <f t="shared" si="50"/>
        <v>-9.5218663471028232E-4</v>
      </c>
      <c r="AA253" s="14"/>
      <c r="AB253" s="14"/>
      <c r="AC253" s="14"/>
    </row>
    <row r="254" spans="1:29" x14ac:dyDescent="0.2">
      <c r="A254" s="1"/>
      <c r="B254" s="4"/>
      <c r="C254" s="4"/>
      <c r="D254" s="4"/>
      <c r="E254" s="4"/>
      <c r="F254" s="4"/>
      <c r="G254" s="2"/>
      <c r="H254" s="4"/>
      <c r="I254" s="10"/>
      <c r="J254" s="6"/>
      <c r="K254" s="5"/>
      <c r="L254" s="5"/>
      <c r="N254" s="4"/>
      <c r="O254" s="5"/>
      <c r="P254" s="43"/>
      <c r="R254" s="13"/>
      <c r="S254" s="20"/>
      <c r="T254" s="13"/>
      <c r="U254" s="14"/>
      <c r="V254" s="60"/>
      <c r="AA254" s="13"/>
      <c r="AB254" s="13"/>
      <c r="AC254" s="13"/>
    </row>
    <row r="255" spans="1:29" x14ac:dyDescent="0.2">
      <c r="A255" s="1"/>
      <c r="B255" s="4"/>
      <c r="C255" s="4"/>
      <c r="D255" s="4"/>
      <c r="E255" s="4"/>
      <c r="F255" s="4"/>
      <c r="G255" s="2"/>
      <c r="H255" s="4"/>
      <c r="I255" s="4"/>
      <c r="J255" s="4"/>
      <c r="K255" s="5"/>
      <c r="L255" s="5"/>
      <c r="N255" s="4"/>
      <c r="O255" s="5"/>
      <c r="P255" s="43"/>
      <c r="R255" s="13"/>
      <c r="S255" s="20"/>
      <c r="T255" s="14"/>
      <c r="U255" s="14"/>
      <c r="V255" s="60"/>
      <c r="AA255" s="13"/>
      <c r="AB255" s="13"/>
      <c r="AC255" s="13"/>
    </row>
    <row r="256" spans="1:29" x14ac:dyDescent="0.2">
      <c r="A256" s="1"/>
      <c r="B256" s="4"/>
      <c r="C256" s="4"/>
      <c r="D256" s="4"/>
      <c r="E256" s="4"/>
      <c r="F256" s="4"/>
      <c r="G256" s="2"/>
      <c r="H256" s="4"/>
      <c r="I256" s="4"/>
      <c r="J256" s="26"/>
      <c r="K256" s="5"/>
      <c r="L256" s="5"/>
      <c r="N256" s="4"/>
      <c r="O256" s="5"/>
      <c r="P256" s="43"/>
      <c r="R256" s="13"/>
      <c r="S256" s="20"/>
      <c r="T256" s="14"/>
      <c r="U256" s="14"/>
      <c r="V256" s="60"/>
      <c r="AA256" s="13"/>
      <c r="AB256" s="13"/>
      <c r="AC256" s="13"/>
    </row>
    <row r="257" spans="1:29" x14ac:dyDescent="0.2">
      <c r="A257" s="1"/>
      <c r="B257" s="4"/>
      <c r="C257" s="4"/>
      <c r="D257" s="4"/>
      <c r="E257" s="4"/>
      <c r="F257" s="4"/>
      <c r="G257" s="4"/>
      <c r="H257" s="4"/>
      <c r="I257" s="4"/>
      <c r="J257" s="4"/>
      <c r="K257" s="5"/>
      <c r="L257" s="5"/>
      <c r="N257" s="4"/>
      <c r="O257" s="5"/>
      <c r="P257" s="43"/>
      <c r="Q257" s="4"/>
      <c r="R257" s="13"/>
      <c r="S257" s="20"/>
      <c r="T257" s="14"/>
      <c r="U257" s="14"/>
      <c r="V257" s="60"/>
      <c r="AC257" s="13"/>
    </row>
    <row r="258" spans="1:29" x14ac:dyDescent="0.2">
      <c r="A258" s="1"/>
      <c r="B258" s="4"/>
      <c r="C258" s="4"/>
      <c r="D258" s="4"/>
      <c r="E258" s="4"/>
      <c r="F258" s="4"/>
      <c r="G258" s="4"/>
      <c r="H258" s="4"/>
      <c r="I258" s="4"/>
      <c r="J258" s="4"/>
      <c r="K258" s="5"/>
      <c r="L258" s="5"/>
      <c r="N258" s="4"/>
      <c r="O258" s="5"/>
      <c r="P258" s="43"/>
      <c r="Q258" s="4"/>
      <c r="R258" s="13"/>
      <c r="S258" s="20"/>
      <c r="T258" s="14"/>
      <c r="U258" s="14"/>
      <c r="V258" s="60"/>
      <c r="AA258" s="14"/>
      <c r="AB258" s="14"/>
      <c r="AC258" s="13"/>
    </row>
    <row r="259" spans="1:29" x14ac:dyDescent="0.2">
      <c r="A259" s="1"/>
      <c r="B259" s="4"/>
      <c r="C259" s="4"/>
      <c r="D259" s="4"/>
      <c r="E259" s="4"/>
      <c r="F259" s="4"/>
      <c r="G259" s="4"/>
      <c r="H259" s="4"/>
      <c r="I259" s="4"/>
      <c r="J259" s="4"/>
      <c r="K259" s="5"/>
      <c r="L259" s="5"/>
      <c r="N259" s="4"/>
      <c r="O259" s="5"/>
      <c r="P259" s="43"/>
      <c r="Q259" s="4"/>
      <c r="R259" s="13"/>
      <c r="S259" s="20"/>
      <c r="T259" s="14"/>
      <c r="U259" s="14"/>
      <c r="V259" s="60"/>
      <c r="AA259" s="13"/>
      <c r="AB259" s="13"/>
      <c r="AC259" s="13"/>
    </row>
    <row r="260" spans="1:29" x14ac:dyDescent="0.2">
      <c r="A260" s="1"/>
      <c r="B260" s="4"/>
      <c r="C260" s="4"/>
      <c r="D260" s="4"/>
      <c r="E260" s="4"/>
      <c r="F260" s="4"/>
      <c r="G260" s="4"/>
      <c r="H260" s="4"/>
      <c r="I260" s="4"/>
      <c r="J260" s="4"/>
      <c r="K260" s="5"/>
      <c r="L260" s="5"/>
      <c r="N260" s="4"/>
      <c r="O260" s="5"/>
      <c r="P260" s="43"/>
      <c r="Q260" s="4"/>
      <c r="R260" s="13"/>
      <c r="S260" s="20"/>
      <c r="T260" s="14"/>
      <c r="U260" s="14"/>
      <c r="V260" s="60"/>
      <c r="AA260" s="13"/>
      <c r="AB260" s="13"/>
      <c r="AC260" s="13"/>
    </row>
    <row r="261" spans="1:29" x14ac:dyDescent="0.2">
      <c r="A261" s="1"/>
      <c r="B261" s="4"/>
      <c r="C261" s="4"/>
      <c r="D261" s="4"/>
      <c r="E261" s="4"/>
      <c r="F261" s="4"/>
      <c r="G261" s="4"/>
      <c r="H261" s="4"/>
      <c r="I261" s="4"/>
      <c r="J261" s="4"/>
      <c r="K261" s="5"/>
      <c r="L261" s="5"/>
      <c r="N261" s="4"/>
      <c r="O261" s="5"/>
      <c r="P261" s="43"/>
      <c r="Q261" s="4"/>
      <c r="R261" s="13"/>
      <c r="S261" s="20"/>
      <c r="T261" s="14"/>
      <c r="U261" s="14"/>
      <c r="V261" s="60"/>
      <c r="AA261" s="13"/>
      <c r="AB261" s="13"/>
      <c r="AC261" s="13"/>
    </row>
    <row r="262" spans="1:29" x14ac:dyDescent="0.2">
      <c r="A262" s="1"/>
      <c r="B262" s="4"/>
      <c r="C262" s="4"/>
      <c r="D262" s="4"/>
      <c r="E262" s="4"/>
      <c r="F262" s="4"/>
      <c r="G262" s="4"/>
      <c r="H262" s="4"/>
      <c r="I262" s="4"/>
      <c r="J262" s="4"/>
      <c r="K262" s="5"/>
      <c r="L262" s="5"/>
      <c r="N262" s="4"/>
      <c r="O262" s="5"/>
      <c r="P262" s="43"/>
      <c r="Q262" s="4"/>
      <c r="R262" s="13"/>
      <c r="S262" s="20"/>
      <c r="T262" s="14"/>
      <c r="U262" s="14"/>
      <c r="V262" s="60"/>
      <c r="AA262" s="13"/>
      <c r="AB262" s="13"/>
      <c r="AC262" s="13"/>
    </row>
    <row r="263" spans="1:29" x14ac:dyDescent="0.2">
      <c r="A263" s="1"/>
      <c r="B263" s="4"/>
      <c r="C263" s="4"/>
      <c r="D263" s="4"/>
      <c r="E263" s="4"/>
      <c r="F263" s="4"/>
      <c r="G263" s="4"/>
      <c r="H263" s="4"/>
      <c r="I263" s="4"/>
      <c r="J263" s="4"/>
      <c r="K263" s="5"/>
      <c r="L263" s="5"/>
      <c r="N263" s="4"/>
      <c r="O263" s="5"/>
      <c r="P263" s="43"/>
      <c r="Q263" s="4"/>
      <c r="R263" s="13"/>
      <c r="S263" s="20"/>
      <c r="T263" s="14"/>
      <c r="U263" s="14"/>
      <c r="V263" s="60"/>
      <c r="AA263" s="13"/>
      <c r="AB263" s="13"/>
      <c r="AC263" s="13"/>
    </row>
    <row r="264" spans="1:29" x14ac:dyDescent="0.2">
      <c r="A264" s="1"/>
      <c r="B264" s="4"/>
      <c r="C264" s="4"/>
      <c r="D264" s="4"/>
      <c r="E264" s="4"/>
      <c r="F264" s="4"/>
      <c r="G264" s="4"/>
      <c r="H264" s="4"/>
      <c r="I264" s="4"/>
      <c r="J264" s="4"/>
      <c r="K264" s="5"/>
      <c r="L264" s="5"/>
      <c r="N264" s="4"/>
      <c r="O264" s="5"/>
      <c r="P264" s="43"/>
      <c r="R264" s="13"/>
      <c r="S264" s="20"/>
      <c r="T264" s="14"/>
      <c r="U264" s="14"/>
      <c r="V264" s="60"/>
      <c r="AA264" s="13"/>
      <c r="AB264" s="13"/>
      <c r="AC264" s="13"/>
    </row>
    <row r="265" spans="1:29" x14ac:dyDescent="0.2">
      <c r="A265" s="1"/>
      <c r="B265" s="4"/>
      <c r="C265" s="4"/>
      <c r="D265" s="4"/>
      <c r="E265" s="4"/>
      <c r="F265" s="4"/>
      <c r="G265" s="4"/>
      <c r="H265" s="4"/>
      <c r="I265" s="4"/>
      <c r="J265" s="4"/>
      <c r="K265" s="5"/>
      <c r="L265" s="5"/>
      <c r="N265" s="4"/>
      <c r="O265" s="5"/>
      <c r="P265" s="43"/>
      <c r="R265" s="13"/>
      <c r="S265" s="20"/>
      <c r="T265" s="14"/>
      <c r="U265" s="14"/>
      <c r="V265" s="60"/>
      <c r="AA265" s="13"/>
      <c r="AB265" s="13"/>
      <c r="AC265" s="13"/>
    </row>
    <row r="266" spans="1:29" x14ac:dyDescent="0.2">
      <c r="G266" s="4"/>
      <c r="AA266" s="13"/>
      <c r="AB266" s="13"/>
      <c r="AC266" s="13"/>
    </row>
    <row r="267" spans="1:29" x14ac:dyDescent="0.2">
      <c r="AA267" s="13"/>
      <c r="AB267" s="13"/>
      <c r="AC267" s="13"/>
    </row>
    <row r="268" spans="1:29" x14ac:dyDescent="0.2">
      <c r="AA268" s="13"/>
      <c r="AB268" s="13"/>
      <c r="AC268" s="13"/>
    </row>
    <row r="269" spans="1:29" x14ac:dyDescent="0.2">
      <c r="AA269" s="13"/>
      <c r="AB269" s="13"/>
      <c r="AC269" s="13"/>
    </row>
    <row r="270" spans="1:29" x14ac:dyDescent="0.2">
      <c r="AA270" s="13"/>
      <c r="AB270" s="13"/>
      <c r="AC270" s="13"/>
    </row>
    <row r="271" spans="1:29" x14ac:dyDescent="0.2">
      <c r="AA271" s="13"/>
      <c r="AB271" s="13"/>
      <c r="AC271" s="13"/>
    </row>
    <row r="272" spans="1:29" x14ac:dyDescent="0.2">
      <c r="AA272" s="13"/>
      <c r="AB272" s="13"/>
      <c r="AC272" s="13"/>
    </row>
  </sheetData>
  <mergeCells count="6">
    <mergeCell ref="Q241:Q243"/>
    <mergeCell ref="Q7:Q11"/>
    <mergeCell ref="Q12:Q13"/>
    <mergeCell ref="Q18:Q20"/>
    <mergeCell ref="Q41:Q43"/>
    <mergeCell ref="Q52:Q57"/>
  </mergeCells>
  <conditionalFormatting sqref="K2:K265">
    <cfRule type="cellIs" dxfId="716" priority="2" operator="between">
      <formula>-0.006</formula>
      <formula>0.006</formula>
    </cfRule>
    <cfRule type="cellIs" dxfId="715" priority="3" operator="between">
      <formula>0.006</formula>
      <formula>0.006</formula>
    </cfRule>
  </conditionalFormatting>
  <conditionalFormatting sqref="L1:L256 L266:L1048576">
    <cfRule type="top10" dxfId="714" priority="5" percent="1" bottom="1" rank="10"/>
  </conditionalFormatting>
  <conditionalFormatting sqref="O1:O1048576">
    <cfRule type="top10" dxfId="713" priority="10" percent="1" rank="10"/>
    <cfRule type="top10" dxfId="712" priority="11" percent="1" rank="10"/>
    <cfRule type="top10" dxfId="711" priority="26" percent="1" rank="10"/>
    <cfRule type="top10" dxfId="710" priority="27" rank="10"/>
  </conditionalFormatting>
  <conditionalFormatting sqref="O2:O265">
    <cfRule type="top10" dxfId="709" priority="28" percent="1" rank="10"/>
  </conditionalFormatting>
  <conditionalFormatting sqref="P1:P1048576">
    <cfRule type="top10" dxfId="708" priority="9" rank="10"/>
    <cfRule type="top10" dxfId="707" priority="15" percent="1" rank="10"/>
    <cfRule type="top10" dxfId="706" priority="36" rank="10"/>
  </conditionalFormatting>
  <conditionalFormatting sqref="P2:P251">
    <cfRule type="cellIs" dxfId="705" priority="1" operator="between">
      <formula>0.004</formula>
      <formula>0.013</formula>
    </cfRule>
  </conditionalFormatting>
  <conditionalFormatting sqref="R1:R1048576">
    <cfRule type="top10" dxfId="704" priority="6" rank="10"/>
    <cfRule type="top10" dxfId="703" priority="7" rank="10"/>
    <cfRule type="top10" dxfId="702" priority="8" rank="10"/>
    <cfRule type="top10" dxfId="701" priority="14" percent="1" rank="10"/>
  </conditionalFormatting>
  <conditionalFormatting sqref="R2:R265">
    <cfRule type="cellIs" dxfId="700" priority="4" operator="between">
      <formula>0.09</formula>
      <formula>0.11</formula>
    </cfRule>
  </conditionalFormatting>
  <conditionalFormatting sqref="R1:S1">
    <cfRule type="top10" dxfId="699" priority="34" percent="1" rank="10"/>
    <cfRule type="top10" dxfId="698" priority="35" rank="10"/>
  </conditionalFormatting>
  <conditionalFormatting sqref="R1:S1048576">
    <cfRule type="top10" dxfId="697" priority="31" percent="1" rank="7"/>
    <cfRule type="colorScale" priority="32">
      <colorScale>
        <cfvo type="min"/>
        <cfvo type="percent" val="&quot;7$P:$P&quot;"/>
        <color rgb="FF92D050"/>
        <color theme="1"/>
      </colorScale>
    </cfRule>
    <cfRule type="top10" dxfId="696" priority="33" percent="1" rank="10"/>
  </conditionalFormatting>
  <conditionalFormatting sqref="S1:S1048576">
    <cfRule type="containsText" dxfId="695" priority="12" operator="containsText" text="TRUE">
      <formula>NOT(ISERROR(SEARCH("TRUE",S1)))</formula>
    </cfRule>
    <cfRule type="top10" dxfId="694" priority="13" percent="1" rank="10"/>
    <cfRule type="containsText" dxfId="693" priority="29" operator="containsText" text="FALSE">
      <formula>NOT(ISERROR(SEARCH("FALSE",S1)))</formula>
    </cfRule>
    <cfRule type="cellIs" dxfId="692" priority="30" operator="equal">
      <formula>FALSE</formula>
    </cfRule>
  </conditionalFormatting>
  <conditionalFormatting sqref="T1">
    <cfRule type="top10" dxfId="691" priority="24" percent="1" rank="10"/>
    <cfRule type="top10" dxfId="690" priority="25" rank="10"/>
  </conditionalFormatting>
  <conditionalFormatting sqref="T1:T1048576">
    <cfRule type="top10" dxfId="689" priority="21" percent="1" rank="7"/>
    <cfRule type="colorScale" priority="22">
      <colorScale>
        <cfvo type="min"/>
        <cfvo type="percent" val="&quot;7$P:$P&quot;"/>
        <color rgb="FF92D050"/>
        <color theme="1"/>
      </colorScale>
    </cfRule>
    <cfRule type="top10" dxfId="688" priority="23" percent="1" rank="10"/>
  </conditionalFormatting>
  <conditionalFormatting sqref="U1:V1">
    <cfRule type="top10" dxfId="687" priority="19" percent="1" rank="10"/>
    <cfRule type="top10" dxfId="686" priority="20" rank="10"/>
  </conditionalFormatting>
  <conditionalFormatting sqref="U1:V1048576">
    <cfRule type="top10" dxfId="685" priority="16" percent="1" rank="7"/>
    <cfRule type="colorScale" priority="17">
      <colorScale>
        <cfvo type="min"/>
        <cfvo type="percent" val="&quot;7$P:$P&quot;"/>
        <color rgb="FF92D050"/>
        <color theme="1"/>
      </colorScale>
    </cfRule>
    <cfRule type="top10" dxfId="684" priority="18" percent="1" rank="10"/>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D10EA-FC5A-0646-9914-77EF7ABF9E6B}">
  <dimension ref="A1:AC272"/>
  <sheetViews>
    <sheetView topLeftCell="A36" zoomScale="110" zoomScaleNormal="110" workbookViewId="0">
      <selection activeCell="P47" sqref="K47:P68"/>
    </sheetView>
  </sheetViews>
  <sheetFormatPr baseColWidth="10" defaultRowHeight="16" x14ac:dyDescent="0.2"/>
  <cols>
    <col min="2" max="5" width="10.83203125" style="3"/>
    <col min="7" max="7" width="12.83203125" customWidth="1"/>
    <col min="8" max="8" width="10.83203125" style="3"/>
    <col min="10" max="10" width="13" bestFit="1" customWidth="1"/>
    <col min="11" max="11" width="12.5" customWidth="1"/>
    <col min="12" max="12" width="12.1640625" bestFit="1" customWidth="1"/>
    <col min="13" max="13" width="10.83203125" style="4"/>
    <col min="14" max="15" width="10.83203125" style="25"/>
    <col min="16" max="16" width="15.5" customWidth="1"/>
    <col min="17" max="17" width="43.6640625" style="14" customWidth="1"/>
    <col min="18" max="18" width="15.83203125" style="14" customWidth="1"/>
    <col min="19" max="19" width="21.1640625" customWidth="1"/>
    <col min="20" max="22" width="24.1640625" customWidth="1"/>
    <col min="23" max="23" width="15.5" customWidth="1"/>
    <col min="27" max="27" width="105.83203125" bestFit="1" customWidth="1"/>
    <col min="28" max="28" width="19.5" customWidth="1"/>
    <col min="29" max="29" width="19.83203125" customWidth="1"/>
  </cols>
  <sheetData>
    <row r="1" spans="1:27"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R1" s="12" t="s">
        <v>16</v>
      </c>
      <c r="S1" s="7" t="s">
        <v>17</v>
      </c>
      <c r="T1" s="7" t="s">
        <v>18</v>
      </c>
      <c r="U1" s="7" t="s">
        <v>19</v>
      </c>
      <c r="V1" s="7" t="s">
        <v>106</v>
      </c>
      <c r="W1" s="7" t="s">
        <v>12</v>
      </c>
      <c r="X1">
        <v>11</v>
      </c>
      <c r="AA1" s="12" t="s">
        <v>25</v>
      </c>
    </row>
    <row r="2" spans="1:27" x14ac:dyDescent="0.2">
      <c r="A2" s="1">
        <v>43430</v>
      </c>
      <c r="B2" s="4">
        <v>7026.5</v>
      </c>
      <c r="C2" s="4">
        <v>7083.9301759999998</v>
      </c>
      <c r="D2" s="4">
        <v>7003.1201170000004</v>
      </c>
      <c r="E2" s="4">
        <v>7081.8500979999999</v>
      </c>
      <c r="F2" s="4">
        <v>7081.8500979999999</v>
      </c>
      <c r="G2" s="2">
        <v>2036910000</v>
      </c>
      <c r="H2" s="4">
        <f>(G2/1000000)</f>
        <v>2036.91</v>
      </c>
      <c r="I2" s="9"/>
      <c r="J2" s="6" t="b">
        <f t="shared" ref="J2:J65" si="0">(E2-D2)&lt;(C2-E2)</f>
        <v>0</v>
      </c>
      <c r="K2" s="5">
        <f>(E2-B2)/B2</f>
        <v>7.8773355155482665E-3</v>
      </c>
      <c r="L2" s="5">
        <f>(E2-C2)/C2</f>
        <v>-2.9363332900247344E-4</v>
      </c>
      <c r="M2" s="4">
        <v>7112.62</v>
      </c>
      <c r="N2" s="4">
        <v>7226.27</v>
      </c>
      <c r="O2" s="5">
        <f>(M2-N2)/M2</f>
        <v>-1.5978640782159114E-2</v>
      </c>
      <c r="P2" s="43">
        <f t="shared" ref="P2:P65" si="1">(D2-M2)/M2</f>
        <v>-1.539515438755332E-2</v>
      </c>
      <c r="R2" s="13">
        <f t="shared" ref="R2:R65" si="2">(C2-M2)/M2</f>
        <v>-4.0336506097612473E-3</v>
      </c>
      <c r="S2" s="19"/>
      <c r="T2" s="13"/>
      <c r="U2" s="20"/>
      <c r="V2" s="13"/>
      <c r="W2" s="7" t="s">
        <v>22</v>
      </c>
      <c r="X2">
        <v>22</v>
      </c>
      <c r="AA2" s="14" t="str">
        <f>notes!A1</f>
        <v>check if the bar is in value zone</v>
      </c>
    </row>
    <row r="3" spans="1:27" x14ac:dyDescent="0.2">
      <c r="A3" s="1">
        <v>43431</v>
      </c>
      <c r="B3" s="4">
        <v>7041.2299800000001</v>
      </c>
      <c r="C3" s="4">
        <v>7105.1401370000003</v>
      </c>
      <c r="D3" s="4">
        <v>7014.3598629999997</v>
      </c>
      <c r="E3" s="4">
        <v>7082.7001950000003</v>
      </c>
      <c r="F3" s="4">
        <v>7082.7001950000003</v>
      </c>
      <c r="G3" s="2">
        <v>2076790000</v>
      </c>
      <c r="H3" s="4">
        <f t="shared" ref="H3:H66" si="3">(G3/1000000)</f>
        <v>2076.79</v>
      </c>
      <c r="I3" s="10">
        <f t="shared" ref="I3:I66" si="4">(E3-E2)</f>
        <v>0.85009700000045996</v>
      </c>
      <c r="J3" s="6" t="b">
        <f t="shared" si="0"/>
        <v>0</v>
      </c>
      <c r="K3" s="5">
        <f t="shared" ref="K3:K66" si="5">(E3-B3)/B3</f>
        <v>5.8896265450486367E-3</v>
      </c>
      <c r="L3" s="5">
        <f t="shared" ref="L3:L66" si="6">(E3-C3)/C3</f>
        <v>-3.158268741688011E-3</v>
      </c>
      <c r="M3" s="4">
        <f t="shared" ref="M3:M66" si="7">(E3-M2)*(2/($X$1+1))+M2</f>
        <v>7107.6333658333333</v>
      </c>
      <c r="N3" s="4">
        <f t="shared" ref="N3:N66" si="8">(E3-N2)*(2/($X$2+1))+N2</f>
        <v>7213.7856691304351</v>
      </c>
      <c r="O3" s="5">
        <f t="shared" ref="O3:O66" si="9">(M3-N3)/M3</f>
        <v>-1.4934971717503038E-2</v>
      </c>
      <c r="P3" s="43">
        <f t="shared" si="1"/>
        <v>-1.312300424522499E-2</v>
      </c>
      <c r="R3" s="13">
        <f t="shared" si="2"/>
        <v>-3.5078185733637088E-4</v>
      </c>
      <c r="S3" s="20" t="b">
        <f t="shared" ref="S3:S66" si="10">(E3&lt;E2)</f>
        <v>0</v>
      </c>
      <c r="T3" s="13"/>
      <c r="U3" s="20"/>
      <c r="V3" s="13">
        <f>(M3-M2)/M2</f>
        <v>-7.0109666573872783E-4</v>
      </c>
      <c r="AA3" s="14" t="str">
        <f>notes!A2</f>
        <v>open-high can be large , but that doesn't signal shorting if the bar is below fast EMA</v>
      </c>
    </row>
    <row r="4" spans="1:27" x14ac:dyDescent="0.2">
      <c r="A4" s="1">
        <v>43432</v>
      </c>
      <c r="B4" s="4">
        <v>7135.080078</v>
      </c>
      <c r="C4" s="4">
        <v>7292.7099609999996</v>
      </c>
      <c r="D4" s="4">
        <v>7090.9799800000001</v>
      </c>
      <c r="E4" s="4">
        <v>7291.5898440000001</v>
      </c>
      <c r="F4" s="4">
        <v>7291.5898440000001</v>
      </c>
      <c r="G4" s="2">
        <v>2413120000</v>
      </c>
      <c r="H4" s="4">
        <f t="shared" si="3"/>
        <v>2413.12</v>
      </c>
      <c r="I4" s="10">
        <f t="shared" si="4"/>
        <v>208.88964899999974</v>
      </c>
      <c r="J4" s="6" t="b">
        <f t="shared" si="0"/>
        <v>0</v>
      </c>
      <c r="K4" s="5">
        <f t="shared" si="5"/>
        <v>2.1935250100776814E-2</v>
      </c>
      <c r="L4" s="5">
        <f t="shared" si="6"/>
        <v>-1.535940694185907E-4</v>
      </c>
      <c r="M4" s="4">
        <f t="shared" si="7"/>
        <v>7138.2927788611114</v>
      </c>
      <c r="N4" s="4">
        <f t="shared" si="8"/>
        <v>7220.5512495538751</v>
      </c>
      <c r="O4" s="5">
        <f t="shared" si="9"/>
        <v>-1.1523549571454777E-2</v>
      </c>
      <c r="P4" s="43">
        <f t="shared" si="1"/>
        <v>-6.6280272225903176E-3</v>
      </c>
      <c r="R4" s="13">
        <f t="shared" si="2"/>
        <v>2.1632228730680457E-2</v>
      </c>
      <c r="S4" s="20" t="b">
        <f t="shared" si="10"/>
        <v>0</v>
      </c>
      <c r="T4" s="13"/>
      <c r="U4" s="20"/>
      <c r="V4" s="13">
        <f t="shared" ref="V4:V67" si="11">(M4-M3)/M3</f>
        <v>4.3135895522072197E-3</v>
      </c>
      <c r="AA4" s="14"/>
    </row>
    <row r="5" spans="1:27" x14ac:dyDescent="0.2">
      <c r="A5" s="1">
        <v>43433</v>
      </c>
      <c r="B5" s="4">
        <v>7267.3701170000004</v>
      </c>
      <c r="C5" s="4">
        <v>7319.9599609999996</v>
      </c>
      <c r="D5" s="4">
        <v>7217.6899409999996</v>
      </c>
      <c r="E5" s="4">
        <v>7273.080078</v>
      </c>
      <c r="F5" s="4">
        <v>7273.080078</v>
      </c>
      <c r="G5" s="2">
        <v>2018190000</v>
      </c>
      <c r="H5" s="4">
        <f t="shared" si="3"/>
        <v>2018.19</v>
      </c>
      <c r="I5" s="10">
        <f t="shared" si="4"/>
        <v>-18.509766000000127</v>
      </c>
      <c r="J5" s="6" t="b">
        <f t="shared" si="0"/>
        <v>0</v>
      </c>
      <c r="K5" s="5">
        <f t="shared" si="5"/>
        <v>7.8569838993650446E-4</v>
      </c>
      <c r="L5" s="5">
        <f t="shared" si="6"/>
        <v>-6.4043906318847158E-3</v>
      </c>
      <c r="M5" s="4">
        <f t="shared" si="7"/>
        <v>7160.7573287175928</v>
      </c>
      <c r="N5" s="4">
        <f t="shared" si="8"/>
        <v>7225.1189737665818</v>
      </c>
      <c r="O5" s="5">
        <f t="shared" si="9"/>
        <v>-8.9881058796493791E-3</v>
      </c>
      <c r="P5" s="43">
        <f t="shared" si="1"/>
        <v>7.9506412057958626E-3</v>
      </c>
      <c r="R5" s="13">
        <f t="shared" si="2"/>
        <v>2.223265291283346E-2</v>
      </c>
      <c r="S5" s="20" t="b">
        <f t="shared" si="10"/>
        <v>1</v>
      </c>
      <c r="T5" s="13"/>
      <c r="U5" s="20"/>
      <c r="V5" s="13">
        <f t="shared" si="11"/>
        <v>3.1470479780552744E-3</v>
      </c>
      <c r="AA5" s="12" t="str">
        <f>notes!A4</f>
        <v>criteria to choose a stock</v>
      </c>
    </row>
    <row r="6" spans="1:27" x14ac:dyDescent="0.2">
      <c r="A6" s="1">
        <v>43434</v>
      </c>
      <c r="B6" s="4">
        <v>7279.2998049999997</v>
      </c>
      <c r="C6" s="4">
        <v>7332.7900390000004</v>
      </c>
      <c r="D6" s="4">
        <v>7255.6801759999998</v>
      </c>
      <c r="E6" s="4">
        <v>7330.5400390000004</v>
      </c>
      <c r="F6" s="4">
        <v>7330.5400390000004</v>
      </c>
      <c r="G6" s="2">
        <v>2547970000</v>
      </c>
      <c r="H6" s="4">
        <f t="shared" si="3"/>
        <v>2547.9699999999998</v>
      </c>
      <c r="I6" s="10">
        <f t="shared" si="4"/>
        <v>57.459961000000476</v>
      </c>
      <c r="J6" s="6" t="b">
        <f t="shared" si="0"/>
        <v>0</v>
      </c>
      <c r="K6" s="5">
        <f t="shared" si="5"/>
        <v>7.039170713205813E-3</v>
      </c>
      <c r="L6" s="5">
        <f t="shared" si="6"/>
        <v>-3.0684091430863343E-4</v>
      </c>
      <c r="M6" s="4">
        <f t="shared" si="7"/>
        <v>7189.0544470979939</v>
      </c>
      <c r="N6" s="4">
        <f t="shared" si="8"/>
        <v>7234.2860229173139</v>
      </c>
      <c r="O6" s="5">
        <f t="shared" si="9"/>
        <v>-6.2917280919437945E-3</v>
      </c>
      <c r="P6" s="43">
        <f t="shared" si="1"/>
        <v>9.267662304171408E-3</v>
      </c>
      <c r="R6" s="13">
        <f t="shared" si="2"/>
        <v>1.9993671345753718E-2</v>
      </c>
      <c r="S6" s="20" t="b">
        <f t="shared" si="10"/>
        <v>0</v>
      </c>
      <c r="T6" s="13">
        <f>(E6-E5)/E5</f>
        <v>7.9003613852415052E-3</v>
      </c>
      <c r="U6" s="20"/>
      <c r="V6" s="13">
        <f t="shared" si="11"/>
        <v>3.9516935264539673E-3</v>
      </c>
      <c r="AA6" s="14" t="str">
        <f>notes!A5</f>
        <v>1. low-fast ema %</v>
      </c>
    </row>
    <row r="7" spans="1:27" x14ac:dyDescent="0.2">
      <c r="A7" s="1">
        <v>43437</v>
      </c>
      <c r="B7" s="4">
        <v>7486.1298829999996</v>
      </c>
      <c r="C7" s="4">
        <v>7486.5097660000001</v>
      </c>
      <c r="D7" s="4">
        <v>7392.2202150000003</v>
      </c>
      <c r="E7" s="4">
        <v>7441.5097660000001</v>
      </c>
      <c r="F7" s="4">
        <v>7441.5097660000001</v>
      </c>
      <c r="G7" s="2">
        <v>2643150000</v>
      </c>
      <c r="H7" s="4">
        <f t="shared" si="3"/>
        <v>2643.15</v>
      </c>
      <c r="I7" s="10">
        <f t="shared" si="4"/>
        <v>110.96972699999969</v>
      </c>
      <c r="J7" s="6" t="b">
        <f t="shared" si="0"/>
        <v>0</v>
      </c>
      <c r="K7" s="5">
        <f t="shared" si="5"/>
        <v>-5.9603717404537425E-3</v>
      </c>
      <c r="L7" s="5">
        <f t="shared" si="6"/>
        <v>-6.0108116340631245E-3</v>
      </c>
      <c r="M7" s="4">
        <f t="shared" si="7"/>
        <v>7231.1303335816619</v>
      </c>
      <c r="N7" s="4">
        <f t="shared" si="8"/>
        <v>7252.3054788375475</v>
      </c>
      <c r="O7" s="5">
        <f t="shared" si="9"/>
        <v>-2.9283312952537101E-3</v>
      </c>
      <c r="P7" s="43">
        <f t="shared" si="1"/>
        <v>2.2277275334152174E-2</v>
      </c>
      <c r="Q7" s="48"/>
      <c r="R7" s="13">
        <f t="shared" si="2"/>
        <v>3.5316668437345926E-2</v>
      </c>
      <c r="S7" s="20" t="b">
        <f t="shared" si="10"/>
        <v>0</v>
      </c>
      <c r="T7" s="13">
        <f>(E7-E6)/E6</f>
        <v>1.5138001621929301E-2</v>
      </c>
      <c r="U7" s="20"/>
      <c r="V7" s="13">
        <f t="shared" si="11"/>
        <v>5.8527705963685919E-3</v>
      </c>
      <c r="W7" s="22"/>
      <c r="X7" s="22"/>
      <c r="AA7" s="14" t="str">
        <f>notes!A6</f>
        <v>2. high-fast ema%</v>
      </c>
    </row>
    <row r="8" spans="1:27" x14ac:dyDescent="0.2">
      <c r="A8" s="1">
        <v>43438</v>
      </c>
      <c r="B8" s="4">
        <v>7407.9501950000003</v>
      </c>
      <c r="C8" s="4">
        <v>7421.1098629999997</v>
      </c>
      <c r="D8" s="4">
        <v>7150.1098629999997</v>
      </c>
      <c r="E8" s="4">
        <v>7158.4301759999998</v>
      </c>
      <c r="F8" s="4">
        <v>7158.4301759999998</v>
      </c>
      <c r="G8" s="2">
        <v>2655720000</v>
      </c>
      <c r="H8" s="4">
        <f t="shared" si="3"/>
        <v>2655.72</v>
      </c>
      <c r="I8" s="10">
        <f t="shared" si="4"/>
        <v>-283.07959000000028</v>
      </c>
      <c r="J8" s="6" t="b">
        <f t="shared" si="0"/>
        <v>1</v>
      </c>
      <c r="K8" s="5">
        <f t="shared" si="5"/>
        <v>-3.3682734418005962E-2</v>
      </c>
      <c r="L8" s="5">
        <f t="shared" si="6"/>
        <v>-3.5396280590004769E-2</v>
      </c>
      <c r="M8" s="4">
        <f t="shared" si="7"/>
        <v>7219.0136406513848</v>
      </c>
      <c r="N8" s="4">
        <f t="shared" si="8"/>
        <v>7244.1424090255869</v>
      </c>
      <c r="O8" s="5">
        <f t="shared" si="9"/>
        <v>-3.480914377650998E-3</v>
      </c>
      <c r="P8" s="43">
        <f t="shared" si="1"/>
        <v>-9.5447634651051553E-3</v>
      </c>
      <c r="Q8" s="48"/>
      <c r="R8" s="13">
        <f t="shared" si="2"/>
        <v>2.7994991062294125E-2</v>
      </c>
      <c r="S8" s="20" t="b">
        <f t="shared" si="10"/>
        <v>1</v>
      </c>
      <c r="T8" s="13">
        <f>(E8-E7)/E7</f>
        <v>-3.8040612577488121E-2</v>
      </c>
      <c r="U8" s="20"/>
      <c r="V8" s="13">
        <f t="shared" si="11"/>
        <v>-1.67562917155659E-3</v>
      </c>
      <c r="W8" s="22"/>
      <c r="X8" s="22"/>
      <c r="AA8" s="14" t="str">
        <f>notes!A7</f>
        <v>3. high - close % -  shows if the close fell from high</v>
      </c>
    </row>
    <row r="9" spans="1:27" x14ac:dyDescent="0.2">
      <c r="A9" s="1">
        <v>43440</v>
      </c>
      <c r="B9" s="4">
        <v>7017.0498049999997</v>
      </c>
      <c r="C9" s="4">
        <v>7189.5200199999999</v>
      </c>
      <c r="D9" s="4">
        <v>6984.3398440000001</v>
      </c>
      <c r="E9" s="4">
        <v>7188.2597660000001</v>
      </c>
      <c r="F9" s="4">
        <v>7188.2597660000001</v>
      </c>
      <c r="G9" s="2">
        <v>2857650000</v>
      </c>
      <c r="H9" s="4">
        <f t="shared" si="3"/>
        <v>2857.65</v>
      </c>
      <c r="I9" s="10">
        <f t="shared" si="4"/>
        <v>29.82959000000028</v>
      </c>
      <c r="J9" s="6" t="b">
        <f t="shared" si="0"/>
        <v>0</v>
      </c>
      <c r="K9" s="5">
        <f t="shared" si="5"/>
        <v>2.4399137209772232E-2</v>
      </c>
      <c r="L9" s="5">
        <f t="shared" si="6"/>
        <v>-1.7529042223875807E-4</v>
      </c>
      <c r="M9" s="4">
        <f t="shared" si="7"/>
        <v>7213.8879948761542</v>
      </c>
      <c r="N9" s="4">
        <f t="shared" si="8"/>
        <v>7239.2830487624924</v>
      </c>
      <c r="O9" s="5">
        <f t="shared" si="9"/>
        <v>-3.5203005514329753E-3</v>
      </c>
      <c r="P9" s="43">
        <f t="shared" si="1"/>
        <v>-3.1820309802314151E-2</v>
      </c>
      <c r="Q9" s="48"/>
      <c r="R9" s="13">
        <f t="shared" si="2"/>
        <v>-3.3779253148180552E-3</v>
      </c>
      <c r="S9" s="20" t="b">
        <f t="shared" si="10"/>
        <v>0</v>
      </c>
      <c r="T9" s="13">
        <f>(E9-E8)/E8</f>
        <v>4.16705747860888E-3</v>
      </c>
      <c r="U9" s="20">
        <f>(E9-E6)/E6</f>
        <v>-1.9409248465057091E-2</v>
      </c>
      <c r="V9" s="13">
        <f t="shared" si="11"/>
        <v>-7.1002023688767084E-4</v>
      </c>
      <c r="W9" s="22"/>
      <c r="X9" s="22"/>
      <c r="AA9" s="14" t="str">
        <f>notes!A8</f>
        <v>4. ema difference %</v>
      </c>
    </row>
    <row r="10" spans="1:27" x14ac:dyDescent="0.2">
      <c r="A10" s="1">
        <v>43441</v>
      </c>
      <c r="B10" s="4">
        <v>7163.4902339999999</v>
      </c>
      <c r="C10" s="4">
        <v>7205.3701170000004</v>
      </c>
      <c r="D10" s="4">
        <v>6945.2700199999999</v>
      </c>
      <c r="E10" s="4">
        <v>6969.25</v>
      </c>
      <c r="F10" s="4">
        <v>6969.25</v>
      </c>
      <c r="G10" s="2">
        <v>2504680000</v>
      </c>
      <c r="H10" s="4">
        <f t="shared" si="3"/>
        <v>2504.6799999999998</v>
      </c>
      <c r="I10" s="10">
        <f t="shared" si="4"/>
        <v>-219.00976600000013</v>
      </c>
      <c r="J10" s="6" t="b">
        <f t="shared" si="0"/>
        <v>1</v>
      </c>
      <c r="K10" s="5">
        <f t="shared" si="5"/>
        <v>-2.7115306597066253E-2</v>
      </c>
      <c r="L10" s="5">
        <f t="shared" si="6"/>
        <v>-3.2770019189286341E-2</v>
      </c>
      <c r="M10" s="4">
        <f t="shared" si="7"/>
        <v>7173.1149957301286</v>
      </c>
      <c r="N10" s="4">
        <f t="shared" si="8"/>
        <v>7215.8019140874931</v>
      </c>
      <c r="O10" s="5">
        <f t="shared" si="9"/>
        <v>-5.9509597131475354E-3</v>
      </c>
      <c r="P10" s="43">
        <f t="shared" si="1"/>
        <v>-3.1763742232733726E-2</v>
      </c>
      <c r="Q10" s="48"/>
      <c r="R10" s="13">
        <f t="shared" si="2"/>
        <v>4.4966686424338627E-3</v>
      </c>
      <c r="S10" s="20" t="b">
        <f t="shared" si="10"/>
        <v>1</v>
      </c>
      <c r="T10" s="13"/>
      <c r="U10" s="20"/>
      <c r="V10" s="13">
        <f t="shared" si="11"/>
        <v>-5.652014444220037E-3</v>
      </c>
    </row>
    <row r="11" spans="1:27" x14ac:dyDescent="0.2">
      <c r="A11" s="1">
        <v>43444</v>
      </c>
      <c r="B11" s="4">
        <v>6959.6298829999996</v>
      </c>
      <c r="C11" s="4">
        <v>7047.6201170000004</v>
      </c>
      <c r="D11" s="4">
        <v>6878.9902339999999</v>
      </c>
      <c r="E11" s="4">
        <v>7020.5200199999999</v>
      </c>
      <c r="F11" s="4">
        <v>7020.5200199999999</v>
      </c>
      <c r="G11" s="2">
        <v>2380270000</v>
      </c>
      <c r="H11" s="4">
        <f t="shared" si="3"/>
        <v>2380.27</v>
      </c>
      <c r="I11" s="10">
        <f t="shared" si="4"/>
        <v>51.270019999999931</v>
      </c>
      <c r="J11" s="6" t="b">
        <f t="shared" si="0"/>
        <v>0</v>
      </c>
      <c r="K11" s="5">
        <f t="shared" si="5"/>
        <v>8.7490481568185327E-3</v>
      </c>
      <c r="L11" s="5">
        <f t="shared" si="6"/>
        <v>-3.8452834503140483E-3</v>
      </c>
      <c r="M11" s="4">
        <f t="shared" si="7"/>
        <v>7147.6824997751073</v>
      </c>
      <c r="N11" s="4">
        <f t="shared" si="8"/>
        <v>7198.8208798190153</v>
      </c>
      <c r="O11" s="5">
        <f t="shared" si="9"/>
        <v>-7.1545399569044937E-3</v>
      </c>
      <c r="P11" s="43">
        <f t="shared" si="1"/>
        <v>-3.7591522256838004E-2</v>
      </c>
      <c r="Q11" s="48"/>
      <c r="R11" s="13">
        <f t="shared" si="2"/>
        <v>-1.3999276377798714E-2</v>
      </c>
      <c r="S11" s="20" t="b">
        <f t="shared" si="10"/>
        <v>0</v>
      </c>
      <c r="T11" s="13"/>
      <c r="U11" s="20"/>
      <c r="V11" s="13">
        <f t="shared" si="11"/>
        <v>-3.5455302152774984E-3</v>
      </c>
      <c r="AA11" s="12" t="str">
        <f>notes!A11</f>
        <v>notes about comment</v>
      </c>
    </row>
    <row r="12" spans="1:27" x14ac:dyDescent="0.2">
      <c r="A12" s="1">
        <v>43445</v>
      </c>
      <c r="B12" s="4">
        <v>7121.6601559999999</v>
      </c>
      <c r="C12" s="4">
        <v>7129.830078</v>
      </c>
      <c r="D12" s="4">
        <v>6983.0097660000001</v>
      </c>
      <c r="E12" s="4">
        <v>7031.830078</v>
      </c>
      <c r="F12" s="4">
        <v>7031.830078</v>
      </c>
      <c r="G12" s="2">
        <v>2286810000</v>
      </c>
      <c r="H12" s="4">
        <f t="shared" si="3"/>
        <v>2286.81</v>
      </c>
      <c r="I12" s="10">
        <f t="shared" si="4"/>
        <v>11.310058000000026</v>
      </c>
      <c r="J12" s="6" t="b">
        <f t="shared" si="0"/>
        <v>1</v>
      </c>
      <c r="K12" s="5">
        <f t="shared" si="5"/>
        <v>-1.2613642891161845E-2</v>
      </c>
      <c r="L12" s="5">
        <f t="shared" si="6"/>
        <v>-1.3745068105113964E-2</v>
      </c>
      <c r="M12" s="4">
        <f t="shared" si="7"/>
        <v>7128.3737628125891</v>
      </c>
      <c r="N12" s="4">
        <f t="shared" si="8"/>
        <v>7184.2999405304054</v>
      </c>
      <c r="O12" s="5">
        <f t="shared" si="9"/>
        <v>-7.8455731389356718E-3</v>
      </c>
      <c r="P12" s="43">
        <f t="shared" si="1"/>
        <v>-2.0392308491303607E-2</v>
      </c>
      <c r="Q12" s="48"/>
      <c r="R12" s="13">
        <f t="shared" si="2"/>
        <v>2.0429837658178992E-4</v>
      </c>
      <c r="S12" s="20" t="b">
        <f t="shared" si="10"/>
        <v>0</v>
      </c>
      <c r="T12" s="13"/>
      <c r="U12" s="20"/>
      <c r="V12" s="13">
        <f t="shared" si="11"/>
        <v>-2.7013982452530204E-3</v>
      </c>
      <c r="AA12" s="14" t="str">
        <f>notes!A12</f>
        <v>correction means the price touched fast ema</v>
      </c>
    </row>
    <row r="13" spans="1:27" x14ac:dyDescent="0.2">
      <c r="A13" s="1">
        <v>43446</v>
      </c>
      <c r="B13" s="4">
        <v>7127</v>
      </c>
      <c r="C13" s="4">
        <v>7197.2900390000004</v>
      </c>
      <c r="D13" s="4">
        <v>7096.5600590000004</v>
      </c>
      <c r="E13" s="4">
        <v>7098.3100590000004</v>
      </c>
      <c r="F13" s="4">
        <v>7098.3100590000004</v>
      </c>
      <c r="G13" s="2">
        <v>2427080000</v>
      </c>
      <c r="H13" s="4">
        <f t="shared" si="3"/>
        <v>2427.08</v>
      </c>
      <c r="I13" s="10">
        <f t="shared" si="4"/>
        <v>66.479981000000407</v>
      </c>
      <c r="J13" s="6" t="b">
        <f t="shared" si="0"/>
        <v>1</v>
      </c>
      <c r="K13" s="5">
        <f t="shared" si="5"/>
        <v>-4.0255284130769802E-3</v>
      </c>
      <c r="L13" s="5">
        <f t="shared" si="6"/>
        <v>-1.3752395618858854E-2</v>
      </c>
      <c r="M13" s="4">
        <f t="shared" si="7"/>
        <v>7123.3631455104914</v>
      </c>
      <c r="N13" s="4">
        <f t="shared" si="8"/>
        <v>7176.8225595277618</v>
      </c>
      <c r="O13" s="5">
        <f t="shared" si="9"/>
        <v>-7.504799758940155E-3</v>
      </c>
      <c r="P13" s="43">
        <f t="shared" si="1"/>
        <v>-3.7627011234691527E-3</v>
      </c>
      <c r="Q13" s="48"/>
      <c r="R13" s="13">
        <f t="shared" si="2"/>
        <v>1.037808854882002E-2</v>
      </c>
      <c r="S13" s="20" t="b">
        <f t="shared" si="10"/>
        <v>0</v>
      </c>
      <c r="T13" s="13"/>
      <c r="U13" s="20"/>
      <c r="V13" s="13">
        <f t="shared" si="11"/>
        <v>-7.0291169750906404E-4</v>
      </c>
      <c r="AA13" s="14"/>
    </row>
    <row r="14" spans="1:27" x14ac:dyDescent="0.2">
      <c r="A14" s="1">
        <v>43447</v>
      </c>
      <c r="B14" s="4">
        <v>7135.2797849999997</v>
      </c>
      <c r="C14" s="4">
        <v>7154.6401370000003</v>
      </c>
      <c r="D14" s="4">
        <v>7034.8198240000002</v>
      </c>
      <c r="E14" s="4">
        <v>7070.330078</v>
      </c>
      <c r="F14" s="4">
        <v>7070.330078</v>
      </c>
      <c r="G14" s="2">
        <v>2162210000</v>
      </c>
      <c r="H14" s="4">
        <f t="shared" si="3"/>
        <v>2162.21</v>
      </c>
      <c r="I14" s="10">
        <f t="shared" si="4"/>
        <v>-27.979981000000407</v>
      </c>
      <c r="J14" s="6" t="b">
        <f t="shared" si="0"/>
        <v>1</v>
      </c>
      <c r="K14" s="5">
        <f t="shared" si="5"/>
        <v>-9.1026153083077401E-3</v>
      </c>
      <c r="L14" s="5">
        <f t="shared" si="6"/>
        <v>-1.178396919839385E-2</v>
      </c>
      <c r="M14" s="4">
        <f t="shared" si="7"/>
        <v>7114.52430092541</v>
      </c>
      <c r="N14" s="4">
        <f t="shared" si="8"/>
        <v>7167.5623437427394</v>
      </c>
      <c r="O14" s="5">
        <f t="shared" si="9"/>
        <v>-7.4548965712901609E-3</v>
      </c>
      <c r="P14" s="43">
        <f t="shared" si="1"/>
        <v>-1.1203064822625232E-2</v>
      </c>
      <c r="R14" s="13">
        <f t="shared" si="2"/>
        <v>5.6385830419290765E-3</v>
      </c>
      <c r="S14" s="20" t="b">
        <f t="shared" si="10"/>
        <v>1</v>
      </c>
      <c r="T14" s="13">
        <f>(E14-E13)/E13</f>
        <v>-3.9417806164333971E-3</v>
      </c>
      <c r="U14" s="20"/>
      <c r="V14" s="13">
        <f t="shared" si="11"/>
        <v>-1.2408246504535085E-3</v>
      </c>
    </row>
    <row r="15" spans="1:27" x14ac:dyDescent="0.2">
      <c r="A15" s="1">
        <v>43448</v>
      </c>
      <c r="B15" s="4">
        <v>6986.3701170000004</v>
      </c>
      <c r="C15" s="4">
        <v>7027.169922</v>
      </c>
      <c r="D15" s="4">
        <v>6898.9902339999999</v>
      </c>
      <c r="E15" s="4">
        <v>6910.6601559999999</v>
      </c>
      <c r="F15" s="4">
        <v>6910.6601559999999</v>
      </c>
      <c r="G15" s="2">
        <v>2218330000</v>
      </c>
      <c r="H15" s="4">
        <f t="shared" si="3"/>
        <v>2218.33</v>
      </c>
      <c r="I15" s="10">
        <f t="shared" si="4"/>
        <v>-159.66992200000004</v>
      </c>
      <c r="J15" s="6" t="b">
        <f t="shared" si="0"/>
        <v>1</v>
      </c>
      <c r="K15" s="5">
        <f t="shared" si="5"/>
        <v>-1.0836809349074524E-2</v>
      </c>
      <c r="L15" s="5">
        <f t="shared" si="6"/>
        <v>-1.6579898777634841E-2</v>
      </c>
      <c r="M15" s="4">
        <f t="shared" si="7"/>
        <v>7080.5469434378419</v>
      </c>
      <c r="N15" s="4">
        <f t="shared" si="8"/>
        <v>7145.2230230694577</v>
      </c>
      <c r="O15" s="5">
        <f t="shared" si="9"/>
        <v>-9.1343338513639356E-3</v>
      </c>
      <c r="P15" s="43">
        <f t="shared" si="1"/>
        <v>-2.5641622163963824E-2</v>
      </c>
      <c r="R15" s="13">
        <f t="shared" si="2"/>
        <v>-7.5385449548231618E-3</v>
      </c>
      <c r="S15" s="20" t="b">
        <f t="shared" si="10"/>
        <v>1</v>
      </c>
      <c r="T15" s="13">
        <f>(E15-E14)/E14</f>
        <v>-2.2583093043538106E-2</v>
      </c>
      <c r="U15" s="20"/>
      <c r="V15" s="13">
        <f t="shared" si="11"/>
        <v>-4.7757736217372247E-3</v>
      </c>
      <c r="AA15" s="12" t="str">
        <f>notes!A15</f>
        <v>notes about taking a PE position</v>
      </c>
    </row>
    <row r="16" spans="1:27" x14ac:dyDescent="0.2">
      <c r="A16" s="1">
        <v>43451</v>
      </c>
      <c r="B16" s="4">
        <v>6886.4599609999996</v>
      </c>
      <c r="C16" s="4">
        <v>6931.8100590000004</v>
      </c>
      <c r="D16" s="4">
        <v>6710.0097660000001</v>
      </c>
      <c r="E16" s="4">
        <v>6753.7299800000001</v>
      </c>
      <c r="F16" s="4">
        <v>6753.7299800000001</v>
      </c>
      <c r="G16" s="2">
        <v>2697400000</v>
      </c>
      <c r="H16" s="4">
        <f t="shared" si="3"/>
        <v>2697.4</v>
      </c>
      <c r="I16" s="10">
        <f t="shared" si="4"/>
        <v>-156.93017599999985</v>
      </c>
      <c r="J16" s="6" t="b">
        <f t="shared" si="0"/>
        <v>1</v>
      </c>
      <c r="K16" s="5">
        <f t="shared" si="5"/>
        <v>-1.9274051072929704E-2</v>
      </c>
      <c r="L16" s="5">
        <f t="shared" si="6"/>
        <v>-2.5690271009198795E-2</v>
      </c>
      <c r="M16" s="4">
        <f t="shared" si="7"/>
        <v>7026.0774495315345</v>
      </c>
      <c r="N16" s="4">
        <f t="shared" si="8"/>
        <v>7111.1801497590704</v>
      </c>
      <c r="O16" s="5">
        <f t="shared" si="9"/>
        <v>-1.2112405654339915E-2</v>
      </c>
      <c r="P16" s="43">
        <f t="shared" si="1"/>
        <v>-4.4984941569724407E-2</v>
      </c>
      <c r="R16" s="13">
        <f t="shared" si="2"/>
        <v>-1.3416787846228403E-2</v>
      </c>
      <c r="S16" s="20" t="b">
        <f t="shared" si="10"/>
        <v>1</v>
      </c>
      <c r="T16" s="13"/>
      <c r="U16" s="20"/>
      <c r="V16" s="13">
        <f t="shared" si="11"/>
        <v>-7.6928370564351735E-3</v>
      </c>
      <c r="AA16" s="14" t="str">
        <f>notes!A16</f>
        <v>when price is going down, open to close on daily bars should also be considered.</v>
      </c>
    </row>
    <row r="17" spans="1:29" x14ac:dyDescent="0.2">
      <c r="A17" s="1">
        <v>43452</v>
      </c>
      <c r="B17" s="4">
        <v>6809.8198240000002</v>
      </c>
      <c r="C17" s="4">
        <v>6847.2700199999999</v>
      </c>
      <c r="D17" s="4">
        <v>6733.7099609999996</v>
      </c>
      <c r="E17" s="4">
        <v>6783.9101559999999</v>
      </c>
      <c r="F17" s="4">
        <v>6783.9101559999999</v>
      </c>
      <c r="G17" s="2">
        <v>2623270000</v>
      </c>
      <c r="H17" s="4">
        <f t="shared" si="3"/>
        <v>2623.27</v>
      </c>
      <c r="I17" s="10">
        <f t="shared" si="4"/>
        <v>30.180175999999847</v>
      </c>
      <c r="J17" s="6" t="b">
        <f t="shared" si="0"/>
        <v>1</v>
      </c>
      <c r="K17" s="5">
        <f t="shared" si="5"/>
        <v>-3.8047508846983315E-3</v>
      </c>
      <c r="L17" s="5">
        <f t="shared" si="6"/>
        <v>-9.2533029681805979E-3</v>
      </c>
      <c r="M17" s="4">
        <f t="shared" si="7"/>
        <v>6985.7162339429451</v>
      </c>
      <c r="N17" s="4">
        <f t="shared" si="8"/>
        <v>7082.721889432195</v>
      </c>
      <c r="O17" s="5">
        <f t="shared" si="9"/>
        <v>-1.3886286279123167E-2</v>
      </c>
      <c r="P17" s="43">
        <f t="shared" si="1"/>
        <v>-3.6074507538464064E-2</v>
      </c>
      <c r="R17" s="13">
        <f t="shared" si="2"/>
        <v>-1.9818470906425873E-2</v>
      </c>
      <c r="S17" s="20" t="b">
        <f t="shared" si="10"/>
        <v>0</v>
      </c>
      <c r="T17" s="13"/>
      <c r="U17" s="20"/>
      <c r="V17" s="13">
        <f t="shared" si="11"/>
        <v>-5.7444877143050131E-3</v>
      </c>
      <c r="AA17" s="14" t="str">
        <f>notes!A17</f>
        <v>also, it might be a good idea to enter the downtrend, when EMA- high %age is not very high, and exit once it reaches &gt; 6-7%</v>
      </c>
    </row>
    <row r="18" spans="1:29" x14ac:dyDescent="0.2">
      <c r="A18" s="1">
        <v>43453</v>
      </c>
      <c r="B18" s="4">
        <v>6777.5898440000001</v>
      </c>
      <c r="C18" s="4">
        <v>6868.8598629999997</v>
      </c>
      <c r="D18" s="4">
        <v>6586.5</v>
      </c>
      <c r="E18" s="4">
        <v>6636.830078</v>
      </c>
      <c r="F18" s="4">
        <v>6636.830078</v>
      </c>
      <c r="G18" s="2">
        <v>2919140000</v>
      </c>
      <c r="H18" s="4">
        <f t="shared" si="3"/>
        <v>2919.14</v>
      </c>
      <c r="I18" s="10">
        <f t="shared" si="4"/>
        <v>-147.08007799999996</v>
      </c>
      <c r="J18" s="6" t="b">
        <f t="shared" si="0"/>
        <v>1</v>
      </c>
      <c r="K18" s="5">
        <f t="shared" si="5"/>
        <v>-2.0768410192984837E-2</v>
      </c>
      <c r="L18" s="5">
        <f t="shared" si="6"/>
        <v>-3.3779956153983881E-2</v>
      </c>
      <c r="M18" s="4">
        <f t="shared" si="7"/>
        <v>6927.5685412857874</v>
      </c>
      <c r="N18" s="4">
        <f t="shared" si="8"/>
        <v>7043.9486884380913</v>
      </c>
      <c r="O18" s="5">
        <f t="shared" si="9"/>
        <v>-1.6799566320956697E-2</v>
      </c>
      <c r="P18" s="43">
        <f t="shared" si="1"/>
        <v>-4.9233513786712181E-2</v>
      </c>
      <c r="Q18" s="48"/>
      <c r="R18" s="13">
        <f t="shared" si="2"/>
        <v>-8.4746441606323199E-3</v>
      </c>
      <c r="S18" s="20" t="b">
        <f t="shared" si="10"/>
        <v>1</v>
      </c>
      <c r="T18" s="13"/>
      <c r="U18" s="20"/>
      <c r="V18" s="13">
        <f t="shared" si="11"/>
        <v>-8.3237982634655917E-3</v>
      </c>
      <c r="AA18" s="14">
        <f>notes!A18</f>
        <v>0</v>
      </c>
    </row>
    <row r="19" spans="1:29" x14ac:dyDescent="0.2">
      <c r="A19" s="1">
        <v>43454</v>
      </c>
      <c r="B19" s="4">
        <v>6607.7597660000001</v>
      </c>
      <c r="C19" s="4">
        <v>6666.2001950000003</v>
      </c>
      <c r="D19" s="4">
        <v>6447.9101559999999</v>
      </c>
      <c r="E19" s="4">
        <v>6528.4101559999999</v>
      </c>
      <c r="F19" s="4">
        <v>6528.4101559999999</v>
      </c>
      <c r="G19" s="2">
        <v>3282440000</v>
      </c>
      <c r="H19" s="4">
        <f t="shared" si="3"/>
        <v>3282.44</v>
      </c>
      <c r="I19" s="10">
        <f t="shared" si="4"/>
        <v>-108.41992200000004</v>
      </c>
      <c r="J19" s="6" t="b">
        <f t="shared" si="0"/>
        <v>1</v>
      </c>
      <c r="K19" s="5">
        <f t="shared" si="5"/>
        <v>-1.200854946456905E-2</v>
      </c>
      <c r="L19" s="5">
        <f t="shared" si="6"/>
        <v>-2.0669952142053909E-2</v>
      </c>
      <c r="M19" s="4">
        <f t="shared" si="7"/>
        <v>6861.0421437381565</v>
      </c>
      <c r="N19" s="4">
        <f t="shared" si="8"/>
        <v>6999.1192508347785</v>
      </c>
      <c r="O19" s="5">
        <f t="shared" si="9"/>
        <v>-2.0124800898160992E-2</v>
      </c>
      <c r="P19" s="43">
        <f t="shared" si="1"/>
        <v>-6.0214174331403622E-2</v>
      </c>
      <c r="Q19" s="48"/>
      <c r="R19" s="13">
        <f t="shared" si="2"/>
        <v>-2.8398302277735148E-2</v>
      </c>
      <c r="S19" s="20" t="b">
        <f t="shared" si="10"/>
        <v>1</v>
      </c>
      <c r="T19" s="13">
        <f>(E19-E18)/E18</f>
        <v>-1.6336100325876093E-2</v>
      </c>
      <c r="U19" s="20"/>
      <c r="V19" s="13">
        <f t="shared" si="11"/>
        <v>-9.6031381214285831E-3</v>
      </c>
    </row>
    <row r="20" spans="1:29" x14ac:dyDescent="0.2">
      <c r="A20" s="1">
        <v>43455</v>
      </c>
      <c r="B20" s="4">
        <v>6573.4902339999999</v>
      </c>
      <c r="C20" s="4">
        <v>6586.6801759999998</v>
      </c>
      <c r="D20" s="4">
        <v>6304.6298829999996</v>
      </c>
      <c r="E20" s="4">
        <v>6332.9902339999999</v>
      </c>
      <c r="F20" s="4">
        <v>6332.9902339999999</v>
      </c>
      <c r="G20" s="2">
        <v>4571670000</v>
      </c>
      <c r="H20" s="4">
        <f t="shared" si="3"/>
        <v>4571.67</v>
      </c>
      <c r="I20" s="10">
        <f t="shared" si="4"/>
        <v>-195.41992200000004</v>
      </c>
      <c r="J20" s="6" t="b">
        <f t="shared" si="0"/>
        <v>1</v>
      </c>
      <c r="K20" s="5">
        <f t="shared" si="5"/>
        <v>-3.6586347805928753E-2</v>
      </c>
      <c r="L20" s="5">
        <f t="shared" si="6"/>
        <v>-3.8515600457476956E-2</v>
      </c>
      <c r="M20" s="4">
        <f t="shared" si="7"/>
        <v>6773.0334921151307</v>
      </c>
      <c r="N20" s="4">
        <f t="shared" si="8"/>
        <v>6941.1949885013191</v>
      </c>
      <c r="O20" s="5">
        <f t="shared" si="9"/>
        <v>-2.4828091664090352E-2</v>
      </c>
      <c r="P20" s="43">
        <f t="shared" si="1"/>
        <v>-6.9157137589888798E-2</v>
      </c>
      <c r="Q20" s="48"/>
      <c r="R20" s="13">
        <f t="shared" si="2"/>
        <v>-2.7514010720908914E-2</v>
      </c>
      <c r="S20" s="20" t="b">
        <f t="shared" si="10"/>
        <v>1</v>
      </c>
      <c r="T20" s="13">
        <f>(E20-E19)/E19</f>
        <v>-2.9933769069395467E-2</v>
      </c>
      <c r="U20" s="20"/>
      <c r="V20" s="13">
        <f t="shared" si="11"/>
        <v>-1.2827300835536822E-2</v>
      </c>
    </row>
    <row r="21" spans="1:29" x14ac:dyDescent="0.2">
      <c r="A21" s="1">
        <v>43458</v>
      </c>
      <c r="B21" s="4">
        <v>6278.4902339999999</v>
      </c>
      <c r="C21" s="4">
        <v>6355.1801759999998</v>
      </c>
      <c r="D21" s="4">
        <v>6190.169922</v>
      </c>
      <c r="E21" s="4">
        <v>6192.919922</v>
      </c>
      <c r="F21" s="4">
        <v>6192.919922</v>
      </c>
      <c r="G21" s="2">
        <v>1647440000</v>
      </c>
      <c r="H21" s="4">
        <f t="shared" si="3"/>
        <v>1647.44</v>
      </c>
      <c r="I21" s="10">
        <f t="shared" si="4"/>
        <v>-140.07031199999983</v>
      </c>
      <c r="J21" s="6" t="b">
        <f t="shared" si="0"/>
        <v>1</v>
      </c>
      <c r="K21" s="5">
        <f t="shared" si="5"/>
        <v>-1.3629122418094986E-2</v>
      </c>
      <c r="L21" s="5">
        <f t="shared" si="6"/>
        <v>-2.5531967545588563E-2</v>
      </c>
      <c r="M21" s="4">
        <f t="shared" si="7"/>
        <v>6676.3478970959422</v>
      </c>
      <c r="N21" s="4">
        <f t="shared" si="8"/>
        <v>6876.1275914142479</v>
      </c>
      <c r="O21" s="5">
        <f t="shared" si="9"/>
        <v>-2.9923499703364061E-2</v>
      </c>
      <c r="P21" s="43">
        <f t="shared" si="1"/>
        <v>-7.2820946809470252E-2</v>
      </c>
      <c r="R21" s="13">
        <f t="shared" si="2"/>
        <v>-4.8105300389700026E-2</v>
      </c>
      <c r="S21" s="20" t="b">
        <f t="shared" si="10"/>
        <v>1</v>
      </c>
      <c r="T21" s="13">
        <f>(E21-E20)/E20</f>
        <v>-2.2117563240189868E-2</v>
      </c>
      <c r="U21" s="20">
        <f>(E21-E19)/E19</f>
        <v>-5.1389270279175746E-2</v>
      </c>
      <c r="V21" s="13">
        <f t="shared" si="11"/>
        <v>-1.4275080011304474E-2</v>
      </c>
    </row>
    <row r="22" spans="1:29" x14ac:dyDescent="0.2">
      <c r="A22" s="1">
        <v>43460</v>
      </c>
      <c r="B22" s="4">
        <v>6257.8598629999997</v>
      </c>
      <c r="C22" s="4">
        <v>6555.5297849999997</v>
      </c>
      <c r="D22" s="4">
        <v>6214.3398440000001</v>
      </c>
      <c r="E22" s="4">
        <v>6554.3598629999997</v>
      </c>
      <c r="F22" s="4">
        <v>6554.3598629999997</v>
      </c>
      <c r="G22" s="2">
        <v>2572890000</v>
      </c>
      <c r="H22" s="4">
        <f t="shared" si="3"/>
        <v>2572.89</v>
      </c>
      <c r="I22" s="10">
        <f t="shared" si="4"/>
        <v>361.43994099999964</v>
      </c>
      <c r="J22" s="6" t="b">
        <f t="shared" si="0"/>
        <v>0</v>
      </c>
      <c r="K22" s="5">
        <f t="shared" si="5"/>
        <v>4.7380415428136285E-2</v>
      </c>
      <c r="L22" s="5">
        <f t="shared" si="6"/>
        <v>-1.7846337952380189E-4</v>
      </c>
      <c r="M22" s="4">
        <f t="shared" si="7"/>
        <v>6656.0165580799521</v>
      </c>
      <c r="N22" s="4">
        <f t="shared" si="8"/>
        <v>6848.1477889434436</v>
      </c>
      <c r="O22" s="5">
        <f t="shared" si="9"/>
        <v>-2.8865798212334259E-2</v>
      </c>
      <c r="P22" s="43">
        <f t="shared" si="1"/>
        <v>-6.6357514321953789E-2</v>
      </c>
      <c r="R22" s="13">
        <f t="shared" si="2"/>
        <v>-1.5097133879267215E-2</v>
      </c>
      <c r="S22" s="20" t="b">
        <f t="shared" si="10"/>
        <v>0</v>
      </c>
      <c r="T22" s="13"/>
      <c r="U22" s="20"/>
      <c r="V22" s="13">
        <f t="shared" si="11"/>
        <v>-3.0452785458998906E-3</v>
      </c>
    </row>
    <row r="23" spans="1:29" x14ac:dyDescent="0.2">
      <c r="A23" s="1">
        <v>43461</v>
      </c>
      <c r="B23" s="4">
        <v>6457.1899409999996</v>
      </c>
      <c r="C23" s="4">
        <v>6583.0097660000001</v>
      </c>
      <c r="D23" s="4">
        <v>6336.9702150000003</v>
      </c>
      <c r="E23" s="4">
        <v>6579.4902339999999</v>
      </c>
      <c r="F23" s="4">
        <v>6579.4902339999999</v>
      </c>
      <c r="G23" s="2">
        <v>2449110000</v>
      </c>
      <c r="H23" s="4">
        <f t="shared" si="3"/>
        <v>2449.11</v>
      </c>
      <c r="I23" s="10">
        <f t="shared" si="4"/>
        <v>25.130371000000196</v>
      </c>
      <c r="J23" s="6" t="b">
        <f t="shared" si="0"/>
        <v>0</v>
      </c>
      <c r="K23" s="5">
        <f t="shared" si="5"/>
        <v>1.8940172755869105E-2</v>
      </c>
      <c r="L23" s="5">
        <f t="shared" si="6"/>
        <v>-5.3463873290572508E-4</v>
      </c>
      <c r="M23" s="4">
        <f t="shared" si="7"/>
        <v>6643.2621707332937</v>
      </c>
      <c r="N23" s="4">
        <f t="shared" si="8"/>
        <v>6824.7862624266227</v>
      </c>
      <c r="O23" s="5">
        <f t="shared" si="9"/>
        <v>-2.7324541321435164E-2</v>
      </c>
      <c r="P23" s="43">
        <f t="shared" si="1"/>
        <v>-4.6105655303301761E-2</v>
      </c>
      <c r="R23" s="13">
        <f t="shared" si="2"/>
        <v>-9.0697014787003098E-3</v>
      </c>
      <c r="S23" s="20" t="b">
        <f t="shared" si="10"/>
        <v>0</v>
      </c>
      <c r="T23" s="13"/>
      <c r="U23" s="20"/>
      <c r="V23" s="13">
        <f t="shared" si="11"/>
        <v>-1.916219293531571E-3</v>
      </c>
    </row>
    <row r="24" spans="1:29" x14ac:dyDescent="0.2">
      <c r="A24" s="1">
        <v>43462</v>
      </c>
      <c r="B24" s="4">
        <v>6616.7900390000004</v>
      </c>
      <c r="C24" s="4">
        <v>6684.1801759999998</v>
      </c>
      <c r="D24" s="4">
        <v>6529.2202150000003</v>
      </c>
      <c r="E24" s="4">
        <v>6584.5200199999999</v>
      </c>
      <c r="F24" s="4">
        <v>6584.5200199999999</v>
      </c>
      <c r="G24" s="2">
        <v>2216250000</v>
      </c>
      <c r="H24" s="4">
        <f t="shared" si="3"/>
        <v>2216.25</v>
      </c>
      <c r="I24" s="10">
        <f t="shared" si="4"/>
        <v>5.0297860000000583</v>
      </c>
      <c r="J24" s="6" t="b">
        <f t="shared" si="0"/>
        <v>1</v>
      </c>
      <c r="K24" s="5">
        <f t="shared" si="5"/>
        <v>-4.876990022321683E-3</v>
      </c>
      <c r="L24" s="5">
        <f t="shared" si="6"/>
        <v>-1.490985481777353E-2</v>
      </c>
      <c r="M24" s="4">
        <f t="shared" si="7"/>
        <v>6633.4718122777449</v>
      </c>
      <c r="N24" s="4">
        <f t="shared" si="8"/>
        <v>6803.8935456938725</v>
      </c>
      <c r="O24" s="5">
        <f t="shared" si="9"/>
        <v>-2.5691182270601923E-2</v>
      </c>
      <c r="P24" s="43">
        <f t="shared" si="1"/>
        <v>-1.5715993107076699E-2</v>
      </c>
      <c r="R24" s="13">
        <f t="shared" si="2"/>
        <v>7.6443173585813637E-3</v>
      </c>
      <c r="S24" s="20" t="b">
        <f t="shared" si="10"/>
        <v>0</v>
      </c>
      <c r="T24" s="13">
        <f>(E24-E23)/E23</f>
        <v>7.6446439178650479E-4</v>
      </c>
      <c r="U24" s="20"/>
      <c r="V24" s="13">
        <f t="shared" si="11"/>
        <v>-1.4737275458855084E-3</v>
      </c>
    </row>
    <row r="25" spans="1:29" x14ac:dyDescent="0.2">
      <c r="A25" s="1">
        <v>43465</v>
      </c>
      <c r="B25" s="4">
        <v>6649.5200199999999</v>
      </c>
      <c r="C25" s="4">
        <v>6659.9599609999996</v>
      </c>
      <c r="D25" s="4">
        <v>6570.0600590000004</v>
      </c>
      <c r="E25" s="4">
        <v>6635.2797849999997</v>
      </c>
      <c r="F25" s="4">
        <v>6635.2797849999997</v>
      </c>
      <c r="G25" s="2">
        <v>2109320000</v>
      </c>
      <c r="H25" s="4">
        <f t="shared" si="3"/>
        <v>2109.3200000000002</v>
      </c>
      <c r="I25" s="10">
        <f t="shared" si="4"/>
        <v>50.759764999999788</v>
      </c>
      <c r="J25" s="6" t="b">
        <f t="shared" si="0"/>
        <v>0</v>
      </c>
      <c r="K25" s="5">
        <f t="shared" si="5"/>
        <v>-2.1415432929248043E-3</v>
      </c>
      <c r="L25" s="5">
        <f t="shared" si="6"/>
        <v>-3.7057544106157202E-3</v>
      </c>
      <c r="M25" s="4">
        <f t="shared" si="7"/>
        <v>6633.7731410647875</v>
      </c>
      <c r="N25" s="4">
        <f t="shared" si="8"/>
        <v>6789.2314795465791</v>
      </c>
      <c r="O25" s="5">
        <f t="shared" si="9"/>
        <v>-2.3434376662575911E-2</v>
      </c>
      <c r="P25" s="43">
        <f t="shared" si="1"/>
        <v>-9.6043504518396241E-3</v>
      </c>
      <c r="R25" s="13">
        <f t="shared" si="2"/>
        <v>3.9475000694715939E-3</v>
      </c>
      <c r="S25" s="20" t="b">
        <f t="shared" si="10"/>
        <v>0</v>
      </c>
      <c r="T25" s="13">
        <f>(E25-E24)/E24</f>
        <v>7.7089544637757501E-3</v>
      </c>
      <c r="U25" s="20"/>
      <c r="V25" s="13">
        <f t="shared" si="11"/>
        <v>4.5425501995033486E-5</v>
      </c>
    </row>
    <row r="26" spans="1:29" x14ac:dyDescent="0.2">
      <c r="A26" s="1">
        <v>43467</v>
      </c>
      <c r="B26" s="4">
        <v>6506.9101559999999</v>
      </c>
      <c r="C26" s="4">
        <v>6693.7099609999996</v>
      </c>
      <c r="D26" s="4">
        <v>6506.8798829999996</v>
      </c>
      <c r="E26" s="4">
        <v>6665.9399409999996</v>
      </c>
      <c r="F26" s="4">
        <v>6665.9399409999996</v>
      </c>
      <c r="G26" s="2">
        <v>2261800000</v>
      </c>
      <c r="H26" s="4">
        <f t="shared" si="3"/>
        <v>2261.8000000000002</v>
      </c>
      <c r="I26" s="10">
        <f t="shared" si="4"/>
        <v>30.660155999999915</v>
      </c>
      <c r="J26" s="6" t="b">
        <f t="shared" si="0"/>
        <v>0</v>
      </c>
      <c r="K26" s="5">
        <f t="shared" si="5"/>
        <v>2.444013843549982E-2</v>
      </c>
      <c r="L26" s="5">
        <f t="shared" si="6"/>
        <v>-4.1486739284788583E-3</v>
      </c>
      <c r="M26" s="4">
        <f t="shared" si="7"/>
        <v>6639.1342743873229</v>
      </c>
      <c r="N26" s="4">
        <f t="shared" si="8"/>
        <v>6778.5104761947023</v>
      </c>
      <c r="O26" s="5">
        <f t="shared" si="9"/>
        <v>-2.0993128930238636E-2</v>
      </c>
      <c r="P26" s="43">
        <f t="shared" si="1"/>
        <v>-1.9920427260755779E-2</v>
      </c>
      <c r="R26" s="13">
        <f t="shared" si="2"/>
        <v>8.2203016774672899E-3</v>
      </c>
      <c r="S26" s="20" t="b">
        <f t="shared" si="10"/>
        <v>0</v>
      </c>
      <c r="T26" s="13">
        <f>(E26-E25)/E25</f>
        <v>4.6207781726569528E-3</v>
      </c>
      <c r="U26" s="20">
        <f>(E26-E24)/E24</f>
        <v>1.2365354004952924E-2</v>
      </c>
      <c r="V26" s="13">
        <f t="shared" si="11"/>
        <v>8.0815747064796916E-4</v>
      </c>
    </row>
    <row r="27" spans="1:29" x14ac:dyDescent="0.2">
      <c r="A27" s="1">
        <v>43468</v>
      </c>
      <c r="B27" s="4">
        <v>6584.7700199999999</v>
      </c>
      <c r="C27" s="4">
        <v>6600.2099609999996</v>
      </c>
      <c r="D27" s="4">
        <v>6457.1298829999996</v>
      </c>
      <c r="E27" s="4">
        <v>6463.5</v>
      </c>
      <c r="F27" s="4">
        <v>6463.5</v>
      </c>
      <c r="G27" s="2">
        <v>2631550000</v>
      </c>
      <c r="H27" s="4">
        <f t="shared" si="3"/>
        <v>2631.55</v>
      </c>
      <c r="I27" s="10">
        <f t="shared" si="4"/>
        <v>-202.43994099999964</v>
      </c>
      <c r="J27" s="6" t="b">
        <f t="shared" si="0"/>
        <v>1</v>
      </c>
      <c r="K27" s="5">
        <f t="shared" si="5"/>
        <v>-1.8416743429408328E-2</v>
      </c>
      <c r="L27" s="5">
        <f t="shared" si="6"/>
        <v>-2.0712971527846156E-2</v>
      </c>
      <c r="M27" s="4">
        <f t="shared" si="7"/>
        <v>6609.8618953227688</v>
      </c>
      <c r="N27" s="4">
        <f t="shared" si="8"/>
        <v>6751.1182608734234</v>
      </c>
      <c r="O27" s="5">
        <f t="shared" si="9"/>
        <v>-2.1370547189587977E-2</v>
      </c>
      <c r="P27" s="43">
        <f t="shared" si="1"/>
        <v>-2.3106687362234372E-2</v>
      </c>
      <c r="R27" s="13">
        <f t="shared" si="2"/>
        <v>-1.4602323733267466E-3</v>
      </c>
      <c r="S27" s="20" t="b">
        <f t="shared" si="10"/>
        <v>1</v>
      </c>
      <c r="T27" s="13"/>
      <c r="U27" s="20"/>
      <c r="V27" s="13">
        <f t="shared" si="11"/>
        <v>-4.4090656785602438E-3</v>
      </c>
    </row>
    <row r="28" spans="1:29" x14ac:dyDescent="0.2">
      <c r="A28" s="1">
        <v>43469</v>
      </c>
      <c r="B28" s="4">
        <v>6567.1401370000003</v>
      </c>
      <c r="C28" s="4">
        <v>6760.6899409999996</v>
      </c>
      <c r="D28" s="4">
        <v>6554.2402339999999</v>
      </c>
      <c r="E28" s="4">
        <v>6738.8598629999997</v>
      </c>
      <c r="F28" s="4">
        <v>6738.8598629999997</v>
      </c>
      <c r="G28" s="2">
        <v>2596150000</v>
      </c>
      <c r="H28" s="4">
        <f t="shared" si="3"/>
        <v>2596.15</v>
      </c>
      <c r="I28" s="10">
        <f t="shared" si="4"/>
        <v>275.35986299999968</v>
      </c>
      <c r="J28" s="6" t="b">
        <f t="shared" si="0"/>
        <v>0</v>
      </c>
      <c r="K28" s="5">
        <f t="shared" si="5"/>
        <v>2.6148326732440389E-2</v>
      </c>
      <c r="L28" s="5">
        <f t="shared" si="6"/>
        <v>-3.2289719230595253E-3</v>
      </c>
      <c r="M28" s="4">
        <f t="shared" si="7"/>
        <v>6631.3615566023072</v>
      </c>
      <c r="N28" s="4">
        <f t="shared" si="8"/>
        <v>6750.052313232256</v>
      </c>
      <c r="O28" s="5">
        <f t="shared" si="9"/>
        <v>-1.7898399237752011E-2</v>
      </c>
      <c r="P28" s="43">
        <f t="shared" si="1"/>
        <v>-1.162978702699809E-2</v>
      </c>
      <c r="R28" s="13">
        <f t="shared" si="2"/>
        <v>1.9502538550161035E-2</v>
      </c>
      <c r="S28" s="20" t="b">
        <f t="shared" si="10"/>
        <v>0</v>
      </c>
      <c r="T28" s="13"/>
      <c r="U28" s="20"/>
      <c r="V28" s="13">
        <f t="shared" si="11"/>
        <v>3.2526642190137058E-3</v>
      </c>
    </row>
    <row r="29" spans="1:29" x14ac:dyDescent="0.2">
      <c r="A29" s="1">
        <v>43472</v>
      </c>
      <c r="B29" s="4">
        <v>6757.5297849999997</v>
      </c>
      <c r="C29" s="4">
        <v>6855.6000979999999</v>
      </c>
      <c r="D29" s="4">
        <v>6741.3999020000001</v>
      </c>
      <c r="E29" s="4">
        <v>6823.4702150000003</v>
      </c>
      <c r="F29" s="4">
        <v>6823.4702150000003</v>
      </c>
      <c r="G29" s="2">
        <v>2523450000</v>
      </c>
      <c r="H29" s="4">
        <f t="shared" si="3"/>
        <v>2523.4499999999998</v>
      </c>
      <c r="I29" s="10">
        <f t="shared" si="4"/>
        <v>84.610352000000603</v>
      </c>
      <c r="J29" s="6" t="b">
        <f t="shared" si="0"/>
        <v>0</v>
      </c>
      <c r="K29" s="5">
        <f t="shared" si="5"/>
        <v>9.758067237287147E-3</v>
      </c>
      <c r="L29" s="5">
        <f t="shared" si="6"/>
        <v>-4.6866623695528764E-3</v>
      </c>
      <c r="M29" s="4">
        <f t="shared" si="7"/>
        <v>6663.3796663352559</v>
      </c>
      <c r="N29" s="4">
        <f t="shared" si="8"/>
        <v>6756.4364786033639</v>
      </c>
      <c r="O29" s="5">
        <f t="shared" si="9"/>
        <v>-1.3965407485070948E-2</v>
      </c>
      <c r="P29" s="43">
        <f t="shared" si="1"/>
        <v>1.1708808378264594E-2</v>
      </c>
      <c r="R29" s="13">
        <f t="shared" si="2"/>
        <v>2.8847287906447912E-2</v>
      </c>
      <c r="S29" s="20" t="b">
        <f t="shared" si="10"/>
        <v>0</v>
      </c>
      <c r="T29" s="13"/>
      <c r="U29" s="20"/>
      <c r="V29" s="13">
        <f t="shared" si="11"/>
        <v>4.8282859348953546E-3</v>
      </c>
    </row>
    <row r="30" spans="1:29" x14ac:dyDescent="0.2">
      <c r="A30" s="1">
        <v>43473</v>
      </c>
      <c r="B30" s="4">
        <v>6893.4399409999996</v>
      </c>
      <c r="C30" s="4">
        <v>6909.580078</v>
      </c>
      <c r="D30" s="4">
        <v>6795.8598629999997</v>
      </c>
      <c r="E30" s="4">
        <v>6897</v>
      </c>
      <c r="F30" s="4">
        <v>6897</v>
      </c>
      <c r="G30" s="2">
        <v>2407340000</v>
      </c>
      <c r="H30" s="4">
        <f t="shared" si="3"/>
        <v>2407.34</v>
      </c>
      <c r="I30" s="10">
        <f t="shared" si="4"/>
        <v>73.52978499999972</v>
      </c>
      <c r="J30" s="6" t="b">
        <f t="shared" si="0"/>
        <v>0</v>
      </c>
      <c r="K30" s="5">
        <f t="shared" si="5"/>
        <v>5.1644157785814021E-4</v>
      </c>
      <c r="L30" s="5">
        <f t="shared" si="6"/>
        <v>-1.8206718582008678E-3</v>
      </c>
      <c r="M30" s="4">
        <f t="shared" si="7"/>
        <v>6702.3163886127131</v>
      </c>
      <c r="N30" s="4">
        <f t="shared" si="8"/>
        <v>6768.6593935074188</v>
      </c>
      <c r="O30" s="5">
        <f t="shared" si="9"/>
        <v>-9.8985188176766731E-3</v>
      </c>
      <c r="P30" s="43">
        <f t="shared" si="1"/>
        <v>1.3956887285449197E-2</v>
      </c>
      <c r="R30" s="13">
        <f t="shared" si="2"/>
        <v>3.0924187604665965E-2</v>
      </c>
      <c r="S30" s="20" t="b">
        <f t="shared" si="10"/>
        <v>0</v>
      </c>
      <c r="T30" s="13"/>
      <c r="U30" s="20"/>
      <c r="V30" s="13">
        <f t="shared" si="11"/>
        <v>5.8433894250650917E-3</v>
      </c>
    </row>
    <row r="31" spans="1:29" x14ac:dyDescent="0.2">
      <c r="A31" s="1">
        <v>43474</v>
      </c>
      <c r="B31" s="4">
        <v>6923.0600590000004</v>
      </c>
      <c r="C31" s="4">
        <v>6985.2202150000003</v>
      </c>
      <c r="D31" s="4">
        <v>6899.5600590000004</v>
      </c>
      <c r="E31" s="4">
        <v>6957.080078</v>
      </c>
      <c r="F31" s="4">
        <v>6957.080078</v>
      </c>
      <c r="G31" s="2">
        <v>2434500000</v>
      </c>
      <c r="H31" s="4">
        <f t="shared" si="3"/>
        <v>2434.5</v>
      </c>
      <c r="I31" s="10">
        <f t="shared" si="4"/>
        <v>60.080077999999958</v>
      </c>
      <c r="J31" s="6" t="b">
        <f t="shared" si="0"/>
        <v>0</v>
      </c>
      <c r="K31" s="5">
        <f t="shared" si="5"/>
        <v>4.914014714602029E-3</v>
      </c>
      <c r="L31" s="5">
        <f t="shared" si="6"/>
        <v>-4.0285253913072694E-3</v>
      </c>
      <c r="M31" s="4">
        <f t="shared" si="7"/>
        <v>6744.7770035105941</v>
      </c>
      <c r="N31" s="4">
        <f t="shared" si="8"/>
        <v>6785.0438008545998</v>
      </c>
      <c r="O31" s="5">
        <f t="shared" si="9"/>
        <v>-5.9700709635095699E-3</v>
      </c>
      <c r="P31" s="43">
        <f t="shared" si="1"/>
        <v>2.2948580124864483E-2</v>
      </c>
      <c r="R31" s="13">
        <f t="shared" si="2"/>
        <v>3.5648800748231957E-2</v>
      </c>
      <c r="S31" s="20" t="b">
        <f t="shared" si="10"/>
        <v>0</v>
      </c>
      <c r="T31" s="13"/>
      <c r="U31" s="20"/>
      <c r="V31" s="13">
        <f t="shared" si="11"/>
        <v>6.3352149370360811E-3</v>
      </c>
    </row>
    <row r="32" spans="1:29" x14ac:dyDescent="0.2">
      <c r="A32" s="1">
        <v>43475</v>
      </c>
      <c r="B32" s="4">
        <v>6908.6499020000001</v>
      </c>
      <c r="C32" s="4">
        <v>6991.3701170000004</v>
      </c>
      <c r="D32" s="4">
        <v>6877.080078</v>
      </c>
      <c r="E32" s="4">
        <v>6986.0698240000002</v>
      </c>
      <c r="F32" s="4">
        <v>6986.0698240000002</v>
      </c>
      <c r="G32" s="2">
        <v>2190110000</v>
      </c>
      <c r="H32" s="4">
        <f t="shared" si="3"/>
        <v>2190.11</v>
      </c>
      <c r="I32" s="10">
        <f t="shared" si="4"/>
        <v>28.989746000000196</v>
      </c>
      <c r="J32" s="6" t="b">
        <f t="shared" si="0"/>
        <v>0</v>
      </c>
      <c r="K32" s="5">
        <f t="shared" si="5"/>
        <v>1.1206230319702202E-2</v>
      </c>
      <c r="L32" s="5">
        <f t="shared" si="6"/>
        <v>-7.5811935447562824E-4</v>
      </c>
      <c r="M32" s="4">
        <f t="shared" si="7"/>
        <v>6784.9924735921613</v>
      </c>
      <c r="N32" s="4">
        <f t="shared" si="8"/>
        <v>6802.5243246063737</v>
      </c>
      <c r="O32" s="5">
        <f t="shared" si="9"/>
        <v>-2.5839160592215902E-3</v>
      </c>
      <c r="P32" s="43">
        <f t="shared" si="1"/>
        <v>1.3572248571572096E-2</v>
      </c>
      <c r="R32" s="13">
        <f t="shared" si="2"/>
        <v>3.0416782953124936E-2</v>
      </c>
      <c r="S32" s="20" t="b">
        <f t="shared" si="10"/>
        <v>0</v>
      </c>
      <c r="T32" s="13"/>
      <c r="U32" s="20"/>
      <c r="V32" s="13">
        <f t="shared" si="11"/>
        <v>5.9624610362411443E-3</v>
      </c>
      <c r="AA32" t="s">
        <v>200</v>
      </c>
      <c r="AB32" s="104"/>
      <c r="AC32" t="s">
        <v>201</v>
      </c>
    </row>
    <row r="33" spans="1:22" x14ac:dyDescent="0.2">
      <c r="A33" s="1">
        <v>43476</v>
      </c>
      <c r="B33" s="4">
        <v>6947.4599609999996</v>
      </c>
      <c r="C33" s="4">
        <v>6975.6499020000001</v>
      </c>
      <c r="D33" s="4">
        <v>6933.6000979999999</v>
      </c>
      <c r="E33" s="4">
        <v>6971.4799800000001</v>
      </c>
      <c r="F33" s="4">
        <v>6971.4799800000001</v>
      </c>
      <c r="G33" s="2">
        <v>2074310000</v>
      </c>
      <c r="H33" s="4">
        <f t="shared" si="3"/>
        <v>2074.31</v>
      </c>
      <c r="I33" s="10">
        <f t="shared" si="4"/>
        <v>-14.589844000000085</v>
      </c>
      <c r="J33" s="6" t="b">
        <f t="shared" si="0"/>
        <v>0</v>
      </c>
      <c r="K33" s="5">
        <f t="shared" si="5"/>
        <v>3.4573814221079903E-3</v>
      </c>
      <c r="L33" s="5">
        <f t="shared" si="6"/>
        <v>-5.9778258063158778E-4</v>
      </c>
      <c r="M33" s="4">
        <f t="shared" si="7"/>
        <v>6816.0737246601348</v>
      </c>
      <c r="N33" s="4">
        <f t="shared" si="8"/>
        <v>6817.2161207275585</v>
      </c>
      <c r="O33" s="5">
        <f t="shared" si="9"/>
        <v>-1.6760324397470085E-4</v>
      </c>
      <c r="P33" s="43">
        <f t="shared" si="1"/>
        <v>1.7242532590963908E-2</v>
      </c>
      <c r="R33" s="13">
        <f t="shared" si="2"/>
        <v>2.3411744618097158E-2</v>
      </c>
      <c r="S33" s="20" t="b">
        <f t="shared" si="10"/>
        <v>1</v>
      </c>
      <c r="T33" s="13"/>
      <c r="U33" s="20"/>
      <c r="V33" s="13">
        <f t="shared" si="11"/>
        <v>4.580882173258795E-3</v>
      </c>
    </row>
    <row r="34" spans="1:22" x14ac:dyDescent="0.2">
      <c r="A34" s="1">
        <v>43479</v>
      </c>
      <c r="B34" s="4">
        <v>6908.0297849999997</v>
      </c>
      <c r="C34" s="4">
        <v>6936.2202150000003</v>
      </c>
      <c r="D34" s="4">
        <v>6887.4799800000001</v>
      </c>
      <c r="E34" s="4">
        <v>6905.919922</v>
      </c>
      <c r="F34" s="4">
        <v>6905.919922</v>
      </c>
      <c r="G34" s="2">
        <v>1960780000</v>
      </c>
      <c r="H34" s="4">
        <f t="shared" si="3"/>
        <v>1960.78</v>
      </c>
      <c r="I34" s="10">
        <f t="shared" si="4"/>
        <v>-65.560058000000026</v>
      </c>
      <c r="J34" s="6" t="b">
        <f t="shared" si="0"/>
        <v>1</v>
      </c>
      <c r="K34" s="5">
        <f t="shared" si="5"/>
        <v>-3.0542181572248061E-4</v>
      </c>
      <c r="L34" s="5">
        <f t="shared" si="6"/>
        <v>-4.3684156587868997E-3</v>
      </c>
      <c r="M34" s="4">
        <f t="shared" si="7"/>
        <v>6831.0480908834452</v>
      </c>
      <c r="N34" s="4">
        <f t="shared" si="8"/>
        <v>6824.929494751249</v>
      </c>
      <c r="O34" s="5">
        <f t="shared" si="9"/>
        <v>8.9570385844039806E-4</v>
      </c>
      <c r="P34" s="43">
        <f t="shared" si="1"/>
        <v>8.2610879568931084E-3</v>
      </c>
      <c r="R34" s="13">
        <f t="shared" si="2"/>
        <v>1.5396191436115831E-2</v>
      </c>
      <c r="S34" s="20" t="b">
        <f t="shared" si="10"/>
        <v>1</v>
      </c>
      <c r="T34" s="13"/>
      <c r="U34" s="20"/>
      <c r="V34" s="13">
        <f t="shared" si="11"/>
        <v>2.1969196385206472E-3</v>
      </c>
    </row>
    <row r="35" spans="1:22" x14ac:dyDescent="0.2">
      <c r="A35" s="1">
        <v>43480</v>
      </c>
      <c r="B35" s="4">
        <v>6931.3901370000003</v>
      </c>
      <c r="C35" s="4">
        <v>7025.8500979999999</v>
      </c>
      <c r="D35" s="4">
        <v>6928.1201170000004</v>
      </c>
      <c r="E35" s="4">
        <v>7023.830078</v>
      </c>
      <c r="F35" s="4">
        <v>7023.830078</v>
      </c>
      <c r="G35" s="2">
        <v>2066090000</v>
      </c>
      <c r="H35" s="4">
        <f t="shared" si="3"/>
        <v>2066.09</v>
      </c>
      <c r="I35" s="10">
        <f t="shared" si="4"/>
        <v>117.91015599999992</v>
      </c>
      <c r="J35" s="6" t="b">
        <f t="shared" si="0"/>
        <v>0</v>
      </c>
      <c r="K35" s="5">
        <f t="shared" si="5"/>
        <v>1.3336421579641294E-2</v>
      </c>
      <c r="L35" s="5">
        <f t="shared" si="6"/>
        <v>-2.8751253895595584E-4</v>
      </c>
      <c r="M35" s="4">
        <f t="shared" si="7"/>
        <v>6863.1784220695372</v>
      </c>
      <c r="N35" s="4">
        <f t="shared" si="8"/>
        <v>6842.225197642445</v>
      </c>
      <c r="O35" s="5">
        <f t="shared" si="9"/>
        <v>3.0529913603461194E-3</v>
      </c>
      <c r="P35" s="43">
        <f t="shared" si="1"/>
        <v>9.462335223813189E-3</v>
      </c>
      <c r="R35" s="13">
        <f t="shared" si="2"/>
        <v>2.3702090478570182E-2</v>
      </c>
      <c r="S35" s="20" t="b">
        <f t="shared" si="10"/>
        <v>0</v>
      </c>
      <c r="T35" s="13"/>
      <c r="U35" s="20"/>
      <c r="V35" s="13">
        <f t="shared" si="11"/>
        <v>4.7035726814707085E-3</v>
      </c>
    </row>
    <row r="36" spans="1:22" x14ac:dyDescent="0.2">
      <c r="A36" s="1">
        <v>43481</v>
      </c>
      <c r="B36" s="4">
        <v>7033.75</v>
      </c>
      <c r="C36" s="4">
        <v>7079.6298829999996</v>
      </c>
      <c r="D36" s="4">
        <v>7028.1201170000004</v>
      </c>
      <c r="E36" s="4">
        <v>7034.6899409999996</v>
      </c>
      <c r="F36" s="4">
        <v>7034.6899409999996</v>
      </c>
      <c r="G36" s="2">
        <v>2163730000</v>
      </c>
      <c r="H36" s="4">
        <f t="shared" si="3"/>
        <v>2163.73</v>
      </c>
      <c r="I36" s="10">
        <f t="shared" si="4"/>
        <v>10.859862999999677</v>
      </c>
      <c r="J36" s="6" t="b">
        <f t="shared" si="0"/>
        <v>1</v>
      </c>
      <c r="K36" s="5">
        <f t="shared" si="5"/>
        <v>1.336329838279204E-4</v>
      </c>
      <c r="L36" s="5">
        <f t="shared" si="6"/>
        <v>-6.3477812742601496E-3</v>
      </c>
      <c r="M36" s="4">
        <f t="shared" si="7"/>
        <v>6891.7636752246144</v>
      </c>
      <c r="N36" s="4">
        <f t="shared" si="8"/>
        <v>6858.9612622822324</v>
      </c>
      <c r="O36" s="5">
        <f t="shared" si="9"/>
        <v>4.7596543480305786E-3</v>
      </c>
      <c r="P36" s="43">
        <f t="shared" si="1"/>
        <v>1.9785420423741078E-2</v>
      </c>
      <c r="R36" s="13">
        <f t="shared" si="2"/>
        <v>2.7259525518953942E-2</v>
      </c>
      <c r="S36" s="20" t="b">
        <f t="shared" si="10"/>
        <v>0</v>
      </c>
      <c r="T36" s="13"/>
      <c r="U36" s="20"/>
      <c r="V36" s="13">
        <f t="shared" si="11"/>
        <v>4.1650167600418538E-3</v>
      </c>
    </row>
    <row r="37" spans="1:22" x14ac:dyDescent="0.2">
      <c r="A37" s="1">
        <v>43482</v>
      </c>
      <c r="B37" s="4">
        <v>7010.1298829999996</v>
      </c>
      <c r="C37" s="4">
        <v>7113.9501950000003</v>
      </c>
      <c r="D37" s="4">
        <v>7003.6201170000004</v>
      </c>
      <c r="E37" s="4">
        <v>7084.4599609999996</v>
      </c>
      <c r="F37" s="4">
        <v>7084.4599609999996</v>
      </c>
      <c r="G37" s="2">
        <v>2149280000</v>
      </c>
      <c r="H37" s="4">
        <f t="shared" si="3"/>
        <v>2149.2800000000002</v>
      </c>
      <c r="I37" s="10">
        <f t="shared" si="4"/>
        <v>49.770019999999931</v>
      </c>
      <c r="J37" s="6" t="b">
        <f t="shared" si="0"/>
        <v>0</v>
      </c>
      <c r="K37" s="5">
        <f t="shared" si="5"/>
        <v>1.0603238348016207E-2</v>
      </c>
      <c r="L37" s="5">
        <f t="shared" si="6"/>
        <v>-4.1454091175290803E-3</v>
      </c>
      <c r="M37" s="4">
        <f t="shared" si="7"/>
        <v>6923.8797228538451</v>
      </c>
      <c r="N37" s="4">
        <f t="shared" si="8"/>
        <v>6878.5698447794293</v>
      </c>
      <c r="O37" s="5">
        <f t="shared" si="9"/>
        <v>6.5440013241218212E-3</v>
      </c>
      <c r="P37" s="43">
        <f t="shared" si="1"/>
        <v>1.1516721453573768E-2</v>
      </c>
      <c r="R37" s="13">
        <f t="shared" si="2"/>
        <v>2.7451440486290404E-2</v>
      </c>
      <c r="S37" s="20" t="b">
        <f t="shared" si="10"/>
        <v>0</v>
      </c>
      <c r="T37" s="13"/>
      <c r="U37" s="20"/>
      <c r="V37" s="13">
        <f t="shared" si="11"/>
        <v>4.6600622340962653E-3</v>
      </c>
    </row>
    <row r="38" spans="1:22" x14ac:dyDescent="0.2">
      <c r="A38" s="1">
        <v>43483</v>
      </c>
      <c r="B38" s="4">
        <v>7134.1000979999999</v>
      </c>
      <c r="C38" s="4">
        <v>7185.3798829999996</v>
      </c>
      <c r="D38" s="4">
        <v>7096.6201170000004</v>
      </c>
      <c r="E38" s="4">
        <v>7157.2299800000001</v>
      </c>
      <c r="F38" s="4">
        <v>7157.2299800000001</v>
      </c>
      <c r="G38" s="2">
        <v>2459920000</v>
      </c>
      <c r="H38" s="4">
        <f t="shared" si="3"/>
        <v>2459.92</v>
      </c>
      <c r="I38" s="10">
        <f t="shared" si="4"/>
        <v>72.770019000000502</v>
      </c>
      <c r="J38" s="6" t="b">
        <f t="shared" si="0"/>
        <v>0</v>
      </c>
      <c r="K38" s="5">
        <f t="shared" si="5"/>
        <v>3.2421583216199193E-3</v>
      </c>
      <c r="L38" s="5">
        <f t="shared" si="6"/>
        <v>-3.9176638477528272E-3</v>
      </c>
      <c r="M38" s="4">
        <f t="shared" si="7"/>
        <v>6962.7714323782038</v>
      </c>
      <c r="N38" s="4">
        <f t="shared" si="8"/>
        <v>6902.8011608855659</v>
      </c>
      <c r="O38" s="5">
        <f t="shared" si="9"/>
        <v>8.6129886748493346E-3</v>
      </c>
      <c r="P38" s="43">
        <f t="shared" si="1"/>
        <v>1.9223478168387789E-2</v>
      </c>
      <c r="R38" s="13">
        <f t="shared" si="2"/>
        <v>3.197124202391944E-2</v>
      </c>
      <c r="S38" s="20" t="b">
        <f t="shared" si="10"/>
        <v>0</v>
      </c>
      <c r="T38" s="13"/>
      <c r="U38" s="20"/>
      <c r="V38" s="13">
        <f t="shared" si="11"/>
        <v>5.6170400239605178E-3</v>
      </c>
    </row>
    <row r="39" spans="1:22" x14ac:dyDescent="0.2">
      <c r="A39" s="1">
        <v>43487</v>
      </c>
      <c r="B39" s="4">
        <v>7109.5698240000002</v>
      </c>
      <c r="C39" s="4">
        <v>7110.1601559999999</v>
      </c>
      <c r="D39" s="4">
        <v>6979.8100590000004</v>
      </c>
      <c r="E39" s="4">
        <v>7020.3598629999997</v>
      </c>
      <c r="F39" s="4">
        <v>7020.3598629999997</v>
      </c>
      <c r="G39" s="2">
        <v>2397660000</v>
      </c>
      <c r="H39" s="4">
        <f t="shared" si="3"/>
        <v>2397.66</v>
      </c>
      <c r="I39" s="10">
        <f t="shared" si="4"/>
        <v>-136.87011700000039</v>
      </c>
      <c r="J39" s="6" t="b">
        <f t="shared" si="0"/>
        <v>1</v>
      </c>
      <c r="K39" s="5">
        <f t="shared" si="5"/>
        <v>-1.2547870434980691E-2</v>
      </c>
      <c r="L39" s="5">
        <f t="shared" si="6"/>
        <v>-1.2629855169186464E-2</v>
      </c>
      <c r="M39" s="4">
        <f t="shared" si="7"/>
        <v>6972.3695041485034</v>
      </c>
      <c r="N39" s="4">
        <f t="shared" si="8"/>
        <v>6913.0236567216034</v>
      </c>
      <c r="O39" s="5">
        <f t="shared" si="9"/>
        <v>8.5115752100616213E-3</v>
      </c>
      <c r="P39" s="43">
        <f t="shared" si="1"/>
        <v>1.0671486712042237E-3</v>
      </c>
      <c r="R39" s="13">
        <f t="shared" si="2"/>
        <v>1.9762385193371083E-2</v>
      </c>
      <c r="S39" s="20" t="b">
        <f t="shared" si="10"/>
        <v>1</v>
      </c>
      <c r="T39" s="13">
        <f t="shared" ref="T39:T44" si="12">(E39-E38)/E38</f>
        <v>-1.9123336455928775E-2</v>
      </c>
      <c r="U39" s="20"/>
      <c r="V39" s="13">
        <f t="shared" si="11"/>
        <v>1.3784843956914574E-3</v>
      </c>
    </row>
    <row r="40" spans="1:22" x14ac:dyDescent="0.2">
      <c r="A40" s="1">
        <v>43488</v>
      </c>
      <c r="B40" s="4">
        <v>7061.6499020000001</v>
      </c>
      <c r="C40" s="4">
        <v>7084.8500979999999</v>
      </c>
      <c r="D40" s="4">
        <v>6953.2299800000001</v>
      </c>
      <c r="E40" s="4">
        <v>7025.7700199999999</v>
      </c>
      <c r="F40" s="4">
        <v>7025.7700199999999</v>
      </c>
      <c r="G40" s="2">
        <v>2288090000</v>
      </c>
      <c r="H40" s="4">
        <f t="shared" si="3"/>
        <v>2288.09</v>
      </c>
      <c r="I40" s="10">
        <f t="shared" si="4"/>
        <v>5.4101570000002539</v>
      </c>
      <c r="J40" s="6" t="b">
        <f t="shared" si="0"/>
        <v>0</v>
      </c>
      <c r="K40" s="5">
        <f t="shared" si="5"/>
        <v>-5.0809488572689339E-3</v>
      </c>
      <c r="L40" s="5">
        <f t="shared" si="6"/>
        <v>-8.3389312664043265E-3</v>
      </c>
      <c r="M40" s="4">
        <f t="shared" si="7"/>
        <v>6981.269590123753</v>
      </c>
      <c r="N40" s="4">
        <f t="shared" si="8"/>
        <v>6922.8276883110293</v>
      </c>
      <c r="O40" s="5">
        <f t="shared" si="9"/>
        <v>8.3712426598451604E-3</v>
      </c>
      <c r="P40" s="43">
        <f t="shared" si="1"/>
        <v>-4.0164055780656212E-3</v>
      </c>
      <c r="R40" s="13">
        <f t="shared" si="2"/>
        <v>1.483691562674788E-2</v>
      </c>
      <c r="S40" s="20" t="b">
        <f t="shared" si="10"/>
        <v>0</v>
      </c>
      <c r="T40" s="13">
        <f t="shared" si="12"/>
        <v>7.7063813046306432E-4</v>
      </c>
      <c r="U40" s="20"/>
      <c r="V40" s="13">
        <f t="shared" si="11"/>
        <v>1.2764793905363288E-3</v>
      </c>
    </row>
    <row r="41" spans="1:22" x14ac:dyDescent="0.2">
      <c r="A41" s="1">
        <v>43489</v>
      </c>
      <c r="B41" s="4">
        <v>7042.25</v>
      </c>
      <c r="C41" s="4">
        <v>7078.9599609999996</v>
      </c>
      <c r="D41" s="4">
        <v>7029.9501950000003</v>
      </c>
      <c r="E41" s="4">
        <v>7073.4599609999996</v>
      </c>
      <c r="F41" s="4">
        <v>7073.4599609999996</v>
      </c>
      <c r="G41" s="2">
        <v>2419110000</v>
      </c>
      <c r="H41" s="4">
        <f t="shared" si="3"/>
        <v>2419.11</v>
      </c>
      <c r="I41" s="10">
        <f t="shared" si="4"/>
        <v>47.689940999999635</v>
      </c>
      <c r="J41" s="6" t="b">
        <f t="shared" si="0"/>
        <v>0</v>
      </c>
      <c r="K41" s="5">
        <f t="shared" si="5"/>
        <v>4.4318166779082771E-3</v>
      </c>
      <c r="L41" s="5">
        <f t="shared" si="6"/>
        <v>-7.7695029076319997E-4</v>
      </c>
      <c r="M41" s="4">
        <f t="shared" si="7"/>
        <v>6996.6346519364606</v>
      </c>
      <c r="N41" s="4">
        <f t="shared" si="8"/>
        <v>6935.9261468057221</v>
      </c>
      <c r="O41" s="5">
        <f t="shared" si="9"/>
        <v>8.6768150905144441E-3</v>
      </c>
      <c r="P41" s="43">
        <f t="shared" si="1"/>
        <v>4.761652525949598E-3</v>
      </c>
      <c r="Q41" s="48"/>
      <c r="R41" s="13">
        <f t="shared" si="2"/>
        <v>1.1766415306643709E-2</v>
      </c>
      <c r="S41" s="20" t="b">
        <f t="shared" si="10"/>
        <v>0</v>
      </c>
      <c r="T41" s="13">
        <f t="shared" si="12"/>
        <v>6.7878596743477853E-3</v>
      </c>
      <c r="U41" s="20"/>
      <c r="V41" s="13">
        <f t="shared" si="11"/>
        <v>2.2008979332991552E-3</v>
      </c>
    </row>
    <row r="42" spans="1:22" x14ac:dyDescent="0.2">
      <c r="A42" s="1">
        <v>43490</v>
      </c>
      <c r="B42" s="4">
        <v>7128.1801759999998</v>
      </c>
      <c r="C42" s="4">
        <v>7174.5600590000004</v>
      </c>
      <c r="D42" s="4">
        <v>7111.0898440000001</v>
      </c>
      <c r="E42" s="4">
        <v>7164.8598629999997</v>
      </c>
      <c r="F42" s="4">
        <v>7164.8598629999997</v>
      </c>
      <c r="G42" s="2">
        <v>2446550000</v>
      </c>
      <c r="H42" s="4">
        <f t="shared" si="3"/>
        <v>2446.5500000000002</v>
      </c>
      <c r="I42" s="10">
        <f t="shared" si="4"/>
        <v>91.399902000000111</v>
      </c>
      <c r="J42" s="6" t="b">
        <f t="shared" si="0"/>
        <v>0</v>
      </c>
      <c r="K42" s="5">
        <f t="shared" si="5"/>
        <v>5.1457294981820658E-3</v>
      </c>
      <c r="L42" s="5">
        <f t="shared" si="6"/>
        <v>-1.3520265939975578E-3</v>
      </c>
      <c r="M42" s="4">
        <f t="shared" si="7"/>
        <v>7024.672187113717</v>
      </c>
      <c r="N42" s="4">
        <f t="shared" si="8"/>
        <v>6955.83342647479</v>
      </c>
      <c r="O42" s="5">
        <f t="shared" si="9"/>
        <v>9.7995691194255243E-3</v>
      </c>
      <c r="P42" s="43">
        <f t="shared" si="1"/>
        <v>1.2302019878566066E-2</v>
      </c>
      <c r="Q42" s="48"/>
      <c r="R42" s="13">
        <f t="shared" si="2"/>
        <v>2.1337347550714536E-2</v>
      </c>
      <c r="S42" s="20" t="b">
        <f t="shared" si="10"/>
        <v>0</v>
      </c>
      <c r="T42" s="13">
        <f t="shared" si="12"/>
        <v>1.2921526735704968E-2</v>
      </c>
      <c r="U42" s="20"/>
      <c r="V42" s="13">
        <f t="shared" si="11"/>
        <v>4.0072887283740619E-3</v>
      </c>
    </row>
    <row r="43" spans="1:22" x14ac:dyDescent="0.2">
      <c r="A43" s="1">
        <v>43493</v>
      </c>
      <c r="B43" s="4">
        <v>7075.0097660000001</v>
      </c>
      <c r="C43" s="4">
        <v>7086.2998049999997</v>
      </c>
      <c r="D43" s="4">
        <v>7034.25</v>
      </c>
      <c r="E43" s="4">
        <v>7085.6801759999998</v>
      </c>
      <c r="F43" s="4">
        <v>7085.6801759999998</v>
      </c>
      <c r="G43" s="2">
        <v>2448790000</v>
      </c>
      <c r="H43" s="4">
        <f t="shared" si="3"/>
        <v>2448.79</v>
      </c>
      <c r="I43" s="10">
        <f t="shared" si="4"/>
        <v>-79.179686999999831</v>
      </c>
      <c r="J43" s="6" t="b">
        <f t="shared" si="0"/>
        <v>0</v>
      </c>
      <c r="K43" s="5">
        <f t="shared" si="5"/>
        <v>1.5081830771849877E-3</v>
      </c>
      <c r="L43" s="5">
        <f t="shared" si="6"/>
        <v>-8.7440415597799342E-5</v>
      </c>
      <c r="M43" s="4">
        <f t="shared" si="7"/>
        <v>7034.8401852614306</v>
      </c>
      <c r="N43" s="4">
        <f t="shared" si="8"/>
        <v>6967.1244481726344</v>
      </c>
      <c r="O43" s="5">
        <f t="shared" si="9"/>
        <v>9.6257676515049025E-3</v>
      </c>
      <c r="P43" s="43">
        <f t="shared" si="1"/>
        <v>-8.3894622463083132E-5</v>
      </c>
      <c r="Q43" s="48"/>
      <c r="R43" s="13">
        <f t="shared" si="2"/>
        <v>7.3149664218927326E-3</v>
      </c>
      <c r="S43" s="20" t="b">
        <f t="shared" si="10"/>
        <v>1</v>
      </c>
      <c r="T43" s="13">
        <f t="shared" si="12"/>
        <v>-1.1051114538735234E-2</v>
      </c>
      <c r="U43" s="20"/>
      <c r="V43" s="13">
        <f t="shared" si="11"/>
        <v>1.4474694159203843E-3</v>
      </c>
    </row>
    <row r="44" spans="1:22" x14ac:dyDescent="0.2">
      <c r="A44" s="1">
        <v>43494</v>
      </c>
      <c r="B44" s="4">
        <v>7087.4902339999999</v>
      </c>
      <c r="C44" s="4">
        <v>7092.2900390000004</v>
      </c>
      <c r="D44" s="4">
        <v>7011.4702150000003</v>
      </c>
      <c r="E44" s="4">
        <v>7028.2900390000004</v>
      </c>
      <c r="F44" s="4">
        <v>7028.2900390000004</v>
      </c>
      <c r="G44" s="2">
        <v>2106370000</v>
      </c>
      <c r="H44" s="4">
        <f t="shared" si="3"/>
        <v>2106.37</v>
      </c>
      <c r="I44" s="10">
        <f t="shared" si="4"/>
        <v>-57.390136999999413</v>
      </c>
      <c r="J44" s="6" t="b">
        <f t="shared" si="0"/>
        <v>1</v>
      </c>
      <c r="K44" s="5">
        <f t="shared" si="5"/>
        <v>-8.352772708737596E-3</v>
      </c>
      <c r="L44" s="5">
        <f t="shared" si="6"/>
        <v>-9.0238836325176406E-3</v>
      </c>
      <c r="M44" s="4">
        <f t="shared" si="7"/>
        <v>7033.7484942178589</v>
      </c>
      <c r="N44" s="4">
        <f t="shared" si="8"/>
        <v>6972.4431952011009</v>
      </c>
      <c r="O44" s="5">
        <f t="shared" si="9"/>
        <v>8.7158787476058382E-3</v>
      </c>
      <c r="P44" s="43">
        <f t="shared" si="1"/>
        <v>-3.1673408903051714E-3</v>
      </c>
      <c r="R44" s="13">
        <f t="shared" si="2"/>
        <v>8.3229511021421908E-3</v>
      </c>
      <c r="S44" s="20" t="b">
        <f t="shared" si="10"/>
        <v>1</v>
      </c>
      <c r="T44" s="13">
        <f t="shared" si="12"/>
        <v>-8.0994534856916479E-3</v>
      </c>
      <c r="U44" s="20">
        <f>(E44-E39)/E39</f>
        <v>1.1295967948588843E-3</v>
      </c>
      <c r="V44" s="13">
        <f t="shared" si="11"/>
        <v>-1.5518348886715046E-4</v>
      </c>
    </row>
    <row r="45" spans="1:22" x14ac:dyDescent="0.2">
      <c r="A45" s="1">
        <v>43495</v>
      </c>
      <c r="B45" s="4">
        <v>7094.7900390000004</v>
      </c>
      <c r="C45" s="4">
        <v>7201.3100590000004</v>
      </c>
      <c r="D45" s="4">
        <v>7065.5698240000002</v>
      </c>
      <c r="E45" s="4">
        <v>7183.080078</v>
      </c>
      <c r="F45" s="4">
        <v>7183.080078</v>
      </c>
      <c r="G45" s="2">
        <v>2569410000</v>
      </c>
      <c r="H45" s="4">
        <f t="shared" si="3"/>
        <v>2569.41</v>
      </c>
      <c r="I45" s="10">
        <f t="shared" si="4"/>
        <v>154.79003899999952</v>
      </c>
      <c r="J45" s="6" t="b">
        <f t="shared" si="0"/>
        <v>0</v>
      </c>
      <c r="K45" s="5">
        <f t="shared" si="5"/>
        <v>1.2444348390110199E-2</v>
      </c>
      <c r="L45" s="5">
        <f t="shared" si="6"/>
        <v>-2.5314811958717254E-3</v>
      </c>
      <c r="M45" s="4">
        <f t="shared" si="7"/>
        <v>7058.6370915148827</v>
      </c>
      <c r="N45" s="4">
        <f t="shared" si="8"/>
        <v>6990.7594458792664</v>
      </c>
      <c r="O45" s="5">
        <f t="shared" si="9"/>
        <v>9.6162537832142347E-3</v>
      </c>
      <c r="P45" s="43">
        <f t="shared" si="1"/>
        <v>9.8216304298335178E-4</v>
      </c>
      <c r="R45" s="13">
        <f t="shared" si="2"/>
        <v>2.0212537581316282E-2</v>
      </c>
      <c r="S45" s="20" t="b">
        <f t="shared" si="10"/>
        <v>0</v>
      </c>
      <c r="T45" s="13"/>
      <c r="U45" s="20"/>
      <c r="V45" s="13">
        <f t="shared" si="11"/>
        <v>3.5384542562879023E-3</v>
      </c>
    </row>
    <row r="46" spans="1:22" x14ac:dyDescent="0.2">
      <c r="A46" s="1">
        <v>43496</v>
      </c>
      <c r="B46" s="4">
        <v>7208.169922</v>
      </c>
      <c r="C46" s="4">
        <v>7303.1201170000004</v>
      </c>
      <c r="D46" s="4">
        <v>7205.9501950000003</v>
      </c>
      <c r="E46" s="4">
        <v>7281.7402339999999</v>
      </c>
      <c r="F46" s="4">
        <v>7281.7402339999999</v>
      </c>
      <c r="G46" s="2">
        <v>2947490000</v>
      </c>
      <c r="H46" s="4">
        <f t="shared" si="3"/>
        <v>2947.49</v>
      </c>
      <c r="I46" s="10">
        <f t="shared" si="4"/>
        <v>98.660155999999915</v>
      </c>
      <c r="J46" s="6" t="b">
        <f t="shared" si="0"/>
        <v>0</v>
      </c>
      <c r="K46" s="5">
        <f t="shared" si="5"/>
        <v>1.0206517437311855E-2</v>
      </c>
      <c r="L46" s="5">
        <f t="shared" si="6"/>
        <v>-2.9274998435576899E-3</v>
      </c>
      <c r="M46" s="4">
        <f t="shared" si="7"/>
        <v>7095.8209485957359</v>
      </c>
      <c r="N46" s="4">
        <f t="shared" si="8"/>
        <v>7016.0621231071564</v>
      </c>
      <c r="O46" s="5">
        <f t="shared" si="9"/>
        <v>1.1240253392296182E-2</v>
      </c>
      <c r="P46" s="43">
        <f t="shared" si="1"/>
        <v>1.5520296693233085E-2</v>
      </c>
      <c r="R46" s="13">
        <f t="shared" si="2"/>
        <v>2.9214261451353141E-2</v>
      </c>
      <c r="S46" s="20" t="b">
        <f t="shared" si="10"/>
        <v>0</v>
      </c>
      <c r="T46" s="13"/>
      <c r="U46" s="20"/>
      <c r="V46" s="13">
        <f t="shared" si="11"/>
        <v>5.2678522211535E-3</v>
      </c>
    </row>
    <row r="47" spans="1:22" x14ac:dyDescent="0.2">
      <c r="A47" s="1">
        <v>43497</v>
      </c>
      <c r="B47" s="4">
        <v>7256.3701170000004</v>
      </c>
      <c r="C47" s="4">
        <v>7299.9399409999996</v>
      </c>
      <c r="D47" s="4">
        <v>7243.4101559999999</v>
      </c>
      <c r="E47" s="4">
        <v>7263.8701170000004</v>
      </c>
      <c r="F47" s="4">
        <v>7263.8701170000004</v>
      </c>
      <c r="G47" s="2">
        <v>2398800000</v>
      </c>
      <c r="H47" s="4">
        <f t="shared" si="3"/>
        <v>2398.8000000000002</v>
      </c>
      <c r="I47" s="10">
        <f t="shared" si="4"/>
        <v>-17.870116999999482</v>
      </c>
      <c r="J47" s="6" t="b">
        <f t="shared" si="0"/>
        <v>1</v>
      </c>
      <c r="K47" s="5">
        <f t="shared" si="5"/>
        <v>1.0335746218938353E-3</v>
      </c>
      <c r="L47" s="5">
        <f t="shared" si="6"/>
        <v>-4.9411124326398407E-3</v>
      </c>
      <c r="M47" s="4">
        <f t="shared" si="7"/>
        <v>7123.82914332978</v>
      </c>
      <c r="N47" s="4">
        <f t="shared" si="8"/>
        <v>7037.6106443152294</v>
      </c>
      <c r="O47" s="5">
        <f t="shared" si="9"/>
        <v>1.21028308343525E-2</v>
      </c>
      <c r="P47" s="43">
        <f t="shared" si="1"/>
        <v>1.6786058489651826E-2</v>
      </c>
      <c r="Q47" s="105" t="s">
        <v>210</v>
      </c>
      <c r="R47" s="13">
        <f t="shared" si="2"/>
        <v>2.4721367417285214E-2</v>
      </c>
      <c r="S47" s="20" t="b">
        <f t="shared" si="10"/>
        <v>1</v>
      </c>
      <c r="T47" s="13"/>
      <c r="U47" s="20"/>
      <c r="V47" s="13">
        <f t="shared" si="11"/>
        <v>3.9471394412209501E-3</v>
      </c>
    </row>
    <row r="48" spans="1:22" x14ac:dyDescent="0.2">
      <c r="A48" s="1">
        <v>43500</v>
      </c>
      <c r="B48" s="4">
        <v>7266.2797849999997</v>
      </c>
      <c r="C48" s="4">
        <v>7348.2299800000001</v>
      </c>
      <c r="D48" s="4">
        <v>7261.0698240000002</v>
      </c>
      <c r="E48" s="4">
        <v>7347.5400390000004</v>
      </c>
      <c r="F48" s="4">
        <v>7347.5400390000004</v>
      </c>
      <c r="G48" s="2">
        <v>2106030000</v>
      </c>
      <c r="H48" s="4">
        <f t="shared" si="3"/>
        <v>2106.0300000000002</v>
      </c>
      <c r="I48" s="10">
        <f t="shared" si="4"/>
        <v>83.669922000000042</v>
      </c>
      <c r="J48" s="6" t="b">
        <f t="shared" si="0"/>
        <v>0</v>
      </c>
      <c r="K48" s="5">
        <f t="shared" si="5"/>
        <v>1.1183199161660235E-2</v>
      </c>
      <c r="L48" s="5">
        <f t="shared" si="6"/>
        <v>-9.3892134823961391E-5</v>
      </c>
      <c r="M48" s="4">
        <f t="shared" si="7"/>
        <v>7161.1142926081502</v>
      </c>
      <c r="N48" s="4">
        <f t="shared" si="8"/>
        <v>7064.5610264617308</v>
      </c>
      <c r="O48" s="5">
        <f t="shared" si="9"/>
        <v>1.3482994712999305E-2</v>
      </c>
      <c r="P48" s="43">
        <f t="shared" si="1"/>
        <v>1.3958097484217799E-2</v>
      </c>
      <c r="Q48" s="106"/>
      <c r="R48" s="13">
        <f t="shared" si="2"/>
        <v>2.612940943911404E-2</v>
      </c>
      <c r="S48" s="20" t="b">
        <f t="shared" si="10"/>
        <v>0</v>
      </c>
      <c r="T48" s="13"/>
      <c r="U48" s="20"/>
      <c r="V48" s="13">
        <f t="shared" si="11"/>
        <v>5.233863492259812E-3</v>
      </c>
    </row>
    <row r="49" spans="1:22" x14ac:dyDescent="0.2">
      <c r="A49" s="1">
        <v>43501</v>
      </c>
      <c r="B49" s="4">
        <v>7356.3398440000001</v>
      </c>
      <c r="C49" s="4">
        <v>7408.6801759999998</v>
      </c>
      <c r="D49" s="4">
        <v>7355.3598629999997</v>
      </c>
      <c r="E49" s="4">
        <v>7402.080078</v>
      </c>
      <c r="F49" s="4">
        <v>7402.080078</v>
      </c>
      <c r="G49" s="2">
        <v>2284960000</v>
      </c>
      <c r="H49" s="4">
        <f t="shared" si="3"/>
        <v>2284.96</v>
      </c>
      <c r="I49" s="10">
        <f t="shared" si="4"/>
        <v>54.540038999999524</v>
      </c>
      <c r="J49" s="6" t="b">
        <f t="shared" si="0"/>
        <v>0</v>
      </c>
      <c r="K49" s="5">
        <f t="shared" si="5"/>
        <v>6.2177978410427378E-3</v>
      </c>
      <c r="L49" s="5">
        <f t="shared" si="6"/>
        <v>-8.9086015905782154E-4</v>
      </c>
      <c r="M49" s="4">
        <f t="shared" si="7"/>
        <v>7201.2752568401247</v>
      </c>
      <c r="N49" s="4">
        <f t="shared" si="8"/>
        <v>7093.9105092041891</v>
      </c>
      <c r="O49" s="5">
        <f t="shared" si="9"/>
        <v>1.490912981474431E-2</v>
      </c>
      <c r="P49" s="43">
        <f t="shared" si="1"/>
        <v>2.1396849955640545E-2</v>
      </c>
      <c r="Q49" s="106"/>
      <c r="R49" s="13">
        <f t="shared" si="2"/>
        <v>2.8801137543363831E-2</v>
      </c>
      <c r="S49" s="20" t="b">
        <f t="shared" si="10"/>
        <v>0</v>
      </c>
      <c r="T49" s="13"/>
      <c r="U49" s="20"/>
      <c r="V49" s="13">
        <f t="shared" si="11"/>
        <v>5.6082004267728946E-3</v>
      </c>
    </row>
    <row r="50" spans="1:22" x14ac:dyDescent="0.2">
      <c r="A50" s="1">
        <v>43502</v>
      </c>
      <c r="B50" s="4">
        <v>7400.4399409999996</v>
      </c>
      <c r="C50" s="4">
        <v>7410.7700199999999</v>
      </c>
      <c r="D50" s="4">
        <v>7346.7202150000003</v>
      </c>
      <c r="E50" s="4">
        <v>7375.2797849999997</v>
      </c>
      <c r="F50" s="4">
        <v>7375.2797849999997</v>
      </c>
      <c r="G50" s="2">
        <v>2179400000</v>
      </c>
      <c r="H50" s="4">
        <f t="shared" si="3"/>
        <v>2179.4</v>
      </c>
      <c r="I50" s="10">
        <f t="shared" si="4"/>
        <v>-26.800293000000238</v>
      </c>
      <c r="J50" s="6" t="b">
        <f t="shared" si="0"/>
        <v>1</v>
      </c>
      <c r="K50" s="5">
        <f t="shared" si="5"/>
        <v>-3.3998189567903039E-3</v>
      </c>
      <c r="L50" s="5">
        <f t="shared" si="6"/>
        <v>-4.7890077420052243E-3</v>
      </c>
      <c r="M50" s="4">
        <f t="shared" si="7"/>
        <v>7230.2760115334368</v>
      </c>
      <c r="N50" s="4">
        <f t="shared" si="8"/>
        <v>7118.3774027516511</v>
      </c>
      <c r="O50" s="5">
        <f t="shared" si="9"/>
        <v>1.5476395175410962E-2</v>
      </c>
      <c r="P50" s="43">
        <f t="shared" si="1"/>
        <v>1.6105084132447579E-2</v>
      </c>
      <c r="Q50" s="106"/>
      <c r="R50" s="13">
        <f t="shared" si="2"/>
        <v>2.4963640140244523E-2</v>
      </c>
      <c r="S50" s="20" t="b">
        <f t="shared" si="10"/>
        <v>1</v>
      </c>
      <c r="T50" s="13"/>
      <c r="U50" s="20"/>
      <c r="V50" s="13">
        <f t="shared" si="11"/>
        <v>4.027169308070221E-3</v>
      </c>
    </row>
    <row r="51" spans="1:22" x14ac:dyDescent="0.2">
      <c r="A51" s="1">
        <v>43503</v>
      </c>
      <c r="B51" s="4">
        <v>7316.5</v>
      </c>
      <c r="C51" s="4">
        <v>7336.7402339999999</v>
      </c>
      <c r="D51" s="4">
        <v>7235.0498049999997</v>
      </c>
      <c r="E51" s="4">
        <v>7288.3500979999999</v>
      </c>
      <c r="F51" s="4">
        <v>7288.3500979999999</v>
      </c>
      <c r="G51" s="2">
        <v>2310700000</v>
      </c>
      <c r="H51" s="4">
        <f t="shared" si="3"/>
        <v>2310.6999999999998</v>
      </c>
      <c r="I51" s="10">
        <f t="shared" si="4"/>
        <v>-86.929686999999831</v>
      </c>
      <c r="J51" s="6" t="b">
        <f t="shared" si="0"/>
        <v>0</v>
      </c>
      <c r="K51" s="5">
        <f t="shared" si="5"/>
        <v>-3.8474546572815024E-3</v>
      </c>
      <c r="L51" s="5">
        <f t="shared" si="6"/>
        <v>-6.5955907469300735E-3</v>
      </c>
      <c r="M51" s="4">
        <f t="shared" si="7"/>
        <v>7239.9550259445305</v>
      </c>
      <c r="N51" s="4">
        <f t="shared" si="8"/>
        <v>7133.1576371210731</v>
      </c>
      <c r="O51" s="5">
        <f t="shared" si="9"/>
        <v>1.4751112187955131E-2</v>
      </c>
      <c r="P51" s="43">
        <f t="shared" si="1"/>
        <v>-6.775209137284484E-4</v>
      </c>
      <c r="Q51" s="106"/>
      <c r="R51" s="13">
        <f t="shared" si="2"/>
        <v>1.3368205701366596E-2</v>
      </c>
      <c r="S51" s="20" t="b">
        <f t="shared" si="10"/>
        <v>1</v>
      </c>
      <c r="T51" s="13"/>
      <c r="U51" s="20"/>
      <c r="V51" s="13">
        <f t="shared" si="11"/>
        <v>1.338678412228543E-3</v>
      </c>
    </row>
    <row r="52" spans="1:22" x14ac:dyDescent="0.2">
      <c r="A52" s="1">
        <v>43504</v>
      </c>
      <c r="B52" s="4">
        <v>7232.2998049999997</v>
      </c>
      <c r="C52" s="4">
        <v>7299.4399409999996</v>
      </c>
      <c r="D52" s="4">
        <v>7225.1401370000003</v>
      </c>
      <c r="E52" s="4">
        <v>7298.2001950000003</v>
      </c>
      <c r="F52" s="4">
        <v>7298.2001950000003</v>
      </c>
      <c r="G52" s="2">
        <v>2102520000</v>
      </c>
      <c r="H52" s="4">
        <f t="shared" si="3"/>
        <v>2102.52</v>
      </c>
      <c r="I52" s="10">
        <f t="shared" si="4"/>
        <v>9.85009700000046</v>
      </c>
      <c r="J52" s="6" t="b">
        <f t="shared" si="0"/>
        <v>0</v>
      </c>
      <c r="K52" s="5">
        <f t="shared" si="5"/>
        <v>9.1119549488865113E-3</v>
      </c>
      <c r="L52" s="5">
        <f t="shared" si="6"/>
        <v>-1.698412494684414E-4</v>
      </c>
      <c r="M52" s="4">
        <f t="shared" si="7"/>
        <v>7249.6625541204421</v>
      </c>
      <c r="N52" s="4">
        <f t="shared" si="8"/>
        <v>7147.5091638931535</v>
      </c>
      <c r="O52" s="5">
        <f t="shared" si="9"/>
        <v>1.4090778634824644E-2</v>
      </c>
      <c r="P52" s="43">
        <f t="shared" si="1"/>
        <v>-3.3825598001805124E-3</v>
      </c>
      <c r="Q52" s="106"/>
      <c r="R52" s="13">
        <f t="shared" si="2"/>
        <v>6.8661660467583948E-3</v>
      </c>
      <c r="S52" s="20" t="b">
        <f t="shared" si="10"/>
        <v>0</v>
      </c>
      <c r="T52" s="13"/>
      <c r="U52" s="20"/>
      <c r="V52" s="13">
        <f t="shared" si="11"/>
        <v>1.3408271378930556E-3</v>
      </c>
    </row>
    <row r="53" spans="1:22" x14ac:dyDescent="0.2">
      <c r="A53" s="1">
        <v>43507</v>
      </c>
      <c r="B53" s="4">
        <v>7327.3701170000004</v>
      </c>
      <c r="C53" s="4">
        <v>7343.5600590000004</v>
      </c>
      <c r="D53" s="4">
        <v>7290.0297849999997</v>
      </c>
      <c r="E53" s="4">
        <v>7307.8999020000001</v>
      </c>
      <c r="F53" s="4">
        <v>7307.8999020000001</v>
      </c>
      <c r="G53" s="2">
        <v>1908490000</v>
      </c>
      <c r="H53" s="4">
        <f t="shared" si="3"/>
        <v>1908.49</v>
      </c>
      <c r="I53" s="10">
        <f t="shared" si="4"/>
        <v>9.699706999999762</v>
      </c>
      <c r="J53" s="6" t="b">
        <f t="shared" si="0"/>
        <v>1</v>
      </c>
      <c r="K53" s="5">
        <f t="shared" si="5"/>
        <v>-2.6571900544273106E-3</v>
      </c>
      <c r="L53" s="5">
        <f t="shared" si="6"/>
        <v>-4.855976762428253E-3</v>
      </c>
      <c r="M53" s="4">
        <f t="shared" si="7"/>
        <v>7259.3687787670351</v>
      </c>
      <c r="N53" s="4">
        <f t="shared" si="8"/>
        <v>7161.456184598097</v>
      </c>
      <c r="O53" s="5">
        <f t="shared" si="9"/>
        <v>1.3487755912789985E-2</v>
      </c>
      <c r="P53" s="43">
        <f t="shared" si="1"/>
        <v>4.2236463206890857E-3</v>
      </c>
      <c r="Q53" s="106"/>
      <c r="R53" s="13">
        <f t="shared" si="2"/>
        <v>1.1597603427892624E-2</v>
      </c>
      <c r="S53" s="20" t="b">
        <f t="shared" si="10"/>
        <v>0</v>
      </c>
      <c r="T53" s="13">
        <f>(E53-E52)/E52</f>
        <v>1.3290546629078543E-3</v>
      </c>
      <c r="U53" s="20"/>
      <c r="V53" s="13">
        <f t="shared" si="11"/>
        <v>1.3388519222975886E-3</v>
      </c>
    </row>
    <row r="54" spans="1:22" x14ac:dyDescent="0.2">
      <c r="A54" s="1">
        <v>43508</v>
      </c>
      <c r="B54" s="4">
        <v>7358.8500979999999</v>
      </c>
      <c r="C54" s="4">
        <v>7419.4301759999998</v>
      </c>
      <c r="D54" s="4">
        <v>7349.7998049999997</v>
      </c>
      <c r="E54" s="4">
        <v>7414.6201170000004</v>
      </c>
      <c r="F54" s="4">
        <v>7414.6201170000004</v>
      </c>
      <c r="G54" s="2">
        <v>2140130000</v>
      </c>
      <c r="H54" s="4">
        <f t="shared" si="3"/>
        <v>2140.13</v>
      </c>
      <c r="I54" s="10">
        <f t="shared" si="4"/>
        <v>106.72021500000028</v>
      </c>
      <c r="J54" s="6" t="b">
        <f t="shared" si="0"/>
        <v>0</v>
      </c>
      <c r="K54" s="5">
        <f t="shared" si="5"/>
        <v>7.5786322940805343E-3</v>
      </c>
      <c r="L54" s="5">
        <f t="shared" si="6"/>
        <v>-6.4830571700220225E-4</v>
      </c>
      <c r="M54" s="4">
        <f t="shared" si="7"/>
        <v>7285.2440018058624</v>
      </c>
      <c r="N54" s="4">
        <f t="shared" si="8"/>
        <v>7183.4704395895669</v>
      </c>
      <c r="O54" s="5">
        <f t="shared" si="9"/>
        <v>1.396982203905152E-2</v>
      </c>
      <c r="P54" s="43">
        <f t="shared" si="1"/>
        <v>8.8611724162066825E-3</v>
      </c>
      <c r="Q54" s="106"/>
      <c r="R54" s="13">
        <f t="shared" si="2"/>
        <v>1.8418899100822908E-2</v>
      </c>
      <c r="S54" s="20" t="b">
        <f t="shared" si="10"/>
        <v>0</v>
      </c>
      <c r="T54" s="13">
        <f>(E54-E53)/E53</f>
        <v>1.460340404646121E-2</v>
      </c>
      <c r="U54" s="20"/>
      <c r="V54" s="13">
        <f t="shared" si="11"/>
        <v>3.5643902145472781E-3</v>
      </c>
    </row>
    <row r="55" spans="1:22" x14ac:dyDescent="0.2">
      <c r="A55" s="1">
        <v>43509</v>
      </c>
      <c r="B55" s="4">
        <v>7437.4599609999996</v>
      </c>
      <c r="C55" s="4">
        <v>7461.6601559999999</v>
      </c>
      <c r="D55" s="4">
        <v>7413.8398440000001</v>
      </c>
      <c r="E55" s="4">
        <v>7420.3798829999996</v>
      </c>
      <c r="F55" s="4">
        <v>7420.3798829999996</v>
      </c>
      <c r="G55" s="2">
        <v>2103840000</v>
      </c>
      <c r="H55" s="4">
        <f t="shared" si="3"/>
        <v>2103.84</v>
      </c>
      <c r="I55" s="10">
        <f t="shared" si="4"/>
        <v>5.7597659999992175</v>
      </c>
      <c r="J55" s="6" t="b">
        <f t="shared" si="0"/>
        <v>1</v>
      </c>
      <c r="K55" s="5">
        <f t="shared" si="5"/>
        <v>-2.2964934385614447E-3</v>
      </c>
      <c r="L55" s="5">
        <f t="shared" si="6"/>
        <v>-5.5323174919466684E-3</v>
      </c>
      <c r="M55" s="4">
        <f t="shared" si="7"/>
        <v>7307.7666486715516</v>
      </c>
      <c r="N55" s="4">
        <f t="shared" si="8"/>
        <v>7204.0712607556916</v>
      </c>
      <c r="O55" s="5">
        <f t="shared" si="9"/>
        <v>1.4189750836489882E-2</v>
      </c>
      <c r="P55" s="43">
        <f t="shared" si="1"/>
        <v>1.4515131698647096E-2</v>
      </c>
      <c r="Q55" s="106"/>
      <c r="R55" s="13">
        <f t="shared" si="2"/>
        <v>2.1058897297497037E-2</v>
      </c>
      <c r="S55" s="20" t="b">
        <f t="shared" si="10"/>
        <v>0</v>
      </c>
      <c r="T55" s="13">
        <f>(E55-E54)/E54</f>
        <v>7.7681201587029563E-4</v>
      </c>
      <c r="U55" s="20"/>
      <c r="V55" s="13">
        <f t="shared" si="11"/>
        <v>3.0915432427666579E-3</v>
      </c>
    </row>
    <row r="56" spans="1:22" x14ac:dyDescent="0.2">
      <c r="A56" s="1">
        <v>43510</v>
      </c>
      <c r="B56" s="4">
        <v>7390.25</v>
      </c>
      <c r="C56" s="4">
        <v>7454.419922</v>
      </c>
      <c r="D56" s="4">
        <v>7375.7099609999996</v>
      </c>
      <c r="E56" s="4">
        <v>7426.9501950000003</v>
      </c>
      <c r="F56" s="4">
        <v>7426.9501950000003</v>
      </c>
      <c r="G56" s="2">
        <v>2117500000</v>
      </c>
      <c r="H56" s="4">
        <f t="shared" si="3"/>
        <v>2117.5</v>
      </c>
      <c r="I56" s="10">
        <f t="shared" si="4"/>
        <v>6.5703120000007402</v>
      </c>
      <c r="J56" s="6" t="b">
        <f t="shared" si="0"/>
        <v>0</v>
      </c>
      <c r="K56" s="5">
        <f t="shared" si="5"/>
        <v>4.9660288894151552E-3</v>
      </c>
      <c r="L56" s="5">
        <f t="shared" si="6"/>
        <v>-3.6850254328883638E-3</v>
      </c>
      <c r="M56" s="4">
        <f t="shared" si="7"/>
        <v>7327.6305730596268</v>
      </c>
      <c r="N56" s="4">
        <f t="shared" si="8"/>
        <v>7223.4520376465007</v>
      </c>
      <c r="O56" s="5">
        <f t="shared" si="9"/>
        <v>1.4217219928655159E-2</v>
      </c>
      <c r="P56" s="43">
        <f t="shared" si="1"/>
        <v>6.5613826271672081E-3</v>
      </c>
      <c r="Q56" s="106"/>
      <c r="R56" s="13">
        <f t="shared" si="2"/>
        <v>1.7302912268328606E-2</v>
      </c>
      <c r="S56" s="20" t="b">
        <f t="shared" si="10"/>
        <v>0</v>
      </c>
      <c r="T56" s="13">
        <f>(E56-E55)/E55</f>
        <v>8.8544146035612621E-4</v>
      </c>
      <c r="U56" s="20">
        <f>(E56-E53)/E53</f>
        <v>1.6290629947930593E-2</v>
      </c>
      <c r="V56" s="13">
        <f t="shared" si="11"/>
        <v>2.7181935799340594E-3</v>
      </c>
    </row>
    <row r="57" spans="1:22" x14ac:dyDescent="0.2">
      <c r="A57" s="1">
        <v>43511</v>
      </c>
      <c r="B57" s="4">
        <v>7468.5698240000002</v>
      </c>
      <c r="C57" s="4">
        <v>7477.2797849999997</v>
      </c>
      <c r="D57" s="4">
        <v>7440.2597660000001</v>
      </c>
      <c r="E57" s="4">
        <v>7472.4101559999999</v>
      </c>
      <c r="F57" s="4">
        <v>7472.4101559999999</v>
      </c>
      <c r="G57" s="2">
        <v>2263640000</v>
      </c>
      <c r="H57" s="4">
        <f t="shared" si="3"/>
        <v>2263.64</v>
      </c>
      <c r="I57" s="10">
        <f t="shared" si="4"/>
        <v>45.459960999999566</v>
      </c>
      <c r="J57" s="6" t="b">
        <f t="shared" si="0"/>
        <v>0</v>
      </c>
      <c r="K57" s="5">
        <f t="shared" si="5"/>
        <v>5.141991158279036E-4</v>
      </c>
      <c r="L57" s="5">
        <f t="shared" si="6"/>
        <v>-6.5125675914503775E-4</v>
      </c>
      <c r="M57" s="4">
        <f t="shared" si="7"/>
        <v>7351.760503549689</v>
      </c>
      <c r="N57" s="4">
        <f t="shared" si="8"/>
        <v>7245.1005696772399</v>
      </c>
      <c r="O57" s="5">
        <f t="shared" si="9"/>
        <v>1.4508080591165871E-2</v>
      </c>
      <c r="P57" s="43">
        <f t="shared" si="1"/>
        <v>1.2037832626291423E-2</v>
      </c>
      <c r="Q57" s="106"/>
      <c r="R57" s="13">
        <f t="shared" si="2"/>
        <v>1.7073363773167743E-2</v>
      </c>
      <c r="S57" s="20" t="b">
        <f t="shared" si="10"/>
        <v>0</v>
      </c>
      <c r="T57" s="13"/>
      <c r="U57" s="20"/>
      <c r="V57" s="13">
        <f t="shared" si="11"/>
        <v>3.2930058699707086E-3</v>
      </c>
    </row>
    <row r="58" spans="1:22" x14ac:dyDescent="0.2">
      <c r="A58" s="1">
        <v>43515</v>
      </c>
      <c r="B58" s="4">
        <v>7450.75</v>
      </c>
      <c r="C58" s="4">
        <v>7507.7900390000004</v>
      </c>
      <c r="D58" s="4">
        <v>7450.2700199999999</v>
      </c>
      <c r="E58" s="4">
        <v>7486.7700199999999</v>
      </c>
      <c r="F58" s="4">
        <v>7486.7700199999999</v>
      </c>
      <c r="G58" s="2">
        <v>2124140000</v>
      </c>
      <c r="H58" s="4">
        <f t="shared" si="3"/>
        <v>2124.14</v>
      </c>
      <c r="I58" s="10">
        <f t="shared" si="4"/>
        <v>14.359864000000016</v>
      </c>
      <c r="J58" s="6" t="b">
        <f t="shared" si="0"/>
        <v>0</v>
      </c>
      <c r="K58" s="5">
        <f t="shared" si="5"/>
        <v>4.8344153273160327E-3</v>
      </c>
      <c r="L58" s="5">
        <f t="shared" si="6"/>
        <v>-2.7997611668426816E-3</v>
      </c>
      <c r="M58" s="4">
        <f t="shared" si="7"/>
        <v>7374.2620896247408</v>
      </c>
      <c r="N58" s="4">
        <f t="shared" si="8"/>
        <v>7266.1153044879147</v>
      </c>
      <c r="O58" s="5">
        <f t="shared" si="9"/>
        <v>1.4665438225878062E-2</v>
      </c>
      <c r="P58" s="43">
        <f t="shared" si="1"/>
        <v>1.030719134355136E-2</v>
      </c>
      <c r="Q58" s="106"/>
      <c r="R58" s="13">
        <f t="shared" si="2"/>
        <v>1.8107296398256239E-2</v>
      </c>
      <c r="S58" s="20" t="b">
        <f t="shared" si="10"/>
        <v>0</v>
      </c>
      <c r="T58" s="13"/>
      <c r="U58" s="20"/>
      <c r="V58" s="13">
        <f t="shared" si="11"/>
        <v>3.0607071686009442E-3</v>
      </c>
    </row>
    <row r="59" spans="1:22" x14ac:dyDescent="0.2">
      <c r="A59" s="1">
        <v>43516</v>
      </c>
      <c r="B59" s="4">
        <v>7490.3100590000004</v>
      </c>
      <c r="C59" s="4">
        <v>7513.7001950000003</v>
      </c>
      <c r="D59" s="4">
        <v>7455.25</v>
      </c>
      <c r="E59" s="4">
        <v>7489.0698240000002</v>
      </c>
      <c r="F59" s="4">
        <v>7489.0698240000002</v>
      </c>
      <c r="G59" s="2">
        <v>2202670000</v>
      </c>
      <c r="H59" s="4">
        <f t="shared" si="3"/>
        <v>2202.67</v>
      </c>
      <c r="I59" s="10">
        <f t="shared" si="4"/>
        <v>2.299804000000222</v>
      </c>
      <c r="J59" s="6" t="b">
        <f t="shared" si="0"/>
        <v>0</v>
      </c>
      <c r="K59" s="5">
        <f t="shared" si="5"/>
        <v>-1.6557859290617806E-4</v>
      </c>
      <c r="L59" s="5">
        <f t="shared" si="6"/>
        <v>-3.2780614558444192E-3</v>
      </c>
      <c r="M59" s="4">
        <f t="shared" si="7"/>
        <v>7393.3967120206171</v>
      </c>
      <c r="N59" s="4">
        <f t="shared" si="8"/>
        <v>7285.5026540107046</v>
      </c>
      <c r="O59" s="5">
        <f t="shared" si="9"/>
        <v>1.4593300239724992E-2</v>
      </c>
      <c r="P59" s="43">
        <f t="shared" si="1"/>
        <v>8.3660177302292207E-3</v>
      </c>
      <c r="Q59" s="106"/>
      <c r="R59" s="13">
        <f t="shared" si="2"/>
        <v>1.6271747299017085E-2</v>
      </c>
      <c r="S59" s="20" t="b">
        <f t="shared" si="10"/>
        <v>0</v>
      </c>
      <c r="T59" s="13"/>
      <c r="U59" s="20"/>
      <c r="V59" s="13">
        <f t="shared" si="11"/>
        <v>2.5947846934811026E-3</v>
      </c>
    </row>
    <row r="60" spans="1:22" x14ac:dyDescent="0.2">
      <c r="A60" s="1">
        <v>43517</v>
      </c>
      <c r="B60" s="4">
        <v>7475.4101559999999</v>
      </c>
      <c r="C60" s="4">
        <v>7485.75</v>
      </c>
      <c r="D60" s="4">
        <v>7430.8901370000003</v>
      </c>
      <c r="E60" s="4">
        <v>7459.7099609999996</v>
      </c>
      <c r="F60" s="4">
        <v>7459.7099609999996</v>
      </c>
      <c r="G60" s="2">
        <v>2144680000</v>
      </c>
      <c r="H60" s="4">
        <f t="shared" si="3"/>
        <v>2144.6799999999998</v>
      </c>
      <c r="I60" s="10">
        <f t="shared" si="4"/>
        <v>-29.359863000000587</v>
      </c>
      <c r="J60" s="6" t="b">
        <f t="shared" si="0"/>
        <v>0</v>
      </c>
      <c r="K60" s="5">
        <f t="shared" si="5"/>
        <v>-2.1002452938851624E-3</v>
      </c>
      <c r="L60" s="5">
        <f t="shared" si="6"/>
        <v>-3.4786145676786472E-3</v>
      </c>
      <c r="M60" s="4">
        <f t="shared" si="7"/>
        <v>7404.4489201838478</v>
      </c>
      <c r="N60" s="4">
        <f t="shared" si="8"/>
        <v>7300.6511154880345</v>
      </c>
      <c r="O60" s="5">
        <f t="shared" si="9"/>
        <v>1.4018302484722394E-2</v>
      </c>
      <c r="P60" s="43">
        <f t="shared" si="1"/>
        <v>3.570990508702976E-3</v>
      </c>
      <c r="Q60" s="106"/>
      <c r="R60" s="13">
        <f t="shared" si="2"/>
        <v>1.0980031153234499E-2</v>
      </c>
      <c r="S60" s="20" t="b">
        <f t="shared" si="10"/>
        <v>1</v>
      </c>
      <c r="T60" s="13">
        <f>(E60-E59)/E59</f>
        <v>-3.9203617658780405E-3</v>
      </c>
      <c r="U60" s="20"/>
      <c r="V60" s="13">
        <f t="shared" si="11"/>
        <v>1.4948755752902303E-3</v>
      </c>
    </row>
    <row r="61" spans="1:22" x14ac:dyDescent="0.2">
      <c r="A61" s="1">
        <v>43518</v>
      </c>
      <c r="B61" s="4">
        <v>7481.6298829999996</v>
      </c>
      <c r="C61" s="4">
        <v>7527.5400390000004</v>
      </c>
      <c r="D61" s="4">
        <v>7479.0097660000001</v>
      </c>
      <c r="E61" s="4">
        <v>7527.5400390000004</v>
      </c>
      <c r="F61" s="4">
        <v>7527.5400390000004</v>
      </c>
      <c r="G61" s="2">
        <v>2428560000</v>
      </c>
      <c r="H61" s="4">
        <f t="shared" si="3"/>
        <v>2428.56</v>
      </c>
      <c r="I61" s="10">
        <f t="shared" si="4"/>
        <v>67.830078000000867</v>
      </c>
      <c r="J61" s="6" t="b">
        <f t="shared" si="0"/>
        <v>0</v>
      </c>
      <c r="K61" s="5">
        <f t="shared" si="5"/>
        <v>6.136384279623262E-3</v>
      </c>
      <c r="L61" s="5">
        <f t="shared" si="6"/>
        <v>0</v>
      </c>
      <c r="M61" s="4">
        <f t="shared" si="7"/>
        <v>7424.9641066532067</v>
      </c>
      <c r="N61" s="4">
        <f t="shared" si="8"/>
        <v>7320.3805870977703</v>
      </c>
      <c r="O61" s="5">
        <f t="shared" si="9"/>
        <v>1.408539058952802E-2</v>
      </c>
      <c r="P61" s="43">
        <f t="shared" si="1"/>
        <v>7.278911866841928E-3</v>
      </c>
      <c r="Q61" s="106"/>
      <c r="R61" s="13">
        <f t="shared" si="2"/>
        <v>1.3815007166819784E-2</v>
      </c>
      <c r="S61" s="20" t="b">
        <f t="shared" si="10"/>
        <v>0</v>
      </c>
      <c r="T61" s="13">
        <f>(E61-E60)/E60</f>
        <v>9.0928572765727224E-3</v>
      </c>
      <c r="U61" s="20"/>
      <c r="V61" s="13">
        <f t="shared" si="11"/>
        <v>2.7706567619686603E-3</v>
      </c>
    </row>
    <row r="62" spans="1:22" x14ac:dyDescent="0.2">
      <c r="A62" s="1">
        <v>43521</v>
      </c>
      <c r="B62" s="4">
        <v>7585.2998049999997</v>
      </c>
      <c r="C62" s="4">
        <v>7602.6899409999996</v>
      </c>
      <c r="D62" s="4">
        <v>7551.6098629999997</v>
      </c>
      <c r="E62" s="4">
        <v>7554.4599609999996</v>
      </c>
      <c r="F62" s="4">
        <v>7554.4599609999996</v>
      </c>
      <c r="G62" s="2">
        <v>2399410000</v>
      </c>
      <c r="H62" s="4">
        <f t="shared" si="3"/>
        <v>2399.41</v>
      </c>
      <c r="I62" s="10">
        <f t="shared" si="4"/>
        <v>26.919921999999133</v>
      </c>
      <c r="J62" s="6" t="b">
        <f t="shared" si="0"/>
        <v>1</v>
      </c>
      <c r="K62" s="5">
        <f t="shared" si="5"/>
        <v>-4.0657383086785039E-3</v>
      </c>
      <c r="L62" s="5">
        <f t="shared" si="6"/>
        <v>-6.3438046762770211E-3</v>
      </c>
      <c r="M62" s="4">
        <f t="shared" si="7"/>
        <v>7446.5467490443389</v>
      </c>
      <c r="N62" s="4">
        <f t="shared" si="8"/>
        <v>7340.7353152631813</v>
      </c>
      <c r="O62" s="5">
        <f t="shared" si="9"/>
        <v>1.4209463439511343E-2</v>
      </c>
      <c r="P62" s="43">
        <f t="shared" si="1"/>
        <v>1.4108971244845029E-2</v>
      </c>
      <c r="Q62" s="106"/>
      <c r="R62" s="13">
        <f t="shared" si="2"/>
        <v>2.0968537124365676E-2</v>
      </c>
      <c r="S62" s="20" t="b">
        <f t="shared" si="10"/>
        <v>0</v>
      </c>
      <c r="T62" s="13">
        <f>(E62-E61)/E61</f>
        <v>3.576191140867757E-3</v>
      </c>
      <c r="U62" s="20"/>
      <c r="V62" s="13">
        <f t="shared" si="11"/>
        <v>2.9067672356547576E-3</v>
      </c>
    </row>
    <row r="63" spans="1:22" x14ac:dyDescent="0.2">
      <c r="A63" s="1">
        <v>43522</v>
      </c>
      <c r="B63" s="4">
        <v>7535.2900390000004</v>
      </c>
      <c r="C63" s="4">
        <v>7573.2202150000003</v>
      </c>
      <c r="D63" s="4">
        <v>7524.3100590000004</v>
      </c>
      <c r="E63" s="4">
        <v>7549.2998049999997</v>
      </c>
      <c r="F63" s="4">
        <v>7549.2998049999997</v>
      </c>
      <c r="G63" s="2">
        <v>2305760000</v>
      </c>
      <c r="H63" s="4">
        <f t="shared" si="3"/>
        <v>2305.7600000000002</v>
      </c>
      <c r="I63" s="10">
        <f t="shared" si="4"/>
        <v>-5.1601559999999154</v>
      </c>
      <c r="J63" s="6" t="b">
        <f t="shared" si="0"/>
        <v>0</v>
      </c>
      <c r="K63" s="5">
        <f t="shared" si="5"/>
        <v>1.8592205379606645E-3</v>
      </c>
      <c r="L63" s="5">
        <f t="shared" si="6"/>
        <v>-3.1585520189446425E-3</v>
      </c>
      <c r="M63" s="4">
        <f t="shared" si="7"/>
        <v>7463.6722583702822</v>
      </c>
      <c r="N63" s="4">
        <f t="shared" si="8"/>
        <v>7358.8713578489915</v>
      </c>
      <c r="O63" s="5">
        <f t="shared" si="9"/>
        <v>1.4041466036207536E-2</v>
      </c>
      <c r="P63" s="43">
        <f t="shared" si="1"/>
        <v>8.1243921933622856E-3</v>
      </c>
      <c r="Q63" s="106"/>
      <c r="R63" s="13">
        <f t="shared" si="2"/>
        <v>1.467748754734821E-2</v>
      </c>
      <c r="S63" s="20" t="b">
        <f t="shared" si="10"/>
        <v>1</v>
      </c>
      <c r="T63" s="13"/>
      <c r="U63" s="20"/>
      <c r="V63" s="13">
        <f t="shared" si="11"/>
        <v>2.2997920919708365E-3</v>
      </c>
    </row>
    <row r="64" spans="1:22" x14ac:dyDescent="0.2">
      <c r="A64" s="1">
        <v>43523</v>
      </c>
      <c r="B64" s="4">
        <v>7526.419922</v>
      </c>
      <c r="C64" s="4">
        <v>7562.2900390000004</v>
      </c>
      <c r="D64" s="4">
        <v>7485.3901370000003</v>
      </c>
      <c r="E64" s="4">
        <v>7554.5097660000001</v>
      </c>
      <c r="F64" s="4">
        <v>7554.5097660000001</v>
      </c>
      <c r="G64" s="2">
        <v>2430790000</v>
      </c>
      <c r="H64" s="4">
        <f t="shared" si="3"/>
        <v>2430.79</v>
      </c>
      <c r="I64" s="10">
        <f t="shared" si="4"/>
        <v>5.2099610000004759</v>
      </c>
      <c r="J64" s="6" t="b">
        <f t="shared" si="0"/>
        <v>0</v>
      </c>
      <c r="K64" s="5">
        <f t="shared" si="5"/>
        <v>3.732165397507578E-3</v>
      </c>
      <c r="L64" s="5">
        <f t="shared" si="6"/>
        <v>-1.0288249934710426E-3</v>
      </c>
      <c r="M64" s="4">
        <f t="shared" si="7"/>
        <v>7478.8118429752349</v>
      </c>
      <c r="N64" s="4">
        <f t="shared" si="8"/>
        <v>7375.8833933403839</v>
      </c>
      <c r="O64" s="5">
        <f t="shared" si="9"/>
        <v>1.3762674044478135E-2</v>
      </c>
      <c r="P64" s="43">
        <f t="shared" si="1"/>
        <v>8.7959079100838377E-4</v>
      </c>
      <c r="Q64" s="106"/>
      <c r="R64" s="13">
        <f t="shared" si="2"/>
        <v>1.1161959650472515E-2</v>
      </c>
      <c r="S64" s="20" t="b">
        <f t="shared" si="10"/>
        <v>0</v>
      </c>
      <c r="T64" s="13"/>
      <c r="U64" s="20"/>
      <c r="V64" s="13">
        <f t="shared" si="11"/>
        <v>2.0284364158640678E-3</v>
      </c>
    </row>
    <row r="65" spans="1:22" x14ac:dyDescent="0.2">
      <c r="A65" s="1">
        <v>43524</v>
      </c>
      <c r="B65" s="4">
        <v>7533.3100590000004</v>
      </c>
      <c r="C65" s="4">
        <v>7561.8999020000001</v>
      </c>
      <c r="D65" s="4">
        <v>7516.4799800000001</v>
      </c>
      <c r="E65" s="4">
        <v>7532.5297849999997</v>
      </c>
      <c r="F65" s="4">
        <v>7532.5297849999997</v>
      </c>
      <c r="G65" s="2">
        <v>2676790000</v>
      </c>
      <c r="H65" s="4">
        <f t="shared" si="3"/>
        <v>2676.79</v>
      </c>
      <c r="I65" s="10">
        <f t="shared" si="4"/>
        <v>-21.979981000000407</v>
      </c>
      <c r="J65" s="6" t="b">
        <f t="shared" si="0"/>
        <v>1</v>
      </c>
      <c r="K65" s="5">
        <f t="shared" si="5"/>
        <v>-1.0357651469136818E-4</v>
      </c>
      <c r="L65" s="5">
        <f t="shared" si="6"/>
        <v>-3.883960033937036E-3</v>
      </c>
      <c r="M65" s="4">
        <f t="shared" si="7"/>
        <v>7487.7648333126954</v>
      </c>
      <c r="N65" s="4">
        <f t="shared" si="8"/>
        <v>7389.5048187020893</v>
      </c>
      <c r="O65" s="5">
        <f t="shared" si="9"/>
        <v>1.3122743141378066E-2</v>
      </c>
      <c r="P65" s="43">
        <f t="shared" si="1"/>
        <v>3.8349423795406112E-3</v>
      </c>
      <c r="Q65" s="106"/>
      <c r="R65" s="13">
        <f t="shared" si="2"/>
        <v>9.9008275951030789E-3</v>
      </c>
      <c r="S65" s="20" t="b">
        <f t="shared" si="10"/>
        <v>1</v>
      </c>
      <c r="T65" s="13"/>
      <c r="U65" s="20"/>
      <c r="V65" s="13">
        <f t="shared" si="11"/>
        <v>1.1971139969071357E-3</v>
      </c>
    </row>
    <row r="66" spans="1:22" x14ac:dyDescent="0.2">
      <c r="A66" s="1">
        <v>43525</v>
      </c>
      <c r="B66" s="4">
        <v>7587.4501950000003</v>
      </c>
      <c r="C66" s="4">
        <v>7603.0400390000004</v>
      </c>
      <c r="D66" s="4">
        <v>7540.75</v>
      </c>
      <c r="E66" s="4">
        <v>7595.3500979999999</v>
      </c>
      <c r="F66" s="4">
        <v>7595.3500979999999</v>
      </c>
      <c r="G66" s="2">
        <v>2490920000</v>
      </c>
      <c r="H66" s="4">
        <f t="shared" si="3"/>
        <v>2490.92</v>
      </c>
      <c r="I66" s="10">
        <f t="shared" si="4"/>
        <v>62.820313000000169</v>
      </c>
      <c r="J66" s="6" t="b">
        <f t="shared" ref="J66:J129" si="13">(E66-D66)&lt;(C66-E66)</f>
        <v>0</v>
      </c>
      <c r="K66" s="5">
        <f t="shared" si="5"/>
        <v>1.0411802116612825E-3</v>
      </c>
      <c r="L66" s="5">
        <f t="shared" si="6"/>
        <v>-1.0114297650090994E-3</v>
      </c>
      <c r="M66" s="4">
        <f t="shared" si="7"/>
        <v>7505.6957107605795</v>
      </c>
      <c r="N66" s="4">
        <f t="shared" si="8"/>
        <v>7407.4044082062555</v>
      </c>
      <c r="O66" s="5">
        <f t="shared" si="9"/>
        <v>1.3095561869555688E-2</v>
      </c>
      <c r="P66" s="43">
        <f t="shared" ref="P66:P129" si="14">(D66-M66)/M66</f>
        <v>4.6703584304869667E-3</v>
      </c>
      <c r="Q66" s="106"/>
      <c r="R66" s="13">
        <f t="shared" ref="R66:R129" si="15">(C66-M66)/M66</f>
        <v>1.2969394442658096E-2</v>
      </c>
      <c r="S66" s="20" t="b">
        <f t="shared" si="10"/>
        <v>0</v>
      </c>
      <c r="T66" s="13"/>
      <c r="U66" s="20"/>
      <c r="V66" s="13">
        <f t="shared" si="11"/>
        <v>2.3946902509692212E-3</v>
      </c>
    </row>
    <row r="67" spans="1:22" x14ac:dyDescent="0.2">
      <c r="A67" s="1">
        <v>43528</v>
      </c>
      <c r="B67" s="4">
        <v>7636.6201170000004</v>
      </c>
      <c r="C67" s="4">
        <v>7643.6601559999999</v>
      </c>
      <c r="D67" s="4">
        <v>7501.5600590000004</v>
      </c>
      <c r="E67" s="4">
        <v>7577.5698240000002</v>
      </c>
      <c r="F67" s="4">
        <v>7577.5698240000002</v>
      </c>
      <c r="G67" s="2">
        <v>2582090000</v>
      </c>
      <c r="H67" s="4">
        <f t="shared" ref="H67:H130" si="16">(G67/1000000)</f>
        <v>2582.09</v>
      </c>
      <c r="I67" s="10">
        <f t="shared" ref="I67:I130" si="17">(E67-E66)</f>
        <v>-17.780273999999736</v>
      </c>
      <c r="J67" s="6" t="b">
        <f t="shared" si="13"/>
        <v>0</v>
      </c>
      <c r="K67" s="5">
        <f t="shared" ref="K67:K130" si="18">(E67-B67)/B67</f>
        <v>-7.7325167541786519E-3</v>
      </c>
      <c r="L67" s="5">
        <f t="shared" ref="L67:L130" si="19">(E67-C67)/C67</f>
        <v>-8.6464247037620085E-3</v>
      </c>
      <c r="M67" s="4">
        <f t="shared" ref="M67:M130" si="20">(E67-M66)*(2/($X$1+1))+M66</f>
        <v>7517.6747296338162</v>
      </c>
      <c r="N67" s="4">
        <f t="shared" ref="N67:N130" si="21">(E67-N66)*(2/($X$2+1))+N66</f>
        <v>7422.2014008839724</v>
      </c>
      <c r="O67" s="5">
        <f t="shared" ref="O67:O130" si="22">(M67-N67)/M67</f>
        <v>1.2699848315264144E-2</v>
      </c>
      <c r="P67" s="43">
        <f t="shared" si="14"/>
        <v>-2.1435711457817776E-3</v>
      </c>
      <c r="Q67" s="106"/>
      <c r="R67" s="13">
        <f t="shared" si="15"/>
        <v>1.675856310589809E-2</v>
      </c>
      <c r="S67" s="20" t="b">
        <f t="shared" ref="S67:S130" si="23">(E67&lt;E66)</f>
        <v>1</v>
      </c>
      <c r="T67" s="13"/>
      <c r="U67" s="20"/>
      <c r="V67" s="13">
        <f t="shared" si="11"/>
        <v>1.5959904764141983E-3</v>
      </c>
    </row>
    <row r="68" spans="1:22" x14ac:dyDescent="0.2">
      <c r="A68" s="1">
        <v>43529</v>
      </c>
      <c r="B68" s="4">
        <v>7582.2900390000004</v>
      </c>
      <c r="C68" s="4">
        <v>7598.6601559999999</v>
      </c>
      <c r="D68" s="4">
        <v>7543.5400390000004</v>
      </c>
      <c r="E68" s="4">
        <v>7576.3598629999997</v>
      </c>
      <c r="F68" s="4">
        <v>7576.3598629999997</v>
      </c>
      <c r="G68" s="2">
        <v>2166670000</v>
      </c>
      <c r="H68" s="4">
        <f t="shared" si="16"/>
        <v>2166.67</v>
      </c>
      <c r="I68" s="10">
        <f t="shared" si="17"/>
        <v>-1.2099610000004759</v>
      </c>
      <c r="J68" s="6" t="b">
        <f t="shared" si="13"/>
        <v>0</v>
      </c>
      <c r="K68" s="5">
        <f t="shared" si="18"/>
        <v>-7.8210883117086152E-4</v>
      </c>
      <c r="L68" s="5">
        <f t="shared" si="19"/>
        <v>-2.9347664643735436E-3</v>
      </c>
      <c r="M68" s="4">
        <f t="shared" si="20"/>
        <v>7527.4555851948471</v>
      </c>
      <c r="N68" s="4">
        <f t="shared" si="21"/>
        <v>7435.6064845462361</v>
      </c>
      <c r="O68" s="5">
        <f t="shared" si="22"/>
        <v>1.2201878790126871E-2</v>
      </c>
      <c r="P68" s="43">
        <f t="shared" si="14"/>
        <v>2.1367716651544974E-3</v>
      </c>
      <c r="Q68" s="107"/>
      <c r="R68" s="13">
        <f t="shared" si="15"/>
        <v>9.4593146381626476E-3</v>
      </c>
      <c r="S68" s="20" t="b">
        <f t="shared" si="23"/>
        <v>1</v>
      </c>
      <c r="T68" s="13"/>
      <c r="U68" s="20"/>
      <c r="V68" s="13">
        <f t="shared" ref="V68:V131" si="24">(M68-M67)/M67</f>
        <v>1.3010479852867082E-3</v>
      </c>
    </row>
    <row r="69" spans="1:22" x14ac:dyDescent="0.2">
      <c r="A69" s="1">
        <v>43530</v>
      </c>
      <c r="B69" s="4">
        <v>7575.3798829999996</v>
      </c>
      <c r="C69" s="4">
        <v>7579.0200199999999</v>
      </c>
      <c r="D69" s="4">
        <v>7499.8701170000004</v>
      </c>
      <c r="E69" s="4">
        <v>7505.919922</v>
      </c>
      <c r="F69" s="4">
        <v>7505.919922</v>
      </c>
      <c r="G69" s="2">
        <v>2256550000</v>
      </c>
      <c r="H69" s="4">
        <f t="shared" si="16"/>
        <v>2256.5500000000002</v>
      </c>
      <c r="I69" s="10">
        <f t="shared" si="17"/>
        <v>-70.439940999999635</v>
      </c>
      <c r="J69" s="6" t="b">
        <f t="shared" si="13"/>
        <v>1</v>
      </c>
      <c r="K69" s="5">
        <f t="shared" si="18"/>
        <v>-9.1691719851403741E-3</v>
      </c>
      <c r="L69" s="5">
        <f t="shared" si="19"/>
        <v>-9.6450593621733027E-3</v>
      </c>
      <c r="M69" s="4">
        <f t="shared" si="20"/>
        <v>7523.8663079957059</v>
      </c>
      <c r="N69" s="4">
        <f t="shared" si="21"/>
        <v>7441.7206964987372</v>
      </c>
      <c r="O69" s="5">
        <f t="shared" si="22"/>
        <v>1.0918005202946201E-2</v>
      </c>
      <c r="P69" s="43">
        <f t="shared" si="14"/>
        <v>-3.1893430868388103E-3</v>
      </c>
      <c r="R69" s="13">
        <f t="shared" si="15"/>
        <v>7.3305013335605738E-3</v>
      </c>
      <c r="S69" s="20" t="b">
        <f t="shared" si="23"/>
        <v>1</v>
      </c>
      <c r="T69" s="13">
        <f>(E69-E68)/E68</f>
        <v>-9.2973330562082929E-3</v>
      </c>
      <c r="U69" s="20"/>
      <c r="V69" s="13">
        <f t="shared" si="24"/>
        <v>-4.7682475951112119E-4</v>
      </c>
    </row>
    <row r="70" spans="1:22" x14ac:dyDescent="0.2">
      <c r="A70" s="1">
        <v>43531</v>
      </c>
      <c r="B70" s="4">
        <v>7483.7900390000004</v>
      </c>
      <c r="C70" s="4">
        <v>7489.080078</v>
      </c>
      <c r="D70" s="4">
        <v>7397.1899409999996</v>
      </c>
      <c r="E70" s="4">
        <v>7421.4599609999996</v>
      </c>
      <c r="F70" s="4">
        <v>7421.4599609999996</v>
      </c>
      <c r="G70" s="2">
        <v>2462690000</v>
      </c>
      <c r="H70" s="4">
        <f t="shared" si="16"/>
        <v>2462.69</v>
      </c>
      <c r="I70" s="10">
        <f t="shared" si="17"/>
        <v>-84.459961000000476</v>
      </c>
      <c r="J70" s="6" t="b">
        <f t="shared" si="13"/>
        <v>1</v>
      </c>
      <c r="K70" s="5">
        <f t="shared" si="18"/>
        <v>-8.3286780728992153E-3</v>
      </c>
      <c r="L70" s="5">
        <f t="shared" si="19"/>
        <v>-9.0291619659191458E-3</v>
      </c>
      <c r="M70" s="4">
        <f t="shared" si="20"/>
        <v>7506.798583496422</v>
      </c>
      <c r="N70" s="4">
        <f t="shared" si="21"/>
        <v>7439.9588934118901</v>
      </c>
      <c r="O70" s="5">
        <f t="shared" si="22"/>
        <v>8.9038875015879423E-3</v>
      </c>
      <c r="P70" s="43">
        <f t="shared" si="14"/>
        <v>-1.4601249957258108E-2</v>
      </c>
      <c r="R70" s="13">
        <f t="shared" si="15"/>
        <v>-2.3603278147592628E-3</v>
      </c>
      <c r="S70" s="20" t="b">
        <f t="shared" si="23"/>
        <v>1</v>
      </c>
      <c r="T70" s="13">
        <f>(E70-E69)/E69</f>
        <v>-1.1252446319397395E-2</v>
      </c>
      <c r="U70" s="20"/>
      <c r="V70" s="13">
        <f t="shared" si="24"/>
        <v>-2.2684779075813535E-3</v>
      </c>
    </row>
    <row r="71" spans="1:22" x14ac:dyDescent="0.2">
      <c r="A71" s="1">
        <v>43532</v>
      </c>
      <c r="B71" s="4">
        <v>7334.3500979999999</v>
      </c>
      <c r="C71" s="4">
        <v>7411.5200199999999</v>
      </c>
      <c r="D71" s="4">
        <v>7332.919922</v>
      </c>
      <c r="E71" s="4">
        <v>7408.1401370000003</v>
      </c>
      <c r="F71" s="4">
        <v>7408.1401370000003</v>
      </c>
      <c r="G71" s="2">
        <v>2260950000</v>
      </c>
      <c r="H71" s="4">
        <f t="shared" si="16"/>
        <v>2260.9499999999998</v>
      </c>
      <c r="I71" s="10">
        <f t="shared" si="17"/>
        <v>-13.319823999999244</v>
      </c>
      <c r="J71" s="6" t="b">
        <f t="shared" si="13"/>
        <v>0</v>
      </c>
      <c r="K71" s="5">
        <f t="shared" si="18"/>
        <v>1.0060883106755731E-2</v>
      </c>
      <c r="L71" s="5">
        <f t="shared" si="19"/>
        <v>-4.5603101534894171E-4</v>
      </c>
      <c r="M71" s="4">
        <f t="shared" si="20"/>
        <v>7490.355509080352</v>
      </c>
      <c r="N71" s="4">
        <f t="shared" si="21"/>
        <v>7437.1920450282478</v>
      </c>
      <c r="O71" s="5">
        <f t="shared" si="22"/>
        <v>7.0975888911621937E-3</v>
      </c>
      <c r="P71" s="43">
        <f t="shared" si="14"/>
        <v>-2.1018439897745461E-2</v>
      </c>
      <c r="R71" s="13">
        <f t="shared" si="15"/>
        <v>-1.0524932893342913E-2</v>
      </c>
      <c r="S71" s="20" t="b">
        <f t="shared" si="23"/>
        <v>1</v>
      </c>
      <c r="T71" s="13">
        <f>(E71-E70)/E70</f>
        <v>-1.7947713886479653E-3</v>
      </c>
      <c r="U71" s="20"/>
      <c r="V71" s="13">
        <f t="shared" si="24"/>
        <v>-2.1904243510968598E-3</v>
      </c>
    </row>
    <row r="72" spans="1:22" x14ac:dyDescent="0.2">
      <c r="A72" s="1">
        <v>43535</v>
      </c>
      <c r="B72" s="4">
        <v>7442.5600590000004</v>
      </c>
      <c r="C72" s="4">
        <v>7558.2299800000001</v>
      </c>
      <c r="D72" s="4">
        <v>7442.3999020000001</v>
      </c>
      <c r="E72" s="4">
        <v>7558.0600590000004</v>
      </c>
      <c r="F72" s="4">
        <v>7558.0600590000004</v>
      </c>
      <c r="G72" s="2">
        <v>2248460000</v>
      </c>
      <c r="H72" s="4">
        <f t="shared" si="16"/>
        <v>2248.46</v>
      </c>
      <c r="I72" s="10">
        <f t="shared" si="17"/>
        <v>149.91992200000004</v>
      </c>
      <c r="J72" s="6" t="b">
        <f t="shared" si="13"/>
        <v>0</v>
      </c>
      <c r="K72" s="5">
        <f t="shared" si="18"/>
        <v>1.5518853604725744E-2</v>
      </c>
      <c r="L72" s="5">
        <f t="shared" si="19"/>
        <v>-2.2481586356770765E-5</v>
      </c>
      <c r="M72" s="4">
        <f t="shared" si="20"/>
        <v>7501.639600733627</v>
      </c>
      <c r="N72" s="4">
        <f t="shared" si="21"/>
        <v>7447.7023071127478</v>
      </c>
      <c r="O72" s="5">
        <f t="shared" si="22"/>
        <v>7.1900673041670011E-3</v>
      </c>
      <c r="P72" s="43">
        <f t="shared" si="14"/>
        <v>-7.8969001293841892E-3</v>
      </c>
      <c r="Q72" s="45"/>
      <c r="R72" s="13">
        <f t="shared" si="15"/>
        <v>7.5437347404477724E-3</v>
      </c>
      <c r="S72" s="20" t="b">
        <f t="shared" si="23"/>
        <v>0</v>
      </c>
      <c r="T72" s="13"/>
      <c r="U72" s="20"/>
      <c r="V72" s="13">
        <f t="shared" si="24"/>
        <v>1.5064827883797549E-3</v>
      </c>
    </row>
    <row r="73" spans="1:22" x14ac:dyDescent="0.2">
      <c r="A73" s="1">
        <v>43536</v>
      </c>
      <c r="B73" s="4">
        <v>7571.8500979999999</v>
      </c>
      <c r="C73" s="4">
        <v>7611.1298829999996</v>
      </c>
      <c r="D73" s="4">
        <v>7560.4599609999996</v>
      </c>
      <c r="E73" s="4">
        <v>7591.0297849999997</v>
      </c>
      <c r="F73" s="4">
        <v>7591.0297849999997</v>
      </c>
      <c r="G73" s="2">
        <v>2171620000</v>
      </c>
      <c r="H73" s="4">
        <f t="shared" si="16"/>
        <v>2171.62</v>
      </c>
      <c r="I73" s="10">
        <f t="shared" si="17"/>
        <v>32.969725999999355</v>
      </c>
      <c r="J73" s="6" t="b">
        <f t="shared" si="13"/>
        <v>0</v>
      </c>
      <c r="K73" s="5">
        <f t="shared" si="18"/>
        <v>2.5330251856235087E-3</v>
      </c>
      <c r="L73" s="5">
        <f t="shared" si="19"/>
        <v>-2.6408822749030849E-3</v>
      </c>
      <c r="M73" s="4">
        <f t="shared" si="20"/>
        <v>7516.5379647780228</v>
      </c>
      <c r="N73" s="4">
        <f t="shared" si="21"/>
        <v>7460.1655660594652</v>
      </c>
      <c r="O73" s="5">
        <f t="shared" si="22"/>
        <v>7.4997823443072858E-3</v>
      </c>
      <c r="P73" s="43">
        <f t="shared" si="14"/>
        <v>5.8433811453879707E-3</v>
      </c>
      <c r="Q73" s="45"/>
      <c r="R73" s="13">
        <f t="shared" si="15"/>
        <v>1.2584506147009168E-2</v>
      </c>
      <c r="S73" s="20" t="b">
        <f t="shared" si="23"/>
        <v>0</v>
      </c>
      <c r="T73" s="13"/>
      <c r="U73" s="20"/>
      <c r="V73" s="13">
        <f t="shared" si="24"/>
        <v>1.9860143698370628E-3</v>
      </c>
    </row>
    <row r="74" spans="1:22" x14ac:dyDescent="0.2">
      <c r="A74" s="1">
        <v>43537</v>
      </c>
      <c r="B74" s="4">
        <v>7621.3798829999996</v>
      </c>
      <c r="C74" s="4">
        <v>7677.0698240000002</v>
      </c>
      <c r="D74" s="4">
        <v>7619.4599609999996</v>
      </c>
      <c r="E74" s="4">
        <v>7643.4101559999999</v>
      </c>
      <c r="F74" s="4">
        <v>7643.4101559999999</v>
      </c>
      <c r="G74" s="2">
        <v>2379260000</v>
      </c>
      <c r="H74" s="4">
        <f t="shared" si="16"/>
        <v>2379.2600000000002</v>
      </c>
      <c r="I74" s="10">
        <f t="shared" si="17"/>
        <v>52.380371000000196</v>
      </c>
      <c r="J74" s="6" t="b">
        <f t="shared" si="13"/>
        <v>1</v>
      </c>
      <c r="K74" s="5">
        <f t="shared" si="18"/>
        <v>2.8905884942358418E-3</v>
      </c>
      <c r="L74" s="5">
        <f t="shared" si="19"/>
        <v>-4.3844420816355773E-3</v>
      </c>
      <c r="M74" s="4">
        <f t="shared" si="20"/>
        <v>7537.6833299816853</v>
      </c>
      <c r="N74" s="4">
        <f t="shared" si="21"/>
        <v>7476.0998782282077</v>
      </c>
      <c r="O74" s="5">
        <f t="shared" si="22"/>
        <v>8.1700768070907155E-3</v>
      </c>
      <c r="P74" s="43">
        <f t="shared" si="14"/>
        <v>1.0849040406492231E-2</v>
      </c>
      <c r="R74" s="13">
        <f t="shared" si="15"/>
        <v>1.8491954081421125E-2</v>
      </c>
      <c r="S74" s="20" t="b">
        <f t="shared" si="23"/>
        <v>0</v>
      </c>
      <c r="T74" s="13"/>
      <c r="U74" s="20"/>
      <c r="V74" s="13">
        <f t="shared" si="24"/>
        <v>2.813178793581336E-3</v>
      </c>
    </row>
    <row r="75" spans="1:22" x14ac:dyDescent="0.2">
      <c r="A75" s="1">
        <v>43538</v>
      </c>
      <c r="B75" s="4">
        <v>7644.7900390000004</v>
      </c>
      <c r="C75" s="4">
        <v>7653.1000979999999</v>
      </c>
      <c r="D75" s="4">
        <v>7627.0200199999999</v>
      </c>
      <c r="E75" s="4">
        <v>7630.9101559999999</v>
      </c>
      <c r="F75" s="4">
        <v>7630.9101559999999</v>
      </c>
      <c r="G75" s="2">
        <v>2198900000</v>
      </c>
      <c r="H75" s="4">
        <f t="shared" si="16"/>
        <v>2198.9</v>
      </c>
      <c r="I75" s="10">
        <f t="shared" si="17"/>
        <v>-12.5</v>
      </c>
      <c r="J75" s="6" t="b">
        <f t="shared" si="13"/>
        <v>1</v>
      </c>
      <c r="K75" s="5">
        <f t="shared" si="18"/>
        <v>-1.8156002884568583E-3</v>
      </c>
      <c r="L75" s="5">
        <f t="shared" si="19"/>
        <v>-2.8994710268847672E-3</v>
      </c>
      <c r="M75" s="4">
        <f t="shared" si="20"/>
        <v>7553.2211343180716</v>
      </c>
      <c r="N75" s="4">
        <f t="shared" si="21"/>
        <v>7489.5616415127115</v>
      </c>
      <c r="O75" s="5">
        <f t="shared" si="22"/>
        <v>8.4281251234818288E-3</v>
      </c>
      <c r="P75" s="43">
        <f t="shared" si="14"/>
        <v>9.7705183483405532E-3</v>
      </c>
      <c r="R75" s="13">
        <f t="shared" si="15"/>
        <v>1.3223360193722928E-2</v>
      </c>
      <c r="S75" s="20" t="b">
        <f t="shared" si="23"/>
        <v>1</v>
      </c>
      <c r="T75" s="13"/>
      <c r="U75" s="20"/>
      <c r="V75" s="13">
        <f t="shared" si="24"/>
        <v>2.0613501066811158E-3</v>
      </c>
    </row>
    <row r="76" spans="1:22" x14ac:dyDescent="0.2">
      <c r="A76" s="1">
        <v>43539</v>
      </c>
      <c r="B76" s="4">
        <v>7658.4101559999999</v>
      </c>
      <c r="C76" s="4">
        <v>7714.9599609999996</v>
      </c>
      <c r="D76" s="4">
        <v>7652.0400390000004</v>
      </c>
      <c r="E76" s="4">
        <v>7688.5297849999997</v>
      </c>
      <c r="F76" s="4">
        <v>7688.5297849999997</v>
      </c>
      <c r="G76" s="2">
        <v>3451860000</v>
      </c>
      <c r="H76" s="4">
        <f t="shared" si="16"/>
        <v>3451.86</v>
      </c>
      <c r="I76" s="10">
        <f t="shared" si="17"/>
        <v>57.619628999999804</v>
      </c>
      <c r="J76" s="6" t="b">
        <f t="shared" si="13"/>
        <v>0</v>
      </c>
      <c r="K76" s="5">
        <f t="shared" si="18"/>
        <v>3.932882724543358E-3</v>
      </c>
      <c r="L76" s="5">
        <f t="shared" si="19"/>
        <v>-3.4258344999335568E-3</v>
      </c>
      <c r="M76" s="4">
        <f t="shared" si="20"/>
        <v>7575.7725760983931</v>
      </c>
      <c r="N76" s="4">
        <f t="shared" si="21"/>
        <v>7506.8632192072582</v>
      </c>
      <c r="O76" s="5">
        <f t="shared" si="22"/>
        <v>9.0960170991067329E-3</v>
      </c>
      <c r="P76" s="43">
        <f t="shared" si="14"/>
        <v>1.006728516933463E-2</v>
      </c>
      <c r="R76" s="13">
        <f t="shared" si="15"/>
        <v>1.8372698428242622E-2</v>
      </c>
      <c r="S76" s="20" t="b">
        <f t="shared" si="23"/>
        <v>0</v>
      </c>
      <c r="T76" s="13"/>
      <c r="U76" s="20"/>
      <c r="V76" s="13">
        <f t="shared" si="24"/>
        <v>2.9856721230971249E-3</v>
      </c>
    </row>
    <row r="77" spans="1:22" x14ac:dyDescent="0.2">
      <c r="A77" s="1">
        <v>43542</v>
      </c>
      <c r="B77" s="4">
        <v>7696.3798829999996</v>
      </c>
      <c r="C77" s="4">
        <v>7737.669922</v>
      </c>
      <c r="D77" s="4">
        <v>7677.7402339999999</v>
      </c>
      <c r="E77" s="4">
        <v>7714.4799800000001</v>
      </c>
      <c r="F77" s="4">
        <v>7714.4799800000001</v>
      </c>
      <c r="G77" s="2">
        <v>2302140000</v>
      </c>
      <c r="H77" s="4">
        <f t="shared" si="16"/>
        <v>2302.14</v>
      </c>
      <c r="I77" s="10">
        <f t="shared" si="17"/>
        <v>25.950195000000349</v>
      </c>
      <c r="J77" s="6" t="b">
        <f t="shared" si="13"/>
        <v>0</v>
      </c>
      <c r="K77" s="5">
        <f t="shared" si="18"/>
        <v>2.3517676199924214E-3</v>
      </c>
      <c r="L77" s="5">
        <f t="shared" si="19"/>
        <v>-2.9970187709953302E-3</v>
      </c>
      <c r="M77" s="4">
        <f t="shared" si="20"/>
        <v>7598.8904767486611</v>
      </c>
      <c r="N77" s="4">
        <f t="shared" si="21"/>
        <v>7524.9168505805401</v>
      </c>
      <c r="O77" s="5">
        <f t="shared" si="22"/>
        <v>9.7347930457042306E-3</v>
      </c>
      <c r="P77" s="43">
        <f t="shared" si="14"/>
        <v>1.0376482921106172E-2</v>
      </c>
      <c r="R77" s="13">
        <f t="shared" si="15"/>
        <v>1.8263119553569164E-2</v>
      </c>
      <c r="S77" s="20" t="b">
        <f t="shared" si="23"/>
        <v>0</v>
      </c>
      <c r="T77" s="13"/>
      <c r="U77" s="20"/>
      <c r="V77" s="13">
        <f t="shared" si="24"/>
        <v>3.0515568436155402E-3</v>
      </c>
    </row>
    <row r="78" spans="1:22" x14ac:dyDescent="0.2">
      <c r="A78" s="1">
        <v>43543</v>
      </c>
      <c r="B78" s="4">
        <v>7747.3999020000001</v>
      </c>
      <c r="C78" s="4">
        <v>7767.8901370000003</v>
      </c>
      <c r="D78" s="4">
        <v>7699.1499020000001</v>
      </c>
      <c r="E78" s="4">
        <v>7723.9501950000003</v>
      </c>
      <c r="F78" s="4">
        <v>7723.9501950000003</v>
      </c>
      <c r="G78" s="2">
        <v>2457920000</v>
      </c>
      <c r="H78" s="4">
        <f t="shared" si="16"/>
        <v>2457.92</v>
      </c>
      <c r="I78" s="10">
        <f t="shared" si="17"/>
        <v>9.4702150000002803</v>
      </c>
      <c r="J78" s="6" t="b">
        <f t="shared" si="13"/>
        <v>1</v>
      </c>
      <c r="K78" s="5">
        <f t="shared" si="18"/>
        <v>-3.0267841206888255E-3</v>
      </c>
      <c r="L78" s="5">
        <f t="shared" si="19"/>
        <v>-5.6566121849104586E-3</v>
      </c>
      <c r="M78" s="4">
        <f t="shared" si="20"/>
        <v>7619.7337631238843</v>
      </c>
      <c r="N78" s="4">
        <f t="shared" si="21"/>
        <v>7542.224097921363</v>
      </c>
      <c r="O78" s="5">
        <f t="shared" si="22"/>
        <v>1.0172227483541952E-2</v>
      </c>
      <c r="P78" s="43">
        <f t="shared" si="14"/>
        <v>1.0422429620894966E-2</v>
      </c>
      <c r="R78" s="13">
        <f t="shared" si="15"/>
        <v>1.9443773034843667E-2</v>
      </c>
      <c r="S78" s="20" t="b">
        <f t="shared" si="23"/>
        <v>0</v>
      </c>
      <c r="T78" s="13"/>
      <c r="U78" s="20"/>
      <c r="V78" s="13">
        <f t="shared" si="24"/>
        <v>2.7429381222166841E-3</v>
      </c>
    </row>
    <row r="79" spans="1:22" x14ac:dyDescent="0.2">
      <c r="A79" s="1">
        <v>43544</v>
      </c>
      <c r="B79" s="4">
        <v>7721.9501950000003</v>
      </c>
      <c r="C79" s="4">
        <v>7779.2402339999999</v>
      </c>
      <c r="D79" s="4">
        <v>7674.0400390000004</v>
      </c>
      <c r="E79" s="4">
        <v>7728.9702150000003</v>
      </c>
      <c r="F79" s="4">
        <v>7728.9702150000003</v>
      </c>
      <c r="G79" s="2">
        <v>2464230000</v>
      </c>
      <c r="H79" s="4">
        <f t="shared" si="16"/>
        <v>2464.23</v>
      </c>
      <c r="I79" s="10">
        <f t="shared" si="17"/>
        <v>5.0200199999999313</v>
      </c>
      <c r="J79" s="6" t="b">
        <f t="shared" si="13"/>
        <v>0</v>
      </c>
      <c r="K79" s="5">
        <f t="shared" si="18"/>
        <v>9.0909936256069459E-4</v>
      </c>
      <c r="L79" s="5">
        <f t="shared" si="19"/>
        <v>-6.4620730929852389E-3</v>
      </c>
      <c r="M79" s="4">
        <f t="shared" si="20"/>
        <v>7637.9398384365704</v>
      </c>
      <c r="N79" s="4">
        <f t="shared" si="21"/>
        <v>7558.4628907108099</v>
      </c>
      <c r="O79" s="5">
        <f t="shared" si="22"/>
        <v>1.0405547753309988E-2</v>
      </c>
      <c r="P79" s="43">
        <f t="shared" si="14"/>
        <v>4.7264316461046452E-3</v>
      </c>
      <c r="R79" s="13">
        <f t="shared" si="15"/>
        <v>1.8499804731684374E-2</v>
      </c>
      <c r="S79" s="20" t="b">
        <f t="shared" si="23"/>
        <v>0</v>
      </c>
      <c r="T79" s="13"/>
      <c r="U79" s="20"/>
      <c r="V79" s="13">
        <f t="shared" si="24"/>
        <v>2.3893322101088943E-3</v>
      </c>
    </row>
    <row r="80" spans="1:22" x14ac:dyDescent="0.2">
      <c r="A80" s="1">
        <v>43545</v>
      </c>
      <c r="B80" s="4">
        <v>7705.4301759999998</v>
      </c>
      <c r="C80" s="4">
        <v>7850.1098629999997</v>
      </c>
      <c r="D80" s="4">
        <v>7705.4301759999998</v>
      </c>
      <c r="E80" s="4">
        <v>7838.9599609999996</v>
      </c>
      <c r="F80" s="4">
        <v>7838.9599609999996</v>
      </c>
      <c r="G80" s="2">
        <v>2502810000</v>
      </c>
      <c r="H80" s="4">
        <f t="shared" si="16"/>
        <v>2502.81</v>
      </c>
      <c r="I80" s="10">
        <f t="shared" si="17"/>
        <v>109.98974599999929</v>
      </c>
      <c r="J80" s="6" t="b">
        <f t="shared" si="13"/>
        <v>0</v>
      </c>
      <c r="K80" s="5">
        <f t="shared" si="18"/>
        <v>1.7329309584285527E-2</v>
      </c>
      <c r="L80" s="5">
        <f t="shared" si="19"/>
        <v>-1.4203498033260723E-3</v>
      </c>
      <c r="M80" s="4">
        <f t="shared" si="20"/>
        <v>7671.4431921971418</v>
      </c>
      <c r="N80" s="4">
        <f t="shared" si="21"/>
        <v>7582.8539403011746</v>
      </c>
      <c r="O80" s="5">
        <f t="shared" si="22"/>
        <v>1.154792516564211E-2</v>
      </c>
      <c r="P80" s="43">
        <f t="shared" si="14"/>
        <v>4.4303246405353351E-3</v>
      </c>
      <c r="R80" s="13">
        <f t="shared" si="15"/>
        <v>2.328983821252632E-2</v>
      </c>
      <c r="S80" s="20" t="b">
        <f t="shared" si="23"/>
        <v>0</v>
      </c>
      <c r="T80" s="13"/>
      <c r="U80" s="20"/>
      <c r="V80" s="13">
        <f t="shared" si="24"/>
        <v>4.386438551397291E-3</v>
      </c>
    </row>
    <row r="81" spans="1:22" x14ac:dyDescent="0.2">
      <c r="A81" s="1">
        <v>43546</v>
      </c>
      <c r="B81" s="4">
        <v>7800.25</v>
      </c>
      <c r="C81" s="4">
        <v>7817.830078</v>
      </c>
      <c r="D81" s="4">
        <v>7642.5698240000002</v>
      </c>
      <c r="E81" s="4">
        <v>7642.669922</v>
      </c>
      <c r="F81" s="4">
        <v>7642.669922</v>
      </c>
      <c r="G81" s="2">
        <v>2504740000</v>
      </c>
      <c r="H81" s="4">
        <f t="shared" si="16"/>
        <v>2504.7399999999998</v>
      </c>
      <c r="I81" s="10">
        <f t="shared" si="17"/>
        <v>-196.29003899999952</v>
      </c>
      <c r="J81" s="6" t="b">
        <f t="shared" si="13"/>
        <v>1</v>
      </c>
      <c r="K81" s="5">
        <f t="shared" si="18"/>
        <v>-2.0201926604916504E-2</v>
      </c>
      <c r="L81" s="5">
        <f t="shared" si="19"/>
        <v>-2.2405214011099399E-2</v>
      </c>
      <c r="M81" s="4">
        <f t="shared" si="20"/>
        <v>7666.6476471642845</v>
      </c>
      <c r="N81" s="4">
        <f t="shared" si="21"/>
        <v>7588.0553300141155</v>
      </c>
      <c r="O81" s="5">
        <f t="shared" si="22"/>
        <v>1.0251197233413814E-2</v>
      </c>
      <c r="P81" s="43">
        <f t="shared" si="14"/>
        <v>-3.14059342132284E-3</v>
      </c>
      <c r="R81" s="13">
        <f t="shared" si="15"/>
        <v>1.9719496420529291E-2</v>
      </c>
      <c r="S81" s="20" t="b">
        <f t="shared" si="23"/>
        <v>1</v>
      </c>
      <c r="T81" s="13"/>
      <c r="U81" s="20"/>
      <c r="V81" s="13">
        <f t="shared" si="24"/>
        <v>-6.2511641065594501E-4</v>
      </c>
    </row>
    <row r="82" spans="1:22" x14ac:dyDescent="0.2">
      <c r="A82" s="1">
        <v>43549</v>
      </c>
      <c r="B82" s="4">
        <v>7618.9799800000001</v>
      </c>
      <c r="C82" s="4">
        <v>7662.3798829999996</v>
      </c>
      <c r="D82" s="4">
        <v>7579.2900390000004</v>
      </c>
      <c r="E82" s="4">
        <v>7637.5400390000004</v>
      </c>
      <c r="F82" s="4">
        <v>7637.5400390000004</v>
      </c>
      <c r="G82" s="2">
        <v>2162490000</v>
      </c>
      <c r="H82" s="4">
        <f t="shared" si="16"/>
        <v>2162.4899999999998</v>
      </c>
      <c r="I82" s="10">
        <f t="shared" si="17"/>
        <v>-5.1298829999996087</v>
      </c>
      <c r="J82" s="6" t="b">
        <f t="shared" si="13"/>
        <v>0</v>
      </c>
      <c r="K82" s="5">
        <f t="shared" si="18"/>
        <v>2.4360293699052828E-3</v>
      </c>
      <c r="L82" s="5">
        <f t="shared" si="19"/>
        <v>-3.2417922863769316E-3</v>
      </c>
      <c r="M82" s="4">
        <f t="shared" si="20"/>
        <v>7661.7963791369039</v>
      </c>
      <c r="N82" s="4">
        <f t="shared" si="21"/>
        <v>7592.3583481868009</v>
      </c>
      <c r="O82" s="5">
        <f t="shared" si="22"/>
        <v>9.0628917180810183E-3</v>
      </c>
      <c r="P82" s="43">
        <f t="shared" si="14"/>
        <v>-1.0768537305633499E-2</v>
      </c>
      <c r="R82" s="13">
        <f t="shared" si="15"/>
        <v>7.6157579009100251E-5</v>
      </c>
      <c r="S82" s="20" t="b">
        <f t="shared" si="23"/>
        <v>1</v>
      </c>
      <c r="T82" s="13"/>
      <c r="U82" s="20"/>
      <c r="V82" s="13">
        <f t="shared" si="24"/>
        <v>-6.327756603207212E-4</v>
      </c>
    </row>
    <row r="83" spans="1:22" x14ac:dyDescent="0.2">
      <c r="A83" s="1">
        <v>43550</v>
      </c>
      <c r="B83" s="4">
        <v>7700</v>
      </c>
      <c r="C83" s="4">
        <v>7738.169922</v>
      </c>
      <c r="D83" s="4">
        <v>7649.2099609999996</v>
      </c>
      <c r="E83" s="4">
        <v>7691.5200199999999</v>
      </c>
      <c r="F83" s="4">
        <v>7691.5200199999999</v>
      </c>
      <c r="G83" s="2">
        <v>2080350000</v>
      </c>
      <c r="H83" s="4">
        <f t="shared" si="16"/>
        <v>2080.35</v>
      </c>
      <c r="I83" s="10">
        <f t="shared" si="17"/>
        <v>53.979980999999498</v>
      </c>
      <c r="J83" s="6" t="b">
        <f t="shared" si="13"/>
        <v>1</v>
      </c>
      <c r="K83" s="5">
        <f t="shared" si="18"/>
        <v>-1.1012961038961127E-3</v>
      </c>
      <c r="L83" s="5">
        <f t="shared" si="19"/>
        <v>-6.0285445357528443E-3</v>
      </c>
      <c r="M83" s="4">
        <f t="shared" si="20"/>
        <v>7666.7503192807535</v>
      </c>
      <c r="N83" s="4">
        <f t="shared" si="21"/>
        <v>7600.9811022575141</v>
      </c>
      <c r="O83" s="5">
        <f t="shared" si="22"/>
        <v>8.5784999229516438E-3</v>
      </c>
      <c r="P83" s="43">
        <f t="shared" si="14"/>
        <v>-2.2878478560391493E-3</v>
      </c>
      <c r="R83" s="13">
        <f t="shared" si="15"/>
        <v>9.3154987113166724E-3</v>
      </c>
      <c r="S83" s="20" t="b">
        <f t="shared" si="23"/>
        <v>0</v>
      </c>
      <c r="T83" s="13"/>
      <c r="U83" s="20"/>
      <c r="V83" s="13">
        <f t="shared" si="24"/>
        <v>6.4657684682658037E-4</v>
      </c>
    </row>
    <row r="84" spans="1:22" x14ac:dyDescent="0.2">
      <c r="A84" s="1">
        <v>43551</v>
      </c>
      <c r="B84" s="4">
        <v>7702.0498049999997</v>
      </c>
      <c r="C84" s="4">
        <v>7712.8398440000001</v>
      </c>
      <c r="D84" s="4">
        <v>7582.0898440000001</v>
      </c>
      <c r="E84" s="4">
        <v>7643.3798829999996</v>
      </c>
      <c r="F84" s="4">
        <v>7643.3798829999996</v>
      </c>
      <c r="G84" s="2">
        <v>2244070000</v>
      </c>
      <c r="H84" s="4">
        <f t="shared" si="16"/>
        <v>2244.0700000000002</v>
      </c>
      <c r="I84" s="10">
        <f t="shared" si="17"/>
        <v>-48.140137000000323</v>
      </c>
      <c r="J84" s="6" t="b">
        <f t="shared" si="13"/>
        <v>1</v>
      </c>
      <c r="K84" s="5">
        <f t="shared" si="18"/>
        <v>-7.6174425620972788E-3</v>
      </c>
      <c r="L84" s="5">
        <f t="shared" si="19"/>
        <v>-9.0057569461960262E-3</v>
      </c>
      <c r="M84" s="4">
        <f t="shared" si="20"/>
        <v>7662.8552465672947</v>
      </c>
      <c r="N84" s="4">
        <f t="shared" si="21"/>
        <v>7604.6679527568604</v>
      </c>
      <c r="O84" s="5">
        <f t="shared" si="22"/>
        <v>7.5934220258826231E-3</v>
      </c>
      <c r="P84" s="43">
        <f t="shared" si="14"/>
        <v>-1.053985752940783E-2</v>
      </c>
      <c r="R84" s="13">
        <f t="shared" si="15"/>
        <v>6.5229729421153893E-3</v>
      </c>
      <c r="S84" s="20" t="b">
        <f t="shared" si="23"/>
        <v>1</v>
      </c>
      <c r="T84" s="13"/>
      <c r="U84" s="20"/>
      <c r="V84" s="13">
        <f t="shared" si="24"/>
        <v>-5.0804741921271301E-4</v>
      </c>
    </row>
    <row r="85" spans="1:22" x14ac:dyDescent="0.2">
      <c r="A85" s="1">
        <v>43552</v>
      </c>
      <c r="B85" s="4">
        <v>7660.0698240000002</v>
      </c>
      <c r="C85" s="4">
        <v>7689.1601559999999</v>
      </c>
      <c r="D85" s="4">
        <v>7619.8198240000002</v>
      </c>
      <c r="E85" s="4">
        <v>7669.169922</v>
      </c>
      <c r="F85" s="4">
        <v>7669.169922</v>
      </c>
      <c r="G85" s="2">
        <v>1922150000</v>
      </c>
      <c r="H85" s="4">
        <f t="shared" si="16"/>
        <v>1922.15</v>
      </c>
      <c r="I85" s="10">
        <f t="shared" si="17"/>
        <v>25.790039000000434</v>
      </c>
      <c r="J85" s="6" t="b">
        <f t="shared" si="13"/>
        <v>0</v>
      </c>
      <c r="K85" s="5">
        <f t="shared" si="18"/>
        <v>1.1879915208459447E-3</v>
      </c>
      <c r="L85" s="5">
        <f t="shared" si="19"/>
        <v>-2.5997942030640507E-3</v>
      </c>
      <c r="M85" s="4">
        <f t="shared" si="20"/>
        <v>7663.9076924727451</v>
      </c>
      <c r="N85" s="4">
        <f t="shared" si="21"/>
        <v>7610.2768196475681</v>
      </c>
      <c r="O85" s="5">
        <f t="shared" si="22"/>
        <v>6.9978495275786774E-3</v>
      </c>
      <c r="P85" s="43">
        <f t="shared" si="14"/>
        <v>-5.7526617284347917E-3</v>
      </c>
      <c r="R85" s="13">
        <f t="shared" si="15"/>
        <v>3.2949853443638155E-3</v>
      </c>
      <c r="S85" s="20" t="b">
        <f t="shared" si="23"/>
        <v>0</v>
      </c>
      <c r="T85" s="13"/>
      <c r="U85" s="20"/>
      <c r="V85" s="13">
        <f t="shared" si="24"/>
        <v>1.3734383223823802E-4</v>
      </c>
    </row>
    <row r="86" spans="1:22" x14ac:dyDescent="0.2">
      <c r="A86" s="1">
        <v>43553</v>
      </c>
      <c r="B86" s="4">
        <v>7726.7099609999996</v>
      </c>
      <c r="C86" s="4">
        <v>7733.6201170000004</v>
      </c>
      <c r="D86" s="4">
        <v>7688.5097660000001</v>
      </c>
      <c r="E86" s="4">
        <v>7729.3198240000002</v>
      </c>
      <c r="F86" s="4">
        <v>7729.3198240000002</v>
      </c>
      <c r="G86" s="2">
        <v>2311790000</v>
      </c>
      <c r="H86" s="4">
        <f t="shared" si="16"/>
        <v>2311.79</v>
      </c>
      <c r="I86" s="10">
        <f t="shared" si="17"/>
        <v>60.149902000000111</v>
      </c>
      <c r="J86" s="6" t="b">
        <f t="shared" si="13"/>
        <v>0</v>
      </c>
      <c r="K86" s="5">
        <f t="shared" si="18"/>
        <v>3.3777157589370875E-4</v>
      </c>
      <c r="L86" s="5">
        <f t="shared" si="19"/>
        <v>-5.560517500138594E-4</v>
      </c>
      <c r="M86" s="4">
        <f t="shared" si="20"/>
        <v>7674.809714393954</v>
      </c>
      <c r="N86" s="4">
        <f t="shared" si="21"/>
        <v>7620.6283852434317</v>
      </c>
      <c r="O86" s="5">
        <f t="shared" si="22"/>
        <v>7.0596315956741283E-3</v>
      </c>
      <c r="P86" s="43">
        <f t="shared" si="14"/>
        <v>1.7850672675769367E-3</v>
      </c>
      <c r="R86" s="13">
        <f t="shared" si="15"/>
        <v>7.6627831561411437E-3</v>
      </c>
      <c r="S86" s="20" t="b">
        <f t="shared" si="23"/>
        <v>0</v>
      </c>
      <c r="T86" s="13"/>
      <c r="U86" s="20"/>
      <c r="V86" s="13">
        <f t="shared" si="24"/>
        <v>1.4225147742732472E-3</v>
      </c>
    </row>
    <row r="87" spans="1:22" x14ac:dyDescent="0.2">
      <c r="A87" s="1">
        <v>43556</v>
      </c>
      <c r="B87" s="4">
        <v>7800.2402339999999</v>
      </c>
      <c r="C87" s="4">
        <v>7831.4501950000003</v>
      </c>
      <c r="D87" s="4">
        <v>7777.0898440000001</v>
      </c>
      <c r="E87" s="4">
        <v>7828.9101559999999</v>
      </c>
      <c r="F87" s="4">
        <v>7828.9101559999999</v>
      </c>
      <c r="G87" s="2">
        <v>2230050000</v>
      </c>
      <c r="H87" s="4">
        <f t="shared" si="16"/>
        <v>2230.0500000000002</v>
      </c>
      <c r="I87" s="10">
        <f t="shared" si="17"/>
        <v>99.590331999999762</v>
      </c>
      <c r="J87" s="6" t="b">
        <f t="shared" si="13"/>
        <v>0</v>
      </c>
      <c r="K87" s="5">
        <f t="shared" si="18"/>
        <v>3.675517822519419E-3</v>
      </c>
      <c r="L87" s="5">
        <f t="shared" si="19"/>
        <v>-3.243382689992876E-4</v>
      </c>
      <c r="M87" s="4">
        <f t="shared" si="20"/>
        <v>7700.4931213282953</v>
      </c>
      <c r="N87" s="4">
        <f t="shared" si="21"/>
        <v>7638.7398435700898</v>
      </c>
      <c r="O87" s="5">
        <f t="shared" si="22"/>
        <v>8.0193926265793997E-3</v>
      </c>
      <c r="P87" s="43">
        <f t="shared" si="14"/>
        <v>9.9469892985882269E-3</v>
      </c>
      <c r="Q87" s="48"/>
      <c r="R87" s="13">
        <f t="shared" si="15"/>
        <v>1.7006323050791278E-2</v>
      </c>
      <c r="S87" s="20" t="b">
        <f t="shared" si="23"/>
        <v>0</v>
      </c>
      <c r="T87" s="13"/>
      <c r="U87" s="20"/>
      <c r="V87" s="13">
        <f t="shared" si="24"/>
        <v>3.3464552073744019E-3</v>
      </c>
    </row>
    <row r="88" spans="1:22" x14ac:dyDescent="0.2">
      <c r="A88" s="1">
        <v>43557</v>
      </c>
      <c r="B88" s="4">
        <v>7824.6098629999997</v>
      </c>
      <c r="C88" s="4">
        <v>7854.919922</v>
      </c>
      <c r="D88" s="4">
        <v>7811.2797849999997</v>
      </c>
      <c r="E88" s="4">
        <v>7848.6899409999996</v>
      </c>
      <c r="F88" s="4">
        <v>7848.6899409999996</v>
      </c>
      <c r="G88" s="2">
        <v>2123250000</v>
      </c>
      <c r="H88" s="4">
        <f t="shared" si="16"/>
        <v>2123.25</v>
      </c>
      <c r="I88" s="10">
        <f t="shared" si="17"/>
        <v>19.77978499999972</v>
      </c>
      <c r="J88" s="6" t="b">
        <f t="shared" si="13"/>
        <v>0</v>
      </c>
      <c r="K88" s="5">
        <f t="shared" si="18"/>
        <v>3.0774796982360368E-3</v>
      </c>
      <c r="L88" s="5">
        <f t="shared" si="19"/>
        <v>-7.9313106458940769E-4</v>
      </c>
      <c r="M88" s="4">
        <f t="shared" si="20"/>
        <v>7725.1925912735796</v>
      </c>
      <c r="N88" s="4">
        <f t="shared" si="21"/>
        <v>7656.996373781386</v>
      </c>
      <c r="O88" s="5">
        <f t="shared" si="22"/>
        <v>8.8277692350645746E-3</v>
      </c>
      <c r="P88" s="43">
        <f t="shared" si="14"/>
        <v>1.1143695475458392E-2</v>
      </c>
      <c r="Q88" s="48"/>
      <c r="R88" s="13">
        <f t="shared" si="15"/>
        <v>1.6792763312200282E-2</v>
      </c>
      <c r="S88" s="20" t="b">
        <f t="shared" si="23"/>
        <v>0</v>
      </c>
      <c r="T88" s="13">
        <f>(E88-E87)/E87</f>
        <v>2.5265055551621941E-3</v>
      </c>
      <c r="U88" s="20"/>
      <c r="V88" s="13">
        <f t="shared" si="24"/>
        <v>3.2075179545155976E-3</v>
      </c>
    </row>
    <row r="89" spans="1:22" x14ac:dyDescent="0.2">
      <c r="A89" s="1">
        <v>43558</v>
      </c>
      <c r="B89" s="4">
        <v>7891.1801759999998</v>
      </c>
      <c r="C89" s="4">
        <v>7938.2597660000001</v>
      </c>
      <c r="D89" s="4">
        <v>7870.8999020000001</v>
      </c>
      <c r="E89" s="4">
        <v>7895.5498049999997</v>
      </c>
      <c r="F89" s="4">
        <v>7895.5498049999997</v>
      </c>
      <c r="G89" s="2">
        <v>2509630000</v>
      </c>
      <c r="H89" s="4">
        <f t="shared" si="16"/>
        <v>2509.63</v>
      </c>
      <c r="I89" s="10">
        <f t="shared" si="17"/>
        <v>46.859864000000016</v>
      </c>
      <c r="J89" s="6" t="b">
        <f t="shared" si="13"/>
        <v>1</v>
      </c>
      <c r="K89" s="5">
        <f t="shared" si="18"/>
        <v>5.5373580409296243E-4</v>
      </c>
      <c r="L89" s="5">
        <f t="shared" si="19"/>
        <v>-5.3802674967792776E-3</v>
      </c>
      <c r="M89" s="4">
        <f t="shared" si="20"/>
        <v>7753.5854602279833</v>
      </c>
      <c r="N89" s="4">
        <f t="shared" si="21"/>
        <v>7677.7401504090913</v>
      </c>
      <c r="O89" s="5">
        <f t="shared" si="22"/>
        <v>9.7819660604684805E-3</v>
      </c>
      <c r="P89" s="43">
        <f t="shared" si="14"/>
        <v>1.5130347421045562E-2</v>
      </c>
      <c r="Q89" s="48"/>
      <c r="R89" s="13">
        <f t="shared" si="15"/>
        <v>2.381792355540591E-2</v>
      </c>
      <c r="S89" s="20" t="b">
        <f t="shared" si="23"/>
        <v>0</v>
      </c>
      <c r="T89" s="13">
        <f>(E89-E88)/E88</f>
        <v>5.9704058068612677E-3</v>
      </c>
      <c r="U89" s="20"/>
      <c r="V89" s="13">
        <f t="shared" si="24"/>
        <v>3.6753606617492465E-3</v>
      </c>
    </row>
    <row r="90" spans="1:22" x14ac:dyDescent="0.2">
      <c r="A90" s="1">
        <v>43559</v>
      </c>
      <c r="B90" s="4">
        <v>7894.2597660000001</v>
      </c>
      <c r="C90" s="4">
        <v>7917.6499020000001</v>
      </c>
      <c r="D90" s="4">
        <v>7844.9599609999996</v>
      </c>
      <c r="E90" s="4">
        <v>7891.7797849999997</v>
      </c>
      <c r="F90" s="4">
        <v>7891.7797849999997</v>
      </c>
      <c r="G90" s="2">
        <v>2152640000</v>
      </c>
      <c r="H90" s="4">
        <f t="shared" si="16"/>
        <v>2152.64</v>
      </c>
      <c r="I90" s="10">
        <f t="shared" si="17"/>
        <v>-3.7700199999999313</v>
      </c>
      <c r="J90" s="6" t="b">
        <f t="shared" si="13"/>
        <v>0</v>
      </c>
      <c r="K90" s="5">
        <f t="shared" si="18"/>
        <v>-3.141499106327238E-4</v>
      </c>
      <c r="L90" s="5">
        <f t="shared" si="19"/>
        <v>-3.2673984477976973E-3</v>
      </c>
      <c r="M90" s="4">
        <f t="shared" si="20"/>
        <v>7776.6178476899859</v>
      </c>
      <c r="N90" s="4">
        <f t="shared" si="21"/>
        <v>7696.3522925474308</v>
      </c>
      <c r="O90" s="5">
        <f t="shared" si="22"/>
        <v>1.0321396359523779E-2</v>
      </c>
      <c r="P90" s="43">
        <f t="shared" si="14"/>
        <v>8.7881537512241852E-3</v>
      </c>
      <c r="Q90" s="48"/>
      <c r="R90" s="13">
        <f t="shared" si="15"/>
        <v>1.8135397298956548E-2</v>
      </c>
      <c r="S90" s="20" t="b">
        <f t="shared" si="23"/>
        <v>1</v>
      </c>
      <c r="T90" s="13">
        <f>(E90-E89)/E89</f>
        <v>-4.7748669733075434E-4</v>
      </c>
      <c r="U90" s="20"/>
      <c r="V90" s="13">
        <f t="shared" si="24"/>
        <v>2.9705466690406936E-3</v>
      </c>
    </row>
    <row r="91" spans="1:22" x14ac:dyDescent="0.2">
      <c r="A91" s="1">
        <v>43560</v>
      </c>
      <c r="B91" s="4">
        <v>7914.5097660000001</v>
      </c>
      <c r="C91" s="4">
        <v>7940.4501950000003</v>
      </c>
      <c r="D91" s="4">
        <v>7909.1401370000003</v>
      </c>
      <c r="E91" s="4">
        <v>7938.6899409999996</v>
      </c>
      <c r="F91" s="4">
        <v>7938.6899409999996</v>
      </c>
      <c r="G91" s="2">
        <v>2157050000</v>
      </c>
      <c r="H91" s="4">
        <f t="shared" si="16"/>
        <v>2157.0500000000002</v>
      </c>
      <c r="I91" s="10">
        <f t="shared" si="17"/>
        <v>46.910155999999915</v>
      </c>
      <c r="J91" s="6" t="b">
        <f t="shared" si="13"/>
        <v>0</v>
      </c>
      <c r="K91" s="5">
        <f t="shared" si="18"/>
        <v>3.0551702777442133E-3</v>
      </c>
      <c r="L91" s="5">
        <f t="shared" si="19"/>
        <v>-2.2168188915902063E-4</v>
      </c>
      <c r="M91" s="4">
        <f t="shared" si="20"/>
        <v>7803.6298632416547</v>
      </c>
      <c r="N91" s="4">
        <f t="shared" si="21"/>
        <v>7717.4251315433066</v>
      </c>
      <c r="O91" s="5">
        <f t="shared" si="22"/>
        <v>1.1046747886442977E-2</v>
      </c>
      <c r="P91" s="43">
        <f t="shared" si="14"/>
        <v>1.3520666101213098E-2</v>
      </c>
      <c r="Q91" s="48"/>
      <c r="R91" s="13">
        <f t="shared" si="15"/>
        <v>1.7532908935471991E-2</v>
      </c>
      <c r="S91" s="20" t="b">
        <f t="shared" si="23"/>
        <v>0</v>
      </c>
      <c r="T91" s="13">
        <f>(E91-E90)/E90</f>
        <v>5.944179548593412E-3</v>
      </c>
      <c r="U91" s="20">
        <f>(E91-E88)/E88</f>
        <v>1.1466881820602678E-2</v>
      </c>
      <c r="V91" s="13">
        <f t="shared" si="24"/>
        <v>3.4734914432876015E-3</v>
      </c>
    </row>
    <row r="92" spans="1:22" x14ac:dyDescent="0.2">
      <c r="A92" s="1">
        <v>43563</v>
      </c>
      <c r="B92" s="4">
        <v>7924.8901370000003</v>
      </c>
      <c r="C92" s="4">
        <v>7955.8999020000001</v>
      </c>
      <c r="D92" s="4">
        <v>7891.8500979999999</v>
      </c>
      <c r="E92" s="4">
        <v>7953.8798829999996</v>
      </c>
      <c r="F92" s="4">
        <v>7953.8798829999996</v>
      </c>
      <c r="G92" s="2">
        <v>2075550000</v>
      </c>
      <c r="H92" s="4">
        <f t="shared" si="16"/>
        <v>2075.5500000000002</v>
      </c>
      <c r="I92" s="10">
        <f t="shared" si="17"/>
        <v>15.189941999999974</v>
      </c>
      <c r="J92" s="6" t="b">
        <f t="shared" si="13"/>
        <v>0</v>
      </c>
      <c r="K92" s="5">
        <f t="shared" si="18"/>
        <v>3.6580628247009964E-3</v>
      </c>
      <c r="L92" s="5">
        <f t="shared" si="19"/>
        <v>-2.5390201295678671E-4</v>
      </c>
      <c r="M92" s="4">
        <f t="shared" si="20"/>
        <v>7828.6715332013791</v>
      </c>
      <c r="N92" s="4">
        <f t="shared" si="21"/>
        <v>7737.986414278671</v>
      </c>
      <c r="O92" s="5">
        <f t="shared" si="22"/>
        <v>1.1583717433808888E-2</v>
      </c>
      <c r="P92" s="43">
        <f t="shared" si="14"/>
        <v>8.0701514338263648E-3</v>
      </c>
      <c r="Q92" s="48"/>
      <c r="R92" s="13">
        <f t="shared" si="15"/>
        <v>1.6251591123608359E-2</v>
      </c>
      <c r="S92" s="20" t="b">
        <f t="shared" si="23"/>
        <v>0</v>
      </c>
      <c r="T92" s="13"/>
      <c r="U92" s="20"/>
      <c r="V92" s="13">
        <f t="shared" si="24"/>
        <v>3.20897715532116E-3</v>
      </c>
    </row>
    <row r="93" spans="1:22" x14ac:dyDescent="0.2">
      <c r="A93" s="1">
        <v>43564</v>
      </c>
      <c r="B93" s="4">
        <v>7924.7700199999999</v>
      </c>
      <c r="C93" s="4">
        <v>7945.5498049999997</v>
      </c>
      <c r="D93" s="4">
        <v>7897.6098629999997</v>
      </c>
      <c r="E93" s="4">
        <v>7909.2797849999997</v>
      </c>
      <c r="F93" s="4">
        <v>7909.2797849999997</v>
      </c>
      <c r="G93" s="2">
        <v>2078800000</v>
      </c>
      <c r="H93" s="4">
        <f t="shared" si="16"/>
        <v>2078.8000000000002</v>
      </c>
      <c r="I93" s="10">
        <f t="shared" si="17"/>
        <v>-44.600097999999889</v>
      </c>
      <c r="J93" s="6" t="b">
        <f t="shared" si="13"/>
        <v>1</v>
      </c>
      <c r="K93" s="5">
        <f t="shared" si="18"/>
        <v>-1.9546605088736962E-3</v>
      </c>
      <c r="L93" s="5">
        <f t="shared" si="19"/>
        <v>-4.5648219305322113E-3</v>
      </c>
      <c r="M93" s="4">
        <f t="shared" si="20"/>
        <v>7842.1062418344827</v>
      </c>
      <c r="N93" s="4">
        <f t="shared" si="21"/>
        <v>7752.8814899935687</v>
      </c>
      <c r="O93" s="5">
        <f t="shared" si="22"/>
        <v>1.1377651499406605E-2</v>
      </c>
      <c r="P93" s="43">
        <f t="shared" si="14"/>
        <v>7.0776420841415621E-3</v>
      </c>
      <c r="Q93" s="48"/>
      <c r="R93" s="13">
        <f t="shared" si="15"/>
        <v>1.3190788287678014E-2</v>
      </c>
      <c r="S93" s="20" t="b">
        <f t="shared" si="23"/>
        <v>1</v>
      </c>
      <c r="T93" s="13"/>
      <c r="U93" s="20"/>
      <c r="V93" s="13">
        <f t="shared" si="24"/>
        <v>1.7160904728378259E-3</v>
      </c>
    </row>
    <row r="94" spans="1:22" x14ac:dyDescent="0.2">
      <c r="A94" s="1">
        <v>43565</v>
      </c>
      <c r="B94" s="4">
        <v>7922.7299800000001</v>
      </c>
      <c r="C94" s="4">
        <v>7965.330078</v>
      </c>
      <c r="D94" s="4">
        <v>7916.8999020000001</v>
      </c>
      <c r="E94" s="4">
        <v>7964.2402339999999</v>
      </c>
      <c r="F94" s="4">
        <v>7964.2402339999999</v>
      </c>
      <c r="G94" s="2">
        <v>2012290000</v>
      </c>
      <c r="H94" s="4">
        <f t="shared" si="16"/>
        <v>2012.29</v>
      </c>
      <c r="I94" s="10">
        <f t="shared" si="17"/>
        <v>54.960449000000153</v>
      </c>
      <c r="J94" s="6" t="b">
        <f t="shared" si="13"/>
        <v>0</v>
      </c>
      <c r="K94" s="5">
        <f t="shared" si="18"/>
        <v>5.2393876990365134E-3</v>
      </c>
      <c r="L94" s="5">
        <f t="shared" si="19"/>
        <v>-1.3682345732416045E-4</v>
      </c>
      <c r="M94" s="4">
        <f t="shared" si="20"/>
        <v>7862.4619071954021</v>
      </c>
      <c r="N94" s="4">
        <f t="shared" si="21"/>
        <v>7771.2605112115189</v>
      </c>
      <c r="O94" s="5">
        <f t="shared" si="22"/>
        <v>1.1599597818136258E-2</v>
      </c>
      <c r="P94" s="43">
        <f t="shared" si="14"/>
        <v>6.923784871349088E-3</v>
      </c>
      <c r="R94" s="13">
        <f t="shared" si="15"/>
        <v>1.308345554087291E-2</v>
      </c>
      <c r="S94" s="20" t="b">
        <f t="shared" si="23"/>
        <v>0</v>
      </c>
      <c r="T94" s="13"/>
      <c r="U94" s="20"/>
      <c r="V94" s="13">
        <f t="shared" si="24"/>
        <v>2.5956885475907081E-3</v>
      </c>
    </row>
    <row r="95" spans="1:22" x14ac:dyDescent="0.2">
      <c r="A95" s="1">
        <v>43566</v>
      </c>
      <c r="B95" s="4">
        <v>7975.2001950000003</v>
      </c>
      <c r="C95" s="4">
        <v>7975.2001950000003</v>
      </c>
      <c r="D95" s="4">
        <v>7933.4101559999999</v>
      </c>
      <c r="E95" s="4">
        <v>7947.3598629999997</v>
      </c>
      <c r="F95" s="4">
        <v>7947.3598629999997</v>
      </c>
      <c r="G95" s="2">
        <v>1969480000</v>
      </c>
      <c r="H95" s="4">
        <f t="shared" si="16"/>
        <v>1969.48</v>
      </c>
      <c r="I95" s="10">
        <f t="shared" si="17"/>
        <v>-16.880371000000196</v>
      </c>
      <c r="J95" s="6" t="b">
        <f t="shared" si="13"/>
        <v>1</v>
      </c>
      <c r="K95" s="5">
        <f t="shared" si="18"/>
        <v>-3.4908630904908174E-3</v>
      </c>
      <c r="L95" s="5">
        <f t="shared" si="19"/>
        <v>-3.4908630904908174E-3</v>
      </c>
      <c r="M95" s="4">
        <f t="shared" si="20"/>
        <v>7876.6115664961681</v>
      </c>
      <c r="N95" s="4">
        <f t="shared" si="21"/>
        <v>7786.5734983235607</v>
      </c>
      <c r="O95" s="5">
        <f t="shared" si="22"/>
        <v>1.1431066190389774E-2</v>
      </c>
      <c r="P95" s="43">
        <f t="shared" si="14"/>
        <v>7.2110436098473431E-3</v>
      </c>
      <c r="R95" s="13">
        <f t="shared" si="15"/>
        <v>1.2516629475952241E-2</v>
      </c>
      <c r="S95" s="20" t="b">
        <f t="shared" si="23"/>
        <v>1</v>
      </c>
      <c r="T95" s="13"/>
      <c r="U95" s="20"/>
      <c r="V95" s="13">
        <f t="shared" si="24"/>
        <v>1.7996474218611824E-3</v>
      </c>
    </row>
    <row r="96" spans="1:22" x14ac:dyDescent="0.2">
      <c r="A96" s="1">
        <v>43567</v>
      </c>
      <c r="B96" s="4">
        <v>7984.1499020000001</v>
      </c>
      <c r="C96" s="4">
        <v>7992.0898440000001</v>
      </c>
      <c r="D96" s="4">
        <v>7952.6098629999997</v>
      </c>
      <c r="E96" s="4">
        <v>7984.1601559999999</v>
      </c>
      <c r="F96" s="4">
        <v>7984.1601559999999</v>
      </c>
      <c r="G96" s="2">
        <v>1968900000</v>
      </c>
      <c r="H96" s="4">
        <f t="shared" si="16"/>
        <v>1968.9</v>
      </c>
      <c r="I96" s="10">
        <f t="shared" si="17"/>
        <v>36.800293000000238</v>
      </c>
      <c r="J96" s="6" t="b">
        <f t="shared" si="13"/>
        <v>0</v>
      </c>
      <c r="K96" s="5">
        <f t="shared" si="18"/>
        <v>1.2842945242342927E-6</v>
      </c>
      <c r="L96" s="5">
        <f t="shared" si="19"/>
        <v>-9.9219204923644872E-4</v>
      </c>
      <c r="M96" s="4">
        <f t="shared" si="20"/>
        <v>7894.5363314134738</v>
      </c>
      <c r="N96" s="4">
        <f t="shared" si="21"/>
        <v>7803.7549468171637</v>
      </c>
      <c r="O96" s="5">
        <f t="shared" si="22"/>
        <v>1.1499267440834765E-2</v>
      </c>
      <c r="P96" s="43">
        <f t="shared" si="14"/>
        <v>7.3561674997229516E-3</v>
      </c>
      <c r="R96" s="13">
        <f t="shared" si="15"/>
        <v>1.2357092106644324E-2</v>
      </c>
      <c r="S96" s="20" t="b">
        <f t="shared" si="23"/>
        <v>0</v>
      </c>
      <c r="T96" s="13"/>
      <c r="U96" s="20"/>
      <c r="V96" s="13">
        <f t="shared" si="24"/>
        <v>2.2756949185548602E-3</v>
      </c>
    </row>
    <row r="97" spans="1:22" x14ac:dyDescent="0.2">
      <c r="A97" s="1">
        <v>43570</v>
      </c>
      <c r="B97" s="4">
        <v>7987.1601559999999</v>
      </c>
      <c r="C97" s="4">
        <v>7993.330078</v>
      </c>
      <c r="D97" s="4">
        <v>7933.5698240000002</v>
      </c>
      <c r="E97" s="4">
        <v>7976.0097660000001</v>
      </c>
      <c r="F97" s="4">
        <v>7976.0097660000001</v>
      </c>
      <c r="G97" s="2">
        <v>1827710000</v>
      </c>
      <c r="H97" s="4">
        <f t="shared" si="16"/>
        <v>1827.71</v>
      </c>
      <c r="I97" s="10">
        <f t="shared" si="17"/>
        <v>-8.1503899999997884</v>
      </c>
      <c r="J97" s="6" t="b">
        <f t="shared" si="13"/>
        <v>0</v>
      </c>
      <c r="K97" s="5">
        <f t="shared" si="18"/>
        <v>-1.396039365959571E-3</v>
      </c>
      <c r="L97" s="5">
        <f t="shared" si="19"/>
        <v>-2.1668455863808793E-3</v>
      </c>
      <c r="M97" s="4">
        <f t="shared" si="20"/>
        <v>7908.1152371778953</v>
      </c>
      <c r="N97" s="4">
        <f t="shared" si="21"/>
        <v>7818.733626746106</v>
      </c>
      <c r="O97" s="5">
        <f t="shared" si="22"/>
        <v>1.1302517445823947E-2</v>
      </c>
      <c r="P97" s="43">
        <f t="shared" si="14"/>
        <v>3.2187931079249929E-3</v>
      </c>
      <c r="R97" s="13">
        <f t="shared" si="15"/>
        <v>1.0775619508108554E-2</v>
      </c>
      <c r="S97" s="20" t="b">
        <f t="shared" si="23"/>
        <v>1</v>
      </c>
      <c r="T97" s="13"/>
      <c r="U97" s="20"/>
      <c r="V97" s="13">
        <f t="shared" si="24"/>
        <v>1.7200384157317922E-3</v>
      </c>
    </row>
    <row r="98" spans="1:22" x14ac:dyDescent="0.2">
      <c r="A98" s="1">
        <v>43571</v>
      </c>
      <c r="B98" s="4">
        <v>8000.5698240000002</v>
      </c>
      <c r="C98" s="4">
        <v>8017.5600590000004</v>
      </c>
      <c r="D98" s="4">
        <v>7978.8100590000004</v>
      </c>
      <c r="E98" s="4">
        <v>8000.2299800000001</v>
      </c>
      <c r="F98" s="4">
        <v>8000.2299800000001</v>
      </c>
      <c r="G98" s="2">
        <v>2102740000</v>
      </c>
      <c r="H98" s="4">
        <f t="shared" si="16"/>
        <v>2102.7399999999998</v>
      </c>
      <c r="I98" s="10">
        <f t="shared" si="17"/>
        <v>24.220213999999942</v>
      </c>
      <c r="J98" s="6" t="b">
        <f t="shared" si="13"/>
        <v>0</v>
      </c>
      <c r="K98" s="5">
        <f t="shared" si="18"/>
        <v>-4.2477474414462982E-5</v>
      </c>
      <c r="L98" s="5">
        <f t="shared" si="19"/>
        <v>-2.1615153329031388E-3</v>
      </c>
      <c r="M98" s="4">
        <f t="shared" si="20"/>
        <v>7923.4676943149125</v>
      </c>
      <c r="N98" s="4">
        <f t="shared" si="21"/>
        <v>7834.5159183334008</v>
      </c>
      <c r="O98" s="5">
        <f t="shared" si="22"/>
        <v>1.1226369490385449E-2</v>
      </c>
      <c r="P98" s="43">
        <f t="shared" si="14"/>
        <v>6.9846141639216914E-3</v>
      </c>
      <c r="R98" s="13">
        <f t="shared" si="15"/>
        <v>1.1875149658602022E-2</v>
      </c>
      <c r="S98" s="20" t="b">
        <f t="shared" si="23"/>
        <v>0</v>
      </c>
      <c r="T98" s="13"/>
      <c r="U98" s="20"/>
      <c r="V98" s="13">
        <f t="shared" si="24"/>
        <v>1.9413547573057194E-3</v>
      </c>
    </row>
    <row r="99" spans="1:22" x14ac:dyDescent="0.2">
      <c r="A99" s="1">
        <v>43572</v>
      </c>
      <c r="B99" s="4">
        <v>8044.9702150000003</v>
      </c>
      <c r="C99" s="4">
        <v>8052.3999020000001</v>
      </c>
      <c r="D99" s="4">
        <v>7973.3798829999996</v>
      </c>
      <c r="E99" s="4">
        <v>7996.080078</v>
      </c>
      <c r="F99" s="4">
        <v>7996.080078</v>
      </c>
      <c r="G99" s="2">
        <v>2317330000</v>
      </c>
      <c r="H99" s="4">
        <f t="shared" si="16"/>
        <v>2317.33</v>
      </c>
      <c r="I99" s="10">
        <f t="shared" si="17"/>
        <v>-4.149902000000111</v>
      </c>
      <c r="J99" s="6" t="b">
        <f t="shared" si="13"/>
        <v>1</v>
      </c>
      <c r="K99" s="5">
        <f t="shared" si="18"/>
        <v>-6.0771060294099949E-3</v>
      </c>
      <c r="L99" s="5">
        <f t="shared" si="19"/>
        <v>-6.9941662964368946E-3</v>
      </c>
      <c r="M99" s="4">
        <f t="shared" si="20"/>
        <v>7935.5697582624271</v>
      </c>
      <c r="N99" s="4">
        <f t="shared" si="21"/>
        <v>7848.5649756957137</v>
      </c>
      <c r="O99" s="5">
        <f t="shared" si="22"/>
        <v>1.0963898650897119E-2</v>
      </c>
      <c r="P99" s="43">
        <f t="shared" si="14"/>
        <v>4.764638947090733E-3</v>
      </c>
      <c r="R99" s="13">
        <f t="shared" si="15"/>
        <v>1.472233844531841E-2</v>
      </c>
      <c r="S99" s="20" t="b">
        <f t="shared" si="23"/>
        <v>1</v>
      </c>
      <c r="T99" s="13"/>
      <c r="U99" s="20"/>
      <c r="V99" s="13">
        <f t="shared" si="24"/>
        <v>1.527369633398999E-3</v>
      </c>
    </row>
    <row r="100" spans="1:22" x14ac:dyDescent="0.2">
      <c r="A100" s="1">
        <v>43573</v>
      </c>
      <c r="B100" s="4">
        <v>7998.4501950000003</v>
      </c>
      <c r="C100" s="4">
        <v>8002.3100590000004</v>
      </c>
      <c r="D100" s="4">
        <v>7950.9702150000003</v>
      </c>
      <c r="E100" s="4">
        <v>7998.0600590000004</v>
      </c>
      <c r="F100" s="4">
        <v>7998.0600590000004</v>
      </c>
      <c r="G100" s="2">
        <v>2124630000</v>
      </c>
      <c r="H100" s="4">
        <f t="shared" si="16"/>
        <v>2124.63</v>
      </c>
      <c r="I100" s="10">
        <f t="shared" si="17"/>
        <v>1.9799810000004072</v>
      </c>
      <c r="J100" s="6" t="b">
        <f t="shared" si="13"/>
        <v>0</v>
      </c>
      <c r="K100" s="5">
        <f t="shared" si="18"/>
        <v>-4.8776449248113877E-5</v>
      </c>
      <c r="L100" s="5">
        <f t="shared" si="19"/>
        <v>-5.3109664192780561E-4</v>
      </c>
      <c r="M100" s="4">
        <f t="shared" si="20"/>
        <v>7945.9848083853558</v>
      </c>
      <c r="N100" s="4">
        <f t="shared" si="21"/>
        <v>7861.5645481569563</v>
      </c>
      <c r="O100" s="5">
        <f t="shared" si="22"/>
        <v>1.0624266502411533E-2</v>
      </c>
      <c r="P100" s="43">
        <f t="shared" si="14"/>
        <v>6.2741204959055751E-4</v>
      </c>
      <c r="R100" s="13">
        <f t="shared" si="15"/>
        <v>7.0885172792181572E-3</v>
      </c>
      <c r="S100" s="20" t="b">
        <f t="shared" si="23"/>
        <v>0</v>
      </c>
      <c r="T100" s="13">
        <f>(E100-E99)/E99</f>
        <v>2.4761895587414439E-4</v>
      </c>
      <c r="U100" s="20"/>
      <c r="V100" s="13">
        <f t="shared" si="24"/>
        <v>1.3124514609785514E-3</v>
      </c>
    </row>
    <row r="101" spans="1:22" x14ac:dyDescent="0.2">
      <c r="A101" s="1">
        <v>43577</v>
      </c>
      <c r="B101" s="4">
        <v>7969.3701170000004</v>
      </c>
      <c r="C101" s="4">
        <v>8017.1499020000001</v>
      </c>
      <c r="D101" s="4">
        <v>7965.8999020000001</v>
      </c>
      <c r="E101" s="4">
        <v>8015.2700199999999</v>
      </c>
      <c r="F101" s="4">
        <v>8015.2700199999999</v>
      </c>
      <c r="G101" s="2">
        <v>1790990000</v>
      </c>
      <c r="H101" s="4">
        <f t="shared" si="16"/>
        <v>1790.99</v>
      </c>
      <c r="I101" s="10">
        <f t="shared" si="17"/>
        <v>17.209960999999566</v>
      </c>
      <c r="J101" s="6" t="b">
        <f t="shared" si="13"/>
        <v>0</v>
      </c>
      <c r="K101" s="5">
        <f t="shared" si="18"/>
        <v>5.7595396281178313E-3</v>
      </c>
      <c r="L101" s="5">
        <f t="shared" si="19"/>
        <v>-2.3448258083975883E-4</v>
      </c>
      <c r="M101" s="4">
        <f t="shared" si="20"/>
        <v>7957.5323436544631</v>
      </c>
      <c r="N101" s="4">
        <f t="shared" si="21"/>
        <v>7874.9302413606993</v>
      </c>
      <c r="O101" s="5">
        <f t="shared" si="22"/>
        <v>1.0380366516465735E-2</v>
      </c>
      <c r="P101" s="43">
        <f t="shared" si="14"/>
        <v>1.0515267779224883E-3</v>
      </c>
      <c r="R101" s="13">
        <f t="shared" si="15"/>
        <v>7.4919655705926857E-3</v>
      </c>
      <c r="S101" s="20" t="b">
        <f t="shared" si="23"/>
        <v>0</v>
      </c>
      <c r="T101" s="13">
        <f>(E101-E100)/E100</f>
        <v>2.151766912606972E-3</v>
      </c>
      <c r="U101" s="20"/>
      <c r="V101" s="13">
        <f t="shared" si="24"/>
        <v>1.4532541337004953E-3</v>
      </c>
    </row>
    <row r="102" spans="1:22" x14ac:dyDescent="0.2">
      <c r="A102" s="1">
        <v>43578</v>
      </c>
      <c r="B102" s="4">
        <v>8026.75</v>
      </c>
      <c r="C102" s="4">
        <v>8128.8701170000004</v>
      </c>
      <c r="D102" s="4">
        <v>8023.8100590000004</v>
      </c>
      <c r="E102" s="4">
        <v>8120.8198240000002</v>
      </c>
      <c r="F102" s="4">
        <v>8120.8198240000002</v>
      </c>
      <c r="G102" s="2">
        <v>2099410000</v>
      </c>
      <c r="H102" s="4">
        <f t="shared" si="16"/>
        <v>2099.41</v>
      </c>
      <c r="I102" s="10">
        <f t="shared" si="17"/>
        <v>105.54980400000022</v>
      </c>
      <c r="J102" s="6" t="b">
        <f t="shared" si="13"/>
        <v>0</v>
      </c>
      <c r="K102" s="5">
        <f t="shared" si="18"/>
        <v>1.1719540785498509E-2</v>
      </c>
      <c r="L102" s="5">
        <f t="shared" si="19"/>
        <v>-9.9033357454741066E-4</v>
      </c>
      <c r="M102" s="4">
        <f t="shared" si="20"/>
        <v>7984.7469237120531</v>
      </c>
      <c r="N102" s="4">
        <f t="shared" si="21"/>
        <v>7896.3119441988993</v>
      </c>
      <c r="O102" s="5">
        <f t="shared" si="22"/>
        <v>1.1075489349641284E-2</v>
      </c>
      <c r="P102" s="43">
        <f t="shared" si="14"/>
        <v>4.8922195858133828E-3</v>
      </c>
      <c r="R102" s="13">
        <f t="shared" si="15"/>
        <v>1.8049813558893037E-2</v>
      </c>
      <c r="S102" s="20" t="b">
        <f t="shared" si="23"/>
        <v>0</v>
      </c>
      <c r="T102" s="13">
        <f>(E102-E101)/E101</f>
        <v>1.3168589921066717E-2</v>
      </c>
      <c r="U102" s="20"/>
      <c r="V102" s="13">
        <f t="shared" si="24"/>
        <v>3.4199773098367043E-3</v>
      </c>
    </row>
    <row r="103" spans="1:22" x14ac:dyDescent="0.2">
      <c r="A103" s="1">
        <v>43579</v>
      </c>
      <c r="B103" s="4">
        <v>8122.8798829999996</v>
      </c>
      <c r="C103" s="4">
        <v>8139.5498049999997</v>
      </c>
      <c r="D103" s="4">
        <v>8101.7001950000003</v>
      </c>
      <c r="E103" s="4">
        <v>8102.0097660000001</v>
      </c>
      <c r="F103" s="4">
        <v>8102.0097660000001</v>
      </c>
      <c r="G103" s="2">
        <v>2043310000</v>
      </c>
      <c r="H103" s="4">
        <f t="shared" si="16"/>
        <v>2043.31</v>
      </c>
      <c r="I103" s="10">
        <f t="shared" si="17"/>
        <v>-18.810058000000026</v>
      </c>
      <c r="J103" s="6" t="b">
        <f t="shared" si="13"/>
        <v>1</v>
      </c>
      <c r="K103" s="5">
        <f t="shared" si="18"/>
        <v>-2.5693002113299232E-3</v>
      </c>
      <c r="L103" s="5">
        <f t="shared" si="19"/>
        <v>-4.612053479535104E-3</v>
      </c>
      <c r="M103" s="4">
        <f t="shared" si="20"/>
        <v>8004.2907307600444</v>
      </c>
      <c r="N103" s="4">
        <f t="shared" si="21"/>
        <v>7914.1987113120385</v>
      </c>
      <c r="O103" s="5">
        <f t="shared" si="22"/>
        <v>1.1255465659410303E-2</v>
      </c>
      <c r="P103" s="43">
        <f t="shared" si="14"/>
        <v>1.2169655940359183E-2</v>
      </c>
      <c r="R103" s="13">
        <f t="shared" si="15"/>
        <v>1.6898321011774613E-2</v>
      </c>
      <c r="S103" s="20" t="b">
        <f t="shared" si="23"/>
        <v>1</v>
      </c>
      <c r="T103" s="13">
        <f>(E103-E102)/E102</f>
        <v>-2.3162757464966046E-3</v>
      </c>
      <c r="U103" s="20">
        <f>(E103-E100)/E100</f>
        <v>1.2996865018915177E-2</v>
      </c>
      <c r="V103" s="13">
        <f t="shared" si="24"/>
        <v>2.4476426409899966E-3</v>
      </c>
    </row>
    <row r="104" spans="1:22" x14ac:dyDescent="0.2">
      <c r="A104" s="1">
        <v>43580</v>
      </c>
      <c r="B104" s="4">
        <v>8150.8500979999999</v>
      </c>
      <c r="C104" s="4">
        <v>8151.8398440000001</v>
      </c>
      <c r="D104" s="4">
        <v>8075.4101559999999</v>
      </c>
      <c r="E104" s="4">
        <v>8118.6801759999998</v>
      </c>
      <c r="F104" s="4">
        <v>8118.6801759999998</v>
      </c>
      <c r="G104" s="2">
        <v>2073370000</v>
      </c>
      <c r="H104" s="4">
        <f t="shared" si="16"/>
        <v>2073.37</v>
      </c>
      <c r="I104" s="10">
        <f t="shared" si="17"/>
        <v>16.67040999999972</v>
      </c>
      <c r="J104" s="6" t="b">
        <f t="shared" si="13"/>
        <v>0</v>
      </c>
      <c r="K104" s="5">
        <f t="shared" si="18"/>
        <v>-3.9468180144662064E-3</v>
      </c>
      <c r="L104" s="5">
        <f t="shared" si="19"/>
        <v>-4.0677526343217791E-3</v>
      </c>
      <c r="M104" s="4">
        <f t="shared" si="20"/>
        <v>8023.3556383000368</v>
      </c>
      <c r="N104" s="4">
        <f t="shared" si="21"/>
        <v>7931.9797082414261</v>
      </c>
      <c r="O104" s="5">
        <f t="shared" si="22"/>
        <v>1.1388742338981146E-2</v>
      </c>
      <c r="P104" s="43">
        <f t="shared" si="14"/>
        <v>6.4878736586818199E-3</v>
      </c>
      <c r="R104" s="13">
        <f t="shared" si="15"/>
        <v>1.6013774222674998E-2</v>
      </c>
      <c r="S104" s="20" t="b">
        <f t="shared" si="23"/>
        <v>0</v>
      </c>
      <c r="T104" s="13"/>
      <c r="U104" s="20"/>
      <c r="V104" s="13">
        <f t="shared" si="24"/>
        <v>2.3818359653937906E-3</v>
      </c>
    </row>
    <row r="105" spans="1:22" x14ac:dyDescent="0.2">
      <c r="A105" s="1">
        <v>43581</v>
      </c>
      <c r="B105" s="4">
        <v>8100.2797849999997</v>
      </c>
      <c r="C105" s="4">
        <v>8146.419922</v>
      </c>
      <c r="D105" s="4">
        <v>8060.8901370000003</v>
      </c>
      <c r="E105" s="4">
        <v>8146.3999020000001</v>
      </c>
      <c r="F105" s="4">
        <v>8146.3999020000001</v>
      </c>
      <c r="G105" s="2">
        <v>1982560000</v>
      </c>
      <c r="H105" s="4">
        <f t="shared" si="16"/>
        <v>1982.56</v>
      </c>
      <c r="I105" s="10">
        <f t="shared" si="17"/>
        <v>27.719726000000264</v>
      </c>
      <c r="J105" s="6" t="b">
        <f t="shared" si="13"/>
        <v>0</v>
      </c>
      <c r="K105" s="5">
        <f t="shared" si="18"/>
        <v>5.6936449387100267E-3</v>
      </c>
      <c r="L105" s="5">
        <f t="shared" si="19"/>
        <v>-2.4575212414309564E-6</v>
      </c>
      <c r="M105" s="4">
        <f t="shared" si="20"/>
        <v>8043.8630155833644</v>
      </c>
      <c r="N105" s="4">
        <f t="shared" si="21"/>
        <v>7950.6249424813022</v>
      </c>
      <c r="O105" s="5">
        <f t="shared" si="22"/>
        <v>1.1591205981682201E-2</v>
      </c>
      <c r="P105" s="43">
        <f t="shared" si="14"/>
        <v>2.1167841102775302E-3</v>
      </c>
      <c r="R105" s="13">
        <f t="shared" si="15"/>
        <v>1.2749708220783015E-2</v>
      </c>
      <c r="S105" s="20" t="b">
        <f t="shared" si="23"/>
        <v>0</v>
      </c>
      <c r="T105" s="13"/>
      <c r="U105" s="20"/>
      <c r="V105" s="13">
        <f t="shared" si="24"/>
        <v>2.5559601503184213E-3</v>
      </c>
    </row>
    <row r="106" spans="1:22" x14ac:dyDescent="0.2">
      <c r="A106" s="1">
        <v>43584</v>
      </c>
      <c r="B106" s="4">
        <v>8147.6499020000001</v>
      </c>
      <c r="C106" s="4">
        <v>8176.080078</v>
      </c>
      <c r="D106" s="4">
        <v>8136.4101559999999</v>
      </c>
      <c r="E106" s="4">
        <v>8161.8500979999999</v>
      </c>
      <c r="F106" s="4">
        <v>8161.8500979999999</v>
      </c>
      <c r="G106" s="2">
        <v>1781860000</v>
      </c>
      <c r="H106" s="4">
        <f t="shared" si="16"/>
        <v>1781.86</v>
      </c>
      <c r="I106" s="10">
        <f t="shared" si="17"/>
        <v>15.450195999999778</v>
      </c>
      <c r="J106" s="6" t="b">
        <f t="shared" si="13"/>
        <v>0</v>
      </c>
      <c r="K106" s="5">
        <f t="shared" si="18"/>
        <v>1.7428579002288821E-3</v>
      </c>
      <c r="L106" s="5">
        <f t="shared" si="19"/>
        <v>-1.7404403900458066E-3</v>
      </c>
      <c r="M106" s="4">
        <f t="shared" si="20"/>
        <v>8063.52752931947</v>
      </c>
      <c r="N106" s="4">
        <f t="shared" si="21"/>
        <v>7968.9923473090148</v>
      </c>
      <c r="O106" s="5">
        <f t="shared" si="22"/>
        <v>1.1723799747284247E-2</v>
      </c>
      <c r="P106" s="43">
        <f t="shared" si="14"/>
        <v>9.0385537118245502E-3</v>
      </c>
      <c r="R106" s="13">
        <f t="shared" si="15"/>
        <v>1.3958227124702205E-2</v>
      </c>
      <c r="S106" s="20" t="b">
        <f t="shared" si="23"/>
        <v>0</v>
      </c>
      <c r="T106" s="13"/>
      <c r="U106" s="20"/>
      <c r="V106" s="13">
        <f t="shared" si="24"/>
        <v>2.4446604446159243E-3</v>
      </c>
    </row>
    <row r="107" spans="1:22" x14ac:dyDescent="0.2">
      <c r="A107" s="1">
        <v>43585</v>
      </c>
      <c r="B107" s="4">
        <v>8104.9101559999999</v>
      </c>
      <c r="C107" s="4">
        <v>8124.6098629999997</v>
      </c>
      <c r="D107" s="4">
        <v>8050.5498049999997</v>
      </c>
      <c r="E107" s="4">
        <v>8095.3901370000003</v>
      </c>
      <c r="F107" s="4">
        <v>8095.3901370000003</v>
      </c>
      <c r="G107" s="2">
        <v>2131850000</v>
      </c>
      <c r="H107" s="4">
        <f t="shared" si="16"/>
        <v>2131.85</v>
      </c>
      <c r="I107" s="10">
        <f t="shared" si="17"/>
        <v>-66.459960999999566</v>
      </c>
      <c r="J107" s="6" t="b">
        <f t="shared" si="13"/>
        <v>0</v>
      </c>
      <c r="K107" s="5">
        <f t="shared" si="18"/>
        <v>-1.1745989550485021E-3</v>
      </c>
      <c r="L107" s="5">
        <f t="shared" si="19"/>
        <v>-3.5964466593119606E-3</v>
      </c>
      <c r="M107" s="4">
        <f t="shared" si="20"/>
        <v>8068.8379639328914</v>
      </c>
      <c r="N107" s="4">
        <f t="shared" si="21"/>
        <v>7979.9834594560571</v>
      </c>
      <c r="O107" s="5">
        <f t="shared" si="22"/>
        <v>1.1012057110826539E-2</v>
      </c>
      <c r="P107" s="43">
        <f t="shared" si="14"/>
        <v>-2.2665170641223017E-3</v>
      </c>
      <c r="R107" s="13">
        <f t="shared" si="15"/>
        <v>6.9120112854421595E-3</v>
      </c>
      <c r="S107" s="20" t="b">
        <f t="shared" si="23"/>
        <v>1</v>
      </c>
      <c r="T107" s="13"/>
      <c r="U107" s="20"/>
      <c r="V107" s="13">
        <f t="shared" si="24"/>
        <v>6.5857462433312989E-4</v>
      </c>
    </row>
    <row r="108" spans="1:22" x14ac:dyDescent="0.2">
      <c r="A108" s="1">
        <v>43586</v>
      </c>
      <c r="B108" s="4">
        <v>8132.9301759999998</v>
      </c>
      <c r="C108" s="4">
        <v>8146</v>
      </c>
      <c r="D108" s="4">
        <v>8048.2299800000001</v>
      </c>
      <c r="E108" s="4">
        <v>8049.6401370000003</v>
      </c>
      <c r="F108" s="4">
        <v>8049.6401370000003</v>
      </c>
      <c r="G108" s="2">
        <v>2273540000</v>
      </c>
      <c r="H108" s="4">
        <f t="shared" si="16"/>
        <v>2273.54</v>
      </c>
      <c r="I108" s="10">
        <f t="shared" si="17"/>
        <v>-45.75</v>
      </c>
      <c r="J108" s="6" t="b">
        <f t="shared" si="13"/>
        <v>1</v>
      </c>
      <c r="K108" s="5">
        <f t="shared" si="18"/>
        <v>-1.0241086201106902E-2</v>
      </c>
      <c r="L108" s="5">
        <f t="shared" si="19"/>
        <v>-1.1829101767738728E-2</v>
      </c>
      <c r="M108" s="4">
        <f t="shared" si="20"/>
        <v>8065.638326110743</v>
      </c>
      <c r="N108" s="4">
        <f t="shared" si="21"/>
        <v>7986.0405618511822</v>
      </c>
      <c r="O108" s="5">
        <f t="shared" si="22"/>
        <v>9.8687495076341825E-3</v>
      </c>
      <c r="P108" s="43">
        <f t="shared" si="14"/>
        <v>-2.1583345802138497E-3</v>
      </c>
      <c r="R108" s="13">
        <f t="shared" si="15"/>
        <v>9.9634611223644379E-3</v>
      </c>
      <c r="S108" s="20" t="b">
        <f t="shared" si="23"/>
        <v>1</v>
      </c>
      <c r="T108" s="13"/>
      <c r="U108" s="20"/>
      <c r="V108" s="13">
        <f t="shared" si="24"/>
        <v>-3.9654257979284069E-4</v>
      </c>
    </row>
    <row r="109" spans="1:22" x14ac:dyDescent="0.2">
      <c r="A109" s="1">
        <v>43587</v>
      </c>
      <c r="B109" s="4">
        <v>8046.4799800000001</v>
      </c>
      <c r="C109" s="4">
        <v>8094.0600590000004</v>
      </c>
      <c r="D109" s="4">
        <v>7976.7700199999999</v>
      </c>
      <c r="E109" s="4">
        <v>8036.7700199999999</v>
      </c>
      <c r="F109" s="4">
        <v>8036.7700199999999</v>
      </c>
      <c r="G109" s="2">
        <v>2211530000</v>
      </c>
      <c r="H109" s="4">
        <f t="shared" si="16"/>
        <v>2211.5300000000002</v>
      </c>
      <c r="I109" s="10">
        <f t="shared" si="17"/>
        <v>-12.870117000000391</v>
      </c>
      <c r="J109" s="6" t="b">
        <f t="shared" si="13"/>
        <v>0</v>
      </c>
      <c r="K109" s="5">
        <f t="shared" si="18"/>
        <v>-1.2067338791788228E-3</v>
      </c>
      <c r="L109" s="5">
        <f t="shared" si="19"/>
        <v>-7.0780348283057421E-3</v>
      </c>
      <c r="M109" s="4">
        <f t="shared" si="20"/>
        <v>8060.8269417589527</v>
      </c>
      <c r="N109" s="4">
        <f t="shared" si="21"/>
        <v>7990.4518190815143</v>
      </c>
      <c r="O109" s="5">
        <f t="shared" si="22"/>
        <v>8.7305090638854308E-3</v>
      </c>
      <c r="P109" s="43">
        <f t="shared" si="14"/>
        <v>-1.042782860446954E-2</v>
      </c>
      <c r="R109" s="13">
        <f t="shared" si="15"/>
        <v>4.122792547360643E-3</v>
      </c>
      <c r="S109" s="20" t="b">
        <f t="shared" si="23"/>
        <v>1</v>
      </c>
      <c r="T109" s="13"/>
      <c r="U109" s="20"/>
      <c r="V109" s="13">
        <f t="shared" si="24"/>
        <v>-5.9652865120601297E-4</v>
      </c>
    </row>
    <row r="110" spans="1:22" x14ac:dyDescent="0.2">
      <c r="A110" s="1">
        <v>43588</v>
      </c>
      <c r="B110" s="4">
        <v>8092.8798829999996</v>
      </c>
      <c r="C110" s="4">
        <v>8164.7099609999996</v>
      </c>
      <c r="D110" s="4">
        <v>8084.7998049999997</v>
      </c>
      <c r="E110" s="4">
        <v>8164</v>
      </c>
      <c r="F110" s="4">
        <v>8164</v>
      </c>
      <c r="G110" s="2">
        <v>2081080000</v>
      </c>
      <c r="H110" s="4">
        <f t="shared" si="16"/>
        <v>2081.08</v>
      </c>
      <c r="I110" s="10">
        <f t="shared" si="17"/>
        <v>127.22998000000007</v>
      </c>
      <c r="J110" s="6" t="b">
        <f t="shared" si="13"/>
        <v>0</v>
      </c>
      <c r="K110" s="5">
        <f t="shared" si="18"/>
        <v>8.787986233355095E-3</v>
      </c>
      <c r="L110" s="5">
        <f t="shared" si="19"/>
        <v>-8.6954834083611662E-5</v>
      </c>
      <c r="M110" s="4">
        <f t="shared" si="20"/>
        <v>8078.0224514657939</v>
      </c>
      <c r="N110" s="4">
        <f t="shared" si="21"/>
        <v>8005.542965248339</v>
      </c>
      <c r="O110" s="5">
        <f t="shared" si="22"/>
        <v>8.9724294099112305E-3</v>
      </c>
      <c r="P110" s="43">
        <f t="shared" si="14"/>
        <v>8.3898671672743088E-4</v>
      </c>
      <c r="R110" s="13">
        <f t="shared" si="15"/>
        <v>1.0731278608723825E-2</v>
      </c>
      <c r="S110" s="20" t="b">
        <f t="shared" si="23"/>
        <v>0</v>
      </c>
      <c r="T110" s="13"/>
      <c r="U110" s="20"/>
      <c r="V110" s="13">
        <f t="shared" si="24"/>
        <v>2.1332190643816242E-3</v>
      </c>
    </row>
    <row r="111" spans="1:22" x14ac:dyDescent="0.2">
      <c r="A111" s="1">
        <v>43591</v>
      </c>
      <c r="B111" s="4">
        <v>7981.8500979999999</v>
      </c>
      <c r="C111" s="4">
        <v>8135.5400390000004</v>
      </c>
      <c r="D111" s="4">
        <v>7981.8500979999999</v>
      </c>
      <c r="E111" s="4">
        <v>8123.2900390000004</v>
      </c>
      <c r="F111" s="4">
        <v>8123.2900390000004</v>
      </c>
      <c r="G111" s="2">
        <v>1979650000</v>
      </c>
      <c r="H111" s="4">
        <f t="shared" si="16"/>
        <v>1979.65</v>
      </c>
      <c r="I111" s="10">
        <f t="shared" si="17"/>
        <v>-40.709960999999566</v>
      </c>
      <c r="J111" s="6" t="b">
        <f t="shared" si="13"/>
        <v>0</v>
      </c>
      <c r="K111" s="5">
        <f t="shared" si="18"/>
        <v>1.7720195100562077E-2</v>
      </c>
      <c r="L111" s="5">
        <f t="shared" si="19"/>
        <v>-1.5057390094912174E-3</v>
      </c>
      <c r="M111" s="4">
        <f t="shared" si="20"/>
        <v>8085.5670493881616</v>
      </c>
      <c r="N111" s="4">
        <f t="shared" si="21"/>
        <v>8015.7818412267443</v>
      </c>
      <c r="O111" s="5">
        <f t="shared" si="22"/>
        <v>8.6308366172905635E-3</v>
      </c>
      <c r="P111" s="43">
        <f t="shared" si="14"/>
        <v>-1.2827418380756619E-2</v>
      </c>
      <c r="R111" s="13">
        <f t="shared" si="15"/>
        <v>6.1805176194315598E-3</v>
      </c>
      <c r="S111" s="20" t="b">
        <f t="shared" si="23"/>
        <v>1</v>
      </c>
      <c r="T111" s="13"/>
      <c r="U111" s="20"/>
      <c r="V111" s="13">
        <f t="shared" si="24"/>
        <v>9.3396595115909282E-4</v>
      </c>
    </row>
    <row r="112" spans="1:22" x14ac:dyDescent="0.2">
      <c r="A112" s="1">
        <v>43592</v>
      </c>
      <c r="B112" s="4">
        <v>8043.5200199999999</v>
      </c>
      <c r="C112" s="4">
        <v>8070.9702150000003</v>
      </c>
      <c r="D112" s="4">
        <v>7899.0200199999999</v>
      </c>
      <c r="E112" s="4">
        <v>7963.7597660000001</v>
      </c>
      <c r="F112" s="4">
        <v>7963.7597660000001</v>
      </c>
      <c r="G112" s="2">
        <v>2397600000</v>
      </c>
      <c r="H112" s="4">
        <f t="shared" si="16"/>
        <v>2397.6</v>
      </c>
      <c r="I112" s="10">
        <f t="shared" si="17"/>
        <v>-159.53027300000031</v>
      </c>
      <c r="J112" s="6" t="b">
        <f t="shared" si="13"/>
        <v>1</v>
      </c>
      <c r="K112" s="5">
        <f t="shared" si="18"/>
        <v>-9.916088205372528E-3</v>
      </c>
      <c r="L112" s="5">
        <f t="shared" si="19"/>
        <v>-1.3283464830628191E-2</v>
      </c>
      <c r="M112" s="4">
        <f t="shared" si="20"/>
        <v>8065.265835490135</v>
      </c>
      <c r="N112" s="4">
        <f t="shared" si="21"/>
        <v>8011.2581825113748</v>
      </c>
      <c r="O112" s="5">
        <f t="shared" si="22"/>
        <v>6.6963264547470593E-3</v>
      </c>
      <c r="P112" s="43">
        <f t="shared" si="14"/>
        <v>-2.0612564902522168E-2</v>
      </c>
      <c r="R112" s="13">
        <f t="shared" si="15"/>
        <v>7.0727730817797486E-4</v>
      </c>
      <c r="S112" s="20" t="b">
        <f t="shared" si="23"/>
        <v>1</v>
      </c>
      <c r="T112" s="13"/>
      <c r="U112" s="20"/>
      <c r="V112" s="13">
        <f t="shared" si="24"/>
        <v>-2.5107965556432827E-3</v>
      </c>
    </row>
    <row r="113" spans="1:22" x14ac:dyDescent="0.2">
      <c r="A113" s="1">
        <v>43593</v>
      </c>
      <c r="B113" s="4">
        <v>7946.2402339999999</v>
      </c>
      <c r="C113" s="4">
        <v>8004.4902339999999</v>
      </c>
      <c r="D113" s="4">
        <v>7923.3500979999999</v>
      </c>
      <c r="E113" s="4">
        <v>7943.3198240000002</v>
      </c>
      <c r="F113" s="4">
        <v>7943.3198240000002</v>
      </c>
      <c r="G113" s="2">
        <v>2214680000</v>
      </c>
      <c r="H113" s="4">
        <f t="shared" si="16"/>
        <v>2214.6799999999998</v>
      </c>
      <c r="I113" s="10">
        <f t="shared" si="17"/>
        <v>-20.439941999999974</v>
      </c>
      <c r="J113" s="6" t="b">
        <f t="shared" si="13"/>
        <v>1</v>
      </c>
      <c r="K113" s="5">
        <f t="shared" si="18"/>
        <v>-3.6752098023717006E-4</v>
      </c>
      <c r="L113" s="5">
        <f t="shared" si="19"/>
        <v>-7.6420119472657127E-3</v>
      </c>
      <c r="M113" s="4">
        <f t="shared" si="20"/>
        <v>8044.9415002417791</v>
      </c>
      <c r="N113" s="4">
        <f t="shared" si="21"/>
        <v>8005.3504991625596</v>
      </c>
      <c r="O113" s="5">
        <f t="shared" si="22"/>
        <v>4.9212292069531699E-3</v>
      </c>
      <c r="P113" s="43">
        <f t="shared" si="14"/>
        <v>-1.5114019441673371E-2</v>
      </c>
      <c r="R113" s="13">
        <f t="shared" si="15"/>
        <v>-5.0281616392814652E-3</v>
      </c>
      <c r="S113" s="20" t="b">
        <f t="shared" si="23"/>
        <v>1</v>
      </c>
      <c r="T113" s="13"/>
      <c r="U113" s="20"/>
      <c r="V113" s="13">
        <f t="shared" si="24"/>
        <v>-2.5199833040742956E-3</v>
      </c>
    </row>
    <row r="114" spans="1:22" x14ac:dyDescent="0.2">
      <c r="A114" s="1">
        <v>43594</v>
      </c>
      <c r="B114" s="4">
        <v>7853.2099609999996</v>
      </c>
      <c r="C114" s="4">
        <v>7929.7797849999997</v>
      </c>
      <c r="D114" s="4">
        <v>7796.1601559999999</v>
      </c>
      <c r="E114" s="4">
        <v>7910.5898440000001</v>
      </c>
      <c r="F114" s="4">
        <v>7910.5898440000001</v>
      </c>
      <c r="G114" s="2">
        <v>2549500000</v>
      </c>
      <c r="H114" s="4">
        <f t="shared" si="16"/>
        <v>2549.5</v>
      </c>
      <c r="I114" s="10">
        <f t="shared" si="17"/>
        <v>-32.729980000000069</v>
      </c>
      <c r="J114" s="6" t="b">
        <f t="shared" si="13"/>
        <v>0</v>
      </c>
      <c r="K114" s="5">
        <f t="shared" si="18"/>
        <v>7.306551497407561E-3</v>
      </c>
      <c r="L114" s="5">
        <f t="shared" si="19"/>
        <v>-2.4199841004789815E-3</v>
      </c>
      <c r="M114" s="4">
        <f t="shared" si="20"/>
        <v>8022.5495575348159</v>
      </c>
      <c r="N114" s="4">
        <f t="shared" si="21"/>
        <v>7997.1104421919026</v>
      </c>
      <c r="O114" s="5">
        <f t="shared" si="22"/>
        <v>3.1709514737769053E-3</v>
      </c>
      <c r="P114" s="43">
        <f t="shared" si="14"/>
        <v>-2.8219134068444614E-2</v>
      </c>
      <c r="R114" s="13">
        <f t="shared" si="15"/>
        <v>-1.1563627232154195E-2</v>
      </c>
      <c r="S114" s="20" t="b">
        <f t="shared" si="23"/>
        <v>1</v>
      </c>
      <c r="T114" s="13"/>
      <c r="U114" s="20"/>
      <c r="V114" s="13">
        <f t="shared" si="24"/>
        <v>-2.7833568095293427E-3</v>
      </c>
    </row>
    <row r="115" spans="1:22" x14ac:dyDescent="0.2">
      <c r="A115" s="1">
        <v>43595</v>
      </c>
      <c r="B115" s="4">
        <v>7881.3100590000004</v>
      </c>
      <c r="C115" s="4">
        <v>7949.3398440000001</v>
      </c>
      <c r="D115" s="4">
        <v>7759.3398440000001</v>
      </c>
      <c r="E115" s="4">
        <v>7916.9399409999996</v>
      </c>
      <c r="F115" s="4">
        <v>7916.9399409999996</v>
      </c>
      <c r="G115" s="2">
        <v>2421470000</v>
      </c>
      <c r="H115" s="4">
        <f t="shared" si="16"/>
        <v>2421.4699999999998</v>
      </c>
      <c r="I115" s="10">
        <f t="shared" si="17"/>
        <v>6.3500969999995505</v>
      </c>
      <c r="J115" s="6" t="b">
        <f t="shared" si="13"/>
        <v>0</v>
      </c>
      <c r="K115" s="5">
        <f t="shared" si="18"/>
        <v>4.5208070401077556E-3</v>
      </c>
      <c r="L115" s="5">
        <f t="shared" si="19"/>
        <v>-4.0757979449646048E-3</v>
      </c>
      <c r="M115" s="4">
        <f t="shared" si="20"/>
        <v>8004.9479547790133</v>
      </c>
      <c r="N115" s="4">
        <f t="shared" si="21"/>
        <v>7990.139094262172</v>
      </c>
      <c r="O115" s="5">
        <f t="shared" si="22"/>
        <v>1.8499633727162934E-3</v>
      </c>
      <c r="P115" s="43">
        <f t="shared" si="14"/>
        <v>-3.0682037180814324E-2</v>
      </c>
      <c r="R115" s="13">
        <f t="shared" si="15"/>
        <v>-6.9467173419678271E-3</v>
      </c>
      <c r="S115" s="20" t="b">
        <f t="shared" si="23"/>
        <v>0</v>
      </c>
      <c r="T115" s="13"/>
      <c r="U115" s="20"/>
      <c r="V115" s="13">
        <f t="shared" si="24"/>
        <v>-2.1940160829883627E-3</v>
      </c>
    </row>
    <row r="116" spans="1:22" x14ac:dyDescent="0.2">
      <c r="A116" s="1">
        <v>43598</v>
      </c>
      <c r="B116" s="4">
        <v>7720.0698240000002</v>
      </c>
      <c r="C116" s="4">
        <v>7760.830078</v>
      </c>
      <c r="D116" s="4">
        <v>7627.2202150000003</v>
      </c>
      <c r="E116" s="4">
        <v>7647.0200199999999</v>
      </c>
      <c r="F116" s="4">
        <v>7647.0200199999999</v>
      </c>
      <c r="G116" s="2">
        <v>2484820000</v>
      </c>
      <c r="H116" s="4">
        <f t="shared" si="16"/>
        <v>2484.8200000000002</v>
      </c>
      <c r="I116" s="10">
        <f t="shared" si="17"/>
        <v>-269.9199209999997</v>
      </c>
      <c r="J116" s="6" t="b">
        <f t="shared" si="13"/>
        <v>1</v>
      </c>
      <c r="K116" s="5">
        <f t="shared" si="18"/>
        <v>-9.4623242620040099E-3</v>
      </c>
      <c r="L116" s="5">
        <f t="shared" si="19"/>
        <v>-1.4664675924631167E-2</v>
      </c>
      <c r="M116" s="4">
        <f t="shared" si="20"/>
        <v>7945.2932989825113</v>
      </c>
      <c r="N116" s="4">
        <f t="shared" si="21"/>
        <v>7960.3026530219831</v>
      </c>
      <c r="O116" s="5">
        <f t="shared" si="22"/>
        <v>-1.8890874728808311E-3</v>
      </c>
      <c r="P116" s="43">
        <f t="shared" si="14"/>
        <v>-4.0032893942787987E-2</v>
      </c>
      <c r="R116" s="13">
        <f t="shared" si="15"/>
        <v>-2.321666602366133E-2</v>
      </c>
      <c r="S116" s="20" t="b">
        <f t="shared" si="23"/>
        <v>1</v>
      </c>
      <c r="T116" s="13"/>
      <c r="U116" s="20"/>
      <c r="V116" s="13">
        <f t="shared" si="24"/>
        <v>-7.4522228168751314E-3</v>
      </c>
    </row>
    <row r="117" spans="1:22" x14ac:dyDescent="0.2">
      <c r="A117" s="1">
        <v>43599</v>
      </c>
      <c r="B117" s="4">
        <v>7689.6601559999999</v>
      </c>
      <c r="C117" s="4">
        <v>7776.2001950000003</v>
      </c>
      <c r="D117" s="4">
        <v>7665.2998049999997</v>
      </c>
      <c r="E117" s="4">
        <v>7734.4902339999999</v>
      </c>
      <c r="F117" s="4">
        <v>7734.4902339999999</v>
      </c>
      <c r="G117" s="2">
        <v>2103140000</v>
      </c>
      <c r="H117" s="4">
        <f t="shared" si="16"/>
        <v>2103.14</v>
      </c>
      <c r="I117" s="10">
        <f t="shared" si="17"/>
        <v>87.470213999999942</v>
      </c>
      <c r="J117" s="6" t="b">
        <f t="shared" si="13"/>
        <v>0</v>
      </c>
      <c r="K117" s="5">
        <f t="shared" si="18"/>
        <v>5.8299166790902269E-3</v>
      </c>
      <c r="L117" s="5">
        <f t="shared" si="19"/>
        <v>-5.363797221529798E-3</v>
      </c>
      <c r="M117" s="4">
        <f t="shared" si="20"/>
        <v>7910.1594548187595</v>
      </c>
      <c r="N117" s="4">
        <f t="shared" si="21"/>
        <v>7940.6667904983324</v>
      </c>
      <c r="O117" s="5">
        <f t="shared" si="22"/>
        <v>-3.8567282813734196E-3</v>
      </c>
      <c r="P117" s="43">
        <f t="shared" si="14"/>
        <v>-3.0955083929388397E-2</v>
      </c>
      <c r="R117" s="13">
        <f t="shared" si="15"/>
        <v>-1.6935089688634917E-2</v>
      </c>
      <c r="S117" s="20" t="b">
        <f t="shared" si="23"/>
        <v>0</v>
      </c>
      <c r="T117" s="13"/>
      <c r="U117" s="20"/>
      <c r="V117" s="13">
        <f t="shared" si="24"/>
        <v>-4.4219694404800704E-3</v>
      </c>
    </row>
    <row r="118" spans="1:22" x14ac:dyDescent="0.2">
      <c r="A118" s="1">
        <v>43600</v>
      </c>
      <c r="B118" s="4">
        <v>7682.7998049999997</v>
      </c>
      <c r="C118" s="4">
        <v>7838.7202150000003</v>
      </c>
      <c r="D118" s="4">
        <v>7682.2402339999999</v>
      </c>
      <c r="E118" s="4">
        <v>7822.1499020000001</v>
      </c>
      <c r="F118" s="4">
        <v>7822.1499020000001</v>
      </c>
      <c r="G118" s="2">
        <v>2014080000</v>
      </c>
      <c r="H118" s="4">
        <f t="shared" si="16"/>
        <v>2014.08</v>
      </c>
      <c r="I118" s="10">
        <f t="shared" si="17"/>
        <v>87.659668000000238</v>
      </c>
      <c r="J118" s="6" t="b">
        <f t="shared" si="13"/>
        <v>0</v>
      </c>
      <c r="K118" s="5">
        <f t="shared" si="18"/>
        <v>1.8137931553196377E-2</v>
      </c>
      <c r="L118" s="5">
        <f t="shared" si="19"/>
        <v>-2.113905401074475E-3</v>
      </c>
      <c r="M118" s="4">
        <f t="shared" si="20"/>
        <v>7895.4911960156332</v>
      </c>
      <c r="N118" s="4">
        <f t="shared" si="21"/>
        <v>7930.3609741071732</v>
      </c>
      <c r="O118" s="5">
        <f t="shared" si="22"/>
        <v>-4.4164165630552E-3</v>
      </c>
      <c r="P118" s="43">
        <f t="shared" si="14"/>
        <v>-2.7009207751792309E-2</v>
      </c>
      <c r="R118" s="13">
        <f t="shared" si="15"/>
        <v>-7.1903038843589336E-3</v>
      </c>
      <c r="S118" s="20" t="b">
        <f t="shared" si="23"/>
        <v>0</v>
      </c>
      <c r="T118" s="13"/>
      <c r="U118" s="20"/>
      <c r="V118" s="13">
        <f t="shared" si="24"/>
        <v>-1.8543569048017816E-3</v>
      </c>
    </row>
    <row r="119" spans="1:22" x14ac:dyDescent="0.2">
      <c r="A119" s="1">
        <v>43601</v>
      </c>
      <c r="B119" s="4">
        <v>7832.580078</v>
      </c>
      <c r="C119" s="4">
        <v>7946.2299800000001</v>
      </c>
      <c r="D119" s="4">
        <v>7826.669922</v>
      </c>
      <c r="E119" s="4">
        <v>7898.0498049999997</v>
      </c>
      <c r="F119" s="4">
        <v>7898.0498049999997</v>
      </c>
      <c r="G119" s="2">
        <v>2168720000</v>
      </c>
      <c r="H119" s="4">
        <f t="shared" si="16"/>
        <v>2168.7199999999998</v>
      </c>
      <c r="I119" s="10">
        <f t="shared" si="17"/>
        <v>75.89990299999954</v>
      </c>
      <c r="J119" s="6" t="b">
        <f t="shared" si="13"/>
        <v>0</v>
      </c>
      <c r="K119" s="5">
        <f t="shared" si="18"/>
        <v>8.3586412584391954E-3</v>
      </c>
      <c r="L119" s="5">
        <f t="shared" si="19"/>
        <v>-6.0632746750680401E-3</v>
      </c>
      <c r="M119" s="4">
        <f t="shared" si="20"/>
        <v>7895.9176308463611</v>
      </c>
      <c r="N119" s="4">
        <f t="shared" si="21"/>
        <v>7927.5513072282884</v>
      </c>
      <c r="O119" s="5">
        <f t="shared" si="22"/>
        <v>-4.0063331281910055E-3</v>
      </c>
      <c r="P119" s="43">
        <f t="shared" si="14"/>
        <v>-8.7700647453358063E-3</v>
      </c>
      <c r="R119" s="13">
        <f t="shared" si="15"/>
        <v>6.3719445295487417E-3</v>
      </c>
      <c r="S119" s="20" t="b">
        <f t="shared" si="23"/>
        <v>0</v>
      </c>
      <c r="T119" s="13"/>
      <c r="U119" s="20"/>
      <c r="V119" s="13">
        <f t="shared" si="24"/>
        <v>5.4009917830454987E-5</v>
      </c>
    </row>
    <row r="120" spans="1:22" x14ac:dyDescent="0.2">
      <c r="A120" s="1">
        <v>43602</v>
      </c>
      <c r="B120" s="4">
        <v>7829.0297849999997</v>
      </c>
      <c r="C120" s="4">
        <v>7918.7099609999996</v>
      </c>
      <c r="D120" s="4">
        <v>7810.3500979999999</v>
      </c>
      <c r="E120" s="4">
        <v>7816.2797849999997</v>
      </c>
      <c r="F120" s="4">
        <v>7816.2797849999997</v>
      </c>
      <c r="G120" s="2">
        <v>2176380000</v>
      </c>
      <c r="H120" s="4">
        <f t="shared" si="16"/>
        <v>2176.38</v>
      </c>
      <c r="I120" s="10">
        <f t="shared" si="17"/>
        <v>-81.770019999999931</v>
      </c>
      <c r="J120" s="6" t="b">
        <f t="shared" si="13"/>
        <v>1</v>
      </c>
      <c r="K120" s="5">
        <f t="shared" si="18"/>
        <v>-1.6285542845204542E-3</v>
      </c>
      <c r="L120" s="5">
        <f t="shared" si="19"/>
        <v>-1.293520996531923E-2</v>
      </c>
      <c r="M120" s="4">
        <f t="shared" si="20"/>
        <v>7882.6446565386341</v>
      </c>
      <c r="N120" s="4">
        <f t="shared" si="21"/>
        <v>7917.8755226866979</v>
      </c>
      <c r="O120" s="5">
        <f t="shared" si="22"/>
        <v>-4.4694220890497561E-3</v>
      </c>
      <c r="P120" s="43">
        <f t="shared" si="14"/>
        <v>-9.1713583053202874E-3</v>
      </c>
      <c r="R120" s="13">
        <f t="shared" si="15"/>
        <v>4.5752797484597263E-3</v>
      </c>
      <c r="S120" s="20" t="b">
        <f t="shared" si="23"/>
        <v>1</v>
      </c>
      <c r="T120" s="13"/>
      <c r="U120" s="20"/>
      <c r="V120" s="13">
        <f t="shared" si="24"/>
        <v>-1.6809919920991283E-3</v>
      </c>
    </row>
    <row r="121" spans="1:22" x14ac:dyDescent="0.2">
      <c r="A121" s="1">
        <v>43605</v>
      </c>
      <c r="B121" s="4">
        <v>7714.0600590000004</v>
      </c>
      <c r="C121" s="4">
        <v>7747.2700199999999</v>
      </c>
      <c r="D121" s="4">
        <v>7678.3500979999999</v>
      </c>
      <c r="E121" s="4">
        <v>7702.3798829999996</v>
      </c>
      <c r="F121" s="4">
        <v>7702.3798829999996</v>
      </c>
      <c r="G121" s="2">
        <v>2130700000</v>
      </c>
      <c r="H121" s="4">
        <f t="shared" si="16"/>
        <v>2130.6999999999998</v>
      </c>
      <c r="I121" s="10">
        <f t="shared" si="17"/>
        <v>-113.89990200000011</v>
      </c>
      <c r="J121" s="6" t="b">
        <f t="shared" si="13"/>
        <v>1</v>
      </c>
      <c r="K121" s="5">
        <f t="shared" si="18"/>
        <v>-1.5141411799579503E-3</v>
      </c>
      <c r="L121" s="5">
        <f t="shared" si="19"/>
        <v>-5.7943168218112942E-3</v>
      </c>
      <c r="M121" s="4">
        <f t="shared" si="20"/>
        <v>7852.6005276155283</v>
      </c>
      <c r="N121" s="4">
        <f t="shared" si="21"/>
        <v>7899.1367714095941</v>
      </c>
      <c r="O121" s="5">
        <f t="shared" si="22"/>
        <v>-5.9262206998063919E-3</v>
      </c>
      <c r="P121" s="43">
        <f t="shared" si="14"/>
        <v>-2.2190155860181041E-2</v>
      </c>
      <c r="R121" s="13">
        <f t="shared" si="15"/>
        <v>-1.3413455484601405E-2</v>
      </c>
      <c r="S121" s="20" t="b">
        <f t="shared" si="23"/>
        <v>1</v>
      </c>
      <c r="T121" s="13"/>
      <c r="U121" s="20"/>
      <c r="V121" s="13">
        <f t="shared" si="24"/>
        <v>-3.8114275388760823E-3</v>
      </c>
    </row>
    <row r="122" spans="1:22" x14ac:dyDescent="0.2">
      <c r="A122" s="1">
        <v>43606</v>
      </c>
      <c r="B122" s="4">
        <v>7765.5698240000002</v>
      </c>
      <c r="C122" s="4">
        <v>7804.4399409999996</v>
      </c>
      <c r="D122" s="4">
        <v>7752.919922</v>
      </c>
      <c r="E122" s="4">
        <v>7785.7202150000003</v>
      </c>
      <c r="F122" s="4">
        <v>7785.7202150000003</v>
      </c>
      <c r="G122" s="2">
        <v>2000130000</v>
      </c>
      <c r="H122" s="4">
        <f t="shared" si="16"/>
        <v>2000.13</v>
      </c>
      <c r="I122" s="10">
        <f t="shared" si="17"/>
        <v>83.340332000000672</v>
      </c>
      <c r="J122" s="6" t="b">
        <f t="shared" si="13"/>
        <v>0</v>
      </c>
      <c r="K122" s="5">
        <f t="shared" si="18"/>
        <v>2.5948373985028154E-3</v>
      </c>
      <c r="L122" s="5">
        <f t="shared" si="19"/>
        <v>-2.3985995332806362E-3</v>
      </c>
      <c r="M122" s="4">
        <f t="shared" si="20"/>
        <v>7841.4538088462741</v>
      </c>
      <c r="N122" s="4">
        <f t="shared" si="21"/>
        <v>7889.2744621565862</v>
      </c>
      <c r="O122" s="5">
        <f t="shared" si="22"/>
        <v>-6.0984422628828838E-3</v>
      </c>
      <c r="P122" s="43">
        <f t="shared" si="14"/>
        <v>-1.1290493957433667E-2</v>
      </c>
      <c r="R122" s="13">
        <f t="shared" si="15"/>
        <v>-4.7202813086162131E-3</v>
      </c>
      <c r="S122" s="20" t="b">
        <f t="shared" si="23"/>
        <v>0</v>
      </c>
      <c r="T122" s="13"/>
      <c r="U122" s="20"/>
      <c r="V122" s="13">
        <f t="shared" si="24"/>
        <v>-1.4194939281648349E-3</v>
      </c>
    </row>
    <row r="123" spans="1:22" x14ac:dyDescent="0.2">
      <c r="A123" s="1">
        <v>43607</v>
      </c>
      <c r="B123" s="4">
        <v>7749.7998049999997</v>
      </c>
      <c r="C123" s="4">
        <v>7786.330078</v>
      </c>
      <c r="D123" s="4">
        <v>7738.3500979999999</v>
      </c>
      <c r="E123" s="4">
        <v>7750.8398440000001</v>
      </c>
      <c r="F123" s="4">
        <v>7750.8398440000001</v>
      </c>
      <c r="G123" s="2">
        <v>1884660000</v>
      </c>
      <c r="H123" s="4">
        <f t="shared" si="16"/>
        <v>1884.66</v>
      </c>
      <c r="I123" s="10">
        <f t="shared" si="17"/>
        <v>-34.880371000000196</v>
      </c>
      <c r="J123" s="6" t="b">
        <f t="shared" si="13"/>
        <v>1</v>
      </c>
      <c r="K123" s="5">
        <f t="shared" si="18"/>
        <v>1.3420204730055392E-4</v>
      </c>
      <c r="L123" s="5">
        <f t="shared" si="19"/>
        <v>-4.5580181734494246E-3</v>
      </c>
      <c r="M123" s="4">
        <f t="shared" si="20"/>
        <v>7826.3514813718948</v>
      </c>
      <c r="N123" s="4">
        <f t="shared" si="21"/>
        <v>7877.2366692734049</v>
      </c>
      <c r="O123" s="5">
        <f t="shared" si="22"/>
        <v>-6.5017764692303793E-3</v>
      </c>
      <c r="P123" s="43">
        <f t="shared" si="14"/>
        <v>-1.1244241148810378E-2</v>
      </c>
      <c r="R123" s="13">
        <f t="shared" si="15"/>
        <v>-5.1136731422237926E-3</v>
      </c>
      <c r="S123" s="20" t="b">
        <f t="shared" si="23"/>
        <v>1</v>
      </c>
      <c r="T123" s="13"/>
      <c r="U123" s="20"/>
      <c r="V123" s="13">
        <f t="shared" si="24"/>
        <v>-1.9259601398584707E-3</v>
      </c>
    </row>
    <row r="124" spans="1:22" x14ac:dyDescent="0.2">
      <c r="A124" s="1">
        <v>43608</v>
      </c>
      <c r="B124" s="4">
        <v>7660.7202150000003</v>
      </c>
      <c r="C124" s="4">
        <v>7665.1499020000001</v>
      </c>
      <c r="D124" s="4">
        <v>7585.3198240000002</v>
      </c>
      <c r="E124" s="4">
        <v>7628.2797849999997</v>
      </c>
      <c r="F124" s="4">
        <v>7628.2797849999997</v>
      </c>
      <c r="G124" s="2">
        <v>2270530000</v>
      </c>
      <c r="H124" s="4">
        <f t="shared" si="16"/>
        <v>2270.5300000000002</v>
      </c>
      <c r="I124" s="10">
        <f t="shared" si="17"/>
        <v>-122.56005900000036</v>
      </c>
      <c r="J124" s="6" t="b">
        <f t="shared" si="13"/>
        <v>0</v>
      </c>
      <c r="K124" s="5">
        <f t="shared" si="18"/>
        <v>-4.2346449275723298E-3</v>
      </c>
      <c r="L124" s="5">
        <f t="shared" si="19"/>
        <v>-4.810097319868486E-3</v>
      </c>
      <c r="M124" s="4">
        <f t="shared" si="20"/>
        <v>7793.3395319765787</v>
      </c>
      <c r="N124" s="4">
        <f t="shared" si="21"/>
        <v>7855.5882445539783</v>
      </c>
      <c r="O124" s="5">
        <f t="shared" si="22"/>
        <v>-7.9874246877078923E-3</v>
      </c>
      <c r="P124" s="43">
        <f t="shared" si="14"/>
        <v>-2.6691985781327775E-2</v>
      </c>
      <c r="R124" s="13">
        <f t="shared" si="15"/>
        <v>-1.6448613518069907E-2</v>
      </c>
      <c r="S124" s="20" t="b">
        <f t="shared" si="23"/>
        <v>1</v>
      </c>
      <c r="T124" s="13">
        <f t="shared" ref="T124:T130" si="25">(E124-E123)/E123</f>
        <v>-1.5812487609955621E-2</v>
      </c>
      <c r="U124" s="20"/>
      <c r="V124" s="13">
        <f t="shared" si="24"/>
        <v>-4.2180509620466759E-3</v>
      </c>
    </row>
    <row r="125" spans="1:22" x14ac:dyDescent="0.2">
      <c r="A125" s="1">
        <v>43609</v>
      </c>
      <c r="B125" s="4">
        <v>7675.5698240000002</v>
      </c>
      <c r="C125" s="4">
        <v>7694.1499020000001</v>
      </c>
      <c r="D125" s="4">
        <v>7631.25</v>
      </c>
      <c r="E125" s="4">
        <v>7637.0097660000001</v>
      </c>
      <c r="F125" s="4">
        <v>7637.0097660000001</v>
      </c>
      <c r="G125" s="2">
        <v>1685230000</v>
      </c>
      <c r="H125" s="4">
        <f t="shared" si="16"/>
        <v>1685.23</v>
      </c>
      <c r="I125" s="10">
        <f t="shared" si="17"/>
        <v>8.7299810000004072</v>
      </c>
      <c r="J125" s="6" t="b">
        <f t="shared" si="13"/>
        <v>1</v>
      </c>
      <c r="K125" s="5">
        <f t="shared" si="18"/>
        <v>-5.0237388082159445E-3</v>
      </c>
      <c r="L125" s="5">
        <f t="shared" si="19"/>
        <v>-7.4264391424382183E-3</v>
      </c>
      <c r="M125" s="4">
        <f t="shared" si="20"/>
        <v>7767.2845709804824</v>
      </c>
      <c r="N125" s="4">
        <f t="shared" si="21"/>
        <v>7836.5814203318932</v>
      </c>
      <c r="O125" s="5">
        <f t="shared" si="22"/>
        <v>-8.9216313266430713E-3</v>
      </c>
      <c r="P125" s="43">
        <f t="shared" si="14"/>
        <v>-1.7513787442361008E-2</v>
      </c>
      <c r="R125" s="13">
        <f t="shared" si="15"/>
        <v>-9.4157318831502926E-3</v>
      </c>
      <c r="S125" s="20" t="b">
        <f t="shared" si="23"/>
        <v>0</v>
      </c>
      <c r="T125" s="13">
        <f t="shared" si="25"/>
        <v>1.144423283630309E-3</v>
      </c>
      <c r="U125" s="20"/>
      <c r="V125" s="13">
        <f t="shared" si="24"/>
        <v>-3.3432344233420182E-3</v>
      </c>
    </row>
    <row r="126" spans="1:22" x14ac:dyDescent="0.2">
      <c r="A126" s="1">
        <v>43613</v>
      </c>
      <c r="B126" s="4">
        <v>7655.6601559999999</v>
      </c>
      <c r="C126" s="4">
        <v>7693.7402339999999</v>
      </c>
      <c r="D126" s="4">
        <v>7603.7597660000001</v>
      </c>
      <c r="E126" s="4">
        <v>7607.3500979999999</v>
      </c>
      <c r="F126" s="4">
        <v>7607.3500979999999</v>
      </c>
      <c r="G126" s="2">
        <v>2378470000</v>
      </c>
      <c r="H126" s="4">
        <f t="shared" si="16"/>
        <v>2378.4699999999998</v>
      </c>
      <c r="I126" s="10">
        <f t="shared" si="17"/>
        <v>-29.659668000000238</v>
      </c>
      <c r="J126" s="6" t="b">
        <f t="shared" si="13"/>
        <v>1</v>
      </c>
      <c r="K126" s="5">
        <f t="shared" si="18"/>
        <v>-6.3103712828916263E-3</v>
      </c>
      <c r="L126" s="5">
        <f t="shared" si="19"/>
        <v>-1.1228626568158187E-2</v>
      </c>
      <c r="M126" s="4">
        <f t="shared" si="20"/>
        <v>7740.6288254837355</v>
      </c>
      <c r="N126" s="4">
        <f t="shared" si="21"/>
        <v>7816.6482618682503</v>
      </c>
      <c r="O126" s="5">
        <f t="shared" si="22"/>
        <v>-9.8208347278251219E-3</v>
      </c>
      <c r="P126" s="43">
        <f t="shared" si="14"/>
        <v>-1.7681904476950807E-2</v>
      </c>
      <c r="R126" s="13">
        <f t="shared" si="15"/>
        <v>-6.0574654257246818E-3</v>
      </c>
      <c r="S126" s="20" t="b">
        <f t="shared" si="23"/>
        <v>1</v>
      </c>
      <c r="T126" s="13">
        <f t="shared" si="25"/>
        <v>-3.8836755364704658E-3</v>
      </c>
      <c r="U126" s="20"/>
      <c r="V126" s="13">
        <f t="shared" si="24"/>
        <v>-3.4317972070105466E-3</v>
      </c>
    </row>
    <row r="127" spans="1:22" x14ac:dyDescent="0.2">
      <c r="A127" s="1">
        <v>43614</v>
      </c>
      <c r="B127" s="4">
        <v>7553.0200199999999</v>
      </c>
      <c r="C127" s="4">
        <v>7581.1098629999997</v>
      </c>
      <c r="D127" s="4">
        <v>7503.9399409999996</v>
      </c>
      <c r="E127" s="4">
        <v>7547.3100590000004</v>
      </c>
      <c r="F127" s="4">
        <v>7547.3100590000004</v>
      </c>
      <c r="G127" s="2">
        <v>2282120000</v>
      </c>
      <c r="H127" s="4">
        <f t="shared" si="16"/>
        <v>2282.12</v>
      </c>
      <c r="I127" s="10">
        <f t="shared" si="17"/>
        <v>-60.040038999999524</v>
      </c>
      <c r="J127" s="6" t="b">
        <f t="shared" si="13"/>
        <v>0</v>
      </c>
      <c r="K127" s="5">
        <f t="shared" si="18"/>
        <v>-7.5598382963104691E-4</v>
      </c>
      <c r="L127" s="5">
        <f t="shared" si="19"/>
        <v>-4.4584242427300799E-3</v>
      </c>
      <c r="M127" s="4">
        <f t="shared" si="20"/>
        <v>7708.4090310697793</v>
      </c>
      <c r="N127" s="4">
        <f t="shared" si="21"/>
        <v>7793.2275485753589</v>
      </c>
      <c r="O127" s="5">
        <f t="shared" si="22"/>
        <v>-1.1003375296213159E-2</v>
      </c>
      <c r="P127" s="43">
        <f t="shared" si="14"/>
        <v>-2.6525459306277015E-2</v>
      </c>
      <c r="R127" s="13">
        <f t="shared" si="15"/>
        <v>-1.6514324493768197E-2</v>
      </c>
      <c r="S127" s="20" t="b">
        <f t="shared" si="23"/>
        <v>1</v>
      </c>
      <c r="T127" s="13">
        <f t="shared" si="25"/>
        <v>-7.8923722750428252E-3</v>
      </c>
      <c r="U127" s="20"/>
      <c r="V127" s="13">
        <f t="shared" si="24"/>
        <v>-4.1624259656892456E-3</v>
      </c>
    </row>
    <row r="128" spans="1:22" x14ac:dyDescent="0.2">
      <c r="A128" s="1">
        <v>43615</v>
      </c>
      <c r="B128" s="4">
        <v>7565.4599609999996</v>
      </c>
      <c r="C128" s="4">
        <v>7595.8999020000001</v>
      </c>
      <c r="D128" s="4">
        <v>7527.6601559999999</v>
      </c>
      <c r="E128" s="4">
        <v>7567.7202150000003</v>
      </c>
      <c r="F128" s="4">
        <v>7567.7202150000003</v>
      </c>
      <c r="G128" s="2">
        <v>1875180000</v>
      </c>
      <c r="H128" s="4">
        <f t="shared" si="16"/>
        <v>1875.18</v>
      </c>
      <c r="I128" s="10">
        <f t="shared" si="17"/>
        <v>20.410155999999915</v>
      </c>
      <c r="J128" s="6" t="b">
        <f t="shared" si="13"/>
        <v>0</v>
      </c>
      <c r="K128" s="5">
        <f t="shared" si="18"/>
        <v>2.9875962752461046E-4</v>
      </c>
      <c r="L128" s="5">
        <f t="shared" si="19"/>
        <v>-3.7098549695974955E-3</v>
      </c>
      <c r="M128" s="4">
        <f t="shared" si="20"/>
        <v>7684.9608950581496</v>
      </c>
      <c r="N128" s="4">
        <f t="shared" si="21"/>
        <v>7773.6182152209803</v>
      </c>
      <c r="O128" s="5">
        <f t="shared" si="22"/>
        <v>-1.1536469914875199E-2</v>
      </c>
      <c r="P128" s="43">
        <f t="shared" si="14"/>
        <v>-2.0468645345912258E-2</v>
      </c>
      <c r="R128" s="13">
        <f t="shared" si="15"/>
        <v>-1.1588997559560856E-2</v>
      </c>
      <c r="S128" s="20" t="b">
        <f t="shared" si="23"/>
        <v>0</v>
      </c>
      <c r="T128" s="13">
        <f t="shared" si="25"/>
        <v>2.7042954165717964E-3</v>
      </c>
      <c r="U128" s="20"/>
      <c r="V128" s="13">
        <f t="shared" si="24"/>
        <v>-3.041890475339181E-3</v>
      </c>
    </row>
    <row r="129" spans="1:22" x14ac:dyDescent="0.2">
      <c r="A129" s="1">
        <v>43616</v>
      </c>
      <c r="B129" s="4">
        <v>7470.9501950000003</v>
      </c>
      <c r="C129" s="4">
        <v>7506.8598629999997</v>
      </c>
      <c r="D129" s="4">
        <v>7448.2299800000001</v>
      </c>
      <c r="E129" s="4">
        <v>7453.1499020000001</v>
      </c>
      <c r="F129" s="4">
        <v>7453.1499020000001</v>
      </c>
      <c r="G129" s="2">
        <v>2239420000</v>
      </c>
      <c r="H129" s="4">
        <f t="shared" si="16"/>
        <v>2239.42</v>
      </c>
      <c r="I129" s="10">
        <f t="shared" si="17"/>
        <v>-114.57031300000017</v>
      </c>
      <c r="J129" s="6" t="b">
        <f t="shared" si="13"/>
        <v>1</v>
      </c>
      <c r="K129" s="5">
        <f t="shared" si="18"/>
        <v>-2.3826009457154785E-3</v>
      </c>
      <c r="L129" s="5">
        <f t="shared" si="19"/>
        <v>-7.1547840215755963E-3</v>
      </c>
      <c r="M129" s="4">
        <f t="shared" si="20"/>
        <v>7646.3257295484582</v>
      </c>
      <c r="N129" s="4">
        <f t="shared" si="21"/>
        <v>7745.7514053756777</v>
      </c>
      <c r="O129" s="5">
        <f t="shared" si="22"/>
        <v>-1.3003065700300858E-2</v>
      </c>
      <c r="P129" s="43">
        <f t="shared" si="14"/>
        <v>-2.5907312421041256E-2</v>
      </c>
      <c r="R129" s="13">
        <f t="shared" si="15"/>
        <v>-1.8239592646374803E-2</v>
      </c>
      <c r="S129" s="20" t="b">
        <f t="shared" si="23"/>
        <v>1</v>
      </c>
      <c r="T129" s="13">
        <f t="shared" si="25"/>
        <v>-1.5139343123826119E-2</v>
      </c>
      <c r="U129" s="20"/>
      <c r="V129" s="13">
        <f t="shared" si="24"/>
        <v>-5.0273730780511791E-3</v>
      </c>
    </row>
    <row r="130" spans="1:22" x14ac:dyDescent="0.2">
      <c r="A130" s="1">
        <v>43619</v>
      </c>
      <c r="B130" s="4">
        <v>7441.2099609999996</v>
      </c>
      <c r="C130" s="4">
        <v>7457.6601559999999</v>
      </c>
      <c r="D130" s="4">
        <v>7292.2202150000003</v>
      </c>
      <c r="E130" s="4">
        <v>7333.0200199999999</v>
      </c>
      <c r="F130" s="4">
        <v>7333.0200199999999</v>
      </c>
      <c r="G130" s="2">
        <v>2580670000</v>
      </c>
      <c r="H130" s="4">
        <f t="shared" si="16"/>
        <v>2580.67</v>
      </c>
      <c r="I130" s="10">
        <f t="shared" si="17"/>
        <v>-120.12988200000018</v>
      </c>
      <c r="J130" s="6" t="b">
        <f t="shared" ref="J130:J193" si="26">(E130-D130)&lt;(C130-E130)</f>
        <v>1</v>
      </c>
      <c r="K130" s="5">
        <f t="shared" si="18"/>
        <v>-1.4539294223255643E-2</v>
      </c>
      <c r="L130" s="5">
        <f t="shared" si="19"/>
        <v>-1.6713035106557084E-2</v>
      </c>
      <c r="M130" s="4">
        <f t="shared" si="20"/>
        <v>7594.1081112903821</v>
      </c>
      <c r="N130" s="4">
        <f t="shared" si="21"/>
        <v>7709.8617196908363</v>
      </c>
      <c r="O130" s="5">
        <f t="shared" si="22"/>
        <v>-1.5242554715327251E-2</v>
      </c>
      <c r="P130" s="43">
        <f t="shared" ref="P130:P193" si="27">(D130-M130)/M130</f>
        <v>-3.9752910001578233E-2</v>
      </c>
      <c r="R130" s="13">
        <f t="shared" ref="R130:R193" si="28">(C130-M130)/M130</f>
        <v>-1.7967607688850393E-2</v>
      </c>
      <c r="S130" s="20" t="b">
        <f t="shared" si="23"/>
        <v>1</v>
      </c>
      <c r="T130" s="13">
        <f t="shared" si="25"/>
        <v>-1.6118001593898465E-2</v>
      </c>
      <c r="U130" s="20">
        <f>(E130-E124)/E124</f>
        <v>-3.8705943321663286E-2</v>
      </c>
      <c r="V130" s="13">
        <f t="shared" si="24"/>
        <v>-6.8291124528329118E-3</v>
      </c>
    </row>
    <row r="131" spans="1:22" x14ac:dyDescent="0.2">
      <c r="A131" s="1">
        <v>43620</v>
      </c>
      <c r="B131" s="4">
        <v>7413.9399409999996</v>
      </c>
      <c r="C131" s="4">
        <v>7529.5</v>
      </c>
      <c r="D131" s="4">
        <v>7385.0200199999999</v>
      </c>
      <c r="E131" s="4">
        <v>7527.1201170000004</v>
      </c>
      <c r="F131" s="4">
        <v>7527.1201170000004</v>
      </c>
      <c r="G131" s="2">
        <v>2374130000</v>
      </c>
      <c r="H131" s="4">
        <f t="shared" ref="H131:H194" si="29">(G131/1000000)</f>
        <v>2374.13</v>
      </c>
      <c r="I131" s="10">
        <f t="shared" ref="I131:I194" si="30">(E131-E130)</f>
        <v>194.10009700000046</v>
      </c>
      <c r="J131" s="6" t="b">
        <f t="shared" si="26"/>
        <v>0</v>
      </c>
      <c r="K131" s="5">
        <f t="shared" ref="K131:K194" si="31">(E131-B131)/B131</f>
        <v>1.5265860918848352E-2</v>
      </c>
      <c r="L131" s="5">
        <f t="shared" ref="L131:L194" si="32">(E131-C131)/C131</f>
        <v>-3.1607450693931985E-4</v>
      </c>
      <c r="M131" s="4">
        <f t="shared" ref="M131:M194" si="33">(E131-M130)*(2/($X$1+1))+M130</f>
        <v>7582.943445575318</v>
      </c>
      <c r="N131" s="4">
        <f t="shared" ref="N131:N194" si="34">(E131-N130)*(2/($X$2+1))+N130</f>
        <v>7693.9711455438073</v>
      </c>
      <c r="O131" s="5">
        <f t="shared" ref="O131:O194" si="35">(M131-N131)/M131</f>
        <v>-1.4641768168965371E-2</v>
      </c>
      <c r="P131" s="43">
        <f t="shared" si="27"/>
        <v>-2.6101134341283704E-2</v>
      </c>
      <c r="Q131" s="48"/>
      <c r="R131" s="13">
        <f t="shared" si="28"/>
        <v>-7.0478496851381018E-3</v>
      </c>
      <c r="S131" s="20" t="b">
        <f t="shared" ref="S131:S194" si="36">(E131&lt;E130)</f>
        <v>0</v>
      </c>
      <c r="T131" s="13"/>
      <c r="U131" s="20"/>
      <c r="V131" s="13">
        <f t="shared" si="24"/>
        <v>-1.470174713270837E-3</v>
      </c>
    </row>
    <row r="132" spans="1:22" x14ac:dyDescent="0.2">
      <c r="A132" s="1">
        <v>43621</v>
      </c>
      <c r="B132" s="4">
        <v>7585.6801759999998</v>
      </c>
      <c r="C132" s="4">
        <v>7589.4702150000003</v>
      </c>
      <c r="D132" s="4">
        <v>7498.169922</v>
      </c>
      <c r="E132" s="4">
        <v>7575.4799800000001</v>
      </c>
      <c r="F132" s="4">
        <v>7575.4799800000001</v>
      </c>
      <c r="G132" s="2">
        <v>2139290000</v>
      </c>
      <c r="H132" s="4">
        <f t="shared" si="29"/>
        <v>2139.29</v>
      </c>
      <c r="I132" s="10">
        <f t="shared" si="30"/>
        <v>48.359862999999677</v>
      </c>
      <c r="J132" s="6" t="b">
        <f t="shared" si="26"/>
        <v>0</v>
      </c>
      <c r="K132" s="5">
        <f t="shared" si="31"/>
        <v>-1.3446646527850896E-3</v>
      </c>
      <c r="L132" s="5">
        <f t="shared" si="32"/>
        <v>-1.8433743863108646E-3</v>
      </c>
      <c r="M132" s="4">
        <f t="shared" si="33"/>
        <v>7581.6995346460981</v>
      </c>
      <c r="N132" s="4">
        <f t="shared" si="34"/>
        <v>7683.6675659313023</v>
      </c>
      <c r="O132" s="5">
        <f t="shared" si="35"/>
        <v>-1.3449231378695614E-2</v>
      </c>
      <c r="P132" s="43">
        <f t="shared" si="27"/>
        <v>-1.1017267601333012E-2</v>
      </c>
      <c r="Q132" s="48"/>
      <c r="R132" s="13">
        <f t="shared" si="28"/>
        <v>1.0249259177830146E-3</v>
      </c>
      <c r="S132" s="20" t="b">
        <f t="shared" si="36"/>
        <v>0</v>
      </c>
      <c r="T132" s="13"/>
      <c r="U132" s="20"/>
      <c r="V132" s="13">
        <f t="shared" ref="V132:V195" si="37">(M132-M131)/M131</f>
        <v>-1.640406443945975E-4</v>
      </c>
    </row>
    <row r="133" spans="1:22" x14ac:dyDescent="0.2">
      <c r="A133" s="1">
        <v>43622</v>
      </c>
      <c r="B133" s="4">
        <v>7582.2402339999999</v>
      </c>
      <c r="C133" s="4">
        <v>7634.1201170000004</v>
      </c>
      <c r="D133" s="4">
        <v>7546.2202150000003</v>
      </c>
      <c r="E133" s="4">
        <v>7615.5498049999997</v>
      </c>
      <c r="F133" s="4">
        <v>7615.5498049999997</v>
      </c>
      <c r="G133" s="2">
        <v>2093470000</v>
      </c>
      <c r="H133" s="4">
        <f t="shared" si="29"/>
        <v>2093.4699999999998</v>
      </c>
      <c r="I133" s="10">
        <f t="shared" si="30"/>
        <v>40.069824999999582</v>
      </c>
      <c r="J133" s="6" t="b">
        <f t="shared" si="26"/>
        <v>0</v>
      </c>
      <c r="K133" s="5">
        <f t="shared" si="31"/>
        <v>4.3931041449510183E-3</v>
      </c>
      <c r="L133" s="5">
        <f t="shared" si="32"/>
        <v>-2.4325412379414281E-3</v>
      </c>
      <c r="M133" s="4">
        <f t="shared" si="33"/>
        <v>7587.3412463717486</v>
      </c>
      <c r="N133" s="4">
        <f t="shared" si="34"/>
        <v>7677.7442823720585</v>
      </c>
      <c r="O133" s="5">
        <f t="shared" si="35"/>
        <v>-1.191498221376828E-2</v>
      </c>
      <c r="P133" s="43">
        <f t="shared" si="27"/>
        <v>-5.41968919500126E-3</v>
      </c>
      <c r="Q133" s="48"/>
      <c r="R133" s="13">
        <f t="shared" si="28"/>
        <v>6.1653837766452533E-3</v>
      </c>
      <c r="S133" s="20" t="b">
        <f t="shared" si="36"/>
        <v>0</v>
      </c>
      <c r="T133" s="13"/>
      <c r="U133" s="20"/>
      <c r="V133" s="13">
        <f t="shared" si="37"/>
        <v>7.4412230395963757E-4</v>
      </c>
    </row>
    <row r="134" spans="1:22" x14ac:dyDescent="0.2">
      <c r="A134" s="1">
        <v>43623</v>
      </c>
      <c r="B134" s="4">
        <v>7652.9702150000003</v>
      </c>
      <c r="C134" s="4">
        <v>7767.0200199999999</v>
      </c>
      <c r="D134" s="4">
        <v>7647.9101559999999</v>
      </c>
      <c r="E134" s="4">
        <v>7742.1000979999999</v>
      </c>
      <c r="F134" s="4">
        <v>7742.1000979999999</v>
      </c>
      <c r="G134" s="2">
        <v>2074120000</v>
      </c>
      <c r="H134" s="4">
        <f t="shared" si="29"/>
        <v>2074.12</v>
      </c>
      <c r="I134" s="10">
        <f t="shared" si="30"/>
        <v>126.55029300000024</v>
      </c>
      <c r="J134" s="6" t="b">
        <f t="shared" si="26"/>
        <v>0</v>
      </c>
      <c r="K134" s="5">
        <f t="shared" si="31"/>
        <v>1.1646443210415606E-2</v>
      </c>
      <c r="L134" s="5">
        <f t="shared" si="32"/>
        <v>-3.2084276770024396E-3</v>
      </c>
      <c r="M134" s="4">
        <f t="shared" si="33"/>
        <v>7613.1343883097907</v>
      </c>
      <c r="N134" s="4">
        <f t="shared" si="34"/>
        <v>7683.3404402527494</v>
      </c>
      <c r="O134" s="5">
        <f t="shared" si="35"/>
        <v>-9.2217013863255034E-3</v>
      </c>
      <c r="P134" s="43">
        <f t="shared" si="27"/>
        <v>4.5678646818068189E-3</v>
      </c>
      <c r="Q134" s="48"/>
      <c r="R134" s="13">
        <f t="shared" si="28"/>
        <v>2.021317683903039E-2</v>
      </c>
      <c r="S134" s="20" t="b">
        <f t="shared" si="36"/>
        <v>0</v>
      </c>
      <c r="T134" s="13"/>
      <c r="U134" s="20"/>
      <c r="V134" s="13">
        <f t="shared" si="37"/>
        <v>3.3994967539355443E-3</v>
      </c>
    </row>
    <row r="135" spans="1:22" x14ac:dyDescent="0.2">
      <c r="A135" s="1">
        <v>43626</v>
      </c>
      <c r="B135" s="4">
        <v>7798.8701170000004</v>
      </c>
      <c r="C135" s="4">
        <v>7895.4399409999996</v>
      </c>
      <c r="D135" s="4">
        <v>7795.7597660000001</v>
      </c>
      <c r="E135" s="4">
        <v>7823.169922</v>
      </c>
      <c r="F135" s="4">
        <v>7823.169922</v>
      </c>
      <c r="G135" s="2">
        <v>2042340000</v>
      </c>
      <c r="H135" s="4">
        <f t="shared" si="29"/>
        <v>2042.34</v>
      </c>
      <c r="I135" s="10">
        <f t="shared" si="30"/>
        <v>81.069824000000153</v>
      </c>
      <c r="J135" s="6" t="b">
        <f t="shared" si="26"/>
        <v>1</v>
      </c>
      <c r="K135" s="5">
        <f t="shared" si="31"/>
        <v>3.1158109617739193E-3</v>
      </c>
      <c r="L135" s="5">
        <f t="shared" si="32"/>
        <v>-9.1533872133851245E-3</v>
      </c>
      <c r="M135" s="4">
        <f t="shared" si="33"/>
        <v>7648.1403105914924</v>
      </c>
      <c r="N135" s="4">
        <f t="shared" si="34"/>
        <v>7695.4995256220755</v>
      </c>
      <c r="O135" s="5">
        <f t="shared" si="35"/>
        <v>-6.1922523786596692E-3</v>
      </c>
      <c r="P135" s="43">
        <f t="shared" si="27"/>
        <v>1.9301352932042527E-2</v>
      </c>
      <c r="Q135" s="45"/>
      <c r="R135" s="13">
        <f t="shared" si="28"/>
        <v>3.2334609508410231E-2</v>
      </c>
      <c r="S135" s="20" t="b">
        <f t="shared" si="36"/>
        <v>0</v>
      </c>
      <c r="T135" s="13"/>
      <c r="U135" s="20"/>
      <c r="V135" s="13">
        <f t="shared" si="37"/>
        <v>4.5980959347643223E-3</v>
      </c>
    </row>
    <row r="136" spans="1:22" x14ac:dyDescent="0.2">
      <c r="A136" s="1">
        <v>43627</v>
      </c>
      <c r="B136" s="4">
        <v>7901.0400390000004</v>
      </c>
      <c r="C136" s="4">
        <v>7909.9902339999999</v>
      </c>
      <c r="D136" s="4">
        <v>7798.6298829999996</v>
      </c>
      <c r="E136" s="4">
        <v>7822.5698240000002</v>
      </c>
      <c r="F136" s="4">
        <v>7822.5698240000002</v>
      </c>
      <c r="G136" s="2">
        <v>2121150000</v>
      </c>
      <c r="H136" s="4">
        <f t="shared" si="29"/>
        <v>2121.15</v>
      </c>
      <c r="I136" s="10">
        <f t="shared" si="30"/>
        <v>-0.600097999999889</v>
      </c>
      <c r="J136" s="6" t="b">
        <f t="shared" si="26"/>
        <v>1</v>
      </c>
      <c r="K136" s="5">
        <f t="shared" si="31"/>
        <v>-9.9316311033315445E-3</v>
      </c>
      <c r="L136" s="5">
        <f t="shared" si="32"/>
        <v>-1.1051898600864913E-2</v>
      </c>
      <c r="M136" s="4">
        <f t="shared" si="33"/>
        <v>7677.211896159577</v>
      </c>
      <c r="N136" s="4">
        <f t="shared" si="34"/>
        <v>7706.5491167853734</v>
      </c>
      <c r="O136" s="5">
        <f t="shared" si="35"/>
        <v>-3.82133787924649E-3</v>
      </c>
      <c r="P136" s="43">
        <f t="shared" si="27"/>
        <v>1.5815375227712595E-2</v>
      </c>
      <c r="Q136" s="45"/>
      <c r="R136" s="13">
        <f t="shared" si="28"/>
        <v>3.0320686857277852E-2</v>
      </c>
      <c r="S136" s="20" t="b">
        <f t="shared" si="36"/>
        <v>1</v>
      </c>
      <c r="T136" s="13"/>
      <c r="U136" s="20"/>
      <c r="V136" s="13">
        <f t="shared" si="37"/>
        <v>3.8011313061065283E-3</v>
      </c>
    </row>
    <row r="137" spans="1:22" x14ac:dyDescent="0.2">
      <c r="A137" s="1">
        <v>43628</v>
      </c>
      <c r="B137" s="4">
        <v>7803.1298829999996</v>
      </c>
      <c r="C137" s="4">
        <v>7819.1601559999999</v>
      </c>
      <c r="D137" s="4">
        <v>7773.9702150000003</v>
      </c>
      <c r="E137" s="4">
        <v>7792.7202150000003</v>
      </c>
      <c r="F137" s="4">
        <v>7792.7202150000003</v>
      </c>
      <c r="G137" s="2">
        <v>1978930000</v>
      </c>
      <c r="H137" s="4">
        <f t="shared" si="29"/>
        <v>1978.93</v>
      </c>
      <c r="I137" s="10">
        <f t="shared" si="30"/>
        <v>-29.849608999999873</v>
      </c>
      <c r="J137" s="6" t="b">
        <f t="shared" si="26"/>
        <v>1</v>
      </c>
      <c r="K137" s="5">
        <f t="shared" si="31"/>
        <v>-1.3340375152127056E-3</v>
      </c>
      <c r="L137" s="5">
        <f t="shared" si="32"/>
        <v>-3.3814297792213728E-3</v>
      </c>
      <c r="M137" s="4">
        <f t="shared" si="33"/>
        <v>7696.4632826329807</v>
      </c>
      <c r="N137" s="4">
        <f t="shared" si="34"/>
        <v>7714.042255760558</v>
      </c>
      <c r="O137" s="5">
        <f t="shared" si="35"/>
        <v>-2.2840326110882729E-3</v>
      </c>
      <c r="P137" s="43">
        <f t="shared" si="27"/>
        <v>1.0070460875440468E-2</v>
      </c>
      <c r="Q137" s="45"/>
      <c r="R137" s="13">
        <f t="shared" si="28"/>
        <v>1.5941981253114516E-2</v>
      </c>
      <c r="S137" s="20" t="b">
        <f t="shared" si="36"/>
        <v>1</v>
      </c>
      <c r="T137" s="13"/>
      <c r="U137" s="20"/>
      <c r="V137" s="13">
        <f t="shared" si="37"/>
        <v>2.5076012924736355E-3</v>
      </c>
    </row>
    <row r="138" spans="1:22" x14ac:dyDescent="0.2">
      <c r="A138" s="1">
        <v>43629</v>
      </c>
      <c r="B138" s="4">
        <v>7822.5600590000004</v>
      </c>
      <c r="C138" s="4">
        <v>7848.3598629999997</v>
      </c>
      <c r="D138" s="4">
        <v>7813.6000979999999</v>
      </c>
      <c r="E138" s="4">
        <v>7837.1298829999996</v>
      </c>
      <c r="F138" s="4">
        <v>7837.1298829999996</v>
      </c>
      <c r="G138" s="2">
        <v>1848360000</v>
      </c>
      <c r="H138" s="4">
        <f t="shared" si="29"/>
        <v>1848.36</v>
      </c>
      <c r="I138" s="10">
        <f t="shared" si="30"/>
        <v>44.409667999999328</v>
      </c>
      <c r="J138" s="6" t="b">
        <f t="shared" si="26"/>
        <v>0</v>
      </c>
      <c r="K138" s="5">
        <f t="shared" si="31"/>
        <v>1.8625391035811084E-3</v>
      </c>
      <c r="L138" s="5">
        <f t="shared" si="32"/>
        <v>-1.4308696588878711E-3</v>
      </c>
      <c r="M138" s="4">
        <f t="shared" si="33"/>
        <v>7719.9077160274837</v>
      </c>
      <c r="N138" s="4">
        <f t="shared" si="34"/>
        <v>7724.7455276944229</v>
      </c>
      <c r="O138" s="5">
        <f t="shared" si="35"/>
        <v>-6.2666703345368548E-4</v>
      </c>
      <c r="P138" s="43">
        <f t="shared" si="27"/>
        <v>1.2136463986220869E-2</v>
      </c>
      <c r="Q138" s="45"/>
      <c r="R138" s="13">
        <f t="shared" si="28"/>
        <v>1.6639078043100618E-2</v>
      </c>
      <c r="S138" s="20" t="b">
        <f t="shared" si="36"/>
        <v>0</v>
      </c>
      <c r="T138" s="13"/>
      <c r="U138" s="20"/>
      <c r="V138" s="13">
        <f t="shared" si="37"/>
        <v>3.0461307399991377E-3</v>
      </c>
    </row>
    <row r="139" spans="1:22" x14ac:dyDescent="0.2">
      <c r="A139" s="1">
        <v>43630</v>
      </c>
      <c r="B139" s="4">
        <v>7807.1899409999996</v>
      </c>
      <c r="C139" s="4">
        <v>7819.2099609999996</v>
      </c>
      <c r="D139" s="4">
        <v>7778.1201170000004</v>
      </c>
      <c r="E139" s="4">
        <v>7796.6601559999999</v>
      </c>
      <c r="F139" s="4">
        <v>7796.6601559999999</v>
      </c>
      <c r="G139" s="2">
        <v>1808370000</v>
      </c>
      <c r="H139" s="4">
        <f t="shared" si="29"/>
        <v>1808.37</v>
      </c>
      <c r="I139" s="10">
        <f t="shared" si="30"/>
        <v>-40.469726999999693</v>
      </c>
      <c r="J139" s="6" t="b">
        <f t="shared" si="26"/>
        <v>1</v>
      </c>
      <c r="K139" s="5">
        <f t="shared" si="31"/>
        <v>-1.348729194444447E-3</v>
      </c>
      <c r="L139" s="5">
        <f t="shared" si="32"/>
        <v>-2.8838981319687898E-3</v>
      </c>
      <c r="M139" s="4">
        <f t="shared" si="33"/>
        <v>7732.6997893562366</v>
      </c>
      <c r="N139" s="4">
        <f t="shared" si="34"/>
        <v>7730.9989736340385</v>
      </c>
      <c r="O139" s="5">
        <f t="shared" si="35"/>
        <v>2.1995108675228355E-4</v>
      </c>
      <c r="P139" s="43">
        <f t="shared" si="27"/>
        <v>5.8737994337091873E-3</v>
      </c>
      <c r="Q139" s="45"/>
      <c r="R139" s="13">
        <f t="shared" si="28"/>
        <v>1.1187576655030744E-2</v>
      </c>
      <c r="S139" s="20" t="b">
        <f t="shared" si="36"/>
        <v>1</v>
      </c>
      <c r="T139" s="13"/>
      <c r="U139" s="20"/>
      <c r="V139" s="13">
        <f t="shared" si="37"/>
        <v>1.6570241250675733E-3</v>
      </c>
    </row>
    <row r="140" spans="1:22" x14ac:dyDescent="0.2">
      <c r="A140" s="1">
        <v>43633</v>
      </c>
      <c r="B140" s="4">
        <v>7819.4301759999998</v>
      </c>
      <c r="C140" s="4">
        <v>7865.9799800000001</v>
      </c>
      <c r="D140" s="4">
        <v>7812.6098629999997</v>
      </c>
      <c r="E140" s="4">
        <v>7845.0200199999999</v>
      </c>
      <c r="F140" s="4">
        <v>7845.0200199999999</v>
      </c>
      <c r="G140" s="2">
        <v>1950550000</v>
      </c>
      <c r="H140" s="4">
        <f t="shared" si="29"/>
        <v>1950.55</v>
      </c>
      <c r="I140" s="10">
        <f t="shared" si="30"/>
        <v>48.359864000000016</v>
      </c>
      <c r="J140" s="6" t="b">
        <f t="shared" si="26"/>
        <v>0</v>
      </c>
      <c r="K140" s="5">
        <f t="shared" si="31"/>
        <v>3.2725970338020813E-3</v>
      </c>
      <c r="L140" s="5">
        <f t="shared" si="32"/>
        <v>-2.6646342926492086E-3</v>
      </c>
      <c r="M140" s="4">
        <f t="shared" si="33"/>
        <v>7751.4198277968635</v>
      </c>
      <c r="N140" s="4">
        <f t="shared" si="34"/>
        <v>7740.9138472310788</v>
      </c>
      <c r="O140" s="5">
        <f t="shared" si="35"/>
        <v>1.3553620883892683E-3</v>
      </c>
      <c r="P140" s="43">
        <f t="shared" si="27"/>
        <v>7.8940421964640035E-3</v>
      </c>
      <c r="Q140" s="45"/>
      <c r="R140" s="13">
        <f t="shared" si="28"/>
        <v>1.4779247511832586E-2</v>
      </c>
      <c r="S140" s="20" t="b">
        <f t="shared" si="36"/>
        <v>0</v>
      </c>
      <c r="T140" s="13"/>
      <c r="U140" s="20"/>
      <c r="V140" s="13">
        <f t="shared" si="37"/>
        <v>2.4208929546695106E-3</v>
      </c>
    </row>
    <row r="141" spans="1:22" x14ac:dyDescent="0.2">
      <c r="A141" s="1">
        <v>43634</v>
      </c>
      <c r="B141" s="4">
        <v>7920.9799800000001</v>
      </c>
      <c r="C141" s="4">
        <v>8005.2099609999996</v>
      </c>
      <c r="D141" s="4">
        <v>7911.669922</v>
      </c>
      <c r="E141" s="4">
        <v>7953.8798829999996</v>
      </c>
      <c r="F141" s="4">
        <v>7953.8798829999996</v>
      </c>
      <c r="G141" s="2">
        <v>2250550000</v>
      </c>
      <c r="H141" s="4">
        <f t="shared" si="29"/>
        <v>2250.5500000000002</v>
      </c>
      <c r="I141" s="10">
        <f t="shared" si="30"/>
        <v>108.85986299999968</v>
      </c>
      <c r="J141" s="6" t="b">
        <f t="shared" si="26"/>
        <v>1</v>
      </c>
      <c r="K141" s="5">
        <f t="shared" si="31"/>
        <v>4.1535142221126456E-3</v>
      </c>
      <c r="L141" s="5">
        <f t="shared" si="32"/>
        <v>-6.4120839116114676E-3</v>
      </c>
      <c r="M141" s="4">
        <f t="shared" si="33"/>
        <v>7785.1631703307194</v>
      </c>
      <c r="N141" s="4">
        <f t="shared" si="34"/>
        <v>7759.4326329501155</v>
      </c>
      <c r="O141" s="5">
        <f t="shared" si="35"/>
        <v>3.3050736147269269E-3</v>
      </c>
      <c r="P141" s="43">
        <f t="shared" si="27"/>
        <v>1.6249723853110527E-2</v>
      </c>
      <c r="Q141" s="45"/>
      <c r="R141" s="13">
        <f t="shared" si="28"/>
        <v>2.8264891288069489E-2</v>
      </c>
      <c r="S141" s="20" t="b">
        <f t="shared" si="36"/>
        <v>0</v>
      </c>
      <c r="T141" s="13">
        <f>(E141-E140)/E140</f>
        <v>1.3876301490942489E-2</v>
      </c>
      <c r="U141" s="20"/>
      <c r="V141" s="13">
        <f t="shared" si="37"/>
        <v>4.3531821632020315E-3</v>
      </c>
    </row>
    <row r="142" spans="1:22" x14ac:dyDescent="0.2">
      <c r="A142" s="1">
        <v>43635</v>
      </c>
      <c r="B142" s="4">
        <v>7970.2597660000001</v>
      </c>
      <c r="C142" s="4">
        <v>7998.5898440000001</v>
      </c>
      <c r="D142" s="4">
        <v>7930.3798829999996</v>
      </c>
      <c r="E142" s="4">
        <v>7987.3198240000002</v>
      </c>
      <c r="F142" s="4">
        <v>7987.3198240000002</v>
      </c>
      <c r="G142" s="2">
        <v>2027520000</v>
      </c>
      <c r="H142" s="4">
        <f t="shared" si="29"/>
        <v>2027.52</v>
      </c>
      <c r="I142" s="10">
        <f t="shared" si="30"/>
        <v>33.439941000000545</v>
      </c>
      <c r="J142" s="6" t="b">
        <f t="shared" si="26"/>
        <v>0</v>
      </c>
      <c r="K142" s="5">
        <f t="shared" si="31"/>
        <v>2.1404644893477398E-3</v>
      </c>
      <c r="L142" s="5">
        <f t="shared" si="32"/>
        <v>-1.4090008638777667E-3</v>
      </c>
      <c r="M142" s="4">
        <f t="shared" si="33"/>
        <v>7818.8559459422659</v>
      </c>
      <c r="N142" s="4">
        <f t="shared" si="34"/>
        <v>7779.2489104327142</v>
      </c>
      <c r="O142" s="5">
        <f t="shared" si="35"/>
        <v>5.0655793869826254E-3</v>
      </c>
      <c r="P142" s="43">
        <f t="shared" si="27"/>
        <v>1.4263459747664372E-2</v>
      </c>
      <c r="Q142" s="45"/>
      <c r="R142" s="13">
        <f t="shared" si="28"/>
        <v>2.2987237429666463E-2</v>
      </c>
      <c r="S142" s="20" t="b">
        <f t="shared" si="36"/>
        <v>0</v>
      </c>
      <c r="T142" s="13">
        <f>(E142-E141)/E141</f>
        <v>4.2042300728569537E-3</v>
      </c>
      <c r="U142" s="20"/>
      <c r="V142" s="13">
        <f t="shared" si="37"/>
        <v>4.3278188105227858E-3</v>
      </c>
    </row>
    <row r="143" spans="1:22" x14ac:dyDescent="0.2">
      <c r="A143" s="1">
        <v>43636</v>
      </c>
      <c r="B143" s="4">
        <v>8087.4501950000003</v>
      </c>
      <c r="C143" s="4">
        <v>8088.8798829999996</v>
      </c>
      <c r="D143" s="4">
        <v>7996.8701170000004</v>
      </c>
      <c r="E143" s="4">
        <v>8051.3398440000001</v>
      </c>
      <c r="F143" s="4">
        <v>8051.3398440000001</v>
      </c>
      <c r="G143" s="2">
        <v>2108250000</v>
      </c>
      <c r="H143" s="4">
        <f t="shared" si="29"/>
        <v>2108.25</v>
      </c>
      <c r="I143" s="10">
        <f t="shared" si="30"/>
        <v>64.020019999999931</v>
      </c>
      <c r="J143" s="6" t="b">
        <f t="shared" si="26"/>
        <v>0</v>
      </c>
      <c r="K143" s="5">
        <f t="shared" si="31"/>
        <v>-4.4649858891650665E-3</v>
      </c>
      <c r="L143" s="5">
        <f t="shared" si="32"/>
        <v>-4.6409440544290413E-3</v>
      </c>
      <c r="M143" s="4">
        <f t="shared" si="33"/>
        <v>7857.6032622852217</v>
      </c>
      <c r="N143" s="4">
        <f t="shared" si="34"/>
        <v>7802.9089916124785</v>
      </c>
      <c r="O143" s="5">
        <f t="shared" si="35"/>
        <v>6.9606811195550853E-3</v>
      </c>
      <c r="P143" s="43">
        <f t="shared" si="27"/>
        <v>1.7723833854431052E-2</v>
      </c>
      <c r="Q143" s="45"/>
      <c r="R143" s="13">
        <f t="shared" si="28"/>
        <v>2.943348155853772E-2</v>
      </c>
      <c r="S143" s="20" t="b">
        <f t="shared" si="36"/>
        <v>0</v>
      </c>
      <c r="T143" s="13">
        <f>(E143-E142)/E142</f>
        <v>8.0152067790793813E-3</v>
      </c>
      <c r="U143" s="20"/>
      <c r="V143" s="13">
        <f t="shared" si="37"/>
        <v>4.9556247884403682E-3</v>
      </c>
    </row>
    <row r="144" spans="1:22" x14ac:dyDescent="0.2">
      <c r="A144" s="1">
        <v>43637</v>
      </c>
      <c r="B144" s="4">
        <v>8028.6899409999996</v>
      </c>
      <c r="C144" s="4">
        <v>8073.0200199999999</v>
      </c>
      <c r="D144" s="4">
        <v>8011.2001950000003</v>
      </c>
      <c r="E144" s="4">
        <v>8031.7099609999996</v>
      </c>
      <c r="F144" s="4">
        <v>8031.7099609999996</v>
      </c>
      <c r="G144" s="2">
        <v>2909540000</v>
      </c>
      <c r="H144" s="4">
        <f t="shared" si="29"/>
        <v>2909.54</v>
      </c>
      <c r="I144" s="10">
        <f t="shared" si="30"/>
        <v>-19.629883000000518</v>
      </c>
      <c r="J144" s="6" t="b">
        <f t="shared" si="26"/>
        <v>1</v>
      </c>
      <c r="K144" s="5">
        <f t="shared" si="31"/>
        <v>3.7615352220511558E-4</v>
      </c>
      <c r="L144" s="5">
        <f t="shared" si="32"/>
        <v>-5.1170514748705362E-3</v>
      </c>
      <c r="M144" s="4">
        <f t="shared" si="33"/>
        <v>7886.6210454043512</v>
      </c>
      <c r="N144" s="4">
        <f t="shared" si="34"/>
        <v>7822.8047280809587</v>
      </c>
      <c r="O144" s="5">
        <f t="shared" si="35"/>
        <v>8.0917184883099163E-3</v>
      </c>
      <c r="P144" s="43">
        <f t="shared" si="27"/>
        <v>1.5796264189496364E-2</v>
      </c>
      <c r="Q144" s="45"/>
      <c r="R144" s="13">
        <f t="shared" si="28"/>
        <v>2.3634833412500035E-2</v>
      </c>
      <c r="S144" s="20" t="b">
        <f t="shared" si="36"/>
        <v>1</v>
      </c>
      <c r="T144" s="13">
        <f>(E144-E143)/E143</f>
        <v>-2.4380889864721151E-3</v>
      </c>
      <c r="U144" s="20">
        <f>(E144-E141)/E141</f>
        <v>9.7851714062652459E-3</v>
      </c>
      <c r="V144" s="13">
        <f t="shared" si="37"/>
        <v>3.6929560007704265E-3</v>
      </c>
    </row>
    <row r="145" spans="1:22" x14ac:dyDescent="0.2">
      <c r="A145" s="1">
        <v>43640</v>
      </c>
      <c r="B145" s="4">
        <v>8040.580078</v>
      </c>
      <c r="C145" s="4">
        <v>8047.5600590000004</v>
      </c>
      <c r="D145" s="4">
        <v>8004.6298829999996</v>
      </c>
      <c r="E145" s="4">
        <v>8005.7001950000003</v>
      </c>
      <c r="F145" s="4">
        <v>8005.7001950000003</v>
      </c>
      <c r="G145" s="2">
        <v>2073470000</v>
      </c>
      <c r="H145" s="4">
        <f t="shared" si="29"/>
        <v>2073.4699999999998</v>
      </c>
      <c r="I145" s="10">
        <f t="shared" si="30"/>
        <v>-26.009765999999217</v>
      </c>
      <c r="J145" s="6" t="b">
        <f t="shared" si="26"/>
        <v>1</v>
      </c>
      <c r="K145" s="5">
        <f t="shared" si="31"/>
        <v>-4.3379809244652873E-3</v>
      </c>
      <c r="L145" s="5">
        <f t="shared" si="32"/>
        <v>-5.2015596892856959E-3</v>
      </c>
      <c r="M145" s="4">
        <f t="shared" si="33"/>
        <v>7906.4675703369594</v>
      </c>
      <c r="N145" s="4">
        <f t="shared" si="34"/>
        <v>7838.7086817260924</v>
      </c>
      <c r="O145" s="5">
        <f t="shared" si="35"/>
        <v>8.5700583741190502E-3</v>
      </c>
      <c r="P145" s="43">
        <f t="shared" si="27"/>
        <v>1.2415444924016391E-2</v>
      </c>
      <c r="R145" s="13">
        <f t="shared" si="28"/>
        <v>1.7845199187609878E-2</v>
      </c>
      <c r="S145" s="20" t="b">
        <f t="shared" si="36"/>
        <v>1</v>
      </c>
      <c r="T145" s="13"/>
      <c r="U145" s="20"/>
      <c r="V145" s="13">
        <f t="shared" si="37"/>
        <v>2.5164801019789138E-3</v>
      </c>
    </row>
    <row r="146" spans="1:22" x14ac:dyDescent="0.2">
      <c r="A146" s="1">
        <v>43641</v>
      </c>
      <c r="B146" s="4">
        <v>8005.2700199999999</v>
      </c>
      <c r="C146" s="4">
        <v>8007.3100590000004</v>
      </c>
      <c r="D146" s="4">
        <v>7879.1499020000001</v>
      </c>
      <c r="E146" s="4">
        <v>7884.7202150000003</v>
      </c>
      <c r="F146" s="4">
        <v>7884.7202150000003</v>
      </c>
      <c r="G146" s="2">
        <v>2132550000</v>
      </c>
      <c r="H146" s="4">
        <f t="shared" si="29"/>
        <v>2132.5500000000002</v>
      </c>
      <c r="I146" s="10">
        <f t="shared" si="30"/>
        <v>-120.97998000000007</v>
      </c>
      <c r="J146" s="6" t="b">
        <f t="shared" si="26"/>
        <v>1</v>
      </c>
      <c r="K146" s="5">
        <f t="shared" si="31"/>
        <v>-1.5058805599164492E-2</v>
      </c>
      <c r="L146" s="5">
        <f t="shared" si="32"/>
        <v>-1.5309741111150356E-2</v>
      </c>
      <c r="M146" s="4">
        <f t="shared" si="33"/>
        <v>7902.8430111141333</v>
      </c>
      <c r="N146" s="4">
        <f t="shared" si="34"/>
        <v>7842.7096846194754</v>
      </c>
      <c r="O146" s="5">
        <f t="shared" si="35"/>
        <v>7.6090751657460036E-3</v>
      </c>
      <c r="P146" s="43">
        <f t="shared" si="27"/>
        <v>-2.9980488136753455E-3</v>
      </c>
      <c r="R146" s="13">
        <f t="shared" si="28"/>
        <v>1.3218919791137214E-2</v>
      </c>
      <c r="S146" s="20" t="b">
        <f t="shared" si="36"/>
        <v>1</v>
      </c>
      <c r="T146" s="13"/>
      <c r="U146" s="20"/>
      <c r="V146" s="13">
        <f t="shared" si="37"/>
        <v>-4.5842965781893322E-4</v>
      </c>
    </row>
    <row r="147" spans="1:22" x14ac:dyDescent="0.2">
      <c r="A147" s="1">
        <v>43642</v>
      </c>
      <c r="B147" s="4">
        <v>7933.919922</v>
      </c>
      <c r="C147" s="4">
        <v>7974.2797849999997</v>
      </c>
      <c r="D147" s="4">
        <v>7903.0698240000002</v>
      </c>
      <c r="E147" s="4">
        <v>7909.9702150000003</v>
      </c>
      <c r="F147" s="4">
        <v>7909.9702150000003</v>
      </c>
      <c r="G147" s="2">
        <v>2122730000</v>
      </c>
      <c r="H147" s="4">
        <f t="shared" si="29"/>
        <v>2122.73</v>
      </c>
      <c r="I147" s="10">
        <f t="shared" si="30"/>
        <v>25.25</v>
      </c>
      <c r="J147" s="6" t="b">
        <f t="shared" si="26"/>
        <v>1</v>
      </c>
      <c r="K147" s="5">
        <f t="shared" si="31"/>
        <v>-3.0186474322219359E-3</v>
      </c>
      <c r="L147" s="5">
        <f t="shared" si="32"/>
        <v>-8.0646242336478852E-3</v>
      </c>
      <c r="M147" s="4">
        <f t="shared" si="33"/>
        <v>7904.0308784284443</v>
      </c>
      <c r="N147" s="4">
        <f t="shared" si="34"/>
        <v>7848.5584263916953</v>
      </c>
      <c r="O147" s="5">
        <f t="shared" si="35"/>
        <v>7.0182483962889812E-3</v>
      </c>
      <c r="P147" s="43">
        <f t="shared" si="27"/>
        <v>-1.215904192716504E-4</v>
      </c>
      <c r="R147" s="13">
        <f t="shared" si="28"/>
        <v>8.8877317981231052E-3</v>
      </c>
      <c r="S147" s="20" t="b">
        <f t="shared" si="36"/>
        <v>0</v>
      </c>
      <c r="T147" s="13"/>
      <c r="U147" s="20"/>
      <c r="V147" s="13">
        <f t="shared" si="37"/>
        <v>1.5030885880441426E-4</v>
      </c>
    </row>
    <row r="148" spans="1:22" x14ac:dyDescent="0.2">
      <c r="A148" s="1">
        <v>43643</v>
      </c>
      <c r="B148" s="4">
        <v>7939.3598629999997</v>
      </c>
      <c r="C148" s="4">
        <v>7976.580078</v>
      </c>
      <c r="D148" s="4">
        <v>7935.4702150000003</v>
      </c>
      <c r="E148" s="4">
        <v>7967.7597660000001</v>
      </c>
      <c r="F148" s="4">
        <v>7967.7597660000001</v>
      </c>
      <c r="G148" s="2">
        <v>2083920000</v>
      </c>
      <c r="H148" s="4">
        <f t="shared" si="29"/>
        <v>2083.92</v>
      </c>
      <c r="I148" s="10">
        <f t="shared" si="30"/>
        <v>57.789550999999847</v>
      </c>
      <c r="J148" s="6" t="b">
        <f t="shared" si="26"/>
        <v>0</v>
      </c>
      <c r="K148" s="5">
        <f t="shared" si="31"/>
        <v>3.57710237223951E-3</v>
      </c>
      <c r="L148" s="5">
        <f t="shared" si="32"/>
        <v>-1.1057761488945503E-3</v>
      </c>
      <c r="M148" s="4">
        <f t="shared" si="33"/>
        <v>7914.6523596903698</v>
      </c>
      <c r="N148" s="4">
        <f t="shared" si="34"/>
        <v>7858.923760270678</v>
      </c>
      <c r="O148" s="5">
        <f t="shared" si="35"/>
        <v>7.0411935846379971E-3</v>
      </c>
      <c r="P148" s="43">
        <f t="shared" si="27"/>
        <v>2.6302930771358412E-3</v>
      </c>
      <c r="Q148" s="48"/>
      <c r="R148" s="13">
        <f t="shared" si="28"/>
        <v>7.8244394693859666E-3</v>
      </c>
      <c r="S148" s="20" t="b">
        <f t="shared" si="36"/>
        <v>0</v>
      </c>
      <c r="T148" s="13">
        <f t="shared" ref="T148:T154" si="38">(E148-E147)/E147</f>
        <v>7.3059125924913289E-3</v>
      </c>
      <c r="U148" s="20"/>
      <c r="V148" s="13">
        <f t="shared" si="37"/>
        <v>1.343805638577841E-3</v>
      </c>
    </row>
    <row r="149" spans="1:22" x14ac:dyDescent="0.2">
      <c r="A149" s="1">
        <v>43644</v>
      </c>
      <c r="B149" s="4">
        <v>7988.7597660000001</v>
      </c>
      <c r="C149" s="4">
        <v>8010.1499020000001</v>
      </c>
      <c r="D149" s="4">
        <v>7961.4599609999996</v>
      </c>
      <c r="E149" s="4">
        <v>8006.2402339999999</v>
      </c>
      <c r="F149" s="4">
        <v>8006.2402339999999</v>
      </c>
      <c r="G149" s="2">
        <v>4101490000</v>
      </c>
      <c r="H149" s="4">
        <f t="shared" si="29"/>
        <v>4101.49</v>
      </c>
      <c r="I149" s="10">
        <f t="shared" si="30"/>
        <v>38.480467999999746</v>
      </c>
      <c r="J149" s="6" t="b">
        <f t="shared" si="26"/>
        <v>0</v>
      </c>
      <c r="K149" s="5">
        <f t="shared" si="31"/>
        <v>2.1881328907143089E-3</v>
      </c>
      <c r="L149" s="5">
        <f t="shared" si="32"/>
        <v>-4.880892427523809E-4</v>
      </c>
      <c r="M149" s="4">
        <f t="shared" si="33"/>
        <v>7929.9170054086417</v>
      </c>
      <c r="N149" s="4">
        <f t="shared" si="34"/>
        <v>7871.733888421054</v>
      </c>
      <c r="O149" s="5">
        <f t="shared" si="35"/>
        <v>7.3371659435910374E-3</v>
      </c>
      <c r="P149" s="43">
        <f t="shared" si="27"/>
        <v>3.9777157276480769E-3</v>
      </c>
      <c r="Q149" s="48"/>
      <c r="R149" s="13">
        <f t="shared" si="28"/>
        <v>1.0117747327826403E-2</v>
      </c>
      <c r="S149" s="20" t="b">
        <f t="shared" si="36"/>
        <v>0</v>
      </c>
      <c r="T149" s="13">
        <f t="shared" si="38"/>
        <v>4.8295216133653375E-3</v>
      </c>
      <c r="U149" s="20"/>
      <c r="V149" s="13">
        <f t="shared" si="37"/>
        <v>1.9286564999386774E-3</v>
      </c>
    </row>
    <row r="150" spans="1:22" x14ac:dyDescent="0.2">
      <c r="A150" s="1">
        <v>43647</v>
      </c>
      <c r="B150" s="4">
        <v>8145.8500979999999</v>
      </c>
      <c r="C150" s="4">
        <v>8150.4501950000003</v>
      </c>
      <c r="D150" s="4">
        <v>8059.2900390000004</v>
      </c>
      <c r="E150" s="4">
        <v>8091.1601559999999</v>
      </c>
      <c r="F150" s="4">
        <v>8091.1601559999999</v>
      </c>
      <c r="G150" s="2">
        <v>2219030000</v>
      </c>
      <c r="H150" s="4">
        <f t="shared" si="29"/>
        <v>2219.0300000000002</v>
      </c>
      <c r="I150" s="10">
        <f t="shared" si="30"/>
        <v>84.919922000000042</v>
      </c>
      <c r="J150" s="6" t="b">
        <f t="shared" si="26"/>
        <v>1</v>
      </c>
      <c r="K150" s="5">
        <f t="shared" si="31"/>
        <v>-6.7138409548473839E-3</v>
      </c>
      <c r="L150" s="5">
        <f t="shared" si="32"/>
        <v>-7.2744495802664596E-3</v>
      </c>
      <c r="M150" s="4">
        <f t="shared" si="33"/>
        <v>7956.7908638405352</v>
      </c>
      <c r="N150" s="4">
        <f t="shared" si="34"/>
        <v>7890.8144334279186</v>
      </c>
      <c r="O150" s="5">
        <f t="shared" si="35"/>
        <v>8.291839202717392E-3</v>
      </c>
      <c r="P150" s="43">
        <f t="shared" si="27"/>
        <v>1.2881974267448772E-2</v>
      </c>
      <c r="Q150" s="48"/>
      <c r="R150" s="13">
        <f t="shared" si="28"/>
        <v>2.4338874110609823E-2</v>
      </c>
      <c r="S150" s="20" t="b">
        <f t="shared" si="36"/>
        <v>0</v>
      </c>
      <c r="T150" s="13">
        <f t="shared" si="38"/>
        <v>1.0606716700726975E-2</v>
      </c>
      <c r="U150" s="20"/>
      <c r="V150" s="13">
        <f t="shared" si="37"/>
        <v>3.3889205162631639E-3</v>
      </c>
    </row>
    <row r="151" spans="1:22" x14ac:dyDescent="0.2">
      <c r="A151" s="1">
        <v>43648</v>
      </c>
      <c r="B151" s="4">
        <v>8086.6499020000001</v>
      </c>
      <c r="C151" s="4">
        <v>8109.3701170000004</v>
      </c>
      <c r="D151" s="4">
        <v>8063.1098629999997</v>
      </c>
      <c r="E151" s="4">
        <v>8109.0898440000001</v>
      </c>
      <c r="F151" s="4">
        <v>8109.0898440000001</v>
      </c>
      <c r="G151" s="2">
        <v>1956590000</v>
      </c>
      <c r="H151" s="4">
        <f t="shared" si="29"/>
        <v>1956.59</v>
      </c>
      <c r="I151" s="10">
        <f t="shared" si="30"/>
        <v>17.929688000000169</v>
      </c>
      <c r="J151" s="6" t="b">
        <f t="shared" si="26"/>
        <v>0</v>
      </c>
      <c r="K151" s="5">
        <f t="shared" si="31"/>
        <v>2.7749367503161104E-3</v>
      </c>
      <c r="L151" s="5">
        <f t="shared" si="32"/>
        <v>-3.4561623893914894E-5</v>
      </c>
      <c r="M151" s="4">
        <f t="shared" si="33"/>
        <v>7982.1740272004463</v>
      </c>
      <c r="N151" s="4">
        <f t="shared" si="34"/>
        <v>7909.7949039124478</v>
      </c>
      <c r="O151" s="5">
        <f t="shared" si="35"/>
        <v>9.0675952492836973E-3</v>
      </c>
      <c r="P151" s="43">
        <f t="shared" si="27"/>
        <v>1.0139572943881263E-2</v>
      </c>
      <c r="R151" s="13">
        <f t="shared" si="28"/>
        <v>1.593501837545943E-2</v>
      </c>
      <c r="S151" s="20" t="b">
        <f t="shared" si="36"/>
        <v>0</v>
      </c>
      <c r="T151" s="13">
        <f t="shared" si="38"/>
        <v>2.2159600915456368E-3</v>
      </c>
      <c r="U151" s="20"/>
      <c r="V151" s="13">
        <f t="shared" si="37"/>
        <v>3.1901257421838697E-3</v>
      </c>
    </row>
    <row r="152" spans="1:22" x14ac:dyDescent="0.2">
      <c r="A152" s="1">
        <v>43649</v>
      </c>
      <c r="B152" s="4">
        <v>8129.5698240000002</v>
      </c>
      <c r="C152" s="4">
        <v>8170.2299800000001</v>
      </c>
      <c r="D152" s="4">
        <v>8122.3398440000001</v>
      </c>
      <c r="E152" s="4">
        <v>8170.2299800000001</v>
      </c>
      <c r="F152" s="4">
        <v>8170.2299800000001</v>
      </c>
      <c r="G152" s="2">
        <v>1548240000</v>
      </c>
      <c r="H152" s="4">
        <f t="shared" si="29"/>
        <v>1548.24</v>
      </c>
      <c r="I152" s="10">
        <f t="shared" si="30"/>
        <v>61.140135999999984</v>
      </c>
      <c r="J152" s="6" t="b">
        <f t="shared" si="26"/>
        <v>0</v>
      </c>
      <c r="K152" s="5">
        <f t="shared" si="31"/>
        <v>5.0015138414782516E-3</v>
      </c>
      <c r="L152" s="5">
        <f t="shared" si="32"/>
        <v>0</v>
      </c>
      <c r="M152" s="4">
        <f t="shared" si="33"/>
        <v>8013.5166860003719</v>
      </c>
      <c r="N152" s="4">
        <f t="shared" si="34"/>
        <v>7932.4414322678867</v>
      </c>
      <c r="O152" s="5">
        <f t="shared" si="35"/>
        <v>1.0117312649279659E-2</v>
      </c>
      <c r="P152" s="43">
        <f t="shared" si="27"/>
        <v>1.3579950259508715E-2</v>
      </c>
      <c r="R152" s="13">
        <f t="shared" si="28"/>
        <v>1.955612000826136E-2</v>
      </c>
      <c r="S152" s="20" t="b">
        <f t="shared" si="36"/>
        <v>0</v>
      </c>
      <c r="T152" s="13">
        <f t="shared" si="38"/>
        <v>7.5397038602597558E-3</v>
      </c>
      <c r="U152" s="20"/>
      <c r="V152" s="13">
        <f t="shared" si="37"/>
        <v>3.9265817424076269E-3</v>
      </c>
    </row>
    <row r="153" spans="1:22" x14ac:dyDescent="0.2">
      <c r="A153" s="1">
        <v>43651</v>
      </c>
      <c r="B153" s="4">
        <v>8123.2797849999997</v>
      </c>
      <c r="C153" s="4">
        <v>8171.9702150000003</v>
      </c>
      <c r="D153" s="4">
        <v>8093.6601559999999</v>
      </c>
      <c r="E153" s="4">
        <v>8161.7900390000004</v>
      </c>
      <c r="F153" s="4">
        <v>8161.7900390000004</v>
      </c>
      <c r="G153" s="2">
        <v>1690700000</v>
      </c>
      <c r="H153" s="4">
        <f t="shared" si="29"/>
        <v>1690.7</v>
      </c>
      <c r="I153" s="10">
        <f t="shared" si="30"/>
        <v>-8.4399409999996351</v>
      </c>
      <c r="J153" s="6" t="b">
        <f t="shared" si="26"/>
        <v>0</v>
      </c>
      <c r="K153" s="5">
        <f t="shared" si="31"/>
        <v>4.7407272701737568E-3</v>
      </c>
      <c r="L153" s="5">
        <f t="shared" si="32"/>
        <v>-1.245743160115011E-3</v>
      </c>
      <c r="M153" s="4">
        <f t="shared" si="33"/>
        <v>8038.2289115003096</v>
      </c>
      <c r="N153" s="4">
        <f t="shared" si="34"/>
        <v>7952.3847893750271</v>
      </c>
      <c r="O153" s="5">
        <f t="shared" si="35"/>
        <v>1.0679482143443945E-2</v>
      </c>
      <c r="P153" s="43">
        <f t="shared" si="27"/>
        <v>6.8959524678856533E-3</v>
      </c>
      <c r="R153" s="13">
        <f t="shared" si="28"/>
        <v>1.6638155615143879E-2</v>
      </c>
      <c r="S153" s="20" t="b">
        <f t="shared" si="36"/>
        <v>1</v>
      </c>
      <c r="T153" s="13">
        <f t="shared" si="38"/>
        <v>-1.0330114354993511E-3</v>
      </c>
      <c r="U153" s="20"/>
      <c r="V153" s="13">
        <f t="shared" si="37"/>
        <v>3.0838178128598562E-3</v>
      </c>
    </row>
    <row r="154" spans="1:22" x14ac:dyDescent="0.2">
      <c r="A154" s="1">
        <v>43654</v>
      </c>
      <c r="B154" s="4">
        <v>8112.9101559999999</v>
      </c>
      <c r="C154" s="4">
        <v>8161.7900390000004</v>
      </c>
      <c r="D154" s="4">
        <v>8078.3901370000003</v>
      </c>
      <c r="E154" s="4">
        <v>8098.3798829999996</v>
      </c>
      <c r="F154" s="4">
        <v>8098.3798829999996</v>
      </c>
      <c r="G154" s="2">
        <v>1957160000</v>
      </c>
      <c r="H154" s="4">
        <f t="shared" si="29"/>
        <v>1957.16</v>
      </c>
      <c r="I154" s="10">
        <f t="shared" si="30"/>
        <v>-63.410156000000825</v>
      </c>
      <c r="J154" s="6" t="b">
        <f t="shared" si="26"/>
        <v>1</v>
      </c>
      <c r="K154" s="5">
        <f t="shared" si="31"/>
        <v>-1.7910062752579934E-3</v>
      </c>
      <c r="L154" s="5">
        <f t="shared" si="32"/>
        <v>-7.7691481521827985E-3</v>
      </c>
      <c r="M154" s="4">
        <f t="shared" si="33"/>
        <v>8048.2540734169243</v>
      </c>
      <c r="N154" s="4">
        <f t="shared" si="34"/>
        <v>7965.0800149076331</v>
      </c>
      <c r="O154" s="5">
        <f t="shared" si="35"/>
        <v>1.0334422565511682E-2</v>
      </c>
      <c r="P154" s="43">
        <f t="shared" si="27"/>
        <v>3.744422493148462E-3</v>
      </c>
      <c r="R154" s="13">
        <f t="shared" si="28"/>
        <v>1.4106906236730415E-2</v>
      </c>
      <c r="S154" s="20" t="b">
        <f t="shared" si="36"/>
        <v>1</v>
      </c>
      <c r="T154" s="13">
        <f t="shared" si="38"/>
        <v>-7.7691481521827985E-3</v>
      </c>
      <c r="U154" s="20">
        <f>(E154-E148)/E148</f>
        <v>1.6393581236896881E-2</v>
      </c>
      <c r="V154" s="13">
        <f t="shared" si="37"/>
        <v>1.2471854219368757E-3</v>
      </c>
    </row>
    <row r="155" spans="1:22" x14ac:dyDescent="0.2">
      <c r="A155" s="1">
        <v>43655</v>
      </c>
      <c r="B155" s="4">
        <v>8061.4101559999999</v>
      </c>
      <c r="C155" s="4">
        <v>8146.9799800000001</v>
      </c>
      <c r="D155" s="4">
        <v>8061.3198240000002</v>
      </c>
      <c r="E155" s="4">
        <v>8141.7299800000001</v>
      </c>
      <c r="F155" s="4">
        <v>8141.7299800000001</v>
      </c>
      <c r="G155" s="2">
        <v>1871430000</v>
      </c>
      <c r="H155" s="4">
        <f t="shared" si="29"/>
        <v>1871.43</v>
      </c>
      <c r="I155" s="10">
        <f t="shared" si="30"/>
        <v>43.35009700000046</v>
      </c>
      <c r="J155" s="6" t="b">
        <f t="shared" si="26"/>
        <v>0</v>
      </c>
      <c r="K155" s="5">
        <f t="shared" si="31"/>
        <v>9.9634955232018787E-3</v>
      </c>
      <c r="L155" s="5">
        <f t="shared" si="32"/>
        <v>-6.444105684423199E-4</v>
      </c>
      <c r="M155" s="4">
        <f t="shared" si="33"/>
        <v>8063.8333911807704</v>
      </c>
      <c r="N155" s="4">
        <f t="shared" si="34"/>
        <v>7980.4408814374037</v>
      </c>
      <c r="O155" s="5">
        <f t="shared" si="35"/>
        <v>1.0341546718285514E-2</v>
      </c>
      <c r="P155" s="43">
        <f t="shared" si="27"/>
        <v>-3.1170871951784798E-4</v>
      </c>
      <c r="R155" s="13">
        <f t="shared" si="28"/>
        <v>1.0311049941850883E-2</v>
      </c>
      <c r="S155" s="20" t="b">
        <f t="shared" si="36"/>
        <v>0</v>
      </c>
      <c r="T155" s="13"/>
      <c r="U155" s="20"/>
      <c r="V155" s="13">
        <f t="shared" si="37"/>
        <v>1.9357388101481552E-3</v>
      </c>
    </row>
    <row r="156" spans="1:22" x14ac:dyDescent="0.2">
      <c r="A156" s="1">
        <v>43656</v>
      </c>
      <c r="B156" s="4">
        <v>8183.1899409999996</v>
      </c>
      <c r="C156" s="4">
        <v>8228.5996090000008</v>
      </c>
      <c r="D156" s="4">
        <v>8160.5600590000004</v>
      </c>
      <c r="E156" s="4">
        <v>8202.5302730000003</v>
      </c>
      <c r="F156" s="4">
        <v>8202.5302730000003</v>
      </c>
      <c r="G156" s="2">
        <v>2066640000</v>
      </c>
      <c r="H156" s="4">
        <f t="shared" si="29"/>
        <v>2066.64</v>
      </c>
      <c r="I156" s="10">
        <f t="shared" si="30"/>
        <v>60.800293000000238</v>
      </c>
      <c r="J156" s="6" t="b">
        <f t="shared" si="26"/>
        <v>0</v>
      </c>
      <c r="K156" s="5">
        <f t="shared" si="31"/>
        <v>2.3634221054921831E-3</v>
      </c>
      <c r="L156" s="5">
        <f t="shared" si="32"/>
        <v>-3.1681376222859642E-3</v>
      </c>
      <c r="M156" s="4">
        <f t="shared" si="33"/>
        <v>8086.9495381506422</v>
      </c>
      <c r="N156" s="4">
        <f t="shared" si="34"/>
        <v>7999.753002442847</v>
      </c>
      <c r="O156" s="5">
        <f t="shared" si="35"/>
        <v>1.0782376629956772E-2</v>
      </c>
      <c r="P156" s="43">
        <f t="shared" si="27"/>
        <v>9.1023840945335926E-3</v>
      </c>
      <c r="R156" s="13">
        <f t="shared" si="28"/>
        <v>1.7515884102048167E-2</v>
      </c>
      <c r="S156" s="20" t="b">
        <f t="shared" si="36"/>
        <v>0</v>
      </c>
      <c r="T156" s="13"/>
      <c r="U156" s="20"/>
      <c r="V156" s="13">
        <f t="shared" si="37"/>
        <v>2.8666449129707227E-3</v>
      </c>
    </row>
    <row r="157" spans="1:22" x14ac:dyDescent="0.2">
      <c r="A157" s="1">
        <v>43657</v>
      </c>
      <c r="B157" s="4">
        <v>8219.2802730000003</v>
      </c>
      <c r="C157" s="4">
        <v>8226.1796880000002</v>
      </c>
      <c r="D157" s="4">
        <v>8171.6298829999996</v>
      </c>
      <c r="E157" s="4">
        <v>8196.0400389999995</v>
      </c>
      <c r="F157" s="4">
        <v>8196.0400389999995</v>
      </c>
      <c r="G157" s="2">
        <v>1970690000</v>
      </c>
      <c r="H157" s="4">
        <f t="shared" si="29"/>
        <v>1970.69</v>
      </c>
      <c r="I157" s="10">
        <f t="shared" si="30"/>
        <v>-6.4902340000007825</v>
      </c>
      <c r="J157" s="6" t="b">
        <f t="shared" si="26"/>
        <v>1</v>
      </c>
      <c r="K157" s="5">
        <f t="shared" si="31"/>
        <v>-2.8275266480866945E-3</v>
      </c>
      <c r="L157" s="5">
        <f t="shared" si="32"/>
        <v>-3.66386951697239E-3</v>
      </c>
      <c r="M157" s="4">
        <f t="shared" si="33"/>
        <v>8105.131288292202</v>
      </c>
      <c r="N157" s="4">
        <f t="shared" si="34"/>
        <v>8016.8214404043383</v>
      </c>
      <c r="O157" s="5">
        <f t="shared" si="35"/>
        <v>1.0895548109803798E-2</v>
      </c>
      <c r="P157" s="43">
        <f t="shared" si="27"/>
        <v>8.204505558577966E-3</v>
      </c>
      <c r="R157" s="13">
        <f t="shared" si="28"/>
        <v>1.4934785804475688E-2</v>
      </c>
      <c r="S157" s="20" t="b">
        <f t="shared" si="36"/>
        <v>1</v>
      </c>
      <c r="T157" s="13"/>
      <c r="U157" s="20"/>
      <c r="V157" s="13">
        <f t="shared" si="37"/>
        <v>2.248282873014902E-3</v>
      </c>
    </row>
    <row r="158" spans="1:22" x14ac:dyDescent="0.2">
      <c r="A158" s="1">
        <v>43658</v>
      </c>
      <c r="B158" s="4">
        <v>8209.2001949999994</v>
      </c>
      <c r="C158" s="4">
        <v>8245.6601559999999</v>
      </c>
      <c r="D158" s="4">
        <v>8201.5195309999999</v>
      </c>
      <c r="E158" s="4">
        <v>8244.1396480000003</v>
      </c>
      <c r="F158" s="4">
        <v>8244.1396480000003</v>
      </c>
      <c r="G158" s="2">
        <v>1835960000</v>
      </c>
      <c r="H158" s="4">
        <f t="shared" si="29"/>
        <v>1835.96</v>
      </c>
      <c r="I158" s="10">
        <f t="shared" si="30"/>
        <v>48.099609000000783</v>
      </c>
      <c r="J158" s="6" t="b">
        <f t="shared" si="26"/>
        <v>0</v>
      </c>
      <c r="K158" s="5">
        <f t="shared" si="31"/>
        <v>4.2561336269130749E-3</v>
      </c>
      <c r="L158" s="5">
        <f t="shared" si="32"/>
        <v>-1.8440100261629176E-4</v>
      </c>
      <c r="M158" s="4">
        <f t="shared" si="33"/>
        <v>8128.2993482435013</v>
      </c>
      <c r="N158" s="4">
        <f t="shared" si="34"/>
        <v>8036.588241064831</v>
      </c>
      <c r="O158" s="5">
        <f t="shared" si="35"/>
        <v>1.1282939179459328E-2</v>
      </c>
      <c r="P158" s="43">
        <f t="shared" si="27"/>
        <v>9.0080568664491004E-3</v>
      </c>
      <c r="R158" s="13">
        <f t="shared" si="28"/>
        <v>1.4438543996519998E-2</v>
      </c>
      <c r="S158" s="20" t="b">
        <f t="shared" si="36"/>
        <v>0</v>
      </c>
      <c r="T158" s="13"/>
      <c r="U158" s="20"/>
      <c r="V158" s="13">
        <f t="shared" si="37"/>
        <v>2.8584435127861946E-3</v>
      </c>
    </row>
    <row r="159" spans="1:22" x14ac:dyDescent="0.2">
      <c r="A159" s="1">
        <v>43661</v>
      </c>
      <c r="B159" s="4">
        <v>8263.1796880000002</v>
      </c>
      <c r="C159" s="4">
        <v>8264.7802730000003</v>
      </c>
      <c r="D159" s="4">
        <v>8236.2695309999999</v>
      </c>
      <c r="E159" s="4">
        <v>8258.1904300000006</v>
      </c>
      <c r="F159" s="4">
        <v>8258.1904300000006</v>
      </c>
      <c r="G159" s="2">
        <v>1790770000</v>
      </c>
      <c r="H159" s="4">
        <f t="shared" si="29"/>
        <v>1790.77</v>
      </c>
      <c r="I159" s="10">
        <f t="shared" si="30"/>
        <v>14.050782000000254</v>
      </c>
      <c r="J159" s="6" t="b">
        <f t="shared" si="26"/>
        <v>0</v>
      </c>
      <c r="K159" s="5">
        <f t="shared" si="31"/>
        <v>-6.0379396169311624E-4</v>
      </c>
      <c r="L159" s="5">
        <f t="shared" si="32"/>
        <v>-7.9734037473784222E-4</v>
      </c>
      <c r="M159" s="4">
        <f t="shared" si="33"/>
        <v>8149.9478618695848</v>
      </c>
      <c r="N159" s="4">
        <f t="shared" si="34"/>
        <v>8055.8579966244106</v>
      </c>
      <c r="O159" s="5">
        <f t="shared" si="35"/>
        <v>1.1544842597752542E-2</v>
      </c>
      <c r="P159" s="43">
        <f t="shared" si="27"/>
        <v>1.0591683602576207E-2</v>
      </c>
      <c r="R159" s="13">
        <f t="shared" si="28"/>
        <v>1.4089956534283046E-2</v>
      </c>
      <c r="S159" s="20" t="b">
        <f t="shared" si="36"/>
        <v>0</v>
      </c>
      <c r="T159" s="13"/>
      <c r="U159" s="20"/>
      <c r="V159" s="13">
        <f t="shared" si="37"/>
        <v>2.663350929707293E-3</v>
      </c>
    </row>
    <row r="160" spans="1:22" x14ac:dyDescent="0.2">
      <c r="A160" s="1">
        <v>43662</v>
      </c>
      <c r="B160" s="4">
        <v>8251.6601559999999</v>
      </c>
      <c r="C160" s="4">
        <v>8259.75</v>
      </c>
      <c r="D160" s="4">
        <v>8204.2304690000001</v>
      </c>
      <c r="E160" s="4">
        <v>8222.7998050000006</v>
      </c>
      <c r="F160" s="4">
        <v>8222.7998050000006</v>
      </c>
      <c r="G160" s="2">
        <v>1947010000</v>
      </c>
      <c r="H160" s="4">
        <f t="shared" si="29"/>
        <v>1947.01</v>
      </c>
      <c r="I160" s="10">
        <f t="shared" si="30"/>
        <v>-35.390625</v>
      </c>
      <c r="J160" s="6" t="b">
        <f t="shared" si="26"/>
        <v>1</v>
      </c>
      <c r="K160" s="5">
        <f t="shared" si="31"/>
        <v>-3.4975205539717036E-3</v>
      </c>
      <c r="L160" s="5">
        <f t="shared" si="32"/>
        <v>-4.4735246224158649E-3</v>
      </c>
      <c r="M160" s="4">
        <f t="shared" si="33"/>
        <v>8162.0898523913211</v>
      </c>
      <c r="N160" s="4">
        <f t="shared" si="34"/>
        <v>8070.3746756135924</v>
      </c>
      <c r="O160" s="5">
        <f t="shared" si="35"/>
        <v>1.1236727166248728E-2</v>
      </c>
      <c r="P160" s="43">
        <f t="shared" si="27"/>
        <v>5.1629689663772443E-3</v>
      </c>
      <c r="R160" s="13">
        <f t="shared" si="28"/>
        <v>1.196509097238945E-2</v>
      </c>
      <c r="S160" s="20" t="b">
        <f t="shared" si="36"/>
        <v>1</v>
      </c>
      <c r="T160" s="13"/>
      <c r="U160" s="20"/>
      <c r="V160" s="13">
        <f t="shared" si="37"/>
        <v>1.4898243188209684E-3</v>
      </c>
    </row>
    <row r="161" spans="1:22" x14ac:dyDescent="0.2">
      <c r="A161" s="1">
        <v>43663</v>
      </c>
      <c r="B161" s="4">
        <v>8224</v>
      </c>
      <c r="C161" s="4">
        <v>8230.6699219999991</v>
      </c>
      <c r="D161" s="4">
        <v>8184.6601559999999</v>
      </c>
      <c r="E161" s="4">
        <v>8185.2099609999996</v>
      </c>
      <c r="F161" s="4">
        <v>8185.2099609999996</v>
      </c>
      <c r="G161" s="2">
        <v>1887120000</v>
      </c>
      <c r="H161" s="4">
        <f t="shared" si="29"/>
        <v>1887.12</v>
      </c>
      <c r="I161" s="10">
        <f t="shared" si="30"/>
        <v>-37.589844000000994</v>
      </c>
      <c r="J161" s="6" t="b">
        <f t="shared" si="26"/>
        <v>1</v>
      </c>
      <c r="K161" s="5">
        <f t="shared" si="31"/>
        <v>-4.7166876215953835E-3</v>
      </c>
      <c r="L161" s="5">
        <f t="shared" si="32"/>
        <v>-5.5232394727054114E-3</v>
      </c>
      <c r="M161" s="4">
        <f t="shared" si="33"/>
        <v>8165.9432038261011</v>
      </c>
      <c r="N161" s="4">
        <f t="shared" si="34"/>
        <v>8080.360352603715</v>
      </c>
      <c r="O161" s="5">
        <f t="shared" si="35"/>
        <v>1.048046123836458E-2</v>
      </c>
      <c r="P161" s="43">
        <f t="shared" si="27"/>
        <v>2.2920747434453229E-3</v>
      </c>
      <c r="R161" s="13">
        <f t="shared" si="28"/>
        <v>7.9264227730081096E-3</v>
      </c>
      <c r="S161" s="20" t="b">
        <f t="shared" si="36"/>
        <v>1</v>
      </c>
      <c r="T161" s="13"/>
      <c r="U161" s="20"/>
      <c r="V161" s="13">
        <f t="shared" si="37"/>
        <v>4.72103530402952E-4</v>
      </c>
    </row>
    <row r="162" spans="1:22" x14ac:dyDescent="0.2">
      <c r="A162" s="1">
        <v>43664</v>
      </c>
      <c r="B162" s="4">
        <v>8151.7597660000001</v>
      </c>
      <c r="C162" s="4">
        <v>8215.5800780000009</v>
      </c>
      <c r="D162" s="4">
        <v>8135.1201170000004</v>
      </c>
      <c r="E162" s="4">
        <v>8207.2402340000008</v>
      </c>
      <c r="F162" s="4">
        <v>8207.2402340000008</v>
      </c>
      <c r="G162" s="2">
        <v>2063790000</v>
      </c>
      <c r="H162" s="4">
        <f t="shared" si="29"/>
        <v>2063.79</v>
      </c>
      <c r="I162" s="10">
        <f t="shared" si="30"/>
        <v>22.030273000001216</v>
      </c>
      <c r="J162" s="6" t="b">
        <f t="shared" si="26"/>
        <v>0</v>
      </c>
      <c r="K162" s="5">
        <f t="shared" si="31"/>
        <v>6.8059498307841389E-3</v>
      </c>
      <c r="L162" s="5">
        <f t="shared" si="32"/>
        <v>-1.0151253984283888E-3</v>
      </c>
      <c r="M162" s="4">
        <f t="shared" si="33"/>
        <v>8172.8260421884179</v>
      </c>
      <c r="N162" s="4">
        <f t="shared" si="34"/>
        <v>8091.3933857686097</v>
      </c>
      <c r="O162" s="5">
        <f t="shared" si="35"/>
        <v>9.9638308706743416E-3</v>
      </c>
      <c r="P162" s="43">
        <f t="shared" si="27"/>
        <v>-4.6135724648705568E-3</v>
      </c>
      <c r="R162" s="13">
        <f t="shared" si="28"/>
        <v>5.2312426070107365E-3</v>
      </c>
      <c r="S162" s="20" t="b">
        <f t="shared" si="36"/>
        <v>0</v>
      </c>
      <c r="T162" s="13"/>
      <c r="U162" s="20"/>
      <c r="V162" s="13">
        <f t="shared" si="37"/>
        <v>8.4287120183395973E-4</v>
      </c>
    </row>
    <row r="163" spans="1:22" x14ac:dyDescent="0.2">
      <c r="A163" s="1">
        <v>43665</v>
      </c>
      <c r="B163" s="4">
        <v>8241.3398440000001</v>
      </c>
      <c r="C163" s="4">
        <v>8245.7802730000003</v>
      </c>
      <c r="D163" s="4">
        <v>8144.6298829999996</v>
      </c>
      <c r="E163" s="4">
        <v>8146.4902339999999</v>
      </c>
      <c r="F163" s="4">
        <v>8146.4902339999999</v>
      </c>
      <c r="G163" s="2">
        <v>1893050000</v>
      </c>
      <c r="H163" s="4">
        <f t="shared" si="29"/>
        <v>1893.05</v>
      </c>
      <c r="I163" s="10">
        <f t="shared" si="30"/>
        <v>-60.750000000000909</v>
      </c>
      <c r="J163" s="6" t="b">
        <f t="shared" si="26"/>
        <v>1</v>
      </c>
      <c r="K163" s="5">
        <f t="shared" si="31"/>
        <v>-1.1509003608078877E-2</v>
      </c>
      <c r="L163" s="5">
        <f t="shared" si="32"/>
        <v>-1.2041315159114285E-2</v>
      </c>
      <c r="M163" s="4">
        <f t="shared" si="33"/>
        <v>8168.4367408236812</v>
      </c>
      <c r="N163" s="4">
        <f t="shared" si="34"/>
        <v>8096.1844160496003</v>
      </c>
      <c r="O163" s="5">
        <f t="shared" si="35"/>
        <v>8.8453062766567104E-3</v>
      </c>
      <c r="P163" s="43">
        <f t="shared" si="27"/>
        <v>-2.9144937494222458E-3</v>
      </c>
      <c r="R163" s="13">
        <f t="shared" si="28"/>
        <v>9.4685843363120619E-3</v>
      </c>
      <c r="S163" s="20" t="b">
        <f t="shared" si="36"/>
        <v>1</v>
      </c>
      <c r="T163" s="13"/>
      <c r="U163" s="20"/>
      <c r="V163" s="13">
        <f t="shared" si="37"/>
        <v>-5.3706041729983109E-4</v>
      </c>
    </row>
    <row r="164" spans="1:22" x14ac:dyDescent="0.2">
      <c r="A164" s="1">
        <v>43668</v>
      </c>
      <c r="B164" s="4">
        <v>8171.9902339999999</v>
      </c>
      <c r="C164" s="4">
        <v>8218.4199219999991</v>
      </c>
      <c r="D164" s="4">
        <v>8171.5400390000004</v>
      </c>
      <c r="E164" s="4">
        <v>8204.1396480000003</v>
      </c>
      <c r="F164" s="4">
        <v>8204.1396480000003</v>
      </c>
      <c r="G164" s="2">
        <v>1860440000</v>
      </c>
      <c r="H164" s="4">
        <f t="shared" si="29"/>
        <v>1860.44</v>
      </c>
      <c r="I164" s="10">
        <f t="shared" si="30"/>
        <v>57.649414000000434</v>
      </c>
      <c r="J164" s="6" t="b">
        <f t="shared" si="26"/>
        <v>0</v>
      </c>
      <c r="K164" s="5">
        <f t="shared" si="31"/>
        <v>3.934098436173001E-3</v>
      </c>
      <c r="L164" s="5">
        <f t="shared" si="32"/>
        <v>-1.7375936172075812E-3</v>
      </c>
      <c r="M164" s="4">
        <f t="shared" si="33"/>
        <v>8174.3872253530681</v>
      </c>
      <c r="N164" s="4">
        <f t="shared" si="34"/>
        <v>8105.5718275235477</v>
      </c>
      <c r="O164" s="5">
        <f t="shared" si="35"/>
        <v>8.4184166876861075E-3</v>
      </c>
      <c r="P164" s="43">
        <f t="shared" si="27"/>
        <v>-3.4830578422282311E-4</v>
      </c>
      <c r="R164" s="13">
        <f t="shared" si="28"/>
        <v>5.3866663559028072E-3</v>
      </c>
      <c r="S164" s="20" t="b">
        <f t="shared" si="36"/>
        <v>0</v>
      </c>
      <c r="T164" s="13">
        <f>(E164-E163)/E163</f>
        <v>7.0765952384495836E-3</v>
      </c>
      <c r="U164" s="20"/>
      <c r="V164" s="13">
        <f t="shared" si="37"/>
        <v>7.2847286674179268E-4</v>
      </c>
    </row>
    <row r="165" spans="1:22" x14ac:dyDescent="0.2">
      <c r="A165" s="1">
        <v>43669</v>
      </c>
      <c r="B165" s="4">
        <v>8242.5</v>
      </c>
      <c r="C165" s="4">
        <v>8251.8300780000009</v>
      </c>
      <c r="D165" s="4">
        <v>8193.8896480000003</v>
      </c>
      <c r="E165" s="4">
        <v>8251.4003909999992</v>
      </c>
      <c r="F165" s="4">
        <v>8251.4003909999992</v>
      </c>
      <c r="G165" s="2">
        <v>1845050000</v>
      </c>
      <c r="H165" s="4">
        <f t="shared" si="29"/>
        <v>1845.05</v>
      </c>
      <c r="I165" s="10">
        <f t="shared" si="30"/>
        <v>47.260742999998911</v>
      </c>
      <c r="J165" s="6" t="b">
        <f t="shared" si="26"/>
        <v>0</v>
      </c>
      <c r="K165" s="5">
        <f t="shared" si="31"/>
        <v>1.0798169244767022E-3</v>
      </c>
      <c r="L165" s="5">
        <f t="shared" si="32"/>
        <v>-5.207172178050873E-5</v>
      </c>
      <c r="M165" s="4">
        <f t="shared" si="33"/>
        <v>8187.2227529608899</v>
      </c>
      <c r="N165" s="4">
        <f t="shared" si="34"/>
        <v>8118.2525721736738</v>
      </c>
      <c r="O165" s="5">
        <f t="shared" si="35"/>
        <v>8.4241241344353568E-3</v>
      </c>
      <c r="P165" s="43">
        <f t="shared" si="27"/>
        <v>8.1430483086579258E-4</v>
      </c>
      <c r="R165" s="13">
        <f t="shared" si="28"/>
        <v>7.8912382120965088E-3</v>
      </c>
      <c r="S165" s="20" t="b">
        <f t="shared" si="36"/>
        <v>0</v>
      </c>
      <c r="T165" s="13">
        <f>(E165-E164)/E164</f>
        <v>5.76059709216677E-3</v>
      </c>
      <c r="U165" s="20"/>
      <c r="V165" s="13">
        <f t="shared" si="37"/>
        <v>1.5702128188902218E-3</v>
      </c>
    </row>
    <row r="166" spans="1:22" x14ac:dyDescent="0.2">
      <c r="A166" s="1">
        <v>43670</v>
      </c>
      <c r="B166" s="4">
        <v>8227.3603519999997</v>
      </c>
      <c r="C166" s="4">
        <v>8321.8095699999994</v>
      </c>
      <c r="D166" s="4">
        <v>8226.5</v>
      </c>
      <c r="E166" s="4">
        <v>8321.5</v>
      </c>
      <c r="F166" s="4">
        <v>8321.5</v>
      </c>
      <c r="G166" s="2">
        <v>1953670000</v>
      </c>
      <c r="H166" s="4">
        <f t="shared" si="29"/>
        <v>1953.67</v>
      </c>
      <c r="I166" s="10">
        <f t="shared" si="30"/>
        <v>70.099609000000783</v>
      </c>
      <c r="J166" s="6" t="b">
        <f t="shared" si="26"/>
        <v>0</v>
      </c>
      <c r="K166" s="5">
        <f t="shared" si="31"/>
        <v>1.1442266288617805E-2</v>
      </c>
      <c r="L166" s="5">
        <f t="shared" si="32"/>
        <v>-3.7199841860769648E-5</v>
      </c>
      <c r="M166" s="4">
        <f t="shared" si="33"/>
        <v>8209.6022941340743</v>
      </c>
      <c r="N166" s="4">
        <f t="shared" si="34"/>
        <v>8135.9262615498765</v>
      </c>
      <c r="O166" s="5">
        <f t="shared" si="35"/>
        <v>8.9743729287399057E-3</v>
      </c>
      <c r="P166" s="43">
        <f t="shared" si="27"/>
        <v>2.0582855612871066E-3</v>
      </c>
      <c r="R166" s="13">
        <f t="shared" si="28"/>
        <v>1.3667808968785182E-2</v>
      </c>
      <c r="S166" s="20" t="b">
        <f t="shared" si="36"/>
        <v>0</v>
      </c>
      <c r="T166" s="13">
        <f>(E166-E165)/E165</f>
        <v>8.4954802431427417E-3</v>
      </c>
      <c r="U166" s="20">
        <f>(E166-E164)/E164</f>
        <v>1.4305016374094719E-2</v>
      </c>
      <c r="V166" s="13">
        <f t="shared" si="37"/>
        <v>2.7334716360429912E-3</v>
      </c>
    </row>
    <row r="167" spans="1:22" x14ac:dyDescent="0.2">
      <c r="A167" s="1">
        <v>43671</v>
      </c>
      <c r="B167" s="4">
        <v>8294.6796880000002</v>
      </c>
      <c r="C167" s="4">
        <v>8295.9501949999994</v>
      </c>
      <c r="D167" s="4">
        <v>8233.4003909999992</v>
      </c>
      <c r="E167" s="4">
        <v>8238.5400389999995</v>
      </c>
      <c r="F167" s="4">
        <v>8238.5400389999995</v>
      </c>
      <c r="G167" s="2">
        <v>2058090000</v>
      </c>
      <c r="H167" s="4">
        <f t="shared" si="29"/>
        <v>2058.09</v>
      </c>
      <c r="I167" s="10">
        <f t="shared" si="30"/>
        <v>-82.959961000000476</v>
      </c>
      <c r="J167" s="6" t="b">
        <f t="shared" si="26"/>
        <v>1</v>
      </c>
      <c r="K167" s="5">
        <f t="shared" si="31"/>
        <v>-6.768151527444569E-3</v>
      </c>
      <c r="L167" s="5">
        <f t="shared" si="32"/>
        <v>-6.9202628572434333E-3</v>
      </c>
      <c r="M167" s="4">
        <f t="shared" si="33"/>
        <v>8214.4252516117285</v>
      </c>
      <c r="N167" s="4">
        <f t="shared" si="34"/>
        <v>8144.849198719452</v>
      </c>
      <c r="O167" s="5">
        <f t="shared" si="35"/>
        <v>8.4699842972732857E-3</v>
      </c>
      <c r="P167" s="43">
        <f t="shared" si="27"/>
        <v>2.3099777290623751E-3</v>
      </c>
      <c r="R167" s="13">
        <f t="shared" si="28"/>
        <v>9.9246071260159236E-3</v>
      </c>
      <c r="S167" s="20" t="b">
        <f t="shared" si="36"/>
        <v>1</v>
      </c>
      <c r="T167" s="13"/>
      <c r="U167" s="20"/>
      <c r="V167" s="13">
        <f t="shared" si="37"/>
        <v>5.8747760303812756E-4</v>
      </c>
    </row>
    <row r="168" spans="1:22" x14ac:dyDescent="0.2">
      <c r="A168" s="1">
        <v>43672</v>
      </c>
      <c r="B168" s="4">
        <v>8294.2998050000006</v>
      </c>
      <c r="C168" s="4">
        <v>8339.6396480000003</v>
      </c>
      <c r="D168" s="4">
        <v>8291.1201170000004</v>
      </c>
      <c r="E168" s="4">
        <v>8330.2099610000005</v>
      </c>
      <c r="F168" s="4">
        <v>8330.2099610000005</v>
      </c>
      <c r="G168" s="2">
        <v>1975110000</v>
      </c>
      <c r="H168" s="4">
        <f t="shared" si="29"/>
        <v>1975.11</v>
      </c>
      <c r="I168" s="10">
        <f t="shared" si="30"/>
        <v>91.669922000000952</v>
      </c>
      <c r="J168" s="6" t="b">
        <f t="shared" si="26"/>
        <v>0</v>
      </c>
      <c r="K168" s="5">
        <f t="shared" si="31"/>
        <v>4.329498190836124E-3</v>
      </c>
      <c r="L168" s="5">
        <f t="shared" si="32"/>
        <v>-1.1307067688783464E-3</v>
      </c>
      <c r="M168" s="4">
        <f t="shared" si="33"/>
        <v>8233.7227031764414</v>
      </c>
      <c r="N168" s="4">
        <f t="shared" si="34"/>
        <v>8160.9675258742827</v>
      </c>
      <c r="O168" s="5">
        <f t="shared" si="35"/>
        <v>8.8362433281959918E-3</v>
      </c>
      <c r="P168" s="43">
        <f t="shared" si="27"/>
        <v>6.9710161360445064E-3</v>
      </c>
      <c r="R168" s="13">
        <f t="shared" si="28"/>
        <v>1.2863797900638284E-2</v>
      </c>
      <c r="S168" s="20" t="b">
        <f t="shared" si="36"/>
        <v>0</v>
      </c>
      <c r="T168" s="13"/>
      <c r="U168" s="20"/>
      <c r="V168" s="13">
        <f t="shared" si="37"/>
        <v>2.3492150666203464E-3</v>
      </c>
    </row>
    <row r="169" spans="1:22" x14ac:dyDescent="0.2">
      <c r="A169" s="1">
        <v>43675</v>
      </c>
      <c r="B169" s="4">
        <v>8325.0996090000008</v>
      </c>
      <c r="C169" s="4">
        <v>8325.2802730000003</v>
      </c>
      <c r="D169" s="4">
        <v>8247.3701170000004</v>
      </c>
      <c r="E169" s="4">
        <v>8293.3300780000009</v>
      </c>
      <c r="F169" s="4">
        <v>8293.3300780000009</v>
      </c>
      <c r="G169" s="2">
        <v>1882980000</v>
      </c>
      <c r="H169" s="4">
        <f t="shared" si="29"/>
        <v>1882.98</v>
      </c>
      <c r="I169" s="10">
        <f t="shared" si="30"/>
        <v>-36.879882999999609</v>
      </c>
      <c r="J169" s="6" t="b">
        <f t="shared" si="26"/>
        <v>0</v>
      </c>
      <c r="K169" s="5">
        <f t="shared" si="31"/>
        <v>-3.8161142199013313E-3</v>
      </c>
      <c r="L169" s="5">
        <f t="shared" si="32"/>
        <v>-3.8377320585372006E-3</v>
      </c>
      <c r="M169" s="4">
        <f t="shared" si="33"/>
        <v>8243.6572656470344</v>
      </c>
      <c r="N169" s="4">
        <f t="shared" si="34"/>
        <v>8172.4773130156491</v>
      </c>
      <c r="O169" s="5">
        <f t="shared" si="35"/>
        <v>8.6345113992070417E-3</v>
      </c>
      <c r="P169" s="43">
        <f t="shared" si="27"/>
        <v>4.5038885452434074E-4</v>
      </c>
      <c r="R169" s="13">
        <f t="shared" si="28"/>
        <v>9.9013101494533629E-3</v>
      </c>
      <c r="S169" s="20" t="b">
        <f t="shared" si="36"/>
        <v>1</v>
      </c>
      <c r="T169" s="13"/>
      <c r="U169" s="20"/>
      <c r="V169" s="13">
        <f t="shared" si="37"/>
        <v>1.2065699597534829E-3</v>
      </c>
    </row>
    <row r="170" spans="1:22" x14ac:dyDescent="0.2">
      <c r="A170" s="1">
        <v>43676</v>
      </c>
      <c r="B170" s="4">
        <v>8231.7695309999999</v>
      </c>
      <c r="C170" s="4">
        <v>8295.4599610000005</v>
      </c>
      <c r="D170" s="4">
        <v>8228.0195309999999</v>
      </c>
      <c r="E170" s="4">
        <v>8273.6103519999997</v>
      </c>
      <c r="F170" s="4">
        <v>8273.6103519999997</v>
      </c>
      <c r="G170" s="2">
        <v>1893610000</v>
      </c>
      <c r="H170" s="4">
        <f t="shared" si="29"/>
        <v>1893.61</v>
      </c>
      <c r="I170" s="10">
        <f t="shared" si="30"/>
        <v>-19.719726000001174</v>
      </c>
      <c r="J170" s="6" t="b">
        <f t="shared" si="26"/>
        <v>0</v>
      </c>
      <c r="K170" s="5">
        <f t="shared" si="31"/>
        <v>5.082846506140817E-3</v>
      </c>
      <c r="L170" s="5">
        <f t="shared" si="32"/>
        <v>-2.6339237489812267E-3</v>
      </c>
      <c r="M170" s="4">
        <f t="shared" si="33"/>
        <v>8248.6494467058619</v>
      </c>
      <c r="N170" s="4">
        <f t="shared" si="34"/>
        <v>8181.2714903186361</v>
      </c>
      <c r="O170" s="5">
        <f t="shared" si="35"/>
        <v>8.1683622055406333E-3</v>
      </c>
      <c r="P170" s="43">
        <f t="shared" si="27"/>
        <v>-2.5010052662743061E-3</v>
      </c>
      <c r="R170" s="13">
        <f t="shared" si="28"/>
        <v>5.6749307382474067E-3</v>
      </c>
      <c r="S170" s="20" t="b">
        <f t="shared" si="36"/>
        <v>1</v>
      </c>
      <c r="T170" s="13"/>
      <c r="U170" s="20"/>
      <c r="V170" s="13">
        <f t="shared" si="37"/>
        <v>6.0557843417762772E-4</v>
      </c>
    </row>
    <row r="171" spans="1:22" x14ac:dyDescent="0.2">
      <c r="A171" s="1">
        <v>43677</v>
      </c>
      <c r="B171" s="4">
        <v>8290.7998050000006</v>
      </c>
      <c r="C171" s="4">
        <v>8299.8300780000009</v>
      </c>
      <c r="D171" s="4">
        <v>8110.0200199999999</v>
      </c>
      <c r="E171" s="4">
        <v>8175.419922</v>
      </c>
      <c r="F171" s="4">
        <v>8175.419922</v>
      </c>
      <c r="G171" s="2">
        <v>2679230000</v>
      </c>
      <c r="H171" s="4">
        <f t="shared" si="29"/>
        <v>2679.23</v>
      </c>
      <c r="I171" s="10">
        <f t="shared" si="30"/>
        <v>-98.190429999999651</v>
      </c>
      <c r="J171" s="6" t="b">
        <f t="shared" si="26"/>
        <v>1</v>
      </c>
      <c r="K171" s="5">
        <f t="shared" si="31"/>
        <v>-1.3916616697271768E-2</v>
      </c>
      <c r="L171" s="5">
        <f t="shared" si="32"/>
        <v>-1.4989482294314606E-2</v>
      </c>
      <c r="M171" s="4">
        <f t="shared" si="33"/>
        <v>8236.4445259215518</v>
      </c>
      <c r="N171" s="4">
        <f t="shared" si="34"/>
        <v>8180.7626582909288</v>
      </c>
      <c r="O171" s="5">
        <f t="shared" si="35"/>
        <v>6.7604252606063495E-3</v>
      </c>
      <c r="P171" s="43">
        <f t="shared" si="27"/>
        <v>-1.5349402952168436E-2</v>
      </c>
      <c r="R171" s="13">
        <f t="shared" si="28"/>
        <v>7.6957420011709585E-3</v>
      </c>
      <c r="S171" s="20" t="b">
        <f t="shared" si="36"/>
        <v>1</v>
      </c>
      <c r="T171" s="13"/>
      <c r="U171" s="20"/>
      <c r="V171" s="13">
        <f t="shared" si="37"/>
        <v>-1.4796265574341088E-3</v>
      </c>
    </row>
    <row r="172" spans="1:22" x14ac:dyDescent="0.2">
      <c r="A172" s="1">
        <v>43678</v>
      </c>
      <c r="B172" s="4">
        <v>8190.5600590000004</v>
      </c>
      <c r="C172" s="4">
        <v>8311.0400389999995</v>
      </c>
      <c r="D172" s="4">
        <v>8080.5200199999999</v>
      </c>
      <c r="E172" s="4">
        <v>8111.1201170000004</v>
      </c>
      <c r="F172" s="4">
        <v>8111.1201170000004</v>
      </c>
      <c r="G172" s="2">
        <v>2815420000</v>
      </c>
      <c r="H172" s="4">
        <f t="shared" si="29"/>
        <v>2815.42</v>
      </c>
      <c r="I172" s="10">
        <f t="shared" si="30"/>
        <v>-64.299804999999651</v>
      </c>
      <c r="J172" s="6" t="b">
        <f t="shared" si="26"/>
        <v>1</v>
      </c>
      <c r="K172" s="5">
        <f t="shared" si="31"/>
        <v>-9.6989633709735519E-3</v>
      </c>
      <c r="L172" s="5">
        <f t="shared" si="32"/>
        <v>-2.4054741772613804E-2</v>
      </c>
      <c r="M172" s="4">
        <f t="shared" si="33"/>
        <v>8215.5571244346265</v>
      </c>
      <c r="N172" s="4">
        <f t="shared" si="34"/>
        <v>8174.7067851351958</v>
      </c>
      <c r="O172" s="5">
        <f t="shared" si="35"/>
        <v>4.9723151675172559E-3</v>
      </c>
      <c r="P172" s="43">
        <f t="shared" si="27"/>
        <v>-1.6436755583258085E-2</v>
      </c>
      <c r="Q172" s="46"/>
      <c r="R172" s="13">
        <f t="shared" si="28"/>
        <v>1.1622208100944083E-2</v>
      </c>
      <c r="S172" s="20" t="b">
        <f t="shared" si="36"/>
        <v>1</v>
      </c>
      <c r="T172" s="13"/>
      <c r="U172" s="20"/>
      <c r="V172" s="13">
        <f t="shared" si="37"/>
        <v>-2.5359730671637342E-3</v>
      </c>
    </row>
    <row r="173" spans="1:22" x14ac:dyDescent="0.2">
      <c r="A173" s="1">
        <v>43679</v>
      </c>
      <c r="B173" s="4">
        <v>8056.419922</v>
      </c>
      <c r="C173" s="4">
        <v>8068.7998049999997</v>
      </c>
      <c r="D173" s="4">
        <v>7953.669922</v>
      </c>
      <c r="E173" s="4">
        <v>8004.0698240000002</v>
      </c>
      <c r="F173" s="4">
        <v>8004.0698240000002</v>
      </c>
      <c r="G173" s="2">
        <v>2262550000</v>
      </c>
      <c r="H173" s="4">
        <f t="shared" si="29"/>
        <v>2262.5500000000002</v>
      </c>
      <c r="I173" s="10">
        <f t="shared" si="30"/>
        <v>-107.05029300000024</v>
      </c>
      <c r="J173" s="6" t="b">
        <f t="shared" si="26"/>
        <v>1</v>
      </c>
      <c r="K173" s="5">
        <f t="shared" si="31"/>
        <v>-6.497935622378037E-3</v>
      </c>
      <c r="L173" s="5">
        <f t="shared" si="32"/>
        <v>-8.022256415370254E-3</v>
      </c>
      <c r="M173" s="4">
        <f t="shared" si="33"/>
        <v>8180.3092410288555</v>
      </c>
      <c r="N173" s="4">
        <f t="shared" si="34"/>
        <v>8159.8687885147438</v>
      </c>
      <c r="O173" s="5">
        <f t="shared" si="35"/>
        <v>2.4987383620647661E-3</v>
      </c>
      <c r="P173" s="43">
        <f t="shared" si="27"/>
        <v>-2.7705470826473365E-2</v>
      </c>
      <c r="Q173" s="46"/>
      <c r="R173" s="13">
        <f t="shared" si="28"/>
        <v>-1.3631445064396005E-2</v>
      </c>
      <c r="S173" s="20" t="b">
        <f t="shared" si="36"/>
        <v>1</v>
      </c>
      <c r="T173" s="13"/>
      <c r="U173" s="20"/>
      <c r="V173" s="13">
        <f t="shared" si="37"/>
        <v>-4.2903826084949451E-3</v>
      </c>
    </row>
    <row r="174" spans="1:22" x14ac:dyDescent="0.2">
      <c r="A174" s="1">
        <v>43682</v>
      </c>
      <c r="B174" s="4">
        <v>7823.330078</v>
      </c>
      <c r="C174" s="4">
        <v>7836.4501950000003</v>
      </c>
      <c r="D174" s="4">
        <v>7662.8999020000001</v>
      </c>
      <c r="E174" s="4">
        <v>7726.0400390000004</v>
      </c>
      <c r="F174" s="4">
        <v>7726.0400390000004</v>
      </c>
      <c r="G174" s="2">
        <v>2661780000</v>
      </c>
      <c r="H174" s="4">
        <f t="shared" si="29"/>
        <v>2661.78</v>
      </c>
      <c r="I174" s="10">
        <f t="shared" si="30"/>
        <v>-278.02978499999972</v>
      </c>
      <c r="J174" s="6" t="b">
        <f t="shared" si="26"/>
        <v>1</v>
      </c>
      <c r="K174" s="5">
        <f t="shared" si="31"/>
        <v>-1.2435885745584097E-2</v>
      </c>
      <c r="L174" s="5">
        <f t="shared" si="32"/>
        <v>-1.4089307435456739E-2</v>
      </c>
      <c r="M174" s="4">
        <f t="shared" si="33"/>
        <v>8104.5977073573795</v>
      </c>
      <c r="N174" s="4">
        <f t="shared" si="34"/>
        <v>8122.1445494265054</v>
      </c>
      <c r="O174" s="5">
        <f t="shared" si="35"/>
        <v>-2.1650478780947768E-3</v>
      </c>
      <c r="P174" s="43">
        <f t="shared" si="27"/>
        <v>-5.4499658256498613E-2</v>
      </c>
      <c r="R174" s="13">
        <f t="shared" si="28"/>
        <v>-3.3085851024283901E-2</v>
      </c>
      <c r="S174" s="20" t="b">
        <f t="shared" si="36"/>
        <v>1</v>
      </c>
      <c r="T174" s="13">
        <f>(E174-E173)/E173</f>
        <v>-3.4736051922777393E-2</v>
      </c>
      <c r="U174" s="20"/>
      <c r="V174" s="13">
        <f t="shared" si="37"/>
        <v>-9.2553388191903598E-3</v>
      </c>
    </row>
    <row r="175" spans="1:22" x14ac:dyDescent="0.2">
      <c r="A175" s="1">
        <v>43683</v>
      </c>
      <c r="B175" s="4">
        <v>7804.5097660000001</v>
      </c>
      <c r="C175" s="4">
        <v>7845.0097660000001</v>
      </c>
      <c r="D175" s="4">
        <v>7739.5698240000002</v>
      </c>
      <c r="E175" s="4">
        <v>7833.2700199999999</v>
      </c>
      <c r="F175" s="4">
        <v>7833.2700199999999</v>
      </c>
      <c r="G175" s="2">
        <v>2217620000</v>
      </c>
      <c r="H175" s="4">
        <f t="shared" si="29"/>
        <v>2217.62</v>
      </c>
      <c r="I175" s="10">
        <f t="shared" si="30"/>
        <v>107.2299809999995</v>
      </c>
      <c r="J175" s="6" t="b">
        <f t="shared" si="26"/>
        <v>0</v>
      </c>
      <c r="K175" s="5">
        <f t="shared" si="31"/>
        <v>3.6850814288544517E-3</v>
      </c>
      <c r="L175" s="5">
        <f t="shared" si="32"/>
        <v>-1.4964603423286797E-3</v>
      </c>
      <c r="M175" s="4">
        <f t="shared" si="33"/>
        <v>8059.3764261311499</v>
      </c>
      <c r="N175" s="4">
        <f t="shared" si="34"/>
        <v>8097.0250251285488</v>
      </c>
      <c r="O175" s="5">
        <f t="shared" si="35"/>
        <v>-4.6714034692969305E-3</v>
      </c>
      <c r="P175" s="43">
        <f t="shared" si="27"/>
        <v>-3.9681308481166293E-2</v>
      </c>
      <c r="R175" s="13">
        <f t="shared" si="28"/>
        <v>-2.6598417643839353E-2</v>
      </c>
      <c r="S175" s="20" t="b">
        <f t="shared" si="36"/>
        <v>0</v>
      </c>
      <c r="T175" s="13">
        <f>(E175-E174)/E174</f>
        <v>1.3879035114847596E-2</v>
      </c>
      <c r="U175" s="20"/>
      <c r="V175" s="13">
        <f t="shared" si="37"/>
        <v>-5.5797070822130503E-3</v>
      </c>
    </row>
    <row r="176" spans="1:22" x14ac:dyDescent="0.2">
      <c r="A176" s="1">
        <v>43684</v>
      </c>
      <c r="B176" s="4">
        <v>7747.2700199999999</v>
      </c>
      <c r="C176" s="4">
        <v>7881.3798829999996</v>
      </c>
      <c r="D176" s="4">
        <v>7702.419922</v>
      </c>
      <c r="E176" s="4">
        <v>7862.830078</v>
      </c>
      <c r="F176" s="4">
        <v>7862.830078</v>
      </c>
      <c r="G176" s="2">
        <v>2470170000</v>
      </c>
      <c r="H176" s="4">
        <f t="shared" si="29"/>
        <v>2470.17</v>
      </c>
      <c r="I176" s="10">
        <f t="shared" si="30"/>
        <v>29.560058000000026</v>
      </c>
      <c r="J176" s="6" t="b">
        <f t="shared" si="26"/>
        <v>0</v>
      </c>
      <c r="K176" s="5">
        <f t="shared" si="31"/>
        <v>1.4916229549463932E-2</v>
      </c>
      <c r="L176" s="5">
        <f t="shared" si="32"/>
        <v>-2.3536240195719104E-3</v>
      </c>
      <c r="M176" s="4">
        <f t="shared" si="33"/>
        <v>8026.618701442625</v>
      </c>
      <c r="N176" s="4">
        <f t="shared" si="34"/>
        <v>8076.660247117371</v>
      </c>
      <c r="O176" s="5">
        <f t="shared" si="35"/>
        <v>-6.2344490919634694E-3</v>
      </c>
      <c r="P176" s="43">
        <f t="shared" si="27"/>
        <v>-4.0390454748318455E-2</v>
      </c>
      <c r="R176" s="13">
        <f t="shared" si="28"/>
        <v>-1.8094645310175458E-2</v>
      </c>
      <c r="S176" s="20" t="b">
        <f t="shared" si="36"/>
        <v>0</v>
      </c>
      <c r="T176" s="13">
        <f>(E176-E175)/E175</f>
        <v>3.7736549262985864E-3</v>
      </c>
      <c r="U176" s="20">
        <f>(E176-E164)/E164</f>
        <v>-4.160211608333661E-2</v>
      </c>
      <c r="V176" s="13">
        <f t="shared" si="37"/>
        <v>-4.0645482921375297E-3</v>
      </c>
    </row>
    <row r="177" spans="1:22" x14ac:dyDescent="0.2">
      <c r="A177" s="1">
        <v>43685</v>
      </c>
      <c r="B177" s="4">
        <v>7921.5898440000001</v>
      </c>
      <c r="C177" s="4">
        <v>8041.1201170000004</v>
      </c>
      <c r="D177" s="4">
        <v>7896.1499020000001</v>
      </c>
      <c r="E177" s="4">
        <v>8039.1601559999999</v>
      </c>
      <c r="F177" s="4">
        <v>8039.1601559999999</v>
      </c>
      <c r="G177" s="2">
        <v>2442950000</v>
      </c>
      <c r="H177" s="4">
        <f t="shared" si="29"/>
        <v>2442.9499999999998</v>
      </c>
      <c r="I177" s="10">
        <f t="shared" si="30"/>
        <v>176.33007799999996</v>
      </c>
      <c r="J177" s="6" t="b">
        <f t="shared" si="26"/>
        <v>0</v>
      </c>
      <c r="K177" s="5">
        <f t="shared" si="31"/>
        <v>1.4841757060806472E-2</v>
      </c>
      <c r="L177" s="5">
        <f t="shared" si="32"/>
        <v>-2.4374228608485239E-4</v>
      </c>
      <c r="M177" s="4">
        <f t="shared" si="33"/>
        <v>8028.7089438688545</v>
      </c>
      <c r="N177" s="4">
        <f t="shared" si="34"/>
        <v>8073.3993696289035</v>
      </c>
      <c r="O177" s="5">
        <f t="shared" si="35"/>
        <v>-5.5663277959748436E-3</v>
      </c>
      <c r="P177" s="43">
        <f t="shared" si="27"/>
        <v>-1.6510629890261926E-2</v>
      </c>
      <c r="R177" s="13">
        <f t="shared" si="28"/>
        <v>1.5458491792287154E-3</v>
      </c>
      <c r="S177" s="20" t="b">
        <f t="shared" si="36"/>
        <v>0</v>
      </c>
      <c r="T177" s="13"/>
      <c r="U177" s="20"/>
      <c r="V177" s="13">
        <f t="shared" si="37"/>
        <v>2.6041381856768307E-4</v>
      </c>
    </row>
    <row r="178" spans="1:22" x14ac:dyDescent="0.2">
      <c r="A178" s="1">
        <v>43686</v>
      </c>
      <c r="B178" s="4">
        <v>7997.1899409999996</v>
      </c>
      <c r="C178" s="4">
        <v>8020.5600590000004</v>
      </c>
      <c r="D178" s="4">
        <v>7910.3500979999999</v>
      </c>
      <c r="E178" s="4">
        <v>7959.1401370000003</v>
      </c>
      <c r="F178" s="4">
        <v>7959.1401370000003</v>
      </c>
      <c r="G178" s="2">
        <v>2221180000</v>
      </c>
      <c r="H178" s="4">
        <f t="shared" si="29"/>
        <v>2221.1799999999998</v>
      </c>
      <c r="I178" s="10">
        <f t="shared" si="30"/>
        <v>-80.020018999999593</v>
      </c>
      <c r="J178" s="6" t="b">
        <f t="shared" si="26"/>
        <v>1</v>
      </c>
      <c r="K178" s="5">
        <f t="shared" si="31"/>
        <v>-4.7578967463215481E-3</v>
      </c>
      <c r="L178" s="5">
        <f t="shared" si="32"/>
        <v>-7.6578096227930808E-3</v>
      </c>
      <c r="M178" s="4">
        <f t="shared" si="33"/>
        <v>8017.1141427240455</v>
      </c>
      <c r="N178" s="4">
        <f t="shared" si="34"/>
        <v>8063.4637841829117</v>
      </c>
      <c r="O178" s="5">
        <f t="shared" si="35"/>
        <v>-5.7813373532832873E-3</v>
      </c>
      <c r="P178" s="43">
        <f t="shared" si="27"/>
        <v>-1.3317016924467712E-2</v>
      </c>
      <c r="R178" s="13">
        <f t="shared" si="28"/>
        <v>4.2982003431774334E-4</v>
      </c>
      <c r="S178" s="20" t="b">
        <f t="shared" si="36"/>
        <v>1</v>
      </c>
      <c r="T178" s="13"/>
      <c r="U178" s="20"/>
      <c r="V178" s="13">
        <f t="shared" si="37"/>
        <v>-1.4441675773616662E-3</v>
      </c>
    </row>
    <row r="179" spans="1:22" x14ac:dyDescent="0.2">
      <c r="A179" s="1">
        <v>43689</v>
      </c>
      <c r="B179" s="4">
        <v>7907.4902339999999</v>
      </c>
      <c r="C179" s="4">
        <v>7924.9902339999999</v>
      </c>
      <c r="D179" s="4">
        <v>7833.7900390000004</v>
      </c>
      <c r="E179" s="4">
        <v>7863.4101559999999</v>
      </c>
      <c r="F179" s="4">
        <v>7863.4101559999999</v>
      </c>
      <c r="G179" s="2">
        <v>2068920000</v>
      </c>
      <c r="H179" s="4">
        <f t="shared" si="29"/>
        <v>2068.92</v>
      </c>
      <c r="I179" s="10">
        <f t="shared" si="30"/>
        <v>-95.729981000000407</v>
      </c>
      <c r="J179" s="6" t="b">
        <f t="shared" si="26"/>
        <v>1</v>
      </c>
      <c r="K179" s="5">
        <f t="shared" si="31"/>
        <v>-5.5744713803714775E-3</v>
      </c>
      <c r="L179" s="5">
        <f t="shared" si="32"/>
        <v>-7.7703664208704634E-3</v>
      </c>
      <c r="M179" s="4">
        <f t="shared" si="33"/>
        <v>7991.4968116033715</v>
      </c>
      <c r="N179" s="4">
        <f t="shared" si="34"/>
        <v>8046.067816514832</v>
      </c>
      <c r="O179" s="5">
        <f t="shared" si="35"/>
        <v>-6.8286337588504449E-3</v>
      </c>
      <c r="P179" s="43">
        <f t="shared" si="27"/>
        <v>-1.9734322157819846E-2</v>
      </c>
      <c r="R179" s="13">
        <f t="shared" si="28"/>
        <v>-8.3221678205272417E-3</v>
      </c>
      <c r="S179" s="20" t="b">
        <f t="shared" si="36"/>
        <v>1</v>
      </c>
      <c r="T179" s="13"/>
      <c r="U179" s="20"/>
      <c r="V179" s="13">
        <f t="shared" si="37"/>
        <v>-3.1953307218312507E-3</v>
      </c>
    </row>
    <row r="180" spans="1:22" x14ac:dyDescent="0.2">
      <c r="A180" s="1">
        <v>43690</v>
      </c>
      <c r="B180" s="4">
        <v>7852.3701170000004</v>
      </c>
      <c r="C180" s="4">
        <v>8065.2402339999999</v>
      </c>
      <c r="D180" s="4">
        <v>7851.580078</v>
      </c>
      <c r="E180" s="4">
        <v>8016.3598629999997</v>
      </c>
      <c r="F180" s="4">
        <v>8016.3598629999997</v>
      </c>
      <c r="G180" s="2">
        <v>2353570000</v>
      </c>
      <c r="H180" s="4">
        <f t="shared" si="29"/>
        <v>2353.5700000000002</v>
      </c>
      <c r="I180" s="10">
        <f t="shared" si="30"/>
        <v>152.94970699999976</v>
      </c>
      <c r="J180" s="6" t="b">
        <f t="shared" si="26"/>
        <v>0</v>
      </c>
      <c r="K180" s="5">
        <f t="shared" si="31"/>
        <v>2.0884108053563274E-2</v>
      </c>
      <c r="L180" s="5">
        <f t="shared" si="32"/>
        <v>-6.0606218267298543E-3</v>
      </c>
      <c r="M180" s="4">
        <f t="shared" si="33"/>
        <v>7995.6406535028091</v>
      </c>
      <c r="N180" s="4">
        <f t="shared" si="34"/>
        <v>8043.4845162091942</v>
      </c>
      <c r="O180" s="5">
        <f t="shared" si="35"/>
        <v>-5.9837434897008837E-3</v>
      </c>
      <c r="P180" s="43">
        <f t="shared" si="27"/>
        <v>-1.8017389943568517E-2</v>
      </c>
      <c r="R180" s="13">
        <f t="shared" si="28"/>
        <v>8.7046909076260118E-3</v>
      </c>
      <c r="S180" s="20" t="b">
        <f t="shared" si="36"/>
        <v>0</v>
      </c>
      <c r="T180" s="13"/>
      <c r="U180" s="20"/>
      <c r="V180" s="13">
        <f t="shared" si="37"/>
        <v>5.1853138368532703E-4</v>
      </c>
    </row>
    <row r="181" spans="1:22" x14ac:dyDescent="0.2">
      <c r="A181" s="1">
        <v>43691</v>
      </c>
      <c r="B181" s="4">
        <v>7877.330078</v>
      </c>
      <c r="C181" s="4">
        <v>7900.2797849999997</v>
      </c>
      <c r="D181" s="4">
        <v>7762.8701170000004</v>
      </c>
      <c r="E181" s="4">
        <v>7773.9399409999996</v>
      </c>
      <c r="F181" s="4">
        <v>7773.9399409999996</v>
      </c>
      <c r="G181" s="2">
        <v>2543670000</v>
      </c>
      <c r="H181" s="4">
        <f t="shared" si="29"/>
        <v>2543.67</v>
      </c>
      <c r="I181" s="10">
        <f t="shared" si="30"/>
        <v>-242.41992200000004</v>
      </c>
      <c r="J181" s="6" t="b">
        <f t="shared" si="26"/>
        <v>1</v>
      </c>
      <c r="K181" s="5">
        <f t="shared" si="31"/>
        <v>-1.3125022815630239E-2</v>
      </c>
      <c r="L181" s="5">
        <f t="shared" si="32"/>
        <v>-1.599181895302966E-2</v>
      </c>
      <c r="M181" s="4">
        <f t="shared" si="33"/>
        <v>7958.6905347523407</v>
      </c>
      <c r="N181" s="4">
        <f t="shared" si="34"/>
        <v>8020.0458574953509</v>
      </c>
      <c r="O181" s="5">
        <f t="shared" si="35"/>
        <v>-7.7092233295284777E-3</v>
      </c>
      <c r="P181" s="43">
        <f t="shared" si="27"/>
        <v>-2.4604602591000713E-2</v>
      </c>
      <c r="R181" s="13">
        <f t="shared" si="28"/>
        <v>-7.339241235387298E-3</v>
      </c>
      <c r="S181" s="20" t="b">
        <f t="shared" si="36"/>
        <v>1</v>
      </c>
      <c r="T181" s="13"/>
      <c r="U181" s="20"/>
      <c r="V181" s="13">
        <f t="shared" si="37"/>
        <v>-4.6212830655766052E-3</v>
      </c>
    </row>
    <row r="182" spans="1:22" x14ac:dyDescent="0.2">
      <c r="A182" s="1">
        <v>43692</v>
      </c>
      <c r="B182" s="4">
        <v>7790.2001950000003</v>
      </c>
      <c r="C182" s="4">
        <v>7805.9301759999998</v>
      </c>
      <c r="D182" s="4">
        <v>7716.5498049999997</v>
      </c>
      <c r="E182" s="4">
        <v>7766.6201170000004</v>
      </c>
      <c r="F182" s="4">
        <v>7766.6201170000004</v>
      </c>
      <c r="G182" s="2">
        <v>2190810000</v>
      </c>
      <c r="H182" s="4">
        <f t="shared" si="29"/>
        <v>2190.81</v>
      </c>
      <c r="I182" s="10">
        <f t="shared" si="30"/>
        <v>-7.3198239999992438</v>
      </c>
      <c r="J182" s="6" t="b">
        <f t="shared" si="26"/>
        <v>0</v>
      </c>
      <c r="K182" s="5">
        <f t="shared" si="31"/>
        <v>-3.0268898628734095E-3</v>
      </c>
      <c r="L182" s="5">
        <f t="shared" si="32"/>
        <v>-5.0359224478924488E-3</v>
      </c>
      <c r="M182" s="4">
        <f t="shared" si="33"/>
        <v>7926.6787984602843</v>
      </c>
      <c r="N182" s="4">
        <f t="shared" si="34"/>
        <v>7998.0088365827114</v>
      </c>
      <c r="O182" s="5">
        <f t="shared" si="35"/>
        <v>-8.9987294724598443E-3</v>
      </c>
      <c r="P182" s="43">
        <f t="shared" si="27"/>
        <v>-2.6509083918109699E-2</v>
      </c>
      <c r="R182" s="13">
        <f t="shared" si="28"/>
        <v>-1.5233192302902347E-2</v>
      </c>
      <c r="S182" s="20" t="b">
        <f t="shared" si="36"/>
        <v>1</v>
      </c>
      <c r="T182" s="13"/>
      <c r="U182" s="20"/>
      <c r="V182" s="13">
        <f t="shared" si="37"/>
        <v>-4.0222365918456404E-3</v>
      </c>
    </row>
    <row r="183" spans="1:22" x14ac:dyDescent="0.2">
      <c r="A183" s="1">
        <v>43693</v>
      </c>
      <c r="B183" s="4">
        <v>7828.3500979999999</v>
      </c>
      <c r="C183" s="4">
        <v>7907.5200199999999</v>
      </c>
      <c r="D183" s="4">
        <v>7828.3500979999999</v>
      </c>
      <c r="E183" s="4">
        <v>7895.9902339999999</v>
      </c>
      <c r="F183" s="4">
        <v>7895.9902339999999</v>
      </c>
      <c r="G183" s="2">
        <v>2018710000</v>
      </c>
      <c r="H183" s="4">
        <f t="shared" si="29"/>
        <v>2018.71</v>
      </c>
      <c r="I183" s="10">
        <f t="shared" si="30"/>
        <v>129.37011699999948</v>
      </c>
      <c r="J183" s="6" t="b">
        <f t="shared" si="26"/>
        <v>0</v>
      </c>
      <c r="K183" s="5">
        <f t="shared" si="31"/>
        <v>8.640407640593489E-3</v>
      </c>
      <c r="L183" s="5">
        <f t="shared" si="32"/>
        <v>-1.4580786353798013E-3</v>
      </c>
      <c r="M183" s="4">
        <f t="shared" si="33"/>
        <v>7921.5640377169038</v>
      </c>
      <c r="N183" s="4">
        <f t="shared" si="34"/>
        <v>7989.1376537494325</v>
      </c>
      <c r="O183" s="5">
        <f t="shared" si="35"/>
        <v>-8.5303376594307312E-3</v>
      </c>
      <c r="P183" s="43">
        <f t="shared" si="27"/>
        <v>-1.1767113069222805E-2</v>
      </c>
      <c r="R183" s="13">
        <f t="shared" si="28"/>
        <v>-1.7728844518628136E-3</v>
      </c>
      <c r="S183" s="20" t="b">
        <f t="shared" si="36"/>
        <v>0</v>
      </c>
      <c r="T183" s="13"/>
      <c r="U183" s="20"/>
      <c r="V183" s="13">
        <f t="shared" si="37"/>
        <v>-6.4525898846487192E-4</v>
      </c>
    </row>
    <row r="184" spans="1:22" x14ac:dyDescent="0.2">
      <c r="A184" s="1">
        <v>43696</v>
      </c>
      <c r="B184" s="4">
        <v>8006.1801759999998</v>
      </c>
      <c r="C184" s="4">
        <v>8026.75</v>
      </c>
      <c r="D184" s="4">
        <v>7895.9902339999999</v>
      </c>
      <c r="E184" s="4">
        <v>8002.8100590000004</v>
      </c>
      <c r="F184" s="4">
        <v>8002.8100590000004</v>
      </c>
      <c r="G184" s="2">
        <v>1946440000</v>
      </c>
      <c r="H184" s="4">
        <f t="shared" si="29"/>
        <v>1946.44</v>
      </c>
      <c r="I184" s="10">
        <f t="shared" si="30"/>
        <v>106.81982500000049</v>
      </c>
      <c r="J184" s="6" t="b">
        <f t="shared" si="26"/>
        <v>0</v>
      </c>
      <c r="K184" s="5">
        <f t="shared" si="31"/>
        <v>-4.2093944002185066E-4</v>
      </c>
      <c r="L184" s="5">
        <f t="shared" si="32"/>
        <v>-2.9825198243373266E-3</v>
      </c>
      <c r="M184" s="4">
        <f t="shared" si="33"/>
        <v>7935.105041264087</v>
      </c>
      <c r="N184" s="4">
        <f t="shared" si="34"/>
        <v>7990.3265585538293</v>
      </c>
      <c r="O184" s="5">
        <f t="shared" si="35"/>
        <v>-6.959141309734353E-3</v>
      </c>
      <c r="P184" s="43">
        <f t="shared" si="27"/>
        <v>-4.9293370485560791E-3</v>
      </c>
      <c r="Q184" s="48"/>
      <c r="R184" s="13">
        <f t="shared" si="28"/>
        <v>1.1549306311553705E-2</v>
      </c>
      <c r="S184" s="20" t="b">
        <f t="shared" si="36"/>
        <v>0</v>
      </c>
      <c r="T184" s="13"/>
      <c r="U184" s="20"/>
      <c r="V184" s="13">
        <f t="shared" si="37"/>
        <v>1.7093851015671268E-3</v>
      </c>
    </row>
    <row r="185" spans="1:22" x14ac:dyDescent="0.2">
      <c r="A185" s="1">
        <v>43697</v>
      </c>
      <c r="B185" s="4">
        <v>7989.3598629999997</v>
      </c>
      <c r="C185" s="4">
        <v>8010.580078</v>
      </c>
      <c r="D185" s="4">
        <v>7948.0898440000001</v>
      </c>
      <c r="E185" s="4">
        <v>7948.5600590000004</v>
      </c>
      <c r="F185" s="4">
        <v>7948.5600590000004</v>
      </c>
      <c r="G185" s="2">
        <v>1750730000</v>
      </c>
      <c r="H185" s="4">
        <f t="shared" si="29"/>
        <v>1750.73</v>
      </c>
      <c r="I185" s="10">
        <f t="shared" si="30"/>
        <v>-54.25</v>
      </c>
      <c r="J185" s="6" t="b">
        <f t="shared" si="26"/>
        <v>1</v>
      </c>
      <c r="K185" s="5">
        <f t="shared" si="31"/>
        <v>-5.1067675883458095E-3</v>
      </c>
      <c r="L185" s="5">
        <f t="shared" si="32"/>
        <v>-7.7422631564884273E-3</v>
      </c>
      <c r="M185" s="4">
        <f t="shared" si="33"/>
        <v>7937.3475442200725</v>
      </c>
      <c r="N185" s="4">
        <f t="shared" si="34"/>
        <v>7986.6946890274094</v>
      </c>
      <c r="O185" s="5">
        <f t="shared" si="35"/>
        <v>-6.217082537008374E-3</v>
      </c>
      <c r="P185" s="43">
        <f>(D185-M185)/M185</f>
        <v>1.3533865967290434E-3</v>
      </c>
      <c r="Q185" s="48"/>
      <c r="R185" s="13">
        <f t="shared" si="28"/>
        <v>9.2263231982647638E-3</v>
      </c>
      <c r="S185" s="20" t="b">
        <f t="shared" si="36"/>
        <v>1</v>
      </c>
      <c r="T185" s="13"/>
      <c r="U185" s="20"/>
      <c r="V185" s="13">
        <f t="shared" si="37"/>
        <v>2.8260532712849422E-4</v>
      </c>
    </row>
    <row r="186" spans="1:22" x14ac:dyDescent="0.2">
      <c r="A186" s="1">
        <v>43698</v>
      </c>
      <c r="B186" s="4">
        <v>8017.0698240000002</v>
      </c>
      <c r="C186" s="4">
        <v>8036.9399409999996</v>
      </c>
      <c r="D186" s="4">
        <v>7998.5</v>
      </c>
      <c r="E186" s="4">
        <v>8020.2099609999996</v>
      </c>
      <c r="F186" s="4">
        <v>8020.2099609999996</v>
      </c>
      <c r="G186" s="2">
        <v>1721410000</v>
      </c>
      <c r="H186" s="4">
        <f t="shared" si="29"/>
        <v>1721.41</v>
      </c>
      <c r="I186" s="10">
        <f t="shared" si="30"/>
        <v>71.649901999999202</v>
      </c>
      <c r="J186" s="6" t="b">
        <f t="shared" si="26"/>
        <v>0</v>
      </c>
      <c r="K186" s="5">
        <f t="shared" si="31"/>
        <v>3.9168138346494871E-4</v>
      </c>
      <c r="L186" s="5">
        <f t="shared" si="32"/>
        <v>-2.0816355631392753E-3</v>
      </c>
      <c r="M186" s="4">
        <f t="shared" si="33"/>
        <v>7951.1579470167271</v>
      </c>
      <c r="N186" s="4">
        <f t="shared" si="34"/>
        <v>7989.6090605032869</v>
      </c>
      <c r="O186" s="5">
        <f t="shared" si="35"/>
        <v>-4.8359136798416368E-3</v>
      </c>
      <c r="P186" s="43">
        <f t="shared" si="27"/>
        <v>5.9541079800880586E-3</v>
      </c>
      <c r="R186" s="13">
        <f t="shared" si="28"/>
        <v>1.0788616520372092E-2</v>
      </c>
      <c r="S186" s="20" t="b">
        <f t="shared" si="36"/>
        <v>0</v>
      </c>
      <c r="T186" s="13"/>
      <c r="U186" s="20"/>
      <c r="V186" s="13">
        <f t="shared" si="37"/>
        <v>1.7399266845397642E-3</v>
      </c>
    </row>
    <row r="187" spans="1:22" x14ac:dyDescent="0.2">
      <c r="A187" s="1">
        <v>43699</v>
      </c>
      <c r="B187" s="4">
        <v>8038.7900390000004</v>
      </c>
      <c r="C187" s="4">
        <v>8048.580078</v>
      </c>
      <c r="D187" s="4">
        <v>7937.1201170000004</v>
      </c>
      <c r="E187" s="4">
        <v>7991.3901370000003</v>
      </c>
      <c r="F187" s="4">
        <v>7991.3901370000003</v>
      </c>
      <c r="G187" s="2">
        <v>1780760000</v>
      </c>
      <c r="H187" s="4">
        <f t="shared" si="29"/>
        <v>1780.76</v>
      </c>
      <c r="I187" s="10">
        <f t="shared" si="30"/>
        <v>-28.819823999999244</v>
      </c>
      <c r="J187" s="6" t="b">
        <f t="shared" si="26"/>
        <v>1</v>
      </c>
      <c r="K187" s="5">
        <f t="shared" si="31"/>
        <v>-5.8963975635687215E-3</v>
      </c>
      <c r="L187" s="5">
        <f t="shared" si="32"/>
        <v>-7.105593837144355E-3</v>
      </c>
      <c r="M187" s="4">
        <f t="shared" si="33"/>
        <v>7957.8633120139393</v>
      </c>
      <c r="N187" s="4">
        <f t="shared" si="34"/>
        <v>7989.7639367203919</v>
      </c>
      <c r="O187" s="5">
        <f t="shared" si="35"/>
        <v>-4.0086922149432285E-3</v>
      </c>
      <c r="P187" s="43">
        <f t="shared" si="27"/>
        <v>-2.6066287143463561E-3</v>
      </c>
      <c r="R187" s="13">
        <f t="shared" si="28"/>
        <v>1.1399638625245808E-2</v>
      </c>
      <c r="S187" s="20" t="b">
        <f t="shared" si="36"/>
        <v>1</v>
      </c>
      <c r="T187" s="13">
        <f>(E187-E186)/E186</f>
        <v>-3.5934001902870188E-3</v>
      </c>
      <c r="U187" s="20"/>
      <c r="V187" s="13">
        <f t="shared" si="37"/>
        <v>8.4331930542620552E-4</v>
      </c>
    </row>
    <row r="188" spans="1:22" x14ac:dyDescent="0.2">
      <c r="A188" s="1">
        <v>43700</v>
      </c>
      <c r="B188" s="4">
        <v>7943.6499020000001</v>
      </c>
      <c r="C188" s="4">
        <v>8005.3398440000001</v>
      </c>
      <c r="D188" s="4">
        <v>7730.7700199999999</v>
      </c>
      <c r="E188" s="4">
        <v>7751.7700199999999</v>
      </c>
      <c r="F188" s="4">
        <v>7751.7700199999999</v>
      </c>
      <c r="G188" s="2">
        <v>2214370000</v>
      </c>
      <c r="H188" s="4">
        <f t="shared" si="29"/>
        <v>2214.37</v>
      </c>
      <c r="I188" s="10">
        <f t="shared" si="30"/>
        <v>-239.62011700000039</v>
      </c>
      <c r="J188" s="6" t="b">
        <f t="shared" si="26"/>
        <v>1</v>
      </c>
      <c r="K188" s="5">
        <f t="shared" si="31"/>
        <v>-2.4155128230373035E-2</v>
      </c>
      <c r="L188" s="5">
        <f t="shared" si="32"/>
        <v>-3.167508549809421E-2</v>
      </c>
      <c r="M188" s="4">
        <f t="shared" si="33"/>
        <v>7923.5144300116162</v>
      </c>
      <c r="N188" s="4">
        <f t="shared" si="34"/>
        <v>7969.068813527314</v>
      </c>
      <c r="O188" s="5">
        <f t="shared" si="35"/>
        <v>-5.7492649149666472E-3</v>
      </c>
      <c r="P188" s="43">
        <f t="shared" si="27"/>
        <v>-2.4325621126095903E-2</v>
      </c>
      <c r="R188" s="13">
        <f t="shared" si="28"/>
        <v>1.0326909190504734E-2</v>
      </c>
      <c r="S188" s="20" t="b">
        <f t="shared" si="36"/>
        <v>1</v>
      </c>
      <c r="T188" s="13">
        <f>(E188-E187)/E187</f>
        <v>-2.9984785236621514E-2</v>
      </c>
      <c r="U188" s="20"/>
      <c r="V188" s="13">
        <f t="shared" si="37"/>
        <v>-4.3163448096006848E-3</v>
      </c>
    </row>
    <row r="189" spans="1:22" x14ac:dyDescent="0.2">
      <c r="A189" s="1">
        <v>43703</v>
      </c>
      <c r="B189" s="4">
        <v>7829.580078</v>
      </c>
      <c r="C189" s="4">
        <v>7856.0400390000004</v>
      </c>
      <c r="D189" s="4">
        <v>7789.0498049999997</v>
      </c>
      <c r="E189" s="4">
        <v>7853.7402339999999</v>
      </c>
      <c r="F189" s="4">
        <v>7853.7402339999999</v>
      </c>
      <c r="G189" s="2">
        <v>1691990000</v>
      </c>
      <c r="H189" s="4">
        <f t="shared" si="29"/>
        <v>1691.99</v>
      </c>
      <c r="I189" s="10">
        <f t="shared" si="30"/>
        <v>101.97021399999994</v>
      </c>
      <c r="J189" s="6" t="b">
        <f t="shared" si="26"/>
        <v>0</v>
      </c>
      <c r="K189" s="5">
        <f t="shared" si="31"/>
        <v>3.0857537389376087E-3</v>
      </c>
      <c r="L189" s="5">
        <f t="shared" si="32"/>
        <v>-2.9274354364076076E-4</v>
      </c>
      <c r="M189" s="4">
        <f t="shared" si="33"/>
        <v>7911.8853973430132</v>
      </c>
      <c r="N189" s="4">
        <f t="shared" si="34"/>
        <v>7959.0402413945039</v>
      </c>
      <c r="O189" s="5">
        <f t="shared" si="35"/>
        <v>-5.9600008952766645E-3</v>
      </c>
      <c r="P189" s="43">
        <f t="shared" si="27"/>
        <v>-1.5525451415697259E-2</v>
      </c>
      <c r="R189" s="13">
        <f t="shared" si="28"/>
        <v>-7.0584134549985886E-3</v>
      </c>
      <c r="S189" s="20" t="b">
        <f t="shared" si="36"/>
        <v>0</v>
      </c>
      <c r="T189" s="13">
        <f>(E189-E188)/E188</f>
        <v>1.3154442628833297E-2</v>
      </c>
      <c r="U189" s="20"/>
      <c r="V189" s="13">
        <f t="shared" si="37"/>
        <v>-1.4676609440573685E-3</v>
      </c>
    </row>
    <row r="190" spans="1:22" x14ac:dyDescent="0.2">
      <c r="A190" s="1">
        <v>43704</v>
      </c>
      <c r="B190" s="4">
        <v>7908.7797849999997</v>
      </c>
      <c r="C190" s="4">
        <v>7916.830078</v>
      </c>
      <c r="D190" s="4">
        <v>7795.1801759999998</v>
      </c>
      <c r="E190" s="4">
        <v>7826.9501950000003</v>
      </c>
      <c r="F190" s="4">
        <v>7826.9501950000003</v>
      </c>
      <c r="G190" s="2">
        <v>1914930000</v>
      </c>
      <c r="H190" s="4">
        <f t="shared" si="29"/>
        <v>1914.93</v>
      </c>
      <c r="I190" s="10">
        <f t="shared" si="30"/>
        <v>-26.790038999999524</v>
      </c>
      <c r="J190" s="6" t="b">
        <f t="shared" si="26"/>
        <v>1</v>
      </c>
      <c r="K190" s="5">
        <f t="shared" si="31"/>
        <v>-1.0346677012704227E-2</v>
      </c>
      <c r="L190" s="5">
        <f t="shared" si="32"/>
        <v>-1.135301403648487E-2</v>
      </c>
      <c r="M190" s="4">
        <f t="shared" si="33"/>
        <v>7897.7295302858447</v>
      </c>
      <c r="N190" s="4">
        <f t="shared" si="34"/>
        <v>7947.5541504036773</v>
      </c>
      <c r="O190" s="5">
        <f t="shared" si="35"/>
        <v>-6.3087270748849412E-3</v>
      </c>
      <c r="P190" s="43">
        <f t="shared" si="27"/>
        <v>-1.2984662730293989E-2</v>
      </c>
      <c r="R190" s="13">
        <f t="shared" si="28"/>
        <v>2.4184859257219897E-3</v>
      </c>
      <c r="S190" s="20" t="b">
        <f t="shared" si="36"/>
        <v>1</v>
      </c>
      <c r="T190" s="13"/>
      <c r="U190" s="20"/>
      <c r="V190" s="13">
        <f t="shared" si="37"/>
        <v>-1.7891901040328973E-3</v>
      </c>
    </row>
    <row r="191" spans="1:22" x14ac:dyDescent="0.2">
      <c r="A191" s="1">
        <v>43705</v>
      </c>
      <c r="B191" s="4">
        <v>7798.3500979999999</v>
      </c>
      <c r="C191" s="4">
        <v>7866.8701170000004</v>
      </c>
      <c r="D191" s="4">
        <v>7766.669922</v>
      </c>
      <c r="E191" s="4">
        <v>7856.8798829999996</v>
      </c>
      <c r="F191" s="4">
        <v>7856.8798829999996</v>
      </c>
      <c r="G191" s="2">
        <v>1663450000</v>
      </c>
      <c r="H191" s="4">
        <f t="shared" si="29"/>
        <v>1663.45</v>
      </c>
      <c r="I191" s="10">
        <f t="shared" si="30"/>
        <v>29.92968799999926</v>
      </c>
      <c r="J191" s="6" t="b">
        <f t="shared" si="26"/>
        <v>0</v>
      </c>
      <c r="K191" s="5">
        <f t="shared" si="31"/>
        <v>7.5054061775208748E-3</v>
      </c>
      <c r="L191" s="5">
        <f t="shared" si="32"/>
        <v>-1.2699121571121755E-3</v>
      </c>
      <c r="M191" s="4">
        <f t="shared" si="33"/>
        <v>7890.9212557382034</v>
      </c>
      <c r="N191" s="4">
        <f t="shared" si="34"/>
        <v>7939.66943149901</v>
      </c>
      <c r="O191" s="5">
        <f t="shared" si="35"/>
        <v>-6.1777546855327414E-3</v>
      </c>
      <c r="P191" s="43">
        <f t="shared" si="27"/>
        <v>-1.574611248944462E-2</v>
      </c>
      <c r="R191" s="13">
        <f t="shared" si="28"/>
        <v>-3.0479506712493484E-3</v>
      </c>
      <c r="S191" s="20" t="b">
        <f t="shared" si="36"/>
        <v>0</v>
      </c>
      <c r="T191" s="13"/>
      <c r="U191" s="20"/>
      <c r="V191" s="13">
        <f t="shared" si="37"/>
        <v>-8.6205466033411888E-4</v>
      </c>
    </row>
    <row r="192" spans="1:22" x14ac:dyDescent="0.2">
      <c r="A192" s="1">
        <v>43706</v>
      </c>
      <c r="B192" s="4">
        <v>7945.7797849999997</v>
      </c>
      <c r="C192" s="4">
        <v>7992.2900390000004</v>
      </c>
      <c r="D192" s="4">
        <v>7925.830078</v>
      </c>
      <c r="E192" s="4">
        <v>7973.3901370000003</v>
      </c>
      <c r="F192" s="4">
        <v>7973.3901370000003</v>
      </c>
      <c r="G192" s="2">
        <v>1703760000</v>
      </c>
      <c r="H192" s="4">
        <f t="shared" si="29"/>
        <v>1703.76</v>
      </c>
      <c r="I192" s="10">
        <f t="shared" si="30"/>
        <v>116.51025400000071</v>
      </c>
      <c r="J192" s="6" t="b">
        <f t="shared" si="26"/>
        <v>0</v>
      </c>
      <c r="K192" s="5">
        <f t="shared" si="31"/>
        <v>3.47484485438714E-3</v>
      </c>
      <c r="L192" s="5">
        <f t="shared" si="32"/>
        <v>-2.3647667824583701E-3</v>
      </c>
      <c r="M192" s="4">
        <f t="shared" si="33"/>
        <v>7904.6660692818359</v>
      </c>
      <c r="N192" s="4">
        <f t="shared" si="34"/>
        <v>7942.6016667599661</v>
      </c>
      <c r="O192" s="5">
        <f t="shared" si="35"/>
        <v>-4.799139792324803E-3</v>
      </c>
      <c r="P192" s="43">
        <f t="shared" si="27"/>
        <v>2.6774070571316186E-3</v>
      </c>
      <c r="R192" s="13">
        <f t="shared" si="28"/>
        <v>1.1085094417672907E-2</v>
      </c>
      <c r="S192" s="20" t="b">
        <f t="shared" si="36"/>
        <v>0</v>
      </c>
      <c r="T192" s="13"/>
      <c r="U192" s="20"/>
      <c r="V192" s="13">
        <f t="shared" si="37"/>
        <v>1.7418515656378421E-3</v>
      </c>
    </row>
    <row r="193" spans="1:22" x14ac:dyDescent="0.2">
      <c r="A193" s="1">
        <v>43707</v>
      </c>
      <c r="B193" s="4">
        <v>8015.1601559999999</v>
      </c>
      <c r="C193" s="4">
        <v>8017.9101559999999</v>
      </c>
      <c r="D193" s="4">
        <v>7914.7402339999999</v>
      </c>
      <c r="E193" s="4">
        <v>7962.8798829999996</v>
      </c>
      <c r="F193" s="4">
        <v>7962.8798829999996</v>
      </c>
      <c r="G193" s="2">
        <v>1668110000</v>
      </c>
      <c r="H193" s="4">
        <f t="shared" si="29"/>
        <v>1668.11</v>
      </c>
      <c r="I193" s="10">
        <f t="shared" si="30"/>
        <v>-10.510254000000714</v>
      </c>
      <c r="J193" s="6" t="b">
        <f t="shared" si="26"/>
        <v>1</v>
      </c>
      <c r="K193" s="5">
        <f t="shared" si="31"/>
        <v>-6.5226735314657773E-3</v>
      </c>
      <c r="L193" s="5">
        <f t="shared" si="32"/>
        <v>-6.8634185129674711E-3</v>
      </c>
      <c r="M193" s="4">
        <f t="shared" si="33"/>
        <v>7914.3683715681964</v>
      </c>
      <c r="N193" s="4">
        <f t="shared" si="34"/>
        <v>7944.3649899112734</v>
      </c>
      <c r="O193" s="5">
        <f t="shared" si="35"/>
        <v>-3.7901468487160266E-3</v>
      </c>
      <c r="P193" s="43">
        <f t="shared" si="27"/>
        <v>4.6985737123303726E-5</v>
      </c>
      <c r="R193" s="13">
        <f t="shared" si="28"/>
        <v>1.3082760312720597E-2</v>
      </c>
      <c r="S193" s="20" t="b">
        <f t="shared" si="36"/>
        <v>1</v>
      </c>
      <c r="T193" s="13"/>
      <c r="U193" s="20"/>
      <c r="V193" s="13">
        <f t="shared" si="37"/>
        <v>1.2274145677151861E-3</v>
      </c>
    </row>
    <row r="194" spans="1:22" x14ac:dyDescent="0.2">
      <c r="A194" s="1">
        <v>43711</v>
      </c>
      <c r="B194" s="4">
        <v>7906.4399409999996</v>
      </c>
      <c r="C194" s="4">
        <v>7940.3701170000004</v>
      </c>
      <c r="D194" s="4">
        <v>7847.3198240000002</v>
      </c>
      <c r="E194" s="4">
        <v>7874.1601559999999</v>
      </c>
      <c r="F194" s="4">
        <v>7874.1601559999999</v>
      </c>
      <c r="G194" s="2">
        <v>1938780000</v>
      </c>
      <c r="H194" s="4">
        <f t="shared" si="29"/>
        <v>1938.78</v>
      </c>
      <c r="I194" s="10">
        <f t="shared" si="30"/>
        <v>-88.719726999999693</v>
      </c>
      <c r="J194" s="6" t="b">
        <f t="shared" ref="J194:J253" si="39">(E194-D194)&lt;(C194-E194)</f>
        <v>1</v>
      </c>
      <c r="K194" s="5">
        <f t="shared" si="31"/>
        <v>-4.0827205722019306E-3</v>
      </c>
      <c r="L194" s="5">
        <f t="shared" si="32"/>
        <v>-8.3383973321656275E-3</v>
      </c>
      <c r="M194" s="4">
        <f t="shared" si="33"/>
        <v>7907.66700230683</v>
      </c>
      <c r="N194" s="4">
        <f t="shared" si="34"/>
        <v>7938.2602217450758</v>
      </c>
      <c r="O194" s="5">
        <f t="shared" si="35"/>
        <v>-3.8688047219642813E-3</v>
      </c>
      <c r="P194" s="43">
        <f t="shared" ref="P194:P253" si="40">(D194-M194)/M194</f>
        <v>-7.6314769310879332E-3</v>
      </c>
      <c r="R194" s="13">
        <f t="shared" ref="R194:R253" si="41">(C194-M194)/M194</f>
        <v>4.1356211236044989E-3</v>
      </c>
      <c r="S194" s="20" t="b">
        <f t="shared" si="36"/>
        <v>1</v>
      </c>
      <c r="T194" s="13"/>
      <c r="U194" s="20"/>
      <c r="V194" s="13">
        <f t="shared" si="37"/>
        <v>-8.4673456512847844E-4</v>
      </c>
    </row>
    <row r="195" spans="1:22" x14ac:dyDescent="0.2">
      <c r="A195" s="1">
        <v>43712</v>
      </c>
      <c r="B195" s="4">
        <v>7949.8100590000004</v>
      </c>
      <c r="C195" s="4">
        <v>7981.4101559999999</v>
      </c>
      <c r="D195" s="4">
        <v>7928.9399409999996</v>
      </c>
      <c r="E195" s="4">
        <v>7976.8798829999996</v>
      </c>
      <c r="F195" s="4">
        <v>7976.8798829999996</v>
      </c>
      <c r="G195" s="2">
        <v>1893740000</v>
      </c>
      <c r="H195" s="4">
        <f t="shared" ref="H195:H253" si="42">(G195/1000000)</f>
        <v>1893.74</v>
      </c>
      <c r="I195" s="10">
        <f t="shared" ref="I195:I253" si="43">(E195-E194)</f>
        <v>102.71972699999969</v>
      </c>
      <c r="J195" s="6" t="b">
        <f t="shared" si="39"/>
        <v>0</v>
      </c>
      <c r="K195" s="5">
        <f t="shared" ref="K195:K253" si="44">(E195-B195)/B195</f>
        <v>3.4050906624307868E-3</v>
      </c>
      <c r="L195" s="5">
        <f t="shared" ref="L195:L253" si="45">(E195-C195)/C195</f>
        <v>-5.676030815926291E-4</v>
      </c>
      <c r="M195" s="4">
        <f t="shared" ref="M195:M253" si="46">(E195-M194)*(2/($X$1+1))+M194</f>
        <v>7919.2024824223581</v>
      </c>
      <c r="N195" s="4">
        <f t="shared" ref="N195:N253" si="47">(E195-N194)*(2/($X$2+1))+N194</f>
        <v>7941.6184531585477</v>
      </c>
      <c r="O195" s="5">
        <f t="shared" ref="O195:O253" si="48">(M195-N195)/M195</f>
        <v>-2.8305843657798358E-3</v>
      </c>
      <c r="P195" s="43">
        <f t="shared" si="40"/>
        <v>1.2296009098460361E-3</v>
      </c>
      <c r="R195" s="13">
        <f t="shared" si="41"/>
        <v>7.8552952416255754E-3</v>
      </c>
      <c r="S195" s="20" t="b">
        <f t="shared" ref="S195:S253" si="49">(E195&lt;E194)</f>
        <v>0</v>
      </c>
      <c r="T195" s="13"/>
      <c r="U195" s="20"/>
      <c r="V195" s="13">
        <f t="shared" si="37"/>
        <v>1.458771608890837E-3</v>
      </c>
    </row>
    <row r="196" spans="1:22" x14ac:dyDescent="0.2">
      <c r="A196" s="1">
        <v>43713</v>
      </c>
      <c r="B196" s="4">
        <v>8061.2900390000004</v>
      </c>
      <c r="C196" s="4">
        <v>8134.419922</v>
      </c>
      <c r="D196" s="4">
        <v>8061.2900390000004</v>
      </c>
      <c r="E196" s="4">
        <v>8116.830078</v>
      </c>
      <c r="F196" s="4">
        <v>8116.830078</v>
      </c>
      <c r="G196" s="2">
        <v>2108700000</v>
      </c>
      <c r="H196" s="4">
        <f t="shared" si="42"/>
        <v>2108.6999999999998</v>
      </c>
      <c r="I196" s="10">
        <f t="shared" si="43"/>
        <v>139.95019500000035</v>
      </c>
      <c r="J196" s="6" t="b">
        <f t="shared" si="39"/>
        <v>0</v>
      </c>
      <c r="K196" s="5">
        <f t="shared" si="44"/>
        <v>6.8897209666567514E-3</v>
      </c>
      <c r="L196" s="5">
        <f t="shared" si="45"/>
        <v>-2.1623968480441185E-3</v>
      </c>
      <c r="M196" s="4">
        <f t="shared" si="46"/>
        <v>7952.1404150186318</v>
      </c>
      <c r="N196" s="4">
        <f t="shared" si="47"/>
        <v>7956.8542466230219</v>
      </c>
      <c r="O196" s="5">
        <f t="shared" si="48"/>
        <v>-5.9277519741571803E-4</v>
      </c>
      <c r="P196" s="43">
        <f t="shared" si="40"/>
        <v>1.3725816985729488E-2</v>
      </c>
      <c r="R196" s="13">
        <f t="shared" si="41"/>
        <v>2.2922068458085847E-2</v>
      </c>
      <c r="S196" s="20" t="b">
        <f t="shared" si="49"/>
        <v>0</v>
      </c>
      <c r="T196" s="13"/>
      <c r="U196" s="20"/>
      <c r="V196" s="13">
        <f t="shared" ref="V196:V253" si="50">(M196-M195)/M195</f>
        <v>4.1592486957346304E-3</v>
      </c>
    </row>
    <row r="197" spans="1:22" x14ac:dyDescent="0.2">
      <c r="A197" s="1">
        <v>43714</v>
      </c>
      <c r="B197" s="4">
        <v>8125.580078</v>
      </c>
      <c r="C197" s="4">
        <v>8134.3901370000003</v>
      </c>
      <c r="D197" s="4">
        <v>8098.5200199999999</v>
      </c>
      <c r="E197" s="4">
        <v>8103.0698240000002</v>
      </c>
      <c r="F197" s="4">
        <v>8103.0698240000002</v>
      </c>
      <c r="G197" s="2">
        <v>1878730000</v>
      </c>
      <c r="H197" s="4">
        <f t="shared" si="42"/>
        <v>1878.73</v>
      </c>
      <c r="I197" s="10">
        <f t="shared" si="43"/>
        <v>-13.760253999999804</v>
      </c>
      <c r="J197" s="6" t="b">
        <f t="shared" si="39"/>
        <v>1</v>
      </c>
      <c r="K197" s="5">
        <f t="shared" si="44"/>
        <v>-2.7702950169608562E-3</v>
      </c>
      <c r="L197" s="5">
        <f t="shared" si="45"/>
        <v>-3.8503578599625959E-3</v>
      </c>
      <c r="M197" s="4">
        <f t="shared" si="46"/>
        <v>7977.2953165155268</v>
      </c>
      <c r="N197" s="4">
        <f t="shared" si="47"/>
        <v>7969.5686446558029</v>
      </c>
      <c r="O197" s="5">
        <f t="shared" si="48"/>
        <v>9.6858290349702964E-4</v>
      </c>
      <c r="P197" s="43">
        <f t="shared" si="40"/>
        <v>1.5196216095134352E-2</v>
      </c>
      <c r="R197" s="13">
        <f t="shared" si="41"/>
        <v>1.9692742245512401E-2</v>
      </c>
      <c r="S197" s="20" t="b">
        <f t="shared" si="49"/>
        <v>1</v>
      </c>
      <c r="T197" s="13"/>
      <c r="U197" s="20"/>
      <c r="V197" s="13">
        <f t="shared" si="50"/>
        <v>3.1632868868093421E-3</v>
      </c>
    </row>
    <row r="198" spans="1:22" x14ac:dyDescent="0.2">
      <c r="A198" s="1">
        <v>43717</v>
      </c>
      <c r="B198" s="4">
        <v>8130.9101559999999</v>
      </c>
      <c r="C198" s="4">
        <v>8131.6601559999999</v>
      </c>
      <c r="D198" s="4">
        <v>8052.3398440000001</v>
      </c>
      <c r="E198" s="4">
        <v>8087.4399409999996</v>
      </c>
      <c r="F198" s="4">
        <v>8087.4399409999996</v>
      </c>
      <c r="G198" s="2">
        <v>2186660000</v>
      </c>
      <c r="H198" s="4">
        <f t="shared" si="42"/>
        <v>2186.66</v>
      </c>
      <c r="I198" s="10">
        <f t="shared" si="43"/>
        <v>-15.629883000000518</v>
      </c>
      <c r="J198" s="6" t="b">
        <f t="shared" si="39"/>
        <v>1</v>
      </c>
      <c r="K198" s="5">
        <f t="shared" si="44"/>
        <v>-5.3462913949335099E-3</v>
      </c>
      <c r="L198" s="5">
        <f t="shared" si="45"/>
        <v>-5.4380303839151592E-3</v>
      </c>
      <c r="M198" s="4">
        <f t="shared" si="46"/>
        <v>7995.6527539296058</v>
      </c>
      <c r="N198" s="4">
        <f t="shared" si="47"/>
        <v>7979.8183225987768</v>
      </c>
      <c r="O198" s="5">
        <f t="shared" si="48"/>
        <v>1.9803800662862464E-3</v>
      </c>
      <c r="P198" s="43">
        <f t="shared" si="40"/>
        <v>7.0897388637262233E-3</v>
      </c>
      <c r="R198" s="13">
        <f t="shared" si="41"/>
        <v>1.7010168682419443E-2</v>
      </c>
      <c r="S198" s="20" t="b">
        <f t="shared" si="49"/>
        <v>1</v>
      </c>
      <c r="T198" s="13">
        <f t="shared" ref="T198:T206" si="51">(E198-E197)/E197</f>
        <v>-1.928884156188226E-3</v>
      </c>
      <c r="U198" s="20"/>
      <c r="V198" s="13">
        <f t="shared" si="50"/>
        <v>2.3012107093582524E-3</v>
      </c>
    </row>
    <row r="199" spans="1:22" x14ac:dyDescent="0.2">
      <c r="A199" s="1">
        <v>43718</v>
      </c>
      <c r="B199" s="4">
        <v>8049.9799800000001</v>
      </c>
      <c r="C199" s="4">
        <v>8086.5297849999997</v>
      </c>
      <c r="D199" s="4">
        <v>8001.6801759999998</v>
      </c>
      <c r="E199" s="4">
        <v>8084.1601559999999</v>
      </c>
      <c r="F199" s="4">
        <v>8084.1601559999999</v>
      </c>
      <c r="G199" s="2">
        <v>2366080000</v>
      </c>
      <c r="H199" s="4">
        <f t="shared" si="42"/>
        <v>2366.08</v>
      </c>
      <c r="I199" s="10">
        <f t="shared" si="43"/>
        <v>-3.2797849999997197</v>
      </c>
      <c r="J199" s="6" t="b">
        <f t="shared" si="39"/>
        <v>0</v>
      </c>
      <c r="K199" s="5">
        <f t="shared" si="44"/>
        <v>4.2459951558786171E-3</v>
      </c>
      <c r="L199" s="5">
        <f t="shared" si="45"/>
        <v>-2.9303410276127541E-4</v>
      </c>
      <c r="M199" s="4">
        <f t="shared" si="46"/>
        <v>8010.4039876080051</v>
      </c>
      <c r="N199" s="4">
        <f t="shared" si="47"/>
        <v>7988.8915255032307</v>
      </c>
      <c r="O199" s="5">
        <f t="shared" si="48"/>
        <v>2.6855651897274963E-3</v>
      </c>
      <c r="P199" s="43">
        <f t="shared" si="40"/>
        <v>-1.0890601299885577E-3</v>
      </c>
      <c r="R199" s="13">
        <f t="shared" si="41"/>
        <v>9.5033655618069063E-3</v>
      </c>
      <c r="S199" s="20" t="b">
        <f t="shared" si="49"/>
        <v>1</v>
      </c>
      <c r="T199" s="13">
        <f t="shared" si="51"/>
        <v>-4.0554056956547602E-4</v>
      </c>
      <c r="U199" s="20"/>
      <c r="V199" s="13">
        <f t="shared" si="50"/>
        <v>1.8449067427483733E-3</v>
      </c>
    </row>
    <row r="200" spans="1:22" x14ac:dyDescent="0.2">
      <c r="A200" s="1">
        <v>43719</v>
      </c>
      <c r="B200" s="4">
        <v>8091.6801759999998</v>
      </c>
      <c r="C200" s="4">
        <v>8169.6801759999998</v>
      </c>
      <c r="D200" s="4">
        <v>8081.5600590000004</v>
      </c>
      <c r="E200" s="4">
        <v>8169.6801759999998</v>
      </c>
      <c r="F200" s="4">
        <v>8169.6801759999998</v>
      </c>
      <c r="G200" s="2">
        <v>2322610000</v>
      </c>
      <c r="H200" s="4">
        <f t="shared" si="42"/>
        <v>2322.61</v>
      </c>
      <c r="I200" s="10">
        <f t="shared" si="43"/>
        <v>85.520019999999931</v>
      </c>
      <c r="J200" s="6" t="b">
        <f t="shared" si="39"/>
        <v>0</v>
      </c>
      <c r="K200" s="5">
        <f t="shared" si="44"/>
        <v>9.6395307653593058E-3</v>
      </c>
      <c r="L200" s="5">
        <f t="shared" si="45"/>
        <v>0</v>
      </c>
      <c r="M200" s="4">
        <f t="shared" si="46"/>
        <v>8036.950019006671</v>
      </c>
      <c r="N200" s="4">
        <f t="shared" si="47"/>
        <v>8004.6122777203409</v>
      </c>
      <c r="O200" s="5">
        <f t="shared" si="48"/>
        <v>4.0236334940312243E-3</v>
      </c>
      <c r="P200" s="43">
        <f t="shared" si="40"/>
        <v>5.5506180687736727E-3</v>
      </c>
      <c r="R200" s="13">
        <f t="shared" si="41"/>
        <v>1.6514990970384762E-2</v>
      </c>
      <c r="S200" s="20" t="b">
        <f t="shared" si="49"/>
        <v>0</v>
      </c>
      <c r="T200" s="13">
        <f t="shared" si="51"/>
        <v>1.0578714220119408E-2</v>
      </c>
      <c r="U200" s="20"/>
      <c r="V200" s="13">
        <f t="shared" si="50"/>
        <v>3.3139441456051812E-3</v>
      </c>
    </row>
    <row r="201" spans="1:22" x14ac:dyDescent="0.2">
      <c r="A201" s="1">
        <v>43720</v>
      </c>
      <c r="B201" s="4">
        <v>8206.5800780000009</v>
      </c>
      <c r="C201" s="4">
        <v>8243.7998050000006</v>
      </c>
      <c r="D201" s="4">
        <v>8176.7299800000001</v>
      </c>
      <c r="E201" s="4">
        <v>8194.4697269999997</v>
      </c>
      <c r="F201" s="4">
        <v>8194.4697269999997</v>
      </c>
      <c r="G201" s="2">
        <v>2228100000</v>
      </c>
      <c r="H201" s="4">
        <f t="shared" si="42"/>
        <v>2228.1</v>
      </c>
      <c r="I201" s="10">
        <f t="shared" si="43"/>
        <v>24.789550999999847</v>
      </c>
      <c r="J201" s="6" t="b">
        <f t="shared" si="39"/>
        <v>1</v>
      </c>
      <c r="K201" s="5">
        <f t="shared" si="44"/>
        <v>-1.4756879095673857E-3</v>
      </c>
      <c r="L201" s="5">
        <f t="shared" si="45"/>
        <v>-5.9839005272885647E-3</v>
      </c>
      <c r="M201" s="4">
        <f t="shared" si="46"/>
        <v>8063.203303672226</v>
      </c>
      <c r="N201" s="4">
        <f t="shared" si="47"/>
        <v>8021.1216211359633</v>
      </c>
      <c r="O201" s="5">
        <f t="shared" si="48"/>
        <v>5.2189782337619299E-3</v>
      </c>
      <c r="P201" s="43">
        <f t="shared" si="40"/>
        <v>1.4079599887562135E-2</v>
      </c>
      <c r="R201" s="13">
        <f t="shared" si="41"/>
        <v>2.239761227966626E-2</v>
      </c>
      <c r="S201" s="20" t="b">
        <f t="shared" si="49"/>
        <v>0</v>
      </c>
      <c r="T201" s="13">
        <f t="shared" si="51"/>
        <v>3.0343355512035711E-3</v>
      </c>
      <c r="U201" s="20">
        <f>(E201-E198)/E198</f>
        <v>1.3234074908847607E-2</v>
      </c>
      <c r="V201" s="13">
        <f t="shared" si="50"/>
        <v>3.2665730909696151E-3</v>
      </c>
    </row>
    <row r="202" spans="1:22" x14ac:dyDescent="0.2">
      <c r="A202" s="1">
        <v>43721</v>
      </c>
      <c r="B202" s="4">
        <v>8190.5698240000002</v>
      </c>
      <c r="C202" s="4">
        <v>8210.2001949999994</v>
      </c>
      <c r="D202" s="4">
        <v>8165.4702150000003</v>
      </c>
      <c r="E202" s="4">
        <v>8176.7099609999996</v>
      </c>
      <c r="F202" s="4">
        <v>8176.7099609999996</v>
      </c>
      <c r="G202" s="2">
        <v>1984570000</v>
      </c>
      <c r="H202" s="4">
        <f t="shared" si="42"/>
        <v>1984.57</v>
      </c>
      <c r="I202" s="10">
        <f t="shared" si="43"/>
        <v>-17.759766000000127</v>
      </c>
      <c r="J202" s="6" t="b">
        <f t="shared" si="39"/>
        <v>1</v>
      </c>
      <c r="K202" s="5">
        <f t="shared" si="44"/>
        <v>-1.6921732306570941E-3</v>
      </c>
      <c r="L202" s="5">
        <f t="shared" si="45"/>
        <v>-4.0791007776394272E-3</v>
      </c>
      <c r="M202" s="4">
        <f t="shared" si="46"/>
        <v>8082.1210798935217</v>
      </c>
      <c r="N202" s="4">
        <f t="shared" si="47"/>
        <v>8034.6510419937058</v>
      </c>
      <c r="O202" s="5">
        <f t="shared" si="48"/>
        <v>5.8734628484978478E-3</v>
      </c>
      <c r="P202" s="43">
        <f t="shared" si="40"/>
        <v>1.0312779811457199E-2</v>
      </c>
      <c r="R202" s="13">
        <f t="shared" si="41"/>
        <v>1.584721558120546E-2</v>
      </c>
      <c r="S202" s="20" t="b">
        <f t="shared" si="49"/>
        <v>1</v>
      </c>
      <c r="T202" s="13"/>
      <c r="U202" s="20"/>
      <c r="V202" s="13">
        <f t="shared" si="50"/>
        <v>2.3461861878988004E-3</v>
      </c>
    </row>
    <row r="203" spans="1:22" x14ac:dyDescent="0.2">
      <c r="A203" s="1">
        <v>43724</v>
      </c>
      <c r="B203" s="4">
        <v>8121.6401370000003</v>
      </c>
      <c r="C203" s="4">
        <v>8165.330078</v>
      </c>
      <c r="D203" s="4">
        <v>8121.25</v>
      </c>
      <c r="E203" s="4">
        <v>8153.5400390000004</v>
      </c>
      <c r="F203" s="4">
        <v>8153.5400390000004</v>
      </c>
      <c r="G203" s="2">
        <v>1876540000</v>
      </c>
      <c r="H203" s="4">
        <f t="shared" si="42"/>
        <v>1876.54</v>
      </c>
      <c r="I203" s="10">
        <f t="shared" si="43"/>
        <v>-23.169921999999133</v>
      </c>
      <c r="J203" s="6" t="b">
        <f t="shared" si="39"/>
        <v>0</v>
      </c>
      <c r="K203" s="5">
        <f t="shared" si="44"/>
        <v>3.9277660006964317E-3</v>
      </c>
      <c r="L203" s="5">
        <f t="shared" si="45"/>
        <v>-1.4439145616128421E-3</v>
      </c>
      <c r="M203" s="4">
        <f t="shared" si="46"/>
        <v>8094.0242397446018</v>
      </c>
      <c r="N203" s="4">
        <f t="shared" si="47"/>
        <v>8044.9892156464275</v>
      </c>
      <c r="O203" s="5">
        <f t="shared" si="48"/>
        <v>6.0581760871674306E-3</v>
      </c>
      <c r="P203" s="43">
        <f t="shared" si="40"/>
        <v>3.3636865234119039E-3</v>
      </c>
      <c r="R203" s="13">
        <f t="shared" si="41"/>
        <v>8.8096892402743949E-3</v>
      </c>
      <c r="S203" s="20" t="b">
        <f t="shared" si="49"/>
        <v>1</v>
      </c>
      <c r="T203" s="13">
        <f t="shared" si="51"/>
        <v>-2.8336485102824272E-3</v>
      </c>
      <c r="U203" s="20"/>
      <c r="V203" s="13">
        <f t="shared" si="50"/>
        <v>1.472776729451931E-3</v>
      </c>
    </row>
    <row r="204" spans="1:22" x14ac:dyDescent="0.2">
      <c r="A204" s="1">
        <v>43725</v>
      </c>
      <c r="B204" s="4">
        <v>8148.6499020000001</v>
      </c>
      <c r="C204" s="4">
        <v>8188.2299800000001</v>
      </c>
      <c r="D204" s="4">
        <v>8139.8198240000002</v>
      </c>
      <c r="E204" s="4">
        <v>8186.0200199999999</v>
      </c>
      <c r="F204" s="4">
        <v>8186.0200199999999</v>
      </c>
      <c r="G204" s="2">
        <v>1857350000</v>
      </c>
      <c r="H204" s="4">
        <f t="shared" si="42"/>
        <v>1857.35</v>
      </c>
      <c r="I204" s="10">
        <f t="shared" si="43"/>
        <v>32.479980999999498</v>
      </c>
      <c r="J204" s="6" t="b">
        <f t="shared" si="39"/>
        <v>0</v>
      </c>
      <c r="K204" s="5">
        <f t="shared" si="44"/>
        <v>4.5860502597893813E-3</v>
      </c>
      <c r="L204" s="5">
        <f t="shared" si="45"/>
        <v>-2.69894715390021E-4</v>
      </c>
      <c r="M204" s="4">
        <f t="shared" si="46"/>
        <v>8109.3568697871679</v>
      </c>
      <c r="N204" s="4">
        <f t="shared" si="47"/>
        <v>8057.2527638510855</v>
      </c>
      <c r="O204" s="5">
        <f t="shared" si="48"/>
        <v>6.4251834976217772E-3</v>
      </c>
      <c r="P204" s="43">
        <f t="shared" si="40"/>
        <v>3.7565191299358627E-3</v>
      </c>
      <c r="R204" s="13">
        <f t="shared" si="41"/>
        <v>9.726185624742676E-3</v>
      </c>
      <c r="S204" s="20" t="b">
        <f t="shared" si="49"/>
        <v>0</v>
      </c>
      <c r="T204" s="13">
        <f t="shared" si="51"/>
        <v>3.9835434479552814E-3</v>
      </c>
      <c r="U204" s="20"/>
      <c r="V204" s="13">
        <f t="shared" si="50"/>
        <v>1.8943148165133066E-3</v>
      </c>
    </row>
    <row r="205" spans="1:22" x14ac:dyDescent="0.2">
      <c r="A205" s="1">
        <v>43726</v>
      </c>
      <c r="B205" s="4">
        <v>8174.6201170000004</v>
      </c>
      <c r="C205" s="4">
        <v>8179.8701170000004</v>
      </c>
      <c r="D205" s="4">
        <v>8086.2202150000003</v>
      </c>
      <c r="E205" s="4">
        <v>8177.3901370000003</v>
      </c>
      <c r="F205" s="4">
        <v>8177.3901370000003</v>
      </c>
      <c r="G205" s="2">
        <v>2045590000</v>
      </c>
      <c r="H205" s="4">
        <f t="shared" si="42"/>
        <v>2045.59</v>
      </c>
      <c r="I205" s="10">
        <f t="shared" si="43"/>
        <v>-8.6298829999996087</v>
      </c>
      <c r="J205" s="6" t="b">
        <f t="shared" si="39"/>
        <v>0</v>
      </c>
      <c r="K205" s="5">
        <f t="shared" si="44"/>
        <v>3.3885611323263541E-4</v>
      </c>
      <c r="L205" s="5">
        <f t="shared" si="45"/>
        <v>-3.031808530609788E-4</v>
      </c>
      <c r="M205" s="4">
        <f t="shared" si="46"/>
        <v>8120.6957476559728</v>
      </c>
      <c r="N205" s="4">
        <f t="shared" si="47"/>
        <v>8067.6994919509916</v>
      </c>
      <c r="O205" s="5">
        <f t="shared" si="48"/>
        <v>6.5260733010811898E-3</v>
      </c>
      <c r="P205" s="43">
        <f t="shared" si="40"/>
        <v>-4.2453914944324623E-3</v>
      </c>
      <c r="R205" s="13">
        <f t="shared" si="41"/>
        <v>7.2868595478544039E-3</v>
      </c>
      <c r="S205" s="20" t="b">
        <f t="shared" si="49"/>
        <v>1</v>
      </c>
      <c r="T205" s="13">
        <f t="shared" si="51"/>
        <v>-1.0542220735980572E-3</v>
      </c>
      <c r="U205" s="20"/>
      <c r="V205" s="13">
        <f t="shared" si="50"/>
        <v>1.3982462544039635E-3</v>
      </c>
    </row>
    <row r="206" spans="1:22" x14ac:dyDescent="0.2">
      <c r="A206" s="1">
        <v>43727</v>
      </c>
      <c r="B206" s="4">
        <v>8193.5898440000001</v>
      </c>
      <c r="C206" s="4">
        <v>8237.4296880000002</v>
      </c>
      <c r="D206" s="4">
        <v>8174.3198240000002</v>
      </c>
      <c r="E206" s="4">
        <v>8182.8798829999996</v>
      </c>
      <c r="F206" s="4">
        <v>8182.8798829999996</v>
      </c>
      <c r="G206" s="2">
        <v>1818430000</v>
      </c>
      <c r="H206" s="4">
        <f t="shared" si="42"/>
        <v>1818.43</v>
      </c>
      <c r="I206" s="10">
        <f t="shared" si="43"/>
        <v>5.4897459999992861</v>
      </c>
      <c r="J206" s="6" t="b">
        <f t="shared" si="39"/>
        <v>1</v>
      </c>
      <c r="K206" s="5">
        <f t="shared" si="44"/>
        <v>-1.3071146108006814E-3</v>
      </c>
      <c r="L206" s="5">
        <f t="shared" si="45"/>
        <v>-6.622187632079799E-3</v>
      </c>
      <c r="M206" s="4">
        <f t="shared" si="46"/>
        <v>8131.0597702133109</v>
      </c>
      <c r="N206" s="4">
        <f t="shared" si="47"/>
        <v>8077.7151781291659</v>
      </c>
      <c r="O206" s="5">
        <f t="shared" si="48"/>
        <v>6.5605952473210705E-3</v>
      </c>
      <c r="P206" s="43">
        <f t="shared" si="40"/>
        <v>5.3203463028478459E-3</v>
      </c>
      <c r="R206" s="13">
        <f t="shared" si="41"/>
        <v>1.3081925455320904E-2</v>
      </c>
      <c r="S206" s="20" t="b">
        <f t="shared" si="49"/>
        <v>0</v>
      </c>
      <c r="T206" s="13">
        <f t="shared" si="51"/>
        <v>6.713322842651216E-4</v>
      </c>
      <c r="U206" s="20">
        <f>(E206-E203)/E203</f>
        <v>3.5984178479115669E-3</v>
      </c>
      <c r="V206" s="13">
        <f t="shared" si="50"/>
        <v>1.2762481047673363E-3</v>
      </c>
    </row>
    <row r="207" spans="1:22" x14ac:dyDescent="0.2">
      <c r="A207" s="1">
        <v>43728</v>
      </c>
      <c r="B207" s="4">
        <v>8184.8798829999996</v>
      </c>
      <c r="C207" s="4">
        <v>8202.8203130000002</v>
      </c>
      <c r="D207" s="4">
        <v>8086.1601559999999</v>
      </c>
      <c r="E207" s="4">
        <v>8117.669922</v>
      </c>
      <c r="F207" s="4">
        <v>8117.669922</v>
      </c>
      <c r="G207" s="2">
        <v>3363230000</v>
      </c>
      <c r="H207" s="4">
        <f t="shared" si="42"/>
        <v>3363.23</v>
      </c>
      <c r="I207" s="10">
        <f t="shared" si="43"/>
        <v>-65.209960999999566</v>
      </c>
      <c r="J207" s="6" t="b">
        <f t="shared" si="39"/>
        <v>1</v>
      </c>
      <c r="K207" s="5">
        <f t="shared" si="44"/>
        <v>-8.2114779887722845E-3</v>
      </c>
      <c r="L207" s="5">
        <f t="shared" si="45"/>
        <v>-1.038062370634305E-2</v>
      </c>
      <c r="M207" s="4">
        <f t="shared" si="46"/>
        <v>8128.8281288444259</v>
      </c>
      <c r="N207" s="4">
        <f t="shared" si="47"/>
        <v>8081.1895036831511</v>
      </c>
      <c r="O207" s="5">
        <f t="shared" si="48"/>
        <v>5.8604542261428061E-3</v>
      </c>
      <c r="P207" s="43">
        <f t="shared" si="40"/>
        <v>-5.2489697368581934E-3</v>
      </c>
      <c r="R207" s="13">
        <f t="shared" si="41"/>
        <v>9.1024417028845207E-3</v>
      </c>
      <c r="S207" s="20" t="b">
        <f t="shared" si="49"/>
        <v>1</v>
      </c>
      <c r="T207" s="13"/>
      <c r="U207" s="20"/>
      <c r="V207" s="13">
        <f t="shared" si="50"/>
        <v>-2.744588567729159E-4</v>
      </c>
    </row>
    <row r="208" spans="1:22" x14ac:dyDescent="0.2">
      <c r="A208" s="1">
        <v>43731</v>
      </c>
      <c r="B208" s="4">
        <v>8106.4902339999999</v>
      </c>
      <c r="C208" s="4">
        <v>8135.8100590000004</v>
      </c>
      <c r="D208" s="4">
        <v>8085.3398440000001</v>
      </c>
      <c r="E208" s="4">
        <v>8112.4599609999996</v>
      </c>
      <c r="F208" s="4">
        <v>8112.4599609999996</v>
      </c>
      <c r="G208" s="2">
        <v>1781750000</v>
      </c>
      <c r="H208" s="4">
        <f t="shared" si="42"/>
        <v>1781.75</v>
      </c>
      <c r="I208" s="10">
        <f t="shared" si="43"/>
        <v>-5.2099610000004759</v>
      </c>
      <c r="J208" s="6" t="b">
        <f t="shared" si="39"/>
        <v>0</v>
      </c>
      <c r="K208" s="5">
        <f t="shared" si="44"/>
        <v>7.3641327228911497E-4</v>
      </c>
      <c r="L208" s="5">
        <f t="shared" si="45"/>
        <v>-2.8700397170863695E-3</v>
      </c>
      <c r="M208" s="4">
        <f t="shared" si="46"/>
        <v>8126.1001008703552</v>
      </c>
      <c r="N208" s="4">
        <f t="shared" si="47"/>
        <v>8083.9086738846163</v>
      </c>
      <c r="O208" s="5">
        <f t="shared" si="48"/>
        <v>5.1920880203309228E-3</v>
      </c>
      <c r="P208" s="43">
        <f t="shared" si="40"/>
        <v>-5.0159678522775529E-3</v>
      </c>
      <c r="R208" s="13">
        <f t="shared" si="41"/>
        <v>1.1949099825394971E-3</v>
      </c>
      <c r="S208" s="20" t="b">
        <f t="shared" si="49"/>
        <v>1</v>
      </c>
      <c r="T208" s="13"/>
      <c r="U208" s="20"/>
      <c r="V208" s="13">
        <f t="shared" si="50"/>
        <v>-3.3559917011784148E-4</v>
      </c>
    </row>
    <row r="209" spans="1:22" x14ac:dyDescent="0.2">
      <c r="A209" s="1">
        <v>43732</v>
      </c>
      <c r="B209" s="4">
        <v>8147.2299800000001</v>
      </c>
      <c r="C209" s="4">
        <v>8158.830078</v>
      </c>
      <c r="D209" s="4">
        <v>7969.6499020000001</v>
      </c>
      <c r="E209" s="4">
        <v>7993.6298829999996</v>
      </c>
      <c r="F209" s="4">
        <v>7993.6298829999996</v>
      </c>
      <c r="G209" s="2">
        <v>2310940000</v>
      </c>
      <c r="H209" s="4">
        <f t="shared" si="42"/>
        <v>2310.94</v>
      </c>
      <c r="I209" s="10">
        <f t="shared" si="43"/>
        <v>-118.83007799999996</v>
      </c>
      <c r="J209" s="6" t="b">
        <f t="shared" si="39"/>
        <v>1</v>
      </c>
      <c r="K209" s="5">
        <f t="shared" si="44"/>
        <v>-1.8853045437168384E-2</v>
      </c>
      <c r="L209" s="5">
        <f t="shared" si="45"/>
        <v>-2.0248024952187312E-2</v>
      </c>
      <c r="M209" s="4">
        <f t="shared" si="46"/>
        <v>8104.0217312252962</v>
      </c>
      <c r="N209" s="4">
        <f t="shared" si="47"/>
        <v>8076.0583442424759</v>
      </c>
      <c r="O209" s="5">
        <f t="shared" si="48"/>
        <v>3.4505567618452553E-3</v>
      </c>
      <c r="P209" s="43">
        <f t="shared" si="40"/>
        <v>-1.6580882144917399E-2</v>
      </c>
      <c r="R209" s="13">
        <f t="shared" si="41"/>
        <v>6.7631046155174788E-3</v>
      </c>
      <c r="S209" s="20" t="b">
        <f t="shared" si="49"/>
        <v>1</v>
      </c>
      <c r="T209" s="13"/>
      <c r="U209" s="20"/>
      <c r="V209" s="13">
        <f t="shared" si="50"/>
        <v>-2.7169699328087561E-3</v>
      </c>
    </row>
    <row r="210" spans="1:22" x14ac:dyDescent="0.2">
      <c r="A210" s="1">
        <v>43733</v>
      </c>
      <c r="B210" s="4">
        <v>7990.6601559999999</v>
      </c>
      <c r="C210" s="4">
        <v>8095</v>
      </c>
      <c r="D210" s="4">
        <v>7935.5698240000002</v>
      </c>
      <c r="E210" s="4">
        <v>8077.3798829999996</v>
      </c>
      <c r="F210" s="4">
        <v>8077.3798829999996</v>
      </c>
      <c r="G210" s="2">
        <v>2022080000</v>
      </c>
      <c r="H210" s="4">
        <f t="shared" si="42"/>
        <v>2022.08</v>
      </c>
      <c r="I210" s="10">
        <f t="shared" si="43"/>
        <v>83.75</v>
      </c>
      <c r="J210" s="6" t="b">
        <f t="shared" si="39"/>
        <v>0</v>
      </c>
      <c r="K210" s="5">
        <f t="shared" si="44"/>
        <v>1.0852636116039033E-2</v>
      </c>
      <c r="L210" s="5">
        <f t="shared" si="45"/>
        <v>-2.1766667078443967E-3</v>
      </c>
      <c r="M210" s="4">
        <f t="shared" si="46"/>
        <v>8099.5814231877466</v>
      </c>
      <c r="N210" s="4">
        <f t="shared" si="47"/>
        <v>8076.1732606561736</v>
      </c>
      <c r="O210" s="5">
        <f t="shared" si="48"/>
        <v>2.8900459552834846E-3</v>
      </c>
      <c r="P210" s="43">
        <f t="shared" si="40"/>
        <v>-2.0249391989345115E-2</v>
      </c>
      <c r="R210" s="13">
        <f t="shared" si="41"/>
        <v>-5.6563703090023573E-4</v>
      </c>
      <c r="S210" s="20" t="b">
        <f t="shared" si="49"/>
        <v>0</v>
      </c>
      <c r="T210" s="13"/>
      <c r="U210" s="20"/>
      <c r="V210" s="13">
        <f t="shared" si="50"/>
        <v>-5.4791413261403329E-4</v>
      </c>
    </row>
    <row r="211" spans="1:22" x14ac:dyDescent="0.2">
      <c r="A211" s="1">
        <v>43734</v>
      </c>
      <c r="B211" s="4">
        <v>8070.1201170000004</v>
      </c>
      <c r="C211" s="4">
        <v>8072.1098629999997</v>
      </c>
      <c r="D211" s="4">
        <v>7991.0200199999999</v>
      </c>
      <c r="E211" s="4">
        <v>8030.6601559999999</v>
      </c>
      <c r="F211" s="4">
        <v>8030.6601559999999</v>
      </c>
      <c r="G211" s="2">
        <v>1886310000</v>
      </c>
      <c r="H211" s="4">
        <f t="shared" si="42"/>
        <v>1886.31</v>
      </c>
      <c r="I211" s="10">
        <f t="shared" si="43"/>
        <v>-46.719726999999693</v>
      </c>
      <c r="J211" s="6" t="b">
        <f t="shared" si="39"/>
        <v>1</v>
      </c>
      <c r="K211" s="5">
        <f t="shared" si="44"/>
        <v>-4.8896373818373088E-3</v>
      </c>
      <c r="L211" s="5">
        <f t="shared" si="45"/>
        <v>-5.1349285011583054E-3</v>
      </c>
      <c r="M211" s="4">
        <f t="shared" si="46"/>
        <v>8088.0945453231225</v>
      </c>
      <c r="N211" s="4">
        <f t="shared" si="47"/>
        <v>8072.2155993817241</v>
      </c>
      <c r="O211" s="5">
        <f t="shared" si="48"/>
        <v>1.9632492983876182E-3</v>
      </c>
      <c r="P211" s="43">
        <f t="shared" si="40"/>
        <v>-1.2002150170123212E-2</v>
      </c>
      <c r="R211" s="13">
        <f t="shared" si="41"/>
        <v>-1.97632238762167E-3</v>
      </c>
      <c r="S211" s="20" t="b">
        <f t="shared" si="49"/>
        <v>1</v>
      </c>
      <c r="T211" s="13"/>
      <c r="U211" s="20"/>
      <c r="V211" s="13">
        <f t="shared" si="50"/>
        <v>-1.4182063571506471E-3</v>
      </c>
    </row>
    <row r="212" spans="1:22" x14ac:dyDescent="0.2">
      <c r="A212" s="1">
        <v>43735</v>
      </c>
      <c r="B212" s="4">
        <v>8047.1098629999997</v>
      </c>
      <c r="C212" s="4">
        <v>8051.830078</v>
      </c>
      <c r="D212" s="4">
        <v>7890.2797849999997</v>
      </c>
      <c r="E212" s="4">
        <v>7939.6298829999996</v>
      </c>
      <c r="F212" s="4">
        <v>7939.6298829999996</v>
      </c>
      <c r="G212" s="2">
        <v>2041250000</v>
      </c>
      <c r="H212" s="4">
        <f t="shared" si="42"/>
        <v>2041.25</v>
      </c>
      <c r="I212" s="10">
        <f t="shared" si="43"/>
        <v>-91.030273000000307</v>
      </c>
      <c r="J212" s="6" t="b">
        <f t="shared" si="39"/>
        <v>1</v>
      </c>
      <c r="K212" s="5">
        <f t="shared" si="44"/>
        <v>-1.3356345548876481E-2</v>
      </c>
      <c r="L212" s="5">
        <f t="shared" si="45"/>
        <v>-1.3934744513121896E-2</v>
      </c>
      <c r="M212" s="4">
        <f t="shared" si="46"/>
        <v>8063.3504349359355</v>
      </c>
      <c r="N212" s="4">
        <f t="shared" si="47"/>
        <v>8060.6864066528788</v>
      </c>
      <c r="O212" s="5">
        <f t="shared" si="48"/>
        <v>3.303872632788394E-4</v>
      </c>
      <c r="P212" s="43">
        <f t="shared" si="40"/>
        <v>-2.1463863109071338E-2</v>
      </c>
      <c r="R212" s="13">
        <f t="shared" si="41"/>
        <v>-1.4287307774720392E-3</v>
      </c>
      <c r="S212" s="20" t="b">
        <f t="shared" si="49"/>
        <v>1</v>
      </c>
      <c r="T212" s="13"/>
      <c r="U212" s="20"/>
      <c r="V212" s="13">
        <f t="shared" si="50"/>
        <v>-3.0593250670511861E-3</v>
      </c>
    </row>
    <row r="213" spans="1:22" x14ac:dyDescent="0.2">
      <c r="A213" s="1">
        <v>43738</v>
      </c>
      <c r="B213" s="4">
        <v>7964.0898440000001</v>
      </c>
      <c r="C213" s="4">
        <v>8012.1601559999999</v>
      </c>
      <c r="D213" s="4">
        <v>7949.6298829999996</v>
      </c>
      <c r="E213" s="4">
        <v>7999.3398440000001</v>
      </c>
      <c r="F213" s="4">
        <v>7999.3398440000001</v>
      </c>
      <c r="G213" s="2">
        <v>1809050000</v>
      </c>
      <c r="H213" s="4">
        <f t="shared" si="42"/>
        <v>1809.05</v>
      </c>
      <c r="I213" s="10">
        <f t="shared" si="43"/>
        <v>59.709961000000476</v>
      </c>
      <c r="J213" s="6" t="b">
        <f t="shared" si="39"/>
        <v>0</v>
      </c>
      <c r="K213" s="5">
        <f t="shared" si="44"/>
        <v>4.4261178226858789E-3</v>
      </c>
      <c r="L213" s="5">
        <f t="shared" si="45"/>
        <v>-1.6001068064520889E-3</v>
      </c>
      <c r="M213" s="4">
        <f t="shared" si="46"/>
        <v>8052.6820031132793</v>
      </c>
      <c r="N213" s="4">
        <f t="shared" si="47"/>
        <v>8055.3519229439325</v>
      </c>
      <c r="O213" s="5">
        <f t="shared" si="48"/>
        <v>-3.3155659563124961E-4</v>
      </c>
      <c r="P213" s="43">
        <f t="shared" si="40"/>
        <v>-1.279724197148705E-2</v>
      </c>
      <c r="R213" s="13">
        <f t="shared" si="41"/>
        <v>-5.03209329483184E-3</v>
      </c>
      <c r="S213" s="20" t="b">
        <f t="shared" si="49"/>
        <v>0</v>
      </c>
      <c r="T213" s="13"/>
      <c r="U213" s="20"/>
      <c r="V213" s="13">
        <f t="shared" si="50"/>
        <v>-1.3230767915571766E-3</v>
      </c>
    </row>
    <row r="214" spans="1:22" x14ac:dyDescent="0.2">
      <c r="A214" s="1">
        <v>43739</v>
      </c>
      <c r="B214" s="4">
        <v>8026.830078</v>
      </c>
      <c r="C214" s="4">
        <v>8062.5</v>
      </c>
      <c r="D214" s="4">
        <v>7906.2900390000004</v>
      </c>
      <c r="E214" s="4">
        <v>7908.6801759999998</v>
      </c>
      <c r="F214" s="4">
        <v>7908.6801759999998</v>
      </c>
      <c r="G214" s="2">
        <v>2250500000</v>
      </c>
      <c r="H214" s="4">
        <f t="shared" si="42"/>
        <v>2250.5</v>
      </c>
      <c r="I214" s="10">
        <f t="shared" si="43"/>
        <v>-90.659668000000238</v>
      </c>
      <c r="J214" s="6" t="b">
        <f t="shared" si="39"/>
        <v>1</v>
      </c>
      <c r="K214" s="5">
        <f t="shared" si="44"/>
        <v>-1.4719372510927609E-2</v>
      </c>
      <c r="L214" s="5">
        <f t="shared" si="45"/>
        <v>-1.9078427782945755E-2</v>
      </c>
      <c r="M214" s="4">
        <f t="shared" si="46"/>
        <v>8028.6816985943997</v>
      </c>
      <c r="N214" s="4">
        <f t="shared" si="47"/>
        <v>8042.5978579922867</v>
      </c>
      <c r="O214" s="5">
        <f t="shared" si="48"/>
        <v>-1.7333056559364311E-3</v>
      </c>
      <c r="P214" s="43">
        <f t="shared" si="40"/>
        <v>-1.5244303384928892E-2</v>
      </c>
      <c r="R214" s="13">
        <f t="shared" si="41"/>
        <v>4.2121860942028596E-3</v>
      </c>
      <c r="S214" s="20" t="b">
        <f t="shared" si="49"/>
        <v>1</v>
      </c>
      <c r="T214" s="13"/>
      <c r="U214" s="20"/>
      <c r="V214" s="13">
        <f t="shared" si="50"/>
        <v>-2.980411310120125E-3</v>
      </c>
    </row>
    <row r="215" spans="1:22" x14ac:dyDescent="0.2">
      <c r="A215" s="1">
        <v>43740</v>
      </c>
      <c r="B215" s="4">
        <v>7851.1298829999996</v>
      </c>
      <c r="C215" s="4">
        <v>7852.7001950000003</v>
      </c>
      <c r="D215" s="4">
        <v>7744.9599609999996</v>
      </c>
      <c r="E215" s="4">
        <v>7785.25</v>
      </c>
      <c r="F215" s="4">
        <v>7785.25</v>
      </c>
      <c r="G215" s="2">
        <v>2503630000</v>
      </c>
      <c r="H215" s="4">
        <f t="shared" si="42"/>
        <v>2503.63</v>
      </c>
      <c r="I215" s="10">
        <f t="shared" si="43"/>
        <v>-123.43017599999985</v>
      </c>
      <c r="J215" s="6" t="b">
        <f t="shared" si="39"/>
        <v>1</v>
      </c>
      <c r="K215" s="5">
        <f t="shared" si="44"/>
        <v>-8.3911340127806183E-3</v>
      </c>
      <c r="L215" s="5">
        <f t="shared" si="45"/>
        <v>-8.5894269900877503E-3</v>
      </c>
      <c r="M215" s="4">
        <f t="shared" si="46"/>
        <v>7988.1097488286669</v>
      </c>
      <c r="N215" s="4">
        <f t="shared" si="47"/>
        <v>8020.219783384262</v>
      </c>
      <c r="O215" s="5">
        <f t="shared" si="48"/>
        <v>-4.0197287675352187E-3</v>
      </c>
      <c r="P215" s="43">
        <f t="shared" si="40"/>
        <v>-3.0438964345015598E-2</v>
      </c>
      <c r="R215" s="13">
        <f t="shared" si="41"/>
        <v>-1.695138876234421E-2</v>
      </c>
      <c r="S215" s="20" t="b">
        <f t="shared" si="49"/>
        <v>1</v>
      </c>
      <c r="T215" s="13"/>
      <c r="U215" s="20"/>
      <c r="V215" s="13">
        <f t="shared" si="50"/>
        <v>-5.0533762937489289E-3</v>
      </c>
    </row>
    <row r="216" spans="1:22" x14ac:dyDescent="0.2">
      <c r="A216" s="1">
        <v>43741</v>
      </c>
      <c r="B216" s="4">
        <v>7787.0200199999999</v>
      </c>
      <c r="C216" s="4">
        <v>7872.2597660000001</v>
      </c>
      <c r="D216" s="4">
        <v>7700</v>
      </c>
      <c r="E216" s="4">
        <v>7872.2597660000001</v>
      </c>
      <c r="F216" s="4">
        <v>7872.2597660000001</v>
      </c>
      <c r="G216" s="2">
        <v>2157220000</v>
      </c>
      <c r="H216" s="4">
        <f t="shared" si="42"/>
        <v>2157.2199999999998</v>
      </c>
      <c r="I216" s="10">
        <f t="shared" si="43"/>
        <v>87.009766000000127</v>
      </c>
      <c r="J216" s="6" t="b">
        <f t="shared" si="39"/>
        <v>0</v>
      </c>
      <c r="K216" s="5">
        <f t="shared" si="44"/>
        <v>1.0946388449120771E-2</v>
      </c>
      <c r="L216" s="5">
        <f t="shared" si="45"/>
        <v>0</v>
      </c>
      <c r="M216" s="4">
        <f t="shared" si="46"/>
        <v>7968.8014183572222</v>
      </c>
      <c r="N216" s="4">
        <f t="shared" si="47"/>
        <v>8007.3536949160653</v>
      </c>
      <c r="O216" s="5">
        <f t="shared" si="48"/>
        <v>-4.837901528080819E-3</v>
      </c>
      <c r="P216" s="43">
        <f t="shared" si="40"/>
        <v>-3.373172504186156E-2</v>
      </c>
      <c r="R216" s="13">
        <f t="shared" si="41"/>
        <v>-1.2114952712314457E-2</v>
      </c>
      <c r="S216" s="20" t="b">
        <f t="shared" si="49"/>
        <v>0</v>
      </c>
      <c r="T216" s="13"/>
      <c r="U216" s="20"/>
      <c r="V216" s="13">
        <f t="shared" si="50"/>
        <v>-2.4171338500044862E-3</v>
      </c>
    </row>
    <row r="217" spans="1:22" x14ac:dyDescent="0.2">
      <c r="A217" s="1">
        <v>43742</v>
      </c>
      <c r="B217" s="4">
        <v>7908.4399409999996</v>
      </c>
      <c r="C217" s="4">
        <v>7986.6201170000004</v>
      </c>
      <c r="D217" s="4">
        <v>7899.3901370000003</v>
      </c>
      <c r="E217" s="4">
        <v>7982.4702150000003</v>
      </c>
      <c r="F217" s="4">
        <v>7982.4702150000003</v>
      </c>
      <c r="G217" s="2">
        <v>1748000000</v>
      </c>
      <c r="H217" s="4">
        <f t="shared" si="42"/>
        <v>1748</v>
      </c>
      <c r="I217" s="10">
        <f t="shared" si="43"/>
        <v>110.21044900000015</v>
      </c>
      <c r="J217" s="6" t="b">
        <f t="shared" si="39"/>
        <v>0</v>
      </c>
      <c r="K217" s="5">
        <f t="shared" si="44"/>
        <v>9.3609200489976445E-3</v>
      </c>
      <c r="L217" s="5">
        <f t="shared" si="45"/>
        <v>-5.1960678474825611E-4</v>
      </c>
      <c r="M217" s="4">
        <f t="shared" si="46"/>
        <v>7971.0795511310189</v>
      </c>
      <c r="N217" s="4">
        <f t="shared" si="47"/>
        <v>8005.1899140537989</v>
      </c>
      <c r="O217" s="5">
        <f t="shared" si="48"/>
        <v>-4.2792651489646861E-3</v>
      </c>
      <c r="P217" s="43">
        <f t="shared" si="40"/>
        <v>-8.9936894583929391E-3</v>
      </c>
      <c r="R217" s="13">
        <f t="shared" si="41"/>
        <v>1.9496187146666284E-3</v>
      </c>
      <c r="S217" s="20" t="b">
        <f t="shared" si="49"/>
        <v>0</v>
      </c>
      <c r="T217" s="13"/>
      <c r="U217" s="20"/>
      <c r="V217" s="13">
        <f t="shared" si="50"/>
        <v>2.8588148382624419E-4</v>
      </c>
    </row>
    <row r="218" spans="1:22" x14ac:dyDescent="0.2">
      <c r="A218" s="1">
        <v>43745</v>
      </c>
      <c r="B218" s="4">
        <v>7956.4101559999999</v>
      </c>
      <c r="C218" s="4">
        <v>8013.3100590000004</v>
      </c>
      <c r="D218" s="4">
        <v>7942.080078</v>
      </c>
      <c r="E218" s="4">
        <v>7956.2900390000004</v>
      </c>
      <c r="F218" s="4">
        <v>7956.2900390000004</v>
      </c>
      <c r="G218" s="2">
        <v>1759580000</v>
      </c>
      <c r="H218" s="4">
        <f t="shared" si="42"/>
        <v>1759.58</v>
      </c>
      <c r="I218" s="10">
        <f t="shared" si="43"/>
        <v>-26.180175999999847</v>
      </c>
      <c r="J218" s="6" t="b">
        <f t="shared" si="39"/>
        <v>1</v>
      </c>
      <c r="K218" s="5">
        <f t="shared" si="44"/>
        <v>-1.5096883851431474E-5</v>
      </c>
      <c r="L218" s="5">
        <f t="shared" si="45"/>
        <v>-7.115663761938046E-3</v>
      </c>
      <c r="M218" s="4">
        <f t="shared" si="46"/>
        <v>7968.6146324425154</v>
      </c>
      <c r="N218" s="4">
        <f t="shared" si="47"/>
        <v>8000.9377510056429</v>
      </c>
      <c r="O218" s="5">
        <f t="shared" si="48"/>
        <v>-4.0563033920012707E-3</v>
      </c>
      <c r="P218" s="43">
        <f t="shared" si="40"/>
        <v>-3.329883005571084E-3</v>
      </c>
      <c r="R218" s="13">
        <f t="shared" si="41"/>
        <v>5.6089331231450332E-3</v>
      </c>
      <c r="S218" s="20" t="b">
        <f t="shared" si="49"/>
        <v>1</v>
      </c>
      <c r="T218" s="13"/>
      <c r="U218" s="20"/>
      <c r="V218" s="13">
        <f t="shared" si="50"/>
        <v>-3.0923272973154342E-4</v>
      </c>
    </row>
    <row r="219" spans="1:22" x14ac:dyDescent="0.2">
      <c r="A219" s="1">
        <v>43746</v>
      </c>
      <c r="B219" s="4">
        <v>7898.2700199999999</v>
      </c>
      <c r="C219" s="4">
        <v>7921.8798829999996</v>
      </c>
      <c r="D219" s="4">
        <v>7823.7299800000001</v>
      </c>
      <c r="E219" s="4">
        <v>7823.7797849999997</v>
      </c>
      <c r="F219" s="4">
        <v>7823.7797849999997</v>
      </c>
      <c r="G219" s="2">
        <v>1943700000</v>
      </c>
      <c r="H219" s="4">
        <f t="shared" si="42"/>
        <v>1943.7</v>
      </c>
      <c r="I219" s="10">
        <f t="shared" si="43"/>
        <v>-132.51025400000071</v>
      </c>
      <c r="J219" s="6" t="b">
        <f t="shared" si="39"/>
        <v>1</v>
      </c>
      <c r="K219" s="5">
        <f t="shared" si="44"/>
        <v>-9.4312089623899958E-3</v>
      </c>
      <c r="L219" s="5">
        <f t="shared" si="45"/>
        <v>-1.2383436690389401E-2</v>
      </c>
      <c r="M219" s="4">
        <f t="shared" si="46"/>
        <v>7944.4754912020962</v>
      </c>
      <c r="N219" s="4">
        <f t="shared" si="47"/>
        <v>7985.5327104834132</v>
      </c>
      <c r="O219" s="5">
        <f t="shared" si="48"/>
        <v>-5.1680213913158557E-3</v>
      </c>
      <c r="P219" s="43">
        <f t="shared" si="40"/>
        <v>-1.5198676279612501E-2</v>
      </c>
      <c r="R219" s="13">
        <f t="shared" si="41"/>
        <v>-2.8441913159804634E-3</v>
      </c>
      <c r="S219" s="20" t="b">
        <f t="shared" si="49"/>
        <v>1</v>
      </c>
      <c r="T219" s="13"/>
      <c r="U219" s="20"/>
      <c r="V219" s="13">
        <f t="shared" si="50"/>
        <v>-3.0292770266668128E-3</v>
      </c>
    </row>
    <row r="220" spans="1:22" x14ac:dyDescent="0.2">
      <c r="A220" s="1">
        <v>43747</v>
      </c>
      <c r="B220" s="4">
        <v>7895.9599609999996</v>
      </c>
      <c r="C220" s="4">
        <v>7930.919922</v>
      </c>
      <c r="D220" s="4">
        <v>7873.5200199999999</v>
      </c>
      <c r="E220" s="4">
        <v>7903.7402339999999</v>
      </c>
      <c r="F220" s="4">
        <v>7903.7402339999999</v>
      </c>
      <c r="G220" s="2">
        <v>1563500000</v>
      </c>
      <c r="H220" s="4">
        <f t="shared" si="42"/>
        <v>1563.5</v>
      </c>
      <c r="I220" s="10">
        <f t="shared" si="43"/>
        <v>79.960449000000153</v>
      </c>
      <c r="J220" s="6" t="b">
        <f t="shared" si="39"/>
        <v>0</v>
      </c>
      <c r="K220" s="5">
        <f t="shared" si="44"/>
        <v>9.8534858819306352E-4</v>
      </c>
      <c r="L220" s="5">
        <f t="shared" si="45"/>
        <v>-3.4270536416090886E-3</v>
      </c>
      <c r="M220" s="4">
        <f t="shared" si="46"/>
        <v>7937.6862816684134</v>
      </c>
      <c r="N220" s="4">
        <f t="shared" si="47"/>
        <v>7978.4203212239863</v>
      </c>
      <c r="O220" s="5">
        <f t="shared" si="48"/>
        <v>-5.1317270688368806E-3</v>
      </c>
      <c r="P220" s="43">
        <f t="shared" si="40"/>
        <v>-8.083748763994536E-3</v>
      </c>
      <c r="R220" s="13">
        <f t="shared" si="41"/>
        <v>-8.5243475596154478E-4</v>
      </c>
      <c r="S220" s="20" t="b">
        <f t="shared" si="49"/>
        <v>0</v>
      </c>
      <c r="T220" s="13"/>
      <c r="U220" s="20"/>
      <c r="V220" s="13">
        <f t="shared" si="50"/>
        <v>-8.5458247573441605E-4</v>
      </c>
    </row>
    <row r="221" spans="1:22" x14ac:dyDescent="0.2">
      <c r="A221" s="1">
        <v>43748</v>
      </c>
      <c r="B221" s="4">
        <v>7904.5600590000004</v>
      </c>
      <c r="C221" s="4">
        <v>7982.8398440000001</v>
      </c>
      <c r="D221" s="4">
        <v>7899.8100590000004</v>
      </c>
      <c r="E221" s="4">
        <v>7950.7797849999997</v>
      </c>
      <c r="F221" s="4">
        <v>7950.7797849999997</v>
      </c>
      <c r="G221" s="2">
        <v>1793470000</v>
      </c>
      <c r="H221" s="4">
        <f t="shared" si="42"/>
        <v>1793.47</v>
      </c>
      <c r="I221" s="10">
        <f t="shared" si="43"/>
        <v>47.039550999999847</v>
      </c>
      <c r="J221" s="6" t="b">
        <f t="shared" si="39"/>
        <v>0</v>
      </c>
      <c r="K221" s="5">
        <f t="shared" si="44"/>
        <v>5.8472230781995696E-3</v>
      </c>
      <c r="L221" s="5">
        <f t="shared" si="45"/>
        <v>-4.0161220350796714E-3</v>
      </c>
      <c r="M221" s="4">
        <f t="shared" si="46"/>
        <v>7939.8685322236779</v>
      </c>
      <c r="N221" s="4">
        <f t="shared" si="47"/>
        <v>7976.016796334944</v>
      </c>
      <c r="O221" s="5">
        <f t="shared" si="48"/>
        <v>-4.5527534825746396E-3</v>
      </c>
      <c r="P221" s="43">
        <f t="shared" si="40"/>
        <v>-5.0452312983649073E-3</v>
      </c>
      <c r="R221" s="13">
        <f t="shared" si="41"/>
        <v>5.4120936136315889E-3</v>
      </c>
      <c r="S221" s="20" t="b">
        <f t="shared" si="49"/>
        <v>0</v>
      </c>
      <c r="T221" s="13"/>
      <c r="U221" s="20"/>
      <c r="V221" s="13">
        <f t="shared" si="50"/>
        <v>2.7492275177268163E-4</v>
      </c>
    </row>
    <row r="222" spans="1:22" x14ac:dyDescent="0.2">
      <c r="A222" s="1">
        <v>43749</v>
      </c>
      <c r="B222" s="4">
        <v>8047.3398440000001</v>
      </c>
      <c r="C222" s="4">
        <v>8115.7998049999997</v>
      </c>
      <c r="D222" s="4">
        <v>8046.7998049999997</v>
      </c>
      <c r="E222" s="4">
        <v>8057.0400390000004</v>
      </c>
      <c r="F222" s="4">
        <v>8057.0400390000004</v>
      </c>
      <c r="G222" s="2">
        <v>2184790000</v>
      </c>
      <c r="H222" s="4">
        <f t="shared" si="42"/>
        <v>2184.79</v>
      </c>
      <c r="I222" s="10">
        <f t="shared" si="43"/>
        <v>106.26025400000071</v>
      </c>
      <c r="J222" s="6" t="b">
        <f t="shared" si="39"/>
        <v>1</v>
      </c>
      <c r="K222" s="5">
        <f t="shared" si="44"/>
        <v>1.2053914943374359E-3</v>
      </c>
      <c r="L222" s="5">
        <f t="shared" si="45"/>
        <v>-7.2401694733522596E-3</v>
      </c>
      <c r="M222" s="4">
        <f t="shared" si="46"/>
        <v>7959.3971166863985</v>
      </c>
      <c r="N222" s="4">
        <f t="shared" si="47"/>
        <v>7983.0622956971229</v>
      </c>
      <c r="O222" s="5">
        <f t="shared" si="48"/>
        <v>-2.9732376289042998E-3</v>
      </c>
      <c r="P222" s="43">
        <f t="shared" si="40"/>
        <v>1.0981068921711003E-2</v>
      </c>
      <c r="R222" s="13">
        <f t="shared" si="41"/>
        <v>1.9650067212466673E-2</v>
      </c>
      <c r="S222" s="20" t="b">
        <f t="shared" si="49"/>
        <v>0</v>
      </c>
      <c r="T222" s="13"/>
      <c r="U222" s="20"/>
      <c r="V222" s="13">
        <f t="shared" si="50"/>
        <v>2.459560178290673E-3</v>
      </c>
    </row>
    <row r="223" spans="1:22" x14ac:dyDescent="0.2">
      <c r="A223" s="1">
        <v>43752</v>
      </c>
      <c r="B223" s="4">
        <v>8044.3500979999999</v>
      </c>
      <c r="C223" s="4">
        <v>8069.8500979999999</v>
      </c>
      <c r="D223" s="4">
        <v>8036.4101559999999</v>
      </c>
      <c r="E223" s="4">
        <v>8048.6499020000001</v>
      </c>
      <c r="F223" s="4">
        <v>8048.6499020000001</v>
      </c>
      <c r="G223" s="2">
        <v>1423700000</v>
      </c>
      <c r="H223" s="4">
        <f t="shared" si="42"/>
        <v>1423.7</v>
      </c>
      <c r="I223" s="10">
        <f t="shared" si="43"/>
        <v>-8.3901370000003226</v>
      </c>
      <c r="J223" s="6" t="b">
        <f t="shared" si="39"/>
        <v>1</v>
      </c>
      <c r="K223" s="5">
        <f t="shared" si="44"/>
        <v>5.3451229093935714E-4</v>
      </c>
      <c r="L223" s="5">
        <f t="shared" si="45"/>
        <v>-2.6270867169210432E-3</v>
      </c>
      <c r="M223" s="4">
        <f t="shared" si="46"/>
        <v>7974.2725809053318</v>
      </c>
      <c r="N223" s="4">
        <f t="shared" si="47"/>
        <v>7988.7655658104168</v>
      </c>
      <c r="O223" s="5">
        <f t="shared" si="48"/>
        <v>-1.8174679581168247E-3</v>
      </c>
      <c r="P223" s="43">
        <f t="shared" si="40"/>
        <v>7.7922562170070139E-3</v>
      </c>
      <c r="R223" s="13">
        <f t="shared" si="41"/>
        <v>1.1985734889917325E-2</v>
      </c>
      <c r="S223" s="20" t="b">
        <f t="shared" si="49"/>
        <v>1</v>
      </c>
      <c r="T223" s="13"/>
      <c r="U223" s="20"/>
      <c r="V223" s="13">
        <f t="shared" si="50"/>
        <v>1.8689184621468106E-3</v>
      </c>
    </row>
    <row r="224" spans="1:22" x14ac:dyDescent="0.2">
      <c r="A224" s="1">
        <v>43753</v>
      </c>
      <c r="B224" s="4">
        <v>8074.8500979999999</v>
      </c>
      <c r="C224" s="4">
        <v>8166.1801759999998</v>
      </c>
      <c r="D224" s="4">
        <v>8071.8100590000004</v>
      </c>
      <c r="E224" s="4">
        <v>8148.7099609999996</v>
      </c>
      <c r="F224" s="4">
        <v>8148.7099609999996</v>
      </c>
      <c r="G224" s="2">
        <v>1841660000</v>
      </c>
      <c r="H224" s="4">
        <f t="shared" si="42"/>
        <v>1841.66</v>
      </c>
      <c r="I224" s="10">
        <f t="shared" si="43"/>
        <v>100.06005899999946</v>
      </c>
      <c r="J224" s="6" t="b">
        <f t="shared" si="39"/>
        <v>0</v>
      </c>
      <c r="K224" s="5">
        <f t="shared" si="44"/>
        <v>9.1469020605464222E-3</v>
      </c>
      <c r="L224" s="5">
        <f t="shared" si="45"/>
        <v>-2.1393374409426308E-3</v>
      </c>
      <c r="M224" s="4">
        <f t="shared" si="46"/>
        <v>8003.3454775877763</v>
      </c>
      <c r="N224" s="4">
        <f t="shared" si="47"/>
        <v>8002.6737740877716</v>
      </c>
      <c r="O224" s="5">
        <f t="shared" si="48"/>
        <v>8.3927840162055457E-5</v>
      </c>
      <c r="P224" s="43">
        <f t="shared" si="40"/>
        <v>8.5544953174830907E-3</v>
      </c>
      <c r="R224" s="13">
        <f t="shared" si="41"/>
        <v>2.0345828987167785E-2</v>
      </c>
      <c r="S224" s="20" t="b">
        <f t="shared" si="49"/>
        <v>0</v>
      </c>
      <c r="T224" s="13"/>
      <c r="U224" s="20"/>
      <c r="V224" s="13">
        <f t="shared" si="50"/>
        <v>3.6458368318209393E-3</v>
      </c>
    </row>
    <row r="225" spans="1:22" x14ac:dyDescent="0.2">
      <c r="A225" s="1">
        <v>43754</v>
      </c>
      <c r="B225" s="4">
        <v>8119.8100590000004</v>
      </c>
      <c r="C225" s="4">
        <v>8146.1499020000001</v>
      </c>
      <c r="D225" s="4">
        <v>8103.3798829999996</v>
      </c>
      <c r="E225" s="4">
        <v>8124.1801759999998</v>
      </c>
      <c r="F225" s="4">
        <v>8124.1801759999998</v>
      </c>
      <c r="G225" s="2">
        <v>1900010000</v>
      </c>
      <c r="H225" s="4">
        <f t="shared" si="42"/>
        <v>1900.01</v>
      </c>
      <c r="I225" s="10">
        <f t="shared" si="43"/>
        <v>-24.52978499999972</v>
      </c>
      <c r="J225" s="6" t="b">
        <f t="shared" si="39"/>
        <v>1</v>
      </c>
      <c r="K225" s="5">
        <f t="shared" si="44"/>
        <v>5.3820433830907685E-4</v>
      </c>
      <c r="L225" s="5">
        <f t="shared" si="45"/>
        <v>-2.6969459516828155E-3</v>
      </c>
      <c r="M225" s="4">
        <f t="shared" si="46"/>
        <v>8023.4845939898132</v>
      </c>
      <c r="N225" s="4">
        <f t="shared" si="47"/>
        <v>8013.2395481670956</v>
      </c>
      <c r="O225" s="5">
        <f t="shared" si="48"/>
        <v>1.2768823449093377E-3</v>
      </c>
      <c r="P225" s="43">
        <f t="shared" si="40"/>
        <v>9.9576796184084292E-3</v>
      </c>
      <c r="R225" s="13">
        <f t="shared" si="41"/>
        <v>1.5288283609601785E-2</v>
      </c>
      <c r="S225" s="20" t="b">
        <f t="shared" si="49"/>
        <v>1</v>
      </c>
      <c r="T225" s="13"/>
      <c r="U225" s="20"/>
      <c r="V225" s="13">
        <f t="shared" si="50"/>
        <v>2.5163372565177493E-3</v>
      </c>
    </row>
    <row r="226" spans="1:22" x14ac:dyDescent="0.2">
      <c r="A226" s="1">
        <v>43755</v>
      </c>
      <c r="B226" s="4">
        <v>8176.9101559999999</v>
      </c>
      <c r="C226" s="4">
        <v>8183.6401370000003</v>
      </c>
      <c r="D226" s="4">
        <v>8131.25</v>
      </c>
      <c r="E226" s="4">
        <v>8156.8500979999999</v>
      </c>
      <c r="F226" s="4">
        <v>8156.8500979999999</v>
      </c>
      <c r="G226" s="2">
        <v>1864020000</v>
      </c>
      <c r="H226" s="4">
        <f t="shared" si="42"/>
        <v>1864.02</v>
      </c>
      <c r="I226" s="10">
        <f t="shared" si="43"/>
        <v>32.669922000000042</v>
      </c>
      <c r="J226" s="6" t="b">
        <f t="shared" si="39"/>
        <v>1</v>
      </c>
      <c r="K226" s="5">
        <f t="shared" si="44"/>
        <v>-2.453256501207915E-3</v>
      </c>
      <c r="L226" s="5">
        <f t="shared" si="45"/>
        <v>-3.2736091215542209E-3</v>
      </c>
      <c r="M226" s="4">
        <f t="shared" si="46"/>
        <v>8045.7121779915105</v>
      </c>
      <c r="N226" s="4">
        <f t="shared" si="47"/>
        <v>8025.7274220656091</v>
      </c>
      <c r="O226" s="5">
        <f t="shared" si="48"/>
        <v>2.4839014227439555E-3</v>
      </c>
      <c r="P226" s="43">
        <f t="shared" si="40"/>
        <v>1.0631479242132506E-2</v>
      </c>
      <c r="R226" s="13">
        <f t="shared" si="41"/>
        <v>1.7143039168836062E-2</v>
      </c>
      <c r="S226" s="20" t="b">
        <f t="shared" si="49"/>
        <v>0</v>
      </c>
      <c r="T226" s="13"/>
      <c r="U226" s="20"/>
      <c r="V226" s="13">
        <f t="shared" si="50"/>
        <v>2.7703155332718453E-3</v>
      </c>
    </row>
    <row r="227" spans="1:22" x14ac:dyDescent="0.2">
      <c r="A227" s="1">
        <v>43756</v>
      </c>
      <c r="B227" s="4">
        <v>8149.8500979999999</v>
      </c>
      <c r="C227" s="4">
        <v>8157.3598629999997</v>
      </c>
      <c r="D227" s="4">
        <v>8045.3701170000004</v>
      </c>
      <c r="E227" s="4">
        <v>8089.5400390000004</v>
      </c>
      <c r="F227" s="4">
        <v>8089.5400390000004</v>
      </c>
      <c r="G227" s="2">
        <v>2020020000</v>
      </c>
      <c r="H227" s="4">
        <f t="shared" si="42"/>
        <v>2020.02</v>
      </c>
      <c r="I227" s="10">
        <f t="shared" si="43"/>
        <v>-67.310058999999455</v>
      </c>
      <c r="J227" s="6" t="b">
        <f t="shared" si="39"/>
        <v>1</v>
      </c>
      <c r="K227" s="5">
        <f t="shared" si="44"/>
        <v>-7.400143349237766E-3</v>
      </c>
      <c r="L227" s="5">
        <f t="shared" si="45"/>
        <v>-8.3139428858122512E-3</v>
      </c>
      <c r="M227" s="4">
        <f t="shared" si="46"/>
        <v>8053.0168214929254</v>
      </c>
      <c r="N227" s="4">
        <f t="shared" si="47"/>
        <v>8031.2763452772951</v>
      </c>
      <c r="O227" s="5">
        <f t="shared" si="48"/>
        <v>2.6996685462777688E-3</v>
      </c>
      <c r="P227" s="43">
        <f t="shared" si="40"/>
        <v>-9.4954532722649676E-4</v>
      </c>
      <c r="R227" s="13">
        <f t="shared" si="41"/>
        <v>1.2957012734481094E-2</v>
      </c>
      <c r="S227" s="20" t="b">
        <f t="shared" si="49"/>
        <v>1</v>
      </c>
      <c r="T227" s="13"/>
      <c r="U227" s="20"/>
      <c r="V227" s="13">
        <f t="shared" si="50"/>
        <v>9.0789271848378786E-4</v>
      </c>
    </row>
    <row r="228" spans="1:22" x14ac:dyDescent="0.2">
      <c r="A228" s="1">
        <v>43759</v>
      </c>
      <c r="B228" s="4">
        <v>8137.419922</v>
      </c>
      <c r="C228" s="4">
        <v>8164.1401370000003</v>
      </c>
      <c r="D228" s="4">
        <v>8117.2597660000001</v>
      </c>
      <c r="E228" s="4">
        <v>8162.9902339999999</v>
      </c>
      <c r="F228" s="4">
        <v>8162.9902339999999</v>
      </c>
      <c r="G228" s="2">
        <v>1756640000</v>
      </c>
      <c r="H228" s="4">
        <f t="shared" si="42"/>
        <v>1756.64</v>
      </c>
      <c r="I228" s="10">
        <f t="shared" si="43"/>
        <v>73.450194999999439</v>
      </c>
      <c r="J228" s="6" t="b">
        <f t="shared" si="39"/>
        <v>0</v>
      </c>
      <c r="K228" s="5">
        <f t="shared" si="44"/>
        <v>3.1423119668273439E-3</v>
      </c>
      <c r="L228" s="5">
        <f t="shared" si="45"/>
        <v>-1.4084802327057967E-4</v>
      </c>
      <c r="M228" s="4">
        <f t="shared" si="46"/>
        <v>8071.3457235774376</v>
      </c>
      <c r="N228" s="4">
        <f t="shared" si="47"/>
        <v>8042.7297269053561</v>
      </c>
      <c r="O228" s="5">
        <f t="shared" si="48"/>
        <v>3.5453811114162241E-3</v>
      </c>
      <c r="P228" s="43">
        <f t="shared" si="40"/>
        <v>5.6885238218010751E-3</v>
      </c>
      <c r="R228" s="13">
        <f t="shared" si="41"/>
        <v>1.1496770997121122E-2</v>
      </c>
      <c r="S228" s="20" t="b">
        <f t="shared" si="49"/>
        <v>0</v>
      </c>
      <c r="T228" s="13"/>
      <c r="U228" s="20"/>
      <c r="V228" s="13">
        <f t="shared" si="50"/>
        <v>2.2760292808024114E-3</v>
      </c>
    </row>
    <row r="229" spans="1:22" x14ac:dyDescent="0.2">
      <c r="A229" s="1">
        <v>43760</v>
      </c>
      <c r="B229" s="4">
        <v>8188.1201170000004</v>
      </c>
      <c r="C229" s="4">
        <v>8194.6201170000004</v>
      </c>
      <c r="D229" s="4">
        <v>8101.9799800000001</v>
      </c>
      <c r="E229" s="4">
        <v>8104.2998049999997</v>
      </c>
      <c r="F229" s="4">
        <v>8104.2998049999997</v>
      </c>
      <c r="G229" s="2">
        <v>1850870000</v>
      </c>
      <c r="H229" s="4">
        <f t="shared" si="42"/>
        <v>1850.87</v>
      </c>
      <c r="I229" s="10">
        <f t="shared" si="43"/>
        <v>-58.690429000000222</v>
      </c>
      <c r="J229" s="6" t="b">
        <f t="shared" si="39"/>
        <v>1</v>
      </c>
      <c r="K229" s="5">
        <f t="shared" si="44"/>
        <v>-1.0236820027343614E-2</v>
      </c>
      <c r="L229" s="5">
        <f t="shared" si="45"/>
        <v>-1.1021903481850047E-2</v>
      </c>
      <c r="M229" s="4">
        <f t="shared" si="46"/>
        <v>8076.838070481198</v>
      </c>
      <c r="N229" s="4">
        <f t="shared" si="47"/>
        <v>8048.083646739673</v>
      </c>
      <c r="O229" s="5">
        <f t="shared" si="48"/>
        <v>3.5601089796036818E-3</v>
      </c>
      <c r="P229" s="43">
        <f t="shared" si="40"/>
        <v>3.1128406066093391E-3</v>
      </c>
      <c r="R229" s="13">
        <f t="shared" si="41"/>
        <v>1.4582692569913718E-2</v>
      </c>
      <c r="S229" s="20" t="b">
        <f t="shared" si="49"/>
        <v>1</v>
      </c>
      <c r="T229" s="13"/>
      <c r="U229" s="20"/>
      <c r="V229" s="13">
        <f t="shared" si="50"/>
        <v>6.8047474260908992E-4</v>
      </c>
    </row>
    <row r="230" spans="1:22" x14ac:dyDescent="0.2">
      <c r="A230" s="1">
        <v>43761</v>
      </c>
      <c r="B230" s="4">
        <v>8090.2402339999999</v>
      </c>
      <c r="C230" s="4">
        <v>8122.8798829999996</v>
      </c>
      <c r="D230" s="4">
        <v>8078.3500979999999</v>
      </c>
      <c r="E230" s="4">
        <v>8119.7900390000004</v>
      </c>
      <c r="F230" s="4">
        <v>8119.7900390000004</v>
      </c>
      <c r="G230" s="2">
        <v>1822180000</v>
      </c>
      <c r="H230" s="4">
        <f t="shared" si="42"/>
        <v>1822.18</v>
      </c>
      <c r="I230" s="10">
        <f t="shared" si="43"/>
        <v>15.490234000000783</v>
      </c>
      <c r="J230" s="6" t="b">
        <f t="shared" si="39"/>
        <v>0</v>
      </c>
      <c r="K230" s="5">
        <f t="shared" si="44"/>
        <v>3.6525250357603363E-3</v>
      </c>
      <c r="L230" s="5">
        <f t="shared" si="45"/>
        <v>-3.803877497272571E-4</v>
      </c>
      <c r="M230" s="4">
        <f t="shared" si="46"/>
        <v>8083.9967319009984</v>
      </c>
      <c r="N230" s="4">
        <f t="shared" si="47"/>
        <v>8054.3189851970928</v>
      </c>
      <c r="O230" s="5">
        <f t="shared" si="48"/>
        <v>3.6711725261826828E-3</v>
      </c>
      <c r="P230" s="43">
        <f t="shared" si="40"/>
        <v>-6.984953220868827E-4</v>
      </c>
      <c r="R230" s="13">
        <f t="shared" si="41"/>
        <v>4.8098919864181626E-3</v>
      </c>
      <c r="S230" s="20" t="b">
        <f t="shared" si="49"/>
        <v>0</v>
      </c>
      <c r="T230" s="13"/>
      <c r="U230" s="20"/>
      <c r="V230" s="13">
        <f t="shared" si="50"/>
        <v>8.8631978966664056E-4</v>
      </c>
    </row>
    <row r="231" spans="1:22" x14ac:dyDescent="0.2">
      <c r="A231" s="1">
        <v>43762</v>
      </c>
      <c r="B231" s="4">
        <v>8180.0400390000004</v>
      </c>
      <c r="C231" s="4">
        <v>8187.8398440000001</v>
      </c>
      <c r="D231" s="4">
        <v>8137.6601559999999</v>
      </c>
      <c r="E231" s="4">
        <v>8185.7998049999997</v>
      </c>
      <c r="F231" s="4">
        <v>8185.7998049999997</v>
      </c>
      <c r="G231" s="2">
        <v>1893620000</v>
      </c>
      <c r="H231" s="4">
        <f t="shared" si="42"/>
        <v>1893.62</v>
      </c>
      <c r="I231" s="10">
        <f t="shared" si="43"/>
        <v>66.009765999999217</v>
      </c>
      <c r="J231" s="6" t="b">
        <f t="shared" si="39"/>
        <v>0</v>
      </c>
      <c r="K231" s="5">
        <f t="shared" si="44"/>
        <v>7.0412442635223844E-4</v>
      </c>
      <c r="L231" s="5">
        <f t="shared" si="45"/>
        <v>-2.4915472687162563E-4</v>
      </c>
      <c r="M231" s="4">
        <f t="shared" si="46"/>
        <v>8100.9639107508319</v>
      </c>
      <c r="N231" s="4">
        <f t="shared" si="47"/>
        <v>8065.7520999625631</v>
      </c>
      <c r="O231" s="5">
        <f t="shared" si="48"/>
        <v>4.346619880819253E-3</v>
      </c>
      <c r="P231" s="43">
        <f t="shared" si="40"/>
        <v>4.5298615885040801E-3</v>
      </c>
      <c r="R231" s="13">
        <f t="shared" si="41"/>
        <v>1.0724147670115484E-2</v>
      </c>
      <c r="S231" s="20" t="b">
        <f t="shared" si="49"/>
        <v>0</v>
      </c>
      <c r="T231" s="13"/>
      <c r="U231" s="20"/>
      <c r="V231" s="13">
        <f t="shared" si="50"/>
        <v>2.0988601817313718E-3</v>
      </c>
    </row>
    <row r="232" spans="1:22" x14ac:dyDescent="0.2">
      <c r="A232" s="1">
        <v>43763</v>
      </c>
      <c r="B232" s="4">
        <v>8150.5898440000001</v>
      </c>
      <c r="C232" s="4">
        <v>8249.9697269999997</v>
      </c>
      <c r="D232" s="4">
        <v>8150.5898440000001</v>
      </c>
      <c r="E232" s="4">
        <v>8243.1201170000004</v>
      </c>
      <c r="F232" s="4">
        <v>8243.1201170000004</v>
      </c>
      <c r="G232" s="2">
        <v>1911580000</v>
      </c>
      <c r="H232" s="4">
        <f t="shared" si="42"/>
        <v>1911.58</v>
      </c>
      <c r="I232" s="10">
        <f t="shared" si="43"/>
        <v>57.32031200000074</v>
      </c>
      <c r="J232" s="6" t="b">
        <f t="shared" si="39"/>
        <v>0</v>
      </c>
      <c r="K232" s="5">
        <f t="shared" si="44"/>
        <v>1.1352586103705835E-2</v>
      </c>
      <c r="L232" s="5">
        <f t="shared" si="45"/>
        <v>-8.3025880417261593E-4</v>
      </c>
      <c r="M232" s="4">
        <f t="shared" si="46"/>
        <v>8124.6566117923603</v>
      </c>
      <c r="N232" s="4">
        <f t="shared" si="47"/>
        <v>8081.1754057919052</v>
      </c>
      <c r="O232" s="5">
        <f t="shared" si="48"/>
        <v>5.3517592284879163E-3</v>
      </c>
      <c r="P232" s="43">
        <f t="shared" si="40"/>
        <v>3.1919173260811463E-3</v>
      </c>
      <c r="R232" s="13">
        <f t="shared" si="41"/>
        <v>1.5423804499719572E-2</v>
      </c>
      <c r="S232" s="20" t="b">
        <f t="shared" si="49"/>
        <v>0</v>
      </c>
      <c r="T232" s="13"/>
      <c r="U232" s="20"/>
      <c r="V232" s="13">
        <f t="shared" si="50"/>
        <v>2.9246767795231962E-3</v>
      </c>
    </row>
    <row r="233" spans="1:22" x14ac:dyDescent="0.2">
      <c r="A233" s="1">
        <v>43766</v>
      </c>
      <c r="B233" s="4">
        <v>8285.7695309999999</v>
      </c>
      <c r="C233" s="4">
        <v>8335.5595699999994</v>
      </c>
      <c r="D233" s="4">
        <v>8285.2695309999999</v>
      </c>
      <c r="E233" s="4">
        <v>8325.9902340000008</v>
      </c>
      <c r="F233" s="4">
        <v>8325.9902340000008</v>
      </c>
      <c r="G233" s="2">
        <v>1959920000</v>
      </c>
      <c r="H233" s="4">
        <f t="shared" si="42"/>
        <v>1959.92</v>
      </c>
      <c r="I233" s="10">
        <f t="shared" si="43"/>
        <v>82.870117000000391</v>
      </c>
      <c r="J233" s="6" t="b">
        <f t="shared" si="39"/>
        <v>0</v>
      </c>
      <c r="K233" s="5">
        <f t="shared" si="44"/>
        <v>4.8541904103802267E-3</v>
      </c>
      <c r="L233" s="5">
        <f t="shared" si="45"/>
        <v>-1.1480136299954074E-3</v>
      </c>
      <c r="M233" s="4">
        <f t="shared" si="46"/>
        <v>8158.2122154936333</v>
      </c>
      <c r="N233" s="4">
        <f t="shared" si="47"/>
        <v>8102.4636517230438</v>
      </c>
      <c r="O233" s="5">
        <f t="shared" si="48"/>
        <v>6.8334289790494612E-3</v>
      </c>
      <c r="P233" s="43">
        <f t="shared" si="40"/>
        <v>1.5574161611666132E-2</v>
      </c>
      <c r="R233" s="13">
        <f t="shared" si="41"/>
        <v>2.1738507141253045E-2</v>
      </c>
      <c r="S233" s="20" t="b">
        <f t="shared" si="49"/>
        <v>0</v>
      </c>
      <c r="T233" s="13"/>
      <c r="U233" s="20"/>
      <c r="V233" s="13">
        <f t="shared" si="50"/>
        <v>4.1300950064239502E-3</v>
      </c>
    </row>
    <row r="234" spans="1:22" x14ac:dyDescent="0.2">
      <c r="A234" s="1">
        <v>43767</v>
      </c>
      <c r="B234" s="4">
        <v>8313.3496090000008</v>
      </c>
      <c r="C234" s="4">
        <v>8319.2900389999995</v>
      </c>
      <c r="D234" s="4">
        <v>8275.1396480000003</v>
      </c>
      <c r="E234" s="4">
        <v>8276.8496090000008</v>
      </c>
      <c r="F234" s="4">
        <v>8276.8496090000008</v>
      </c>
      <c r="G234" s="2">
        <v>1842720000</v>
      </c>
      <c r="H234" s="4">
        <f t="shared" si="42"/>
        <v>1842.72</v>
      </c>
      <c r="I234" s="10">
        <f t="shared" si="43"/>
        <v>-49.140625</v>
      </c>
      <c r="J234" s="6" t="b">
        <f t="shared" si="39"/>
        <v>1</v>
      </c>
      <c r="K234" s="5">
        <f t="shared" si="44"/>
        <v>-4.3905286938113654E-3</v>
      </c>
      <c r="L234" s="5">
        <f t="shared" si="45"/>
        <v>-5.1014485371999596E-3</v>
      </c>
      <c r="M234" s="4">
        <f t="shared" si="46"/>
        <v>8177.9851144113609</v>
      </c>
      <c r="N234" s="4">
        <f t="shared" si="47"/>
        <v>8117.6276480079969</v>
      </c>
      <c r="O234" s="5">
        <f t="shared" si="48"/>
        <v>7.3804813238166986E-3</v>
      </c>
      <c r="P234" s="43">
        <f t="shared" si="40"/>
        <v>1.1880008612076382E-2</v>
      </c>
      <c r="R234" s="13">
        <f t="shared" si="41"/>
        <v>1.7278696721962614E-2</v>
      </c>
      <c r="S234" s="20" t="b">
        <f t="shared" si="49"/>
        <v>1</v>
      </c>
      <c r="T234" s="13"/>
      <c r="U234" s="20"/>
      <c r="V234" s="13">
        <f t="shared" si="50"/>
        <v>2.4236803843096901E-3</v>
      </c>
    </row>
    <row r="235" spans="1:22" x14ac:dyDescent="0.2">
      <c r="A235" s="1">
        <v>43768</v>
      </c>
      <c r="B235" s="4">
        <v>8284.2802730000003</v>
      </c>
      <c r="C235" s="4">
        <v>8315.5</v>
      </c>
      <c r="D235" s="4">
        <v>8241.7001949999994</v>
      </c>
      <c r="E235" s="4">
        <v>8303.9804690000001</v>
      </c>
      <c r="F235" s="4">
        <v>8303.9804690000001</v>
      </c>
      <c r="G235" s="2">
        <v>1936060000</v>
      </c>
      <c r="H235" s="4">
        <f t="shared" si="42"/>
        <v>1936.06</v>
      </c>
      <c r="I235" s="10">
        <f t="shared" si="43"/>
        <v>27.130859999999302</v>
      </c>
      <c r="J235" s="6" t="b">
        <f t="shared" si="39"/>
        <v>0</v>
      </c>
      <c r="K235" s="5">
        <f t="shared" si="44"/>
        <v>2.3780214274263939E-3</v>
      </c>
      <c r="L235" s="5">
        <f t="shared" si="45"/>
        <v>-1.3853082797185877E-3</v>
      </c>
      <c r="M235" s="4">
        <f t="shared" si="46"/>
        <v>8198.9843401761336</v>
      </c>
      <c r="N235" s="4">
        <f t="shared" si="47"/>
        <v>8133.8322411377367</v>
      </c>
      <c r="O235" s="5">
        <f t="shared" si="48"/>
        <v>7.9463621755127452E-3</v>
      </c>
      <c r="P235" s="43">
        <f t="shared" si="40"/>
        <v>5.2098958909522902E-3</v>
      </c>
      <c r="R235" s="13">
        <f t="shared" si="41"/>
        <v>1.4210986994196814E-2</v>
      </c>
      <c r="S235" s="20" t="b">
        <f t="shared" si="49"/>
        <v>0</v>
      </c>
      <c r="T235" s="13"/>
      <c r="U235" s="20"/>
      <c r="V235" s="13">
        <f t="shared" si="50"/>
        <v>2.5677750045995577E-3</v>
      </c>
    </row>
    <row r="236" spans="1:22" x14ac:dyDescent="0.2">
      <c r="A236" s="1">
        <v>43769</v>
      </c>
      <c r="B236" s="4">
        <v>8314.3798829999996</v>
      </c>
      <c r="C236" s="4">
        <v>8321.7998050000006</v>
      </c>
      <c r="D236" s="4">
        <v>8248.8095699999994</v>
      </c>
      <c r="E236" s="4">
        <v>8292.3603519999997</v>
      </c>
      <c r="F236" s="4">
        <v>8292.3603519999997</v>
      </c>
      <c r="G236" s="2">
        <v>2276140000</v>
      </c>
      <c r="H236" s="4">
        <f t="shared" si="42"/>
        <v>2276.14</v>
      </c>
      <c r="I236" s="10">
        <f t="shared" si="43"/>
        <v>-11.620117000000391</v>
      </c>
      <c r="J236" s="6" t="b">
        <f t="shared" si="39"/>
        <v>0</v>
      </c>
      <c r="K236" s="5">
        <f t="shared" si="44"/>
        <v>-2.6483672035508216E-3</v>
      </c>
      <c r="L236" s="5">
        <f t="shared" si="45"/>
        <v>-3.5376305234250784E-3</v>
      </c>
      <c r="M236" s="4">
        <f t="shared" si="46"/>
        <v>8214.5470088134443</v>
      </c>
      <c r="N236" s="4">
        <f t="shared" si="47"/>
        <v>8147.6172942561943</v>
      </c>
      <c r="O236" s="5">
        <f t="shared" si="48"/>
        <v>8.1477060738030533E-3</v>
      </c>
      <c r="P236" s="43">
        <f t="shared" si="40"/>
        <v>4.1709617279923729E-3</v>
      </c>
      <c r="R236" s="13">
        <f t="shared" si="41"/>
        <v>1.3056446821898269E-2</v>
      </c>
      <c r="S236" s="20" t="b">
        <f t="shared" si="49"/>
        <v>1</v>
      </c>
      <c r="T236" s="13"/>
      <c r="U236" s="20"/>
      <c r="V236" s="13">
        <f t="shared" si="50"/>
        <v>1.898121522327043E-3</v>
      </c>
    </row>
    <row r="237" spans="1:22" x14ac:dyDescent="0.2">
      <c r="A237" s="1">
        <v>43770</v>
      </c>
      <c r="B237" s="4">
        <v>8335.0498050000006</v>
      </c>
      <c r="C237" s="4">
        <v>8386.75</v>
      </c>
      <c r="D237" s="4">
        <v>8326.5595699999994</v>
      </c>
      <c r="E237" s="4">
        <v>8386.4003909999992</v>
      </c>
      <c r="F237" s="4">
        <v>8386.4003909999992</v>
      </c>
      <c r="G237" s="2">
        <v>2071350000</v>
      </c>
      <c r="H237" s="4">
        <f t="shared" si="42"/>
        <v>2071.35</v>
      </c>
      <c r="I237" s="10">
        <f t="shared" si="43"/>
        <v>94.040038999999524</v>
      </c>
      <c r="J237" s="6" t="b">
        <f t="shared" si="39"/>
        <v>0</v>
      </c>
      <c r="K237" s="5">
        <f t="shared" si="44"/>
        <v>6.1608013390867375E-3</v>
      </c>
      <c r="L237" s="5">
        <f t="shared" si="45"/>
        <v>-4.168587355063434E-5</v>
      </c>
      <c r="M237" s="4">
        <f t="shared" si="46"/>
        <v>8243.1892391778711</v>
      </c>
      <c r="N237" s="4">
        <f t="shared" si="47"/>
        <v>8168.3810417991335</v>
      </c>
      <c r="O237" s="5">
        <f t="shared" si="48"/>
        <v>9.0751522509264233E-3</v>
      </c>
      <c r="P237" s="43">
        <f t="shared" si="40"/>
        <v>1.01138440963953E-2</v>
      </c>
      <c r="R237" s="13">
        <f t="shared" si="41"/>
        <v>1.7415681801871006E-2</v>
      </c>
      <c r="S237" s="20" t="b">
        <f t="shared" si="49"/>
        <v>0</v>
      </c>
      <c r="T237" s="13"/>
      <c r="U237" s="20"/>
      <c r="V237" s="13">
        <f t="shared" si="50"/>
        <v>3.4867693049533072E-3</v>
      </c>
    </row>
    <row r="238" spans="1:22" x14ac:dyDescent="0.2">
      <c r="A238" s="1">
        <v>43773</v>
      </c>
      <c r="B238" s="4">
        <v>8445.5</v>
      </c>
      <c r="C238" s="4">
        <v>8451.3701170000004</v>
      </c>
      <c r="D238" s="4">
        <v>8421.2998050000006</v>
      </c>
      <c r="E238" s="4">
        <v>8433.2001949999994</v>
      </c>
      <c r="F238" s="4">
        <v>8433.2001949999994</v>
      </c>
      <c r="G238" s="2">
        <v>2166830000</v>
      </c>
      <c r="H238" s="4">
        <f t="shared" si="42"/>
        <v>2166.83</v>
      </c>
      <c r="I238" s="10">
        <f t="shared" si="43"/>
        <v>46.799804000000222</v>
      </c>
      <c r="J238" s="6" t="b">
        <f t="shared" si="39"/>
        <v>1</v>
      </c>
      <c r="K238" s="5">
        <f t="shared" si="44"/>
        <v>-1.4563738085371571E-3</v>
      </c>
      <c r="L238" s="5">
        <f t="shared" si="45"/>
        <v>-2.1499380276166114E-3</v>
      </c>
      <c r="M238" s="4">
        <f t="shared" si="46"/>
        <v>8274.8577318148928</v>
      </c>
      <c r="N238" s="4">
        <f t="shared" si="47"/>
        <v>8191.4087942513825</v>
      </c>
      <c r="O238" s="5">
        <f t="shared" si="48"/>
        <v>1.0084637134324214E-2</v>
      </c>
      <c r="P238" s="43">
        <f t="shared" si="40"/>
        <v>1.7697231533307489E-2</v>
      </c>
      <c r="R238" s="13">
        <f t="shared" si="41"/>
        <v>2.1331168571812272E-2</v>
      </c>
      <c r="S238" s="20" t="b">
        <f t="shared" si="49"/>
        <v>0</v>
      </c>
      <c r="T238" s="13"/>
      <c r="U238" s="20"/>
      <c r="V238" s="13">
        <f t="shared" si="50"/>
        <v>3.8417767344839137E-3</v>
      </c>
    </row>
    <row r="239" spans="1:22" x14ac:dyDescent="0.2">
      <c r="A239" s="1">
        <v>43774</v>
      </c>
      <c r="B239" s="4">
        <v>8446.6201170000004</v>
      </c>
      <c r="C239" s="4">
        <v>8457.3896480000003</v>
      </c>
      <c r="D239" s="4">
        <v>8421.0498050000006</v>
      </c>
      <c r="E239" s="4">
        <v>8434.6796880000002</v>
      </c>
      <c r="F239" s="4">
        <v>8434.6796880000002</v>
      </c>
      <c r="G239" s="2">
        <v>2327420000</v>
      </c>
      <c r="H239" s="4">
        <f t="shared" si="42"/>
        <v>2327.42</v>
      </c>
      <c r="I239" s="10">
        <f t="shared" si="43"/>
        <v>1.4794930000007298</v>
      </c>
      <c r="J239" s="6" t="b">
        <f t="shared" si="39"/>
        <v>1</v>
      </c>
      <c r="K239" s="5">
        <f t="shared" si="44"/>
        <v>-1.4136339547185797E-3</v>
      </c>
      <c r="L239" s="5">
        <f t="shared" si="45"/>
        <v>-2.6852209659478771E-3</v>
      </c>
      <c r="M239" s="4">
        <f t="shared" si="46"/>
        <v>8301.4947245124113</v>
      </c>
      <c r="N239" s="4">
        <f t="shared" si="47"/>
        <v>8212.5627850121309</v>
      </c>
      <c r="O239" s="5">
        <f t="shared" si="48"/>
        <v>1.0712762273724599E-2</v>
      </c>
      <c r="P239" s="43">
        <f t="shared" si="40"/>
        <v>1.4401633013699393E-2</v>
      </c>
      <c r="R239" s="13">
        <f t="shared" si="41"/>
        <v>1.8779139017852661E-2</v>
      </c>
      <c r="S239" s="20" t="b">
        <f t="shared" si="49"/>
        <v>0</v>
      </c>
      <c r="T239" s="13"/>
      <c r="U239" s="20"/>
      <c r="V239" s="13">
        <f t="shared" si="50"/>
        <v>3.2190272704152364E-3</v>
      </c>
    </row>
    <row r="240" spans="1:22" x14ac:dyDescent="0.2">
      <c r="A240" s="1">
        <v>43775</v>
      </c>
      <c r="B240" s="4">
        <v>8426.5703130000002</v>
      </c>
      <c r="C240" s="4">
        <v>8426.5703130000002</v>
      </c>
      <c r="D240" s="4">
        <v>8379.3300780000009</v>
      </c>
      <c r="E240" s="4">
        <v>8410.6298829999996</v>
      </c>
      <c r="F240" s="4">
        <v>8410.6298829999996</v>
      </c>
      <c r="G240" s="2">
        <v>2342570000</v>
      </c>
      <c r="H240" s="4">
        <f t="shared" si="42"/>
        <v>2342.5700000000002</v>
      </c>
      <c r="I240" s="10">
        <f t="shared" si="43"/>
        <v>-24.049805000000561</v>
      </c>
      <c r="J240" s="6" t="b">
        <f t="shared" si="39"/>
        <v>0</v>
      </c>
      <c r="K240" s="5">
        <f t="shared" si="44"/>
        <v>-1.891686582785482E-3</v>
      </c>
      <c r="L240" s="5">
        <f t="shared" si="45"/>
        <v>-1.891686582785482E-3</v>
      </c>
      <c r="M240" s="4">
        <f t="shared" si="46"/>
        <v>8319.6839175936766</v>
      </c>
      <c r="N240" s="4">
        <f t="shared" si="47"/>
        <v>8229.7860109241192</v>
      </c>
      <c r="O240" s="5">
        <f t="shared" si="48"/>
        <v>1.0805447365548332E-2</v>
      </c>
      <c r="P240" s="43">
        <f t="shared" si="40"/>
        <v>7.1692820300769166E-3</v>
      </c>
      <c r="R240" s="13">
        <f t="shared" si="41"/>
        <v>1.284741060658451E-2</v>
      </c>
      <c r="S240" s="20" t="b">
        <f t="shared" si="49"/>
        <v>1</v>
      </c>
      <c r="T240" s="13"/>
      <c r="U240" s="20"/>
      <c r="V240" s="13">
        <f t="shared" si="50"/>
        <v>2.1910744612722347E-3</v>
      </c>
    </row>
    <row r="241" spans="1:29" x14ac:dyDescent="0.2">
      <c r="A241" s="1">
        <v>43776</v>
      </c>
      <c r="B241" s="4">
        <v>8455.1103519999997</v>
      </c>
      <c r="C241" s="4">
        <v>8483.1601559999999</v>
      </c>
      <c r="D241" s="4">
        <v>8415.8701170000004</v>
      </c>
      <c r="E241" s="4">
        <v>8434.5195309999999</v>
      </c>
      <c r="F241" s="4">
        <v>8434.5195309999999</v>
      </c>
      <c r="G241" s="2">
        <v>2403680000</v>
      </c>
      <c r="H241" s="4">
        <f t="shared" si="42"/>
        <v>2403.6799999999998</v>
      </c>
      <c r="I241" s="10">
        <f t="shared" si="43"/>
        <v>23.889648000000307</v>
      </c>
      <c r="J241" s="6" t="b">
        <f t="shared" si="39"/>
        <v>1</v>
      </c>
      <c r="K241" s="5">
        <f t="shared" si="44"/>
        <v>-2.4353107343098317E-3</v>
      </c>
      <c r="L241" s="5">
        <f t="shared" si="45"/>
        <v>-5.7337860072814118E-3</v>
      </c>
      <c r="M241" s="4">
        <f t="shared" si="46"/>
        <v>8338.8231864947302</v>
      </c>
      <c r="N241" s="4">
        <f t="shared" si="47"/>
        <v>8247.5889257133258</v>
      </c>
      <c r="O241" s="5">
        <f t="shared" si="48"/>
        <v>1.0940903619249804E-2</v>
      </c>
      <c r="P241" s="43">
        <f t="shared" si="40"/>
        <v>9.2395448113173524E-3</v>
      </c>
      <c r="Q241" s="48"/>
      <c r="R241" s="13">
        <f t="shared" si="41"/>
        <v>1.7309033454388733E-2</v>
      </c>
      <c r="S241" s="20" t="b">
        <f t="shared" si="49"/>
        <v>0</v>
      </c>
      <c r="T241" s="13"/>
      <c r="U241" s="20"/>
      <c r="V241" s="13">
        <f t="shared" si="50"/>
        <v>2.300480293557749E-3</v>
      </c>
    </row>
    <row r="242" spans="1:29" x14ac:dyDescent="0.2">
      <c r="A242" s="1">
        <v>43777</v>
      </c>
      <c r="B242" s="4">
        <v>8422.6699219999991</v>
      </c>
      <c r="C242" s="4">
        <v>8475.5703130000002</v>
      </c>
      <c r="D242" s="4">
        <v>8405.8896480000003</v>
      </c>
      <c r="E242" s="4">
        <v>8475.3095699999994</v>
      </c>
      <c r="F242" s="4">
        <v>8475.3095699999994</v>
      </c>
      <c r="G242" s="2">
        <v>1982140000</v>
      </c>
      <c r="H242" s="4">
        <f t="shared" si="42"/>
        <v>1982.14</v>
      </c>
      <c r="I242" s="10">
        <f t="shared" si="43"/>
        <v>40.790038999999524</v>
      </c>
      <c r="J242" s="6" t="b">
        <f t="shared" si="39"/>
        <v>0</v>
      </c>
      <c r="K242" s="5">
        <f t="shared" si="44"/>
        <v>6.2497579137591082E-3</v>
      </c>
      <c r="L242" s="5">
        <f t="shared" si="45"/>
        <v>-3.0764065469529163E-5</v>
      </c>
      <c r="M242" s="4">
        <f t="shared" si="46"/>
        <v>8361.5709170789414</v>
      </c>
      <c r="N242" s="4">
        <f t="shared" si="47"/>
        <v>8267.3907208686887</v>
      </c>
      <c r="O242" s="5">
        <f t="shared" si="48"/>
        <v>1.1263457207291607E-2</v>
      </c>
      <c r="P242" s="43">
        <f t="shared" si="40"/>
        <v>5.30028763261884E-3</v>
      </c>
      <c r="Q242" s="48"/>
      <c r="R242" s="13">
        <f t="shared" si="41"/>
        <v>1.3633729481168316E-2</v>
      </c>
      <c r="S242" s="20" t="b">
        <f t="shared" si="49"/>
        <v>0</v>
      </c>
      <c r="T242" s="13"/>
      <c r="U242" s="20"/>
      <c r="V242" s="13">
        <f t="shared" si="50"/>
        <v>2.7279305575219149E-3</v>
      </c>
    </row>
    <row r="243" spans="1:29" x14ac:dyDescent="0.2">
      <c r="A243" s="1">
        <v>43780</v>
      </c>
      <c r="B243" s="4">
        <v>8431.2597659999992</v>
      </c>
      <c r="C243" s="4">
        <v>8467.2900389999995</v>
      </c>
      <c r="D243" s="4">
        <v>8425.4804690000001</v>
      </c>
      <c r="E243" s="4">
        <v>8464.2802730000003</v>
      </c>
      <c r="F243" s="4">
        <v>8464.2802730000003</v>
      </c>
      <c r="G243" s="2">
        <v>1719300000</v>
      </c>
      <c r="H243" s="4">
        <f t="shared" si="42"/>
        <v>1719.3</v>
      </c>
      <c r="I243" s="10">
        <f t="shared" si="43"/>
        <v>-11.029296999999133</v>
      </c>
      <c r="J243" s="6" t="b">
        <f t="shared" si="39"/>
        <v>0</v>
      </c>
      <c r="K243" s="5">
        <f t="shared" si="44"/>
        <v>3.9164381025431081E-3</v>
      </c>
      <c r="L243" s="5">
        <f t="shared" si="45"/>
        <v>-3.5545800204508829E-4</v>
      </c>
      <c r="M243" s="4">
        <f t="shared" si="46"/>
        <v>8378.6891430657852</v>
      </c>
      <c r="N243" s="4">
        <f t="shared" si="47"/>
        <v>8284.5115514888021</v>
      </c>
      <c r="O243" s="5">
        <f t="shared" si="48"/>
        <v>1.1240134341888624E-2</v>
      </c>
      <c r="P243" s="43">
        <f t="shared" si="40"/>
        <v>5.5845640213230104E-3</v>
      </c>
      <c r="Q243" s="48"/>
      <c r="R243" s="13">
        <f t="shared" si="41"/>
        <v>1.0574553420154103E-2</v>
      </c>
      <c r="S243" s="20" t="b">
        <f t="shared" si="49"/>
        <v>1</v>
      </c>
      <c r="T243" s="13"/>
      <c r="U243" s="20"/>
      <c r="V243" s="13">
        <f t="shared" si="50"/>
        <v>2.0472499912521092E-3</v>
      </c>
    </row>
    <row r="244" spans="1:29" x14ac:dyDescent="0.2">
      <c r="A244" s="1">
        <v>43781</v>
      </c>
      <c r="B244" s="4">
        <v>8471.0703130000002</v>
      </c>
      <c r="C244" s="4">
        <v>8514.8398440000001</v>
      </c>
      <c r="D244" s="4">
        <v>8462.9902340000008</v>
      </c>
      <c r="E244" s="4">
        <v>8486.0898440000001</v>
      </c>
      <c r="F244" s="4">
        <v>8486.0898440000001</v>
      </c>
      <c r="G244" s="2">
        <v>2001440000</v>
      </c>
      <c r="H244" s="4">
        <f t="shared" si="42"/>
        <v>2001.44</v>
      </c>
      <c r="I244" s="10">
        <f t="shared" si="43"/>
        <v>21.809570999999778</v>
      </c>
      <c r="J244" s="6" t="b">
        <f t="shared" si="39"/>
        <v>1</v>
      </c>
      <c r="K244" s="5">
        <f t="shared" si="44"/>
        <v>1.7730381693267755E-3</v>
      </c>
      <c r="L244" s="5">
        <f t="shared" si="45"/>
        <v>-3.3764581045242735E-3</v>
      </c>
      <c r="M244" s="4">
        <f t="shared" si="46"/>
        <v>8396.5892598881546</v>
      </c>
      <c r="N244" s="4">
        <f t="shared" si="47"/>
        <v>8302.0400986636887</v>
      </c>
      <c r="O244" s="5">
        <f t="shared" si="48"/>
        <v>1.1260424715085487E-2</v>
      </c>
      <c r="P244" s="43">
        <f t="shared" si="40"/>
        <v>7.9080888747356248E-3</v>
      </c>
      <c r="R244" s="13">
        <f t="shared" si="41"/>
        <v>1.4083168826269418E-2</v>
      </c>
      <c r="S244" s="20" t="b">
        <f t="shared" si="49"/>
        <v>0</v>
      </c>
      <c r="T244" s="13"/>
      <c r="U244" s="20"/>
      <c r="V244" s="13">
        <f t="shared" si="50"/>
        <v>2.1363863149384908E-3</v>
      </c>
    </row>
    <row r="245" spans="1:29" x14ac:dyDescent="0.2">
      <c r="A245" s="1">
        <v>43782</v>
      </c>
      <c r="B245" s="4">
        <v>8455.0195309999999</v>
      </c>
      <c r="C245" s="4">
        <v>8496.9003909999992</v>
      </c>
      <c r="D245" s="4">
        <v>8451.3398440000001</v>
      </c>
      <c r="E245" s="4">
        <v>8482.0996090000008</v>
      </c>
      <c r="F245" s="4">
        <v>8482.0996090000008</v>
      </c>
      <c r="G245" s="2">
        <v>2180010000</v>
      </c>
      <c r="H245" s="4">
        <f t="shared" si="42"/>
        <v>2180.0100000000002</v>
      </c>
      <c r="I245" s="10">
        <f t="shared" si="43"/>
        <v>-3.9902349999993021</v>
      </c>
      <c r="J245" s="6" t="b">
        <f t="shared" si="39"/>
        <v>0</v>
      </c>
      <c r="K245" s="5">
        <f t="shared" si="44"/>
        <v>3.2028403838350481E-3</v>
      </c>
      <c r="L245" s="5">
        <f t="shared" si="45"/>
        <v>-1.7419036729765091E-3</v>
      </c>
      <c r="M245" s="4">
        <f t="shared" si="46"/>
        <v>8410.840984740129</v>
      </c>
      <c r="N245" s="4">
        <f t="shared" si="47"/>
        <v>8317.6974473885857</v>
      </c>
      <c r="O245" s="5">
        <f t="shared" si="48"/>
        <v>1.1074224030692591E-2</v>
      </c>
      <c r="P245" s="43">
        <f t="shared" si="40"/>
        <v>4.8150784604474835E-3</v>
      </c>
      <c r="R245" s="13">
        <f t="shared" si="41"/>
        <v>1.0231962108903099E-2</v>
      </c>
      <c r="S245" s="20" t="b">
        <f t="shared" si="49"/>
        <v>1</v>
      </c>
      <c r="T245" s="13"/>
      <c r="U245" s="20"/>
      <c r="V245" s="13">
        <f t="shared" si="50"/>
        <v>1.6973230928487976E-3</v>
      </c>
    </row>
    <row r="246" spans="1:29" x14ac:dyDescent="0.2">
      <c r="A246" s="1">
        <v>43783</v>
      </c>
      <c r="B246" s="4">
        <v>8461.0595699999994</v>
      </c>
      <c r="C246" s="4">
        <v>8485.3603519999997</v>
      </c>
      <c r="D246" s="4">
        <v>8441.5800780000009</v>
      </c>
      <c r="E246" s="4">
        <v>8479.0195309999999</v>
      </c>
      <c r="F246" s="4">
        <v>8479.0195309999999</v>
      </c>
      <c r="G246" s="2">
        <v>2113840000</v>
      </c>
      <c r="H246" s="4">
        <f t="shared" si="42"/>
        <v>2113.84</v>
      </c>
      <c r="I246" s="10">
        <f t="shared" si="43"/>
        <v>-3.0800780000008672</v>
      </c>
      <c r="J246" s="6" t="b">
        <f t="shared" si="39"/>
        <v>0</v>
      </c>
      <c r="K246" s="5">
        <f t="shared" si="44"/>
        <v>2.1226609801543424E-3</v>
      </c>
      <c r="L246" s="5">
        <f t="shared" si="45"/>
        <v>-7.4726596596516332E-4</v>
      </c>
      <c r="M246" s="4">
        <f t="shared" si="46"/>
        <v>8422.2040757834402</v>
      </c>
      <c r="N246" s="4">
        <f t="shared" si="47"/>
        <v>8331.725454659143</v>
      </c>
      <c r="O246" s="5">
        <f t="shared" si="48"/>
        <v>1.0742867343294672E-2</v>
      </c>
      <c r="P246" s="43">
        <f t="shared" si="40"/>
        <v>2.3005856949338162E-3</v>
      </c>
      <c r="R246" s="13">
        <f t="shared" si="41"/>
        <v>7.4987824622006257E-3</v>
      </c>
      <c r="S246" s="20" t="b">
        <f t="shared" si="49"/>
        <v>1</v>
      </c>
      <c r="T246" s="13"/>
      <c r="U246" s="20"/>
      <c r="V246" s="13">
        <f t="shared" si="50"/>
        <v>1.3510053351296716E-3</v>
      </c>
    </row>
    <row r="247" spans="1:29" x14ac:dyDescent="0.2">
      <c r="A247" s="1">
        <v>43784</v>
      </c>
      <c r="B247" s="4">
        <v>8524.4804690000001</v>
      </c>
      <c r="C247" s="4">
        <v>8540.8300780000009</v>
      </c>
      <c r="D247" s="4">
        <v>8506.7998050000006</v>
      </c>
      <c r="E247" s="4">
        <v>8540.8300780000009</v>
      </c>
      <c r="F247" s="4">
        <v>8540.8300780000009</v>
      </c>
      <c r="G247" s="2">
        <v>2199480000</v>
      </c>
      <c r="H247" s="4">
        <f t="shared" si="42"/>
        <v>2199.48</v>
      </c>
      <c r="I247" s="10">
        <f t="shared" si="43"/>
        <v>61.810547000000952</v>
      </c>
      <c r="J247" s="6" t="b">
        <f t="shared" si="39"/>
        <v>0</v>
      </c>
      <c r="K247" s="5">
        <f t="shared" si="44"/>
        <v>1.9179595823414141E-3</v>
      </c>
      <c r="L247" s="5">
        <f t="shared" si="45"/>
        <v>0</v>
      </c>
      <c r="M247" s="4">
        <f t="shared" si="46"/>
        <v>8441.9750761528667</v>
      </c>
      <c r="N247" s="4">
        <f t="shared" si="47"/>
        <v>8349.9084653844347</v>
      </c>
      <c r="O247" s="5">
        <f t="shared" si="48"/>
        <v>1.0905814094204606E-2</v>
      </c>
      <c r="P247" s="43">
        <f t="shared" si="40"/>
        <v>7.6788581181970834E-3</v>
      </c>
      <c r="R247" s="13">
        <f t="shared" si="41"/>
        <v>1.1709937657407049E-2</v>
      </c>
      <c r="S247" s="20" t="b">
        <f t="shared" si="49"/>
        <v>0</v>
      </c>
      <c r="T247" s="13"/>
      <c r="U247" s="20"/>
      <c r="V247" s="13">
        <f t="shared" si="50"/>
        <v>2.3474853128143134E-3</v>
      </c>
    </row>
    <row r="248" spans="1:29" x14ac:dyDescent="0.2">
      <c r="A248" s="1">
        <v>43787</v>
      </c>
      <c r="B248" s="4">
        <v>8529.1601559999999</v>
      </c>
      <c r="C248" s="4">
        <v>8559.7802730000003</v>
      </c>
      <c r="D248" s="4">
        <v>8503.6201170000004</v>
      </c>
      <c r="E248" s="4">
        <v>8549.9404300000006</v>
      </c>
      <c r="F248" s="4">
        <v>8549.9404300000006</v>
      </c>
      <c r="G248" s="2">
        <v>2053260000</v>
      </c>
      <c r="H248" s="4">
        <f t="shared" si="42"/>
        <v>2053.2600000000002</v>
      </c>
      <c r="I248" s="10">
        <f t="shared" si="43"/>
        <v>9.1103519999996934</v>
      </c>
      <c r="J248" s="6" t="b">
        <f t="shared" si="39"/>
        <v>0</v>
      </c>
      <c r="K248" s="5">
        <f t="shared" si="44"/>
        <v>2.4363798568587513E-3</v>
      </c>
      <c r="L248" s="5">
        <f t="shared" si="45"/>
        <v>-1.1495438768489689E-3</v>
      </c>
      <c r="M248" s="4">
        <f t="shared" si="46"/>
        <v>8459.9693017940554</v>
      </c>
      <c r="N248" s="4">
        <f t="shared" si="47"/>
        <v>8367.30254926405</v>
      </c>
      <c r="O248" s="5">
        <f t="shared" si="48"/>
        <v>1.0953556593917439E-2</v>
      </c>
      <c r="P248" s="43">
        <f t="shared" si="40"/>
        <v>5.1596895507278343E-3</v>
      </c>
      <c r="R248" s="13">
        <f t="shared" si="41"/>
        <v>1.1798029950862663E-2</v>
      </c>
      <c r="S248" s="20" t="b">
        <f t="shared" si="49"/>
        <v>0</v>
      </c>
      <c r="T248" s="13">
        <f t="shared" ref="T248:T253" si="52">(E248-E247)/E247</f>
        <v>1.0666822682102882E-3</v>
      </c>
      <c r="U248" s="20"/>
      <c r="V248" s="13">
        <f t="shared" si="50"/>
        <v>2.1315184514130209E-3</v>
      </c>
    </row>
    <row r="249" spans="1:29" x14ac:dyDescent="0.2">
      <c r="A249" s="1">
        <v>43788</v>
      </c>
      <c r="B249" s="4">
        <v>8578.0195309999999</v>
      </c>
      <c r="C249" s="4">
        <v>8589.7597659999992</v>
      </c>
      <c r="D249" s="4">
        <v>8536.7304690000001</v>
      </c>
      <c r="E249" s="4">
        <v>8570.6601559999999</v>
      </c>
      <c r="F249" s="4">
        <v>8570.6601559999999</v>
      </c>
      <c r="G249" s="2">
        <v>2094030000</v>
      </c>
      <c r="H249" s="4">
        <f t="shared" si="42"/>
        <v>2094.0300000000002</v>
      </c>
      <c r="I249" s="10">
        <f t="shared" si="43"/>
        <v>20.719725999999355</v>
      </c>
      <c r="J249" s="6" t="b">
        <f t="shared" si="39"/>
        <v>0</v>
      </c>
      <c r="K249" s="5">
        <f t="shared" si="44"/>
        <v>-8.5793404566217703E-4</v>
      </c>
      <c r="L249" s="5">
        <f t="shared" si="45"/>
        <v>-2.2235324991974059E-3</v>
      </c>
      <c r="M249" s="4">
        <f t="shared" si="46"/>
        <v>8478.4177774950458</v>
      </c>
      <c r="N249" s="4">
        <f t="shared" si="47"/>
        <v>8384.985819415002</v>
      </c>
      <c r="O249" s="5">
        <f t="shared" si="48"/>
        <v>1.1019975723306286E-2</v>
      </c>
      <c r="P249" s="43">
        <f t="shared" si="40"/>
        <v>6.8777799154623393E-3</v>
      </c>
      <c r="R249" s="13">
        <f t="shared" si="41"/>
        <v>1.3132401755489981E-2</v>
      </c>
      <c r="S249" s="20" t="b">
        <f t="shared" si="49"/>
        <v>0</v>
      </c>
      <c r="T249" s="13">
        <f t="shared" si="52"/>
        <v>2.4233766503563058E-3</v>
      </c>
      <c r="U249" s="20"/>
      <c r="V249" s="13">
        <f t="shared" si="50"/>
        <v>2.1806787995174164E-3</v>
      </c>
    </row>
    <row r="250" spans="1:29" x14ac:dyDescent="0.2">
      <c r="A250" s="1">
        <v>43789</v>
      </c>
      <c r="B250" s="4">
        <v>8543.5703130000002</v>
      </c>
      <c r="C250" s="4">
        <v>8578.2695309999999</v>
      </c>
      <c r="D250" s="4">
        <v>8468.6298829999996</v>
      </c>
      <c r="E250" s="4">
        <v>8526.7304690000001</v>
      </c>
      <c r="F250" s="4">
        <v>8526.7304690000001</v>
      </c>
      <c r="G250" s="2">
        <v>2608780000</v>
      </c>
      <c r="H250" s="4">
        <f t="shared" si="42"/>
        <v>2608.7800000000002</v>
      </c>
      <c r="I250" s="10">
        <f t="shared" si="43"/>
        <v>-43.929686999999831</v>
      </c>
      <c r="J250" s="6" t="b">
        <f t="shared" si="39"/>
        <v>0</v>
      </c>
      <c r="K250" s="5">
        <f t="shared" si="44"/>
        <v>-1.9710546508145865E-3</v>
      </c>
      <c r="L250" s="5">
        <f t="shared" si="45"/>
        <v>-6.0080954339041077E-3</v>
      </c>
      <c r="M250" s="4">
        <f t="shared" si="46"/>
        <v>8486.4698927458721</v>
      </c>
      <c r="N250" s="4">
        <f t="shared" si="47"/>
        <v>8397.311441118045</v>
      </c>
      <c r="O250" s="5">
        <f t="shared" si="48"/>
        <v>1.0505952740613465E-2</v>
      </c>
      <c r="P250" s="43">
        <f t="shared" si="40"/>
        <v>-2.1021708638973595E-3</v>
      </c>
      <c r="R250" s="13">
        <f t="shared" si="41"/>
        <v>1.0817175977092308E-2</v>
      </c>
      <c r="S250" s="20" t="b">
        <f t="shared" si="49"/>
        <v>1</v>
      </c>
      <c r="T250" s="13">
        <f t="shared" si="52"/>
        <v>-5.1255896512529776E-3</v>
      </c>
      <c r="U250" s="20"/>
      <c r="V250" s="13">
        <f t="shared" si="50"/>
        <v>9.4971909407433341E-4</v>
      </c>
    </row>
    <row r="251" spans="1:29" x14ac:dyDescent="0.2">
      <c r="A251" s="1">
        <v>43790</v>
      </c>
      <c r="B251" s="4">
        <v>8527.8701170000004</v>
      </c>
      <c r="C251" s="4">
        <v>8530.7304690000001</v>
      </c>
      <c r="D251" s="4">
        <v>8487.2900389999995</v>
      </c>
      <c r="E251" s="4">
        <v>8506.2099610000005</v>
      </c>
      <c r="F251" s="4">
        <v>8506.2099610000005</v>
      </c>
      <c r="G251" s="2">
        <v>2073720000</v>
      </c>
      <c r="H251" s="4">
        <f t="shared" si="42"/>
        <v>2073.7199999999998</v>
      </c>
      <c r="I251" s="10">
        <f t="shared" si="43"/>
        <v>-20.520507999999609</v>
      </c>
      <c r="J251" s="6" t="b">
        <f t="shared" si="39"/>
        <v>1</v>
      </c>
      <c r="K251" s="5">
        <f t="shared" si="44"/>
        <v>-2.5399256441325461E-3</v>
      </c>
      <c r="L251" s="5">
        <f t="shared" si="45"/>
        <v>-2.874373781835588E-3</v>
      </c>
      <c r="M251" s="4">
        <f t="shared" si="46"/>
        <v>8489.7599041215599</v>
      </c>
      <c r="N251" s="4">
        <f t="shared" si="47"/>
        <v>8406.7808776295187</v>
      </c>
      <c r="O251" s="5">
        <f t="shared" si="48"/>
        <v>9.7740133324332266E-3</v>
      </c>
      <c r="P251" s="43">
        <f t="shared" si="40"/>
        <v>-2.9092284698903023E-4</v>
      </c>
      <c r="R251" s="13">
        <f t="shared" si="41"/>
        <v>4.8258802770794551E-3</v>
      </c>
      <c r="S251" s="20" t="b">
        <f t="shared" si="49"/>
        <v>1</v>
      </c>
      <c r="T251" s="13">
        <f t="shared" si="52"/>
        <v>-2.4066092008659702E-3</v>
      </c>
      <c r="U251" s="20"/>
      <c r="V251" s="13">
        <f t="shared" si="50"/>
        <v>3.8767725771348283E-4</v>
      </c>
    </row>
    <row r="252" spans="1:29" x14ac:dyDescent="0.2">
      <c r="A252" s="1">
        <v>43791</v>
      </c>
      <c r="B252" s="4">
        <v>8530.5400389999995</v>
      </c>
      <c r="C252" s="4">
        <v>8535.4599610000005</v>
      </c>
      <c r="D252" s="4">
        <v>8477.4902340000008</v>
      </c>
      <c r="E252" s="4">
        <v>8519.8798829999996</v>
      </c>
      <c r="F252" s="4">
        <v>8519.8798829999996</v>
      </c>
      <c r="G252" s="2">
        <v>1885730000</v>
      </c>
      <c r="H252" s="4">
        <f t="shared" si="42"/>
        <v>1885.73</v>
      </c>
      <c r="I252" s="10">
        <f t="shared" si="43"/>
        <v>13.669921999999133</v>
      </c>
      <c r="J252" s="6" t="b">
        <f t="shared" si="39"/>
        <v>0</v>
      </c>
      <c r="K252" s="5">
        <f t="shared" si="44"/>
        <v>-1.2496460893757862E-3</v>
      </c>
      <c r="L252" s="5">
        <f t="shared" si="45"/>
        <v>-1.825335491138023E-3</v>
      </c>
      <c r="M252" s="4">
        <f t="shared" si="46"/>
        <v>8494.7799006012992</v>
      </c>
      <c r="N252" s="4">
        <f t="shared" si="47"/>
        <v>8416.6155737486915</v>
      </c>
      <c r="O252" s="5">
        <f t="shared" si="48"/>
        <v>9.2014540420376142E-3</v>
      </c>
      <c r="P252" s="43">
        <f t="shared" si="40"/>
        <v>-2.0353283785580611E-3</v>
      </c>
      <c r="R252" s="13">
        <f t="shared" si="41"/>
        <v>4.788830419940807E-3</v>
      </c>
      <c r="S252" s="20" t="b">
        <f t="shared" si="49"/>
        <v>0</v>
      </c>
      <c r="T252" s="13">
        <f t="shared" si="52"/>
        <v>1.6070520317126148E-3</v>
      </c>
      <c r="U252" s="20">
        <f>(E252-E248)/E248</f>
        <v>-3.5158779462982704E-3</v>
      </c>
      <c r="V252" s="13">
        <f t="shared" si="50"/>
        <v>5.9130017060933233E-4</v>
      </c>
    </row>
    <row r="253" spans="1:29" x14ac:dyDescent="0.2">
      <c r="A253" s="1"/>
      <c r="B253" s="4"/>
      <c r="C253" s="4"/>
      <c r="D253" s="4"/>
      <c r="E253" s="4"/>
      <c r="F253" s="4"/>
      <c r="G253" s="2"/>
      <c r="H253" s="4">
        <f t="shared" si="42"/>
        <v>0</v>
      </c>
      <c r="I253" s="10">
        <f t="shared" si="43"/>
        <v>-8519.8798829999996</v>
      </c>
      <c r="J253" s="6" t="b">
        <f t="shared" si="39"/>
        <v>0</v>
      </c>
      <c r="K253" s="5" t="e">
        <f t="shared" si="44"/>
        <v>#DIV/0!</v>
      </c>
      <c r="L253" s="5" t="e">
        <f t="shared" si="45"/>
        <v>#DIV/0!</v>
      </c>
      <c r="M253" s="4">
        <f t="shared" si="46"/>
        <v>7078.9832505010827</v>
      </c>
      <c r="N253" s="4">
        <f t="shared" si="47"/>
        <v>7684.7359586401099</v>
      </c>
      <c r="O253" s="5">
        <f t="shared" si="48"/>
        <v>-8.5570580788724038E-2</v>
      </c>
      <c r="P253" s="43">
        <f t="shared" si="40"/>
        <v>-1</v>
      </c>
      <c r="R253" s="13">
        <f t="shared" si="41"/>
        <v>-1</v>
      </c>
      <c r="S253" s="20" t="b">
        <f t="shared" si="49"/>
        <v>1</v>
      </c>
      <c r="T253" s="13">
        <f t="shared" si="52"/>
        <v>-1</v>
      </c>
      <c r="U253" s="14"/>
      <c r="V253" s="60">
        <f t="shared" si="50"/>
        <v>-0.16666666666666666</v>
      </c>
      <c r="AA253" s="14"/>
      <c r="AB253" s="14"/>
      <c r="AC253" s="14"/>
    </row>
    <row r="254" spans="1:29" x14ac:dyDescent="0.2">
      <c r="A254" s="1"/>
      <c r="B254" s="4"/>
      <c r="C254" s="4"/>
      <c r="D254" s="4"/>
      <c r="E254" s="4"/>
      <c r="F254" s="4"/>
      <c r="G254" s="2"/>
      <c r="H254" s="4"/>
      <c r="I254" s="10"/>
      <c r="J254" s="6"/>
      <c r="K254" s="5"/>
      <c r="L254" s="5"/>
      <c r="N254" s="4"/>
      <c r="O254" s="5"/>
      <c r="P254" s="43"/>
      <c r="R254" s="13"/>
      <c r="S254" s="20"/>
      <c r="T254" s="13"/>
      <c r="U254" s="14"/>
      <c r="V254" s="60"/>
      <c r="AA254" s="13"/>
      <c r="AB254" s="13"/>
      <c r="AC254" s="13"/>
    </row>
    <row r="255" spans="1:29" x14ac:dyDescent="0.2">
      <c r="A255" s="1"/>
      <c r="B255" s="4"/>
      <c r="C255" s="4"/>
      <c r="D255" s="4"/>
      <c r="E255" s="4"/>
      <c r="F255" s="4"/>
      <c r="G255" s="2"/>
      <c r="H255" s="4"/>
      <c r="I255" s="4"/>
      <c r="J255" s="4"/>
      <c r="K255" s="5"/>
      <c r="L255" s="5"/>
      <c r="N255" s="4"/>
      <c r="O255" s="5"/>
      <c r="P255" s="43"/>
      <c r="R255" s="13"/>
      <c r="S255" s="20"/>
      <c r="T255" s="14"/>
      <c r="U255" s="14"/>
      <c r="V255" s="60"/>
      <c r="AA255" s="13"/>
      <c r="AB255" s="13"/>
      <c r="AC255" s="13"/>
    </row>
    <row r="256" spans="1:29" x14ac:dyDescent="0.2">
      <c r="A256" s="1"/>
      <c r="B256" s="4"/>
      <c r="C256" s="4"/>
      <c r="D256" s="4"/>
      <c r="E256" s="4"/>
      <c r="F256" s="4"/>
      <c r="G256" s="2"/>
      <c r="H256" s="4"/>
      <c r="I256" s="4"/>
      <c r="J256" s="26"/>
      <c r="K256" s="5"/>
      <c r="L256" s="5"/>
      <c r="N256" s="4"/>
      <c r="O256" s="5"/>
      <c r="P256" s="43"/>
      <c r="R256" s="13"/>
      <c r="S256" s="20"/>
      <c r="T256" s="14"/>
      <c r="U256" s="14"/>
      <c r="V256" s="60"/>
      <c r="AA256" s="13"/>
      <c r="AB256" s="13"/>
      <c r="AC256" s="13"/>
    </row>
    <row r="257" spans="1:29" x14ac:dyDescent="0.2">
      <c r="A257" s="1"/>
      <c r="B257" s="4"/>
      <c r="C257" s="4"/>
      <c r="D257" s="4"/>
      <c r="E257" s="4"/>
      <c r="F257" s="4"/>
      <c r="G257" s="4"/>
      <c r="H257" s="4"/>
      <c r="I257" s="4"/>
      <c r="J257" s="4"/>
      <c r="K257" s="5"/>
      <c r="L257" s="5"/>
      <c r="N257" s="4"/>
      <c r="O257" s="5"/>
      <c r="P257" s="43"/>
      <c r="Q257" s="4"/>
      <c r="R257" s="13"/>
      <c r="S257" s="20"/>
      <c r="T257" s="14"/>
      <c r="U257" s="14"/>
      <c r="V257" s="60"/>
      <c r="AC257" s="13"/>
    </row>
    <row r="258" spans="1:29" x14ac:dyDescent="0.2">
      <c r="A258" s="1"/>
      <c r="B258" s="4"/>
      <c r="C258" s="4"/>
      <c r="D258" s="4"/>
      <c r="E258" s="4"/>
      <c r="F258" s="4"/>
      <c r="G258" s="4"/>
      <c r="H258" s="4"/>
      <c r="I258" s="4"/>
      <c r="J258" s="4"/>
      <c r="K258" s="5"/>
      <c r="L258" s="5"/>
      <c r="N258" s="4"/>
      <c r="O258" s="5"/>
      <c r="P258" s="43"/>
      <c r="Q258" s="4"/>
      <c r="R258" s="13"/>
      <c r="S258" s="20"/>
      <c r="T258" s="14"/>
      <c r="U258" s="14"/>
      <c r="V258" s="60"/>
      <c r="AA258" s="14"/>
      <c r="AB258" s="14"/>
      <c r="AC258" s="13"/>
    </row>
    <row r="259" spans="1:29" x14ac:dyDescent="0.2">
      <c r="A259" s="1"/>
      <c r="B259" s="4"/>
      <c r="C259" s="4"/>
      <c r="D259" s="4"/>
      <c r="E259" s="4"/>
      <c r="F259" s="4"/>
      <c r="G259" s="4"/>
      <c r="H259" s="4"/>
      <c r="I259" s="4"/>
      <c r="J259" s="4"/>
      <c r="K259" s="5"/>
      <c r="L259" s="5"/>
      <c r="N259" s="4"/>
      <c r="O259" s="5"/>
      <c r="P259" s="43"/>
      <c r="Q259" s="4"/>
      <c r="R259" s="13"/>
      <c r="S259" s="20"/>
      <c r="T259" s="14"/>
      <c r="U259" s="14"/>
      <c r="V259" s="60"/>
      <c r="AA259" s="13"/>
      <c r="AB259" s="13"/>
      <c r="AC259" s="13"/>
    </row>
    <row r="260" spans="1:29" x14ac:dyDescent="0.2">
      <c r="A260" s="1"/>
      <c r="B260" s="4"/>
      <c r="C260" s="4"/>
      <c r="D260" s="4"/>
      <c r="E260" s="4"/>
      <c r="F260" s="4"/>
      <c r="G260" s="4"/>
      <c r="H260" s="4"/>
      <c r="I260" s="4"/>
      <c r="J260" s="4"/>
      <c r="K260" s="5"/>
      <c r="L260" s="5"/>
      <c r="N260" s="4"/>
      <c r="O260" s="5"/>
      <c r="P260" s="43"/>
      <c r="Q260" s="4"/>
      <c r="R260" s="13"/>
      <c r="S260" s="20"/>
      <c r="T260" s="14"/>
      <c r="U260" s="14"/>
      <c r="V260" s="60"/>
      <c r="AA260" s="13"/>
      <c r="AB260" s="13"/>
      <c r="AC260" s="13"/>
    </row>
    <row r="261" spans="1:29" x14ac:dyDescent="0.2">
      <c r="A261" s="1"/>
      <c r="B261" s="4"/>
      <c r="C261" s="4"/>
      <c r="D261" s="4"/>
      <c r="E261" s="4"/>
      <c r="F261" s="4"/>
      <c r="G261" s="4"/>
      <c r="H261" s="4"/>
      <c r="I261" s="4"/>
      <c r="J261" s="4"/>
      <c r="K261" s="5"/>
      <c r="L261" s="5"/>
      <c r="N261" s="4"/>
      <c r="O261" s="5"/>
      <c r="P261" s="43"/>
      <c r="Q261" s="4"/>
      <c r="R261" s="13"/>
      <c r="S261" s="20"/>
      <c r="T261" s="14"/>
      <c r="U261" s="14"/>
      <c r="V261" s="60"/>
      <c r="AA261" s="13"/>
      <c r="AB261" s="13"/>
      <c r="AC261" s="13"/>
    </row>
    <row r="262" spans="1:29" x14ac:dyDescent="0.2">
      <c r="A262" s="1"/>
      <c r="B262" s="4"/>
      <c r="C262" s="4"/>
      <c r="D262" s="4"/>
      <c r="E262" s="4"/>
      <c r="F262" s="4"/>
      <c r="G262" s="4"/>
      <c r="H262" s="4"/>
      <c r="I262" s="4"/>
      <c r="J262" s="4"/>
      <c r="K262" s="5"/>
      <c r="L262" s="5"/>
      <c r="N262" s="4"/>
      <c r="O262" s="5"/>
      <c r="P262" s="43"/>
      <c r="Q262" s="4"/>
      <c r="R262" s="13"/>
      <c r="S262" s="20"/>
      <c r="T262" s="14"/>
      <c r="U262" s="14"/>
      <c r="V262" s="60"/>
      <c r="AA262" s="13"/>
      <c r="AB262" s="13"/>
      <c r="AC262" s="13"/>
    </row>
    <row r="263" spans="1:29" x14ac:dyDescent="0.2">
      <c r="A263" s="1"/>
      <c r="B263" s="4"/>
      <c r="C263" s="4"/>
      <c r="D263" s="4"/>
      <c r="E263" s="4"/>
      <c r="F263" s="4"/>
      <c r="G263" s="4"/>
      <c r="H263" s="4"/>
      <c r="I263" s="4"/>
      <c r="J263" s="4"/>
      <c r="K263" s="5"/>
      <c r="L263" s="5"/>
      <c r="N263" s="4"/>
      <c r="O263" s="5"/>
      <c r="P263" s="43"/>
      <c r="Q263" s="4"/>
      <c r="R263" s="13"/>
      <c r="S263" s="20"/>
      <c r="T263" s="14"/>
      <c r="U263" s="14"/>
      <c r="V263" s="60"/>
      <c r="AA263" s="13"/>
      <c r="AB263" s="13"/>
      <c r="AC263" s="13"/>
    </row>
    <row r="264" spans="1:29" x14ac:dyDescent="0.2">
      <c r="A264" s="1"/>
      <c r="B264" s="4"/>
      <c r="C264" s="4"/>
      <c r="D264" s="4"/>
      <c r="E264" s="4"/>
      <c r="F264" s="4"/>
      <c r="G264" s="4"/>
      <c r="H264" s="4"/>
      <c r="I264" s="4"/>
      <c r="J264" s="4"/>
      <c r="K264" s="5"/>
      <c r="L264" s="5"/>
      <c r="N264" s="4"/>
      <c r="O264" s="5"/>
      <c r="P264" s="43"/>
      <c r="R264" s="13"/>
      <c r="S264" s="20"/>
      <c r="T264" s="14"/>
      <c r="U264" s="14"/>
      <c r="V264" s="60"/>
      <c r="AA264" s="13"/>
      <c r="AB264" s="13"/>
      <c r="AC264" s="13"/>
    </row>
    <row r="265" spans="1:29" x14ac:dyDescent="0.2">
      <c r="A265" s="1"/>
      <c r="B265" s="4"/>
      <c r="C265" s="4"/>
      <c r="D265" s="4"/>
      <c r="E265" s="4"/>
      <c r="F265" s="4"/>
      <c r="G265" s="4"/>
      <c r="H265" s="4"/>
      <c r="I265" s="4"/>
      <c r="J265" s="4"/>
      <c r="K265" s="5"/>
      <c r="L265" s="5"/>
      <c r="N265" s="4"/>
      <c r="O265" s="5"/>
      <c r="P265" s="43"/>
      <c r="R265" s="13"/>
      <c r="S265" s="20"/>
      <c r="T265" s="14"/>
      <c r="U265" s="14"/>
      <c r="V265" s="60"/>
      <c r="AA265" s="13"/>
      <c r="AB265" s="13"/>
      <c r="AC265" s="13"/>
    </row>
    <row r="266" spans="1:29" x14ac:dyDescent="0.2">
      <c r="G266" s="4"/>
      <c r="AA266" s="13"/>
      <c r="AB266" s="13"/>
      <c r="AC266" s="13"/>
    </row>
    <row r="267" spans="1:29" x14ac:dyDescent="0.2">
      <c r="AA267" s="13"/>
      <c r="AB267" s="13"/>
      <c r="AC267" s="13"/>
    </row>
    <row r="268" spans="1:29" x14ac:dyDescent="0.2">
      <c r="AA268" s="13"/>
      <c r="AB268" s="13"/>
      <c r="AC268" s="13"/>
    </row>
    <row r="269" spans="1:29" x14ac:dyDescent="0.2">
      <c r="AA269" s="13"/>
      <c r="AB269" s="13"/>
      <c r="AC269" s="13"/>
    </row>
    <row r="270" spans="1:29" x14ac:dyDescent="0.2">
      <c r="AA270" s="13"/>
      <c r="AB270" s="13"/>
      <c r="AC270" s="13"/>
    </row>
    <row r="271" spans="1:29" x14ac:dyDescent="0.2">
      <c r="AA271" s="13"/>
      <c r="AB271" s="13"/>
      <c r="AC271" s="13"/>
    </row>
    <row r="272" spans="1:29" x14ac:dyDescent="0.2">
      <c r="AA272" s="13"/>
      <c r="AB272" s="13"/>
      <c r="AC272" s="13"/>
    </row>
  </sheetData>
  <mergeCells count="1">
    <mergeCell ref="Q47:Q68"/>
  </mergeCells>
  <conditionalFormatting sqref="K2:K265">
    <cfRule type="cellIs" dxfId="683" priority="2" operator="between">
      <formula>-0.006</formula>
      <formula>0.006</formula>
    </cfRule>
    <cfRule type="cellIs" dxfId="682" priority="3" operator="between">
      <formula>0.006</formula>
      <formula>0.006</formula>
    </cfRule>
  </conditionalFormatting>
  <conditionalFormatting sqref="L1:L256 L266:L1048576">
    <cfRule type="top10" dxfId="681" priority="5" percent="1" bottom="1" rank="10"/>
  </conditionalFormatting>
  <conditionalFormatting sqref="O1:O1048576">
    <cfRule type="top10" dxfId="680" priority="10" percent="1" rank="10"/>
    <cfRule type="top10" dxfId="679" priority="11" percent="1" rank="10"/>
    <cfRule type="top10" dxfId="678" priority="26" percent="1" rank="10"/>
    <cfRule type="top10" dxfId="677" priority="27" rank="10"/>
  </conditionalFormatting>
  <conditionalFormatting sqref="O2:O265">
    <cfRule type="top10" dxfId="676" priority="28" percent="1" rank="10"/>
  </conditionalFormatting>
  <conditionalFormatting sqref="P1:P1048576">
    <cfRule type="top10" dxfId="675" priority="9" rank="10"/>
    <cfRule type="top10" dxfId="674" priority="15" percent="1" rank="10"/>
    <cfRule type="top10" dxfId="673" priority="36" rank="10"/>
  </conditionalFormatting>
  <conditionalFormatting sqref="P2:P251">
    <cfRule type="cellIs" dxfId="672" priority="1" operator="between">
      <formula>0.004</formula>
      <formula>0.013</formula>
    </cfRule>
  </conditionalFormatting>
  <conditionalFormatting sqref="R1:R1048576">
    <cfRule type="top10" dxfId="671" priority="6" rank="10"/>
    <cfRule type="top10" dxfId="670" priority="7" rank="10"/>
    <cfRule type="top10" dxfId="669" priority="8" rank="10"/>
    <cfRule type="top10" dxfId="668" priority="14" percent="1" rank="10"/>
  </conditionalFormatting>
  <conditionalFormatting sqref="R2:R265">
    <cfRule type="cellIs" dxfId="667" priority="4" operator="between">
      <formula>0.09</formula>
      <formula>0.11</formula>
    </cfRule>
  </conditionalFormatting>
  <conditionalFormatting sqref="R1:S1">
    <cfRule type="top10" dxfId="666" priority="34" percent="1" rank="10"/>
    <cfRule type="top10" dxfId="665" priority="35" rank="10"/>
  </conditionalFormatting>
  <conditionalFormatting sqref="R1:S1048576">
    <cfRule type="top10" dxfId="664" priority="31" percent="1" rank="7"/>
    <cfRule type="colorScale" priority="32">
      <colorScale>
        <cfvo type="min"/>
        <cfvo type="percent" val="&quot;7$P:$P&quot;"/>
        <color rgb="FF92D050"/>
        <color theme="1"/>
      </colorScale>
    </cfRule>
    <cfRule type="top10" dxfId="663" priority="33" percent="1" rank="10"/>
  </conditionalFormatting>
  <conditionalFormatting sqref="S1:S1048576">
    <cfRule type="containsText" dxfId="662" priority="12" operator="containsText" text="TRUE">
      <formula>NOT(ISERROR(SEARCH("TRUE",S1)))</formula>
    </cfRule>
    <cfRule type="top10" dxfId="661" priority="13" percent="1" rank="10"/>
    <cfRule type="containsText" dxfId="660" priority="29" operator="containsText" text="FALSE">
      <formula>NOT(ISERROR(SEARCH("FALSE",S1)))</formula>
    </cfRule>
    <cfRule type="cellIs" dxfId="659" priority="30" operator="equal">
      <formula>FALSE</formula>
    </cfRule>
  </conditionalFormatting>
  <conditionalFormatting sqref="T1">
    <cfRule type="top10" dxfId="658" priority="24" percent="1" rank="10"/>
    <cfRule type="top10" dxfId="657" priority="25" rank="10"/>
  </conditionalFormatting>
  <conditionalFormatting sqref="T1:T1048576">
    <cfRule type="top10" dxfId="656" priority="21" percent="1" rank="7"/>
    <cfRule type="colorScale" priority="22">
      <colorScale>
        <cfvo type="min"/>
        <cfvo type="percent" val="&quot;7$P:$P&quot;"/>
        <color rgb="FF92D050"/>
        <color theme="1"/>
      </colorScale>
    </cfRule>
    <cfRule type="top10" dxfId="655" priority="23" percent="1" rank="10"/>
  </conditionalFormatting>
  <conditionalFormatting sqref="U1:V1">
    <cfRule type="top10" dxfId="654" priority="19" percent="1" rank="10"/>
    <cfRule type="top10" dxfId="653" priority="20" rank="10"/>
  </conditionalFormatting>
  <conditionalFormatting sqref="U1:V1048576">
    <cfRule type="top10" dxfId="652" priority="16" percent="1" rank="7"/>
    <cfRule type="colorScale" priority="17">
      <colorScale>
        <cfvo type="min"/>
        <cfvo type="percent" val="&quot;7$P:$P&quot;"/>
        <color rgb="FF92D050"/>
        <color theme="1"/>
      </colorScale>
    </cfRule>
    <cfRule type="top10" dxfId="651" priority="18" percent="1" rank="10"/>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4473E-D9F8-8D49-B3E3-EB82FFD5E7BB}">
  <dimension ref="A1:AD272"/>
  <sheetViews>
    <sheetView tabSelected="1" zoomScale="110" zoomScaleNormal="110" workbookViewId="0">
      <selection activeCell="D8" sqref="D8"/>
    </sheetView>
  </sheetViews>
  <sheetFormatPr baseColWidth="10" defaultRowHeight="16" x14ac:dyDescent="0.2"/>
  <cols>
    <col min="2" max="5" width="10.83203125" style="3"/>
    <col min="7" max="7" width="12.83203125" customWidth="1"/>
    <col min="8" max="8" width="10.83203125" style="3"/>
    <col min="10" max="10" width="13" bestFit="1" customWidth="1"/>
    <col min="11" max="11" width="12.5" customWidth="1"/>
    <col min="12" max="12" width="12.1640625" bestFit="1" customWidth="1"/>
    <col min="13" max="13" width="10.83203125" style="4"/>
    <col min="14" max="15" width="10.83203125" style="25"/>
    <col min="16" max="16" width="15.5" customWidth="1"/>
    <col min="17" max="17" width="37.83203125" bestFit="1" customWidth="1"/>
    <col min="18" max="18" width="43.6640625" style="14" customWidth="1"/>
    <col min="19" max="19" width="15.83203125" style="14" customWidth="1"/>
    <col min="20" max="20" width="21.1640625" customWidth="1"/>
    <col min="21" max="23" width="24.1640625" customWidth="1"/>
    <col min="24" max="24" width="15.5" customWidth="1"/>
    <col min="28" max="28" width="105.83203125" bestFit="1" customWidth="1"/>
    <col min="29" max="29" width="19.5" customWidth="1"/>
    <col min="30" max="30" width="19.83203125" customWidth="1"/>
  </cols>
  <sheetData>
    <row r="1" spans="1:28" x14ac:dyDescent="0.2">
      <c r="A1" s="7" t="s">
        <v>0</v>
      </c>
      <c r="B1" s="8" t="s">
        <v>1</v>
      </c>
      <c r="C1" s="8" t="s">
        <v>2</v>
      </c>
      <c r="D1" s="8" t="s">
        <v>3</v>
      </c>
      <c r="E1" s="8" t="s">
        <v>4</v>
      </c>
      <c r="F1" s="7" t="s">
        <v>5</v>
      </c>
      <c r="G1" s="7" t="s">
        <v>6</v>
      </c>
      <c r="H1" s="8"/>
      <c r="I1" s="7" t="s">
        <v>215</v>
      </c>
      <c r="J1" s="7" t="s">
        <v>8</v>
      </c>
      <c r="K1" s="7" t="s">
        <v>32</v>
      </c>
      <c r="L1" s="7" t="s">
        <v>26</v>
      </c>
      <c r="M1" s="11" t="s">
        <v>11</v>
      </c>
      <c r="N1" s="24" t="s">
        <v>20</v>
      </c>
      <c r="O1" s="24" t="s">
        <v>23</v>
      </c>
      <c r="P1" s="7" t="s">
        <v>13</v>
      </c>
      <c r="Q1" s="7" t="s">
        <v>214</v>
      </c>
      <c r="S1" s="12" t="s">
        <v>16</v>
      </c>
      <c r="T1" s="7" t="s">
        <v>17</v>
      </c>
      <c r="U1" s="7" t="s">
        <v>18</v>
      </c>
      <c r="V1" s="7" t="s">
        <v>19</v>
      </c>
      <c r="W1" s="7" t="s">
        <v>106</v>
      </c>
      <c r="X1" s="7" t="s">
        <v>12</v>
      </c>
      <c r="Y1">
        <v>11</v>
      </c>
      <c r="AB1" s="12" t="s">
        <v>25</v>
      </c>
    </row>
    <row r="2" spans="1:28" x14ac:dyDescent="0.2">
      <c r="A2" s="1">
        <v>42688</v>
      </c>
      <c r="B2" s="4">
        <v>5246.330078</v>
      </c>
      <c r="C2" s="4">
        <v>5247.169922</v>
      </c>
      <c r="D2" s="4">
        <v>5192.0498049999997</v>
      </c>
      <c r="E2" s="4">
        <v>5218.3999020000001</v>
      </c>
      <c r="F2" s="4">
        <v>5218.3999020000001</v>
      </c>
      <c r="G2" s="2">
        <v>2371900000</v>
      </c>
      <c r="H2" s="4">
        <f>(G2/1000000)</f>
        <v>2371.9</v>
      </c>
      <c r="I2" s="9">
        <f>(C2-D2)/D2</f>
        <v>1.0616253516466488E-2</v>
      </c>
      <c r="J2" s="6" t="b">
        <f t="shared" ref="J2:J65" si="0">(E2-D2)&lt;(C2-E2)</f>
        <v>1</v>
      </c>
      <c r="K2" s="5">
        <f>(E2-B2)/B2</f>
        <v>-5.3237550029729269E-3</v>
      </c>
      <c r="L2" s="5">
        <f>(E2-C2)/C2</f>
        <v>-5.4829594672310541E-3</v>
      </c>
      <c r="M2" s="4">
        <v>5196.57</v>
      </c>
      <c r="N2" s="4">
        <v>5204.67</v>
      </c>
      <c r="O2" s="5">
        <f>(M2-N2)/M2</f>
        <v>-1.5587204636905428E-3</v>
      </c>
      <c r="P2" s="43">
        <f t="shared" ref="P2:P65" si="1">(D2-M2)/M2</f>
        <v>-8.6984203041622803E-4</v>
      </c>
      <c r="Q2" s="43"/>
      <c r="S2" s="13">
        <f t="shared" ref="S2:S65" si="2">(C2-M2)/M2</f>
        <v>9.7371770225360837E-3</v>
      </c>
      <c r="T2" s="19"/>
      <c r="U2" s="13"/>
      <c r="V2" s="20"/>
      <c r="W2" s="13"/>
      <c r="X2" s="7" t="s">
        <v>22</v>
      </c>
      <c r="Y2">
        <v>22</v>
      </c>
      <c r="AB2" s="14" t="str">
        <f>notes!A1</f>
        <v>check if the bar is in value zone</v>
      </c>
    </row>
    <row r="3" spans="1:28" x14ac:dyDescent="0.2">
      <c r="A3" s="1">
        <v>42689</v>
      </c>
      <c r="B3" s="4">
        <v>5241.3500979999999</v>
      </c>
      <c r="C3" s="4">
        <v>5287.0600590000004</v>
      </c>
      <c r="D3" s="4">
        <v>5236.25</v>
      </c>
      <c r="E3" s="4">
        <v>5275.6201170000004</v>
      </c>
      <c r="F3" s="4">
        <v>5275.6201170000004</v>
      </c>
      <c r="G3" s="2">
        <v>2159180000</v>
      </c>
      <c r="H3" s="4">
        <f t="shared" ref="H3:H66" si="3">(G3/1000000)</f>
        <v>2159.1799999999998</v>
      </c>
      <c r="I3" s="9">
        <f t="shared" ref="I3:I66" si="4">(C3-D3)/D3</f>
        <v>9.7035204583433496E-3</v>
      </c>
      <c r="J3" s="6" t="b">
        <f t="shared" si="0"/>
        <v>0</v>
      </c>
      <c r="K3" s="5">
        <f t="shared" ref="K3:K66" si="5">(E3-B3)/B3</f>
        <v>6.5383953293021383E-3</v>
      </c>
      <c r="L3" s="5">
        <f t="shared" ref="L3:L66" si="6">(E3-C3)/C3</f>
        <v>-2.1637624449766012E-3</v>
      </c>
      <c r="M3" s="4">
        <f t="shared" ref="M3:M66" si="7">(E3-M2)*(2/($Y$1+1))+M2</f>
        <v>5209.7450195000001</v>
      </c>
      <c r="N3" s="4">
        <f t="shared" ref="N3:N66" si="8">(E3-N2)*(2/($Y$2+1))+N2</f>
        <v>5210.8395753913046</v>
      </c>
      <c r="O3" s="5">
        <f t="shared" ref="O3:O66" si="9">(M3-N3)/M3</f>
        <v>-2.1009778544008848E-4</v>
      </c>
      <c r="P3" s="43">
        <f t="shared" si="1"/>
        <v>5.0875773000006938E-3</v>
      </c>
      <c r="Q3" s="43"/>
      <c r="S3" s="13">
        <f t="shared" si="2"/>
        <v>1.4840465168758003E-2</v>
      </c>
      <c r="T3" s="20" t="b">
        <f t="shared" ref="T3:T66" si="10">(E3&lt;E2)</f>
        <v>0</v>
      </c>
      <c r="U3" s="13"/>
      <c r="V3" s="20"/>
      <c r="W3" s="13">
        <f>(M3-M2)/M2</f>
        <v>2.5353299387866259E-3</v>
      </c>
      <c r="AB3" s="14" t="str">
        <f>notes!A2</f>
        <v>open-high can be large , but that doesn't signal shorting if the bar is below fast EMA</v>
      </c>
    </row>
    <row r="4" spans="1:28" x14ac:dyDescent="0.2">
      <c r="A4" s="1">
        <v>42690</v>
      </c>
      <c r="B4" s="4">
        <v>5253.7402339999999</v>
      </c>
      <c r="C4" s="4">
        <v>5299.6298829999996</v>
      </c>
      <c r="D4" s="4">
        <v>5251.8798829999996</v>
      </c>
      <c r="E4" s="4">
        <v>5294.580078</v>
      </c>
      <c r="F4" s="4">
        <v>5294.580078</v>
      </c>
      <c r="G4" s="2">
        <v>2066130000</v>
      </c>
      <c r="H4" s="4">
        <f t="shared" si="3"/>
        <v>2066.13</v>
      </c>
      <c r="I4" s="125">
        <f t="shared" si="4"/>
        <v>9.0919825022205292E-3</v>
      </c>
      <c r="J4" s="6" t="b">
        <f t="shared" si="0"/>
        <v>0</v>
      </c>
      <c r="K4" s="5">
        <f t="shared" si="5"/>
        <v>7.7734798792870969E-3</v>
      </c>
      <c r="L4" s="5">
        <f t="shared" si="6"/>
        <v>-9.5285993767192504E-4</v>
      </c>
      <c r="M4" s="4">
        <f t="shared" si="7"/>
        <v>5223.8841959166666</v>
      </c>
      <c r="N4" s="4">
        <f t="shared" si="8"/>
        <v>5218.1213582268438</v>
      </c>
      <c r="O4" s="5">
        <f t="shared" si="9"/>
        <v>1.1031710263270118E-3</v>
      </c>
      <c r="P4" s="43">
        <f t="shared" si="1"/>
        <v>5.359170692416244E-3</v>
      </c>
      <c r="Q4" s="122">
        <f>(E12-E4)/E4</f>
        <v>1.6118340405238855E-2</v>
      </c>
      <c r="S4" s="13">
        <f t="shared" si="2"/>
        <v>1.4499878680798635E-2</v>
      </c>
      <c r="T4" s="20" t="b">
        <f t="shared" si="10"/>
        <v>0</v>
      </c>
      <c r="U4" s="13"/>
      <c r="V4" s="20"/>
      <c r="W4" s="13">
        <f t="shared" ref="W4:W67" si="11">(M4-M3)/M3</f>
        <v>2.713986263002077E-3</v>
      </c>
      <c r="AB4" s="14"/>
    </row>
    <row r="5" spans="1:28" x14ac:dyDescent="0.2">
      <c r="A5" s="1">
        <v>42691</v>
      </c>
      <c r="B5" s="4">
        <v>5295.0698240000002</v>
      </c>
      <c r="C5" s="4">
        <v>5334.0498049999997</v>
      </c>
      <c r="D5" s="4">
        <v>5288.1601559999999</v>
      </c>
      <c r="E5" s="4">
        <v>5333.9702150000003</v>
      </c>
      <c r="F5" s="4">
        <v>5333.9702150000003</v>
      </c>
      <c r="G5" s="2">
        <v>2084710000</v>
      </c>
      <c r="H5" s="4">
        <f t="shared" si="3"/>
        <v>2084.71</v>
      </c>
      <c r="I5" s="125">
        <f t="shared" si="4"/>
        <v>8.6778099842405258E-3</v>
      </c>
      <c r="J5" s="6" t="b">
        <f t="shared" si="0"/>
        <v>0</v>
      </c>
      <c r="K5" s="5">
        <f t="shared" si="5"/>
        <v>7.346530318388513E-3</v>
      </c>
      <c r="L5" s="5">
        <f t="shared" si="6"/>
        <v>-1.4921120519865633E-5</v>
      </c>
      <c r="M5" s="4">
        <f t="shared" si="7"/>
        <v>5242.2318657638889</v>
      </c>
      <c r="N5" s="4">
        <f t="shared" si="8"/>
        <v>5228.1951718592918</v>
      </c>
      <c r="O5" s="5">
        <f t="shared" si="9"/>
        <v>2.6776179047455551E-3</v>
      </c>
      <c r="P5" s="43">
        <f t="shared" si="1"/>
        <v>8.7612092353374828E-3</v>
      </c>
      <c r="Q5" s="123"/>
      <c r="S5" s="13">
        <f t="shared" si="2"/>
        <v>1.7515047328554439E-2</v>
      </c>
      <c r="T5" s="20" t="b">
        <f t="shared" si="10"/>
        <v>0</v>
      </c>
      <c r="U5" s="13"/>
      <c r="V5" s="20"/>
      <c r="W5" s="13">
        <f t="shared" si="11"/>
        <v>3.512265808182354E-3</v>
      </c>
      <c r="AB5" s="12" t="str">
        <f>notes!A4</f>
        <v>criteria to choose a stock</v>
      </c>
    </row>
    <row r="6" spans="1:28" x14ac:dyDescent="0.2">
      <c r="A6" s="1">
        <v>42692</v>
      </c>
      <c r="B6" s="4">
        <v>5340.9702150000003</v>
      </c>
      <c r="C6" s="4">
        <v>5346.7998049999997</v>
      </c>
      <c r="D6" s="4">
        <v>5315.5297849999997</v>
      </c>
      <c r="E6" s="4">
        <v>5321.5097660000001</v>
      </c>
      <c r="F6" s="4">
        <v>5321.5097660000001</v>
      </c>
      <c r="G6" s="2">
        <v>1865770000</v>
      </c>
      <c r="H6" s="4">
        <f t="shared" si="3"/>
        <v>1865.77</v>
      </c>
      <c r="I6" s="125">
        <f t="shared" si="4"/>
        <v>5.8827663967270828E-3</v>
      </c>
      <c r="J6" s="6" t="b">
        <f t="shared" si="0"/>
        <v>1</v>
      </c>
      <c r="K6" s="5">
        <f t="shared" si="5"/>
        <v>-3.6436168367585909E-3</v>
      </c>
      <c r="L6" s="5">
        <f t="shared" si="6"/>
        <v>-4.7299393884824015E-3</v>
      </c>
      <c r="M6" s="4">
        <f t="shared" si="7"/>
        <v>5255.4448491365738</v>
      </c>
      <c r="N6" s="4">
        <f t="shared" si="8"/>
        <v>5236.3094843932668</v>
      </c>
      <c r="O6" s="5">
        <f t="shared" si="9"/>
        <v>3.6410551899238022E-3</v>
      </c>
      <c r="P6" s="43">
        <f t="shared" si="1"/>
        <v>1.1432892474040021E-2</v>
      </c>
      <c r="Q6" s="123"/>
      <c r="S6" s="13">
        <f t="shared" si="2"/>
        <v>1.738291590643078E-2</v>
      </c>
      <c r="T6" s="20" t="b">
        <f t="shared" si="10"/>
        <v>1</v>
      </c>
      <c r="U6" s="13">
        <f>(E6-E5)/E5</f>
        <v>-2.3360552267351108E-3</v>
      </c>
      <c r="V6" s="20"/>
      <c r="W6" s="13">
        <f t="shared" si="11"/>
        <v>2.5204881643974232E-3</v>
      </c>
      <c r="AB6" s="14" t="str">
        <f>notes!A5</f>
        <v>1. low-fast ema %</v>
      </c>
    </row>
    <row r="7" spans="1:28" x14ac:dyDescent="0.2">
      <c r="A7" s="1">
        <v>42695</v>
      </c>
      <c r="B7" s="4">
        <v>5336.7797849999997</v>
      </c>
      <c r="C7" s="4">
        <v>5369.830078</v>
      </c>
      <c r="D7" s="4">
        <v>5334.1601559999999</v>
      </c>
      <c r="E7" s="4">
        <v>5368.8598629999997</v>
      </c>
      <c r="F7" s="4">
        <v>5368.8598629999997</v>
      </c>
      <c r="G7" s="2">
        <v>1748170000</v>
      </c>
      <c r="H7" s="4">
        <f t="shared" si="3"/>
        <v>1748.17</v>
      </c>
      <c r="I7" s="125">
        <f t="shared" si="4"/>
        <v>6.6870736829822402E-3</v>
      </c>
      <c r="J7" s="6" t="b">
        <f t="shared" si="0"/>
        <v>0</v>
      </c>
      <c r="K7" s="5">
        <f t="shared" si="5"/>
        <v>6.01113017444844E-3</v>
      </c>
      <c r="L7" s="5">
        <f t="shared" si="6"/>
        <v>-1.8067890154945798E-4</v>
      </c>
      <c r="M7" s="4">
        <f t="shared" si="7"/>
        <v>5274.3473514471443</v>
      </c>
      <c r="N7" s="4">
        <f t="shared" si="8"/>
        <v>5247.8356042721134</v>
      </c>
      <c r="O7" s="5">
        <f t="shared" si="9"/>
        <v>5.0265455436409147E-3</v>
      </c>
      <c r="P7" s="43">
        <f t="shared" si="1"/>
        <v>1.1340323374122205E-2</v>
      </c>
      <c r="Q7" s="123"/>
      <c r="R7" s="48"/>
      <c r="S7" s="13">
        <f t="shared" si="2"/>
        <v>1.8103230635096047E-2</v>
      </c>
      <c r="T7" s="20" t="b">
        <f t="shared" si="10"/>
        <v>0</v>
      </c>
      <c r="U7" s="13">
        <f>(E7-E6)/E6</f>
        <v>8.8978690413249063E-3</v>
      </c>
      <c r="V7" s="20"/>
      <c r="W7" s="13">
        <f t="shared" si="11"/>
        <v>3.596746394108969E-3</v>
      </c>
      <c r="X7" s="22"/>
      <c r="Y7" s="22"/>
      <c r="AB7" s="14" t="str">
        <f>notes!A6</f>
        <v>2. high-fast ema%</v>
      </c>
    </row>
    <row r="8" spans="1:28" x14ac:dyDescent="0.2">
      <c r="A8" s="1">
        <v>42696</v>
      </c>
      <c r="B8" s="4">
        <v>5384.75</v>
      </c>
      <c r="C8" s="4">
        <v>5392.2597660000001</v>
      </c>
      <c r="D8" s="4">
        <v>5365.6000979999999</v>
      </c>
      <c r="E8" s="4">
        <v>5386.3500979999999</v>
      </c>
      <c r="F8" s="4">
        <v>5386.3500979999999</v>
      </c>
      <c r="G8" s="2">
        <v>1890410000</v>
      </c>
      <c r="H8" s="4">
        <f t="shared" si="3"/>
        <v>1890.41</v>
      </c>
      <c r="I8" s="125">
        <f t="shared" si="4"/>
        <v>4.9686274625530694E-3</v>
      </c>
      <c r="J8" s="6" t="b">
        <f t="shared" si="0"/>
        <v>0</v>
      </c>
      <c r="K8" s="5">
        <f t="shared" si="5"/>
        <v>2.97153628302129E-4</v>
      </c>
      <c r="L8" s="5">
        <f t="shared" si="6"/>
        <v>-1.095953877679015E-3</v>
      </c>
      <c r="M8" s="4">
        <f t="shared" si="7"/>
        <v>5293.0144758726201</v>
      </c>
      <c r="N8" s="4">
        <f t="shared" si="8"/>
        <v>5259.8803428571473</v>
      </c>
      <c r="O8" s="5">
        <f t="shared" si="9"/>
        <v>6.2599740028124939E-3</v>
      </c>
      <c r="P8" s="43">
        <f t="shared" si="1"/>
        <v>1.3713475082724602E-2</v>
      </c>
      <c r="Q8" s="123"/>
      <c r="R8" s="48"/>
      <c r="S8" s="13">
        <f t="shared" si="2"/>
        <v>1.8750239694180732E-2</v>
      </c>
      <c r="T8" s="20" t="b">
        <f t="shared" si="10"/>
        <v>0</v>
      </c>
      <c r="U8" s="13">
        <f>(E8-E7)/E7</f>
        <v>3.2577186677074221E-3</v>
      </c>
      <c r="V8" s="20"/>
      <c r="W8" s="13">
        <f t="shared" si="11"/>
        <v>3.539229250867219E-3</v>
      </c>
      <c r="X8" s="22"/>
      <c r="Y8" s="22"/>
      <c r="AB8" s="14" t="str">
        <f>notes!A7</f>
        <v>3. high - close % -  shows if the close fell from high</v>
      </c>
    </row>
    <row r="9" spans="1:28" x14ac:dyDescent="0.2">
      <c r="A9" s="1">
        <v>42697</v>
      </c>
      <c r="B9" s="4">
        <v>5366.5498049999997</v>
      </c>
      <c r="C9" s="4">
        <v>5380.6801759999998</v>
      </c>
      <c r="D9" s="4">
        <v>5350.6801759999998</v>
      </c>
      <c r="E9" s="4">
        <v>5380.6801759999998</v>
      </c>
      <c r="F9" s="4">
        <v>5380.6801759999998</v>
      </c>
      <c r="G9" s="2">
        <v>1617700000</v>
      </c>
      <c r="H9" s="4">
        <f t="shared" si="3"/>
        <v>1617.7</v>
      </c>
      <c r="I9" s="125">
        <f t="shared" si="4"/>
        <v>5.6067638156663399E-3</v>
      </c>
      <c r="J9" s="6" t="b">
        <f t="shared" si="0"/>
        <v>0</v>
      </c>
      <c r="K9" s="5">
        <f t="shared" si="5"/>
        <v>2.633045720890351E-3</v>
      </c>
      <c r="L9" s="5">
        <f t="shared" si="6"/>
        <v>0</v>
      </c>
      <c r="M9" s="4">
        <f t="shared" si="7"/>
        <v>5307.6254258938498</v>
      </c>
      <c r="N9" s="4">
        <f t="shared" si="8"/>
        <v>5270.3846761739169</v>
      </c>
      <c r="O9" s="5">
        <f t="shared" si="9"/>
        <v>7.01646154950002E-3</v>
      </c>
      <c r="P9" s="43">
        <f t="shared" si="1"/>
        <v>8.1118667297248662E-3</v>
      </c>
      <c r="Q9" s="123"/>
      <c r="R9" s="48"/>
      <c r="S9" s="13">
        <f t="shared" si="2"/>
        <v>1.3764111866248934E-2</v>
      </c>
      <c r="T9" s="20" t="b">
        <f t="shared" si="10"/>
        <v>1</v>
      </c>
      <c r="U9" s="13">
        <f>(E9-E8)/E8</f>
        <v>-1.052646392611081E-3</v>
      </c>
      <c r="V9" s="20">
        <f>(E9-E6)/E6</f>
        <v>1.1119102022145893E-2</v>
      </c>
      <c r="W9" s="13">
        <f t="shared" si="11"/>
        <v>2.7604213228267917E-3</v>
      </c>
      <c r="X9" s="22"/>
      <c r="Y9" s="22"/>
      <c r="AB9" s="14" t="str">
        <f>notes!A8</f>
        <v>4. ema difference %</v>
      </c>
    </row>
    <row r="10" spans="1:28" x14ac:dyDescent="0.2">
      <c r="A10" s="1">
        <v>42699</v>
      </c>
      <c r="B10" s="4">
        <v>5388.4902339999999</v>
      </c>
      <c r="C10" s="4">
        <v>5398.919922</v>
      </c>
      <c r="D10" s="4">
        <v>5379.2797849999997</v>
      </c>
      <c r="E10" s="4">
        <v>5398.919922</v>
      </c>
      <c r="F10" s="4">
        <v>5398.919922</v>
      </c>
      <c r="G10" s="2">
        <v>768080000</v>
      </c>
      <c r="H10" s="4">
        <f t="shared" si="3"/>
        <v>768.08</v>
      </c>
      <c r="I10" s="125">
        <f t="shared" si="4"/>
        <v>3.6510718506901985E-3</v>
      </c>
      <c r="J10" s="6" t="b">
        <f t="shared" si="0"/>
        <v>0</v>
      </c>
      <c r="K10" s="5">
        <f t="shared" si="5"/>
        <v>1.9355492071214116E-3</v>
      </c>
      <c r="L10" s="5">
        <f t="shared" si="6"/>
        <v>0</v>
      </c>
      <c r="M10" s="4">
        <f t="shared" si="7"/>
        <v>5322.8411752448746</v>
      </c>
      <c r="N10" s="4">
        <f t="shared" si="8"/>
        <v>5281.5616540718374</v>
      </c>
      <c r="O10" s="5">
        <f t="shared" si="9"/>
        <v>7.7551668017105859E-3</v>
      </c>
      <c r="P10" s="43">
        <f t="shared" si="1"/>
        <v>1.0603098589077974E-2</v>
      </c>
      <c r="Q10" s="123"/>
      <c r="R10" s="48"/>
      <c r="S10" s="13">
        <f t="shared" si="2"/>
        <v>1.4292883114556848E-2</v>
      </c>
      <c r="T10" s="20" t="b">
        <f t="shared" si="10"/>
        <v>0</v>
      </c>
      <c r="U10" s="13"/>
      <c r="V10" s="20"/>
      <c r="W10" s="13">
        <f t="shared" si="11"/>
        <v>2.8667715089299908E-3</v>
      </c>
    </row>
    <row r="11" spans="1:28" x14ac:dyDescent="0.2">
      <c r="A11" s="1">
        <v>42702</v>
      </c>
      <c r="B11" s="4">
        <v>5387.919922</v>
      </c>
      <c r="C11" s="4">
        <v>5396.2700199999999</v>
      </c>
      <c r="D11" s="4">
        <v>5364.9101559999999</v>
      </c>
      <c r="E11" s="4">
        <v>5368.8100590000004</v>
      </c>
      <c r="F11" s="4">
        <v>5368.8100590000004</v>
      </c>
      <c r="G11" s="2">
        <v>1630150000</v>
      </c>
      <c r="H11" s="4">
        <f t="shared" si="3"/>
        <v>1630.15</v>
      </c>
      <c r="I11" s="125">
        <f t="shared" si="4"/>
        <v>5.8453661083080434E-3</v>
      </c>
      <c r="J11" s="6" t="b">
        <f t="shared" si="0"/>
        <v>1</v>
      </c>
      <c r="K11" s="5">
        <f t="shared" si="5"/>
        <v>-3.5467978879882983E-3</v>
      </c>
      <c r="L11" s="5">
        <f t="shared" si="6"/>
        <v>-5.0886929116270513E-3</v>
      </c>
      <c r="M11" s="4">
        <f t="shared" si="7"/>
        <v>5330.5026558707286</v>
      </c>
      <c r="N11" s="4">
        <f t="shared" si="8"/>
        <v>5289.1484718916781</v>
      </c>
      <c r="O11" s="5">
        <f t="shared" si="9"/>
        <v>7.7580270846512442E-3</v>
      </c>
      <c r="P11" s="43">
        <f t="shared" si="1"/>
        <v>6.4548321894890561E-3</v>
      </c>
      <c r="Q11" s="123"/>
      <c r="R11" s="48"/>
      <c r="S11" s="13">
        <f t="shared" si="2"/>
        <v>1.2337929155112354E-2</v>
      </c>
      <c r="T11" s="20" t="b">
        <f t="shared" si="10"/>
        <v>1</v>
      </c>
      <c r="U11" s="13"/>
      <c r="V11" s="20"/>
      <c r="W11" s="13">
        <f t="shared" si="11"/>
        <v>1.4393592394763724E-3</v>
      </c>
      <c r="AB11" s="12" t="str">
        <f>notes!A11</f>
        <v>notes about comment</v>
      </c>
    </row>
    <row r="12" spans="1:28" x14ac:dyDescent="0.2">
      <c r="A12" s="1">
        <v>42703</v>
      </c>
      <c r="B12" s="4">
        <v>5370.9799800000001</v>
      </c>
      <c r="C12" s="4">
        <v>5403.8598629999997</v>
      </c>
      <c r="D12" s="4">
        <v>5360.5600590000004</v>
      </c>
      <c r="E12" s="4">
        <v>5379.919922</v>
      </c>
      <c r="F12" s="4">
        <v>5379.919922</v>
      </c>
      <c r="G12" s="2">
        <v>1791760000</v>
      </c>
      <c r="H12" s="4">
        <f t="shared" si="3"/>
        <v>1791.76</v>
      </c>
      <c r="I12" s="125">
        <f t="shared" si="4"/>
        <v>8.0774776373043356E-3</v>
      </c>
      <c r="J12" s="6" t="b">
        <f t="shared" si="0"/>
        <v>1</v>
      </c>
      <c r="K12" s="5">
        <f t="shared" si="5"/>
        <v>1.6644899130679638E-3</v>
      </c>
      <c r="L12" s="5">
        <f t="shared" si="6"/>
        <v>-4.4301557788193951E-3</v>
      </c>
      <c r="M12" s="4">
        <f t="shared" si="7"/>
        <v>5338.738866892274</v>
      </c>
      <c r="N12" s="4">
        <f t="shared" si="8"/>
        <v>5297.041641466315</v>
      </c>
      <c r="O12" s="5">
        <f t="shared" si="9"/>
        <v>7.8103137211937316E-3</v>
      </c>
      <c r="P12" s="43">
        <f t="shared" si="1"/>
        <v>4.0873308569273877E-3</v>
      </c>
      <c r="Q12" s="124"/>
      <c r="R12" s="48"/>
      <c r="S12" s="13">
        <f t="shared" si="2"/>
        <v>1.2197823817824818E-2</v>
      </c>
      <c r="T12" s="20" t="b">
        <f t="shared" si="10"/>
        <v>0</v>
      </c>
      <c r="U12" s="13"/>
      <c r="V12" s="20"/>
      <c r="W12" s="13">
        <f t="shared" si="11"/>
        <v>1.5451096366070594E-3</v>
      </c>
      <c r="AB12" s="14" t="str">
        <f>notes!A12</f>
        <v>correction means the price touched fast ema</v>
      </c>
    </row>
    <row r="13" spans="1:28" x14ac:dyDescent="0.2">
      <c r="A13" s="1">
        <v>42704</v>
      </c>
      <c r="B13" s="4">
        <v>5391.3500979999999</v>
      </c>
      <c r="C13" s="4">
        <v>5393.1499020000001</v>
      </c>
      <c r="D13" s="4">
        <v>5323.6801759999998</v>
      </c>
      <c r="E13" s="4">
        <v>5323.6801759999998</v>
      </c>
      <c r="F13" s="4">
        <v>5323.6801759999998</v>
      </c>
      <c r="G13" s="2">
        <v>2056060000</v>
      </c>
      <c r="H13" s="4">
        <f t="shared" si="3"/>
        <v>2056.06</v>
      </c>
      <c r="I13" s="125">
        <f t="shared" si="4"/>
        <v>1.30491922323172E-2</v>
      </c>
      <c r="J13" s="6" t="b">
        <f t="shared" si="0"/>
        <v>1</v>
      </c>
      <c r="K13" s="5">
        <f t="shared" si="5"/>
        <v>-1.2551572569012572E-2</v>
      </c>
      <c r="L13" s="5">
        <f t="shared" si="6"/>
        <v>-1.2881104227093345E-2</v>
      </c>
      <c r="M13" s="4">
        <f t="shared" si="7"/>
        <v>5336.229085076895</v>
      </c>
      <c r="N13" s="4">
        <f t="shared" si="8"/>
        <v>5299.3580357735918</v>
      </c>
      <c r="O13" s="5">
        <f t="shared" si="9"/>
        <v>6.9095701693946002E-3</v>
      </c>
      <c r="P13" s="43">
        <f t="shared" si="1"/>
        <v>-2.3516436188972785E-3</v>
      </c>
      <c r="Q13" s="43"/>
      <c r="R13" s="48"/>
      <c r="S13" s="13">
        <f t="shared" si="2"/>
        <v>1.066686156377503E-2</v>
      </c>
      <c r="T13" s="20" t="b">
        <f t="shared" si="10"/>
        <v>1</v>
      </c>
      <c r="U13" s="13"/>
      <c r="V13" s="20"/>
      <c r="W13" s="13">
        <f t="shared" si="11"/>
        <v>-4.7010761866313086E-4</v>
      </c>
      <c r="AB13" s="14"/>
    </row>
    <row r="14" spans="1:28" x14ac:dyDescent="0.2">
      <c r="A14" s="1">
        <v>42705</v>
      </c>
      <c r="B14" s="4">
        <v>5323.8798829999996</v>
      </c>
      <c r="C14" s="4">
        <v>5326.3398440000001</v>
      </c>
      <c r="D14" s="4">
        <v>5238.2099609999996</v>
      </c>
      <c r="E14" s="4">
        <v>5251.1098629999997</v>
      </c>
      <c r="F14" s="4">
        <v>5251.1098629999997</v>
      </c>
      <c r="G14" s="2">
        <v>2269790000</v>
      </c>
      <c r="H14" s="4">
        <f t="shared" si="3"/>
        <v>2269.79</v>
      </c>
      <c r="I14" s="9">
        <f t="shared" si="4"/>
        <v>1.6824427362811568E-2</v>
      </c>
      <c r="J14" s="6" t="b">
        <f t="shared" si="0"/>
        <v>1</v>
      </c>
      <c r="K14" s="5">
        <f t="shared" si="5"/>
        <v>-1.3668606655151303E-2</v>
      </c>
      <c r="L14" s="5">
        <f t="shared" si="6"/>
        <v>-1.412414213200182E-2</v>
      </c>
      <c r="M14" s="4">
        <f t="shared" si="7"/>
        <v>5322.0425480640788</v>
      </c>
      <c r="N14" s="4">
        <f t="shared" si="8"/>
        <v>5295.1625424889316</v>
      </c>
      <c r="O14" s="5">
        <f t="shared" si="9"/>
        <v>5.0506934757454909E-3</v>
      </c>
      <c r="P14" s="43">
        <f t="shared" si="1"/>
        <v>-1.5751957318449809E-2</v>
      </c>
      <c r="Q14" s="43"/>
      <c r="S14" s="13">
        <f t="shared" si="2"/>
        <v>8.0745238263539403E-4</v>
      </c>
      <c r="T14" s="20" t="b">
        <f t="shared" si="10"/>
        <v>1</v>
      </c>
      <c r="U14" s="13">
        <f>(E14-E13)/E13</f>
        <v>-1.3631606445323054E-2</v>
      </c>
      <c r="V14" s="20"/>
      <c r="W14" s="13">
        <f t="shared" si="11"/>
        <v>-2.6585322306513686E-3</v>
      </c>
    </row>
    <row r="15" spans="1:28" x14ac:dyDescent="0.2">
      <c r="A15" s="1">
        <v>42706</v>
      </c>
      <c r="B15" s="4">
        <v>5249.0200199999999</v>
      </c>
      <c r="C15" s="4">
        <v>5274.5400390000004</v>
      </c>
      <c r="D15" s="4">
        <v>5239.2700199999999</v>
      </c>
      <c r="E15" s="4">
        <v>5255.6499020000001</v>
      </c>
      <c r="F15" s="4">
        <v>5255.6499020000001</v>
      </c>
      <c r="G15" s="2">
        <v>1851030000</v>
      </c>
      <c r="H15" s="4">
        <f t="shared" si="3"/>
        <v>1851.03</v>
      </c>
      <c r="I15" s="9">
        <f t="shared" si="4"/>
        <v>6.7318574658995151E-3</v>
      </c>
      <c r="J15" s="6" t="b">
        <f t="shared" si="0"/>
        <v>1</v>
      </c>
      <c r="K15" s="5">
        <f t="shared" si="5"/>
        <v>1.2630704350028712E-3</v>
      </c>
      <c r="L15" s="5">
        <f t="shared" si="6"/>
        <v>-3.5813809091079915E-3</v>
      </c>
      <c r="M15" s="4">
        <f t="shared" si="7"/>
        <v>5310.9771070533989</v>
      </c>
      <c r="N15" s="4">
        <f t="shared" si="8"/>
        <v>5291.7266607072852</v>
      </c>
      <c r="O15" s="5">
        <f t="shared" si="9"/>
        <v>3.6246524807172593E-3</v>
      </c>
      <c r="P15" s="43">
        <f t="shared" si="1"/>
        <v>-1.3501675041710542E-2</v>
      </c>
      <c r="Q15" s="43"/>
      <c r="S15" s="13">
        <f t="shared" si="2"/>
        <v>-6.8607089277427161E-3</v>
      </c>
      <c r="T15" s="20" t="b">
        <f t="shared" si="10"/>
        <v>0</v>
      </c>
      <c r="U15" s="13">
        <f>(E15-E14)/E14</f>
        <v>8.6458655759425959E-4</v>
      </c>
      <c r="V15" s="20"/>
      <c r="W15" s="13">
        <f t="shared" si="11"/>
        <v>-2.0791718425297156E-3</v>
      </c>
      <c r="AB15" s="12" t="str">
        <f>notes!A15</f>
        <v>notes about taking a PE position</v>
      </c>
    </row>
    <row r="16" spans="1:28" x14ac:dyDescent="0.2">
      <c r="A16" s="1">
        <v>42709</v>
      </c>
      <c r="B16" s="4">
        <v>5283.580078</v>
      </c>
      <c r="C16" s="4">
        <v>5321.0898440000001</v>
      </c>
      <c r="D16" s="4">
        <v>5269.5698240000002</v>
      </c>
      <c r="E16" s="4">
        <v>5308.8901370000003</v>
      </c>
      <c r="F16" s="4">
        <v>5308.8901370000003</v>
      </c>
      <c r="G16" s="2">
        <v>1800570000</v>
      </c>
      <c r="H16" s="4">
        <f t="shared" si="3"/>
        <v>1800.57</v>
      </c>
      <c r="I16" s="9">
        <f t="shared" si="4"/>
        <v>9.7768929382725887E-3</v>
      </c>
      <c r="J16" s="6" t="b">
        <f t="shared" si="0"/>
        <v>0</v>
      </c>
      <c r="K16" s="5">
        <f t="shared" si="5"/>
        <v>4.7903237248901531E-3</v>
      </c>
      <c r="L16" s="5">
        <f t="shared" si="6"/>
        <v>-2.2927083281174083E-3</v>
      </c>
      <c r="M16" s="4">
        <f t="shared" si="7"/>
        <v>5310.6292787111661</v>
      </c>
      <c r="N16" s="4">
        <f t="shared" si="8"/>
        <v>5293.2191369066513</v>
      </c>
      <c r="O16" s="5">
        <f t="shared" si="9"/>
        <v>3.27835759018374E-3</v>
      </c>
      <c r="P16" s="43">
        <f t="shared" si="1"/>
        <v>-7.7315610931009337E-3</v>
      </c>
      <c r="Q16" s="43"/>
      <c r="S16" s="13">
        <f t="shared" si="2"/>
        <v>1.9697412001186934E-3</v>
      </c>
      <c r="T16" s="20" t="b">
        <f t="shared" si="10"/>
        <v>0</v>
      </c>
      <c r="U16" s="13"/>
      <c r="V16" s="20"/>
      <c r="W16" s="13">
        <f t="shared" si="11"/>
        <v>-6.5492344482307049E-5</v>
      </c>
      <c r="AB16" s="14" t="str">
        <f>notes!A16</f>
        <v>when price is going down, open to close on daily bars should also be considered.</v>
      </c>
    </row>
    <row r="17" spans="1:30" x14ac:dyDescent="0.2">
      <c r="A17" s="1">
        <v>42710</v>
      </c>
      <c r="B17" s="4">
        <v>5317.7402339999999</v>
      </c>
      <c r="C17" s="4">
        <v>5333.9902339999999</v>
      </c>
      <c r="D17" s="4">
        <v>5299.9399409999996</v>
      </c>
      <c r="E17" s="4">
        <v>5333</v>
      </c>
      <c r="F17" s="4">
        <v>5333</v>
      </c>
      <c r="G17" s="2">
        <v>1977480000</v>
      </c>
      <c r="H17" s="4">
        <f t="shared" si="3"/>
        <v>1977.48</v>
      </c>
      <c r="I17" s="9">
        <f t="shared" si="4"/>
        <v>6.4246563883845796E-3</v>
      </c>
      <c r="J17" s="6" t="b">
        <f t="shared" si="0"/>
        <v>0</v>
      </c>
      <c r="K17" s="5">
        <f t="shared" si="5"/>
        <v>2.8695959803440312E-3</v>
      </c>
      <c r="L17" s="5">
        <f t="shared" si="6"/>
        <v>-1.8564600918987605E-4</v>
      </c>
      <c r="M17" s="4">
        <f t="shared" si="7"/>
        <v>5314.3577322593046</v>
      </c>
      <c r="N17" s="4">
        <f t="shared" si="8"/>
        <v>5296.6783423930292</v>
      </c>
      <c r="O17" s="5">
        <f t="shared" si="9"/>
        <v>3.326721827354166E-3</v>
      </c>
      <c r="P17" s="43">
        <f t="shared" si="1"/>
        <v>-2.7129884711723216E-3</v>
      </c>
      <c r="Q17" s="43"/>
      <c r="S17" s="13">
        <f t="shared" si="2"/>
        <v>3.6942378984993265E-3</v>
      </c>
      <c r="T17" s="20" t="b">
        <f t="shared" si="10"/>
        <v>0</v>
      </c>
      <c r="U17" s="13"/>
      <c r="V17" s="20"/>
      <c r="W17" s="13">
        <f t="shared" si="11"/>
        <v>7.0207377552879916E-4</v>
      </c>
      <c r="AB17" s="14" t="str">
        <f>notes!A17</f>
        <v>also, it might be a good idea to enter the downtrend, when EMA- high %age is not very high, and exit once it reaches &gt; 6-7%</v>
      </c>
    </row>
    <row r="18" spans="1:30" x14ac:dyDescent="0.2">
      <c r="A18" s="1">
        <v>42711</v>
      </c>
      <c r="B18" s="4">
        <v>5322.669922</v>
      </c>
      <c r="C18" s="4">
        <v>5397.9301759999998</v>
      </c>
      <c r="D18" s="4">
        <v>5307.3100590000004</v>
      </c>
      <c r="E18" s="4">
        <v>5393.7597660000001</v>
      </c>
      <c r="F18" s="4">
        <v>5393.7597660000001</v>
      </c>
      <c r="G18" s="2">
        <v>2125370000</v>
      </c>
      <c r="H18" s="4">
        <f t="shared" si="3"/>
        <v>2125.37</v>
      </c>
      <c r="I18" s="9">
        <f t="shared" si="4"/>
        <v>1.7074585052050655E-2</v>
      </c>
      <c r="J18" s="6" t="b">
        <f t="shared" si="0"/>
        <v>0</v>
      </c>
      <c r="K18" s="5">
        <f t="shared" si="5"/>
        <v>1.3356049697195572E-2</v>
      </c>
      <c r="L18" s="5">
        <f t="shared" si="6"/>
        <v>-7.7259428410948749E-4</v>
      </c>
      <c r="M18" s="4">
        <f t="shared" si="7"/>
        <v>5327.591404549421</v>
      </c>
      <c r="N18" s="4">
        <f t="shared" si="8"/>
        <v>5305.1202053153747</v>
      </c>
      <c r="O18" s="5">
        <f t="shared" si="9"/>
        <v>4.2178908868381482E-3</v>
      </c>
      <c r="P18" s="43">
        <f t="shared" si="1"/>
        <v>-3.8068507904156566E-3</v>
      </c>
      <c r="Q18" s="43"/>
      <c r="R18" s="48"/>
      <c r="S18" s="13">
        <f t="shared" si="2"/>
        <v>1.3202733864033579E-2</v>
      </c>
      <c r="T18" s="20" t="b">
        <f t="shared" si="10"/>
        <v>0</v>
      </c>
      <c r="U18" s="13"/>
      <c r="V18" s="20"/>
      <c r="W18" s="13">
        <f t="shared" si="11"/>
        <v>2.4901734051106707E-3</v>
      </c>
      <c r="AB18" s="14">
        <f>notes!A18</f>
        <v>0</v>
      </c>
    </row>
    <row r="19" spans="1:30" x14ac:dyDescent="0.2">
      <c r="A19" s="1">
        <v>42712</v>
      </c>
      <c r="B19" s="4">
        <v>5394.1499020000001</v>
      </c>
      <c r="C19" s="4">
        <v>5425.5200199999999</v>
      </c>
      <c r="D19" s="4">
        <v>5389.1000979999999</v>
      </c>
      <c r="E19" s="4">
        <v>5417.3598629999997</v>
      </c>
      <c r="F19" s="4">
        <v>5417.3598629999997</v>
      </c>
      <c r="G19" s="2">
        <v>2236580000</v>
      </c>
      <c r="H19" s="4">
        <f t="shared" si="3"/>
        <v>2236.58</v>
      </c>
      <c r="I19" s="9">
        <f t="shared" si="4"/>
        <v>6.7580711691579429E-3</v>
      </c>
      <c r="J19" s="6" t="b">
        <f t="shared" si="0"/>
        <v>0</v>
      </c>
      <c r="K19" s="5">
        <f t="shared" si="5"/>
        <v>4.3028023732514294E-3</v>
      </c>
      <c r="L19" s="5">
        <f t="shared" si="6"/>
        <v>-1.5040322346834237E-3</v>
      </c>
      <c r="M19" s="4">
        <f t="shared" si="7"/>
        <v>5342.5528142911844</v>
      </c>
      <c r="N19" s="4">
        <f t="shared" si="8"/>
        <v>5314.8801755488203</v>
      </c>
      <c r="O19" s="5">
        <f t="shared" si="9"/>
        <v>5.1796659208198335E-3</v>
      </c>
      <c r="P19" s="43">
        <f t="shared" si="1"/>
        <v>8.7125547143498058E-3</v>
      </c>
      <c r="Q19" s="126">
        <f>(E31-E19)/E19</f>
        <v>1.2936205046786636E-2</v>
      </c>
      <c r="R19" s="48"/>
      <c r="S19" s="13">
        <f t="shared" si="2"/>
        <v>1.5529505948332507E-2</v>
      </c>
      <c r="T19" s="20" t="b">
        <f t="shared" si="10"/>
        <v>0</v>
      </c>
      <c r="U19" s="13">
        <f>(E19-E18)/E18</f>
        <v>4.37544459224244E-3</v>
      </c>
      <c r="V19" s="20"/>
      <c r="W19" s="13">
        <f t="shared" si="11"/>
        <v>2.8082877618931766E-3</v>
      </c>
    </row>
    <row r="20" spans="1:30" x14ac:dyDescent="0.2">
      <c r="A20" s="1">
        <v>42713</v>
      </c>
      <c r="B20" s="4">
        <v>5436.1098629999997</v>
      </c>
      <c r="C20" s="4">
        <v>5450.1601559999999</v>
      </c>
      <c r="D20" s="4">
        <v>5427.1201170000004</v>
      </c>
      <c r="E20" s="4">
        <v>5444.5</v>
      </c>
      <c r="F20" s="4">
        <v>5444.5</v>
      </c>
      <c r="G20" s="2">
        <v>2042340000</v>
      </c>
      <c r="H20" s="4">
        <f t="shared" si="3"/>
        <v>2042.34</v>
      </c>
      <c r="I20" s="9">
        <f t="shared" si="4"/>
        <v>4.2453526922738502E-3</v>
      </c>
      <c r="J20" s="6" t="b">
        <f t="shared" si="0"/>
        <v>0</v>
      </c>
      <c r="K20" s="5">
        <f t="shared" si="5"/>
        <v>1.5434082848667997E-3</v>
      </c>
      <c r="L20" s="5">
        <f t="shared" si="6"/>
        <v>-1.0385302152577543E-3</v>
      </c>
      <c r="M20" s="4">
        <f t="shared" si="7"/>
        <v>5359.54401190932</v>
      </c>
      <c r="N20" s="4">
        <f t="shared" si="8"/>
        <v>5326.1514646315318</v>
      </c>
      <c r="O20" s="5">
        <f t="shared" si="9"/>
        <v>6.2304828924974655E-3</v>
      </c>
      <c r="P20" s="43">
        <f t="shared" si="1"/>
        <v>1.2608554933128834E-2</v>
      </c>
      <c r="Q20" s="127"/>
      <c r="R20" s="48"/>
      <c r="S20" s="13">
        <f t="shared" si="2"/>
        <v>1.6907435388033725E-2</v>
      </c>
      <c r="T20" s="20" t="b">
        <f t="shared" si="10"/>
        <v>0</v>
      </c>
      <c r="U20" s="13">
        <f>(E20-E19)/E19</f>
        <v>5.0098456972306037E-3</v>
      </c>
      <c r="V20" s="20"/>
      <c r="W20" s="13">
        <f t="shared" si="11"/>
        <v>3.180351829687979E-3</v>
      </c>
    </row>
    <row r="21" spans="1:30" x14ac:dyDescent="0.2">
      <c r="A21" s="1">
        <v>42716</v>
      </c>
      <c r="B21" s="4">
        <v>5428.2202150000003</v>
      </c>
      <c r="C21" s="4">
        <v>5434.8999020000001</v>
      </c>
      <c r="D21" s="4">
        <v>5394.419922</v>
      </c>
      <c r="E21" s="4">
        <v>5412.5400390000004</v>
      </c>
      <c r="F21" s="4">
        <v>5412.5400390000004</v>
      </c>
      <c r="G21" s="2">
        <v>1931840000</v>
      </c>
      <c r="H21" s="4">
        <f t="shared" si="3"/>
        <v>1931.84</v>
      </c>
      <c r="I21" s="9">
        <f t="shared" si="4"/>
        <v>7.5040468827632491E-3</v>
      </c>
      <c r="J21" s="6" t="b">
        <f t="shared" si="0"/>
        <v>1</v>
      </c>
      <c r="K21" s="5">
        <f t="shared" si="5"/>
        <v>-2.8886403607337524E-3</v>
      </c>
      <c r="L21" s="5">
        <f t="shared" si="6"/>
        <v>-4.1141260010642373E-3</v>
      </c>
      <c r="M21" s="4">
        <f t="shared" si="7"/>
        <v>5368.3766830910999</v>
      </c>
      <c r="N21" s="4">
        <f t="shared" si="8"/>
        <v>5333.6635145766159</v>
      </c>
      <c r="O21" s="5">
        <f t="shared" si="9"/>
        <v>6.466231891629543E-3</v>
      </c>
      <c r="P21" s="43">
        <f t="shared" si="1"/>
        <v>4.8512316564761722E-3</v>
      </c>
      <c r="Q21" s="127"/>
      <c r="S21" s="13">
        <f t="shared" si="2"/>
        <v>1.2391682409028763E-2</v>
      </c>
      <c r="T21" s="20" t="b">
        <f t="shared" si="10"/>
        <v>1</v>
      </c>
      <c r="U21" s="13">
        <f>(E21-E20)/E20</f>
        <v>-5.8701370190099309E-3</v>
      </c>
      <c r="V21" s="20">
        <f>(E21-E19)/E19</f>
        <v>-8.896998024661675E-4</v>
      </c>
      <c r="W21" s="13">
        <f t="shared" si="11"/>
        <v>1.6480266160988769E-3</v>
      </c>
    </row>
    <row r="22" spans="1:30" x14ac:dyDescent="0.2">
      <c r="A22" s="1">
        <v>42717</v>
      </c>
      <c r="B22" s="4">
        <v>5433.5698240000002</v>
      </c>
      <c r="C22" s="4">
        <v>5486.75</v>
      </c>
      <c r="D22" s="4">
        <v>5430.7202150000003</v>
      </c>
      <c r="E22" s="4">
        <v>5463.830078</v>
      </c>
      <c r="F22" s="4">
        <v>5463.830078</v>
      </c>
      <c r="G22" s="2">
        <v>2094860000</v>
      </c>
      <c r="H22" s="4">
        <f t="shared" si="3"/>
        <v>2094.86</v>
      </c>
      <c r="I22" s="9">
        <f t="shared" si="4"/>
        <v>1.0317192339469419E-2</v>
      </c>
      <c r="J22" s="6" t="b">
        <f t="shared" si="0"/>
        <v>0</v>
      </c>
      <c r="K22" s="5">
        <f t="shared" si="5"/>
        <v>5.5691295005248108E-3</v>
      </c>
      <c r="L22" s="5">
        <f t="shared" si="6"/>
        <v>-4.1773220941358803E-3</v>
      </c>
      <c r="M22" s="4">
        <f t="shared" si="7"/>
        <v>5384.2855822425836</v>
      </c>
      <c r="N22" s="4">
        <f t="shared" si="8"/>
        <v>5344.9823461786491</v>
      </c>
      <c r="O22" s="5">
        <f t="shared" si="9"/>
        <v>7.2996195063569575E-3</v>
      </c>
      <c r="P22" s="43">
        <f t="shared" si="1"/>
        <v>8.6241028727299454E-3</v>
      </c>
      <c r="Q22" s="127"/>
      <c r="S22" s="13">
        <f t="shared" si="2"/>
        <v>1.903027174029269E-2</v>
      </c>
      <c r="T22" s="20" t="b">
        <f t="shared" si="10"/>
        <v>0</v>
      </c>
      <c r="U22" s="13"/>
      <c r="V22" s="20"/>
      <c r="W22" s="13">
        <f t="shared" si="11"/>
        <v>2.9634468835974693E-3</v>
      </c>
    </row>
    <row r="23" spans="1:30" x14ac:dyDescent="0.2">
      <c r="A23" s="1">
        <v>42718</v>
      </c>
      <c r="B23" s="4">
        <v>5465.6899409999996</v>
      </c>
      <c r="C23" s="4">
        <v>5476.25</v>
      </c>
      <c r="D23" s="4">
        <v>5425.7299800000001</v>
      </c>
      <c r="E23" s="4">
        <v>5436.669922</v>
      </c>
      <c r="F23" s="4">
        <v>5436.669922</v>
      </c>
      <c r="G23" s="2">
        <v>1976570000</v>
      </c>
      <c r="H23" s="4">
        <f t="shared" si="3"/>
        <v>1976.57</v>
      </c>
      <c r="I23" s="9">
        <f t="shared" si="4"/>
        <v>9.3111931825254467E-3</v>
      </c>
      <c r="J23" s="6" t="b">
        <f t="shared" si="0"/>
        <v>1</v>
      </c>
      <c r="K23" s="5">
        <f t="shared" si="5"/>
        <v>-5.3094887037609942E-3</v>
      </c>
      <c r="L23" s="5">
        <f t="shared" si="6"/>
        <v>-7.2275878566537242E-3</v>
      </c>
      <c r="M23" s="4">
        <f t="shared" si="7"/>
        <v>5393.016305535486</v>
      </c>
      <c r="N23" s="4">
        <f t="shared" si="8"/>
        <v>5352.9551788587669</v>
      </c>
      <c r="O23" s="5">
        <f t="shared" si="9"/>
        <v>7.428334054098761E-3</v>
      </c>
      <c r="P23" s="43">
        <f t="shared" si="1"/>
        <v>6.0659327936643092E-3</v>
      </c>
      <c r="Q23" s="127"/>
      <c r="S23" s="13">
        <f t="shared" si="2"/>
        <v>1.543360704826378E-2</v>
      </c>
      <c r="T23" s="20" t="b">
        <f t="shared" si="10"/>
        <v>1</v>
      </c>
      <c r="U23" s="13"/>
      <c r="V23" s="20"/>
      <c r="W23" s="13">
        <f t="shared" si="11"/>
        <v>1.6215193565691304E-3</v>
      </c>
    </row>
    <row r="24" spans="1:30" x14ac:dyDescent="0.2">
      <c r="A24" s="1">
        <v>42719</v>
      </c>
      <c r="B24" s="4">
        <v>5443.5097660000001</v>
      </c>
      <c r="C24" s="4">
        <v>5485.1201170000004</v>
      </c>
      <c r="D24" s="4">
        <v>5439.3901370000003</v>
      </c>
      <c r="E24" s="4">
        <v>5456.8500979999999</v>
      </c>
      <c r="F24" s="4">
        <v>5456.8500979999999</v>
      </c>
      <c r="G24" s="2">
        <v>2101320000</v>
      </c>
      <c r="H24" s="4">
        <f t="shared" si="3"/>
        <v>2101.3200000000002</v>
      </c>
      <c r="I24" s="9">
        <f t="shared" si="4"/>
        <v>8.4071888296693553E-3</v>
      </c>
      <c r="J24" s="6" t="b">
        <f t="shared" si="0"/>
        <v>1</v>
      </c>
      <c r="K24" s="5">
        <f t="shared" si="5"/>
        <v>2.4506857842568923E-3</v>
      </c>
      <c r="L24" s="5">
        <f t="shared" si="6"/>
        <v>-5.1539471145551395E-3</v>
      </c>
      <c r="M24" s="4">
        <f t="shared" si="7"/>
        <v>5403.6552709462385</v>
      </c>
      <c r="N24" s="4">
        <f t="shared" si="8"/>
        <v>5361.9895196536563</v>
      </c>
      <c r="O24" s="5">
        <f t="shared" si="9"/>
        <v>7.7106605072691931E-3</v>
      </c>
      <c r="P24" s="43">
        <f t="shared" si="1"/>
        <v>6.6130913727781666E-3</v>
      </c>
      <c r="Q24" s="127"/>
      <c r="S24" s="13">
        <f t="shared" si="2"/>
        <v>1.5075877710366324E-2</v>
      </c>
      <c r="T24" s="20" t="b">
        <f t="shared" si="10"/>
        <v>0</v>
      </c>
      <c r="U24" s="13">
        <f>(E24-E23)/E23</f>
        <v>3.7118633813575572E-3</v>
      </c>
      <c r="V24" s="20"/>
      <c r="W24" s="13">
        <f t="shared" si="11"/>
        <v>1.9727300657022754E-3</v>
      </c>
    </row>
    <row r="25" spans="1:30" x14ac:dyDescent="0.2">
      <c r="A25" s="1">
        <v>42720</v>
      </c>
      <c r="B25" s="4">
        <v>5467.8198240000002</v>
      </c>
      <c r="C25" s="4">
        <v>5474.580078</v>
      </c>
      <c r="D25" s="4">
        <v>5426.0097660000001</v>
      </c>
      <c r="E25" s="4">
        <v>5437.1601559999999</v>
      </c>
      <c r="F25" s="4">
        <v>5437.1601559999999</v>
      </c>
      <c r="G25" s="2">
        <v>3281480000</v>
      </c>
      <c r="H25" s="4">
        <f t="shared" si="3"/>
        <v>3281.48</v>
      </c>
      <c r="I25" s="9">
        <f t="shared" si="4"/>
        <v>8.951386763869645E-3</v>
      </c>
      <c r="J25" s="6" t="b">
        <f t="shared" si="0"/>
        <v>1</v>
      </c>
      <c r="K25" s="5">
        <f t="shared" si="5"/>
        <v>-5.6072930321195303E-3</v>
      </c>
      <c r="L25" s="5">
        <f t="shared" si="6"/>
        <v>-6.8352131975153189E-3</v>
      </c>
      <c r="M25" s="4">
        <f t="shared" si="7"/>
        <v>5409.2394184551986</v>
      </c>
      <c r="N25" s="4">
        <f t="shared" si="8"/>
        <v>5368.5260967272516</v>
      </c>
      <c r="O25" s="5">
        <f t="shared" si="9"/>
        <v>7.5266259409856456E-3</v>
      </c>
      <c r="P25" s="43">
        <f t="shared" si="1"/>
        <v>3.1003152656886692E-3</v>
      </c>
      <c r="Q25" s="127"/>
      <c r="S25" s="13">
        <f t="shared" si="2"/>
        <v>1.2079454150591423E-2</v>
      </c>
      <c r="T25" s="20" t="b">
        <f t="shared" si="10"/>
        <v>1</v>
      </c>
      <c r="U25" s="13">
        <f>(E25-E24)/E24</f>
        <v>-3.6082981292113138E-3</v>
      </c>
      <c r="V25" s="20"/>
      <c r="W25" s="13">
        <f t="shared" si="11"/>
        <v>1.0334018787216679E-3</v>
      </c>
    </row>
    <row r="26" spans="1:30" x14ac:dyDescent="0.2">
      <c r="A26" s="1">
        <v>42723</v>
      </c>
      <c r="B26" s="4">
        <v>5441.2001950000003</v>
      </c>
      <c r="C26" s="4">
        <v>5483.419922</v>
      </c>
      <c r="D26" s="4">
        <v>5436.5400390000004</v>
      </c>
      <c r="E26" s="4">
        <v>5457.4399409999996</v>
      </c>
      <c r="F26" s="4">
        <v>5457.4399409999996</v>
      </c>
      <c r="G26" s="2">
        <v>1688680000</v>
      </c>
      <c r="H26" s="4">
        <f t="shared" si="3"/>
        <v>1688.68</v>
      </c>
      <c r="I26" s="9">
        <f t="shared" si="4"/>
        <v>8.6231100412575493E-3</v>
      </c>
      <c r="J26" s="6" t="b">
        <f t="shared" si="0"/>
        <v>1</v>
      </c>
      <c r="K26" s="5">
        <f t="shared" si="5"/>
        <v>2.984588954275608E-3</v>
      </c>
      <c r="L26" s="5">
        <f t="shared" si="6"/>
        <v>-4.7379156383348031E-3</v>
      </c>
      <c r="M26" s="4">
        <f t="shared" si="7"/>
        <v>5417.2728388793321</v>
      </c>
      <c r="N26" s="4">
        <f t="shared" si="8"/>
        <v>5376.2577353596644</v>
      </c>
      <c r="O26" s="5">
        <f t="shared" si="9"/>
        <v>7.57117183120363E-3</v>
      </c>
      <c r="P26" s="43">
        <f t="shared" si="1"/>
        <v>3.5566235435640606E-3</v>
      </c>
      <c r="Q26" s="127"/>
      <c r="S26" s="13">
        <f t="shared" si="2"/>
        <v>1.221040274101309E-2</v>
      </c>
      <c r="T26" s="20" t="b">
        <f t="shared" si="10"/>
        <v>0</v>
      </c>
      <c r="U26" s="13">
        <f>(E26-E25)/E25</f>
        <v>3.7298487479020879E-3</v>
      </c>
      <c r="V26" s="20">
        <f>(E26-E24)/E24</f>
        <v>1.0809221243147774E-4</v>
      </c>
      <c r="W26" s="13">
        <f t="shared" si="11"/>
        <v>1.485129387456054E-3</v>
      </c>
    </row>
    <row r="27" spans="1:30" x14ac:dyDescent="0.2">
      <c r="A27" s="1">
        <v>42724</v>
      </c>
      <c r="B27" s="4">
        <v>5473.5297849999997</v>
      </c>
      <c r="C27" s="4">
        <v>5489.4702150000003</v>
      </c>
      <c r="D27" s="4">
        <v>5471.7099609999996</v>
      </c>
      <c r="E27" s="4">
        <v>5483.9399409999996</v>
      </c>
      <c r="F27" s="4">
        <v>5483.9399409999996</v>
      </c>
      <c r="G27" s="2">
        <v>1679630000</v>
      </c>
      <c r="H27" s="4">
        <f t="shared" si="3"/>
        <v>1679.63</v>
      </c>
      <c r="I27" s="9">
        <f t="shared" si="4"/>
        <v>3.2458324959817285E-3</v>
      </c>
      <c r="J27" s="6" t="b">
        <f t="shared" si="0"/>
        <v>0</v>
      </c>
      <c r="K27" s="5">
        <f t="shared" si="5"/>
        <v>1.901909080412525E-3</v>
      </c>
      <c r="L27" s="5">
        <f t="shared" si="6"/>
        <v>-1.0074331007187448E-3</v>
      </c>
      <c r="M27" s="4">
        <f t="shared" si="7"/>
        <v>5428.3840225661097</v>
      </c>
      <c r="N27" s="4">
        <f t="shared" si="8"/>
        <v>5385.6214054153461</v>
      </c>
      <c r="O27" s="5">
        <f t="shared" si="9"/>
        <v>7.8775961636090817E-3</v>
      </c>
      <c r="P27" s="43">
        <f t="shared" si="1"/>
        <v>7.9813694561367433E-3</v>
      </c>
      <c r="Q27" s="127"/>
      <c r="S27" s="13">
        <f t="shared" si="2"/>
        <v>1.1253108140461637E-2</v>
      </c>
      <c r="T27" s="20" t="b">
        <f t="shared" si="10"/>
        <v>0</v>
      </c>
      <c r="U27" s="13"/>
      <c r="V27" s="20"/>
      <c r="W27" s="13">
        <f t="shared" si="11"/>
        <v>2.0510659177129771E-3</v>
      </c>
    </row>
    <row r="28" spans="1:30" x14ac:dyDescent="0.2">
      <c r="A28" s="1">
        <v>42725</v>
      </c>
      <c r="B28" s="4">
        <v>5482.6298829999996</v>
      </c>
      <c r="C28" s="4">
        <v>5486.2597660000001</v>
      </c>
      <c r="D28" s="4">
        <v>5465.3100590000004</v>
      </c>
      <c r="E28" s="4">
        <v>5471.4301759999998</v>
      </c>
      <c r="F28" s="4">
        <v>5471.4301759999998</v>
      </c>
      <c r="G28" s="2">
        <v>1496850000</v>
      </c>
      <c r="H28" s="4">
        <f t="shared" si="3"/>
        <v>1496.85</v>
      </c>
      <c r="I28" s="9">
        <f t="shared" si="4"/>
        <v>3.8332147259423697E-3</v>
      </c>
      <c r="J28" s="6" t="b">
        <f t="shared" si="0"/>
        <v>1</v>
      </c>
      <c r="K28" s="5">
        <f t="shared" si="5"/>
        <v>-2.0427618203312818E-3</v>
      </c>
      <c r="L28" s="5">
        <f t="shared" si="6"/>
        <v>-2.7030418960297333E-3</v>
      </c>
      <c r="M28" s="4">
        <f t="shared" si="7"/>
        <v>5435.5583814717584</v>
      </c>
      <c r="N28" s="4">
        <f t="shared" si="8"/>
        <v>5393.0830376400982</v>
      </c>
      <c r="O28" s="5">
        <f t="shared" si="9"/>
        <v>7.8143478278968233E-3</v>
      </c>
      <c r="P28" s="43">
        <f t="shared" si="1"/>
        <v>5.4735273619094657E-3</v>
      </c>
      <c r="Q28" s="127"/>
      <c r="S28" s="13">
        <f t="shared" si="2"/>
        <v>9.3277232935383547E-3</v>
      </c>
      <c r="T28" s="20" t="b">
        <f t="shared" si="10"/>
        <v>1</v>
      </c>
      <c r="U28" s="13"/>
      <c r="V28" s="20"/>
      <c r="W28" s="13">
        <f t="shared" si="11"/>
        <v>1.3216380557868476E-3</v>
      </c>
    </row>
    <row r="29" spans="1:30" x14ac:dyDescent="0.2">
      <c r="A29" s="1">
        <v>42726</v>
      </c>
      <c r="B29" s="4">
        <v>5472.0097660000001</v>
      </c>
      <c r="C29" s="4">
        <v>5472.0097660000001</v>
      </c>
      <c r="D29" s="4">
        <v>5432.7700199999999</v>
      </c>
      <c r="E29" s="4">
        <v>5447.419922</v>
      </c>
      <c r="F29" s="4">
        <v>5447.419922</v>
      </c>
      <c r="G29" s="2">
        <v>1585470000</v>
      </c>
      <c r="H29" s="4">
        <f t="shared" si="3"/>
        <v>1585.47</v>
      </c>
      <c r="I29" s="9">
        <f t="shared" si="4"/>
        <v>7.2227879802650285E-3</v>
      </c>
      <c r="J29" s="6" t="b">
        <f t="shared" si="0"/>
        <v>1</v>
      </c>
      <c r="K29" s="5">
        <f t="shared" si="5"/>
        <v>-4.4937500208401641E-3</v>
      </c>
      <c r="L29" s="5">
        <f t="shared" si="6"/>
        <v>-4.4937500208401641E-3</v>
      </c>
      <c r="M29" s="4">
        <f t="shared" si="7"/>
        <v>5437.535304893132</v>
      </c>
      <c r="N29" s="4">
        <f t="shared" si="8"/>
        <v>5397.8079841061763</v>
      </c>
      <c r="O29" s="5">
        <f t="shared" si="9"/>
        <v>7.3061265002189275E-3</v>
      </c>
      <c r="P29" s="43">
        <f t="shared" si="1"/>
        <v>-8.7636854308676597E-4</v>
      </c>
      <c r="Q29" s="127"/>
      <c r="S29" s="13">
        <f t="shared" si="2"/>
        <v>6.3400896129989729E-3</v>
      </c>
      <c r="T29" s="20" t="b">
        <f t="shared" si="10"/>
        <v>1</v>
      </c>
      <c r="U29" s="13"/>
      <c r="V29" s="20"/>
      <c r="W29" s="13">
        <f t="shared" si="11"/>
        <v>3.6370199391333393E-4</v>
      </c>
    </row>
    <row r="30" spans="1:30" x14ac:dyDescent="0.2">
      <c r="A30" s="1">
        <v>42727</v>
      </c>
      <c r="B30" s="4">
        <v>5441.7597660000001</v>
      </c>
      <c r="C30" s="4">
        <v>5462.6899409999996</v>
      </c>
      <c r="D30" s="4">
        <v>5441.7597660000001</v>
      </c>
      <c r="E30" s="4">
        <v>5462.6899409999996</v>
      </c>
      <c r="F30" s="4">
        <v>5462.6899409999996</v>
      </c>
      <c r="G30" s="2">
        <v>1144900000</v>
      </c>
      <c r="H30" s="4">
        <f t="shared" si="3"/>
        <v>1144.9000000000001</v>
      </c>
      <c r="I30" s="9">
        <f t="shared" si="4"/>
        <v>3.8462144416537458E-3</v>
      </c>
      <c r="J30" s="6" t="b">
        <f t="shared" si="0"/>
        <v>0</v>
      </c>
      <c r="K30" s="5">
        <f t="shared" si="5"/>
        <v>3.8462144416537458E-3</v>
      </c>
      <c r="L30" s="5">
        <f t="shared" si="6"/>
        <v>0</v>
      </c>
      <c r="M30" s="4">
        <f t="shared" si="7"/>
        <v>5441.7277442442764</v>
      </c>
      <c r="N30" s="4">
        <f t="shared" si="8"/>
        <v>5403.4498934012918</v>
      </c>
      <c r="O30" s="5">
        <f t="shared" si="9"/>
        <v>7.0341355984725991E-3</v>
      </c>
      <c r="P30" s="43">
        <f t="shared" si="1"/>
        <v>5.8844832429479054E-6</v>
      </c>
      <c r="Q30" s="127"/>
      <c r="S30" s="13">
        <f t="shared" si="2"/>
        <v>3.8521215578811241E-3</v>
      </c>
      <c r="T30" s="20" t="b">
        <f t="shared" si="10"/>
        <v>0</v>
      </c>
      <c r="U30" s="13"/>
      <c r="V30" s="20"/>
      <c r="W30" s="13">
        <f t="shared" si="11"/>
        <v>7.7101832283677559E-4</v>
      </c>
    </row>
    <row r="31" spans="1:30" x14ac:dyDescent="0.2">
      <c r="A31" s="1">
        <v>42731</v>
      </c>
      <c r="B31" s="4">
        <v>5470.7597660000001</v>
      </c>
      <c r="C31" s="4">
        <v>5512.3701170000004</v>
      </c>
      <c r="D31" s="4">
        <v>5469.6098629999997</v>
      </c>
      <c r="E31" s="4">
        <v>5487.4399409999996</v>
      </c>
      <c r="F31" s="4">
        <v>5487.4399409999996</v>
      </c>
      <c r="G31" s="2">
        <v>1219050000</v>
      </c>
      <c r="H31" s="4">
        <f t="shared" si="3"/>
        <v>1219.05</v>
      </c>
      <c r="I31" s="9">
        <f t="shared" si="4"/>
        <v>7.8177886670233818E-3</v>
      </c>
      <c r="J31" s="6" t="b">
        <f t="shared" si="0"/>
        <v>1</v>
      </c>
      <c r="K31" s="5">
        <f t="shared" si="5"/>
        <v>3.0489686466703293E-3</v>
      </c>
      <c r="L31" s="5">
        <f t="shared" si="6"/>
        <v>-4.5225874661639224E-3</v>
      </c>
      <c r="M31" s="4">
        <f t="shared" si="7"/>
        <v>5449.3464437035636</v>
      </c>
      <c r="N31" s="4">
        <f t="shared" si="8"/>
        <v>5410.7533758011796</v>
      </c>
      <c r="O31" s="5">
        <f t="shared" si="9"/>
        <v>7.0821461437777268E-3</v>
      </c>
      <c r="P31" s="43">
        <f t="shared" si="1"/>
        <v>3.718504504306084E-3</v>
      </c>
      <c r="Q31" s="128"/>
      <c r="S31" s="13">
        <f t="shared" si="2"/>
        <v>1.1565363653701506E-2</v>
      </c>
      <c r="T31" s="20" t="b">
        <f t="shared" si="10"/>
        <v>0</v>
      </c>
      <c r="U31" s="13"/>
      <c r="V31" s="20"/>
      <c r="W31" s="13">
        <f t="shared" si="11"/>
        <v>1.4000515676929096E-3</v>
      </c>
    </row>
    <row r="32" spans="1:30" x14ac:dyDescent="0.2">
      <c r="A32" s="1">
        <v>42732</v>
      </c>
      <c r="B32" s="4">
        <v>5497.4399409999996</v>
      </c>
      <c r="C32" s="4">
        <v>5498.9101559999999</v>
      </c>
      <c r="D32" s="4">
        <v>5434.7001950000003</v>
      </c>
      <c r="E32" s="4">
        <v>5438.5600590000004</v>
      </c>
      <c r="F32" s="4">
        <v>5438.5600590000004</v>
      </c>
      <c r="G32" s="2">
        <v>1326660000</v>
      </c>
      <c r="H32" s="4">
        <f t="shared" si="3"/>
        <v>1326.66</v>
      </c>
      <c r="I32" s="9">
        <f t="shared" si="4"/>
        <v>1.1814811985226641E-2</v>
      </c>
      <c r="J32" s="6" t="b">
        <f t="shared" si="0"/>
        <v>1</v>
      </c>
      <c r="K32" s="5">
        <f t="shared" si="5"/>
        <v>-1.0710418418739261E-2</v>
      </c>
      <c r="L32" s="5">
        <f t="shared" si="6"/>
        <v>-1.0974919627328342E-2</v>
      </c>
      <c r="M32" s="4">
        <f t="shared" si="7"/>
        <v>5447.5487129196363</v>
      </c>
      <c r="N32" s="4">
        <f t="shared" si="8"/>
        <v>5413.1713482532514</v>
      </c>
      <c r="O32" s="5">
        <f t="shared" si="9"/>
        <v>6.3106117040962082E-3</v>
      </c>
      <c r="P32" s="43">
        <f t="shared" si="1"/>
        <v>-2.3585870630516504E-3</v>
      </c>
      <c r="Q32" s="43"/>
      <c r="S32" s="13">
        <f t="shared" si="2"/>
        <v>9.4283586594742473E-3</v>
      </c>
      <c r="T32" s="20" t="b">
        <f t="shared" si="10"/>
        <v>1</v>
      </c>
      <c r="U32" s="13"/>
      <c r="V32" s="20"/>
      <c r="W32" s="13">
        <f t="shared" si="11"/>
        <v>-3.2989842038847573E-4</v>
      </c>
      <c r="AB32" t="s">
        <v>200</v>
      </c>
      <c r="AC32" s="104"/>
      <c r="AD32" t="s">
        <v>201</v>
      </c>
    </row>
    <row r="33" spans="1:23" x14ac:dyDescent="0.2">
      <c r="A33" s="1">
        <v>42733</v>
      </c>
      <c r="B33" s="4">
        <v>5437.5097660000001</v>
      </c>
      <c r="C33" s="4">
        <v>5450.6298829999996</v>
      </c>
      <c r="D33" s="4">
        <v>5415.1801759999998</v>
      </c>
      <c r="E33" s="4">
        <v>5432.0898440000001</v>
      </c>
      <c r="F33" s="4">
        <v>5432.0898440000001</v>
      </c>
      <c r="G33" s="2">
        <v>1266350000</v>
      </c>
      <c r="H33" s="4">
        <f t="shared" si="3"/>
        <v>1266.3499999999999</v>
      </c>
      <c r="I33" s="9">
        <f t="shared" si="4"/>
        <v>6.5463578030353171E-3</v>
      </c>
      <c r="J33" s="6" t="b">
        <f t="shared" si="0"/>
        <v>1</v>
      </c>
      <c r="K33" s="5">
        <f t="shared" si="5"/>
        <v>-9.9676547413120407E-4</v>
      </c>
      <c r="L33" s="5">
        <f t="shared" si="6"/>
        <v>-3.4014488963604291E-3</v>
      </c>
      <c r="M33" s="4">
        <f t="shared" si="7"/>
        <v>5444.9722347663637</v>
      </c>
      <c r="N33" s="4">
        <f t="shared" si="8"/>
        <v>5414.816434839925</v>
      </c>
      <c r="O33" s="5">
        <f t="shared" si="9"/>
        <v>5.5382835074700154E-3</v>
      </c>
      <c r="P33" s="43">
        <f t="shared" si="1"/>
        <v>-5.4714803826069859E-3</v>
      </c>
      <c r="Q33" s="43"/>
      <c r="S33" s="13">
        <f t="shared" si="2"/>
        <v>1.0390591521314974E-3</v>
      </c>
      <c r="T33" s="20" t="b">
        <f t="shared" si="10"/>
        <v>1</v>
      </c>
      <c r="U33" s="13"/>
      <c r="V33" s="20"/>
      <c r="W33" s="13">
        <f t="shared" si="11"/>
        <v>-4.7296101220023278E-4</v>
      </c>
    </row>
    <row r="34" spans="1:23" x14ac:dyDescent="0.2">
      <c r="A34" s="1">
        <v>42734</v>
      </c>
      <c r="B34" s="4">
        <v>5440.169922</v>
      </c>
      <c r="C34" s="4">
        <v>5441.8999020000001</v>
      </c>
      <c r="D34" s="4">
        <v>5371.8901370000003</v>
      </c>
      <c r="E34" s="4">
        <v>5383.1201170000004</v>
      </c>
      <c r="F34" s="4">
        <v>5383.1201170000004</v>
      </c>
      <c r="G34" s="2">
        <v>1551690000</v>
      </c>
      <c r="H34" s="4">
        <f t="shared" si="3"/>
        <v>1551.69</v>
      </c>
      <c r="I34" s="9">
        <f t="shared" si="4"/>
        <v>1.3032612956432803E-2</v>
      </c>
      <c r="J34" s="6" t="b">
        <f t="shared" si="0"/>
        <v>1</v>
      </c>
      <c r="K34" s="5">
        <f t="shared" si="5"/>
        <v>-1.048676894618507E-2</v>
      </c>
      <c r="L34" s="5">
        <f t="shared" si="6"/>
        <v>-1.0801335206183607E-2</v>
      </c>
      <c r="M34" s="4">
        <f t="shared" si="7"/>
        <v>5434.66354847197</v>
      </c>
      <c r="N34" s="4">
        <f t="shared" si="8"/>
        <v>5412.0602332886274</v>
      </c>
      <c r="O34" s="5">
        <f t="shared" si="9"/>
        <v>4.1591011075005433E-3</v>
      </c>
      <c r="P34" s="43">
        <f t="shared" si="1"/>
        <v>-1.1550560749914182E-2</v>
      </c>
      <c r="Q34" s="43"/>
      <c r="S34" s="13">
        <f t="shared" si="2"/>
        <v>1.3315182188352252E-3</v>
      </c>
      <c r="T34" s="20" t="b">
        <f t="shared" si="10"/>
        <v>1</v>
      </c>
      <c r="U34" s="13"/>
      <c r="V34" s="20"/>
      <c r="W34" s="13">
        <f t="shared" si="11"/>
        <v>-1.8932486429540203E-3</v>
      </c>
    </row>
    <row r="35" spans="1:23" x14ac:dyDescent="0.2">
      <c r="A35" s="1">
        <v>42738</v>
      </c>
      <c r="B35" s="4">
        <v>5425.6201170000004</v>
      </c>
      <c r="C35" s="4">
        <v>5452.5698240000002</v>
      </c>
      <c r="D35" s="4">
        <v>5397.9902339999999</v>
      </c>
      <c r="E35" s="4">
        <v>5429.080078</v>
      </c>
      <c r="F35" s="4">
        <v>5429.080078</v>
      </c>
      <c r="G35" s="2">
        <v>1887670000</v>
      </c>
      <c r="H35" s="4">
        <f t="shared" si="3"/>
        <v>1887.67</v>
      </c>
      <c r="I35" s="9">
        <f t="shared" si="4"/>
        <v>1.0111094617441703E-2</v>
      </c>
      <c r="J35" s="6" t="b">
        <f t="shared" si="0"/>
        <v>0</v>
      </c>
      <c r="K35" s="5">
        <f t="shared" si="5"/>
        <v>6.3770793483283717E-4</v>
      </c>
      <c r="L35" s="5">
        <f t="shared" si="6"/>
        <v>-4.308013791333375E-3</v>
      </c>
      <c r="M35" s="4">
        <f t="shared" si="7"/>
        <v>5433.7329700599748</v>
      </c>
      <c r="N35" s="4">
        <f t="shared" si="8"/>
        <v>5413.5402197852682</v>
      </c>
      <c r="O35" s="5">
        <f t="shared" si="9"/>
        <v>3.7161837701575151E-3</v>
      </c>
      <c r="P35" s="43">
        <f t="shared" si="1"/>
        <v>-6.577933854482446E-3</v>
      </c>
      <c r="Q35" s="43"/>
      <c r="S35" s="13">
        <f t="shared" si="2"/>
        <v>3.4666506513693126E-3</v>
      </c>
      <c r="T35" s="20" t="b">
        <f t="shared" si="10"/>
        <v>0</v>
      </c>
      <c r="U35" s="13"/>
      <c r="V35" s="20"/>
      <c r="W35" s="13">
        <f t="shared" si="11"/>
        <v>-1.7123017896053595E-4</v>
      </c>
    </row>
    <row r="36" spans="1:23" x14ac:dyDescent="0.2">
      <c r="A36" s="1">
        <v>42739</v>
      </c>
      <c r="B36" s="4">
        <v>5440.9101559999999</v>
      </c>
      <c r="C36" s="4">
        <v>5482.3500979999999</v>
      </c>
      <c r="D36" s="4">
        <v>5440.2402339999999</v>
      </c>
      <c r="E36" s="4">
        <v>5477</v>
      </c>
      <c r="F36" s="4">
        <v>5477</v>
      </c>
      <c r="G36" s="2">
        <v>1885490000</v>
      </c>
      <c r="H36" s="4">
        <f t="shared" si="3"/>
        <v>1885.49</v>
      </c>
      <c r="I36" s="9">
        <f t="shared" si="4"/>
        <v>7.7404420004883222E-3</v>
      </c>
      <c r="J36" s="6" t="b">
        <f t="shared" si="0"/>
        <v>0</v>
      </c>
      <c r="K36" s="5">
        <f t="shared" si="5"/>
        <v>6.6330527366274868E-3</v>
      </c>
      <c r="L36" s="5">
        <f t="shared" si="6"/>
        <v>-9.7587675072988178E-4</v>
      </c>
      <c r="M36" s="4">
        <f t="shared" si="7"/>
        <v>5440.9441417166454</v>
      </c>
      <c r="N36" s="4">
        <f t="shared" si="8"/>
        <v>5419.0584615430707</v>
      </c>
      <c r="O36" s="5">
        <f t="shared" si="9"/>
        <v>4.0224048627467831E-3</v>
      </c>
      <c r="P36" s="43">
        <f t="shared" si="1"/>
        <v>-1.2937234757632169E-4</v>
      </c>
      <c r="Q36" s="43"/>
      <c r="S36" s="13">
        <f t="shared" si="2"/>
        <v>7.610068253759119E-3</v>
      </c>
      <c r="T36" s="20" t="b">
        <f t="shared" si="10"/>
        <v>0</v>
      </c>
      <c r="U36" s="13"/>
      <c r="V36" s="20"/>
      <c r="W36" s="13">
        <f t="shared" si="11"/>
        <v>1.3271118946043764E-3</v>
      </c>
    </row>
    <row r="37" spans="1:23" x14ac:dyDescent="0.2">
      <c r="A37" s="1">
        <v>42740</v>
      </c>
      <c r="B37" s="4">
        <v>5474.3901370000003</v>
      </c>
      <c r="C37" s="4">
        <v>5495.8500979999999</v>
      </c>
      <c r="D37" s="4">
        <v>5464.3598629999997</v>
      </c>
      <c r="E37" s="4">
        <v>5487.9399409999996</v>
      </c>
      <c r="F37" s="4">
        <v>5487.9399409999996</v>
      </c>
      <c r="G37" s="2">
        <v>1799170000</v>
      </c>
      <c r="H37" s="4">
        <f t="shared" si="3"/>
        <v>1799.17</v>
      </c>
      <c r="I37" s="9">
        <f t="shared" si="4"/>
        <v>5.7628406235148083E-3</v>
      </c>
      <c r="J37" s="6" t="b">
        <f t="shared" si="0"/>
        <v>0</v>
      </c>
      <c r="K37" s="5">
        <f t="shared" si="5"/>
        <v>2.4751257511626107E-3</v>
      </c>
      <c r="L37" s="5">
        <f t="shared" si="6"/>
        <v>-1.4392963525112969E-3</v>
      </c>
      <c r="M37" s="4">
        <f t="shared" si="7"/>
        <v>5448.7767749305376</v>
      </c>
      <c r="N37" s="4">
        <f t="shared" si="8"/>
        <v>5425.048155408891</v>
      </c>
      <c r="O37" s="5">
        <f t="shared" si="9"/>
        <v>4.354852566326518E-3</v>
      </c>
      <c r="P37" s="43">
        <f t="shared" si="1"/>
        <v>2.8599241101523601E-3</v>
      </c>
      <c r="Q37" s="43"/>
      <c r="S37" s="13">
        <f t="shared" si="2"/>
        <v>8.6392460205093249E-3</v>
      </c>
      <c r="T37" s="20" t="b">
        <f t="shared" si="10"/>
        <v>0</v>
      </c>
      <c r="U37" s="13"/>
      <c r="V37" s="20"/>
      <c r="W37" s="13">
        <f t="shared" si="11"/>
        <v>1.4395724363053261E-3</v>
      </c>
    </row>
    <row r="38" spans="1:23" x14ac:dyDescent="0.2">
      <c r="A38" s="1">
        <v>42741</v>
      </c>
      <c r="B38" s="4">
        <v>5499.080078</v>
      </c>
      <c r="C38" s="4">
        <v>5536.5200199999999</v>
      </c>
      <c r="D38" s="4">
        <v>5482.8100590000004</v>
      </c>
      <c r="E38" s="4">
        <v>5521.0600590000004</v>
      </c>
      <c r="F38" s="4">
        <v>5521.0600590000004</v>
      </c>
      <c r="G38" s="2">
        <v>1711870000</v>
      </c>
      <c r="H38" s="4">
        <f t="shared" si="3"/>
        <v>1711.87</v>
      </c>
      <c r="I38" s="9">
        <f t="shared" si="4"/>
        <v>9.7960645037912606E-3</v>
      </c>
      <c r="J38" s="6" t="b">
        <f t="shared" si="0"/>
        <v>0</v>
      </c>
      <c r="K38" s="5">
        <f t="shared" si="5"/>
        <v>3.9970287190279402E-3</v>
      </c>
      <c r="L38" s="5">
        <f t="shared" si="6"/>
        <v>-2.7923607147002723E-3</v>
      </c>
      <c r="M38" s="4">
        <f t="shared" si="7"/>
        <v>5460.8239889421147</v>
      </c>
      <c r="N38" s="4">
        <f t="shared" si="8"/>
        <v>5433.3970165907267</v>
      </c>
      <c r="O38" s="5">
        <f t="shared" si="9"/>
        <v>5.0224970456704387E-3</v>
      </c>
      <c r="P38" s="43">
        <f t="shared" si="1"/>
        <v>4.026145157288768E-3</v>
      </c>
      <c r="Q38" s="43"/>
      <c r="S38" s="13">
        <f t="shared" si="2"/>
        <v>1.3861650038742455E-2</v>
      </c>
      <c r="T38" s="20" t="b">
        <f t="shared" si="10"/>
        <v>0</v>
      </c>
      <c r="U38" s="13"/>
      <c r="V38" s="20"/>
      <c r="W38" s="13">
        <f t="shared" si="11"/>
        <v>2.2109942303023978E-3</v>
      </c>
    </row>
    <row r="39" spans="1:23" x14ac:dyDescent="0.2">
      <c r="A39" s="1">
        <v>42744</v>
      </c>
      <c r="B39" s="4">
        <v>5527.580078</v>
      </c>
      <c r="C39" s="4">
        <v>5541.080078</v>
      </c>
      <c r="D39" s="4">
        <v>5517.1401370000003</v>
      </c>
      <c r="E39" s="4">
        <v>5531.8198240000002</v>
      </c>
      <c r="F39" s="4">
        <v>5531.8198240000002</v>
      </c>
      <c r="G39" s="2">
        <v>1887740000</v>
      </c>
      <c r="H39" s="4">
        <f t="shared" si="3"/>
        <v>1887.74</v>
      </c>
      <c r="I39" s="9">
        <f t="shared" si="4"/>
        <v>4.3391939311908101E-3</v>
      </c>
      <c r="J39" s="6" t="b">
        <f t="shared" si="0"/>
        <v>0</v>
      </c>
      <c r="K39" s="5">
        <f t="shared" si="5"/>
        <v>7.6701665831573605E-4</v>
      </c>
      <c r="L39" s="5">
        <f t="shared" si="6"/>
        <v>-1.6712001757141551E-3</v>
      </c>
      <c r="M39" s="4">
        <f t="shared" si="7"/>
        <v>5472.6566281184287</v>
      </c>
      <c r="N39" s="4">
        <f t="shared" si="8"/>
        <v>5441.9555215828377</v>
      </c>
      <c r="O39" s="5">
        <f t="shared" si="9"/>
        <v>5.6099091578026518E-3</v>
      </c>
      <c r="P39" s="43">
        <f t="shared" si="1"/>
        <v>8.1283208328869101E-3</v>
      </c>
      <c r="Q39" s="43"/>
      <c r="S39" s="13">
        <f t="shared" si="2"/>
        <v>1.2502785124506553E-2</v>
      </c>
      <c r="T39" s="20" t="b">
        <f t="shared" si="10"/>
        <v>0</v>
      </c>
      <c r="U39" s="13">
        <f t="shared" ref="U39:U44" si="12">(E39-E38)/E38</f>
        <v>1.9488585316981041E-3</v>
      </c>
      <c r="V39" s="20"/>
      <c r="W39" s="13">
        <f t="shared" si="11"/>
        <v>2.1668230289557792E-3</v>
      </c>
    </row>
    <row r="40" spans="1:23" x14ac:dyDescent="0.2">
      <c r="A40" s="1">
        <v>42745</v>
      </c>
      <c r="B40" s="4">
        <v>5536.5400390000004</v>
      </c>
      <c r="C40" s="4">
        <v>5564.25</v>
      </c>
      <c r="D40" s="4">
        <v>5528.1098629999997</v>
      </c>
      <c r="E40" s="4">
        <v>5551.8198240000002</v>
      </c>
      <c r="F40" s="4">
        <v>5551.8198240000002</v>
      </c>
      <c r="G40" s="2">
        <v>1798610000</v>
      </c>
      <c r="H40" s="4">
        <f t="shared" si="3"/>
        <v>1798.61</v>
      </c>
      <c r="I40" s="9">
        <f t="shared" si="4"/>
        <v>6.5375214848548179E-3</v>
      </c>
      <c r="J40" s="6" t="b">
        <f t="shared" si="0"/>
        <v>0</v>
      </c>
      <c r="K40" s="5">
        <f t="shared" si="5"/>
        <v>2.7598075499079252E-3</v>
      </c>
      <c r="L40" s="5">
        <f t="shared" si="6"/>
        <v>-2.2339355708316209E-3</v>
      </c>
      <c r="M40" s="4">
        <f t="shared" si="7"/>
        <v>5485.8504940986904</v>
      </c>
      <c r="N40" s="4">
        <f t="shared" si="8"/>
        <v>5451.5089391843303</v>
      </c>
      <c r="O40" s="5">
        <f t="shared" si="9"/>
        <v>6.260023847041123E-3</v>
      </c>
      <c r="P40" s="43">
        <f t="shared" si="1"/>
        <v>7.703339518050854E-3</v>
      </c>
      <c r="Q40" s="43"/>
      <c r="S40" s="13">
        <f t="shared" si="2"/>
        <v>1.429122175051006E-2</v>
      </c>
      <c r="T40" s="20" t="b">
        <f t="shared" si="10"/>
        <v>0</v>
      </c>
      <c r="U40" s="13">
        <f t="shared" si="12"/>
        <v>3.6154467492287581E-3</v>
      </c>
      <c r="V40" s="20"/>
      <c r="W40" s="13">
        <f t="shared" si="11"/>
        <v>2.4108704193995792E-3</v>
      </c>
    </row>
    <row r="41" spans="1:23" x14ac:dyDescent="0.2">
      <c r="A41" s="1">
        <v>42746</v>
      </c>
      <c r="B41" s="4">
        <v>5550.7202150000003</v>
      </c>
      <c r="C41" s="4">
        <v>5564.080078</v>
      </c>
      <c r="D41" s="4">
        <v>5524.0297849999997</v>
      </c>
      <c r="E41" s="4">
        <v>5563.6499020000001</v>
      </c>
      <c r="F41" s="4">
        <v>5563.6499020000001</v>
      </c>
      <c r="G41" s="2">
        <v>1960830000</v>
      </c>
      <c r="H41" s="4">
        <f t="shared" si="3"/>
        <v>1960.83</v>
      </c>
      <c r="I41" s="9">
        <f t="shared" si="4"/>
        <v>7.2501949769990673E-3</v>
      </c>
      <c r="J41" s="6" t="b">
        <f t="shared" si="0"/>
        <v>0</v>
      </c>
      <c r="K41" s="5">
        <f t="shared" si="5"/>
        <v>2.3293710544190758E-3</v>
      </c>
      <c r="L41" s="5">
        <f t="shared" si="6"/>
        <v>-7.7313049770928667E-5</v>
      </c>
      <c r="M41" s="4">
        <f t="shared" si="7"/>
        <v>5498.817062082242</v>
      </c>
      <c r="N41" s="4">
        <f t="shared" si="8"/>
        <v>5461.2603272552578</v>
      </c>
      <c r="O41" s="5">
        <f t="shared" si="9"/>
        <v>6.829966227820383E-3</v>
      </c>
      <c r="P41" s="43">
        <f t="shared" si="1"/>
        <v>4.5851176049508998E-3</v>
      </c>
      <c r="Q41" s="43"/>
      <c r="R41" s="48"/>
      <c r="S41" s="13">
        <f t="shared" si="2"/>
        <v>1.1868555578578332E-2</v>
      </c>
      <c r="T41" s="20" t="b">
        <f t="shared" si="10"/>
        <v>0</v>
      </c>
      <c r="U41" s="13">
        <f t="shared" si="12"/>
        <v>2.1308468889533541E-3</v>
      </c>
      <c r="V41" s="20"/>
      <c r="W41" s="13">
        <f t="shared" si="11"/>
        <v>2.3636386003410368E-3</v>
      </c>
    </row>
    <row r="42" spans="1:23" x14ac:dyDescent="0.2">
      <c r="A42" s="1">
        <v>42747</v>
      </c>
      <c r="B42" s="4">
        <v>5542.5600590000004</v>
      </c>
      <c r="C42" s="4">
        <v>5550.669922</v>
      </c>
      <c r="D42" s="4">
        <v>5496.8198240000002</v>
      </c>
      <c r="E42" s="4">
        <v>5547.4902339999999</v>
      </c>
      <c r="F42" s="4">
        <v>5547.4902339999999</v>
      </c>
      <c r="G42" s="2">
        <v>1805840000</v>
      </c>
      <c r="H42" s="4">
        <f t="shared" si="3"/>
        <v>1805.84</v>
      </c>
      <c r="I42" s="9">
        <f t="shared" si="4"/>
        <v>9.7965914336288953E-3</v>
      </c>
      <c r="J42" s="6" t="b">
        <f t="shared" si="0"/>
        <v>0</v>
      </c>
      <c r="K42" s="5">
        <f t="shared" si="5"/>
        <v>8.8951223757943731E-4</v>
      </c>
      <c r="L42" s="5">
        <f t="shared" si="6"/>
        <v>-5.7284761023124826E-4</v>
      </c>
      <c r="M42" s="4">
        <f t="shared" si="7"/>
        <v>5506.9292574018682</v>
      </c>
      <c r="N42" s="4">
        <f t="shared" si="8"/>
        <v>5468.7585800156703</v>
      </c>
      <c r="O42" s="5">
        <f t="shared" si="9"/>
        <v>6.9313905449017079E-3</v>
      </c>
      <c r="P42" s="43">
        <f t="shared" si="1"/>
        <v>-1.835765983062148E-3</v>
      </c>
      <c r="Q42" s="43"/>
      <c r="R42" s="48"/>
      <c r="S42" s="13">
        <f t="shared" si="2"/>
        <v>7.9428412012629325E-3</v>
      </c>
      <c r="T42" s="20" t="b">
        <f t="shared" si="10"/>
        <v>1</v>
      </c>
      <c r="U42" s="13">
        <f t="shared" si="12"/>
        <v>-2.9045084224640413E-3</v>
      </c>
      <c r="V42" s="20"/>
      <c r="W42" s="13">
        <f t="shared" si="11"/>
        <v>1.4752619023398281E-3</v>
      </c>
    </row>
    <row r="43" spans="1:23" x14ac:dyDescent="0.2">
      <c r="A43" s="1">
        <v>42748</v>
      </c>
      <c r="B43" s="4">
        <v>5557.5698240000002</v>
      </c>
      <c r="C43" s="4">
        <v>5584.2597660000001</v>
      </c>
      <c r="D43" s="4">
        <v>5557.2001950000003</v>
      </c>
      <c r="E43" s="4">
        <v>5574.1201170000004</v>
      </c>
      <c r="F43" s="4">
        <v>5574.1201170000004</v>
      </c>
      <c r="G43" s="2">
        <v>1611260000</v>
      </c>
      <c r="H43" s="4">
        <f t="shared" si="3"/>
        <v>1611.26</v>
      </c>
      <c r="I43" s="9">
        <f t="shared" si="4"/>
        <v>4.8692813018228467E-3</v>
      </c>
      <c r="J43" s="6" t="b">
        <f t="shared" si="0"/>
        <v>0</v>
      </c>
      <c r="K43" s="5">
        <f t="shared" si="5"/>
        <v>2.9779730213246956E-3</v>
      </c>
      <c r="L43" s="5">
        <f t="shared" si="6"/>
        <v>-1.8157552522422781E-3</v>
      </c>
      <c r="M43" s="4">
        <f t="shared" si="7"/>
        <v>5518.1277340015567</v>
      </c>
      <c r="N43" s="4">
        <f t="shared" si="8"/>
        <v>5477.9204527969168</v>
      </c>
      <c r="O43" s="5">
        <f t="shared" si="9"/>
        <v>7.2863991452917984E-3</v>
      </c>
      <c r="P43" s="43">
        <f t="shared" si="1"/>
        <v>7.0807460214607236E-3</v>
      </c>
      <c r="Q43" s="43"/>
      <c r="R43" s="48"/>
      <c r="S43" s="13">
        <f t="shared" si="2"/>
        <v>1.1984505467488825E-2</v>
      </c>
      <c r="T43" s="20" t="b">
        <f t="shared" si="10"/>
        <v>0</v>
      </c>
      <c r="U43" s="13">
        <f t="shared" si="12"/>
        <v>4.8003478828657848E-3</v>
      </c>
      <c r="V43" s="20"/>
      <c r="W43" s="13">
        <f t="shared" si="11"/>
        <v>2.0335246879441323E-3</v>
      </c>
    </row>
    <row r="44" spans="1:23" x14ac:dyDescent="0.2">
      <c r="A44" s="1">
        <v>42752</v>
      </c>
      <c r="B44" s="4">
        <v>5555.1601559999999</v>
      </c>
      <c r="C44" s="4">
        <v>5557.0498049999997</v>
      </c>
      <c r="D44" s="4">
        <v>5527.2202150000003</v>
      </c>
      <c r="E44" s="4">
        <v>5538.7299800000001</v>
      </c>
      <c r="F44" s="4">
        <v>5538.7299800000001</v>
      </c>
      <c r="G44" s="2">
        <v>1759440000</v>
      </c>
      <c r="H44" s="4">
        <f t="shared" si="3"/>
        <v>1759.44</v>
      </c>
      <c r="I44" s="9">
        <f t="shared" si="4"/>
        <v>5.3968520955699553E-3</v>
      </c>
      <c r="J44" s="6" t="b">
        <f t="shared" si="0"/>
        <v>1</v>
      </c>
      <c r="K44" s="5">
        <f t="shared" si="5"/>
        <v>-2.9576421810726724E-3</v>
      </c>
      <c r="L44" s="5">
        <f t="shared" si="6"/>
        <v>-3.2966818083070221E-3</v>
      </c>
      <c r="M44" s="4">
        <f t="shared" si="7"/>
        <v>5521.5614416679637</v>
      </c>
      <c r="N44" s="4">
        <f t="shared" si="8"/>
        <v>5483.2082377710976</v>
      </c>
      <c r="O44" s="5">
        <f t="shared" si="9"/>
        <v>6.9460793476709415E-3</v>
      </c>
      <c r="P44" s="43">
        <f t="shared" si="1"/>
        <v>1.0248501971440898E-3</v>
      </c>
      <c r="Q44" s="43"/>
      <c r="S44" s="13">
        <f t="shared" si="2"/>
        <v>6.4272332576481477E-3</v>
      </c>
      <c r="T44" s="20" t="b">
        <f t="shared" si="10"/>
        <v>1</v>
      </c>
      <c r="U44" s="13">
        <f t="shared" si="12"/>
        <v>-6.3490086788885606E-3</v>
      </c>
      <c r="V44" s="20">
        <f>(E44-E39)/E39</f>
        <v>1.2491650523431645E-3</v>
      </c>
      <c r="W44" s="13">
        <f t="shared" si="11"/>
        <v>6.2225954742749505E-4</v>
      </c>
    </row>
    <row r="45" spans="1:23" x14ac:dyDescent="0.2">
      <c r="A45" s="1">
        <v>42753</v>
      </c>
      <c r="B45" s="4">
        <v>5546.9399409999996</v>
      </c>
      <c r="C45" s="4">
        <v>5555.9799800000001</v>
      </c>
      <c r="D45" s="4">
        <v>5534.7700199999999</v>
      </c>
      <c r="E45" s="4">
        <v>5555.6499020000001</v>
      </c>
      <c r="F45" s="4">
        <v>5555.6499020000001</v>
      </c>
      <c r="G45" s="2">
        <v>1686260000</v>
      </c>
      <c r="H45" s="4">
        <f t="shared" si="3"/>
        <v>1686.26</v>
      </c>
      <c r="I45" s="9">
        <f t="shared" si="4"/>
        <v>3.8321303185782844E-3</v>
      </c>
      <c r="J45" s="6" t="b">
        <f t="shared" si="0"/>
        <v>0</v>
      </c>
      <c r="K45" s="5">
        <f t="shared" si="5"/>
        <v>1.5702281064233496E-3</v>
      </c>
      <c r="L45" s="5">
        <f t="shared" si="6"/>
        <v>-5.940950132796513E-5</v>
      </c>
      <c r="M45" s="4">
        <f t="shared" si="7"/>
        <v>5527.2428517233029</v>
      </c>
      <c r="N45" s="4">
        <f t="shared" si="8"/>
        <v>5489.5075129214374</v>
      </c>
      <c r="O45" s="5">
        <f t="shared" si="9"/>
        <v>6.8271541190017106E-3</v>
      </c>
      <c r="P45" s="43">
        <f t="shared" si="1"/>
        <v>1.3618305688070436E-3</v>
      </c>
      <c r="Q45" s="43"/>
      <c r="S45" s="13">
        <f t="shared" si="2"/>
        <v>5.1991795995968201E-3</v>
      </c>
      <c r="T45" s="20" t="b">
        <f t="shared" si="10"/>
        <v>0</v>
      </c>
      <c r="U45" s="13"/>
      <c r="V45" s="20"/>
      <c r="W45" s="13">
        <f t="shared" si="11"/>
        <v>1.0289498931343967E-3</v>
      </c>
    </row>
    <row r="46" spans="1:23" x14ac:dyDescent="0.2">
      <c r="A46" s="1">
        <v>42754</v>
      </c>
      <c r="B46" s="4">
        <v>5560.6098629999997</v>
      </c>
      <c r="C46" s="4">
        <v>5571.5297849999997</v>
      </c>
      <c r="D46" s="4">
        <v>5528.3701170000004</v>
      </c>
      <c r="E46" s="4">
        <v>5540.080078</v>
      </c>
      <c r="F46" s="4">
        <v>5540.080078</v>
      </c>
      <c r="G46" s="2">
        <v>1809900000</v>
      </c>
      <c r="H46" s="4">
        <f t="shared" si="3"/>
        <v>1809.9</v>
      </c>
      <c r="I46" s="9">
        <f t="shared" si="4"/>
        <v>7.8069425683496303E-3</v>
      </c>
      <c r="J46" s="6" t="b">
        <f t="shared" si="0"/>
        <v>1</v>
      </c>
      <c r="K46" s="5">
        <f t="shared" si="5"/>
        <v>-3.6920024072546087E-3</v>
      </c>
      <c r="L46" s="5">
        <f t="shared" si="6"/>
        <v>-5.6447166601658509E-3</v>
      </c>
      <c r="M46" s="4">
        <f t="shared" si="7"/>
        <v>5529.3823894360858</v>
      </c>
      <c r="N46" s="4">
        <f t="shared" si="8"/>
        <v>5493.9051272760953</v>
      </c>
      <c r="O46" s="5">
        <f t="shared" si="9"/>
        <v>6.4161346894311298E-3</v>
      </c>
      <c r="P46" s="43">
        <f t="shared" si="1"/>
        <v>-1.8307151952798921E-4</v>
      </c>
      <c r="Q46" s="43"/>
      <c r="S46" s="13">
        <f t="shared" si="2"/>
        <v>7.6224418199827854E-3</v>
      </c>
      <c r="T46" s="20" t="b">
        <f t="shared" si="10"/>
        <v>1</v>
      </c>
      <c r="U46" s="13"/>
      <c r="V46" s="20"/>
      <c r="W46" s="13">
        <f t="shared" si="11"/>
        <v>3.8708950740526393E-4</v>
      </c>
    </row>
    <row r="47" spans="1:23" x14ac:dyDescent="0.2">
      <c r="A47" s="1">
        <v>42755</v>
      </c>
      <c r="B47" s="4">
        <v>5556.8701170000004</v>
      </c>
      <c r="C47" s="4">
        <v>5574.3500979999999</v>
      </c>
      <c r="D47" s="4">
        <v>5542.2299800000001</v>
      </c>
      <c r="E47" s="4">
        <v>5555.330078</v>
      </c>
      <c r="F47" s="4">
        <v>5555.330078</v>
      </c>
      <c r="G47" s="2">
        <v>1750340000</v>
      </c>
      <c r="H47" s="4">
        <f t="shared" si="3"/>
        <v>1750.34</v>
      </c>
      <c r="I47" s="9">
        <f t="shared" si="4"/>
        <v>5.7955224008946343E-3</v>
      </c>
      <c r="J47" s="6" t="b">
        <f t="shared" si="0"/>
        <v>1</v>
      </c>
      <c r="K47" s="5">
        <f t="shared" si="5"/>
        <v>-2.7714144249818415E-4</v>
      </c>
      <c r="L47" s="5">
        <f t="shared" si="6"/>
        <v>-3.4120605390077765E-3</v>
      </c>
      <c r="M47" s="4">
        <f t="shared" si="7"/>
        <v>5533.7070041967381</v>
      </c>
      <c r="N47" s="4">
        <f t="shared" si="8"/>
        <v>5499.2464273390433</v>
      </c>
      <c r="O47" s="5">
        <f t="shared" si="9"/>
        <v>6.227394553336504E-3</v>
      </c>
      <c r="P47" s="43">
        <f t="shared" si="1"/>
        <v>1.5401928213398643E-3</v>
      </c>
      <c r="Q47" s="43"/>
      <c r="R47" s="48"/>
      <c r="S47" s="13">
        <f t="shared" si="2"/>
        <v>7.3446414442322706E-3</v>
      </c>
      <c r="T47" s="20" t="b">
        <f t="shared" si="10"/>
        <v>0</v>
      </c>
      <c r="U47" s="13"/>
      <c r="V47" s="20"/>
      <c r="W47" s="13">
        <f t="shared" si="11"/>
        <v>7.8211533514386091E-4</v>
      </c>
    </row>
    <row r="48" spans="1:23" x14ac:dyDescent="0.2">
      <c r="A48" s="1">
        <v>42758</v>
      </c>
      <c r="B48" s="4">
        <v>5546.6401370000003</v>
      </c>
      <c r="C48" s="4">
        <v>5564.1401370000003</v>
      </c>
      <c r="D48" s="4">
        <v>5522.6899409999996</v>
      </c>
      <c r="E48" s="4">
        <v>5552.9399409999996</v>
      </c>
      <c r="F48" s="4">
        <v>5552.9399409999996</v>
      </c>
      <c r="G48" s="2">
        <v>1652370000</v>
      </c>
      <c r="H48" s="4">
        <f t="shared" si="3"/>
        <v>1652.37</v>
      </c>
      <c r="I48" s="9">
        <f t="shared" si="4"/>
        <v>7.5054360181037528E-3</v>
      </c>
      <c r="J48" s="6" t="b">
        <f t="shared" si="0"/>
        <v>0</v>
      </c>
      <c r="K48" s="5">
        <f t="shared" si="5"/>
        <v>1.1357874036166829E-3</v>
      </c>
      <c r="L48" s="5">
        <f t="shared" si="6"/>
        <v>-2.0129248588694713E-3</v>
      </c>
      <c r="M48" s="4">
        <f t="shared" si="7"/>
        <v>5536.9124936639482</v>
      </c>
      <c r="N48" s="4">
        <f t="shared" si="8"/>
        <v>5503.9154285269524</v>
      </c>
      <c r="O48" s="5">
        <f t="shared" si="9"/>
        <v>5.9594702236590077E-3</v>
      </c>
      <c r="P48" s="43">
        <f t="shared" si="1"/>
        <v>-2.5686793280955541E-3</v>
      </c>
      <c r="Q48" s="43"/>
      <c r="R48" s="48"/>
      <c r="S48" s="13">
        <f t="shared" si="2"/>
        <v>4.9174776316601521E-3</v>
      </c>
      <c r="T48" s="20" t="b">
        <f t="shared" si="10"/>
        <v>1</v>
      </c>
      <c r="U48" s="13"/>
      <c r="V48" s="20"/>
      <c r="W48" s="13">
        <f t="shared" si="11"/>
        <v>5.7926620704332036E-4</v>
      </c>
    </row>
    <row r="49" spans="1:23" x14ac:dyDescent="0.2">
      <c r="A49" s="1">
        <v>42759</v>
      </c>
      <c r="B49" s="4">
        <v>5568.2700199999999</v>
      </c>
      <c r="C49" s="4">
        <v>5606.5297849999997</v>
      </c>
      <c r="D49" s="4">
        <v>5558.4902339999999</v>
      </c>
      <c r="E49" s="4">
        <v>5600.9599609999996</v>
      </c>
      <c r="F49" s="4">
        <v>5600.9599609999996</v>
      </c>
      <c r="G49" s="2">
        <v>1808560000</v>
      </c>
      <c r="H49" s="4">
        <f t="shared" si="3"/>
        <v>1808.56</v>
      </c>
      <c r="I49" s="9">
        <f t="shared" si="4"/>
        <v>8.6425538190483837E-3</v>
      </c>
      <c r="J49" s="6" t="b">
        <f t="shared" si="0"/>
        <v>0</v>
      </c>
      <c r="K49" s="5">
        <f t="shared" si="5"/>
        <v>5.8707535522854607E-3</v>
      </c>
      <c r="L49" s="5">
        <f t="shared" si="6"/>
        <v>-9.9345302951960577E-4</v>
      </c>
      <c r="M49" s="4">
        <f t="shared" si="7"/>
        <v>5547.5870715532901</v>
      </c>
      <c r="N49" s="4">
        <f t="shared" si="8"/>
        <v>5512.3540835246085</v>
      </c>
      <c r="O49" s="5">
        <f t="shared" si="9"/>
        <v>6.3510473245833267E-3</v>
      </c>
      <c r="P49" s="43">
        <f t="shared" si="1"/>
        <v>1.9653882500769724E-3</v>
      </c>
      <c r="Q49" s="43"/>
      <c r="R49" s="48"/>
      <c r="S49" s="13">
        <f t="shared" si="2"/>
        <v>1.0624928042851972E-2</v>
      </c>
      <c r="T49" s="20" t="b">
        <f t="shared" si="10"/>
        <v>0</v>
      </c>
      <c r="U49" s="13"/>
      <c r="V49" s="20"/>
      <c r="W49" s="13">
        <f t="shared" si="11"/>
        <v>1.9278935510642662E-3</v>
      </c>
    </row>
    <row r="50" spans="1:23" x14ac:dyDescent="0.2">
      <c r="A50" s="1">
        <v>42760</v>
      </c>
      <c r="B50" s="4">
        <v>5635.8598629999997</v>
      </c>
      <c r="C50" s="4">
        <v>5658.5898440000001</v>
      </c>
      <c r="D50" s="4">
        <v>5634.330078</v>
      </c>
      <c r="E50" s="4">
        <v>5656.3398440000001</v>
      </c>
      <c r="F50" s="4">
        <v>5656.3398440000001</v>
      </c>
      <c r="G50" s="2">
        <v>1964040000</v>
      </c>
      <c r="H50" s="4">
        <f t="shared" si="3"/>
        <v>1964.04</v>
      </c>
      <c r="I50" s="9">
        <f t="shared" si="4"/>
        <v>4.3057054989954612E-3</v>
      </c>
      <c r="J50" s="6" t="b">
        <f t="shared" si="0"/>
        <v>0</v>
      </c>
      <c r="K50" s="5">
        <f t="shared" si="5"/>
        <v>3.6338698083061985E-3</v>
      </c>
      <c r="L50" s="5">
        <f t="shared" si="6"/>
        <v>-3.976255678587048E-4</v>
      </c>
      <c r="M50" s="4">
        <f t="shared" si="7"/>
        <v>5565.7125336277422</v>
      </c>
      <c r="N50" s="4">
        <f t="shared" si="8"/>
        <v>5524.8745844355126</v>
      </c>
      <c r="O50" s="5">
        <f t="shared" si="9"/>
        <v>7.3374161790586388E-3</v>
      </c>
      <c r="P50" s="43">
        <f t="shared" si="1"/>
        <v>1.2328618116310201E-2</v>
      </c>
      <c r="Q50" s="43"/>
      <c r="R50" s="48"/>
      <c r="S50" s="13">
        <f t="shared" si="2"/>
        <v>1.6687407014124075E-2</v>
      </c>
      <c r="T50" s="20" t="b">
        <f t="shared" si="10"/>
        <v>0</v>
      </c>
      <c r="U50" s="13"/>
      <c r="V50" s="20"/>
      <c r="W50" s="13">
        <f t="shared" si="11"/>
        <v>3.267269506664471E-3</v>
      </c>
    </row>
    <row r="51" spans="1:23" x14ac:dyDescent="0.2">
      <c r="A51" s="1">
        <v>42761</v>
      </c>
      <c r="B51" s="4">
        <v>5666.2797849999997</v>
      </c>
      <c r="C51" s="4">
        <v>5669.6098629999997</v>
      </c>
      <c r="D51" s="4">
        <v>5647.6499020000001</v>
      </c>
      <c r="E51" s="4">
        <v>5655.1801759999998</v>
      </c>
      <c r="F51" s="4">
        <v>5655.1801759999998</v>
      </c>
      <c r="G51" s="2">
        <v>1837020000</v>
      </c>
      <c r="H51" s="4">
        <f t="shared" si="3"/>
        <v>1837.02</v>
      </c>
      <c r="I51" s="9">
        <f t="shared" si="4"/>
        <v>3.8883361010431778E-3</v>
      </c>
      <c r="J51" s="6" t="b">
        <f t="shared" si="0"/>
        <v>1</v>
      </c>
      <c r="K51" s="5">
        <f t="shared" si="5"/>
        <v>-1.9588882690514502E-3</v>
      </c>
      <c r="L51" s="5">
        <f t="shared" si="6"/>
        <v>-2.5450934629855731E-3</v>
      </c>
      <c r="M51" s="4">
        <f t="shared" si="7"/>
        <v>5580.6238073564518</v>
      </c>
      <c r="N51" s="4">
        <f t="shared" si="8"/>
        <v>5536.2055054411203</v>
      </c>
      <c r="O51" s="5">
        <f t="shared" si="9"/>
        <v>7.9593793541106912E-3</v>
      </c>
      <c r="P51" s="43">
        <f t="shared" si="1"/>
        <v>1.201050222292239E-2</v>
      </c>
      <c r="Q51" s="43"/>
      <c r="R51" s="48"/>
      <c r="S51" s="13">
        <f t="shared" si="2"/>
        <v>1.5945539193350615E-2</v>
      </c>
      <c r="T51" s="20" t="b">
        <f t="shared" si="10"/>
        <v>1</v>
      </c>
      <c r="U51" s="13"/>
      <c r="V51" s="20"/>
      <c r="W51" s="13">
        <f t="shared" si="11"/>
        <v>2.6791311334562235E-3</v>
      </c>
    </row>
    <row r="52" spans="1:23" x14ac:dyDescent="0.2">
      <c r="A52" s="1">
        <v>42762</v>
      </c>
      <c r="B52" s="4">
        <v>5664.8798829999996</v>
      </c>
      <c r="C52" s="4">
        <v>5667.4501950000003</v>
      </c>
      <c r="D52" s="4">
        <v>5643.8999020000001</v>
      </c>
      <c r="E52" s="4">
        <v>5660.7797849999997</v>
      </c>
      <c r="F52" s="4">
        <v>5660.7797849999997</v>
      </c>
      <c r="G52" s="2">
        <v>1669190000</v>
      </c>
      <c r="H52" s="4">
        <f t="shared" si="3"/>
        <v>1669.19</v>
      </c>
      <c r="I52" s="9">
        <f t="shared" si="4"/>
        <v>4.172698561088024E-3</v>
      </c>
      <c r="J52" s="6" t="b">
        <f t="shared" si="0"/>
        <v>0</v>
      </c>
      <c r="K52" s="5">
        <f t="shared" si="5"/>
        <v>-7.2377492280181668E-4</v>
      </c>
      <c r="L52" s="5">
        <f t="shared" si="6"/>
        <v>-1.1769684373910284E-3</v>
      </c>
      <c r="M52" s="4">
        <f t="shared" si="7"/>
        <v>5593.9831369637095</v>
      </c>
      <c r="N52" s="4">
        <f t="shared" si="8"/>
        <v>5547.0380514897188</v>
      </c>
      <c r="O52" s="5">
        <f t="shared" si="9"/>
        <v>8.3920677493267322E-3</v>
      </c>
      <c r="P52" s="43">
        <f t="shared" si="1"/>
        <v>8.9232955863689494E-3</v>
      </c>
      <c r="Q52" s="43"/>
      <c r="R52" s="48"/>
      <c r="S52" s="13">
        <f t="shared" si="2"/>
        <v>1.3133228370110378E-2</v>
      </c>
      <c r="T52" s="20" t="b">
        <f t="shared" si="10"/>
        <v>0</v>
      </c>
      <c r="U52" s="13"/>
      <c r="V52" s="20"/>
      <c r="W52" s="13">
        <f t="shared" si="11"/>
        <v>2.3938774711255817E-3</v>
      </c>
    </row>
    <row r="53" spans="1:23" x14ac:dyDescent="0.2">
      <c r="A53" s="1">
        <v>42765</v>
      </c>
      <c r="B53" s="4">
        <v>5635.8598629999997</v>
      </c>
      <c r="C53" s="4">
        <v>5636.0898440000001</v>
      </c>
      <c r="D53" s="4">
        <v>5578.7597660000001</v>
      </c>
      <c r="E53" s="4">
        <v>5613.7099609999996</v>
      </c>
      <c r="F53" s="4">
        <v>5613.7099609999996</v>
      </c>
      <c r="G53" s="2">
        <v>1782380000</v>
      </c>
      <c r="H53" s="4">
        <f t="shared" si="3"/>
        <v>1782.38</v>
      </c>
      <c r="I53" s="9">
        <f t="shared" si="4"/>
        <v>1.0276491622636391E-2</v>
      </c>
      <c r="J53" s="6" t="b">
        <f t="shared" si="0"/>
        <v>0</v>
      </c>
      <c r="K53" s="5">
        <f t="shared" si="5"/>
        <v>-3.9301725980478153E-3</v>
      </c>
      <c r="L53" s="5">
        <f t="shared" si="6"/>
        <v>-3.9708172899027543E-3</v>
      </c>
      <c r="M53" s="4">
        <f t="shared" si="7"/>
        <v>5597.2709409697582</v>
      </c>
      <c r="N53" s="4">
        <f t="shared" si="8"/>
        <v>5552.8356088384389</v>
      </c>
      <c r="O53" s="5">
        <f t="shared" si="9"/>
        <v>7.9387495441877905E-3</v>
      </c>
      <c r="P53" s="43">
        <f t="shared" si="1"/>
        <v>-3.3071786527723219E-3</v>
      </c>
      <c r="Q53" s="43"/>
      <c r="R53" s="48"/>
      <c r="S53" s="13">
        <f t="shared" si="2"/>
        <v>6.9353267761442933E-3</v>
      </c>
      <c r="T53" s="20" t="b">
        <f t="shared" si="10"/>
        <v>1</v>
      </c>
      <c r="U53" s="13">
        <f>(E53-E52)/E52</f>
        <v>-8.3150777433042573E-3</v>
      </c>
      <c r="V53" s="20"/>
      <c r="W53" s="13">
        <f t="shared" si="11"/>
        <v>5.8773934878773924E-4</v>
      </c>
    </row>
    <row r="54" spans="1:23" x14ac:dyDescent="0.2">
      <c r="A54" s="1">
        <v>42766</v>
      </c>
      <c r="B54" s="4">
        <v>5592.8701170000004</v>
      </c>
      <c r="C54" s="4">
        <v>5615.1499020000001</v>
      </c>
      <c r="D54" s="4">
        <v>5576.0898440000001</v>
      </c>
      <c r="E54" s="4">
        <v>5614.7900390000004</v>
      </c>
      <c r="F54" s="4">
        <v>5614.7900390000004</v>
      </c>
      <c r="G54" s="2">
        <v>2047460000</v>
      </c>
      <c r="H54" s="4">
        <f t="shared" si="3"/>
        <v>2047.46</v>
      </c>
      <c r="I54" s="9">
        <f t="shared" si="4"/>
        <v>7.0049190548874566E-3</v>
      </c>
      <c r="J54" s="6" t="b">
        <f t="shared" si="0"/>
        <v>0</v>
      </c>
      <c r="K54" s="5">
        <f t="shared" si="5"/>
        <v>3.9192617638969642E-3</v>
      </c>
      <c r="L54" s="5">
        <f t="shared" si="6"/>
        <v>-6.4087870543135759E-5</v>
      </c>
      <c r="M54" s="4">
        <f t="shared" si="7"/>
        <v>5600.1907906414654</v>
      </c>
      <c r="N54" s="4">
        <f t="shared" si="8"/>
        <v>5558.2229505916184</v>
      </c>
      <c r="O54" s="5">
        <f t="shared" si="9"/>
        <v>7.4940018329339424E-3</v>
      </c>
      <c r="P54" s="43">
        <f t="shared" si="1"/>
        <v>-4.3035938492918136E-3</v>
      </c>
      <c r="Q54" s="43"/>
      <c r="R54" s="48"/>
      <c r="S54" s="13">
        <f t="shared" si="2"/>
        <v>2.671178879036242E-3</v>
      </c>
      <c r="T54" s="20" t="b">
        <f t="shared" si="10"/>
        <v>0</v>
      </c>
      <c r="U54" s="13">
        <f>(E54-E53)/E53</f>
        <v>1.9240003625133265E-4</v>
      </c>
      <c r="V54" s="20"/>
      <c r="W54" s="13">
        <f t="shared" si="11"/>
        <v>5.2165594671057993E-4</v>
      </c>
    </row>
    <row r="55" spans="1:23" x14ac:dyDescent="0.2">
      <c r="A55" s="1">
        <v>42767</v>
      </c>
      <c r="B55" s="4">
        <v>5654.5097660000001</v>
      </c>
      <c r="C55" s="4">
        <v>5662.1098629999997</v>
      </c>
      <c r="D55" s="4">
        <v>5621.0297849999997</v>
      </c>
      <c r="E55" s="4">
        <v>5642.6499020000001</v>
      </c>
      <c r="F55" s="4">
        <v>5642.6499020000001</v>
      </c>
      <c r="G55" s="2">
        <v>2239570000</v>
      </c>
      <c r="H55" s="4">
        <f t="shared" si="3"/>
        <v>2239.5700000000002</v>
      </c>
      <c r="I55" s="9">
        <f t="shared" si="4"/>
        <v>7.3082832810500683E-3</v>
      </c>
      <c r="J55" s="6" t="b">
        <f t="shared" si="0"/>
        <v>0</v>
      </c>
      <c r="K55" s="5">
        <f t="shared" si="5"/>
        <v>-2.0974168390887195E-3</v>
      </c>
      <c r="L55" s="5">
        <f t="shared" si="6"/>
        <v>-3.4368744992328607E-3</v>
      </c>
      <c r="M55" s="4">
        <f t="shared" si="7"/>
        <v>5607.267309201221</v>
      </c>
      <c r="N55" s="4">
        <f t="shared" si="8"/>
        <v>5565.5644246271295</v>
      </c>
      <c r="O55" s="5">
        <f t="shared" si="9"/>
        <v>7.4372920487773692E-3</v>
      </c>
      <c r="P55" s="43">
        <f t="shared" si="1"/>
        <v>2.4543998065145295E-3</v>
      </c>
      <c r="Q55" s="43"/>
      <c r="R55" s="48"/>
      <c r="S55" s="13">
        <f t="shared" si="2"/>
        <v>9.7806205366355609E-3</v>
      </c>
      <c r="T55" s="20" t="b">
        <f t="shared" si="10"/>
        <v>0</v>
      </c>
      <c r="U55" s="13">
        <f>(E55-E54)/E54</f>
        <v>4.9618708458351451E-3</v>
      </c>
      <c r="V55" s="20"/>
      <c r="W55" s="13">
        <f t="shared" si="11"/>
        <v>1.2636209772676462E-3</v>
      </c>
    </row>
    <row r="56" spans="1:23" x14ac:dyDescent="0.2">
      <c r="A56" s="1">
        <v>42768</v>
      </c>
      <c r="B56" s="4">
        <v>5627.1499020000001</v>
      </c>
      <c r="C56" s="4">
        <v>5656.0097660000001</v>
      </c>
      <c r="D56" s="4">
        <v>5616.3999020000001</v>
      </c>
      <c r="E56" s="4">
        <v>5636.2001950000003</v>
      </c>
      <c r="F56" s="4">
        <v>5636.2001950000003</v>
      </c>
      <c r="G56" s="2">
        <v>2077010000</v>
      </c>
      <c r="H56" s="4">
        <f t="shared" si="3"/>
        <v>2077.0100000000002</v>
      </c>
      <c r="I56" s="9">
        <f t="shared" si="4"/>
        <v>7.0525362672082771E-3</v>
      </c>
      <c r="J56" s="6" t="b">
        <f t="shared" si="0"/>
        <v>1</v>
      </c>
      <c r="K56" s="5">
        <f t="shared" si="5"/>
        <v>1.6083262677583168E-3</v>
      </c>
      <c r="L56" s="5">
        <f t="shared" si="6"/>
        <v>-3.5023933514190786E-3</v>
      </c>
      <c r="M56" s="4">
        <f t="shared" si="7"/>
        <v>5612.089456834351</v>
      </c>
      <c r="N56" s="4">
        <f t="shared" si="8"/>
        <v>5571.7066655291183</v>
      </c>
      <c r="O56" s="5">
        <f t="shared" si="9"/>
        <v>7.1956784751631133E-3</v>
      </c>
      <c r="P56" s="43">
        <f t="shared" si="1"/>
        <v>7.6806422969609835E-4</v>
      </c>
      <c r="Q56" s="43"/>
      <c r="R56" s="48"/>
      <c r="S56" s="13">
        <f t="shared" si="2"/>
        <v>7.826017297739853E-3</v>
      </c>
      <c r="T56" s="20" t="b">
        <f t="shared" si="10"/>
        <v>1</v>
      </c>
      <c r="U56" s="13">
        <f>(E56-E55)/E55</f>
        <v>-1.1430280297407263E-3</v>
      </c>
      <c r="V56" s="20">
        <f>(E56-E53)/E53</f>
        <v>4.0063049491774029E-3</v>
      </c>
      <c r="W56" s="13">
        <f t="shared" si="11"/>
        <v>8.5998176423962547E-4</v>
      </c>
    </row>
    <row r="57" spans="1:23" x14ac:dyDescent="0.2">
      <c r="A57" s="1">
        <v>42769</v>
      </c>
      <c r="B57" s="4">
        <v>5650.7299800000001</v>
      </c>
      <c r="C57" s="4">
        <v>5666.8398440000001</v>
      </c>
      <c r="D57" s="4">
        <v>5647.580078</v>
      </c>
      <c r="E57" s="4">
        <v>5666.7700199999999</v>
      </c>
      <c r="F57" s="4">
        <v>5666.7700199999999</v>
      </c>
      <c r="G57" s="2">
        <v>1792330000</v>
      </c>
      <c r="H57" s="4">
        <f t="shared" si="3"/>
        <v>1792.33</v>
      </c>
      <c r="I57" s="9">
        <f t="shared" si="4"/>
        <v>3.410268776006566E-3</v>
      </c>
      <c r="J57" s="6" t="b">
        <f t="shared" si="0"/>
        <v>0</v>
      </c>
      <c r="K57" s="5">
        <f t="shared" si="5"/>
        <v>2.8385783884155554E-3</v>
      </c>
      <c r="L57" s="5">
        <f t="shared" si="6"/>
        <v>-1.232150579905348E-5</v>
      </c>
      <c r="M57" s="4">
        <f t="shared" si="7"/>
        <v>5621.2028840286257</v>
      </c>
      <c r="N57" s="4">
        <f t="shared" si="8"/>
        <v>5579.9730441787606</v>
      </c>
      <c r="O57" s="5">
        <f t="shared" si="9"/>
        <v>7.3347005437235466E-3</v>
      </c>
      <c r="P57" s="43">
        <f t="shared" si="1"/>
        <v>4.6924465306739018E-3</v>
      </c>
      <c r="Q57" s="43"/>
      <c r="R57" s="48"/>
      <c r="S57" s="13">
        <f t="shared" si="2"/>
        <v>8.1187178105671057E-3</v>
      </c>
      <c r="T57" s="20" t="b">
        <f t="shared" si="10"/>
        <v>0</v>
      </c>
      <c r="U57" s="13"/>
      <c r="V57" s="20"/>
      <c r="W57" s="13">
        <f t="shared" si="11"/>
        <v>1.6238920039267043E-3</v>
      </c>
    </row>
    <row r="58" spans="1:23" x14ac:dyDescent="0.2">
      <c r="A58" s="1">
        <v>42772</v>
      </c>
      <c r="B58" s="4">
        <v>5656.9501950000003</v>
      </c>
      <c r="C58" s="4">
        <v>5668.2001950000003</v>
      </c>
      <c r="D58" s="4">
        <v>5650.2597660000001</v>
      </c>
      <c r="E58" s="4">
        <v>5663.5498049999997</v>
      </c>
      <c r="F58" s="4">
        <v>5663.5498049999997</v>
      </c>
      <c r="G58" s="2">
        <v>1736140000</v>
      </c>
      <c r="H58" s="4">
        <f t="shared" si="3"/>
        <v>1736.14</v>
      </c>
      <c r="I58" s="9">
        <f t="shared" si="4"/>
        <v>3.1751511864915242E-3</v>
      </c>
      <c r="J58" s="6" t="b">
        <f t="shared" si="0"/>
        <v>0</v>
      </c>
      <c r="K58" s="5">
        <f t="shared" si="5"/>
        <v>1.1666374587905139E-3</v>
      </c>
      <c r="L58" s="5">
        <f t="shared" si="6"/>
        <v>-8.2043503052395229E-4</v>
      </c>
      <c r="M58" s="4">
        <f t="shared" si="7"/>
        <v>5628.2607041905212</v>
      </c>
      <c r="N58" s="4">
        <f t="shared" si="8"/>
        <v>5587.2405885979988</v>
      </c>
      <c r="O58" s="5">
        <f t="shared" si="9"/>
        <v>7.2882401417512328E-3</v>
      </c>
      <c r="P58" s="43">
        <f t="shared" si="1"/>
        <v>3.9086785359994996E-3</v>
      </c>
      <c r="Q58" s="43"/>
      <c r="R58" s="48"/>
      <c r="S58" s="13">
        <f t="shared" si="2"/>
        <v>7.0962403677822163E-3</v>
      </c>
      <c r="T58" s="20" t="b">
        <f t="shared" si="10"/>
        <v>1</v>
      </c>
      <c r="U58" s="13"/>
      <c r="V58" s="20"/>
      <c r="W58" s="13">
        <f t="shared" si="11"/>
        <v>1.2555711486501764E-3</v>
      </c>
    </row>
    <row r="59" spans="1:23" x14ac:dyDescent="0.2">
      <c r="A59" s="1">
        <v>42773</v>
      </c>
      <c r="B59" s="4">
        <v>5674.8598629999997</v>
      </c>
      <c r="C59" s="4">
        <v>5689.6000979999999</v>
      </c>
      <c r="D59" s="4">
        <v>5664.8198240000002</v>
      </c>
      <c r="E59" s="4">
        <v>5674.2202150000003</v>
      </c>
      <c r="F59" s="4">
        <v>5674.2202150000003</v>
      </c>
      <c r="G59" s="2">
        <v>1922030000</v>
      </c>
      <c r="H59" s="4">
        <f t="shared" si="3"/>
        <v>1922.03</v>
      </c>
      <c r="I59" s="9">
        <f t="shared" si="4"/>
        <v>4.3744152099972839E-3</v>
      </c>
      <c r="J59" s="6" t="b">
        <f t="shared" si="0"/>
        <v>1</v>
      </c>
      <c r="K59" s="5">
        <f t="shared" si="5"/>
        <v>-1.1271608734691273E-4</v>
      </c>
      <c r="L59" s="5">
        <f t="shared" si="6"/>
        <v>-2.7031571173879027E-3</v>
      </c>
      <c r="M59" s="4">
        <f t="shared" si="7"/>
        <v>5635.9206226587676</v>
      </c>
      <c r="N59" s="4">
        <f t="shared" si="8"/>
        <v>5594.8040343720859</v>
      </c>
      <c r="O59" s="5">
        <f t="shared" si="9"/>
        <v>7.295451983723074E-3</v>
      </c>
      <c r="P59" s="43">
        <f t="shared" si="1"/>
        <v>5.1276806889447059E-3</v>
      </c>
      <c r="Q59" s="43"/>
      <c r="R59" s="48"/>
      <c r="S59" s="13">
        <f t="shared" si="2"/>
        <v>9.524526503339719E-3</v>
      </c>
      <c r="T59" s="20" t="b">
        <f t="shared" si="10"/>
        <v>0</v>
      </c>
      <c r="U59" s="13"/>
      <c r="V59" s="20"/>
      <c r="W59" s="13">
        <f t="shared" si="11"/>
        <v>1.3609743526171714E-3</v>
      </c>
    </row>
    <row r="60" spans="1:23" x14ac:dyDescent="0.2">
      <c r="A60" s="1">
        <v>42774</v>
      </c>
      <c r="B60" s="4">
        <v>5662.9501950000003</v>
      </c>
      <c r="C60" s="4">
        <v>5686.9599609999996</v>
      </c>
      <c r="D60" s="4">
        <v>5649.3901370000003</v>
      </c>
      <c r="E60" s="4">
        <v>5682.4501950000003</v>
      </c>
      <c r="F60" s="4">
        <v>5682.4501950000003</v>
      </c>
      <c r="G60" s="2">
        <v>1947100000</v>
      </c>
      <c r="H60" s="4">
        <f t="shared" si="3"/>
        <v>1947.1</v>
      </c>
      <c r="I60" s="9">
        <f t="shared" si="4"/>
        <v>6.6502442013944493E-3</v>
      </c>
      <c r="J60" s="6" t="b">
        <f t="shared" si="0"/>
        <v>0</v>
      </c>
      <c r="K60" s="5">
        <f t="shared" si="5"/>
        <v>3.4434348402387809E-3</v>
      </c>
      <c r="L60" s="5">
        <f t="shared" si="6"/>
        <v>-7.9300118708875464E-4</v>
      </c>
      <c r="M60" s="4">
        <f t="shared" si="7"/>
        <v>5643.6755513823064</v>
      </c>
      <c r="N60" s="4">
        <f t="shared" si="8"/>
        <v>5602.4254396440783</v>
      </c>
      <c r="O60" s="5">
        <f t="shared" si="9"/>
        <v>7.3090863148794309E-3</v>
      </c>
      <c r="P60" s="43">
        <f t="shared" si="1"/>
        <v>1.0125645185776638E-3</v>
      </c>
      <c r="Q60" s="43"/>
      <c r="R60" s="48"/>
      <c r="S60" s="13">
        <f t="shared" si="2"/>
        <v>7.6695425212903214E-3</v>
      </c>
      <c r="T60" s="20" t="b">
        <f t="shared" si="10"/>
        <v>0</v>
      </c>
      <c r="U60" s="13">
        <f>(E60-E59)/E59</f>
        <v>1.4504160374748637E-3</v>
      </c>
      <c r="V60" s="20"/>
      <c r="W60" s="13">
        <f t="shared" si="11"/>
        <v>1.3759826020900165E-3</v>
      </c>
    </row>
    <row r="61" spans="1:23" x14ac:dyDescent="0.2">
      <c r="A61" s="1">
        <v>42775</v>
      </c>
      <c r="B61" s="4">
        <v>5688.0200199999999</v>
      </c>
      <c r="C61" s="4">
        <v>5722.7099609999996</v>
      </c>
      <c r="D61" s="4">
        <v>5685.1499020000001</v>
      </c>
      <c r="E61" s="4">
        <v>5715.1801759999998</v>
      </c>
      <c r="F61" s="4">
        <v>5715.1801759999998</v>
      </c>
      <c r="G61" s="2">
        <v>1948120000</v>
      </c>
      <c r="H61" s="4">
        <f t="shared" si="3"/>
        <v>1948.12</v>
      </c>
      <c r="I61" s="9">
        <f t="shared" si="4"/>
        <v>6.6066963312235725E-3</v>
      </c>
      <c r="J61" s="6" t="b">
        <f t="shared" si="0"/>
        <v>0</v>
      </c>
      <c r="K61" s="5">
        <f t="shared" si="5"/>
        <v>4.7749754579801771E-3</v>
      </c>
      <c r="L61" s="5">
        <f t="shared" si="6"/>
        <v>-1.315772606215386E-3</v>
      </c>
      <c r="M61" s="4">
        <f t="shared" si="7"/>
        <v>5655.5929888185883</v>
      </c>
      <c r="N61" s="4">
        <f t="shared" si="8"/>
        <v>5612.2301993272022</v>
      </c>
      <c r="O61" s="5">
        <f t="shared" si="9"/>
        <v>7.6672401244426017E-3</v>
      </c>
      <c r="P61" s="43">
        <f t="shared" si="1"/>
        <v>5.2261386630628138E-3</v>
      </c>
      <c r="Q61" s="43"/>
      <c r="R61" s="48"/>
      <c r="S61" s="13">
        <f t="shared" si="2"/>
        <v>1.1867362505418109E-2</v>
      </c>
      <c r="T61" s="20" t="b">
        <f t="shared" si="10"/>
        <v>0</v>
      </c>
      <c r="U61" s="13">
        <f>(E61-E60)/E60</f>
        <v>5.7598359645630818E-3</v>
      </c>
      <c r="V61" s="20"/>
      <c r="W61" s="13">
        <f t="shared" si="11"/>
        <v>2.1116446769097142E-3</v>
      </c>
    </row>
    <row r="62" spans="1:23" x14ac:dyDescent="0.2">
      <c r="A62" s="1">
        <v>42776</v>
      </c>
      <c r="B62" s="4">
        <v>5726.169922</v>
      </c>
      <c r="C62" s="4">
        <v>5743.4301759999998</v>
      </c>
      <c r="D62" s="4">
        <v>5717.419922</v>
      </c>
      <c r="E62" s="4">
        <v>5734.1298829999996</v>
      </c>
      <c r="F62" s="4">
        <v>5734.1298829999996</v>
      </c>
      <c r="G62" s="2">
        <v>1867270000</v>
      </c>
      <c r="H62" s="4">
        <f t="shared" si="3"/>
        <v>1867.27</v>
      </c>
      <c r="I62" s="9">
        <f t="shared" si="4"/>
        <v>4.5492992214749214E-3</v>
      </c>
      <c r="J62" s="6" t="b">
        <f t="shared" si="0"/>
        <v>0</v>
      </c>
      <c r="K62" s="5">
        <f t="shared" si="5"/>
        <v>1.3901021290718808E-3</v>
      </c>
      <c r="L62" s="5">
        <f t="shared" si="6"/>
        <v>-1.6192924289152599E-3</v>
      </c>
      <c r="M62" s="4">
        <f t="shared" si="7"/>
        <v>5668.6824711821573</v>
      </c>
      <c r="N62" s="4">
        <f t="shared" si="8"/>
        <v>5622.8301718204893</v>
      </c>
      <c r="O62" s="5">
        <f t="shared" si="9"/>
        <v>8.0887048436328896E-3</v>
      </c>
      <c r="P62" s="43">
        <f t="shared" si="1"/>
        <v>8.5976681646236092E-3</v>
      </c>
      <c r="Q62" s="43"/>
      <c r="R62" s="48"/>
      <c r="S62" s="13">
        <f t="shared" si="2"/>
        <v>1.3186080751186352E-2</v>
      </c>
      <c r="T62" s="20" t="b">
        <f t="shared" si="10"/>
        <v>0</v>
      </c>
      <c r="U62" s="13">
        <f>(E62-E61)/E61</f>
        <v>3.3156797190009996E-3</v>
      </c>
      <c r="V62" s="20"/>
      <c r="W62" s="13">
        <f t="shared" si="11"/>
        <v>2.3144314644720043E-3</v>
      </c>
    </row>
    <row r="63" spans="1:23" x14ac:dyDescent="0.2">
      <c r="A63" s="1">
        <v>42779</v>
      </c>
      <c r="B63" s="4">
        <v>5753.1899409999996</v>
      </c>
      <c r="C63" s="4">
        <v>5770.9902339999999</v>
      </c>
      <c r="D63" s="4">
        <v>5751.919922</v>
      </c>
      <c r="E63" s="4">
        <v>5763.9599609999996</v>
      </c>
      <c r="F63" s="4">
        <v>5763.9599609999996</v>
      </c>
      <c r="G63" s="2">
        <v>1843480000</v>
      </c>
      <c r="H63" s="4">
        <f t="shared" si="3"/>
        <v>1843.48</v>
      </c>
      <c r="I63" s="9">
        <f t="shared" si="4"/>
        <v>3.3154689666418189E-3</v>
      </c>
      <c r="J63" s="6" t="b">
        <f t="shared" si="0"/>
        <v>0</v>
      </c>
      <c r="K63" s="5">
        <f t="shared" si="5"/>
        <v>1.8720084180165141E-3</v>
      </c>
      <c r="L63" s="5">
        <f t="shared" si="6"/>
        <v>-1.2182091313517039E-3</v>
      </c>
      <c r="M63" s="4">
        <f t="shared" si="7"/>
        <v>5684.5620528184645</v>
      </c>
      <c r="N63" s="4">
        <f t="shared" si="8"/>
        <v>5635.102327401316</v>
      </c>
      <c r="O63" s="5">
        <f t="shared" si="9"/>
        <v>8.7007099153092911E-3</v>
      </c>
      <c r="P63" s="43">
        <f t="shared" si="1"/>
        <v>1.1849262714642865E-2</v>
      </c>
      <c r="Q63" s="43"/>
      <c r="R63" s="48"/>
      <c r="S63" s="13">
        <f t="shared" si="2"/>
        <v>1.5204017544092667E-2</v>
      </c>
      <c r="T63" s="20" t="b">
        <f t="shared" si="10"/>
        <v>0</v>
      </c>
      <c r="U63" s="13"/>
      <c r="V63" s="20"/>
      <c r="W63" s="13">
        <f t="shared" si="11"/>
        <v>2.801282611441744E-3</v>
      </c>
    </row>
    <row r="64" spans="1:23" x14ac:dyDescent="0.2">
      <c r="A64" s="1">
        <v>42780</v>
      </c>
      <c r="B64" s="4">
        <v>5756.5097660000001</v>
      </c>
      <c r="C64" s="4">
        <v>5783.0898440000001</v>
      </c>
      <c r="D64" s="4">
        <v>5748.7402339999999</v>
      </c>
      <c r="E64" s="4">
        <v>5782.5698240000002</v>
      </c>
      <c r="F64" s="4">
        <v>5782.5698240000002</v>
      </c>
      <c r="G64" s="2">
        <v>1952370000</v>
      </c>
      <c r="H64" s="4">
        <f t="shared" si="3"/>
        <v>1952.37</v>
      </c>
      <c r="I64" s="9">
        <f t="shared" si="4"/>
        <v>5.9751543123909073E-3</v>
      </c>
      <c r="J64" s="6" t="b">
        <f t="shared" si="0"/>
        <v>0</v>
      </c>
      <c r="K64" s="5">
        <f t="shared" si="5"/>
        <v>4.5270587663934882E-3</v>
      </c>
      <c r="L64" s="5">
        <f t="shared" si="6"/>
        <v>-8.9920788718068429E-5</v>
      </c>
      <c r="M64" s="4">
        <f t="shared" si="7"/>
        <v>5700.8966813487204</v>
      </c>
      <c r="N64" s="4">
        <f t="shared" si="8"/>
        <v>5647.9255879751145</v>
      </c>
      <c r="O64" s="5">
        <f t="shared" si="9"/>
        <v>9.2917125733760989E-3</v>
      </c>
      <c r="P64" s="43">
        <f t="shared" si="1"/>
        <v>8.3922855167339362E-3</v>
      </c>
      <c r="Q64" s="62"/>
      <c r="R64" s="105" t="s">
        <v>211</v>
      </c>
      <c r="S64" s="13">
        <f t="shared" si="2"/>
        <v>1.4417585030120972E-2</v>
      </c>
      <c r="T64" s="20" t="b">
        <f t="shared" si="10"/>
        <v>0</v>
      </c>
      <c r="U64" s="13"/>
      <c r="V64" s="20"/>
      <c r="W64" s="13">
        <f t="shared" si="11"/>
        <v>2.873506943627621E-3</v>
      </c>
    </row>
    <row r="65" spans="1:23" x14ac:dyDescent="0.2">
      <c r="A65" s="1">
        <v>42781</v>
      </c>
      <c r="B65" s="4">
        <v>5777.8999020000001</v>
      </c>
      <c r="C65" s="4">
        <v>5821.9501950000003</v>
      </c>
      <c r="D65" s="4">
        <v>5776.7001950000003</v>
      </c>
      <c r="E65" s="4">
        <v>5819.4399409999996</v>
      </c>
      <c r="F65" s="4">
        <v>5819.4399409999996</v>
      </c>
      <c r="G65" s="2">
        <v>2094140000</v>
      </c>
      <c r="H65" s="4">
        <f t="shared" si="3"/>
        <v>2094.14</v>
      </c>
      <c r="I65" s="9">
        <f t="shared" si="4"/>
        <v>7.8331916963885299E-3</v>
      </c>
      <c r="J65" s="6" t="b">
        <f t="shared" si="0"/>
        <v>0</v>
      </c>
      <c r="K65" s="5">
        <f t="shared" si="5"/>
        <v>7.1894701716138393E-3</v>
      </c>
      <c r="L65" s="5">
        <f t="shared" si="6"/>
        <v>-4.3117064143842503E-4</v>
      </c>
      <c r="M65" s="4">
        <f t="shared" si="7"/>
        <v>5720.6538912905999</v>
      </c>
      <c r="N65" s="4">
        <f t="shared" si="8"/>
        <v>5662.8398795424955</v>
      </c>
      <c r="O65" s="5">
        <f t="shared" si="9"/>
        <v>1.010618940539703E-2</v>
      </c>
      <c r="P65" s="43">
        <f t="shared" si="1"/>
        <v>9.7971848628577388E-3</v>
      </c>
      <c r="Q65" s="120"/>
      <c r="R65" s="106"/>
      <c r="S65" s="13">
        <f t="shared" si="2"/>
        <v>1.770711978636199E-2</v>
      </c>
      <c r="T65" s="20" t="b">
        <f t="shared" si="10"/>
        <v>0</v>
      </c>
      <c r="U65" s="13"/>
      <c r="V65" s="20"/>
      <c r="W65" s="13">
        <f t="shared" si="11"/>
        <v>3.465631995492548E-3</v>
      </c>
    </row>
    <row r="66" spans="1:23" x14ac:dyDescent="0.2">
      <c r="A66" s="1">
        <v>42782</v>
      </c>
      <c r="B66" s="4">
        <v>5823.0097660000001</v>
      </c>
      <c r="C66" s="4">
        <v>5835.1499020000001</v>
      </c>
      <c r="D66" s="4">
        <v>5796.7099609999996</v>
      </c>
      <c r="E66" s="4">
        <v>5814.8999020000001</v>
      </c>
      <c r="F66" s="4">
        <v>5814.8999020000001</v>
      </c>
      <c r="G66" s="2">
        <v>1945600000</v>
      </c>
      <c r="H66" s="4">
        <f t="shared" si="3"/>
        <v>1945.6</v>
      </c>
      <c r="I66" s="9">
        <f t="shared" si="4"/>
        <v>6.6313376481871127E-3</v>
      </c>
      <c r="J66" s="6" t="b">
        <f t="shared" ref="J66:J129" si="13">(E66-D66)&lt;(C66-E66)</f>
        <v>1</v>
      </c>
      <c r="K66" s="5">
        <f t="shared" si="5"/>
        <v>-1.3927271850637689E-3</v>
      </c>
      <c r="L66" s="5">
        <f t="shared" si="6"/>
        <v>-3.470347864252691E-3</v>
      </c>
      <c r="M66" s="4">
        <f t="shared" si="7"/>
        <v>5736.3615597421667</v>
      </c>
      <c r="N66" s="4">
        <f t="shared" si="8"/>
        <v>5676.0624901909741</v>
      </c>
      <c r="O66" s="5">
        <f t="shared" si="9"/>
        <v>1.0511727498903131E-2</v>
      </c>
      <c r="P66" s="43">
        <f t="shared" ref="P66:P129" si="14">(D66-M66)/M66</f>
        <v>1.0520327324093103E-2</v>
      </c>
      <c r="Q66" s="120"/>
      <c r="R66" s="106"/>
      <c r="S66" s="13">
        <f t="shared" ref="S66:S129" si="15">(C66-M66)/M66</f>
        <v>1.7221428814935727E-2</v>
      </c>
      <c r="T66" s="20" t="b">
        <f t="shared" si="10"/>
        <v>1</v>
      </c>
      <c r="U66" s="13"/>
      <c r="V66" s="20"/>
      <c r="W66" s="13">
        <f t="shared" si="11"/>
        <v>2.7457819945165664E-3</v>
      </c>
    </row>
    <row r="67" spans="1:23" x14ac:dyDescent="0.2">
      <c r="A67" s="1">
        <v>42783</v>
      </c>
      <c r="B67" s="4">
        <v>5807.3100590000004</v>
      </c>
      <c r="C67" s="4">
        <v>5838.580078</v>
      </c>
      <c r="D67" s="4">
        <v>5800.7998049999997</v>
      </c>
      <c r="E67" s="4">
        <v>5838.580078</v>
      </c>
      <c r="F67" s="4">
        <v>5838.580078</v>
      </c>
      <c r="G67" s="2">
        <v>1879030000</v>
      </c>
      <c r="H67" s="4">
        <f t="shared" ref="H67:H130" si="16">(G67/1000000)</f>
        <v>1879.03</v>
      </c>
      <c r="I67" s="9">
        <f t="shared" ref="I67:I130" si="17">(C67-D67)/D67</f>
        <v>6.5129420545483397E-3</v>
      </c>
      <c r="J67" s="6" t="b">
        <f t="shared" si="13"/>
        <v>0</v>
      </c>
      <c r="K67" s="5">
        <f t="shared" ref="K67:K130" si="18">(E67-B67)/B67</f>
        <v>5.3845960836098675E-3</v>
      </c>
      <c r="L67" s="5">
        <f t="shared" ref="L67:L130" si="19">(E67-C67)/C67</f>
        <v>0</v>
      </c>
      <c r="M67" s="4">
        <f t="shared" ref="M67:M130" si="20">(E67-M66)*(2/($Y$1+1))+M66</f>
        <v>5753.3979794518054</v>
      </c>
      <c r="N67" s="4">
        <f t="shared" ref="N67:N130" si="21">(E67-N66)*(2/($Y$2+1))+N66</f>
        <v>5690.1944543482805</v>
      </c>
      <c r="O67" s="5">
        <f t="shared" ref="O67:O130" si="22">(M67-N67)/M67</f>
        <v>1.0985425539699429E-2</v>
      </c>
      <c r="P67" s="43">
        <f t="shared" si="14"/>
        <v>8.2389269293536242E-3</v>
      </c>
      <c r="Q67" s="120"/>
      <c r="R67" s="106"/>
      <c r="S67" s="13">
        <f t="shared" si="15"/>
        <v>1.4805528637584503E-2</v>
      </c>
      <c r="T67" s="20" t="b">
        <f t="shared" ref="T67:T130" si="23">(E67&lt;E66)</f>
        <v>0</v>
      </c>
      <c r="U67" s="13"/>
      <c r="V67" s="20"/>
      <c r="W67" s="13">
        <f t="shared" si="11"/>
        <v>2.9698999151658184E-3</v>
      </c>
    </row>
    <row r="68" spans="1:23" x14ac:dyDescent="0.2">
      <c r="A68" s="1">
        <v>42787</v>
      </c>
      <c r="B68" s="4">
        <v>5850.2001950000003</v>
      </c>
      <c r="C68" s="4">
        <v>5867.8901370000003</v>
      </c>
      <c r="D68" s="4">
        <v>5847.5</v>
      </c>
      <c r="E68" s="4">
        <v>5865.9501950000003</v>
      </c>
      <c r="F68" s="4">
        <v>5865.9501950000003</v>
      </c>
      <c r="G68" s="2">
        <v>1940110000</v>
      </c>
      <c r="H68" s="4">
        <f t="shared" si="16"/>
        <v>1940.11</v>
      </c>
      <c r="I68" s="9">
        <f t="shared" si="17"/>
        <v>3.4869836682343432E-3</v>
      </c>
      <c r="J68" s="6" t="b">
        <f t="shared" si="13"/>
        <v>0</v>
      </c>
      <c r="K68" s="5">
        <f t="shared" si="18"/>
        <v>2.6922155610095322E-3</v>
      </c>
      <c r="L68" s="5">
        <f t="shared" si="19"/>
        <v>-3.3060298586158984E-4</v>
      </c>
      <c r="M68" s="4">
        <f t="shared" si="20"/>
        <v>5772.1566820431708</v>
      </c>
      <c r="N68" s="4">
        <f t="shared" si="21"/>
        <v>5705.477562231039</v>
      </c>
      <c r="O68" s="5">
        <f t="shared" si="22"/>
        <v>1.1551855482295989E-2</v>
      </c>
      <c r="P68" s="43">
        <f t="shared" si="14"/>
        <v>1.3052888566108693E-2</v>
      </c>
      <c r="Q68" s="120"/>
      <c r="R68" s="106"/>
      <c r="S68" s="13">
        <f t="shared" si="15"/>
        <v>1.658538744359634E-2</v>
      </c>
      <c r="T68" s="20" t="b">
        <f t="shared" si="23"/>
        <v>0</v>
      </c>
      <c r="U68" s="13"/>
      <c r="V68" s="20"/>
      <c r="W68" s="13">
        <f t="shared" ref="W68:W131" si="24">(M68-M67)/M67</f>
        <v>3.2604562831151005E-3</v>
      </c>
    </row>
    <row r="69" spans="1:23" x14ac:dyDescent="0.2">
      <c r="A69" s="1">
        <v>42788</v>
      </c>
      <c r="B69" s="4">
        <v>5857.5600590000004</v>
      </c>
      <c r="C69" s="4">
        <v>5864.419922</v>
      </c>
      <c r="D69" s="4">
        <v>5848.2797849999997</v>
      </c>
      <c r="E69" s="4">
        <v>5860.6298829999996</v>
      </c>
      <c r="F69" s="4">
        <v>5860.6298829999996</v>
      </c>
      <c r="G69" s="2">
        <v>1874710000</v>
      </c>
      <c r="H69" s="4">
        <f t="shared" si="16"/>
        <v>1874.71</v>
      </c>
      <c r="I69" s="9">
        <f t="shared" si="17"/>
        <v>2.7598093103201838E-3</v>
      </c>
      <c r="J69" s="6" t="b">
        <f t="shared" si="13"/>
        <v>0</v>
      </c>
      <c r="K69" s="5">
        <f t="shared" si="18"/>
        <v>5.2407896275558162E-4</v>
      </c>
      <c r="L69" s="5">
        <f t="shared" si="19"/>
        <v>-6.4627687826077085E-4</v>
      </c>
      <c r="M69" s="4">
        <f t="shared" si="20"/>
        <v>5786.9022155359753</v>
      </c>
      <c r="N69" s="4">
        <f t="shared" si="21"/>
        <v>5718.9690683848612</v>
      </c>
      <c r="O69" s="5">
        <f t="shared" si="22"/>
        <v>1.1739121315845877E-2</v>
      </c>
      <c r="P69" s="43">
        <f t="shared" si="14"/>
        <v>1.0606291099795214E-2</v>
      </c>
      <c r="Q69" s="120"/>
      <c r="R69" s="106"/>
      <c r="S69" s="13">
        <f t="shared" si="15"/>
        <v>1.3395371751040578E-2</v>
      </c>
      <c r="T69" s="20" t="b">
        <f t="shared" si="23"/>
        <v>1</v>
      </c>
      <c r="U69" s="13">
        <f>(E69-E68)/E68</f>
        <v>-9.0698212960206354E-4</v>
      </c>
      <c r="V69" s="20"/>
      <c r="W69" s="13">
        <f t="shared" si="24"/>
        <v>2.5545968872738604E-3</v>
      </c>
    </row>
    <row r="70" spans="1:23" x14ac:dyDescent="0.2">
      <c r="A70" s="1">
        <v>42789</v>
      </c>
      <c r="B70" s="4">
        <v>5866.8198240000002</v>
      </c>
      <c r="C70" s="4">
        <v>5866.9599609999996</v>
      </c>
      <c r="D70" s="4">
        <v>5809.5498049999997</v>
      </c>
      <c r="E70" s="4">
        <v>5835.5097660000001</v>
      </c>
      <c r="F70" s="4">
        <v>5835.5097660000001</v>
      </c>
      <c r="G70" s="2">
        <v>1881490000</v>
      </c>
      <c r="H70" s="4">
        <f t="shared" si="16"/>
        <v>1881.49</v>
      </c>
      <c r="I70" s="9">
        <f t="shared" si="17"/>
        <v>9.8820318143395137E-3</v>
      </c>
      <c r="J70" s="6" t="b">
        <f t="shared" si="13"/>
        <v>1</v>
      </c>
      <c r="K70" s="5">
        <f t="shared" si="18"/>
        <v>-5.3368023800418702E-3</v>
      </c>
      <c r="L70" s="5">
        <f t="shared" si="19"/>
        <v>-5.3605607007822294E-3</v>
      </c>
      <c r="M70" s="4">
        <f t="shared" si="20"/>
        <v>5795.0034739466464</v>
      </c>
      <c r="N70" s="4">
        <f t="shared" si="21"/>
        <v>5729.1030420905254</v>
      </c>
      <c r="O70" s="5">
        <f t="shared" si="22"/>
        <v>1.1371940008733076E-2</v>
      </c>
      <c r="P70" s="43">
        <f t="shared" si="14"/>
        <v>2.5101505320490455E-3</v>
      </c>
      <c r="Q70" s="120"/>
      <c r="R70" s="106"/>
      <c r="S70" s="13">
        <f t="shared" si="15"/>
        <v>1.2416987733805049E-2</v>
      </c>
      <c r="T70" s="20" t="b">
        <f t="shared" si="23"/>
        <v>1</v>
      </c>
      <c r="U70" s="13">
        <f>(E70-E69)/E69</f>
        <v>-4.286248662940772E-3</v>
      </c>
      <c r="V70" s="20"/>
      <c r="W70" s="13">
        <f t="shared" si="24"/>
        <v>1.3999300677522818E-3</v>
      </c>
    </row>
    <row r="71" spans="1:23" x14ac:dyDescent="0.2">
      <c r="A71" s="1">
        <v>42790</v>
      </c>
      <c r="B71" s="4">
        <v>5802.330078</v>
      </c>
      <c r="C71" s="4">
        <v>5845.3100590000004</v>
      </c>
      <c r="D71" s="4">
        <v>5800.5498049999997</v>
      </c>
      <c r="E71" s="4">
        <v>5845.3100590000004</v>
      </c>
      <c r="F71" s="4">
        <v>5845.3100590000004</v>
      </c>
      <c r="G71" s="2">
        <v>1684650000</v>
      </c>
      <c r="H71" s="4">
        <f t="shared" si="16"/>
        <v>1684.65</v>
      </c>
      <c r="I71" s="9">
        <f t="shared" si="17"/>
        <v>7.7165536896895443E-3</v>
      </c>
      <c r="J71" s="6" t="b">
        <f t="shared" si="13"/>
        <v>0</v>
      </c>
      <c r="K71" s="5">
        <f t="shared" si="18"/>
        <v>7.4073657344938806E-3</v>
      </c>
      <c r="L71" s="5">
        <f t="shared" si="19"/>
        <v>0</v>
      </c>
      <c r="M71" s="4">
        <f t="shared" si="20"/>
        <v>5803.3879047888722</v>
      </c>
      <c r="N71" s="4">
        <f t="shared" si="21"/>
        <v>5739.2080000826536</v>
      </c>
      <c r="O71" s="5">
        <f t="shared" si="22"/>
        <v>1.1059040987637289E-2</v>
      </c>
      <c r="P71" s="43">
        <f t="shared" si="14"/>
        <v>-4.8904188991582133E-4</v>
      </c>
      <c r="Q71" s="120"/>
      <c r="R71" s="106"/>
      <c r="S71" s="13">
        <f t="shared" si="15"/>
        <v>7.2237380817736802E-3</v>
      </c>
      <c r="T71" s="20" t="b">
        <f t="shared" si="23"/>
        <v>0</v>
      </c>
      <c r="U71" s="13">
        <f>(E71-E70)/E70</f>
        <v>1.6794236310083211E-3</v>
      </c>
      <c r="V71" s="20"/>
      <c r="W71" s="13">
        <f t="shared" si="24"/>
        <v>1.4468379320082881E-3</v>
      </c>
    </row>
    <row r="72" spans="1:23" x14ac:dyDescent="0.2">
      <c r="A72" s="1">
        <v>42793</v>
      </c>
      <c r="B72" s="4">
        <v>5835.0400390000004</v>
      </c>
      <c r="C72" s="4">
        <v>5861.8999020000001</v>
      </c>
      <c r="D72" s="4">
        <v>5827</v>
      </c>
      <c r="E72" s="4">
        <v>5861.8999020000001</v>
      </c>
      <c r="F72" s="4">
        <v>5861.8999020000001</v>
      </c>
      <c r="G72" s="2">
        <v>1882610000</v>
      </c>
      <c r="H72" s="4">
        <f t="shared" si="16"/>
        <v>1882.61</v>
      </c>
      <c r="I72" s="9">
        <f t="shared" si="17"/>
        <v>5.9893430581774692E-3</v>
      </c>
      <c r="J72" s="6" t="b">
        <f t="shared" si="13"/>
        <v>0</v>
      </c>
      <c r="K72" s="5">
        <f t="shared" si="18"/>
        <v>4.603201146945836E-3</v>
      </c>
      <c r="L72" s="5">
        <f t="shared" si="19"/>
        <v>0</v>
      </c>
      <c r="M72" s="4">
        <f t="shared" si="20"/>
        <v>5813.1399043240599</v>
      </c>
      <c r="N72" s="4">
        <f t="shared" si="21"/>
        <v>5749.8768611189444</v>
      </c>
      <c r="O72" s="5">
        <f t="shared" si="22"/>
        <v>1.0882766327034001E-2</v>
      </c>
      <c r="P72" s="43">
        <f t="shared" si="14"/>
        <v>2.3842701025706221E-3</v>
      </c>
      <c r="Q72" s="120"/>
      <c r="R72" s="106"/>
      <c r="S72" s="13">
        <f t="shared" si="15"/>
        <v>8.3878933723357425E-3</v>
      </c>
      <c r="T72" s="20" t="b">
        <f t="shared" si="23"/>
        <v>0</v>
      </c>
      <c r="U72" s="13"/>
      <c r="V72" s="20"/>
      <c r="W72" s="13">
        <f t="shared" si="24"/>
        <v>1.6803976737692252E-3</v>
      </c>
    </row>
    <row r="73" spans="1:23" x14ac:dyDescent="0.2">
      <c r="A73" s="1">
        <v>42794</v>
      </c>
      <c r="B73" s="4">
        <v>5852.7900390000004</v>
      </c>
      <c r="C73" s="4">
        <v>5855.0698240000002</v>
      </c>
      <c r="D73" s="4">
        <v>5817.2202150000003</v>
      </c>
      <c r="E73" s="4">
        <v>5825.4399409999996</v>
      </c>
      <c r="F73" s="4">
        <v>5825.4399409999996</v>
      </c>
      <c r="G73" s="2">
        <v>2303390000</v>
      </c>
      <c r="H73" s="4">
        <f t="shared" si="16"/>
        <v>2303.39</v>
      </c>
      <c r="I73" s="9">
        <f t="shared" si="17"/>
        <v>6.5064769084042439E-3</v>
      </c>
      <c r="J73" s="6" t="b">
        <f t="shared" si="13"/>
        <v>1</v>
      </c>
      <c r="K73" s="5">
        <f t="shared" si="18"/>
        <v>-4.6730017338318525E-3</v>
      </c>
      <c r="L73" s="5">
        <f t="shared" si="19"/>
        <v>-5.0605516058147212E-3</v>
      </c>
      <c r="M73" s="4">
        <f t="shared" si="20"/>
        <v>5815.1899104367167</v>
      </c>
      <c r="N73" s="4">
        <f t="shared" si="21"/>
        <v>5756.4475637172973</v>
      </c>
      <c r="O73" s="5">
        <f t="shared" si="22"/>
        <v>1.0101535396804933E-2</v>
      </c>
      <c r="P73" s="43">
        <f t="shared" si="14"/>
        <v>3.4913813556454134E-4</v>
      </c>
      <c r="Q73" s="120"/>
      <c r="R73" s="106"/>
      <c r="S73" s="13">
        <f t="shared" si="15"/>
        <v>6.8578867031856795E-3</v>
      </c>
      <c r="T73" s="20" t="b">
        <f t="shared" si="23"/>
        <v>1</v>
      </c>
      <c r="U73" s="13"/>
      <c r="V73" s="20"/>
      <c r="W73" s="13">
        <f t="shared" si="24"/>
        <v>3.5265040002424385E-4</v>
      </c>
    </row>
    <row r="74" spans="1:23" x14ac:dyDescent="0.2">
      <c r="A74" s="1">
        <v>42795</v>
      </c>
      <c r="B74" s="4">
        <v>5874.8598629999997</v>
      </c>
      <c r="C74" s="4">
        <v>5911.7900390000004</v>
      </c>
      <c r="D74" s="4">
        <v>5865.7900390000004</v>
      </c>
      <c r="E74" s="4">
        <v>5904.0297849999997</v>
      </c>
      <c r="F74" s="4">
        <v>5904.0297849999997</v>
      </c>
      <c r="G74" s="2">
        <v>2220350000</v>
      </c>
      <c r="H74" s="4">
        <f t="shared" si="16"/>
        <v>2220.35</v>
      </c>
      <c r="I74" s="9">
        <f t="shared" si="17"/>
        <v>7.8420808951835709E-3</v>
      </c>
      <c r="J74" s="6" t="b">
        <f t="shared" si="13"/>
        <v>0</v>
      </c>
      <c r="K74" s="5">
        <f t="shared" si="18"/>
        <v>4.9652115421021138E-3</v>
      </c>
      <c r="L74" s="5">
        <f t="shared" si="19"/>
        <v>-1.3126741560181301E-3</v>
      </c>
      <c r="M74" s="4">
        <f t="shared" si="20"/>
        <v>5829.996556197264</v>
      </c>
      <c r="N74" s="4">
        <f t="shared" si="21"/>
        <v>5769.2808003505761</v>
      </c>
      <c r="O74" s="5">
        <f t="shared" si="22"/>
        <v>1.0414372506300588E-2</v>
      </c>
      <c r="P74" s="43">
        <f t="shared" si="14"/>
        <v>6.1395375550759284E-3</v>
      </c>
      <c r="Q74" s="120"/>
      <c r="R74" s="106"/>
      <c r="S74" s="13">
        <f t="shared" si="15"/>
        <v>1.4029765200425422E-2</v>
      </c>
      <c r="T74" s="20" t="b">
        <f t="shared" si="23"/>
        <v>0</v>
      </c>
      <c r="U74" s="13"/>
      <c r="V74" s="20"/>
      <c r="W74" s="13">
        <f t="shared" si="24"/>
        <v>2.5462015838852211E-3</v>
      </c>
    </row>
    <row r="75" spans="1:23" x14ac:dyDescent="0.2">
      <c r="A75" s="1">
        <v>42796</v>
      </c>
      <c r="B75" s="4">
        <v>5897.0097660000001</v>
      </c>
      <c r="C75" s="4">
        <v>5897.0097660000001</v>
      </c>
      <c r="D75" s="4">
        <v>5856.2998049999997</v>
      </c>
      <c r="E75" s="4">
        <v>5861.2202150000003</v>
      </c>
      <c r="F75" s="4">
        <v>5861.2202150000003</v>
      </c>
      <c r="G75" s="2">
        <v>2043610000</v>
      </c>
      <c r="H75" s="4">
        <f t="shared" si="16"/>
        <v>2043.61</v>
      </c>
      <c r="I75" s="9">
        <f t="shared" si="17"/>
        <v>6.9514817129483486E-3</v>
      </c>
      <c r="J75" s="6" t="b">
        <f t="shared" si="13"/>
        <v>1</v>
      </c>
      <c r="K75" s="5">
        <f t="shared" si="18"/>
        <v>-6.0691015311436823E-3</v>
      </c>
      <c r="L75" s="5">
        <f t="shared" si="19"/>
        <v>-6.0691015311436823E-3</v>
      </c>
      <c r="M75" s="4">
        <f t="shared" si="20"/>
        <v>5835.2004993310529</v>
      </c>
      <c r="N75" s="4">
        <f t="shared" si="21"/>
        <v>5777.2755320592214</v>
      </c>
      <c r="O75" s="5">
        <f t="shared" si="22"/>
        <v>9.9268169582985254E-3</v>
      </c>
      <c r="P75" s="43">
        <f t="shared" si="14"/>
        <v>3.615866442184043E-3</v>
      </c>
      <c r="Q75" s="120"/>
      <c r="R75" s="106"/>
      <c r="S75" s="13">
        <f t="shared" si="15"/>
        <v>1.0592483784581698E-2</v>
      </c>
      <c r="T75" s="20" t="b">
        <f t="shared" si="23"/>
        <v>1</v>
      </c>
      <c r="U75" s="13"/>
      <c r="V75" s="20"/>
      <c r="W75" s="13">
        <f t="shared" si="24"/>
        <v>8.9261512997930567E-4</v>
      </c>
    </row>
    <row r="76" spans="1:23" x14ac:dyDescent="0.2">
      <c r="A76" s="1">
        <v>42797</v>
      </c>
      <c r="B76" s="4">
        <v>5854.2700199999999</v>
      </c>
      <c r="C76" s="4">
        <v>5870.75</v>
      </c>
      <c r="D76" s="4">
        <v>5841.4702150000003</v>
      </c>
      <c r="E76" s="4">
        <v>5870.75</v>
      </c>
      <c r="F76" s="4">
        <v>5870.75</v>
      </c>
      <c r="G76" s="2">
        <v>1853600000</v>
      </c>
      <c r="H76" s="4">
        <f t="shared" si="16"/>
        <v>1853.6</v>
      </c>
      <c r="I76" s="9">
        <f t="shared" si="17"/>
        <v>5.0123999476730562E-3</v>
      </c>
      <c r="J76" s="6" t="b">
        <f t="shared" si="13"/>
        <v>0</v>
      </c>
      <c r="K76" s="5">
        <f t="shared" si="18"/>
        <v>2.8150358530951514E-3</v>
      </c>
      <c r="L76" s="5">
        <f t="shared" si="19"/>
        <v>0</v>
      </c>
      <c r="M76" s="4">
        <f t="shared" si="20"/>
        <v>5841.1254161092111</v>
      </c>
      <c r="N76" s="4">
        <f t="shared" si="21"/>
        <v>5785.4037466627669</v>
      </c>
      <c r="O76" s="5">
        <f t="shared" si="22"/>
        <v>9.5395434059281827E-3</v>
      </c>
      <c r="P76" s="43">
        <f t="shared" si="14"/>
        <v>5.9029530480254301E-5</v>
      </c>
      <c r="Q76" s="121"/>
      <c r="R76" s="107"/>
      <c r="S76" s="13">
        <f t="shared" si="15"/>
        <v>5.0717253577688016E-3</v>
      </c>
      <c r="T76" s="20" t="b">
        <f t="shared" si="23"/>
        <v>0</v>
      </c>
      <c r="U76" s="13"/>
      <c r="V76" s="20"/>
      <c r="W76" s="13">
        <f t="shared" si="24"/>
        <v>1.0153750121932195E-3</v>
      </c>
    </row>
    <row r="77" spans="1:23" x14ac:dyDescent="0.2">
      <c r="A77" s="1">
        <v>42800</v>
      </c>
      <c r="B77" s="4">
        <v>5846.419922</v>
      </c>
      <c r="C77" s="4">
        <v>5857.7402339999999</v>
      </c>
      <c r="D77" s="4">
        <v>5827.4599609999996</v>
      </c>
      <c r="E77" s="4">
        <v>5849.1801759999998</v>
      </c>
      <c r="F77" s="4">
        <v>5849.1801759999998</v>
      </c>
      <c r="G77" s="2">
        <v>1774040000</v>
      </c>
      <c r="H77" s="4">
        <f t="shared" si="16"/>
        <v>1774.04</v>
      </c>
      <c r="I77" s="9">
        <f t="shared" si="17"/>
        <v>5.1961357439861628E-3</v>
      </c>
      <c r="J77" s="6" t="b">
        <f t="shared" si="13"/>
        <v>0</v>
      </c>
      <c r="K77" s="5">
        <f t="shared" si="18"/>
        <v>4.7212722261242397E-4</v>
      </c>
      <c r="L77" s="5">
        <f t="shared" si="19"/>
        <v>-1.4613242748995597E-3</v>
      </c>
      <c r="M77" s="4">
        <f t="shared" si="20"/>
        <v>5842.4678760910092</v>
      </c>
      <c r="N77" s="4">
        <f t="shared" si="21"/>
        <v>5790.9495231268738</v>
      </c>
      <c r="O77" s="5">
        <f t="shared" si="22"/>
        <v>8.8179094959105701E-3</v>
      </c>
      <c r="P77" s="43">
        <f t="shared" si="14"/>
        <v>-2.5687629627243937E-3</v>
      </c>
      <c r="Q77" s="43"/>
      <c r="S77" s="13">
        <f t="shared" si="15"/>
        <v>2.6140251402133291E-3</v>
      </c>
      <c r="T77" s="20" t="b">
        <f t="shared" si="23"/>
        <v>1</v>
      </c>
      <c r="U77" s="13"/>
      <c r="V77" s="20"/>
      <c r="W77" s="13">
        <f t="shared" si="24"/>
        <v>2.2982899461390866E-4</v>
      </c>
    </row>
    <row r="78" spans="1:23" x14ac:dyDescent="0.2">
      <c r="A78" s="1">
        <v>42801</v>
      </c>
      <c r="B78" s="4">
        <v>5836.1201170000004</v>
      </c>
      <c r="C78" s="4">
        <v>5859.7700199999999</v>
      </c>
      <c r="D78" s="4">
        <v>5826.3198240000002</v>
      </c>
      <c r="E78" s="4">
        <v>5833.9301759999998</v>
      </c>
      <c r="F78" s="4">
        <v>5833.9301759999998</v>
      </c>
      <c r="G78" s="2">
        <v>1825510000</v>
      </c>
      <c r="H78" s="4">
        <f t="shared" si="16"/>
        <v>1825.51</v>
      </c>
      <c r="I78" s="9">
        <f t="shared" si="17"/>
        <v>5.741222076792017E-3</v>
      </c>
      <c r="J78" s="6" t="b">
        <f t="shared" si="13"/>
        <v>1</v>
      </c>
      <c r="K78" s="5">
        <f t="shared" si="18"/>
        <v>-3.7523919249391016E-4</v>
      </c>
      <c r="L78" s="5">
        <f t="shared" si="19"/>
        <v>-4.4097027548531823E-3</v>
      </c>
      <c r="M78" s="4">
        <f t="shared" si="20"/>
        <v>5841.0449260758414</v>
      </c>
      <c r="N78" s="4">
        <f t="shared" si="21"/>
        <v>5794.6869712027974</v>
      </c>
      <c r="O78" s="5">
        <f t="shared" si="22"/>
        <v>7.9365859122382167E-3</v>
      </c>
      <c r="P78" s="43">
        <f t="shared" si="14"/>
        <v>-2.5209705219189208E-3</v>
      </c>
      <c r="Q78" s="43"/>
      <c r="S78" s="13">
        <f t="shared" si="15"/>
        <v>3.205778103257713E-3</v>
      </c>
      <c r="T78" s="20" t="b">
        <f t="shared" si="23"/>
        <v>1</v>
      </c>
      <c r="U78" s="13"/>
      <c r="V78" s="20"/>
      <c r="W78" s="13">
        <f t="shared" si="24"/>
        <v>-2.4355290355825067E-4</v>
      </c>
    </row>
    <row r="79" spans="1:23" x14ac:dyDescent="0.2">
      <c r="A79" s="1">
        <v>42802</v>
      </c>
      <c r="B79" s="4">
        <v>5838.4399409999996</v>
      </c>
      <c r="C79" s="4">
        <v>5860.6298829999996</v>
      </c>
      <c r="D79" s="4">
        <v>5832.6298829999996</v>
      </c>
      <c r="E79" s="4">
        <v>5837.5498049999997</v>
      </c>
      <c r="F79" s="4">
        <v>5837.5498049999997</v>
      </c>
      <c r="G79" s="2">
        <v>1813080000</v>
      </c>
      <c r="H79" s="4">
        <f t="shared" si="16"/>
        <v>1813.08</v>
      </c>
      <c r="I79" s="9">
        <f t="shared" si="17"/>
        <v>4.8005789089429181E-3</v>
      </c>
      <c r="J79" s="6" t="b">
        <f t="shared" si="13"/>
        <v>1</v>
      </c>
      <c r="K79" s="5">
        <f t="shared" si="18"/>
        <v>-1.5246127544261813E-4</v>
      </c>
      <c r="L79" s="5">
        <f t="shared" si="19"/>
        <v>-3.9381565566780838E-3</v>
      </c>
      <c r="M79" s="4">
        <f t="shared" si="20"/>
        <v>5840.4624058965346</v>
      </c>
      <c r="N79" s="4">
        <f t="shared" si="21"/>
        <v>5798.4141741416843</v>
      </c>
      <c r="O79" s="5">
        <f t="shared" si="22"/>
        <v>7.1994696365819304E-3</v>
      </c>
      <c r="P79" s="43">
        <f t="shared" si="14"/>
        <v>-1.3410792420523571E-3</v>
      </c>
      <c r="Q79" s="43"/>
      <c r="S79" s="13">
        <f t="shared" si="15"/>
        <v>3.4530617101659437E-3</v>
      </c>
      <c r="T79" s="20" t="b">
        <f t="shared" si="23"/>
        <v>0</v>
      </c>
      <c r="U79" s="13"/>
      <c r="V79" s="20"/>
      <c r="W79" s="13">
        <f t="shared" si="24"/>
        <v>-9.9728762007342281E-5</v>
      </c>
    </row>
    <row r="80" spans="1:23" x14ac:dyDescent="0.2">
      <c r="A80" s="1">
        <v>42803</v>
      </c>
      <c r="B80" s="4">
        <v>5834.669922</v>
      </c>
      <c r="C80" s="4">
        <v>5852.5400390000004</v>
      </c>
      <c r="D80" s="4">
        <v>5812.080078</v>
      </c>
      <c r="E80" s="4">
        <v>5838.8100590000004</v>
      </c>
      <c r="F80" s="4">
        <v>5838.8100590000004</v>
      </c>
      <c r="G80" s="2">
        <v>1886780000</v>
      </c>
      <c r="H80" s="4">
        <f t="shared" si="16"/>
        <v>1886.78</v>
      </c>
      <c r="I80" s="9">
        <f t="shared" si="17"/>
        <v>6.9613564261012707E-3</v>
      </c>
      <c r="J80" s="6" t="b">
        <f t="shared" si="13"/>
        <v>0</v>
      </c>
      <c r="K80" s="5">
        <f t="shared" si="18"/>
        <v>7.0957518683099257E-4</v>
      </c>
      <c r="L80" s="5">
        <f t="shared" si="19"/>
        <v>-2.3459865132927915E-3</v>
      </c>
      <c r="M80" s="4">
        <f t="shared" si="20"/>
        <v>5840.1870147471127</v>
      </c>
      <c r="N80" s="4">
        <f t="shared" si="21"/>
        <v>5801.926859781538</v>
      </c>
      <c r="O80" s="5">
        <f t="shared" si="22"/>
        <v>6.5511866090869298E-3</v>
      </c>
      <c r="P80" s="43">
        <f t="shared" si="14"/>
        <v>-4.8126775180554393E-3</v>
      </c>
      <c r="Q80" s="43"/>
      <c r="S80" s="13">
        <f t="shared" si="15"/>
        <v>2.115176144478763E-3</v>
      </c>
      <c r="T80" s="20" t="b">
        <f t="shared" si="23"/>
        <v>0</v>
      </c>
      <c r="U80" s="13"/>
      <c r="V80" s="20"/>
      <c r="W80" s="13">
        <f t="shared" si="24"/>
        <v>-4.7152285261503592E-5</v>
      </c>
    </row>
    <row r="81" spans="1:23" x14ac:dyDescent="0.2">
      <c r="A81" s="1">
        <v>42804</v>
      </c>
      <c r="B81" s="4">
        <v>5867.1601559999999</v>
      </c>
      <c r="C81" s="4">
        <v>5872.6000979999999</v>
      </c>
      <c r="D81" s="4">
        <v>5835.4399409999996</v>
      </c>
      <c r="E81" s="4">
        <v>5861.7299800000001</v>
      </c>
      <c r="F81" s="4">
        <v>5861.7299800000001</v>
      </c>
      <c r="G81" s="2">
        <v>1999440000</v>
      </c>
      <c r="H81" s="4">
        <f t="shared" si="16"/>
        <v>1999.44</v>
      </c>
      <c r="I81" s="9">
        <f t="shared" si="17"/>
        <v>6.3680129305952972E-3</v>
      </c>
      <c r="J81" s="6" t="b">
        <f t="shared" si="13"/>
        <v>0</v>
      </c>
      <c r="K81" s="5">
        <f t="shared" si="18"/>
        <v>-9.2552032936185061E-4</v>
      </c>
      <c r="L81" s="5">
        <f t="shared" si="19"/>
        <v>-1.8509889688728845E-3</v>
      </c>
      <c r="M81" s="4">
        <f t="shared" si="20"/>
        <v>5843.7775089559273</v>
      </c>
      <c r="N81" s="4">
        <f t="shared" si="21"/>
        <v>5807.1271311048822</v>
      </c>
      <c r="O81" s="5">
        <f t="shared" si="22"/>
        <v>6.2716928895523872E-3</v>
      </c>
      <c r="P81" s="43">
        <f t="shared" si="14"/>
        <v>-1.4267428804655585E-3</v>
      </c>
      <c r="Q81" s="43"/>
      <c r="S81" s="13">
        <f t="shared" si="15"/>
        <v>4.9321845330182988E-3</v>
      </c>
      <c r="T81" s="20" t="b">
        <f t="shared" si="23"/>
        <v>0</v>
      </c>
      <c r="U81" s="13"/>
      <c r="V81" s="20"/>
      <c r="W81" s="13">
        <f t="shared" si="24"/>
        <v>6.1479096469824852E-4</v>
      </c>
    </row>
    <row r="82" spans="1:23" x14ac:dyDescent="0.2">
      <c r="A82" s="1">
        <v>42807</v>
      </c>
      <c r="B82" s="4">
        <v>5863.4799800000001</v>
      </c>
      <c r="C82" s="4">
        <v>5877.4301759999998</v>
      </c>
      <c r="D82" s="4">
        <v>5860.830078</v>
      </c>
      <c r="E82" s="4">
        <v>5875.7797849999997</v>
      </c>
      <c r="F82" s="4">
        <v>5875.7797849999997</v>
      </c>
      <c r="G82" s="2">
        <v>1812460000</v>
      </c>
      <c r="H82" s="4">
        <f t="shared" si="16"/>
        <v>1812.46</v>
      </c>
      <c r="I82" s="9">
        <f t="shared" si="17"/>
        <v>2.8323800176893459E-3</v>
      </c>
      <c r="J82" s="6" t="b">
        <f t="shared" si="13"/>
        <v>0</v>
      </c>
      <c r="K82" s="5">
        <f t="shared" si="18"/>
        <v>2.0976971085351348E-3</v>
      </c>
      <c r="L82" s="5">
        <f t="shared" si="19"/>
        <v>-2.8080146434395121E-4</v>
      </c>
      <c r="M82" s="4">
        <f t="shared" si="20"/>
        <v>5849.1112216299389</v>
      </c>
      <c r="N82" s="4">
        <f t="shared" si="21"/>
        <v>5813.0969270957621</v>
      </c>
      <c r="O82" s="5">
        <f t="shared" si="22"/>
        <v>6.1572251184071119E-3</v>
      </c>
      <c r="P82" s="43">
        <f t="shared" si="14"/>
        <v>2.0035277029311553E-3</v>
      </c>
      <c r="Q82" s="43"/>
      <c r="S82" s="13">
        <f t="shared" si="15"/>
        <v>4.8415824724511707E-3</v>
      </c>
      <c r="T82" s="20" t="b">
        <f t="shared" si="23"/>
        <v>0</v>
      </c>
      <c r="U82" s="13"/>
      <c r="V82" s="20"/>
      <c r="W82" s="13">
        <f t="shared" si="24"/>
        <v>9.1271658885667679E-4</v>
      </c>
    </row>
    <row r="83" spans="1:23" x14ac:dyDescent="0.2">
      <c r="A83" s="1">
        <v>42808</v>
      </c>
      <c r="B83" s="4">
        <v>5860.0698240000002</v>
      </c>
      <c r="C83" s="4">
        <v>5860.5</v>
      </c>
      <c r="D83" s="4">
        <v>5831.8798829999996</v>
      </c>
      <c r="E83" s="4">
        <v>5856.8198240000002</v>
      </c>
      <c r="F83" s="4">
        <v>5856.8198240000002</v>
      </c>
      <c r="G83" s="2">
        <v>1664870000</v>
      </c>
      <c r="H83" s="4">
        <f t="shared" si="16"/>
        <v>1664.87</v>
      </c>
      <c r="I83" s="9">
        <f t="shared" si="17"/>
        <v>4.9075285455429871E-3</v>
      </c>
      <c r="J83" s="6" t="b">
        <f t="shared" si="13"/>
        <v>0</v>
      </c>
      <c r="K83" s="5">
        <f t="shared" si="18"/>
        <v>-5.5460090026394882E-4</v>
      </c>
      <c r="L83" s="5">
        <f t="shared" si="19"/>
        <v>-6.2796280180869325E-4</v>
      </c>
      <c r="M83" s="4">
        <f t="shared" si="20"/>
        <v>5850.3959886916155</v>
      </c>
      <c r="N83" s="4">
        <f t="shared" si="21"/>
        <v>5816.8989181309134</v>
      </c>
      <c r="O83" s="5">
        <f t="shared" si="22"/>
        <v>5.7256073991315088E-3</v>
      </c>
      <c r="P83" s="43">
        <f t="shared" si="14"/>
        <v>-3.1649320366358307E-3</v>
      </c>
      <c r="Q83" s="43"/>
      <c r="S83" s="13">
        <f t="shared" si="15"/>
        <v>1.7270645145926623E-3</v>
      </c>
      <c r="T83" s="20" t="b">
        <f t="shared" si="23"/>
        <v>1</v>
      </c>
      <c r="U83" s="13"/>
      <c r="V83" s="20"/>
      <c r="W83" s="13">
        <f t="shared" si="24"/>
        <v>2.1965167236443088E-4</v>
      </c>
    </row>
    <row r="84" spans="1:23" x14ac:dyDescent="0.2">
      <c r="A84" s="1">
        <v>42809</v>
      </c>
      <c r="B84" s="4">
        <v>5869.9799800000001</v>
      </c>
      <c r="C84" s="4">
        <v>5911.2001950000003</v>
      </c>
      <c r="D84" s="4">
        <v>5858.1601559999999</v>
      </c>
      <c r="E84" s="4">
        <v>5900.0498049999997</v>
      </c>
      <c r="F84" s="4">
        <v>5900.0498049999997</v>
      </c>
      <c r="G84" s="2">
        <v>1955400000</v>
      </c>
      <c r="H84" s="4">
        <f t="shared" si="16"/>
        <v>1955.4</v>
      </c>
      <c r="I84" s="9">
        <f t="shared" si="17"/>
        <v>9.0540438614803275E-3</v>
      </c>
      <c r="J84" s="6" t="b">
        <f t="shared" si="13"/>
        <v>0</v>
      </c>
      <c r="K84" s="5">
        <f t="shared" si="18"/>
        <v>5.122645239413505E-3</v>
      </c>
      <c r="L84" s="5">
        <f t="shared" si="19"/>
        <v>-1.8863157450550018E-3</v>
      </c>
      <c r="M84" s="4">
        <f t="shared" si="20"/>
        <v>5858.6716247430131</v>
      </c>
      <c r="N84" s="4">
        <f t="shared" si="21"/>
        <v>5824.1294300325735</v>
      </c>
      <c r="O84" s="5">
        <f t="shared" si="22"/>
        <v>5.8959089914780447E-3</v>
      </c>
      <c r="P84" s="43">
        <f t="shared" si="14"/>
        <v>-8.7301145340373305E-5</v>
      </c>
      <c r="Q84" s="43"/>
      <c r="S84" s="13">
        <f t="shared" si="15"/>
        <v>8.9659522877408842E-3</v>
      </c>
      <c r="T84" s="20" t="b">
        <f t="shared" si="23"/>
        <v>0</v>
      </c>
      <c r="U84" s="13"/>
      <c r="V84" s="20"/>
      <c r="W84" s="13">
        <f t="shared" si="24"/>
        <v>1.4145428903263751E-3</v>
      </c>
    </row>
    <row r="85" spans="1:23" x14ac:dyDescent="0.2">
      <c r="A85" s="1">
        <v>42810</v>
      </c>
      <c r="B85" s="4">
        <v>5907.8598629999997</v>
      </c>
      <c r="C85" s="4">
        <v>5911.4799800000001</v>
      </c>
      <c r="D85" s="4">
        <v>5887.2402339999999</v>
      </c>
      <c r="E85" s="4">
        <v>5900.7597660000001</v>
      </c>
      <c r="F85" s="4">
        <v>5900.7597660000001</v>
      </c>
      <c r="G85" s="2">
        <v>1770640000</v>
      </c>
      <c r="H85" s="4">
        <f t="shared" si="16"/>
        <v>1770.64</v>
      </c>
      <c r="I85" s="9">
        <f t="shared" si="17"/>
        <v>4.1173359734856365E-3</v>
      </c>
      <c r="J85" s="6" t="b">
        <f t="shared" si="13"/>
        <v>0</v>
      </c>
      <c r="K85" s="5">
        <f t="shared" si="18"/>
        <v>-1.2018052500646376E-3</v>
      </c>
      <c r="L85" s="5">
        <f t="shared" si="19"/>
        <v>-1.8134568731128379E-3</v>
      </c>
      <c r="M85" s="4">
        <f t="shared" si="20"/>
        <v>5865.6863149525107</v>
      </c>
      <c r="N85" s="4">
        <f t="shared" si="21"/>
        <v>5830.7929375080021</v>
      </c>
      <c r="O85" s="5">
        <f t="shared" si="22"/>
        <v>5.9487288564272784E-3</v>
      </c>
      <c r="P85" s="43">
        <f t="shared" si="14"/>
        <v>3.674577515770841E-3</v>
      </c>
      <c r="Q85" s="43"/>
      <c r="S85" s="13">
        <f t="shared" si="15"/>
        <v>7.8070429594495226E-3</v>
      </c>
      <c r="T85" s="20" t="b">
        <f t="shared" si="23"/>
        <v>0</v>
      </c>
      <c r="U85" s="13"/>
      <c r="V85" s="20"/>
      <c r="W85" s="13">
        <f t="shared" si="24"/>
        <v>1.1973175249953055E-3</v>
      </c>
    </row>
    <row r="86" spans="1:23" x14ac:dyDescent="0.2">
      <c r="A86" s="1">
        <v>42811</v>
      </c>
      <c r="B86" s="4">
        <v>5898.580078</v>
      </c>
      <c r="C86" s="4">
        <v>5912.6098629999997</v>
      </c>
      <c r="D86" s="4">
        <v>5890.419922</v>
      </c>
      <c r="E86" s="4">
        <v>5901</v>
      </c>
      <c r="F86" s="4">
        <v>5901</v>
      </c>
      <c r="G86" s="2">
        <v>3189970000</v>
      </c>
      <c r="H86" s="4">
        <f t="shared" si="16"/>
        <v>3189.97</v>
      </c>
      <c r="I86" s="9">
        <f t="shared" si="17"/>
        <v>3.7671237863913421E-3</v>
      </c>
      <c r="J86" s="6" t="b">
        <f t="shared" si="13"/>
        <v>1</v>
      </c>
      <c r="K86" s="5">
        <f t="shared" si="18"/>
        <v>4.1025500510294882E-4</v>
      </c>
      <c r="L86" s="5">
        <f t="shared" si="19"/>
        <v>-1.9635767062278226E-3</v>
      </c>
      <c r="M86" s="4">
        <f t="shared" si="20"/>
        <v>5871.5719291270925</v>
      </c>
      <c r="N86" s="4">
        <f t="shared" si="21"/>
        <v>5836.8978994638283</v>
      </c>
      <c r="O86" s="5">
        <f t="shared" si="22"/>
        <v>5.9054083100399217E-3</v>
      </c>
      <c r="P86" s="43">
        <f t="shared" si="14"/>
        <v>3.210042063762914E-3</v>
      </c>
      <c r="Q86" s="43"/>
      <c r="S86" s="13">
        <f t="shared" si="15"/>
        <v>6.9892584759679742E-3</v>
      </c>
      <c r="T86" s="20" t="b">
        <f t="shared" si="23"/>
        <v>0</v>
      </c>
      <c r="U86" s="13"/>
      <c r="V86" s="20"/>
      <c r="W86" s="13">
        <f t="shared" si="24"/>
        <v>1.003397361972554E-3</v>
      </c>
    </row>
    <row r="87" spans="1:23" x14ac:dyDescent="0.2">
      <c r="A87" s="1">
        <v>42814</v>
      </c>
      <c r="B87" s="4">
        <v>5898.8100590000004</v>
      </c>
      <c r="C87" s="4">
        <v>5915.1201170000004</v>
      </c>
      <c r="D87" s="4">
        <v>5888.1201170000004</v>
      </c>
      <c r="E87" s="4">
        <v>5901.5297849999997</v>
      </c>
      <c r="F87" s="4">
        <v>5901.5297849999997</v>
      </c>
      <c r="G87" s="2">
        <v>1736790000</v>
      </c>
      <c r="H87" s="4">
        <f t="shared" si="16"/>
        <v>1736.79</v>
      </c>
      <c r="I87" s="9">
        <f t="shared" si="17"/>
        <v>4.5855042803978176E-3</v>
      </c>
      <c r="J87" s="6" t="b">
        <f t="shared" si="13"/>
        <v>1</v>
      </c>
      <c r="K87" s="5">
        <f t="shared" si="18"/>
        <v>4.6106349802699329E-4</v>
      </c>
      <c r="L87" s="5">
        <f t="shared" si="19"/>
        <v>-2.2975580767907286E-3</v>
      </c>
      <c r="M87" s="4">
        <f t="shared" si="20"/>
        <v>5876.5649051059099</v>
      </c>
      <c r="N87" s="4">
        <f t="shared" si="21"/>
        <v>5842.5180634234957</v>
      </c>
      <c r="O87" s="5">
        <f t="shared" si="22"/>
        <v>5.7936638550239224E-3</v>
      </c>
      <c r="P87" s="43">
        <f t="shared" si="14"/>
        <v>1.9663208150820567E-3</v>
      </c>
      <c r="Q87" s="43"/>
      <c r="R87" s="48"/>
      <c r="S87" s="13">
        <f t="shared" si="15"/>
        <v>6.5608416679940685E-3</v>
      </c>
      <c r="T87" s="20" t="b">
        <f t="shared" si="23"/>
        <v>0</v>
      </c>
      <c r="U87" s="13"/>
      <c r="V87" s="20"/>
      <c r="W87" s="13">
        <f t="shared" si="24"/>
        <v>8.5036444057659728E-4</v>
      </c>
    </row>
    <row r="88" spans="1:23" x14ac:dyDescent="0.2">
      <c r="A88" s="1">
        <v>42815</v>
      </c>
      <c r="B88" s="4">
        <v>5923.419922</v>
      </c>
      <c r="C88" s="4">
        <v>5928.0600590000004</v>
      </c>
      <c r="D88" s="4">
        <v>5790.7299800000001</v>
      </c>
      <c r="E88" s="4">
        <v>5793.830078</v>
      </c>
      <c r="F88" s="4">
        <v>5793.830078</v>
      </c>
      <c r="G88" s="2">
        <v>2199920000</v>
      </c>
      <c r="H88" s="4">
        <f t="shared" si="16"/>
        <v>2199.92</v>
      </c>
      <c r="I88" s="9">
        <f t="shared" si="17"/>
        <v>2.3715503826686853E-2</v>
      </c>
      <c r="J88" s="6" t="b">
        <f t="shared" si="13"/>
        <v>1</v>
      </c>
      <c r="K88" s="5">
        <f t="shared" si="18"/>
        <v>-2.1877537926813909E-2</v>
      </c>
      <c r="L88" s="5">
        <f t="shared" si="19"/>
        <v>-2.2643154702222022E-2</v>
      </c>
      <c r="M88" s="4">
        <f t="shared" si="20"/>
        <v>5862.7757672549251</v>
      </c>
      <c r="N88" s="4">
        <f t="shared" si="21"/>
        <v>5838.2843255605831</v>
      </c>
      <c r="O88" s="5">
        <f t="shared" si="22"/>
        <v>4.1774481349146735E-3</v>
      </c>
      <c r="P88" s="43">
        <f t="shared" si="14"/>
        <v>-1.228868203647133E-2</v>
      </c>
      <c r="Q88" s="43"/>
      <c r="R88" s="48"/>
      <c r="S88" s="13">
        <f t="shared" si="15"/>
        <v>1.1135389504354651E-2</v>
      </c>
      <c r="T88" s="20" t="b">
        <f t="shared" si="23"/>
        <v>1</v>
      </c>
      <c r="U88" s="13">
        <f>(E88-E87)/E87</f>
        <v>-1.8249455806143962E-2</v>
      </c>
      <c r="V88" s="20"/>
      <c r="W88" s="13">
        <f t="shared" si="24"/>
        <v>-2.3464622740751182E-3</v>
      </c>
    </row>
    <row r="89" spans="1:23" x14ac:dyDescent="0.2">
      <c r="A89" s="1">
        <v>42816</v>
      </c>
      <c r="B89" s="4">
        <v>5790.5898440000001</v>
      </c>
      <c r="C89" s="4">
        <v>5825.669922</v>
      </c>
      <c r="D89" s="4">
        <v>5781.7998049999997</v>
      </c>
      <c r="E89" s="4">
        <v>5821.6401370000003</v>
      </c>
      <c r="F89" s="4">
        <v>5821.6401370000003</v>
      </c>
      <c r="G89" s="2">
        <v>1860290000</v>
      </c>
      <c r="H89" s="4">
        <f t="shared" si="16"/>
        <v>1860.29</v>
      </c>
      <c r="I89" s="9">
        <f t="shared" si="17"/>
        <v>7.5876229685542347E-3</v>
      </c>
      <c r="J89" s="6" t="b">
        <f t="shared" si="13"/>
        <v>0</v>
      </c>
      <c r="K89" s="5">
        <f t="shared" si="18"/>
        <v>5.3621986423668788E-3</v>
      </c>
      <c r="L89" s="5">
        <f t="shared" si="19"/>
        <v>-6.9172902927123992E-4</v>
      </c>
      <c r="M89" s="4">
        <f t="shared" si="20"/>
        <v>5855.919828879104</v>
      </c>
      <c r="N89" s="4">
        <f t="shared" si="21"/>
        <v>5836.8370048161842</v>
      </c>
      <c r="O89" s="5">
        <f t="shared" si="22"/>
        <v>3.2587235857995884E-3</v>
      </c>
      <c r="P89" s="43">
        <f t="shared" si="14"/>
        <v>-1.2657281186394219E-2</v>
      </c>
      <c r="Q89" s="43"/>
      <c r="R89" s="48"/>
      <c r="S89" s="13">
        <f t="shared" si="15"/>
        <v>-5.1656968952893184E-3</v>
      </c>
      <c r="T89" s="20" t="b">
        <f t="shared" si="23"/>
        <v>0</v>
      </c>
      <c r="U89" s="13">
        <f>(E89-E88)/E88</f>
        <v>4.7999438412250177E-3</v>
      </c>
      <c r="V89" s="20"/>
      <c r="W89" s="13">
        <f t="shared" si="24"/>
        <v>-1.1694014316756295E-3</v>
      </c>
    </row>
    <row r="90" spans="1:23" x14ac:dyDescent="0.2">
      <c r="A90" s="1">
        <v>42817</v>
      </c>
      <c r="B90" s="4">
        <v>5812.3100590000004</v>
      </c>
      <c r="C90" s="4">
        <v>5842.8198240000002</v>
      </c>
      <c r="D90" s="4">
        <v>5806.9799800000001</v>
      </c>
      <c r="E90" s="4">
        <v>5817.6899409999996</v>
      </c>
      <c r="F90" s="4">
        <v>5817.6899409999996</v>
      </c>
      <c r="G90" s="2">
        <v>1746990000</v>
      </c>
      <c r="H90" s="4">
        <f t="shared" si="16"/>
        <v>1746.99</v>
      </c>
      <c r="I90" s="9">
        <f t="shared" si="17"/>
        <v>6.1718559601440341E-3</v>
      </c>
      <c r="J90" s="6" t="b">
        <f t="shared" si="13"/>
        <v>1</v>
      </c>
      <c r="K90" s="5">
        <f t="shared" si="18"/>
        <v>9.2560134359467936E-4</v>
      </c>
      <c r="L90" s="5">
        <f t="shared" si="19"/>
        <v>-4.3009854414433361E-3</v>
      </c>
      <c r="M90" s="4">
        <f t="shared" si="20"/>
        <v>5849.5481808992536</v>
      </c>
      <c r="N90" s="4">
        <f t="shared" si="21"/>
        <v>5835.1720427452119</v>
      </c>
      <c r="O90" s="5">
        <f t="shared" si="22"/>
        <v>2.457649327683904E-3</v>
      </c>
      <c r="P90" s="43">
        <f t="shared" si="14"/>
        <v>-7.2771775841171836E-3</v>
      </c>
      <c r="Q90" s="43"/>
      <c r="R90" s="48"/>
      <c r="S90" s="13">
        <f t="shared" si="15"/>
        <v>-1.1502353158187098E-3</v>
      </c>
      <c r="T90" s="20" t="b">
        <f t="shared" si="23"/>
        <v>1</v>
      </c>
      <c r="U90" s="13">
        <f>(E90-E89)/E89</f>
        <v>-6.7853661632137521E-4</v>
      </c>
      <c r="V90" s="20"/>
      <c r="W90" s="13">
        <f t="shared" si="24"/>
        <v>-1.0880695375008293E-3</v>
      </c>
    </row>
    <row r="91" spans="1:23" x14ac:dyDescent="0.2">
      <c r="A91" s="1">
        <v>42818</v>
      </c>
      <c r="B91" s="4">
        <v>5839.330078</v>
      </c>
      <c r="C91" s="4">
        <v>5858.9501950000003</v>
      </c>
      <c r="D91" s="4">
        <v>5807.830078</v>
      </c>
      <c r="E91" s="4">
        <v>5828.7402339999999</v>
      </c>
      <c r="F91" s="4">
        <v>5828.7402339999999</v>
      </c>
      <c r="G91" s="2">
        <v>1855040000</v>
      </c>
      <c r="H91" s="4">
        <f t="shared" si="16"/>
        <v>1855.04</v>
      </c>
      <c r="I91" s="9">
        <f t="shared" si="17"/>
        <v>8.801930551247162E-3</v>
      </c>
      <c r="J91" s="6" t="b">
        <f t="shared" si="13"/>
        <v>1</v>
      </c>
      <c r="K91" s="5">
        <f t="shared" si="18"/>
        <v>-1.8135374877844138E-3</v>
      </c>
      <c r="L91" s="5">
        <f t="shared" si="19"/>
        <v>-5.1562071692948528E-3</v>
      </c>
      <c r="M91" s="4">
        <f t="shared" si="20"/>
        <v>5846.0801897493784</v>
      </c>
      <c r="N91" s="4">
        <f t="shared" si="21"/>
        <v>5834.6127550282372</v>
      </c>
      <c r="O91" s="5">
        <f t="shared" si="22"/>
        <v>1.9615596004393544E-3</v>
      </c>
      <c r="P91" s="43">
        <f t="shared" si="14"/>
        <v>-6.5428647072694754E-3</v>
      </c>
      <c r="Q91" s="43"/>
      <c r="R91" s="48"/>
      <c r="S91" s="13">
        <f t="shared" si="15"/>
        <v>2.201476003218095E-3</v>
      </c>
      <c r="T91" s="20" t="b">
        <f t="shared" si="23"/>
        <v>0</v>
      </c>
      <c r="U91" s="13">
        <f>(E91-E90)/E90</f>
        <v>1.8994296898024114E-3</v>
      </c>
      <c r="V91" s="20">
        <f>(E91-E88)/E88</f>
        <v>6.0254021139761697E-3</v>
      </c>
      <c r="W91" s="13">
        <f t="shared" si="24"/>
        <v>-5.9286478931814266E-4</v>
      </c>
    </row>
    <row r="92" spans="1:23" x14ac:dyDescent="0.2">
      <c r="A92" s="1">
        <v>42821</v>
      </c>
      <c r="B92" s="4">
        <v>5776.330078</v>
      </c>
      <c r="C92" s="4">
        <v>5849.2001950000003</v>
      </c>
      <c r="D92" s="4">
        <v>5769.3901370000003</v>
      </c>
      <c r="E92" s="4">
        <v>5840.3701170000004</v>
      </c>
      <c r="F92" s="4">
        <v>5840.3701170000004</v>
      </c>
      <c r="G92" s="2">
        <v>1673060000</v>
      </c>
      <c r="H92" s="4">
        <f t="shared" si="16"/>
        <v>1673.06</v>
      </c>
      <c r="I92" s="9">
        <f t="shared" si="17"/>
        <v>1.3833361257399748E-2</v>
      </c>
      <c r="J92" s="6" t="b">
        <f t="shared" si="13"/>
        <v>0</v>
      </c>
      <c r="K92" s="5">
        <f t="shared" si="18"/>
        <v>1.1086630808011875E-2</v>
      </c>
      <c r="L92" s="5">
        <f t="shared" si="19"/>
        <v>-1.5096214363714314E-3</v>
      </c>
      <c r="M92" s="4">
        <f t="shared" si="20"/>
        <v>5845.1285109578157</v>
      </c>
      <c r="N92" s="4">
        <f t="shared" si="21"/>
        <v>5835.1133951996944</v>
      </c>
      <c r="O92" s="5">
        <f t="shared" si="22"/>
        <v>1.7134124150300588E-3</v>
      </c>
      <c r="P92" s="43">
        <f t="shared" si="14"/>
        <v>-1.2957520748402581E-2</v>
      </c>
      <c r="Q92" s="43"/>
      <c r="R92" s="48"/>
      <c r="S92" s="13">
        <f t="shared" si="15"/>
        <v>6.9659444348426031E-4</v>
      </c>
      <c r="T92" s="20" t="b">
        <f t="shared" si="23"/>
        <v>0</v>
      </c>
      <c r="U92" s="13"/>
      <c r="V92" s="20"/>
      <c r="W92" s="13">
        <f t="shared" si="24"/>
        <v>-1.627892127157937E-4</v>
      </c>
    </row>
    <row r="93" spans="1:23" x14ac:dyDescent="0.2">
      <c r="A93" s="1">
        <v>42822</v>
      </c>
      <c r="B93" s="4">
        <v>5836.5</v>
      </c>
      <c r="C93" s="4">
        <v>5888.7001950000003</v>
      </c>
      <c r="D93" s="4">
        <v>5828.8598629999997</v>
      </c>
      <c r="E93" s="4">
        <v>5875.1401370000003</v>
      </c>
      <c r="F93" s="4">
        <v>5875.1401370000003</v>
      </c>
      <c r="G93" s="2">
        <v>1823600000</v>
      </c>
      <c r="H93" s="4">
        <f t="shared" si="16"/>
        <v>1823.6</v>
      </c>
      <c r="I93" s="9">
        <f t="shared" si="17"/>
        <v>1.0266215590436589E-2</v>
      </c>
      <c r="J93" s="6" t="b">
        <f t="shared" si="13"/>
        <v>0</v>
      </c>
      <c r="K93" s="5">
        <f t="shared" si="18"/>
        <v>6.6204295382507189E-3</v>
      </c>
      <c r="L93" s="5">
        <f t="shared" si="19"/>
        <v>-2.302725143235115E-3</v>
      </c>
      <c r="M93" s="4">
        <f t="shared" si="20"/>
        <v>5850.130448631513</v>
      </c>
      <c r="N93" s="4">
        <f t="shared" si="21"/>
        <v>5838.5939814431995</v>
      </c>
      <c r="O93" s="5">
        <f t="shared" si="22"/>
        <v>1.9720016997248611E-3</v>
      </c>
      <c r="P93" s="43">
        <f t="shared" si="14"/>
        <v>-3.6359164668693872E-3</v>
      </c>
      <c r="Q93" s="43"/>
      <c r="R93" s="48"/>
      <c r="S93" s="13">
        <f t="shared" si="15"/>
        <v>6.5929720212495012E-3</v>
      </c>
      <c r="T93" s="20" t="b">
        <f t="shared" si="23"/>
        <v>0</v>
      </c>
      <c r="U93" s="13"/>
      <c r="V93" s="20"/>
      <c r="W93" s="13">
        <f t="shared" si="24"/>
        <v>8.5574468796027184E-4</v>
      </c>
    </row>
    <row r="94" spans="1:23" x14ac:dyDescent="0.2">
      <c r="A94" s="1">
        <v>42823</v>
      </c>
      <c r="B94" s="4">
        <v>5875.3500979999999</v>
      </c>
      <c r="C94" s="4">
        <v>5900.8701170000004</v>
      </c>
      <c r="D94" s="4">
        <v>5870.9301759999998</v>
      </c>
      <c r="E94" s="4">
        <v>5897.5498049999997</v>
      </c>
      <c r="F94" s="4">
        <v>5897.5498049999997</v>
      </c>
      <c r="G94" s="2">
        <v>1722190000</v>
      </c>
      <c r="H94" s="4">
        <f t="shared" si="16"/>
        <v>1722.19</v>
      </c>
      <c r="I94" s="9">
        <f t="shared" si="17"/>
        <v>5.0996929110813096E-3</v>
      </c>
      <c r="J94" s="6" t="b">
        <f t="shared" si="13"/>
        <v>0</v>
      </c>
      <c r="K94" s="5">
        <f t="shared" si="18"/>
        <v>3.7784483698352989E-3</v>
      </c>
      <c r="L94" s="5">
        <f t="shared" si="19"/>
        <v>-5.6268176288699358E-4</v>
      </c>
      <c r="M94" s="4">
        <f t="shared" si="20"/>
        <v>5858.0336746929279</v>
      </c>
      <c r="N94" s="4">
        <f t="shared" si="21"/>
        <v>5843.7205747959651</v>
      </c>
      <c r="O94" s="5">
        <f t="shared" si="22"/>
        <v>2.443328374638102E-3</v>
      </c>
      <c r="P94" s="43">
        <f t="shared" si="14"/>
        <v>2.2015068576313672E-3</v>
      </c>
      <c r="Q94" s="43"/>
      <c r="S94" s="13">
        <f t="shared" si="15"/>
        <v>7.3124267776282365E-3</v>
      </c>
      <c r="T94" s="20" t="b">
        <f t="shared" si="23"/>
        <v>0</v>
      </c>
      <c r="U94" s="13"/>
      <c r="V94" s="20"/>
      <c r="W94" s="13">
        <f t="shared" si="24"/>
        <v>1.3509486892319903E-3</v>
      </c>
    </row>
    <row r="95" spans="1:23" x14ac:dyDescent="0.2">
      <c r="A95" s="1">
        <v>42824</v>
      </c>
      <c r="B95" s="4">
        <v>5896.1499020000001</v>
      </c>
      <c r="C95" s="4">
        <v>5916.7700199999999</v>
      </c>
      <c r="D95" s="4">
        <v>5894</v>
      </c>
      <c r="E95" s="4">
        <v>5914.3398440000001</v>
      </c>
      <c r="F95" s="4">
        <v>5914.3398440000001</v>
      </c>
      <c r="G95" s="2">
        <v>1732100000</v>
      </c>
      <c r="H95" s="4">
        <f t="shared" si="16"/>
        <v>1732.1</v>
      </c>
      <c r="I95" s="9">
        <f t="shared" si="17"/>
        <v>3.8632541567695847E-3</v>
      </c>
      <c r="J95" s="6" t="b">
        <f t="shared" si="13"/>
        <v>0</v>
      </c>
      <c r="K95" s="5">
        <f t="shared" si="18"/>
        <v>3.0850541967784545E-3</v>
      </c>
      <c r="L95" s="5">
        <f t="shared" si="19"/>
        <v>-4.1072679718584813E-4</v>
      </c>
      <c r="M95" s="4">
        <f t="shared" si="20"/>
        <v>5867.4180362441066</v>
      </c>
      <c r="N95" s="4">
        <f t="shared" si="21"/>
        <v>5849.861380813707</v>
      </c>
      <c r="O95" s="5">
        <f t="shared" si="22"/>
        <v>2.9922284933422061E-3</v>
      </c>
      <c r="P95" s="43">
        <f t="shared" si="14"/>
        <v>4.530436316569195E-3</v>
      </c>
      <c r="Q95" s="43"/>
      <c r="S95" s="13">
        <f t="shared" si="15"/>
        <v>8.4111927002707455E-3</v>
      </c>
      <c r="T95" s="20" t="b">
        <f t="shared" si="23"/>
        <v>0</v>
      </c>
      <c r="U95" s="13"/>
      <c r="V95" s="20"/>
      <c r="W95" s="13">
        <f t="shared" si="24"/>
        <v>1.6019644256603932E-3</v>
      </c>
    </row>
    <row r="96" spans="1:23" x14ac:dyDescent="0.2">
      <c r="A96" s="1">
        <v>42825</v>
      </c>
      <c r="B96" s="4">
        <v>5905.6298829999996</v>
      </c>
      <c r="C96" s="4">
        <v>5927.8100590000004</v>
      </c>
      <c r="D96" s="4">
        <v>5901.7700199999999</v>
      </c>
      <c r="E96" s="4">
        <v>5911.7402339999999</v>
      </c>
      <c r="F96" s="4">
        <v>5911.7402339999999</v>
      </c>
      <c r="G96" s="2">
        <v>1905150000</v>
      </c>
      <c r="H96" s="4">
        <f t="shared" si="16"/>
        <v>1905.15</v>
      </c>
      <c r="I96" s="9">
        <f t="shared" si="17"/>
        <v>4.4122422445733384E-3</v>
      </c>
      <c r="J96" s="6" t="b">
        <f t="shared" si="13"/>
        <v>1</v>
      </c>
      <c r="K96" s="5">
        <f t="shared" si="18"/>
        <v>1.0346654160616425E-3</v>
      </c>
      <c r="L96" s="5">
        <f t="shared" si="19"/>
        <v>-2.7109210383018602E-3</v>
      </c>
      <c r="M96" s="4">
        <f t="shared" si="20"/>
        <v>5874.8050692034221</v>
      </c>
      <c r="N96" s="4">
        <f t="shared" si="21"/>
        <v>5855.2421506559931</v>
      </c>
      <c r="O96" s="5">
        <f t="shared" si="22"/>
        <v>3.3299689635628393E-3</v>
      </c>
      <c r="P96" s="43">
        <f t="shared" si="14"/>
        <v>4.5899311515767505E-3</v>
      </c>
      <c r="Q96" s="43"/>
      <c r="S96" s="13">
        <f t="shared" si="15"/>
        <v>9.022425284276759E-3</v>
      </c>
      <c r="T96" s="20" t="b">
        <f t="shared" si="23"/>
        <v>1</v>
      </c>
      <c r="U96" s="13"/>
      <c r="V96" s="20"/>
      <c r="W96" s="13">
        <f t="shared" si="24"/>
        <v>1.2589921007305944E-3</v>
      </c>
    </row>
    <row r="97" spans="1:23" x14ac:dyDescent="0.2">
      <c r="A97" s="1">
        <v>42828</v>
      </c>
      <c r="B97" s="4">
        <v>5917.3198240000002</v>
      </c>
      <c r="C97" s="4">
        <v>5928.9301759999998</v>
      </c>
      <c r="D97" s="4">
        <v>5867.7299800000001</v>
      </c>
      <c r="E97" s="4">
        <v>5894.6801759999998</v>
      </c>
      <c r="F97" s="4">
        <v>5894.6801759999998</v>
      </c>
      <c r="G97" s="2">
        <v>1852990000</v>
      </c>
      <c r="H97" s="4">
        <f t="shared" si="16"/>
        <v>1852.99</v>
      </c>
      <c r="I97" s="9">
        <f t="shared" si="17"/>
        <v>1.0429961195998963E-2</v>
      </c>
      <c r="J97" s="6" t="b">
        <f t="shared" si="13"/>
        <v>1</v>
      </c>
      <c r="K97" s="5">
        <f t="shared" si="18"/>
        <v>-3.8259970178012651E-3</v>
      </c>
      <c r="L97" s="5">
        <f t="shared" si="19"/>
        <v>-5.7767588727292178E-3</v>
      </c>
      <c r="M97" s="4">
        <f t="shared" si="20"/>
        <v>5878.1175870028519</v>
      </c>
      <c r="N97" s="4">
        <f t="shared" si="21"/>
        <v>5858.6715441641672</v>
      </c>
      <c r="O97" s="5">
        <f t="shared" si="22"/>
        <v>3.3082092269950411E-3</v>
      </c>
      <c r="P97" s="43">
        <f t="shared" si="14"/>
        <v>-1.7671655677354856E-3</v>
      </c>
      <c r="Q97" s="43"/>
      <c r="S97" s="13">
        <f t="shared" si="15"/>
        <v>8.6443641599650914E-3</v>
      </c>
      <c r="T97" s="20" t="b">
        <f t="shared" si="23"/>
        <v>1</v>
      </c>
      <c r="U97" s="13"/>
      <c r="V97" s="20"/>
      <c r="W97" s="13">
        <f t="shared" si="24"/>
        <v>5.6385152535434193E-4</v>
      </c>
    </row>
    <row r="98" spans="1:23" x14ac:dyDescent="0.2">
      <c r="A98" s="1">
        <v>42829</v>
      </c>
      <c r="B98" s="4">
        <v>5878.7597660000001</v>
      </c>
      <c r="C98" s="4">
        <v>5901.3901370000003</v>
      </c>
      <c r="D98" s="4">
        <v>5878.7597660000001</v>
      </c>
      <c r="E98" s="4">
        <v>5898.6098629999997</v>
      </c>
      <c r="F98" s="4">
        <v>5898.6098629999997</v>
      </c>
      <c r="G98" s="2">
        <v>1795260000</v>
      </c>
      <c r="H98" s="4">
        <f t="shared" si="16"/>
        <v>1795.26</v>
      </c>
      <c r="I98" s="9">
        <f t="shared" si="17"/>
        <v>3.8495145065943481E-3</v>
      </c>
      <c r="J98" s="6" t="b">
        <f t="shared" si="13"/>
        <v>0</v>
      </c>
      <c r="K98" s="5">
        <f t="shared" si="18"/>
        <v>3.376579038797135E-3</v>
      </c>
      <c r="L98" s="5">
        <f t="shared" si="19"/>
        <v>-4.7112187729618748E-4</v>
      </c>
      <c r="M98" s="4">
        <f t="shared" si="20"/>
        <v>5881.5329663357097</v>
      </c>
      <c r="N98" s="4">
        <f t="shared" si="21"/>
        <v>5862.1444414542393</v>
      </c>
      <c r="O98" s="5">
        <f t="shared" si="22"/>
        <v>3.2965087490701879E-3</v>
      </c>
      <c r="P98" s="43">
        <f t="shared" si="14"/>
        <v>-4.7150978351777188E-4</v>
      </c>
      <c r="Q98" s="43"/>
      <c r="S98" s="13">
        <f t="shared" si="15"/>
        <v>3.3761896393249232E-3</v>
      </c>
      <c r="T98" s="20" t="b">
        <f t="shared" si="23"/>
        <v>0</v>
      </c>
      <c r="U98" s="13"/>
      <c r="V98" s="20"/>
      <c r="W98" s="13">
        <f t="shared" si="24"/>
        <v>5.8103283615992644E-4</v>
      </c>
    </row>
    <row r="99" spans="1:23" x14ac:dyDescent="0.2">
      <c r="A99" s="1">
        <v>42830</v>
      </c>
      <c r="B99" s="4">
        <v>5911.919922</v>
      </c>
      <c r="C99" s="4">
        <v>5936.3901370000003</v>
      </c>
      <c r="D99" s="4">
        <v>5856.2597660000001</v>
      </c>
      <c r="E99" s="4">
        <v>5864.4799800000001</v>
      </c>
      <c r="F99" s="4">
        <v>5864.4799800000001</v>
      </c>
      <c r="G99" s="2">
        <v>2208600000</v>
      </c>
      <c r="H99" s="4">
        <f t="shared" si="16"/>
        <v>2208.6</v>
      </c>
      <c r="I99" s="9">
        <f t="shared" si="17"/>
        <v>1.3682858035980126E-2</v>
      </c>
      <c r="J99" s="6" t="b">
        <f t="shared" si="13"/>
        <v>1</v>
      </c>
      <c r="K99" s="5">
        <f t="shared" si="18"/>
        <v>-8.0244561201619023E-3</v>
      </c>
      <c r="L99" s="5">
        <f t="shared" si="19"/>
        <v>-1.2113448634685017E-2</v>
      </c>
      <c r="M99" s="4">
        <f t="shared" si="20"/>
        <v>5878.6908019464245</v>
      </c>
      <c r="N99" s="4">
        <f t="shared" si="21"/>
        <v>5862.3475317625662</v>
      </c>
      <c r="O99" s="5">
        <f t="shared" si="22"/>
        <v>2.78008671223992E-3</v>
      </c>
      <c r="P99" s="43">
        <f t="shared" si="14"/>
        <v>-3.815651596950373E-3</v>
      </c>
      <c r="Q99" s="43"/>
      <c r="S99" s="13">
        <f t="shared" si="15"/>
        <v>9.8149974199139203E-3</v>
      </c>
      <c r="T99" s="20" t="b">
        <f t="shared" si="23"/>
        <v>1</v>
      </c>
      <c r="U99" s="13"/>
      <c r="V99" s="20"/>
      <c r="W99" s="13">
        <f t="shared" si="24"/>
        <v>-4.8323530711347163E-4</v>
      </c>
    </row>
    <row r="100" spans="1:23" x14ac:dyDescent="0.2">
      <c r="A100" s="1">
        <v>42831</v>
      </c>
      <c r="B100" s="4">
        <v>5870.5200199999999</v>
      </c>
      <c r="C100" s="4">
        <v>5889.580078</v>
      </c>
      <c r="D100" s="4">
        <v>5856.2202150000003</v>
      </c>
      <c r="E100" s="4">
        <v>5878.9501950000003</v>
      </c>
      <c r="F100" s="4">
        <v>5878.9501950000003</v>
      </c>
      <c r="G100" s="2">
        <v>1849790000</v>
      </c>
      <c r="H100" s="4">
        <f t="shared" si="16"/>
        <v>1849.79</v>
      </c>
      <c r="I100" s="9">
        <f t="shared" si="17"/>
        <v>5.6964837002803307E-3</v>
      </c>
      <c r="J100" s="6" t="b">
        <f t="shared" si="13"/>
        <v>0</v>
      </c>
      <c r="K100" s="5">
        <f t="shared" si="18"/>
        <v>1.4360184398111325E-3</v>
      </c>
      <c r="L100" s="5">
        <f t="shared" si="19"/>
        <v>-1.8048626318379788E-3</v>
      </c>
      <c r="M100" s="4">
        <f t="shared" si="20"/>
        <v>5878.7340341220206</v>
      </c>
      <c r="N100" s="4">
        <f t="shared" si="21"/>
        <v>5863.7912416092995</v>
      </c>
      <c r="O100" s="5">
        <f t="shared" si="22"/>
        <v>2.5418385023014195E-3</v>
      </c>
      <c r="P100" s="43">
        <f t="shared" si="14"/>
        <v>-3.8297053398474975E-3</v>
      </c>
      <c r="Q100" s="43"/>
      <c r="S100" s="13">
        <f t="shared" si="15"/>
        <v>1.8449625063875158E-3</v>
      </c>
      <c r="T100" s="20" t="b">
        <f t="shared" si="23"/>
        <v>0</v>
      </c>
      <c r="U100" s="13">
        <f>(E100-E99)/E99</f>
        <v>2.4674336086658922E-3</v>
      </c>
      <c r="V100" s="20"/>
      <c r="W100" s="13">
        <f t="shared" si="24"/>
        <v>7.3540482145815576E-6</v>
      </c>
    </row>
    <row r="101" spans="1:23" x14ac:dyDescent="0.2">
      <c r="A101" s="1">
        <v>42832</v>
      </c>
      <c r="B101" s="4">
        <v>5873.9399409999996</v>
      </c>
      <c r="C101" s="4">
        <v>5892.0698240000002</v>
      </c>
      <c r="D101" s="4">
        <v>5855.5097660000001</v>
      </c>
      <c r="E101" s="4">
        <v>5877.8100590000004</v>
      </c>
      <c r="F101" s="4">
        <v>5877.8100590000004</v>
      </c>
      <c r="G101" s="2">
        <v>1703730000</v>
      </c>
      <c r="H101" s="4">
        <f t="shared" si="16"/>
        <v>1703.73</v>
      </c>
      <c r="I101" s="9">
        <f t="shared" si="17"/>
        <v>6.2437019936822397E-3</v>
      </c>
      <c r="J101" s="6" t="b">
        <f t="shared" si="13"/>
        <v>0</v>
      </c>
      <c r="K101" s="5">
        <f t="shared" si="18"/>
        <v>6.5886237157233645E-4</v>
      </c>
      <c r="L101" s="5">
        <f t="shared" si="19"/>
        <v>-2.4201622563799047E-3</v>
      </c>
      <c r="M101" s="4">
        <f t="shared" si="20"/>
        <v>5878.5800382683501</v>
      </c>
      <c r="N101" s="4">
        <f t="shared" si="21"/>
        <v>5865.0102692084911</v>
      </c>
      <c r="O101" s="5">
        <f t="shared" si="22"/>
        <v>2.3083412952656277E-3</v>
      </c>
      <c r="P101" s="43">
        <f t="shared" si="14"/>
        <v>-3.924463410920195E-3</v>
      </c>
      <c r="Q101" s="43"/>
      <c r="S101" s="13">
        <f t="shared" si="15"/>
        <v>2.2947354027391489E-3</v>
      </c>
      <c r="T101" s="20" t="b">
        <f t="shared" si="23"/>
        <v>1</v>
      </c>
      <c r="U101" s="13">
        <f>(E101-E100)/E100</f>
        <v>-1.9393530514506834E-4</v>
      </c>
      <c r="V101" s="20"/>
      <c r="W101" s="13">
        <f t="shared" si="24"/>
        <v>-2.619541091273292E-5</v>
      </c>
    </row>
    <row r="102" spans="1:23" x14ac:dyDescent="0.2">
      <c r="A102" s="1">
        <v>42835</v>
      </c>
      <c r="B102" s="4">
        <v>5883.4301759999998</v>
      </c>
      <c r="C102" s="4">
        <v>5907.8500979999999</v>
      </c>
      <c r="D102" s="4">
        <v>5865.5600590000004</v>
      </c>
      <c r="E102" s="4">
        <v>5880.9301759999998</v>
      </c>
      <c r="F102" s="4">
        <v>5880.9301759999998</v>
      </c>
      <c r="G102" s="2">
        <v>1633190000</v>
      </c>
      <c r="H102" s="4">
        <f t="shared" si="16"/>
        <v>1633.19</v>
      </c>
      <c r="I102" s="9">
        <f t="shared" si="17"/>
        <v>7.2098893498005389E-3</v>
      </c>
      <c r="J102" s="6" t="b">
        <f t="shared" si="13"/>
        <v>1</v>
      </c>
      <c r="K102" s="5">
        <f t="shared" si="18"/>
        <v>-4.2492218403443157E-4</v>
      </c>
      <c r="L102" s="5">
        <f t="shared" si="19"/>
        <v>-4.5566359256666508E-3</v>
      </c>
      <c r="M102" s="4">
        <f t="shared" si="20"/>
        <v>5878.9717278902917</v>
      </c>
      <c r="N102" s="4">
        <f t="shared" si="21"/>
        <v>5866.3946089294923</v>
      </c>
      <c r="O102" s="5">
        <f t="shared" si="22"/>
        <v>2.1393399293166589E-3</v>
      </c>
      <c r="P102" s="43">
        <f t="shared" si="14"/>
        <v>-2.2812950140014081E-3</v>
      </c>
      <c r="Q102" s="43"/>
      <c r="S102" s="13">
        <f t="shared" si="15"/>
        <v>4.912146451173929E-3</v>
      </c>
      <c r="T102" s="20" t="b">
        <f t="shared" si="23"/>
        <v>0</v>
      </c>
      <c r="U102" s="13">
        <f>(E102-E101)/E101</f>
        <v>5.3082984456464578E-4</v>
      </c>
      <c r="V102" s="20"/>
      <c r="W102" s="13">
        <f t="shared" si="24"/>
        <v>6.6629971760493852E-5</v>
      </c>
    </row>
    <row r="103" spans="1:23" x14ac:dyDescent="0.2">
      <c r="A103" s="1">
        <v>42836</v>
      </c>
      <c r="B103" s="4">
        <v>5871.1601559999999</v>
      </c>
      <c r="C103" s="4">
        <v>5878.9399409999996</v>
      </c>
      <c r="D103" s="4">
        <v>5819.2900390000004</v>
      </c>
      <c r="E103" s="4">
        <v>5866.7700199999999</v>
      </c>
      <c r="F103" s="4">
        <v>5866.7700199999999</v>
      </c>
      <c r="G103" s="2">
        <v>1830760000</v>
      </c>
      <c r="H103" s="4">
        <f t="shared" si="16"/>
        <v>1830.76</v>
      </c>
      <c r="I103" s="9">
        <f t="shared" si="17"/>
        <v>1.0250374461529601E-2</v>
      </c>
      <c r="J103" s="6" t="b">
        <f t="shared" si="13"/>
        <v>0</v>
      </c>
      <c r="K103" s="5">
        <f t="shared" si="18"/>
        <v>-7.477459110893966E-4</v>
      </c>
      <c r="L103" s="5">
        <f t="shared" si="19"/>
        <v>-2.07008765562072E-3</v>
      </c>
      <c r="M103" s="4">
        <f t="shared" si="20"/>
        <v>5876.9381099085767</v>
      </c>
      <c r="N103" s="4">
        <f t="shared" si="21"/>
        <v>5866.4272533704061</v>
      </c>
      <c r="O103" s="5">
        <f t="shared" si="22"/>
        <v>1.7884919564576014E-3</v>
      </c>
      <c r="P103" s="43">
        <f t="shared" si="14"/>
        <v>-9.8092016336501948E-3</v>
      </c>
      <c r="Q103" s="43"/>
      <c r="S103" s="13">
        <f t="shared" si="15"/>
        <v>3.4062483796584367E-4</v>
      </c>
      <c r="T103" s="20" t="b">
        <f t="shared" si="23"/>
        <v>1</v>
      </c>
      <c r="U103" s="13">
        <f>(E103-E102)/E102</f>
        <v>-2.4078088969305108E-3</v>
      </c>
      <c r="V103" s="20">
        <f>(E103-E100)/E100</f>
        <v>-2.0718282339523063E-3</v>
      </c>
      <c r="W103" s="13">
        <f t="shared" si="24"/>
        <v>-3.4591389036068291E-4</v>
      </c>
    </row>
    <row r="104" spans="1:23" x14ac:dyDescent="0.2">
      <c r="A104" s="1">
        <v>42837</v>
      </c>
      <c r="B104" s="4">
        <v>5863.5898440000001</v>
      </c>
      <c r="C104" s="4">
        <v>5868.0898440000001</v>
      </c>
      <c r="D104" s="4">
        <v>5830.4399409999996</v>
      </c>
      <c r="E104" s="4">
        <v>5836.1601559999999</v>
      </c>
      <c r="F104" s="4">
        <v>5836.1601559999999</v>
      </c>
      <c r="G104" s="2">
        <v>1666570000</v>
      </c>
      <c r="H104" s="4">
        <f t="shared" si="16"/>
        <v>1666.57</v>
      </c>
      <c r="I104" s="9">
        <f t="shared" si="17"/>
        <v>6.4574720571674354E-3</v>
      </c>
      <c r="J104" s="6" t="b">
        <f t="shared" si="13"/>
        <v>1</v>
      </c>
      <c r="K104" s="5">
        <f t="shared" si="18"/>
        <v>-4.6779683998647995E-3</v>
      </c>
      <c r="L104" s="5">
        <f t="shared" si="19"/>
        <v>-5.4412404800938093E-3</v>
      </c>
      <c r="M104" s="4">
        <f t="shared" si="20"/>
        <v>5870.1417842571473</v>
      </c>
      <c r="N104" s="4">
        <f t="shared" si="21"/>
        <v>5863.7953318599357</v>
      </c>
      <c r="O104" s="5">
        <f t="shared" si="22"/>
        <v>1.081141245043148E-3</v>
      </c>
      <c r="P104" s="43">
        <f t="shared" si="14"/>
        <v>-6.7633533765099349E-3</v>
      </c>
      <c r="Q104" s="43"/>
      <c r="S104" s="13">
        <f t="shared" si="15"/>
        <v>-3.4955548478406102E-4</v>
      </c>
      <c r="T104" s="20" t="b">
        <f t="shared" si="23"/>
        <v>1</v>
      </c>
      <c r="U104" s="13"/>
      <c r="V104" s="20"/>
      <c r="W104" s="13">
        <f t="shared" si="24"/>
        <v>-1.1564398883103426E-3</v>
      </c>
    </row>
    <row r="105" spans="1:23" x14ac:dyDescent="0.2">
      <c r="A105" s="1">
        <v>42838</v>
      </c>
      <c r="B105" s="4">
        <v>5828.3701170000004</v>
      </c>
      <c r="C105" s="4">
        <v>5856.5400390000004</v>
      </c>
      <c r="D105" s="4">
        <v>5805.1499020000001</v>
      </c>
      <c r="E105" s="4">
        <v>5805.1499020000001</v>
      </c>
      <c r="F105" s="4">
        <v>5805.1499020000001</v>
      </c>
      <c r="G105" s="2">
        <v>1587150000</v>
      </c>
      <c r="H105" s="4">
        <f t="shared" si="16"/>
        <v>1587.15</v>
      </c>
      <c r="I105" s="9">
        <f t="shared" si="17"/>
        <v>8.8525081811057643E-3</v>
      </c>
      <c r="J105" s="6" t="b">
        <f t="shared" si="13"/>
        <v>1</v>
      </c>
      <c r="K105" s="5">
        <f t="shared" si="18"/>
        <v>-3.9839980189782928E-3</v>
      </c>
      <c r="L105" s="5">
        <f t="shared" si="19"/>
        <v>-8.7748289361605988E-3</v>
      </c>
      <c r="M105" s="4">
        <f t="shared" si="20"/>
        <v>5859.3098038809558</v>
      </c>
      <c r="N105" s="4">
        <f t="shared" si="21"/>
        <v>5858.6957292634197</v>
      </c>
      <c r="O105" s="5">
        <f t="shared" si="22"/>
        <v>1.0480323418456644E-4</v>
      </c>
      <c r="P105" s="43">
        <f t="shared" si="14"/>
        <v>-9.2433927704390125E-3</v>
      </c>
      <c r="Q105" s="43"/>
      <c r="S105" s="13">
        <f t="shared" si="15"/>
        <v>-4.7271179945473479E-4</v>
      </c>
      <c r="T105" s="20" t="b">
        <f t="shared" si="23"/>
        <v>1</v>
      </c>
      <c r="U105" s="13"/>
      <c r="V105" s="20"/>
      <c r="W105" s="13">
        <f t="shared" si="24"/>
        <v>-1.845267248099742E-3</v>
      </c>
    </row>
    <row r="106" spans="1:23" x14ac:dyDescent="0.2">
      <c r="A106" s="1">
        <v>42842</v>
      </c>
      <c r="B106" s="4">
        <v>5821.5498049999997</v>
      </c>
      <c r="C106" s="4">
        <v>5856.7900390000004</v>
      </c>
      <c r="D106" s="4">
        <v>5818.2001950000003</v>
      </c>
      <c r="E106" s="4">
        <v>5856.7900390000004</v>
      </c>
      <c r="F106" s="4">
        <v>5856.7900390000004</v>
      </c>
      <c r="G106" s="2">
        <v>1383550000</v>
      </c>
      <c r="H106" s="4">
        <f t="shared" si="16"/>
        <v>1383.55</v>
      </c>
      <c r="I106" s="9">
        <f t="shared" si="17"/>
        <v>6.6326084883024695E-3</v>
      </c>
      <c r="J106" s="6" t="b">
        <f t="shared" si="13"/>
        <v>0</v>
      </c>
      <c r="K106" s="5">
        <f t="shared" si="18"/>
        <v>6.0534110641351432E-3</v>
      </c>
      <c r="L106" s="5">
        <f t="shared" si="19"/>
        <v>0</v>
      </c>
      <c r="M106" s="4">
        <f t="shared" si="20"/>
        <v>5858.8898430674635</v>
      </c>
      <c r="N106" s="4">
        <f t="shared" si="21"/>
        <v>5858.5300170666005</v>
      </c>
      <c r="O106" s="5">
        <f t="shared" si="22"/>
        <v>6.1415389348676598E-5</v>
      </c>
      <c r="P106" s="43">
        <f t="shared" si="14"/>
        <v>-6.9449416454909502E-3</v>
      </c>
      <c r="Q106" s="43"/>
      <c r="S106" s="13">
        <f t="shared" si="15"/>
        <v>-3.5839623609712989E-4</v>
      </c>
      <c r="T106" s="20" t="b">
        <f t="shared" si="23"/>
        <v>0</v>
      </c>
      <c r="U106" s="13"/>
      <c r="V106" s="20"/>
      <c r="W106" s="13">
        <f t="shared" si="24"/>
        <v>-7.1674109673137398E-5</v>
      </c>
    </row>
    <row r="107" spans="1:23" x14ac:dyDescent="0.2">
      <c r="A107" s="1">
        <v>42843</v>
      </c>
      <c r="B107" s="4">
        <v>5838.5898440000001</v>
      </c>
      <c r="C107" s="4">
        <v>5860.0400390000004</v>
      </c>
      <c r="D107" s="4">
        <v>5828.5698240000002</v>
      </c>
      <c r="E107" s="4">
        <v>5849.4702150000003</v>
      </c>
      <c r="F107" s="4">
        <v>5849.4702150000003</v>
      </c>
      <c r="G107" s="2">
        <v>1610230000</v>
      </c>
      <c r="H107" s="4">
        <f t="shared" si="16"/>
        <v>1610.23</v>
      </c>
      <c r="I107" s="9">
        <f t="shared" si="17"/>
        <v>5.3993030795336803E-3</v>
      </c>
      <c r="J107" s="6" t="b">
        <f t="shared" si="13"/>
        <v>0</v>
      </c>
      <c r="K107" s="5">
        <f t="shared" si="18"/>
        <v>1.8635272027510818E-3</v>
      </c>
      <c r="L107" s="5">
        <f t="shared" si="19"/>
        <v>-1.8037119080510351E-3</v>
      </c>
      <c r="M107" s="4">
        <f t="shared" si="20"/>
        <v>5857.3199050562198</v>
      </c>
      <c r="N107" s="4">
        <f t="shared" si="21"/>
        <v>5857.7422081912437</v>
      </c>
      <c r="O107" s="5">
        <f t="shared" si="22"/>
        <v>-7.2098355881044157E-5</v>
      </c>
      <c r="P107" s="43">
        <f t="shared" si="14"/>
        <v>-4.9084020545645257E-3</v>
      </c>
      <c r="Q107" s="43"/>
      <c r="S107" s="13">
        <f t="shared" si="15"/>
        <v>4.643990746403546E-4</v>
      </c>
      <c r="T107" s="20" t="b">
        <f t="shared" si="23"/>
        <v>1</v>
      </c>
      <c r="U107" s="13"/>
      <c r="V107" s="20"/>
      <c r="W107" s="13">
        <f t="shared" si="24"/>
        <v>-2.679582742285813E-4</v>
      </c>
    </row>
    <row r="108" spans="1:23" x14ac:dyDescent="0.2">
      <c r="A108" s="1">
        <v>42844</v>
      </c>
      <c r="B108" s="4">
        <v>5874.4301759999998</v>
      </c>
      <c r="C108" s="4">
        <v>5894.6801759999998</v>
      </c>
      <c r="D108" s="4">
        <v>5856.3398440000001</v>
      </c>
      <c r="E108" s="4">
        <v>5863.0297849999997</v>
      </c>
      <c r="F108" s="4">
        <v>5863.0297849999997</v>
      </c>
      <c r="G108" s="2">
        <v>1754240000</v>
      </c>
      <c r="H108" s="4">
        <f t="shared" si="16"/>
        <v>1754.24</v>
      </c>
      <c r="I108" s="9">
        <f t="shared" si="17"/>
        <v>6.5468079075500733E-3</v>
      </c>
      <c r="J108" s="6" t="b">
        <f t="shared" si="13"/>
        <v>1</v>
      </c>
      <c r="K108" s="5">
        <f t="shared" si="18"/>
        <v>-1.9406803142501302E-3</v>
      </c>
      <c r="L108" s="5">
        <f t="shared" si="19"/>
        <v>-5.3693143741476721E-3</v>
      </c>
      <c r="M108" s="4">
        <f t="shared" si="20"/>
        <v>5858.2715517135166</v>
      </c>
      <c r="N108" s="4">
        <f t="shared" si="21"/>
        <v>5858.2019974789619</v>
      </c>
      <c r="O108" s="5">
        <f t="shared" si="22"/>
        <v>1.1872825276322238E-5</v>
      </c>
      <c r="P108" s="43">
        <f t="shared" si="14"/>
        <v>-3.2974021372421717E-4</v>
      </c>
      <c r="Q108" s="43"/>
      <c r="S108" s="13">
        <f t="shared" si="15"/>
        <v>6.2149089479872086E-3</v>
      </c>
      <c r="T108" s="20" t="b">
        <f t="shared" si="23"/>
        <v>0</v>
      </c>
      <c r="U108" s="13"/>
      <c r="V108" s="20"/>
      <c r="W108" s="13">
        <f t="shared" si="24"/>
        <v>1.6247134742893501E-4</v>
      </c>
    </row>
    <row r="109" spans="1:23" x14ac:dyDescent="0.2">
      <c r="A109" s="1">
        <v>42845</v>
      </c>
      <c r="B109" s="4">
        <v>5887.8701170000004</v>
      </c>
      <c r="C109" s="4">
        <v>5926.2299800000001</v>
      </c>
      <c r="D109" s="4">
        <v>5880.2001950000003</v>
      </c>
      <c r="E109" s="4">
        <v>5916.7797849999997</v>
      </c>
      <c r="F109" s="4">
        <v>5916.7797849999997</v>
      </c>
      <c r="G109" s="2">
        <v>1751490000</v>
      </c>
      <c r="H109" s="4">
        <f t="shared" si="16"/>
        <v>1751.49</v>
      </c>
      <c r="I109" s="9">
        <f t="shared" si="17"/>
        <v>7.827928212229808E-3</v>
      </c>
      <c r="J109" s="6" t="b">
        <f t="shared" si="13"/>
        <v>0</v>
      </c>
      <c r="K109" s="5">
        <f t="shared" si="18"/>
        <v>4.9100383373825917E-3</v>
      </c>
      <c r="L109" s="5">
        <f t="shared" si="19"/>
        <v>-1.5946385867394821E-3</v>
      </c>
      <c r="M109" s="4">
        <f t="shared" si="20"/>
        <v>5868.0229239279306</v>
      </c>
      <c r="N109" s="4">
        <f t="shared" si="21"/>
        <v>5863.2957181329648</v>
      </c>
      <c r="O109" s="5">
        <f t="shared" si="22"/>
        <v>8.0558747916436571E-4</v>
      </c>
      <c r="P109" s="43">
        <f t="shared" si="14"/>
        <v>2.075191462258047E-3</v>
      </c>
      <c r="Q109" s="43"/>
      <c r="S109" s="13">
        <f t="shared" si="15"/>
        <v>9.9193641242810437E-3</v>
      </c>
      <c r="T109" s="20" t="b">
        <f t="shared" si="23"/>
        <v>0</v>
      </c>
      <c r="U109" s="13"/>
      <c r="V109" s="20"/>
      <c r="W109" s="13">
        <f t="shared" si="24"/>
        <v>1.6645476619399412E-3</v>
      </c>
    </row>
    <row r="110" spans="1:23" x14ac:dyDescent="0.2">
      <c r="A110" s="1">
        <v>42846</v>
      </c>
      <c r="B110" s="4">
        <v>5919.0200199999999</v>
      </c>
      <c r="C110" s="4">
        <v>5919.2299800000001</v>
      </c>
      <c r="D110" s="4">
        <v>5899.4301759999998</v>
      </c>
      <c r="E110" s="4">
        <v>5910.5200199999999</v>
      </c>
      <c r="F110" s="4">
        <v>5910.5200199999999</v>
      </c>
      <c r="G110" s="2">
        <v>1736420000</v>
      </c>
      <c r="H110" s="4">
        <f t="shared" si="16"/>
        <v>1736.42</v>
      </c>
      <c r="I110" s="9">
        <f t="shared" si="17"/>
        <v>3.3562231282183112E-3</v>
      </c>
      <c r="J110" s="6" t="b">
        <f t="shared" si="13"/>
        <v>0</v>
      </c>
      <c r="K110" s="5">
        <f t="shared" si="18"/>
        <v>-1.4360485302092288E-3</v>
      </c>
      <c r="L110" s="5">
        <f t="shared" si="19"/>
        <v>-1.4714684223166704E-3</v>
      </c>
      <c r="M110" s="4">
        <f t="shared" si="20"/>
        <v>5875.1057732732752</v>
      </c>
      <c r="N110" s="4">
        <f t="shared" si="21"/>
        <v>5867.4021791648811</v>
      </c>
      <c r="O110" s="5">
        <f t="shared" si="22"/>
        <v>1.3112264537327801E-3</v>
      </c>
      <c r="P110" s="43">
        <f t="shared" si="14"/>
        <v>4.1402493274895515E-3</v>
      </c>
      <c r="Q110" s="43"/>
      <c r="S110" s="13">
        <f t="shared" si="15"/>
        <v>7.5103680562573728E-3</v>
      </c>
      <c r="T110" s="20" t="b">
        <f t="shared" si="23"/>
        <v>1</v>
      </c>
      <c r="U110" s="13"/>
      <c r="V110" s="20"/>
      <c r="W110" s="13">
        <f t="shared" si="24"/>
        <v>1.2070248254250982E-3</v>
      </c>
    </row>
    <row r="111" spans="1:23" x14ac:dyDescent="0.2">
      <c r="A111" s="1">
        <v>42849</v>
      </c>
      <c r="B111" s="4">
        <v>5979.9599609999996</v>
      </c>
      <c r="C111" s="4">
        <v>5989.919922</v>
      </c>
      <c r="D111" s="4">
        <v>5970.25</v>
      </c>
      <c r="E111" s="4">
        <v>5983.8198240000002</v>
      </c>
      <c r="F111" s="4">
        <v>5983.8198240000002</v>
      </c>
      <c r="G111" s="2">
        <v>1842880000</v>
      </c>
      <c r="H111" s="4">
        <f t="shared" si="16"/>
        <v>1842.88</v>
      </c>
      <c r="I111" s="9">
        <f t="shared" si="17"/>
        <v>3.2946563376743086E-3</v>
      </c>
      <c r="J111" s="6" t="b">
        <f t="shared" si="13"/>
        <v>0</v>
      </c>
      <c r="K111" s="5">
        <f t="shared" si="18"/>
        <v>6.4546636184418876E-4</v>
      </c>
      <c r="L111" s="5">
        <f t="shared" si="19"/>
        <v>-1.0183939150163299E-3</v>
      </c>
      <c r="M111" s="4">
        <f t="shared" si="20"/>
        <v>5893.2247817277294</v>
      </c>
      <c r="N111" s="4">
        <f t="shared" si="21"/>
        <v>5877.5254526288045</v>
      </c>
      <c r="O111" s="5">
        <f t="shared" si="22"/>
        <v>2.6639623772033109E-3</v>
      </c>
      <c r="P111" s="43">
        <f t="shared" si="14"/>
        <v>1.3070130722162782E-2</v>
      </c>
      <c r="Q111" s="43"/>
      <c r="S111" s="13">
        <f t="shared" si="15"/>
        <v>1.6407848648855097E-2</v>
      </c>
      <c r="T111" s="20" t="b">
        <f t="shared" si="23"/>
        <v>0</v>
      </c>
      <c r="U111" s="13"/>
      <c r="V111" s="20"/>
      <c r="W111" s="13">
        <f t="shared" si="24"/>
        <v>3.0840310206635274E-3</v>
      </c>
    </row>
    <row r="112" spans="1:23" x14ac:dyDescent="0.2">
      <c r="A112" s="1">
        <v>42850</v>
      </c>
      <c r="B112" s="4">
        <v>6004.1601559999999</v>
      </c>
      <c r="C112" s="4">
        <v>6036.0200199999999</v>
      </c>
      <c r="D112" s="4">
        <v>6002.6499020000001</v>
      </c>
      <c r="E112" s="4">
        <v>6025.4902339999999</v>
      </c>
      <c r="F112" s="4">
        <v>6025.4902339999999</v>
      </c>
      <c r="G112" s="2">
        <v>1898120000</v>
      </c>
      <c r="H112" s="4">
        <f t="shared" si="16"/>
        <v>1898.12</v>
      </c>
      <c r="I112" s="9">
        <f t="shared" si="17"/>
        <v>5.5592310970662071E-3</v>
      </c>
      <c r="J112" s="6" t="b">
        <f t="shared" si="13"/>
        <v>0</v>
      </c>
      <c r="K112" s="5">
        <f t="shared" si="18"/>
        <v>3.5525498064345701E-3</v>
      </c>
      <c r="L112" s="5">
        <f t="shared" si="19"/>
        <v>-1.7444915631674891E-3</v>
      </c>
      <c r="M112" s="4">
        <f t="shared" si="20"/>
        <v>5915.2690237731076</v>
      </c>
      <c r="N112" s="4">
        <f t="shared" si="21"/>
        <v>5890.3919553567348</v>
      </c>
      <c r="O112" s="5">
        <f t="shared" si="22"/>
        <v>4.2055683885878041E-3</v>
      </c>
      <c r="P112" s="43">
        <f t="shared" si="14"/>
        <v>1.4772088619421034E-2</v>
      </c>
      <c r="Q112" s="43"/>
      <c r="S112" s="13">
        <f t="shared" si="15"/>
        <v>2.0413441170908944E-2</v>
      </c>
      <c r="T112" s="20" t="b">
        <f t="shared" si="23"/>
        <v>0</v>
      </c>
      <c r="U112" s="13"/>
      <c r="V112" s="20"/>
      <c r="W112" s="13">
        <f t="shared" si="24"/>
        <v>3.7406077083174676E-3</v>
      </c>
    </row>
    <row r="113" spans="1:23" x14ac:dyDescent="0.2">
      <c r="A113" s="1">
        <v>42851</v>
      </c>
      <c r="B113" s="4">
        <v>6028.1201170000004</v>
      </c>
      <c r="C113" s="4">
        <v>6040.8901370000003</v>
      </c>
      <c r="D113" s="4">
        <v>6021.7202150000003</v>
      </c>
      <c r="E113" s="4">
        <v>6025.2299800000001</v>
      </c>
      <c r="F113" s="4">
        <v>6025.2299800000001</v>
      </c>
      <c r="G113" s="2">
        <v>1899570000</v>
      </c>
      <c r="H113" s="4">
        <f t="shared" si="16"/>
        <v>1899.57</v>
      </c>
      <c r="I113" s="9">
        <f t="shared" si="17"/>
        <v>3.1834627507681445E-3</v>
      </c>
      <c r="J113" s="6" t="b">
        <f t="shared" si="13"/>
        <v>1</v>
      </c>
      <c r="K113" s="5">
        <f t="shared" si="18"/>
        <v>-4.7944250345141593E-4</v>
      </c>
      <c r="L113" s="5">
        <f t="shared" si="19"/>
        <v>-2.5923591796650899E-3</v>
      </c>
      <c r="M113" s="4">
        <f t="shared" si="20"/>
        <v>5933.595849810923</v>
      </c>
      <c r="N113" s="4">
        <f t="shared" si="21"/>
        <v>5902.117000977888</v>
      </c>
      <c r="O113" s="5">
        <f t="shared" si="22"/>
        <v>5.305189235973686E-3</v>
      </c>
      <c r="P113" s="43">
        <f t="shared" si="14"/>
        <v>1.4851763992636165E-2</v>
      </c>
      <c r="Q113" s="43"/>
      <c r="S113" s="13">
        <f t="shared" si="15"/>
        <v>1.8082506780858067E-2</v>
      </c>
      <c r="T113" s="20" t="b">
        <f t="shared" si="23"/>
        <v>1</v>
      </c>
      <c r="U113" s="13"/>
      <c r="V113" s="20"/>
      <c r="W113" s="13">
        <f t="shared" si="24"/>
        <v>3.0982235912113219E-3</v>
      </c>
    </row>
    <row r="114" spans="1:23" x14ac:dyDescent="0.2">
      <c r="A114" s="1">
        <v>42852</v>
      </c>
      <c r="B114" s="4">
        <v>6038.4702150000003</v>
      </c>
      <c r="C114" s="4">
        <v>6050.7001950000003</v>
      </c>
      <c r="D114" s="4">
        <v>6031.5898440000001</v>
      </c>
      <c r="E114" s="4">
        <v>6048.9399409999996</v>
      </c>
      <c r="F114" s="4">
        <v>6048.9399409999996</v>
      </c>
      <c r="G114" s="2">
        <v>1883610000</v>
      </c>
      <c r="H114" s="4">
        <f t="shared" si="16"/>
        <v>1883.61</v>
      </c>
      <c r="I114" s="9">
        <f t="shared" si="17"/>
        <v>3.1683770770670897E-3</v>
      </c>
      <c r="J114" s="6" t="b">
        <f t="shared" si="13"/>
        <v>0</v>
      </c>
      <c r="K114" s="5">
        <f t="shared" si="18"/>
        <v>1.7338374832075502E-3</v>
      </c>
      <c r="L114" s="5">
        <f t="shared" si="19"/>
        <v>-2.9091740513854919E-4</v>
      </c>
      <c r="M114" s="4">
        <f t="shared" si="20"/>
        <v>5952.8198650091026</v>
      </c>
      <c r="N114" s="4">
        <f t="shared" si="21"/>
        <v>5914.884213153724</v>
      </c>
      <c r="O114" s="5">
        <f t="shared" si="22"/>
        <v>6.3727196044291237E-3</v>
      </c>
      <c r="P114" s="43">
        <f t="shared" si="14"/>
        <v>1.3232380750156803E-2</v>
      </c>
      <c r="Q114" s="43"/>
      <c r="S114" s="13">
        <f t="shared" si="15"/>
        <v>1.6442682999067714E-2</v>
      </c>
      <c r="T114" s="20" t="b">
        <f t="shared" si="23"/>
        <v>0</v>
      </c>
      <c r="U114" s="13"/>
      <c r="V114" s="20"/>
      <c r="W114" s="13">
        <f t="shared" si="24"/>
        <v>3.2398592160253329E-3</v>
      </c>
    </row>
    <row r="115" spans="1:23" x14ac:dyDescent="0.2">
      <c r="A115" s="1">
        <v>42853</v>
      </c>
      <c r="B115" s="4">
        <v>6072.8701170000004</v>
      </c>
      <c r="C115" s="4">
        <v>6074.0400390000004</v>
      </c>
      <c r="D115" s="4">
        <v>6040.7099609999996</v>
      </c>
      <c r="E115" s="4">
        <v>6047.6098629999997</v>
      </c>
      <c r="F115" s="4">
        <v>6047.6098629999997</v>
      </c>
      <c r="G115" s="2">
        <v>2005870000</v>
      </c>
      <c r="H115" s="4">
        <f t="shared" si="16"/>
        <v>2005.87</v>
      </c>
      <c r="I115" s="9">
        <f t="shared" si="17"/>
        <v>5.5175762807991684E-3</v>
      </c>
      <c r="J115" s="6" t="b">
        <f t="shared" si="13"/>
        <v>1</v>
      </c>
      <c r="K115" s="5">
        <f t="shared" si="18"/>
        <v>-4.1595248232444149E-3</v>
      </c>
      <c r="L115" s="5">
        <f t="shared" si="19"/>
        <v>-4.3513338453975833E-3</v>
      </c>
      <c r="M115" s="4">
        <f t="shared" si="20"/>
        <v>5968.6181980075853</v>
      </c>
      <c r="N115" s="4">
        <f t="shared" si="21"/>
        <v>5926.4255740099215</v>
      </c>
      <c r="O115" s="5">
        <f t="shared" si="22"/>
        <v>7.0690773974700361E-3</v>
      </c>
      <c r="P115" s="43">
        <f t="shared" si="14"/>
        <v>1.2078467846457256E-2</v>
      </c>
      <c r="Q115" s="43"/>
      <c r="S115" s="13">
        <f t="shared" si="15"/>
        <v>1.7662687994954431E-2</v>
      </c>
      <c r="T115" s="20" t="b">
        <f t="shared" si="23"/>
        <v>1</v>
      </c>
      <c r="U115" s="13"/>
      <c r="V115" s="20"/>
      <c r="W115" s="13">
        <f t="shared" si="24"/>
        <v>2.6539242504793207E-3</v>
      </c>
    </row>
    <row r="116" spans="1:23" x14ac:dyDescent="0.2">
      <c r="A116" s="1">
        <v>42856</v>
      </c>
      <c r="B116" s="4">
        <v>6067.5600590000004</v>
      </c>
      <c r="C116" s="4">
        <v>6100.7299800000001</v>
      </c>
      <c r="D116" s="4">
        <v>6061.3500979999999</v>
      </c>
      <c r="E116" s="4">
        <v>6091.6000979999999</v>
      </c>
      <c r="F116" s="4">
        <v>6091.6000979999999</v>
      </c>
      <c r="G116" s="2">
        <v>1763100000</v>
      </c>
      <c r="H116" s="4">
        <f t="shared" si="16"/>
        <v>1763.1</v>
      </c>
      <c r="I116" s="9">
        <f t="shared" si="17"/>
        <v>6.4968829325654604E-3</v>
      </c>
      <c r="J116" s="6" t="b">
        <f t="shared" si="13"/>
        <v>0</v>
      </c>
      <c r="K116" s="5">
        <f t="shared" si="18"/>
        <v>3.9620603284084479E-3</v>
      </c>
      <c r="L116" s="5">
        <f t="shared" si="19"/>
        <v>-1.4965228800374116E-3</v>
      </c>
      <c r="M116" s="4">
        <f t="shared" si="20"/>
        <v>5989.1151813396546</v>
      </c>
      <c r="N116" s="4">
        <f t="shared" si="21"/>
        <v>5940.7885760960153</v>
      </c>
      <c r="O116" s="5">
        <f t="shared" si="22"/>
        <v>8.0690726059520386E-3</v>
      </c>
      <c r="P116" s="43">
        <f t="shared" si="14"/>
        <v>1.2061033136482061E-2</v>
      </c>
      <c r="Q116" s="43"/>
      <c r="S116" s="13">
        <f t="shared" si="15"/>
        <v>1.8636275189381036E-2</v>
      </c>
      <c r="T116" s="20" t="b">
        <f t="shared" si="23"/>
        <v>0</v>
      </c>
      <c r="U116" s="13"/>
      <c r="V116" s="20"/>
      <c r="W116" s="13">
        <f t="shared" si="24"/>
        <v>3.4341253958766285E-3</v>
      </c>
    </row>
    <row r="117" spans="1:23" x14ac:dyDescent="0.2">
      <c r="A117" s="1">
        <v>42857</v>
      </c>
      <c r="B117" s="4">
        <v>6102.5097660000001</v>
      </c>
      <c r="C117" s="4">
        <v>6102.7202150000003</v>
      </c>
      <c r="D117" s="4">
        <v>6081.5600590000004</v>
      </c>
      <c r="E117" s="4">
        <v>6095.3701170000004</v>
      </c>
      <c r="F117" s="4">
        <v>6095.3701170000004</v>
      </c>
      <c r="G117" s="2">
        <v>2162610000</v>
      </c>
      <c r="H117" s="4">
        <f t="shared" si="16"/>
        <v>2162.61</v>
      </c>
      <c r="I117" s="9">
        <f t="shared" si="17"/>
        <v>3.4793960422515847E-3</v>
      </c>
      <c r="J117" s="6" t="b">
        <f t="shared" si="13"/>
        <v>0</v>
      </c>
      <c r="K117" s="5">
        <f t="shared" si="18"/>
        <v>-1.1699529003260485E-3</v>
      </c>
      <c r="L117" s="5">
        <f t="shared" si="19"/>
        <v>-1.2043970133079234E-3</v>
      </c>
      <c r="M117" s="4">
        <f t="shared" si="20"/>
        <v>6006.8243372830457</v>
      </c>
      <c r="N117" s="4">
        <f t="shared" si="21"/>
        <v>5954.2304492181011</v>
      </c>
      <c r="O117" s="5">
        <f t="shared" si="22"/>
        <v>8.755689381243572E-3</v>
      </c>
      <c r="P117" s="43">
        <f t="shared" si="14"/>
        <v>1.2441802443445265E-2</v>
      </c>
      <c r="Q117" s="43"/>
      <c r="S117" s="13">
        <f t="shared" si="15"/>
        <v>1.5964488443877049E-2</v>
      </c>
      <c r="T117" s="20" t="b">
        <f t="shared" si="23"/>
        <v>0</v>
      </c>
      <c r="U117" s="13"/>
      <c r="V117" s="20"/>
      <c r="W117" s="13">
        <f t="shared" si="24"/>
        <v>2.9568901928230928E-3</v>
      </c>
    </row>
    <row r="118" spans="1:23" x14ac:dyDescent="0.2">
      <c r="A118" s="1">
        <v>42858</v>
      </c>
      <c r="B118" s="4">
        <v>6075.0400390000004</v>
      </c>
      <c r="C118" s="4">
        <v>6076.9599609999996</v>
      </c>
      <c r="D118" s="4">
        <v>6053.2797849999997</v>
      </c>
      <c r="E118" s="4">
        <v>6072.5498049999997</v>
      </c>
      <c r="F118" s="4">
        <v>6072.5498049999997</v>
      </c>
      <c r="G118" s="2">
        <v>2152850000</v>
      </c>
      <c r="H118" s="4">
        <f t="shared" si="16"/>
        <v>2152.85</v>
      </c>
      <c r="I118" s="9">
        <f t="shared" si="17"/>
        <v>3.9119579535509359E-3</v>
      </c>
      <c r="J118" s="6" t="b">
        <f t="shared" si="13"/>
        <v>0</v>
      </c>
      <c r="K118" s="5">
        <f t="shared" si="18"/>
        <v>-4.0991236008556327E-4</v>
      </c>
      <c r="L118" s="5">
        <f t="shared" si="19"/>
        <v>-7.2571746865256594E-4</v>
      </c>
      <c r="M118" s="4">
        <f t="shared" si="20"/>
        <v>6017.7785819025376</v>
      </c>
      <c r="N118" s="4">
        <f t="shared" si="21"/>
        <v>5964.5190888513098</v>
      </c>
      <c r="O118" s="5">
        <f t="shared" si="22"/>
        <v>8.8503577069779168E-3</v>
      </c>
      <c r="P118" s="43">
        <f t="shared" si="14"/>
        <v>5.8993867278909354E-3</v>
      </c>
      <c r="Q118" s="62"/>
      <c r="R118" s="105" t="s">
        <v>212</v>
      </c>
      <c r="S118" s="13">
        <f t="shared" si="15"/>
        <v>9.8344228342731165E-3</v>
      </c>
      <c r="T118" s="20" t="b">
        <f t="shared" si="23"/>
        <v>1</v>
      </c>
      <c r="U118" s="13"/>
      <c r="V118" s="20"/>
      <c r="W118" s="13">
        <f t="shared" si="24"/>
        <v>1.8236332551796583E-3</v>
      </c>
    </row>
    <row r="119" spans="1:23" x14ac:dyDescent="0.2">
      <c r="A119" s="1">
        <v>42859</v>
      </c>
      <c r="B119" s="4">
        <v>6075.0600590000004</v>
      </c>
      <c r="C119" s="4">
        <v>6080.8198240000002</v>
      </c>
      <c r="D119" s="4">
        <v>6054.330078</v>
      </c>
      <c r="E119" s="4">
        <v>6075.3398440000001</v>
      </c>
      <c r="F119" s="4">
        <v>6075.3398440000001</v>
      </c>
      <c r="G119" s="2">
        <v>2059820000</v>
      </c>
      <c r="H119" s="4">
        <f t="shared" si="16"/>
        <v>2059.8200000000002</v>
      </c>
      <c r="I119" s="9">
        <f t="shared" si="17"/>
        <v>4.3753389159037846E-3</v>
      </c>
      <c r="J119" s="6" t="b">
        <f t="shared" si="13"/>
        <v>0</v>
      </c>
      <c r="K119" s="5">
        <f t="shared" si="18"/>
        <v>4.6054688724472361E-5</v>
      </c>
      <c r="L119" s="5">
        <f t="shared" si="19"/>
        <v>-9.0119098388205564E-4</v>
      </c>
      <c r="M119" s="4">
        <f t="shared" si="20"/>
        <v>6027.372125585448</v>
      </c>
      <c r="N119" s="4">
        <f t="shared" si="21"/>
        <v>5974.1556762555438</v>
      </c>
      <c r="O119" s="5">
        <f t="shared" si="22"/>
        <v>8.829129547851703E-3</v>
      </c>
      <c r="P119" s="43">
        <f t="shared" si="14"/>
        <v>4.4725880288888778E-3</v>
      </c>
      <c r="Q119" s="120"/>
      <c r="R119" s="106"/>
      <c r="S119" s="13">
        <f t="shared" si="15"/>
        <v>8.8674960332502644E-3</v>
      </c>
      <c r="T119" s="20" t="b">
        <f t="shared" si="23"/>
        <v>0</v>
      </c>
      <c r="U119" s="13"/>
      <c r="V119" s="20"/>
      <c r="W119" s="13">
        <f t="shared" si="24"/>
        <v>1.5942001774145362E-3</v>
      </c>
    </row>
    <row r="120" spans="1:23" x14ac:dyDescent="0.2">
      <c r="A120" s="1">
        <v>42860</v>
      </c>
      <c r="B120" s="4">
        <v>6091.6899409999996</v>
      </c>
      <c r="C120" s="4">
        <v>6100.7597660000001</v>
      </c>
      <c r="D120" s="4">
        <v>6067.1601559999999</v>
      </c>
      <c r="E120" s="4">
        <v>6100.7597660000001</v>
      </c>
      <c r="F120" s="4">
        <v>6100.7597660000001</v>
      </c>
      <c r="G120" s="2">
        <v>1903040000</v>
      </c>
      <c r="H120" s="4">
        <f t="shared" si="16"/>
        <v>1903.04</v>
      </c>
      <c r="I120" s="9">
        <f t="shared" si="17"/>
        <v>5.5379467718142455E-3</v>
      </c>
      <c r="J120" s="6" t="b">
        <f t="shared" si="13"/>
        <v>0</v>
      </c>
      <c r="K120" s="5">
        <f t="shared" si="18"/>
        <v>1.4888848723169925E-3</v>
      </c>
      <c r="L120" s="5">
        <f t="shared" si="19"/>
        <v>0</v>
      </c>
      <c r="M120" s="4">
        <f t="shared" si="20"/>
        <v>6039.6033989878733</v>
      </c>
      <c r="N120" s="4">
        <f t="shared" si="21"/>
        <v>5985.1647275376708</v>
      </c>
      <c r="O120" s="5">
        <f t="shared" si="22"/>
        <v>9.0136169304304674E-3</v>
      </c>
      <c r="P120" s="43">
        <f t="shared" si="14"/>
        <v>4.5626765851454068E-3</v>
      </c>
      <c r="Q120" s="120"/>
      <c r="R120" s="106"/>
      <c r="S120" s="13">
        <f t="shared" si="15"/>
        <v>1.0125891217025191E-2</v>
      </c>
      <c r="T120" s="20" t="b">
        <f t="shared" si="23"/>
        <v>0</v>
      </c>
      <c r="U120" s="13"/>
      <c r="V120" s="20"/>
      <c r="W120" s="13">
        <f t="shared" si="24"/>
        <v>2.0292879131363264E-3</v>
      </c>
    </row>
    <row r="121" spans="1:23" x14ac:dyDescent="0.2">
      <c r="A121" s="1">
        <v>42863</v>
      </c>
      <c r="B121" s="4">
        <v>6100.6601559999999</v>
      </c>
      <c r="C121" s="4">
        <v>6106.1201170000004</v>
      </c>
      <c r="D121" s="4">
        <v>6083.0600590000004</v>
      </c>
      <c r="E121" s="4">
        <v>6102.6601559999999</v>
      </c>
      <c r="F121" s="4">
        <v>6102.6601559999999</v>
      </c>
      <c r="G121" s="2">
        <v>1912030000</v>
      </c>
      <c r="H121" s="4">
        <f t="shared" si="16"/>
        <v>1912.03</v>
      </c>
      <c r="I121" s="9">
        <f t="shared" si="17"/>
        <v>3.7908647582530837E-3</v>
      </c>
      <c r="J121" s="6" t="b">
        <f t="shared" si="13"/>
        <v>0</v>
      </c>
      <c r="K121" s="5">
        <f t="shared" si="18"/>
        <v>3.278333735789232E-4</v>
      </c>
      <c r="L121" s="5">
        <f t="shared" si="19"/>
        <v>-5.6663821439863692E-4</v>
      </c>
      <c r="M121" s="4">
        <f t="shared" si="20"/>
        <v>6050.1128584898943</v>
      </c>
      <c r="N121" s="4">
        <f t="shared" si="21"/>
        <v>5995.3817213170041</v>
      </c>
      <c r="O121" s="5">
        <f t="shared" si="22"/>
        <v>9.0463002018364054E-3</v>
      </c>
      <c r="P121" s="43">
        <f t="shared" si="14"/>
        <v>5.4457166801231693E-3</v>
      </c>
      <c r="Q121" s="120"/>
      <c r="R121" s="106"/>
      <c r="S121" s="13">
        <f t="shared" si="15"/>
        <v>9.2572254138223627E-3</v>
      </c>
      <c r="T121" s="20" t="b">
        <f t="shared" si="23"/>
        <v>0</v>
      </c>
      <c r="U121" s="13"/>
      <c r="V121" s="20"/>
      <c r="W121" s="13">
        <f t="shared" si="24"/>
        <v>1.7400909973297482E-3</v>
      </c>
    </row>
    <row r="122" spans="1:23" x14ac:dyDescent="0.2">
      <c r="A122" s="1">
        <v>42864</v>
      </c>
      <c r="B122" s="4">
        <v>6111.8198240000002</v>
      </c>
      <c r="C122" s="4">
        <v>6133</v>
      </c>
      <c r="D122" s="4">
        <v>6107.5898440000001</v>
      </c>
      <c r="E122" s="4">
        <v>6120.5898440000001</v>
      </c>
      <c r="F122" s="4">
        <v>6120.5898440000001</v>
      </c>
      <c r="G122" s="2">
        <v>2005820000</v>
      </c>
      <c r="H122" s="4">
        <f t="shared" si="16"/>
        <v>2005.82</v>
      </c>
      <c r="I122" s="9">
        <f t="shared" si="17"/>
        <v>4.1604227934464938E-3</v>
      </c>
      <c r="J122" s="6" t="b">
        <f t="shared" si="13"/>
        <v>0</v>
      </c>
      <c r="K122" s="5">
        <f t="shared" si="18"/>
        <v>1.4349277715225938E-3</v>
      </c>
      <c r="L122" s="5">
        <f t="shared" si="19"/>
        <v>-2.0235049730963502E-3</v>
      </c>
      <c r="M122" s="4">
        <f t="shared" si="20"/>
        <v>6061.8590227415789</v>
      </c>
      <c r="N122" s="4">
        <f t="shared" si="21"/>
        <v>6006.2693841590035</v>
      </c>
      <c r="O122" s="5">
        <f t="shared" si="22"/>
        <v>9.1703944902093801E-3</v>
      </c>
      <c r="P122" s="43">
        <f t="shared" si="14"/>
        <v>7.5440258651443626E-3</v>
      </c>
      <c r="Q122" s="120"/>
      <c r="R122" s="106"/>
      <c r="S122" s="13">
        <f t="shared" si="15"/>
        <v>1.1735834995754552E-2</v>
      </c>
      <c r="T122" s="20" t="b">
        <f t="shared" si="23"/>
        <v>0</v>
      </c>
      <c r="U122" s="13"/>
      <c r="V122" s="20"/>
      <c r="W122" s="13">
        <f t="shared" si="24"/>
        <v>1.9414785354295758E-3</v>
      </c>
    </row>
    <row r="123" spans="1:23" x14ac:dyDescent="0.2">
      <c r="A123" s="1">
        <v>42865</v>
      </c>
      <c r="B123" s="4">
        <v>6121.6401370000003</v>
      </c>
      <c r="C123" s="4">
        <v>6131.6401370000003</v>
      </c>
      <c r="D123" s="4">
        <v>6103.8701170000004</v>
      </c>
      <c r="E123" s="4">
        <v>6129.1401370000003</v>
      </c>
      <c r="F123" s="4">
        <v>6129.1401370000003</v>
      </c>
      <c r="G123" s="2">
        <v>2111850000</v>
      </c>
      <c r="H123" s="4">
        <f t="shared" si="16"/>
        <v>2111.85</v>
      </c>
      <c r="I123" s="9">
        <f t="shared" si="17"/>
        <v>4.5495758375751049E-3</v>
      </c>
      <c r="J123" s="6" t="b">
        <f t="shared" si="13"/>
        <v>0</v>
      </c>
      <c r="K123" s="5">
        <f t="shared" si="18"/>
        <v>1.2251618573050401E-3</v>
      </c>
      <c r="L123" s="5">
        <f t="shared" si="19"/>
        <v>-4.0772125306478988E-4</v>
      </c>
      <c r="M123" s="4">
        <f t="shared" si="20"/>
        <v>6073.0725417846488</v>
      </c>
      <c r="N123" s="4">
        <f t="shared" si="21"/>
        <v>6016.9537974495252</v>
      </c>
      <c r="O123" s="5">
        <f t="shared" si="22"/>
        <v>9.2405852143225779E-3</v>
      </c>
      <c r="P123" s="43">
        <f t="shared" si="14"/>
        <v>5.0711686717809755E-3</v>
      </c>
      <c r="Q123" s="120"/>
      <c r="R123" s="106"/>
      <c r="S123" s="13">
        <f t="shared" si="15"/>
        <v>9.6438161758134831E-3</v>
      </c>
      <c r="T123" s="20" t="b">
        <f t="shared" si="23"/>
        <v>0</v>
      </c>
      <c r="U123" s="13"/>
      <c r="V123" s="20"/>
      <c r="W123" s="13">
        <f t="shared" si="24"/>
        <v>1.8498482067962102E-3</v>
      </c>
    </row>
    <row r="124" spans="1:23" x14ac:dyDescent="0.2">
      <c r="A124" s="1">
        <v>42866</v>
      </c>
      <c r="B124" s="4">
        <v>6110.0498049999997</v>
      </c>
      <c r="C124" s="4">
        <v>6120.2001950000003</v>
      </c>
      <c r="D124" s="4">
        <v>6075.6801759999998</v>
      </c>
      <c r="E124" s="4">
        <v>6115.9599609999996</v>
      </c>
      <c r="F124" s="4">
        <v>6115.9599609999996</v>
      </c>
      <c r="G124" s="2">
        <v>1952650000</v>
      </c>
      <c r="H124" s="4">
        <f t="shared" si="16"/>
        <v>1952.65</v>
      </c>
      <c r="I124" s="9">
        <f t="shared" si="17"/>
        <v>7.3275777707757514E-3</v>
      </c>
      <c r="J124" s="6" t="b">
        <f t="shared" si="13"/>
        <v>0</v>
      </c>
      <c r="K124" s="5">
        <f t="shared" si="18"/>
        <v>9.6728442297859725E-4</v>
      </c>
      <c r="L124" s="5">
        <f t="shared" si="19"/>
        <v>-6.9282602936173766E-4</v>
      </c>
      <c r="M124" s="4">
        <f t="shared" si="20"/>
        <v>6080.220444987207</v>
      </c>
      <c r="N124" s="4">
        <f t="shared" si="21"/>
        <v>6025.5630290626095</v>
      </c>
      <c r="O124" s="5">
        <f t="shared" si="22"/>
        <v>8.9893806349832846E-3</v>
      </c>
      <c r="P124" s="43">
        <f t="shared" si="14"/>
        <v>-7.4672769322867551E-4</v>
      </c>
      <c r="Q124" s="120"/>
      <c r="R124" s="106"/>
      <c r="S124" s="13">
        <f t="shared" si="15"/>
        <v>6.575378372301351E-3</v>
      </c>
      <c r="T124" s="20" t="b">
        <f t="shared" si="23"/>
        <v>1</v>
      </c>
      <c r="U124" s="13">
        <f t="shared" ref="U124:U130" si="25">(E124-E123)/E123</f>
        <v>-2.1504119183758772E-3</v>
      </c>
      <c r="V124" s="20"/>
      <c r="W124" s="13">
        <f t="shared" si="24"/>
        <v>1.1769830103919117E-3</v>
      </c>
    </row>
    <row r="125" spans="1:23" x14ac:dyDescent="0.2">
      <c r="A125" s="1">
        <v>42867</v>
      </c>
      <c r="B125" s="4">
        <v>6119.2700199999999</v>
      </c>
      <c r="C125" s="4">
        <v>6122.8398440000001</v>
      </c>
      <c r="D125" s="4">
        <v>6105.419922</v>
      </c>
      <c r="E125" s="4">
        <v>6121.2299800000001</v>
      </c>
      <c r="F125" s="4">
        <v>6121.2299800000001</v>
      </c>
      <c r="G125" s="2">
        <v>1749010000</v>
      </c>
      <c r="H125" s="4">
        <f t="shared" si="16"/>
        <v>1749.01</v>
      </c>
      <c r="I125" s="9">
        <f t="shared" si="17"/>
        <v>2.8531898251961123E-3</v>
      </c>
      <c r="J125" s="6" t="b">
        <f t="shared" si="13"/>
        <v>0</v>
      </c>
      <c r="K125" s="5">
        <f t="shared" si="18"/>
        <v>3.2029310581070539E-4</v>
      </c>
      <c r="L125" s="5">
        <f t="shared" si="19"/>
        <v>-2.6292766771902123E-4</v>
      </c>
      <c r="M125" s="4">
        <f t="shared" si="20"/>
        <v>6087.055367489339</v>
      </c>
      <c r="N125" s="4">
        <f t="shared" si="21"/>
        <v>6033.8818943615133</v>
      </c>
      <c r="O125" s="5">
        <f t="shared" si="22"/>
        <v>8.7355001585532732E-3</v>
      </c>
      <c r="P125" s="43">
        <f t="shared" si="14"/>
        <v>3.0169849626709841E-3</v>
      </c>
      <c r="Q125" s="120"/>
      <c r="R125" s="106"/>
      <c r="S125" s="13">
        <f t="shared" si="15"/>
        <v>5.8787828186653594E-3</v>
      </c>
      <c r="T125" s="20" t="b">
        <f t="shared" si="23"/>
        <v>0</v>
      </c>
      <c r="U125" s="13">
        <f t="shared" si="25"/>
        <v>8.6168304462523322E-4</v>
      </c>
      <c r="V125" s="20"/>
      <c r="W125" s="13">
        <f t="shared" si="24"/>
        <v>1.1241241274018332E-3</v>
      </c>
    </row>
    <row r="126" spans="1:23" x14ac:dyDescent="0.2">
      <c r="A126" s="1">
        <v>42870</v>
      </c>
      <c r="B126" s="4">
        <v>6128.1098629999997</v>
      </c>
      <c r="C126" s="4">
        <v>6153.0400390000004</v>
      </c>
      <c r="D126" s="4">
        <v>6124.7900390000004</v>
      </c>
      <c r="E126" s="4">
        <v>6149.669922</v>
      </c>
      <c r="F126" s="4">
        <v>6149.669922</v>
      </c>
      <c r="G126" s="2">
        <v>1865450000</v>
      </c>
      <c r="H126" s="4">
        <f t="shared" si="16"/>
        <v>1865.45</v>
      </c>
      <c r="I126" s="9">
        <f t="shared" si="17"/>
        <v>4.6124030081221203E-3</v>
      </c>
      <c r="J126" s="6" t="b">
        <f t="shared" si="13"/>
        <v>0</v>
      </c>
      <c r="K126" s="5">
        <f t="shared" si="18"/>
        <v>3.5182233155078746E-3</v>
      </c>
      <c r="L126" s="5">
        <f t="shared" si="19"/>
        <v>-5.4771575979344783E-4</v>
      </c>
      <c r="M126" s="4">
        <f t="shared" si="20"/>
        <v>6097.4911265744495</v>
      </c>
      <c r="N126" s="4">
        <f t="shared" si="21"/>
        <v>6043.9504185039905</v>
      </c>
      <c r="O126" s="5">
        <f t="shared" si="22"/>
        <v>8.7807767094755899E-3</v>
      </c>
      <c r="P126" s="43">
        <f t="shared" si="14"/>
        <v>4.4770729237432107E-3</v>
      </c>
      <c r="Q126" s="120"/>
      <c r="R126" s="106"/>
      <c r="S126" s="13">
        <f t="shared" si="15"/>
        <v>9.1101259964863866E-3</v>
      </c>
      <c r="T126" s="20" t="b">
        <f t="shared" si="23"/>
        <v>0</v>
      </c>
      <c r="U126" s="13">
        <f t="shared" si="25"/>
        <v>4.646115583456639E-3</v>
      </c>
      <c r="V126" s="20"/>
      <c r="W126" s="13">
        <f t="shared" si="24"/>
        <v>1.7144182950671598E-3</v>
      </c>
    </row>
    <row r="127" spans="1:23" x14ac:dyDescent="0.2">
      <c r="A127" s="1">
        <v>42871</v>
      </c>
      <c r="B127" s="4">
        <v>6160.5200199999999</v>
      </c>
      <c r="C127" s="4">
        <v>6170.1601559999999</v>
      </c>
      <c r="D127" s="4">
        <v>6139.1000979999999</v>
      </c>
      <c r="E127" s="4">
        <v>6169.8701170000004</v>
      </c>
      <c r="F127" s="4">
        <v>6169.8701170000004</v>
      </c>
      <c r="G127" s="2">
        <v>2006980000</v>
      </c>
      <c r="H127" s="4">
        <f t="shared" si="16"/>
        <v>2006.98</v>
      </c>
      <c r="I127" s="9">
        <f t="shared" si="17"/>
        <v>5.0593828906811264E-3</v>
      </c>
      <c r="J127" s="6" t="b">
        <f t="shared" si="13"/>
        <v>0</v>
      </c>
      <c r="K127" s="5">
        <f t="shared" si="18"/>
        <v>1.5177447633715278E-3</v>
      </c>
      <c r="L127" s="5">
        <f t="shared" si="19"/>
        <v>-4.7006721489633259E-5</v>
      </c>
      <c r="M127" s="4">
        <f t="shared" si="20"/>
        <v>6109.5542916453742</v>
      </c>
      <c r="N127" s="4">
        <f t="shared" si="21"/>
        <v>6054.8999575036432</v>
      </c>
      <c r="O127" s="5">
        <f t="shared" si="22"/>
        <v>8.9457154372895985E-3</v>
      </c>
      <c r="P127" s="43">
        <f t="shared" si="14"/>
        <v>4.8360002946579396E-3</v>
      </c>
      <c r="Q127" s="121"/>
      <c r="R127" s="107"/>
      <c r="S127" s="13">
        <f t="shared" si="15"/>
        <v>9.9198503624891871E-3</v>
      </c>
      <c r="T127" s="20" t="b">
        <f t="shared" si="23"/>
        <v>0</v>
      </c>
      <c r="U127" s="13">
        <f t="shared" si="25"/>
        <v>3.2847608499662088E-3</v>
      </c>
      <c r="V127" s="20"/>
      <c r="W127" s="13">
        <f t="shared" si="24"/>
        <v>1.9783817344727721E-3</v>
      </c>
    </row>
    <row r="128" spans="1:23" x14ac:dyDescent="0.2">
      <c r="A128" s="1">
        <v>42872</v>
      </c>
      <c r="B128" s="4">
        <v>6108.6201170000004</v>
      </c>
      <c r="C128" s="4">
        <v>6122.8701170000004</v>
      </c>
      <c r="D128" s="4">
        <v>6009.4799800000001</v>
      </c>
      <c r="E128" s="4">
        <v>6011.2402339999999</v>
      </c>
      <c r="F128" s="4">
        <v>6011.2402339999999</v>
      </c>
      <c r="G128" s="2">
        <v>2355460000</v>
      </c>
      <c r="H128" s="4">
        <f t="shared" si="16"/>
        <v>2355.46</v>
      </c>
      <c r="I128" s="9">
        <f t="shared" si="17"/>
        <v>1.8868543930152228E-2</v>
      </c>
      <c r="J128" s="6" t="b">
        <f t="shared" si="13"/>
        <v>1</v>
      </c>
      <c r="K128" s="5">
        <f t="shared" si="18"/>
        <v>-1.5941387929656475E-2</v>
      </c>
      <c r="L128" s="5">
        <f t="shared" si="19"/>
        <v>-1.8231626813389828E-2</v>
      </c>
      <c r="M128" s="4">
        <f t="shared" si="20"/>
        <v>6093.1686153711453</v>
      </c>
      <c r="N128" s="4">
        <f t="shared" si="21"/>
        <v>6051.103459807674</v>
      </c>
      <c r="O128" s="5">
        <f t="shared" si="22"/>
        <v>6.9036585426758366E-3</v>
      </c>
      <c r="P128" s="43">
        <f t="shared" si="14"/>
        <v>-1.3734830045573521E-2</v>
      </c>
      <c r="Q128" s="43"/>
      <c r="S128" s="13">
        <f t="shared" si="15"/>
        <v>4.8745576404906274E-3</v>
      </c>
      <c r="T128" s="20" t="b">
        <f t="shared" si="23"/>
        <v>1</v>
      </c>
      <c r="U128" s="13">
        <f t="shared" si="25"/>
        <v>-2.5710408807946145E-2</v>
      </c>
      <c r="V128" s="20"/>
      <c r="W128" s="13">
        <f t="shared" si="24"/>
        <v>-2.6819757206570376E-3</v>
      </c>
    </row>
    <row r="129" spans="1:23" x14ac:dyDescent="0.2">
      <c r="A129" s="1">
        <v>42873</v>
      </c>
      <c r="B129" s="4">
        <v>5998.4599609999996</v>
      </c>
      <c r="C129" s="4">
        <v>6073.4501950000003</v>
      </c>
      <c r="D129" s="4">
        <v>5996.8100590000004</v>
      </c>
      <c r="E129" s="4">
        <v>6055.1298829999996</v>
      </c>
      <c r="F129" s="4">
        <v>6055.1298829999996</v>
      </c>
      <c r="G129" s="2">
        <v>2134610000</v>
      </c>
      <c r="H129" s="4">
        <f t="shared" si="16"/>
        <v>2134.61</v>
      </c>
      <c r="I129" s="9">
        <f t="shared" si="17"/>
        <v>1.2780150654426451E-2</v>
      </c>
      <c r="J129" s="6" t="b">
        <f t="shared" si="13"/>
        <v>0</v>
      </c>
      <c r="K129" s="5">
        <f t="shared" si="18"/>
        <v>9.4474118971284472E-3</v>
      </c>
      <c r="L129" s="5">
        <f t="shared" si="19"/>
        <v>-3.0164587527338306E-3</v>
      </c>
      <c r="M129" s="4">
        <f t="shared" si="20"/>
        <v>6086.8288266426207</v>
      </c>
      <c r="N129" s="4">
        <f t="shared" si="21"/>
        <v>6051.4535835635288</v>
      </c>
      <c r="O129" s="5">
        <f t="shared" si="22"/>
        <v>5.8117689993599179E-3</v>
      </c>
      <c r="P129" s="43">
        <f t="shared" si="14"/>
        <v>-1.478910779429179E-2</v>
      </c>
      <c r="Q129" s="43"/>
      <c r="S129" s="13">
        <f t="shared" si="15"/>
        <v>-2.1979641655209396E-3</v>
      </c>
      <c r="T129" s="20" t="b">
        <f t="shared" si="23"/>
        <v>0</v>
      </c>
      <c r="U129" s="13">
        <f t="shared" si="25"/>
        <v>7.3012635149327047E-3</v>
      </c>
      <c r="V129" s="20"/>
      <c r="W129" s="13">
        <f t="shared" si="24"/>
        <v>-1.0404748545003813E-3</v>
      </c>
    </row>
    <row r="130" spans="1:23" x14ac:dyDescent="0.2">
      <c r="A130" s="1">
        <v>42874</v>
      </c>
      <c r="B130" s="4">
        <v>6070.2299800000001</v>
      </c>
      <c r="C130" s="4">
        <v>6106.5498049999997</v>
      </c>
      <c r="D130" s="4">
        <v>6070.2299800000001</v>
      </c>
      <c r="E130" s="4">
        <v>6083.7001950000003</v>
      </c>
      <c r="F130" s="4">
        <v>6083.7001950000003</v>
      </c>
      <c r="G130" s="2">
        <v>1908030000</v>
      </c>
      <c r="H130" s="4">
        <f t="shared" si="16"/>
        <v>1908.03</v>
      </c>
      <c r="I130" s="9">
        <f t="shared" si="17"/>
        <v>5.9832700111305476E-3</v>
      </c>
      <c r="J130" s="6" t="b">
        <f t="shared" ref="J130:J193" si="26">(E130-D130)&lt;(C130-E130)</f>
        <v>1</v>
      </c>
      <c r="K130" s="5">
        <f t="shared" si="18"/>
        <v>2.2190617232595001E-3</v>
      </c>
      <c r="L130" s="5">
        <f t="shared" si="19"/>
        <v>-3.7418199686654816E-3</v>
      </c>
      <c r="M130" s="4">
        <f t="shared" si="20"/>
        <v>6086.3073880355169</v>
      </c>
      <c r="N130" s="4">
        <f t="shared" si="21"/>
        <v>6054.257636731918</v>
      </c>
      <c r="O130" s="5">
        <f t="shared" si="22"/>
        <v>5.2658778566791421E-3</v>
      </c>
      <c r="P130" s="43">
        <f t="shared" ref="P130:P193" si="27">(D130-M130)/M130</f>
        <v>-2.6415701689865029E-3</v>
      </c>
      <c r="Q130" s="43"/>
      <c r="S130" s="13">
        <f t="shared" ref="S130:S193" si="28">(C130-M130)/M130</f>
        <v>3.3258946145696502E-3</v>
      </c>
      <c r="T130" s="20" t="b">
        <f t="shared" si="23"/>
        <v>0</v>
      </c>
      <c r="U130" s="13">
        <f t="shared" si="25"/>
        <v>4.7183648496480551E-3</v>
      </c>
      <c r="V130" s="20">
        <f>(E130-E124)/E124</f>
        <v>-5.2746856103885508E-3</v>
      </c>
      <c r="W130" s="13">
        <f t="shared" si="24"/>
        <v>-8.5666711181602557E-5</v>
      </c>
    </row>
    <row r="131" spans="1:23" x14ac:dyDescent="0.2">
      <c r="A131" s="1">
        <v>42877</v>
      </c>
      <c r="B131" s="4">
        <v>6098.25</v>
      </c>
      <c r="C131" s="4">
        <v>6135.919922</v>
      </c>
      <c r="D131" s="4">
        <v>6097.2402339999999</v>
      </c>
      <c r="E131" s="4">
        <v>6133.6201170000004</v>
      </c>
      <c r="F131" s="4">
        <v>6133.6201170000004</v>
      </c>
      <c r="G131" s="2">
        <v>1728190000</v>
      </c>
      <c r="H131" s="4">
        <f t="shared" ref="H131:H194" si="29">(G131/1000000)</f>
        <v>1728.19</v>
      </c>
      <c r="I131" s="9">
        <f t="shared" ref="I131:I194" si="30">(C131-D131)/D131</f>
        <v>6.3438025263152474E-3</v>
      </c>
      <c r="J131" s="6" t="b">
        <f t="shared" si="26"/>
        <v>0</v>
      </c>
      <c r="K131" s="5">
        <f t="shared" ref="K131:K194" si="31">(E131-B131)/B131</f>
        <v>5.8000437830525789E-3</v>
      </c>
      <c r="L131" s="5">
        <f t="shared" ref="L131:L194" si="32">(E131-C131)/C131</f>
        <v>-3.7481013918611093E-4</v>
      </c>
      <c r="M131" s="4">
        <f t="shared" ref="M131:M194" si="33">(E131-M130)*(2/($Y$1+1))+M130</f>
        <v>6094.1928428629308</v>
      </c>
      <c r="N131" s="4">
        <f t="shared" ref="N131:N194" si="34">(E131-N130)*(2/($Y$2+1))+N130</f>
        <v>6061.1587219726207</v>
      </c>
      <c r="O131" s="5">
        <f t="shared" ref="O131:O194" si="35">(M131-N131)/M131</f>
        <v>5.420590017757184E-3</v>
      </c>
      <c r="P131" s="43">
        <f t="shared" si="27"/>
        <v>5.0004836007741017E-4</v>
      </c>
      <c r="Q131" s="43"/>
      <c r="R131" s="48"/>
      <c r="S131" s="13">
        <f t="shared" si="28"/>
        <v>6.8470230944425968E-3</v>
      </c>
      <c r="T131" s="20" t="b">
        <f t="shared" ref="T131:T194" si="36">(E131&lt;E130)</f>
        <v>0</v>
      </c>
      <c r="U131" s="13"/>
      <c r="V131" s="20"/>
      <c r="W131" s="13">
        <f t="shared" si="24"/>
        <v>1.2956057465837458E-3</v>
      </c>
    </row>
    <row r="132" spans="1:23" x14ac:dyDescent="0.2">
      <c r="A132" s="1">
        <v>42878</v>
      </c>
      <c r="B132" s="4">
        <v>6149.5498049999997</v>
      </c>
      <c r="C132" s="4">
        <v>6150.9101559999999</v>
      </c>
      <c r="D132" s="4">
        <v>6121.7900390000004</v>
      </c>
      <c r="E132" s="4">
        <v>6138.7099609999996</v>
      </c>
      <c r="F132" s="4">
        <v>6138.7099609999996</v>
      </c>
      <c r="G132" s="2">
        <v>1709140000</v>
      </c>
      <c r="H132" s="4">
        <f t="shared" si="29"/>
        <v>1709.14</v>
      </c>
      <c r="I132" s="9">
        <f t="shared" si="30"/>
        <v>4.7567977363621372E-3</v>
      </c>
      <c r="J132" s="6" t="b">
        <f t="shared" si="26"/>
        <v>0</v>
      </c>
      <c r="K132" s="5">
        <f t="shared" si="31"/>
        <v>-1.7627052944894533E-3</v>
      </c>
      <c r="L132" s="5">
        <f t="shared" si="32"/>
        <v>-1.9834780041616249E-3</v>
      </c>
      <c r="M132" s="4">
        <f t="shared" si="33"/>
        <v>6101.6123625524424</v>
      </c>
      <c r="N132" s="4">
        <f t="shared" si="34"/>
        <v>6067.9023079750013</v>
      </c>
      <c r="O132" s="5">
        <f t="shared" si="35"/>
        <v>5.5247781364038285E-3</v>
      </c>
      <c r="P132" s="43">
        <f t="shared" si="27"/>
        <v>3.3069417145203998E-3</v>
      </c>
      <c r="Q132" s="43"/>
      <c r="R132" s="48"/>
      <c r="S132" s="13">
        <f t="shared" si="28"/>
        <v>8.0794699037444496E-3</v>
      </c>
      <c r="T132" s="20" t="b">
        <f t="shared" si="36"/>
        <v>0</v>
      </c>
      <c r="U132" s="13"/>
      <c r="V132" s="20"/>
      <c r="W132" s="13">
        <f t="shared" ref="W132:W195" si="37">(M132-M131)/M131</f>
        <v>1.217473729634403E-3</v>
      </c>
    </row>
    <row r="133" spans="1:23" x14ac:dyDescent="0.2">
      <c r="A133" s="1">
        <v>42879</v>
      </c>
      <c r="B133" s="4">
        <v>6154.1801759999998</v>
      </c>
      <c r="C133" s="4">
        <v>6166.0898440000001</v>
      </c>
      <c r="D133" s="4">
        <v>6139.330078</v>
      </c>
      <c r="E133" s="4">
        <v>6163.0200199999999</v>
      </c>
      <c r="F133" s="4">
        <v>6163.0200199999999</v>
      </c>
      <c r="G133" s="2">
        <v>1672380000</v>
      </c>
      <c r="H133" s="4">
        <f t="shared" si="29"/>
        <v>1672.38</v>
      </c>
      <c r="I133" s="9">
        <f t="shared" si="30"/>
        <v>4.3587436511831291E-3</v>
      </c>
      <c r="J133" s="6" t="b">
        <f t="shared" si="26"/>
        <v>0</v>
      </c>
      <c r="K133" s="5">
        <f t="shared" si="31"/>
        <v>1.43639668439894E-3</v>
      </c>
      <c r="L133" s="5">
        <f t="shared" si="32"/>
        <v>-4.9785586614299636E-4</v>
      </c>
      <c r="M133" s="4">
        <f t="shared" si="33"/>
        <v>6111.8469721270358</v>
      </c>
      <c r="N133" s="4">
        <f t="shared" si="34"/>
        <v>6076.1734133684795</v>
      </c>
      <c r="O133" s="5">
        <f t="shared" si="35"/>
        <v>5.8367886043686765E-3</v>
      </c>
      <c r="P133" s="43">
        <f t="shared" si="27"/>
        <v>4.4966940432737239E-3</v>
      </c>
      <c r="Q133" s="43"/>
      <c r="R133" s="48"/>
      <c r="S133" s="13">
        <f t="shared" si="28"/>
        <v>8.8750376310692859E-3</v>
      </c>
      <c r="T133" s="20" t="b">
        <f t="shared" si="36"/>
        <v>0</v>
      </c>
      <c r="U133" s="13"/>
      <c r="V133" s="20"/>
      <c r="W133" s="13">
        <f t="shared" si="37"/>
        <v>1.6773614852045452E-3</v>
      </c>
    </row>
    <row r="134" spans="1:23" x14ac:dyDescent="0.2">
      <c r="A134" s="1">
        <v>42880</v>
      </c>
      <c r="B134" s="4">
        <v>6183.0200199999999</v>
      </c>
      <c r="C134" s="4">
        <v>6217.3398440000001</v>
      </c>
      <c r="D134" s="4">
        <v>6174.5200199999999</v>
      </c>
      <c r="E134" s="4">
        <v>6205.2597660000001</v>
      </c>
      <c r="F134" s="4">
        <v>6205.2597660000001</v>
      </c>
      <c r="G134" s="2">
        <v>1775750000</v>
      </c>
      <c r="H134" s="4">
        <f t="shared" si="29"/>
        <v>1775.75</v>
      </c>
      <c r="I134" s="9">
        <f t="shared" si="30"/>
        <v>6.9349235019567001E-3</v>
      </c>
      <c r="J134" s="6" t="b">
        <f t="shared" si="26"/>
        <v>0</v>
      </c>
      <c r="K134" s="5">
        <f t="shared" si="31"/>
        <v>3.5969066779764683E-3</v>
      </c>
      <c r="L134" s="5">
        <f t="shared" si="32"/>
        <v>-1.9429656900061129E-3</v>
      </c>
      <c r="M134" s="4">
        <f t="shared" si="33"/>
        <v>6127.4157711058633</v>
      </c>
      <c r="N134" s="4">
        <f t="shared" si="34"/>
        <v>6087.3983135973076</v>
      </c>
      <c r="O134" s="5">
        <f t="shared" si="35"/>
        <v>6.5308865928863577E-3</v>
      </c>
      <c r="P134" s="43">
        <f t="shared" si="27"/>
        <v>7.6874575928500017E-3</v>
      </c>
      <c r="Q134" s="43"/>
      <c r="R134" s="48"/>
      <c r="S134" s="13">
        <f t="shared" si="28"/>
        <v>1.4675693025137652E-2</v>
      </c>
      <c r="T134" s="20" t="b">
        <f t="shared" si="36"/>
        <v>0</v>
      </c>
      <c r="U134" s="13"/>
      <c r="V134" s="20"/>
      <c r="W134" s="13">
        <f t="shared" si="37"/>
        <v>2.547314919668107E-3</v>
      </c>
    </row>
    <row r="135" spans="1:23" x14ac:dyDescent="0.2">
      <c r="A135" s="1">
        <v>42881</v>
      </c>
      <c r="B135" s="4">
        <v>6207.0400390000004</v>
      </c>
      <c r="C135" s="4">
        <v>6211.5200199999999</v>
      </c>
      <c r="D135" s="4">
        <v>6196.6601559999999</v>
      </c>
      <c r="E135" s="4">
        <v>6210.1899409999996</v>
      </c>
      <c r="F135" s="4">
        <v>6210.1899409999996</v>
      </c>
      <c r="G135" s="2">
        <v>1573200000</v>
      </c>
      <c r="H135" s="4">
        <f t="shared" si="29"/>
        <v>1573.2</v>
      </c>
      <c r="I135" s="9">
        <f t="shared" si="30"/>
        <v>2.3980440472617741E-3</v>
      </c>
      <c r="J135" s="6" t="b">
        <f t="shared" si="26"/>
        <v>0</v>
      </c>
      <c r="K135" s="5">
        <f t="shared" si="31"/>
        <v>5.0747247966950021E-4</v>
      </c>
      <c r="L135" s="5">
        <f t="shared" si="32"/>
        <v>-2.1413100106216774E-4</v>
      </c>
      <c r="M135" s="4">
        <f t="shared" si="33"/>
        <v>6141.2114660882198</v>
      </c>
      <c r="N135" s="4">
        <f t="shared" si="34"/>
        <v>6098.075846414933</v>
      </c>
      <c r="O135" s="5">
        <f t="shared" si="35"/>
        <v>7.0239593460478845E-3</v>
      </c>
      <c r="P135" s="43">
        <f t="shared" si="27"/>
        <v>9.0289497793664738E-3</v>
      </c>
      <c r="Q135" s="43"/>
      <c r="R135" s="45"/>
      <c r="S135" s="13">
        <f t="shared" si="28"/>
        <v>1.1448645645899683E-2</v>
      </c>
      <c r="T135" s="20" t="b">
        <f t="shared" si="36"/>
        <v>0</v>
      </c>
      <c r="U135" s="13"/>
      <c r="V135" s="20"/>
      <c r="W135" s="13">
        <f t="shared" si="37"/>
        <v>2.2514703584194172E-3</v>
      </c>
    </row>
    <row r="136" spans="1:23" x14ac:dyDescent="0.2">
      <c r="A136" s="1">
        <v>42885</v>
      </c>
      <c r="B136" s="4">
        <v>6204.1801759999998</v>
      </c>
      <c r="C136" s="4">
        <v>6217.1298829999996</v>
      </c>
      <c r="D136" s="4">
        <v>6200.4101559999999</v>
      </c>
      <c r="E136" s="4">
        <v>6203.1899409999996</v>
      </c>
      <c r="F136" s="4">
        <v>6203.1899409999996</v>
      </c>
      <c r="G136" s="2">
        <v>1690930000</v>
      </c>
      <c r="H136" s="4">
        <f t="shared" si="29"/>
        <v>1690.93</v>
      </c>
      <c r="I136" s="9">
        <f t="shared" si="30"/>
        <v>2.6965517730823635E-3</v>
      </c>
      <c r="J136" s="6" t="b">
        <f t="shared" si="26"/>
        <v>1</v>
      </c>
      <c r="K136" s="5">
        <f t="shared" si="31"/>
        <v>-1.5960771156047285E-4</v>
      </c>
      <c r="L136" s="5">
        <f t="shared" si="32"/>
        <v>-2.2421828500184759E-3</v>
      </c>
      <c r="M136" s="4">
        <f t="shared" si="33"/>
        <v>6151.5412119068496</v>
      </c>
      <c r="N136" s="4">
        <f t="shared" si="34"/>
        <v>6107.2162024658082</v>
      </c>
      <c r="O136" s="5">
        <f t="shared" si="35"/>
        <v>7.205512881104729E-3</v>
      </c>
      <c r="P136" s="43">
        <f t="shared" si="27"/>
        <v>7.9441789317057868E-3</v>
      </c>
      <c r="Q136" s="43"/>
      <c r="R136" s="45"/>
      <c r="S136" s="13">
        <f t="shared" si="28"/>
        <v>1.0662152594572125E-2</v>
      </c>
      <c r="T136" s="20" t="b">
        <f t="shared" si="36"/>
        <v>1</v>
      </c>
      <c r="U136" s="13"/>
      <c r="V136" s="20"/>
      <c r="W136" s="13">
        <f t="shared" si="37"/>
        <v>1.6820371478283545E-3</v>
      </c>
    </row>
    <row r="137" spans="1:23" x14ac:dyDescent="0.2">
      <c r="A137" s="1">
        <v>42886</v>
      </c>
      <c r="B137" s="4">
        <v>6221.6298829999996</v>
      </c>
      <c r="C137" s="4">
        <v>6221.9902339999999</v>
      </c>
      <c r="D137" s="4">
        <v>6164.0698240000002</v>
      </c>
      <c r="E137" s="4">
        <v>6198.5200199999999</v>
      </c>
      <c r="F137" s="4">
        <v>6198.5200199999999</v>
      </c>
      <c r="G137" s="2">
        <v>2212130000</v>
      </c>
      <c r="H137" s="4">
        <f t="shared" si="29"/>
        <v>2212.13</v>
      </c>
      <c r="I137" s="9">
        <f t="shared" si="30"/>
        <v>9.3964558568893526E-3</v>
      </c>
      <c r="J137" s="6" t="b">
        <f t="shared" si="26"/>
        <v>0</v>
      </c>
      <c r="K137" s="5">
        <f t="shared" si="31"/>
        <v>-3.7144387298166251E-3</v>
      </c>
      <c r="L137" s="5">
        <f t="shared" si="32"/>
        <v>-3.7721393183401679E-3</v>
      </c>
      <c r="M137" s="4">
        <f t="shared" si="33"/>
        <v>6159.371013255708</v>
      </c>
      <c r="N137" s="4">
        <f t="shared" si="34"/>
        <v>6115.1556648600854</v>
      </c>
      <c r="O137" s="5">
        <f t="shared" si="35"/>
        <v>7.1785492870076973E-3</v>
      </c>
      <c r="P137" s="43">
        <f t="shared" si="27"/>
        <v>7.6287184749542207E-4</v>
      </c>
      <c r="Q137" s="43"/>
      <c r="R137" s="45"/>
      <c r="S137" s="13">
        <f t="shared" si="28"/>
        <v>1.0166495996024229E-2</v>
      </c>
      <c r="T137" s="20" t="b">
        <f t="shared" si="36"/>
        <v>1</v>
      </c>
      <c r="U137" s="13"/>
      <c r="V137" s="20"/>
      <c r="W137" s="13">
        <f t="shared" si="37"/>
        <v>1.2728194576187041E-3</v>
      </c>
    </row>
    <row r="138" spans="1:23" x14ac:dyDescent="0.2">
      <c r="A138" s="1">
        <v>42887</v>
      </c>
      <c r="B138" s="4">
        <v>6215.9101559999999</v>
      </c>
      <c r="C138" s="4">
        <v>6247.0698240000002</v>
      </c>
      <c r="D138" s="4">
        <v>6200.4501950000003</v>
      </c>
      <c r="E138" s="4">
        <v>6246.830078</v>
      </c>
      <c r="F138" s="4">
        <v>6246.830078</v>
      </c>
      <c r="G138" s="2">
        <v>1946000000</v>
      </c>
      <c r="H138" s="4">
        <f t="shared" si="29"/>
        <v>1946</v>
      </c>
      <c r="I138" s="9">
        <f t="shared" si="30"/>
        <v>7.5187490478664833E-3</v>
      </c>
      <c r="J138" s="6" t="b">
        <f t="shared" si="26"/>
        <v>0</v>
      </c>
      <c r="K138" s="5">
        <f t="shared" si="31"/>
        <v>4.9743193231572254E-3</v>
      </c>
      <c r="L138" s="5">
        <f t="shared" si="32"/>
        <v>-3.8377352383534945E-5</v>
      </c>
      <c r="M138" s="4">
        <f t="shared" si="33"/>
        <v>6173.9475240464235</v>
      </c>
      <c r="N138" s="4">
        <f t="shared" si="34"/>
        <v>6126.605613828774</v>
      </c>
      <c r="O138" s="5">
        <f t="shared" si="35"/>
        <v>7.6680130553849323E-3</v>
      </c>
      <c r="P138" s="43">
        <f t="shared" si="27"/>
        <v>4.2926621663617456E-3</v>
      </c>
      <c r="Q138" s="43"/>
      <c r="R138" s="45"/>
      <c r="S138" s="13">
        <f t="shared" si="28"/>
        <v>1.1843686663804373E-2</v>
      </c>
      <c r="T138" s="20" t="b">
        <f t="shared" si="36"/>
        <v>0</v>
      </c>
      <c r="U138" s="13"/>
      <c r="V138" s="20"/>
      <c r="W138" s="13">
        <f t="shared" si="37"/>
        <v>2.3665583319051682E-3</v>
      </c>
    </row>
    <row r="139" spans="1:23" x14ac:dyDescent="0.2">
      <c r="A139" s="1">
        <v>42888</v>
      </c>
      <c r="B139" s="4">
        <v>6261.5898440000001</v>
      </c>
      <c r="C139" s="4">
        <v>6308.7597660000001</v>
      </c>
      <c r="D139" s="4">
        <v>6253.7700199999999</v>
      </c>
      <c r="E139" s="4">
        <v>6305.7998049999997</v>
      </c>
      <c r="F139" s="4">
        <v>6305.7998049999997</v>
      </c>
      <c r="G139" s="2">
        <v>1825450000</v>
      </c>
      <c r="H139" s="4">
        <f t="shared" si="29"/>
        <v>1825.45</v>
      </c>
      <c r="I139" s="9">
        <f t="shared" si="30"/>
        <v>8.7930553608685791E-3</v>
      </c>
      <c r="J139" s="6" t="b">
        <f t="shared" si="26"/>
        <v>0</v>
      </c>
      <c r="K139" s="5">
        <f t="shared" si="31"/>
        <v>7.0605009432808145E-3</v>
      </c>
      <c r="L139" s="5">
        <f t="shared" si="32"/>
        <v>-4.6918270940552977E-4</v>
      </c>
      <c r="M139" s="4">
        <f t="shared" si="33"/>
        <v>6195.922904205353</v>
      </c>
      <c r="N139" s="4">
        <f t="shared" si="34"/>
        <v>6142.1877174088804</v>
      </c>
      <c r="O139" s="5">
        <f t="shared" si="35"/>
        <v>8.672668725429258E-3</v>
      </c>
      <c r="P139" s="43">
        <f t="shared" si="27"/>
        <v>9.3363194941280502E-3</v>
      </c>
      <c r="Q139" s="43"/>
      <c r="R139" s="45"/>
      <c r="S139" s="13">
        <f t="shared" si="28"/>
        <v>1.8211469629175255E-2</v>
      </c>
      <c r="T139" s="20" t="b">
        <f t="shared" si="36"/>
        <v>0</v>
      </c>
      <c r="U139" s="13"/>
      <c r="V139" s="20"/>
      <c r="W139" s="13">
        <f t="shared" si="37"/>
        <v>3.559372682281365E-3</v>
      </c>
    </row>
    <row r="140" spans="1:23" x14ac:dyDescent="0.2">
      <c r="A140" s="1">
        <v>42891</v>
      </c>
      <c r="B140" s="4">
        <v>6305.4702150000003</v>
      </c>
      <c r="C140" s="4">
        <v>6310.6201170000004</v>
      </c>
      <c r="D140" s="4">
        <v>6292.1499020000001</v>
      </c>
      <c r="E140" s="4">
        <v>6295.6801759999998</v>
      </c>
      <c r="F140" s="4">
        <v>6295.6801759999998</v>
      </c>
      <c r="G140" s="2">
        <v>1742160000</v>
      </c>
      <c r="H140" s="4">
        <f t="shared" si="29"/>
        <v>1742.16</v>
      </c>
      <c r="I140" s="9">
        <f t="shared" si="30"/>
        <v>2.9354378531460932E-3</v>
      </c>
      <c r="J140" s="6" t="b">
        <f t="shared" si="26"/>
        <v>1</v>
      </c>
      <c r="K140" s="5">
        <f t="shared" si="31"/>
        <v>-1.5526263174966775E-3</v>
      </c>
      <c r="L140" s="5">
        <f t="shared" si="32"/>
        <v>-2.3674283545850371E-3</v>
      </c>
      <c r="M140" s="4">
        <f t="shared" si="33"/>
        <v>6212.549116171127</v>
      </c>
      <c r="N140" s="4">
        <f t="shared" si="34"/>
        <v>6155.5348877211518</v>
      </c>
      <c r="O140" s="5">
        <f t="shared" si="35"/>
        <v>9.1772680398724688E-3</v>
      </c>
      <c r="P140" s="43">
        <f t="shared" si="27"/>
        <v>1.2812902456042401E-2</v>
      </c>
      <c r="Q140" s="62"/>
      <c r="R140" s="105" t="s">
        <v>213</v>
      </c>
      <c r="S140" s="13">
        <f t="shared" si="28"/>
        <v>1.5785951788066629E-2</v>
      </c>
      <c r="T140" s="20" t="b">
        <f t="shared" si="36"/>
        <v>1</v>
      </c>
      <c r="U140" s="13"/>
      <c r="V140" s="20"/>
      <c r="W140" s="13">
        <f t="shared" si="37"/>
        <v>2.6834116923064562E-3</v>
      </c>
    </row>
    <row r="141" spans="1:23" x14ac:dyDescent="0.2">
      <c r="A141" s="1">
        <v>42892</v>
      </c>
      <c r="B141" s="4">
        <v>6281.8798829999996</v>
      </c>
      <c r="C141" s="4">
        <v>6304.2099609999996</v>
      </c>
      <c r="D141" s="4">
        <v>6269.8701170000004</v>
      </c>
      <c r="E141" s="4">
        <v>6275.0600590000004</v>
      </c>
      <c r="F141" s="4">
        <v>6275.0600590000004</v>
      </c>
      <c r="G141" s="2">
        <v>1893110000</v>
      </c>
      <c r="H141" s="4">
        <f t="shared" si="29"/>
        <v>1893.11</v>
      </c>
      <c r="I141" s="9">
        <f t="shared" si="30"/>
        <v>5.4769625780430138E-3</v>
      </c>
      <c r="J141" s="6" t="b">
        <f t="shared" si="26"/>
        <v>1</v>
      </c>
      <c r="K141" s="5">
        <f t="shared" si="31"/>
        <v>-1.0856342571043147E-3</v>
      </c>
      <c r="L141" s="5">
        <f t="shared" si="32"/>
        <v>-4.6238786747793094E-3</v>
      </c>
      <c r="M141" s="4">
        <f t="shared" si="33"/>
        <v>6222.9676066426055</v>
      </c>
      <c r="N141" s="4">
        <f t="shared" si="34"/>
        <v>6165.9283808758346</v>
      </c>
      <c r="O141" s="5">
        <f t="shared" si="35"/>
        <v>9.1659204052235901E-3</v>
      </c>
      <c r="P141" s="43">
        <f t="shared" si="27"/>
        <v>7.5370005634176227E-3</v>
      </c>
      <c r="Q141" s="120"/>
      <c r="R141" s="106"/>
      <c r="S141" s="13">
        <f t="shared" si="28"/>
        <v>1.3055243011497164E-2</v>
      </c>
      <c r="T141" s="20" t="b">
        <f t="shared" si="36"/>
        <v>1</v>
      </c>
      <c r="U141" s="13">
        <f>(E141-E140)/E140</f>
        <v>-3.2752802594080634E-3</v>
      </c>
      <c r="V141" s="20"/>
      <c r="W141" s="13">
        <f t="shared" si="37"/>
        <v>1.6770073405712538E-3</v>
      </c>
    </row>
    <row r="142" spans="1:23" x14ac:dyDescent="0.2">
      <c r="A142" s="1">
        <v>42893</v>
      </c>
      <c r="B142" s="4">
        <v>6290.4399409999996</v>
      </c>
      <c r="C142" s="4">
        <v>6302.7797849999997</v>
      </c>
      <c r="D142" s="4">
        <v>6267.1801759999998</v>
      </c>
      <c r="E142" s="4">
        <v>6297.3798829999996</v>
      </c>
      <c r="F142" s="4">
        <v>6297.3798829999996</v>
      </c>
      <c r="G142" s="2">
        <v>1827220000</v>
      </c>
      <c r="H142" s="4">
        <f t="shared" si="29"/>
        <v>1827.22</v>
      </c>
      <c r="I142" s="9">
        <f t="shared" si="30"/>
        <v>5.680323207609003E-3</v>
      </c>
      <c r="J142" s="6" t="b">
        <f t="shared" si="26"/>
        <v>0</v>
      </c>
      <c r="K142" s="5">
        <f t="shared" si="31"/>
        <v>1.1032522470752215E-3</v>
      </c>
      <c r="L142" s="5">
        <f t="shared" si="32"/>
        <v>-8.567492732097908E-4</v>
      </c>
      <c r="M142" s="4">
        <f t="shared" si="33"/>
        <v>6235.3696527021712</v>
      </c>
      <c r="N142" s="4">
        <f t="shared" si="34"/>
        <v>6177.3589462779355</v>
      </c>
      <c r="O142" s="5">
        <f t="shared" si="35"/>
        <v>9.3034911569510603E-3</v>
      </c>
      <c r="P142" s="43">
        <f t="shared" si="27"/>
        <v>5.1016258970377525E-3</v>
      </c>
      <c r="Q142" s="120"/>
      <c r="R142" s="106"/>
      <c r="S142" s="13">
        <f t="shared" si="28"/>
        <v>1.0810927988626238E-2</v>
      </c>
      <c r="T142" s="20" t="b">
        <f t="shared" si="36"/>
        <v>0</v>
      </c>
      <c r="U142" s="13">
        <f>(E142-E141)/E141</f>
        <v>3.5569100200064305E-3</v>
      </c>
      <c r="V142" s="20"/>
      <c r="W142" s="13">
        <f t="shared" si="37"/>
        <v>1.9929472308882548E-3</v>
      </c>
    </row>
    <row r="143" spans="1:23" x14ac:dyDescent="0.2">
      <c r="A143" s="1">
        <v>42894</v>
      </c>
      <c r="B143" s="4">
        <v>6311.7299800000001</v>
      </c>
      <c r="C143" s="4">
        <v>6324.0600590000004</v>
      </c>
      <c r="D143" s="4">
        <v>6282.9301759999998</v>
      </c>
      <c r="E143" s="4">
        <v>6321.7597660000001</v>
      </c>
      <c r="F143" s="4">
        <v>6321.7597660000001</v>
      </c>
      <c r="G143" s="2">
        <v>2134350000</v>
      </c>
      <c r="H143" s="4">
        <f t="shared" si="29"/>
        <v>2134.35</v>
      </c>
      <c r="I143" s="9">
        <f t="shared" si="30"/>
        <v>6.5462900028893335E-3</v>
      </c>
      <c r="J143" s="6" t="b">
        <f t="shared" si="26"/>
        <v>0</v>
      </c>
      <c r="K143" s="5">
        <f t="shared" si="31"/>
        <v>1.5890708303082474E-3</v>
      </c>
      <c r="L143" s="5">
        <f t="shared" si="32"/>
        <v>-3.6373674167224378E-4</v>
      </c>
      <c r="M143" s="4">
        <f t="shared" si="33"/>
        <v>6249.7680049184764</v>
      </c>
      <c r="N143" s="4">
        <f t="shared" si="34"/>
        <v>6189.9155392972452</v>
      </c>
      <c r="O143" s="5">
        <f t="shared" si="35"/>
        <v>9.5767499808197976E-3</v>
      </c>
      <c r="P143" s="43">
        <f t="shared" si="27"/>
        <v>5.3061443329456811E-3</v>
      </c>
      <c r="Q143" s="121"/>
      <c r="R143" s="107"/>
      <c r="S143" s="13">
        <f t="shared" si="28"/>
        <v>1.1887169895435664E-2</v>
      </c>
      <c r="T143" s="20" t="b">
        <f t="shared" si="36"/>
        <v>0</v>
      </c>
      <c r="U143" s="13">
        <f>(E143-E142)/E142</f>
        <v>3.8714327947429179E-3</v>
      </c>
      <c r="V143" s="20"/>
      <c r="W143" s="13">
        <f t="shared" si="37"/>
        <v>2.3091417218649721E-3</v>
      </c>
    </row>
    <row r="144" spans="1:23" x14ac:dyDescent="0.2">
      <c r="A144" s="1">
        <v>42895</v>
      </c>
      <c r="B144" s="4">
        <v>6330.25</v>
      </c>
      <c r="C144" s="4">
        <v>6341.7001950000003</v>
      </c>
      <c r="D144" s="4">
        <v>6137.6801759999998</v>
      </c>
      <c r="E144" s="4">
        <v>6207.919922</v>
      </c>
      <c r="F144" s="4">
        <v>6207.919922</v>
      </c>
      <c r="G144" s="2">
        <v>3154590000</v>
      </c>
      <c r="H144" s="4">
        <f t="shared" si="29"/>
        <v>3154.59</v>
      </c>
      <c r="I144" s="9">
        <f t="shared" si="30"/>
        <v>3.3240575127680048E-2</v>
      </c>
      <c r="J144" s="6" t="b">
        <f t="shared" si="26"/>
        <v>1</v>
      </c>
      <c r="K144" s="5">
        <f t="shared" si="31"/>
        <v>-1.932468354330397E-2</v>
      </c>
      <c r="L144" s="5">
        <f t="shared" si="32"/>
        <v>-2.1095332306228693E-2</v>
      </c>
      <c r="M144" s="4">
        <f t="shared" si="33"/>
        <v>6242.7933244320639</v>
      </c>
      <c r="N144" s="4">
        <f t="shared" si="34"/>
        <v>6191.4811377931373</v>
      </c>
      <c r="O144" s="5">
        <f t="shared" si="35"/>
        <v>8.2194274217134381E-3</v>
      </c>
      <c r="P144" s="43">
        <f t="shared" si="27"/>
        <v>-1.6837518554504868E-2</v>
      </c>
      <c r="Q144" s="43"/>
      <c r="R144" s="45"/>
      <c r="S144" s="13">
        <f t="shared" si="28"/>
        <v>1.5843367772700456E-2</v>
      </c>
      <c r="T144" s="20" t="b">
        <f t="shared" si="36"/>
        <v>1</v>
      </c>
      <c r="U144" s="13">
        <f>(E144-E143)/E143</f>
        <v>-1.8007619430946923E-2</v>
      </c>
      <c r="V144" s="20">
        <f>(E144-E141)/E141</f>
        <v>-1.0699521019516718E-2</v>
      </c>
      <c r="W144" s="13">
        <f t="shared" si="37"/>
        <v>-1.1159903025078064E-3</v>
      </c>
    </row>
    <row r="145" spans="1:23" x14ac:dyDescent="0.2">
      <c r="A145" s="1">
        <v>42898</v>
      </c>
      <c r="B145" s="4">
        <v>6153.5600590000004</v>
      </c>
      <c r="C145" s="4">
        <v>6183.8100590000004</v>
      </c>
      <c r="D145" s="4">
        <v>6110.669922</v>
      </c>
      <c r="E145" s="4">
        <v>6175.4599609999996</v>
      </c>
      <c r="F145" s="4">
        <v>6175.4599609999996</v>
      </c>
      <c r="G145" s="2">
        <v>2588860000</v>
      </c>
      <c r="H145" s="4">
        <f t="shared" si="29"/>
        <v>2588.86</v>
      </c>
      <c r="I145" s="9">
        <f t="shared" si="30"/>
        <v>1.1969250169556175E-2</v>
      </c>
      <c r="J145" s="6" t="b">
        <f t="shared" si="26"/>
        <v>0</v>
      </c>
      <c r="K145" s="5">
        <f t="shared" si="31"/>
        <v>3.558899529707052E-3</v>
      </c>
      <c r="L145" s="5">
        <f t="shared" si="32"/>
        <v>-1.3503160543956155E-3</v>
      </c>
      <c r="M145" s="4">
        <f t="shared" si="33"/>
        <v>6231.5710971933868</v>
      </c>
      <c r="N145" s="4">
        <f t="shared" si="34"/>
        <v>6190.0879919850386</v>
      </c>
      <c r="O145" s="5">
        <f t="shared" si="35"/>
        <v>6.6569256069358854E-3</v>
      </c>
      <c r="P145" s="43">
        <f t="shared" si="27"/>
        <v>-1.9401395459940903E-2</v>
      </c>
      <c r="Q145" s="43"/>
      <c r="S145" s="13">
        <f t="shared" si="28"/>
        <v>-7.6643654462832528E-3</v>
      </c>
      <c r="T145" s="20" t="b">
        <f t="shared" si="36"/>
        <v>1</v>
      </c>
      <c r="U145" s="13"/>
      <c r="V145" s="20"/>
      <c r="W145" s="13">
        <f t="shared" si="37"/>
        <v>-1.7976291469969522E-3</v>
      </c>
    </row>
    <row r="146" spans="1:23" x14ac:dyDescent="0.2">
      <c r="A146" s="1">
        <v>42899</v>
      </c>
      <c r="B146" s="4">
        <v>6206.1201170000004</v>
      </c>
      <c r="C146" s="4">
        <v>6226.4101559999999</v>
      </c>
      <c r="D146" s="4">
        <v>6180.0400390000004</v>
      </c>
      <c r="E146" s="4">
        <v>6220.3701170000004</v>
      </c>
      <c r="F146" s="4">
        <v>6220.3701170000004</v>
      </c>
      <c r="G146" s="2">
        <v>2063930000</v>
      </c>
      <c r="H146" s="4">
        <f t="shared" si="29"/>
        <v>2063.9299999999998</v>
      </c>
      <c r="I146" s="9">
        <f t="shared" si="30"/>
        <v>7.5032065661993158E-3</v>
      </c>
      <c r="J146" s="6" t="b">
        <f t="shared" si="26"/>
        <v>0</v>
      </c>
      <c r="K146" s="5">
        <f t="shared" si="31"/>
        <v>2.296120560245998E-3</v>
      </c>
      <c r="L146" s="5">
        <f t="shared" si="32"/>
        <v>-9.7006763908399419E-4</v>
      </c>
      <c r="M146" s="4">
        <f t="shared" si="33"/>
        <v>6229.7042671611562</v>
      </c>
      <c r="N146" s="4">
        <f t="shared" si="34"/>
        <v>6192.7212202472092</v>
      </c>
      <c r="O146" s="5">
        <f t="shared" si="35"/>
        <v>5.9365654175426771E-3</v>
      </c>
      <c r="P146" s="43">
        <f t="shared" si="27"/>
        <v>-7.9721646536180541E-3</v>
      </c>
      <c r="Q146" s="43"/>
      <c r="S146" s="13">
        <f t="shared" si="28"/>
        <v>-5.2877488559458722E-4</v>
      </c>
      <c r="T146" s="20" t="b">
        <f t="shared" si="36"/>
        <v>0</v>
      </c>
      <c r="U146" s="13"/>
      <c r="V146" s="20"/>
      <c r="W146" s="13">
        <f t="shared" si="37"/>
        <v>-2.9957614269560432E-4</v>
      </c>
    </row>
    <row r="147" spans="1:23" x14ac:dyDescent="0.2">
      <c r="A147" s="1">
        <v>42900</v>
      </c>
      <c r="B147" s="4">
        <v>6237.4599609999996</v>
      </c>
      <c r="C147" s="4">
        <v>6237.5297849999997</v>
      </c>
      <c r="D147" s="4">
        <v>6153.5498049999997</v>
      </c>
      <c r="E147" s="4">
        <v>6194.8901370000003</v>
      </c>
      <c r="F147" s="4">
        <v>6194.8901370000003</v>
      </c>
      <c r="G147" s="2">
        <v>1949040000</v>
      </c>
      <c r="H147" s="4">
        <f t="shared" si="29"/>
        <v>1949.04</v>
      </c>
      <c r="I147" s="9">
        <f t="shared" si="30"/>
        <v>1.3647403963767882E-2</v>
      </c>
      <c r="J147" s="6" t="b">
        <f t="shared" si="26"/>
        <v>1</v>
      </c>
      <c r="K147" s="5">
        <f t="shared" si="31"/>
        <v>-6.8248652923095284E-3</v>
      </c>
      <c r="L147" s="5">
        <f t="shared" si="32"/>
        <v>-6.8359830685761442E-3</v>
      </c>
      <c r="M147" s="4">
        <f t="shared" si="33"/>
        <v>6223.9019121342972</v>
      </c>
      <c r="N147" s="4">
        <f t="shared" si="34"/>
        <v>6192.9098217039736</v>
      </c>
      <c r="O147" s="5">
        <f t="shared" si="35"/>
        <v>4.9795274520474768E-3</v>
      </c>
      <c r="P147" s="43">
        <f t="shared" si="27"/>
        <v>-1.1303537254842823E-2</v>
      </c>
      <c r="Q147" s="43"/>
      <c r="S147" s="13">
        <f t="shared" si="28"/>
        <v>2.1896027697887181E-3</v>
      </c>
      <c r="T147" s="20" t="b">
        <f t="shared" si="36"/>
        <v>1</v>
      </c>
      <c r="U147" s="13"/>
      <c r="V147" s="20"/>
      <c r="W147" s="13">
        <f t="shared" si="37"/>
        <v>-9.314013600043822E-4</v>
      </c>
    </row>
    <row r="148" spans="1:23" x14ac:dyDescent="0.2">
      <c r="A148" s="1">
        <v>42901</v>
      </c>
      <c r="B148" s="4">
        <v>6127.0498049999997</v>
      </c>
      <c r="C148" s="4">
        <v>6170.1499020000001</v>
      </c>
      <c r="D148" s="4">
        <v>6107.8500979999999</v>
      </c>
      <c r="E148" s="4">
        <v>6165.5</v>
      </c>
      <c r="F148" s="4">
        <v>6165.5</v>
      </c>
      <c r="G148" s="2">
        <v>1870010000</v>
      </c>
      <c r="H148" s="4">
        <f t="shared" si="29"/>
        <v>1870.01</v>
      </c>
      <c r="I148" s="9">
        <f t="shared" si="30"/>
        <v>1.019995628582963E-2</v>
      </c>
      <c r="J148" s="6" t="b">
        <f t="shared" si="26"/>
        <v>0</v>
      </c>
      <c r="K148" s="5">
        <f t="shared" si="31"/>
        <v>6.2754826912983369E-3</v>
      </c>
      <c r="L148" s="5">
        <f t="shared" si="32"/>
        <v>-7.5361248492405118E-4</v>
      </c>
      <c r="M148" s="4">
        <f t="shared" si="33"/>
        <v>6214.1682601119146</v>
      </c>
      <c r="N148" s="4">
        <f t="shared" si="34"/>
        <v>6190.526358947106</v>
      </c>
      <c r="O148" s="5">
        <f t="shared" si="35"/>
        <v>3.8045157735047885E-3</v>
      </c>
      <c r="P148" s="43">
        <f t="shared" si="27"/>
        <v>-1.7108993136597167E-2</v>
      </c>
      <c r="Q148" s="43"/>
      <c r="R148" s="48"/>
      <c r="S148" s="13">
        <f t="shared" si="28"/>
        <v>-7.0835478328553888E-3</v>
      </c>
      <c r="T148" s="20" t="b">
        <f t="shared" si="36"/>
        <v>1</v>
      </c>
      <c r="U148" s="13">
        <f t="shared" ref="U148:U154" si="38">(E148-E147)/E147</f>
        <v>-4.7442547567490981E-3</v>
      </c>
      <c r="V148" s="20"/>
      <c r="W148" s="13">
        <f t="shared" si="37"/>
        <v>-1.5639147531238485E-3</v>
      </c>
    </row>
    <row r="149" spans="1:23" x14ac:dyDescent="0.2">
      <c r="A149" s="1">
        <v>42902</v>
      </c>
      <c r="B149" s="4">
        <v>6154.2797849999997</v>
      </c>
      <c r="C149" s="4">
        <v>6161.5600590000004</v>
      </c>
      <c r="D149" s="4">
        <v>6125.5</v>
      </c>
      <c r="E149" s="4">
        <v>6151.7597660000001</v>
      </c>
      <c r="F149" s="4">
        <v>6151.7597660000001</v>
      </c>
      <c r="G149" s="2">
        <v>3133000000</v>
      </c>
      <c r="H149" s="4">
        <f t="shared" si="29"/>
        <v>3133</v>
      </c>
      <c r="I149" s="9">
        <f t="shared" si="30"/>
        <v>5.8868760101216822E-3</v>
      </c>
      <c r="J149" s="6" t="b">
        <f t="shared" si="26"/>
        <v>0</v>
      </c>
      <c r="K149" s="5">
        <f t="shared" si="31"/>
        <v>-4.094742338724519E-4</v>
      </c>
      <c r="L149" s="5">
        <f t="shared" si="32"/>
        <v>-1.5905538380146522E-3</v>
      </c>
      <c r="M149" s="4">
        <f t="shared" si="33"/>
        <v>6203.7668444265955</v>
      </c>
      <c r="N149" s="4">
        <f t="shared" si="34"/>
        <v>6187.1553508647494</v>
      </c>
      <c r="O149" s="5">
        <f t="shared" si="35"/>
        <v>2.6776463362367903E-3</v>
      </c>
      <c r="P149" s="43">
        <f t="shared" si="27"/>
        <v>-1.2616019652142424E-2</v>
      </c>
      <c r="Q149" s="43"/>
      <c r="R149" s="48"/>
      <c r="S149" s="13">
        <f t="shared" si="28"/>
        <v>-6.8034125854541634E-3</v>
      </c>
      <c r="T149" s="20" t="b">
        <f t="shared" si="36"/>
        <v>1</v>
      </c>
      <c r="U149" s="13">
        <f t="shared" si="38"/>
        <v>-2.2285676749655135E-3</v>
      </c>
      <c r="V149" s="20"/>
      <c r="W149" s="13">
        <f t="shared" si="37"/>
        <v>-1.6738226661940684E-3</v>
      </c>
    </row>
    <row r="150" spans="1:23" x14ac:dyDescent="0.2">
      <c r="A150" s="1">
        <v>42905</v>
      </c>
      <c r="B150" s="4">
        <v>6196.8500979999999</v>
      </c>
      <c r="C150" s="4">
        <v>6243.3100590000004</v>
      </c>
      <c r="D150" s="4">
        <v>6194</v>
      </c>
      <c r="E150" s="4">
        <v>6239.0097660000001</v>
      </c>
      <c r="F150" s="4">
        <v>6239.0097660000001</v>
      </c>
      <c r="G150" s="2">
        <v>1989290000</v>
      </c>
      <c r="H150" s="4">
        <f t="shared" si="29"/>
        <v>1989.29</v>
      </c>
      <c r="I150" s="9">
        <f t="shared" si="30"/>
        <v>7.960939457539614E-3</v>
      </c>
      <c r="J150" s="6" t="b">
        <f t="shared" si="26"/>
        <v>0</v>
      </c>
      <c r="K150" s="5">
        <f t="shared" si="31"/>
        <v>6.8034029116836384E-3</v>
      </c>
      <c r="L150" s="5">
        <f t="shared" si="32"/>
        <v>-6.887841480499884E-4</v>
      </c>
      <c r="M150" s="4">
        <f t="shared" si="33"/>
        <v>6209.6406646888299</v>
      </c>
      <c r="N150" s="4">
        <f t="shared" si="34"/>
        <v>6191.6644304417277</v>
      </c>
      <c r="O150" s="5">
        <f t="shared" si="35"/>
        <v>2.8948912212141647E-3</v>
      </c>
      <c r="P150" s="43">
        <f t="shared" si="27"/>
        <v>-2.5187712998870756E-3</v>
      </c>
      <c r="Q150" s="43"/>
      <c r="R150" s="48"/>
      <c r="S150" s="13">
        <f t="shared" si="28"/>
        <v>5.4221163718267485E-3</v>
      </c>
      <c r="T150" s="20" t="b">
        <f t="shared" si="36"/>
        <v>0</v>
      </c>
      <c r="U150" s="13">
        <f t="shared" si="38"/>
        <v>1.418293355378078E-2</v>
      </c>
      <c r="V150" s="20"/>
      <c r="W150" s="13">
        <f t="shared" si="37"/>
        <v>9.4681512209173152E-4</v>
      </c>
    </row>
    <row r="151" spans="1:23" x14ac:dyDescent="0.2">
      <c r="A151" s="1">
        <v>42906</v>
      </c>
      <c r="B151" s="4">
        <v>6229.6201170000004</v>
      </c>
      <c r="C151" s="4">
        <v>6234.0097660000001</v>
      </c>
      <c r="D151" s="4">
        <v>6186.9399409999996</v>
      </c>
      <c r="E151" s="4">
        <v>6188.0297849999997</v>
      </c>
      <c r="F151" s="4">
        <v>6188.0297849999997</v>
      </c>
      <c r="G151" s="2">
        <v>2580440000</v>
      </c>
      <c r="H151" s="4">
        <f t="shared" si="29"/>
        <v>2580.44</v>
      </c>
      <c r="I151" s="9">
        <f t="shared" si="30"/>
        <v>7.6079330733558994E-3</v>
      </c>
      <c r="J151" s="6" t="b">
        <f t="shared" si="26"/>
        <v>1</v>
      </c>
      <c r="K151" s="5">
        <f t="shared" si="31"/>
        <v>-6.6762228224004991E-3</v>
      </c>
      <c r="L151" s="5">
        <f t="shared" si="32"/>
        <v>-7.3756671429636008E-3</v>
      </c>
      <c r="M151" s="4">
        <f t="shared" si="33"/>
        <v>6206.0388514073584</v>
      </c>
      <c r="N151" s="4">
        <f t="shared" si="34"/>
        <v>6191.3483743163597</v>
      </c>
      <c r="O151" s="5">
        <f t="shared" si="35"/>
        <v>2.3671261883362669E-3</v>
      </c>
      <c r="P151" s="43">
        <f t="shared" si="27"/>
        <v>-3.0774719373578589E-3</v>
      </c>
      <c r="Q151" s="43"/>
      <c r="S151" s="13">
        <f t="shared" si="28"/>
        <v>4.5070479354634907E-3</v>
      </c>
      <c r="T151" s="20" t="b">
        <f t="shared" si="36"/>
        <v>1</v>
      </c>
      <c r="U151" s="13">
        <f t="shared" si="38"/>
        <v>-8.1711654432438992E-3</v>
      </c>
      <c r="V151" s="20"/>
      <c r="W151" s="13">
        <f t="shared" si="37"/>
        <v>-5.800357018970984E-4</v>
      </c>
    </row>
    <row r="152" spans="1:23" x14ac:dyDescent="0.2">
      <c r="A152" s="1">
        <v>42907</v>
      </c>
      <c r="B152" s="4">
        <v>6202.75</v>
      </c>
      <c r="C152" s="4">
        <v>6236.6601559999999</v>
      </c>
      <c r="D152" s="4">
        <v>6200.8598629999997</v>
      </c>
      <c r="E152" s="4">
        <v>6233.9501950000003</v>
      </c>
      <c r="F152" s="4">
        <v>6233.9501950000003</v>
      </c>
      <c r="G152" s="2">
        <v>2408800000</v>
      </c>
      <c r="H152" s="4">
        <f t="shared" si="29"/>
        <v>2408.8000000000002</v>
      </c>
      <c r="I152" s="9">
        <f t="shared" si="30"/>
        <v>5.7734401020119036E-3</v>
      </c>
      <c r="J152" s="6" t="b">
        <f t="shared" si="26"/>
        <v>0</v>
      </c>
      <c r="K152" s="5">
        <f t="shared" si="31"/>
        <v>5.0300584418202163E-3</v>
      </c>
      <c r="L152" s="5">
        <f t="shared" si="32"/>
        <v>-4.3452119118474642E-4</v>
      </c>
      <c r="M152" s="4">
        <f t="shared" si="33"/>
        <v>6210.6907420061325</v>
      </c>
      <c r="N152" s="4">
        <f t="shared" si="34"/>
        <v>6195.0528804627629</v>
      </c>
      <c r="O152" s="5">
        <f t="shared" si="35"/>
        <v>2.517894094710366E-3</v>
      </c>
      <c r="P152" s="43">
        <f t="shared" si="27"/>
        <v>-1.5828962372319505E-3</v>
      </c>
      <c r="Q152" s="43"/>
      <c r="S152" s="13">
        <f t="shared" si="28"/>
        <v>4.1814051081665946E-3</v>
      </c>
      <c r="T152" s="20" t="b">
        <f t="shared" si="36"/>
        <v>0</v>
      </c>
      <c r="U152" s="13">
        <f t="shared" si="38"/>
        <v>7.4208450177976363E-3</v>
      </c>
      <c r="V152" s="20"/>
      <c r="W152" s="13">
        <f t="shared" si="37"/>
        <v>7.4957484317378961E-4</v>
      </c>
    </row>
    <row r="153" spans="1:23" x14ac:dyDescent="0.2">
      <c r="A153" s="1">
        <v>42908</v>
      </c>
      <c r="B153" s="4">
        <v>6239.1499020000001</v>
      </c>
      <c r="C153" s="4">
        <v>6257.6801759999998</v>
      </c>
      <c r="D153" s="4">
        <v>6221.9599609999996</v>
      </c>
      <c r="E153" s="4">
        <v>6236.6899409999996</v>
      </c>
      <c r="F153" s="4">
        <v>6236.6899409999996</v>
      </c>
      <c r="G153" s="2">
        <v>2177430000</v>
      </c>
      <c r="H153" s="4">
        <f t="shared" si="29"/>
        <v>2177.4299999999998</v>
      </c>
      <c r="I153" s="9">
        <f t="shared" si="30"/>
        <v>5.7409908170253307E-3</v>
      </c>
      <c r="J153" s="6" t="b">
        <f t="shared" si="26"/>
        <v>1</v>
      </c>
      <c r="K153" s="5">
        <f t="shared" si="31"/>
        <v>-3.9427823319518568E-4</v>
      </c>
      <c r="L153" s="5">
        <f t="shared" si="32"/>
        <v>-3.354315722382839E-3</v>
      </c>
      <c r="M153" s="4">
        <f t="shared" si="33"/>
        <v>6215.0239418384435</v>
      </c>
      <c r="N153" s="4">
        <f t="shared" si="34"/>
        <v>6198.6734944225227</v>
      </c>
      <c r="O153" s="5">
        <f t="shared" si="35"/>
        <v>2.630793954927913E-3</v>
      </c>
      <c r="P153" s="43">
        <f t="shared" si="27"/>
        <v>1.1160084380148524E-3</v>
      </c>
      <c r="Q153" s="43"/>
      <c r="S153" s="13">
        <f t="shared" si="28"/>
        <v>6.8634062492345486E-3</v>
      </c>
      <c r="T153" s="20" t="b">
        <f t="shared" si="36"/>
        <v>0</v>
      </c>
      <c r="U153" s="13">
        <f t="shared" si="38"/>
        <v>4.3948795134692058E-4</v>
      </c>
      <c r="V153" s="20"/>
      <c r="W153" s="13">
        <f t="shared" si="37"/>
        <v>6.9770014517118908E-4</v>
      </c>
    </row>
    <row r="154" spans="1:23" x14ac:dyDescent="0.2">
      <c r="A154" s="1">
        <v>42909</v>
      </c>
      <c r="B154" s="4">
        <v>6234.3500979999999</v>
      </c>
      <c r="C154" s="4">
        <v>6269.3701170000004</v>
      </c>
      <c r="D154" s="4">
        <v>6218.7797849999997</v>
      </c>
      <c r="E154" s="4">
        <v>6265.25</v>
      </c>
      <c r="F154" s="4">
        <v>6265.25</v>
      </c>
      <c r="G154" s="2">
        <v>4164310000</v>
      </c>
      <c r="H154" s="4">
        <f t="shared" si="29"/>
        <v>4164.3100000000004</v>
      </c>
      <c r="I154" s="9">
        <f t="shared" si="30"/>
        <v>8.1350898004182454E-3</v>
      </c>
      <c r="J154" s="6" t="b">
        <f t="shared" si="26"/>
        <v>0</v>
      </c>
      <c r="K154" s="5">
        <f t="shared" si="31"/>
        <v>4.9563950555027219E-3</v>
      </c>
      <c r="L154" s="5">
        <f t="shared" si="32"/>
        <v>-6.5718196933824298E-4</v>
      </c>
      <c r="M154" s="4">
        <f t="shared" si="33"/>
        <v>6223.3949515320364</v>
      </c>
      <c r="N154" s="4">
        <f t="shared" si="34"/>
        <v>6204.4627557770864</v>
      </c>
      <c r="O154" s="5">
        <f t="shared" si="35"/>
        <v>3.0421009597485747E-3</v>
      </c>
      <c r="P154" s="43">
        <f t="shared" si="27"/>
        <v>-7.4158342319260604E-4</v>
      </c>
      <c r="Q154" s="43"/>
      <c r="S154" s="13">
        <f t="shared" si="28"/>
        <v>7.3874735294834669E-3</v>
      </c>
      <c r="T154" s="20" t="b">
        <f t="shared" si="36"/>
        <v>0</v>
      </c>
      <c r="U154" s="13">
        <f t="shared" si="38"/>
        <v>4.5793616918882781E-3</v>
      </c>
      <c r="V154" s="20">
        <f>(E154-E148)/E148</f>
        <v>1.6178736517719568E-2</v>
      </c>
      <c r="W154" s="13">
        <f t="shared" si="37"/>
        <v>1.34689902596203E-3</v>
      </c>
    </row>
    <row r="155" spans="1:23" x14ac:dyDescent="0.2">
      <c r="A155" s="1">
        <v>42912</v>
      </c>
      <c r="B155" s="4">
        <v>6292.7299800000001</v>
      </c>
      <c r="C155" s="4">
        <v>6303.4501950000003</v>
      </c>
      <c r="D155" s="4">
        <v>6233.4301759999998</v>
      </c>
      <c r="E155" s="4">
        <v>6247.1499020000001</v>
      </c>
      <c r="F155" s="4">
        <v>6247.1499020000001</v>
      </c>
      <c r="G155" s="2">
        <v>2155460000</v>
      </c>
      <c r="H155" s="4">
        <f t="shared" si="29"/>
        <v>2155.46</v>
      </c>
      <c r="I155" s="9">
        <f t="shared" si="30"/>
        <v>1.1232983609825631E-2</v>
      </c>
      <c r="J155" s="6" t="b">
        <f t="shared" si="26"/>
        <v>1</v>
      </c>
      <c r="K155" s="5">
        <f t="shared" si="31"/>
        <v>-7.24329156739059E-3</v>
      </c>
      <c r="L155" s="5">
        <f t="shared" si="32"/>
        <v>-8.9316630191920206E-3</v>
      </c>
      <c r="M155" s="4">
        <f t="shared" si="33"/>
        <v>6227.3541099433642</v>
      </c>
      <c r="N155" s="4">
        <f t="shared" si="34"/>
        <v>6208.1746815356009</v>
      </c>
      <c r="O155" s="5">
        <f t="shared" si="35"/>
        <v>3.079867961441116E-3</v>
      </c>
      <c r="P155" s="43">
        <f t="shared" si="27"/>
        <v>9.7570588557568667E-4</v>
      </c>
      <c r="Q155" s="43"/>
      <c r="S155" s="13">
        <f t="shared" si="28"/>
        <v>1.2219649583622001E-2</v>
      </c>
      <c r="T155" s="20" t="b">
        <f t="shared" si="36"/>
        <v>1</v>
      </c>
      <c r="U155" s="13"/>
      <c r="V155" s="20"/>
      <c r="W155" s="13">
        <f t="shared" si="37"/>
        <v>6.3617341373346293E-4</v>
      </c>
    </row>
    <row r="156" spans="1:23" x14ac:dyDescent="0.2">
      <c r="A156" s="1">
        <v>42913</v>
      </c>
      <c r="B156" s="4">
        <v>6227.8999020000001</v>
      </c>
      <c r="C156" s="4">
        <v>6234.3198240000002</v>
      </c>
      <c r="D156" s="4">
        <v>6146.6201170000004</v>
      </c>
      <c r="E156" s="4">
        <v>6146.6201170000004</v>
      </c>
      <c r="F156" s="4">
        <v>6146.6201170000004</v>
      </c>
      <c r="G156" s="2">
        <v>2189250000</v>
      </c>
      <c r="H156" s="4">
        <f t="shared" si="29"/>
        <v>2189.25</v>
      </c>
      <c r="I156" s="9">
        <f t="shared" si="30"/>
        <v>1.4267956263873295E-2</v>
      </c>
      <c r="J156" s="6" t="b">
        <f t="shared" si="26"/>
        <v>1</v>
      </c>
      <c r="K156" s="5">
        <f t="shared" si="31"/>
        <v>-1.3050913835962246E-2</v>
      </c>
      <c r="L156" s="5">
        <f t="shared" si="32"/>
        <v>-1.4067245421446918E-2</v>
      </c>
      <c r="M156" s="4">
        <f t="shared" si="33"/>
        <v>6213.8984444528032</v>
      </c>
      <c r="N156" s="4">
        <f t="shared" si="34"/>
        <v>6202.8221107064182</v>
      </c>
      <c r="O156" s="5">
        <f t="shared" si="35"/>
        <v>1.7825096186232204E-3</v>
      </c>
      <c r="P156" s="43">
        <f t="shared" si="27"/>
        <v>-1.082707225652565E-2</v>
      </c>
      <c r="Q156" s="43"/>
      <c r="S156" s="13">
        <f t="shared" si="28"/>
        <v>3.2864038139257408E-3</v>
      </c>
      <c r="T156" s="20" t="b">
        <f t="shared" si="36"/>
        <v>1</v>
      </c>
      <c r="U156" s="13"/>
      <c r="V156" s="20"/>
      <c r="W156" s="13">
        <f t="shared" si="37"/>
        <v>-2.1607355632909894E-3</v>
      </c>
    </row>
    <row r="157" spans="1:23" x14ac:dyDescent="0.2">
      <c r="A157" s="1">
        <v>42914</v>
      </c>
      <c r="B157" s="4">
        <v>6173.1000979999999</v>
      </c>
      <c r="C157" s="4">
        <v>6238.2900390000004</v>
      </c>
      <c r="D157" s="4">
        <v>6144.7998049999997</v>
      </c>
      <c r="E157" s="4">
        <v>6234.4101559999999</v>
      </c>
      <c r="F157" s="4">
        <v>6234.4101559999999</v>
      </c>
      <c r="G157" s="2">
        <v>2077390000</v>
      </c>
      <c r="H157" s="4">
        <f t="shared" si="29"/>
        <v>2077.39</v>
      </c>
      <c r="I157" s="9">
        <f t="shared" si="30"/>
        <v>1.5214528864541388E-2</v>
      </c>
      <c r="J157" s="6" t="b">
        <f t="shared" si="26"/>
        <v>0</v>
      </c>
      <c r="K157" s="5">
        <f t="shared" si="31"/>
        <v>9.9318101159356943E-3</v>
      </c>
      <c r="L157" s="5">
        <f t="shared" si="32"/>
        <v>-6.2194655518493086E-4</v>
      </c>
      <c r="M157" s="4">
        <f t="shared" si="33"/>
        <v>6217.3170630440027</v>
      </c>
      <c r="N157" s="4">
        <f t="shared" si="34"/>
        <v>6205.5688972536864</v>
      </c>
      <c r="O157" s="5">
        <f t="shared" si="35"/>
        <v>1.8895876905084838E-3</v>
      </c>
      <c r="P157" s="43">
        <f t="shared" si="27"/>
        <v>-1.1663754205981982E-2</v>
      </c>
      <c r="Q157" s="43"/>
      <c r="S157" s="13">
        <f t="shared" si="28"/>
        <v>3.3733161335235766E-3</v>
      </c>
      <c r="T157" s="20" t="b">
        <f t="shared" si="36"/>
        <v>0</v>
      </c>
      <c r="U157" s="13"/>
      <c r="V157" s="20"/>
      <c r="W157" s="13">
        <f t="shared" si="37"/>
        <v>5.5015681729579527E-4</v>
      </c>
    </row>
    <row r="158" spans="1:23" x14ac:dyDescent="0.2">
      <c r="A158" s="1">
        <v>42915</v>
      </c>
      <c r="B158" s="4">
        <v>6215.4902339999999</v>
      </c>
      <c r="C158" s="4">
        <v>6216.6000979999999</v>
      </c>
      <c r="D158" s="4">
        <v>6087.8100590000004</v>
      </c>
      <c r="E158" s="4">
        <v>6144.3500979999999</v>
      </c>
      <c r="F158" s="4">
        <v>6144.3500979999999</v>
      </c>
      <c r="G158" s="2">
        <v>2410510000</v>
      </c>
      <c r="H158" s="4">
        <f t="shared" si="29"/>
        <v>2410.5100000000002</v>
      </c>
      <c r="I158" s="9">
        <f t="shared" si="30"/>
        <v>2.1155397056056461E-2</v>
      </c>
      <c r="J158" s="6" t="b">
        <f t="shared" si="26"/>
        <v>1</v>
      </c>
      <c r="K158" s="5">
        <f t="shared" si="31"/>
        <v>-1.144561946390792E-2</v>
      </c>
      <c r="L158" s="5">
        <f t="shared" si="32"/>
        <v>-1.1622108364867191E-2</v>
      </c>
      <c r="M158" s="4">
        <f t="shared" si="33"/>
        <v>6205.1559022033352</v>
      </c>
      <c r="N158" s="4">
        <f t="shared" si="34"/>
        <v>6200.2455234055396</v>
      </c>
      <c r="O158" s="5">
        <f t="shared" si="35"/>
        <v>7.9133850545995432E-4</v>
      </c>
      <c r="P158" s="43">
        <f t="shared" si="27"/>
        <v>-1.8911022551692466E-2</v>
      </c>
      <c r="Q158" s="43"/>
      <c r="S158" s="13">
        <f t="shared" si="28"/>
        <v>1.8443043135469043E-3</v>
      </c>
      <c r="T158" s="20" t="b">
        <f t="shared" si="36"/>
        <v>1</v>
      </c>
      <c r="U158" s="13"/>
      <c r="V158" s="20"/>
      <c r="W158" s="13">
        <f t="shared" si="37"/>
        <v>-1.9560142610313205E-3</v>
      </c>
    </row>
    <row r="159" spans="1:23" x14ac:dyDescent="0.2">
      <c r="A159" s="1">
        <v>42916</v>
      </c>
      <c r="B159" s="4">
        <v>6166.8398440000001</v>
      </c>
      <c r="C159" s="4">
        <v>6170.6298829999996</v>
      </c>
      <c r="D159" s="4">
        <v>6129.0400390000004</v>
      </c>
      <c r="E159" s="4">
        <v>6140.419922</v>
      </c>
      <c r="F159" s="4">
        <v>6140.419922</v>
      </c>
      <c r="G159" s="2">
        <v>2011720000</v>
      </c>
      <c r="H159" s="4">
        <f t="shared" si="29"/>
        <v>2011.72</v>
      </c>
      <c r="I159" s="9">
        <f t="shared" si="30"/>
        <v>6.7857027748810198E-3</v>
      </c>
      <c r="J159" s="6" t="b">
        <f t="shared" si="26"/>
        <v>1</v>
      </c>
      <c r="K159" s="5">
        <f t="shared" si="31"/>
        <v>-4.284191363540143E-3</v>
      </c>
      <c r="L159" s="5">
        <f t="shared" si="32"/>
        <v>-4.8957661653355024E-3</v>
      </c>
      <c r="M159" s="4">
        <f t="shared" si="33"/>
        <v>6194.366572169446</v>
      </c>
      <c r="N159" s="4">
        <f t="shared" si="34"/>
        <v>6195.0432971963619</v>
      </c>
      <c r="O159" s="5">
        <f t="shared" si="35"/>
        <v>-1.092484629431348E-4</v>
      </c>
      <c r="P159" s="43">
        <f t="shared" si="27"/>
        <v>-1.0546119996021865E-2</v>
      </c>
      <c r="Q159" s="43"/>
      <c r="S159" s="13">
        <f t="shared" si="28"/>
        <v>-3.8319800568620789E-3</v>
      </c>
      <c r="T159" s="20" t="b">
        <f t="shared" si="36"/>
        <v>1</v>
      </c>
      <c r="U159" s="13"/>
      <c r="V159" s="20"/>
      <c r="W159" s="13">
        <f t="shared" si="37"/>
        <v>-1.7387685666460225E-3</v>
      </c>
    </row>
    <row r="160" spans="1:23" x14ac:dyDescent="0.2">
      <c r="A160" s="1">
        <v>42919</v>
      </c>
      <c r="B160" s="4">
        <v>6173.2900390000004</v>
      </c>
      <c r="C160" s="4">
        <v>6177.3598629999997</v>
      </c>
      <c r="D160" s="4">
        <v>6106.1201170000004</v>
      </c>
      <c r="E160" s="4">
        <v>6110.0600590000004</v>
      </c>
      <c r="F160" s="4">
        <v>6110.0600590000004</v>
      </c>
      <c r="G160" s="2">
        <v>1091030000</v>
      </c>
      <c r="H160" s="4">
        <f t="shared" si="29"/>
        <v>1091.03</v>
      </c>
      <c r="I160" s="9">
        <f t="shared" si="30"/>
        <v>1.1666941467735179E-2</v>
      </c>
      <c r="J160" s="6" t="b">
        <f t="shared" si="26"/>
        <v>1</v>
      </c>
      <c r="K160" s="5">
        <f t="shared" si="31"/>
        <v>-1.0242509196966643E-2</v>
      </c>
      <c r="L160" s="5">
        <f t="shared" si="32"/>
        <v>-1.0894590163525871E-2</v>
      </c>
      <c r="M160" s="4">
        <f t="shared" si="33"/>
        <v>6180.3154866412051</v>
      </c>
      <c r="N160" s="4">
        <f t="shared" si="34"/>
        <v>6187.6534503966786</v>
      </c>
      <c r="O160" s="5">
        <f t="shared" si="35"/>
        <v>-1.1873121641337886E-3</v>
      </c>
      <c r="P160" s="43">
        <f t="shared" si="27"/>
        <v>-1.2005110386610281E-2</v>
      </c>
      <c r="Q160" s="43"/>
      <c r="S160" s="13">
        <f t="shared" si="28"/>
        <v>-4.7823183906938431E-4</v>
      </c>
      <c r="T160" s="20" t="b">
        <f t="shared" si="36"/>
        <v>1</v>
      </c>
      <c r="U160" s="13"/>
      <c r="V160" s="20"/>
      <c r="W160" s="13">
        <f t="shared" si="37"/>
        <v>-2.2683651935245172E-3</v>
      </c>
    </row>
    <row r="161" spans="1:23" x14ac:dyDescent="0.2">
      <c r="A161" s="1">
        <v>42921</v>
      </c>
      <c r="B161" s="4">
        <v>6122.0600590000004</v>
      </c>
      <c r="C161" s="4">
        <v>6163.6201170000004</v>
      </c>
      <c r="D161" s="4">
        <v>6100.419922</v>
      </c>
      <c r="E161" s="4">
        <v>6150.8598629999997</v>
      </c>
      <c r="F161" s="4">
        <v>6150.8598629999997</v>
      </c>
      <c r="G161" s="2">
        <v>1874040000</v>
      </c>
      <c r="H161" s="4">
        <f t="shared" si="29"/>
        <v>1874.04</v>
      </c>
      <c r="I161" s="9">
        <f t="shared" si="30"/>
        <v>1.0359974527668318E-2</v>
      </c>
      <c r="J161" s="6" t="b">
        <f t="shared" si="26"/>
        <v>0</v>
      </c>
      <c r="K161" s="5">
        <f t="shared" si="31"/>
        <v>4.7042668190850085E-3</v>
      </c>
      <c r="L161" s="5">
        <f t="shared" si="32"/>
        <v>-2.0702531560643088E-3</v>
      </c>
      <c r="M161" s="4">
        <f t="shared" si="33"/>
        <v>6175.4062160343374</v>
      </c>
      <c r="N161" s="4">
        <f t="shared" si="34"/>
        <v>6184.4540080143588</v>
      </c>
      <c r="O161" s="5">
        <f t="shared" si="35"/>
        <v>-1.4651330881730487E-3</v>
      </c>
      <c r="P161" s="43">
        <f t="shared" si="27"/>
        <v>-1.2142730601209148E-2</v>
      </c>
      <c r="Q161" s="43"/>
      <c r="S161" s="13">
        <f t="shared" si="28"/>
        <v>-1.9085544532656943E-3</v>
      </c>
      <c r="T161" s="20" t="b">
        <f t="shared" si="36"/>
        <v>0</v>
      </c>
      <c r="U161" s="13"/>
      <c r="V161" s="20"/>
      <c r="W161" s="13">
        <f t="shared" si="37"/>
        <v>-7.9433980635440764E-4</v>
      </c>
    </row>
    <row r="162" spans="1:23" x14ac:dyDescent="0.2">
      <c r="A162" s="1">
        <v>42922</v>
      </c>
      <c r="B162" s="4">
        <v>6109.6000979999999</v>
      </c>
      <c r="C162" s="4">
        <v>6127.9799800000001</v>
      </c>
      <c r="D162" s="4">
        <v>6081.9599609999996</v>
      </c>
      <c r="E162" s="4">
        <v>6089.4599609999996</v>
      </c>
      <c r="F162" s="4">
        <v>6089.4599609999996</v>
      </c>
      <c r="G162" s="2">
        <v>1993290000</v>
      </c>
      <c r="H162" s="4">
        <f t="shared" si="29"/>
        <v>1993.29</v>
      </c>
      <c r="I162" s="9">
        <f t="shared" si="30"/>
        <v>7.5666428741885143E-3</v>
      </c>
      <c r="J162" s="6" t="b">
        <f t="shared" si="26"/>
        <v>1</v>
      </c>
      <c r="K162" s="5">
        <f t="shared" si="31"/>
        <v>-3.2964738570357937E-3</v>
      </c>
      <c r="L162" s="5">
        <f t="shared" si="32"/>
        <v>-6.2859244197466359E-3</v>
      </c>
      <c r="M162" s="4">
        <f t="shared" si="33"/>
        <v>6161.0818401952811</v>
      </c>
      <c r="N162" s="4">
        <f t="shared" si="34"/>
        <v>6176.1936561000666</v>
      </c>
      <c r="O162" s="5">
        <f t="shared" si="35"/>
        <v>-2.4527861010050405E-3</v>
      </c>
      <c r="P162" s="43">
        <f t="shared" si="27"/>
        <v>-1.2842205516421719E-2</v>
      </c>
      <c r="Q162" s="43"/>
      <c r="S162" s="13">
        <f t="shared" si="28"/>
        <v>-5.3727350250929E-3</v>
      </c>
      <c r="T162" s="20" t="b">
        <f t="shared" si="36"/>
        <v>1</v>
      </c>
      <c r="U162" s="13"/>
      <c r="V162" s="20"/>
      <c r="W162" s="13">
        <f t="shared" si="37"/>
        <v>-2.3195843865077737E-3</v>
      </c>
    </row>
    <row r="163" spans="1:23" x14ac:dyDescent="0.2">
      <c r="A163" s="1">
        <v>42923</v>
      </c>
      <c r="B163" s="4">
        <v>6111.2099609999996</v>
      </c>
      <c r="C163" s="4">
        <v>6164.9399409999996</v>
      </c>
      <c r="D163" s="4">
        <v>6111.2099609999996</v>
      </c>
      <c r="E163" s="4">
        <v>6153.080078</v>
      </c>
      <c r="F163" s="4">
        <v>6153.080078</v>
      </c>
      <c r="G163" s="2">
        <v>1712490000</v>
      </c>
      <c r="H163" s="4">
        <f t="shared" si="29"/>
        <v>1712.49</v>
      </c>
      <c r="I163" s="9">
        <f t="shared" si="30"/>
        <v>8.7920363304303875E-3</v>
      </c>
      <c r="J163" s="6" t="b">
        <f t="shared" si="26"/>
        <v>0</v>
      </c>
      <c r="K163" s="5">
        <f t="shared" si="31"/>
        <v>6.8513628671250937E-3</v>
      </c>
      <c r="L163" s="5">
        <f t="shared" si="32"/>
        <v>-1.9237596981481573E-3</v>
      </c>
      <c r="M163" s="4">
        <f t="shared" si="33"/>
        <v>6159.7482131627339</v>
      </c>
      <c r="N163" s="4">
        <f t="shared" si="34"/>
        <v>6174.1837797435392</v>
      </c>
      <c r="O163" s="5">
        <f t="shared" si="35"/>
        <v>-2.3435319239117529E-3</v>
      </c>
      <c r="P163" s="43">
        <f t="shared" si="27"/>
        <v>-7.8799084772674978E-3</v>
      </c>
      <c r="Q163" s="43"/>
      <c r="S163" s="13">
        <f t="shared" si="28"/>
        <v>8.428474115502871E-4</v>
      </c>
      <c r="T163" s="20" t="b">
        <f t="shared" si="36"/>
        <v>0</v>
      </c>
      <c r="U163" s="13"/>
      <c r="V163" s="20"/>
      <c r="W163" s="13">
        <f t="shared" si="37"/>
        <v>-2.1645987947222032E-4</v>
      </c>
    </row>
    <row r="164" spans="1:23" x14ac:dyDescent="0.2">
      <c r="A164" s="1">
        <v>42926</v>
      </c>
      <c r="B164" s="4">
        <v>6156.0297849999997</v>
      </c>
      <c r="C164" s="4">
        <v>6191.2700199999999</v>
      </c>
      <c r="D164" s="4">
        <v>6141.830078</v>
      </c>
      <c r="E164" s="4">
        <v>6176.3901370000003</v>
      </c>
      <c r="F164" s="4">
        <v>6176.3901370000003</v>
      </c>
      <c r="G164" s="2">
        <v>1681270000</v>
      </c>
      <c r="H164" s="4">
        <f t="shared" si="29"/>
        <v>1681.27</v>
      </c>
      <c r="I164" s="9">
        <f t="shared" si="30"/>
        <v>8.049708535098286E-3</v>
      </c>
      <c r="J164" s="6" t="b">
        <f t="shared" si="26"/>
        <v>0</v>
      </c>
      <c r="K164" s="5">
        <f t="shared" si="31"/>
        <v>3.3073836077939971E-3</v>
      </c>
      <c r="L164" s="5">
        <f t="shared" si="32"/>
        <v>-2.4033652145573209E-3</v>
      </c>
      <c r="M164" s="4">
        <f t="shared" si="33"/>
        <v>6162.5218671356115</v>
      </c>
      <c r="N164" s="4">
        <f t="shared" si="34"/>
        <v>6174.375636896275</v>
      </c>
      <c r="O164" s="5">
        <f t="shared" si="35"/>
        <v>-1.9235257928866675E-3</v>
      </c>
      <c r="P164" s="43">
        <f t="shared" si="27"/>
        <v>-3.3576820629164354E-3</v>
      </c>
      <c r="Q164" s="43"/>
      <c r="S164" s="13">
        <f t="shared" si="28"/>
        <v>4.6649981102218465E-3</v>
      </c>
      <c r="T164" s="20" t="b">
        <f t="shared" si="36"/>
        <v>0</v>
      </c>
      <c r="U164" s="13">
        <f>(E164-E163)/E163</f>
        <v>3.7883561898282782E-3</v>
      </c>
      <c r="V164" s="20"/>
      <c r="W164" s="13">
        <f t="shared" si="37"/>
        <v>4.5028690733666283E-4</v>
      </c>
    </row>
    <row r="165" spans="1:23" x14ac:dyDescent="0.2">
      <c r="A165" s="1">
        <v>42927</v>
      </c>
      <c r="B165" s="4">
        <v>6171.25</v>
      </c>
      <c r="C165" s="4">
        <v>6200.580078</v>
      </c>
      <c r="D165" s="4">
        <v>6149.8701170000004</v>
      </c>
      <c r="E165" s="4">
        <v>6193.2998049999997</v>
      </c>
      <c r="F165" s="4">
        <v>6193.2998049999997</v>
      </c>
      <c r="G165" s="2">
        <v>1812560000</v>
      </c>
      <c r="H165" s="4">
        <f t="shared" si="29"/>
        <v>1812.56</v>
      </c>
      <c r="I165" s="9">
        <f t="shared" si="30"/>
        <v>8.2456962562221809E-3</v>
      </c>
      <c r="J165" s="6" t="b">
        <f t="shared" si="26"/>
        <v>0</v>
      </c>
      <c r="K165" s="5">
        <f t="shared" si="31"/>
        <v>3.5729884545269842E-3</v>
      </c>
      <c r="L165" s="5">
        <f t="shared" si="32"/>
        <v>-1.1741277281187153E-3</v>
      </c>
      <c r="M165" s="4">
        <f t="shared" si="33"/>
        <v>6167.6515234463432</v>
      </c>
      <c r="N165" s="4">
        <f t="shared" si="34"/>
        <v>6176.0212167313812</v>
      </c>
      <c r="O165" s="5">
        <f t="shared" si="35"/>
        <v>-1.357030833084619E-3</v>
      </c>
      <c r="P165" s="43">
        <f t="shared" si="27"/>
        <v>-2.8830108800321661E-3</v>
      </c>
      <c r="Q165" s="43"/>
      <c r="S165" s="13">
        <f t="shared" si="28"/>
        <v>5.3389129441698858E-3</v>
      </c>
      <c r="T165" s="20" t="b">
        <f t="shared" si="36"/>
        <v>0</v>
      </c>
      <c r="U165" s="13">
        <f>(E165-E164)/E164</f>
        <v>2.7377914323612825E-3</v>
      </c>
      <c r="V165" s="20"/>
      <c r="W165" s="13">
        <f t="shared" si="37"/>
        <v>8.3239563628777289E-4</v>
      </c>
    </row>
    <row r="166" spans="1:23" x14ac:dyDescent="0.2">
      <c r="A166" s="1">
        <v>42928</v>
      </c>
      <c r="B166" s="4">
        <v>6238.8999020000001</v>
      </c>
      <c r="C166" s="4">
        <v>6265.6401370000003</v>
      </c>
      <c r="D166" s="4">
        <v>6236.8198240000002</v>
      </c>
      <c r="E166" s="4">
        <v>6261.169922</v>
      </c>
      <c r="F166" s="4">
        <v>6261.169922</v>
      </c>
      <c r="G166" s="2">
        <v>1827740000</v>
      </c>
      <c r="H166" s="4">
        <f t="shared" si="29"/>
        <v>1827.74</v>
      </c>
      <c r="I166" s="9">
        <f t="shared" si="30"/>
        <v>4.6209949643079779E-3</v>
      </c>
      <c r="J166" s="6" t="b">
        <f t="shared" si="26"/>
        <v>0</v>
      </c>
      <c r="K166" s="5">
        <f t="shared" si="31"/>
        <v>3.56954276391914E-3</v>
      </c>
      <c r="L166" s="5">
        <f t="shared" si="32"/>
        <v>-7.1344904945987327E-4</v>
      </c>
      <c r="M166" s="4">
        <f t="shared" si="33"/>
        <v>6183.2379232052863</v>
      </c>
      <c r="N166" s="4">
        <f t="shared" si="34"/>
        <v>6183.4254519721308</v>
      </c>
      <c r="O166" s="5">
        <f t="shared" si="35"/>
        <v>-3.0328570430825034E-5</v>
      </c>
      <c r="P166" s="43">
        <f t="shared" si="27"/>
        <v>8.665670229771447E-3</v>
      </c>
      <c r="Q166" s="43"/>
      <c r="S166" s="13">
        <f t="shared" si="28"/>
        <v>1.3326709212573552E-2</v>
      </c>
      <c r="T166" s="20" t="b">
        <f t="shared" si="36"/>
        <v>0</v>
      </c>
      <c r="U166" s="13">
        <f>(E166-E165)/E165</f>
        <v>1.0958635805940998E-2</v>
      </c>
      <c r="V166" s="20">
        <f>(E166-E164)/E164</f>
        <v>1.3726429697522153E-2</v>
      </c>
      <c r="W166" s="13">
        <f t="shared" si="37"/>
        <v>2.5271206876217598E-3</v>
      </c>
    </row>
    <row r="167" spans="1:23" x14ac:dyDescent="0.2">
      <c r="A167" s="1">
        <v>42929</v>
      </c>
      <c r="B167" s="4">
        <v>6269.1000979999999</v>
      </c>
      <c r="C167" s="4">
        <v>6281.4501950000003</v>
      </c>
      <c r="D167" s="4">
        <v>6251.2597660000001</v>
      </c>
      <c r="E167" s="4">
        <v>6274.4399409999996</v>
      </c>
      <c r="F167" s="4">
        <v>6274.4399409999996</v>
      </c>
      <c r="G167" s="2">
        <v>1806160000</v>
      </c>
      <c r="H167" s="4">
        <f t="shared" si="29"/>
        <v>1806.16</v>
      </c>
      <c r="I167" s="9">
        <f t="shared" si="30"/>
        <v>4.8294951945851072E-3</v>
      </c>
      <c r="J167" s="6" t="b">
        <f t="shared" si="26"/>
        <v>0</v>
      </c>
      <c r="K167" s="5">
        <f t="shared" si="31"/>
        <v>8.5177185186487766E-4</v>
      </c>
      <c r="L167" s="5">
        <f t="shared" si="32"/>
        <v>-1.1160247685448239E-3</v>
      </c>
      <c r="M167" s="4">
        <f t="shared" si="33"/>
        <v>6198.4382595044053</v>
      </c>
      <c r="N167" s="4">
        <f t="shared" si="34"/>
        <v>6191.3397553658588</v>
      </c>
      <c r="O167" s="5">
        <f t="shared" si="35"/>
        <v>1.1452084930687232E-3</v>
      </c>
      <c r="P167" s="43">
        <f t="shared" si="27"/>
        <v>8.5217443949854137E-3</v>
      </c>
      <c r="Q167" s="43"/>
      <c r="S167" s="13">
        <f t="shared" si="28"/>
        <v>1.3392395313175584E-2</v>
      </c>
      <c r="T167" s="20" t="b">
        <f t="shared" si="36"/>
        <v>0</v>
      </c>
      <c r="U167" s="13"/>
      <c r="V167" s="20"/>
      <c r="W167" s="13">
        <f t="shared" si="37"/>
        <v>2.4583133445460962E-3</v>
      </c>
    </row>
    <row r="168" spans="1:23" x14ac:dyDescent="0.2">
      <c r="A168" s="1">
        <v>42930</v>
      </c>
      <c r="B168" s="4">
        <v>6289.080078</v>
      </c>
      <c r="C168" s="4">
        <v>6321.7597660000001</v>
      </c>
      <c r="D168" s="4">
        <v>6278.7001950000003</v>
      </c>
      <c r="E168" s="4">
        <v>6312.4702150000003</v>
      </c>
      <c r="F168" s="4">
        <v>6312.4702150000003</v>
      </c>
      <c r="G168" s="2">
        <v>1615440000</v>
      </c>
      <c r="H168" s="4">
        <f t="shared" si="29"/>
        <v>1615.44</v>
      </c>
      <c r="I168" s="9">
        <f t="shared" si="30"/>
        <v>6.8580390307997141E-3</v>
      </c>
      <c r="J168" s="6" t="b">
        <f t="shared" si="26"/>
        <v>0</v>
      </c>
      <c r="K168" s="5">
        <f t="shared" si="31"/>
        <v>3.7191666682416702E-3</v>
      </c>
      <c r="L168" s="5">
        <f t="shared" si="32"/>
        <v>-1.4694565032289534E-3</v>
      </c>
      <c r="M168" s="4">
        <f t="shared" si="33"/>
        <v>6217.4435854203375</v>
      </c>
      <c r="N168" s="4">
        <f t="shared" si="34"/>
        <v>6201.8728388123054</v>
      </c>
      <c r="O168" s="5">
        <f t="shared" si="35"/>
        <v>2.5043647592629371E-3</v>
      </c>
      <c r="P168" s="43">
        <f t="shared" si="27"/>
        <v>9.852378833530101E-3</v>
      </c>
      <c r="Q168" s="43"/>
      <c r="S168" s="13">
        <f t="shared" si="28"/>
        <v>1.677798586291639E-2</v>
      </c>
      <c r="T168" s="20" t="b">
        <f t="shared" si="36"/>
        <v>0</v>
      </c>
      <c r="U168" s="13"/>
      <c r="V168" s="20"/>
      <c r="W168" s="13">
        <f t="shared" si="37"/>
        <v>3.0661474907474123E-3</v>
      </c>
    </row>
    <row r="169" spans="1:23" x14ac:dyDescent="0.2">
      <c r="A169" s="1">
        <v>42933</v>
      </c>
      <c r="B169" s="4">
        <v>6320.3500979999999</v>
      </c>
      <c r="C169" s="4">
        <v>6330.9702150000003</v>
      </c>
      <c r="D169" s="4">
        <v>6307.3398440000001</v>
      </c>
      <c r="E169" s="4">
        <v>6314.4301759999998</v>
      </c>
      <c r="F169" s="4">
        <v>6314.4301759999998</v>
      </c>
      <c r="G169" s="2">
        <v>1563390000</v>
      </c>
      <c r="H169" s="4">
        <f t="shared" si="29"/>
        <v>1563.39</v>
      </c>
      <c r="I169" s="9">
        <f t="shared" si="30"/>
        <v>3.7464876769687811E-3</v>
      </c>
      <c r="J169" s="6" t="b">
        <f t="shared" si="26"/>
        <v>1</v>
      </c>
      <c r="K169" s="5">
        <f t="shared" si="31"/>
        <v>-9.3664463332076046E-4</v>
      </c>
      <c r="L169" s="5">
        <f t="shared" si="32"/>
        <v>-2.6125599139310489E-3</v>
      </c>
      <c r="M169" s="4">
        <f t="shared" si="33"/>
        <v>6233.6080171836147</v>
      </c>
      <c r="N169" s="4">
        <f t="shared" si="34"/>
        <v>6211.6604333503656</v>
      </c>
      <c r="O169" s="5">
        <f t="shared" si="35"/>
        <v>3.5208476010599745E-3</v>
      </c>
      <c r="P169" s="43">
        <f t="shared" si="27"/>
        <v>1.1828114089486476E-2</v>
      </c>
      <c r="Q169" s="43"/>
      <c r="S169" s="13">
        <f t="shared" si="28"/>
        <v>1.5618915650133298E-2</v>
      </c>
      <c r="T169" s="20" t="b">
        <f t="shared" si="36"/>
        <v>0</v>
      </c>
      <c r="U169" s="13"/>
      <c r="V169" s="20"/>
      <c r="W169" s="13">
        <f t="shared" si="37"/>
        <v>2.5998517784997953E-3</v>
      </c>
    </row>
    <row r="170" spans="1:23" x14ac:dyDescent="0.2">
      <c r="A170" s="1">
        <v>42934</v>
      </c>
      <c r="B170" s="4">
        <v>6304.8198240000002</v>
      </c>
      <c r="C170" s="4">
        <v>6344.5498049999997</v>
      </c>
      <c r="D170" s="4">
        <v>6291.0698240000002</v>
      </c>
      <c r="E170" s="4">
        <v>6344.3100590000004</v>
      </c>
      <c r="F170" s="4">
        <v>6344.3100590000004</v>
      </c>
      <c r="G170" s="2">
        <v>1773220000</v>
      </c>
      <c r="H170" s="4">
        <f t="shared" si="29"/>
        <v>1773.22</v>
      </c>
      <c r="I170" s="9">
        <f t="shared" si="30"/>
        <v>8.5009358497305232E-3</v>
      </c>
      <c r="J170" s="6" t="b">
        <f t="shared" si="26"/>
        <v>0</v>
      </c>
      <c r="K170" s="5">
        <f t="shared" si="31"/>
        <v>6.2634993706998932E-3</v>
      </c>
      <c r="L170" s="5">
        <f t="shared" si="32"/>
        <v>-3.7787708721326074E-5</v>
      </c>
      <c r="M170" s="4">
        <f t="shared" si="33"/>
        <v>6252.0583574863458</v>
      </c>
      <c r="N170" s="4">
        <f t="shared" si="34"/>
        <v>6223.1951834068559</v>
      </c>
      <c r="O170" s="5">
        <f t="shared" si="35"/>
        <v>4.6165874387478385E-3</v>
      </c>
      <c r="P170" s="43">
        <f t="shared" si="27"/>
        <v>6.2397796506395674E-3</v>
      </c>
      <c r="Q170" s="43"/>
      <c r="S170" s="13">
        <f t="shared" si="28"/>
        <v>1.4793759466896633E-2</v>
      </c>
      <c r="T170" s="20" t="b">
        <f t="shared" si="36"/>
        <v>0</v>
      </c>
      <c r="U170" s="13"/>
      <c r="V170" s="20"/>
      <c r="W170" s="13">
        <f t="shared" si="37"/>
        <v>2.9598172120978306E-3</v>
      </c>
    </row>
    <row r="171" spans="1:23" x14ac:dyDescent="0.2">
      <c r="A171" s="1">
        <v>42935</v>
      </c>
      <c r="B171" s="4">
        <v>6363.2402339999999</v>
      </c>
      <c r="C171" s="4">
        <v>6387.7299800000001</v>
      </c>
      <c r="D171" s="4">
        <v>6362.1899409999996</v>
      </c>
      <c r="E171" s="4">
        <v>6385.0400390000004</v>
      </c>
      <c r="F171" s="4">
        <v>6385.0400390000004</v>
      </c>
      <c r="G171" s="2">
        <v>1867470000</v>
      </c>
      <c r="H171" s="4">
        <f t="shared" si="29"/>
        <v>1867.47</v>
      </c>
      <c r="I171" s="9">
        <f t="shared" si="30"/>
        <v>4.0143471409761289E-3</v>
      </c>
      <c r="J171" s="6" t="b">
        <f t="shared" si="26"/>
        <v>0</v>
      </c>
      <c r="K171" s="5">
        <f t="shared" si="31"/>
        <v>3.4258969013176758E-3</v>
      </c>
      <c r="L171" s="5">
        <f t="shared" si="32"/>
        <v>-4.2111063060302291E-4</v>
      </c>
      <c r="M171" s="4">
        <f t="shared" si="33"/>
        <v>6274.2219710719546</v>
      </c>
      <c r="N171" s="4">
        <f t="shared" si="34"/>
        <v>6237.2686491106078</v>
      </c>
      <c r="O171" s="5">
        <f t="shared" si="35"/>
        <v>5.8897058681896264E-3</v>
      </c>
      <c r="P171" s="43">
        <f t="shared" si="27"/>
        <v>1.4020538376492224E-2</v>
      </c>
      <c r="Q171" s="43"/>
      <c r="S171" s="13">
        <f t="shared" si="28"/>
        <v>1.809116882561497E-2</v>
      </c>
      <c r="T171" s="20" t="b">
        <f t="shared" si="36"/>
        <v>0</v>
      </c>
      <c r="U171" s="13"/>
      <c r="V171" s="20"/>
      <c r="W171" s="13">
        <f t="shared" si="37"/>
        <v>3.5450106698171851E-3</v>
      </c>
    </row>
    <row r="172" spans="1:23" x14ac:dyDescent="0.2">
      <c r="A172" s="1">
        <v>42936</v>
      </c>
      <c r="B172" s="4">
        <v>6396.4599609999996</v>
      </c>
      <c r="C172" s="4">
        <v>6398.2597660000001</v>
      </c>
      <c r="D172" s="4">
        <v>6365.6801759999998</v>
      </c>
      <c r="E172" s="4">
        <v>6390</v>
      </c>
      <c r="F172" s="4">
        <v>6390</v>
      </c>
      <c r="G172" s="2">
        <v>1850000000</v>
      </c>
      <c r="H172" s="4">
        <f t="shared" si="29"/>
        <v>1850</v>
      </c>
      <c r="I172" s="9">
        <f t="shared" si="30"/>
        <v>5.1180061044902051E-3</v>
      </c>
      <c r="J172" s="6" t="b">
        <f t="shared" si="26"/>
        <v>0</v>
      </c>
      <c r="K172" s="5">
        <f t="shared" si="31"/>
        <v>-1.0099275285684176E-3</v>
      </c>
      <c r="L172" s="5">
        <f t="shared" si="32"/>
        <v>-1.2909394588653728E-3</v>
      </c>
      <c r="M172" s="4">
        <f t="shared" si="33"/>
        <v>6293.5183092266288</v>
      </c>
      <c r="N172" s="4">
        <f t="shared" si="34"/>
        <v>6250.5496361444684</v>
      </c>
      <c r="O172" s="5">
        <f t="shared" si="35"/>
        <v>6.8274486496950502E-3</v>
      </c>
      <c r="P172" s="43">
        <f t="shared" si="27"/>
        <v>1.1466061307484864E-2</v>
      </c>
      <c r="Q172" s="43"/>
      <c r="R172" s="46"/>
      <c r="S172" s="13">
        <f t="shared" si="28"/>
        <v>1.6642750783741233E-2</v>
      </c>
      <c r="T172" s="20" t="b">
        <f t="shared" si="36"/>
        <v>0</v>
      </c>
      <c r="U172" s="13"/>
      <c r="V172" s="20"/>
      <c r="W172" s="13">
        <f t="shared" si="37"/>
        <v>3.0754949766907021E-3</v>
      </c>
    </row>
    <row r="173" spans="1:23" x14ac:dyDescent="0.2">
      <c r="A173" s="1">
        <v>42937</v>
      </c>
      <c r="B173" s="4">
        <v>6383.0498049999997</v>
      </c>
      <c r="C173" s="4">
        <v>6388.7797849999997</v>
      </c>
      <c r="D173" s="4">
        <v>6365.1201170000004</v>
      </c>
      <c r="E173" s="4">
        <v>6387.75</v>
      </c>
      <c r="F173" s="4">
        <v>6387.75</v>
      </c>
      <c r="G173" s="2">
        <v>1807110000</v>
      </c>
      <c r="H173" s="4">
        <f t="shared" si="29"/>
        <v>1807.11</v>
      </c>
      <c r="I173" s="9">
        <f t="shared" si="30"/>
        <v>3.7170811493107488E-3</v>
      </c>
      <c r="J173" s="6" t="b">
        <f t="shared" si="26"/>
        <v>0</v>
      </c>
      <c r="K173" s="5">
        <f t="shared" si="31"/>
        <v>7.3635568319059183E-4</v>
      </c>
      <c r="L173" s="5">
        <f t="shared" si="32"/>
        <v>-1.6118649173313458E-4</v>
      </c>
      <c r="M173" s="4">
        <f t="shared" si="33"/>
        <v>6309.2235910221907</v>
      </c>
      <c r="N173" s="4">
        <f t="shared" si="34"/>
        <v>6262.4801025666884</v>
      </c>
      <c r="O173" s="5">
        <f t="shared" si="35"/>
        <v>7.4087544657660707E-3</v>
      </c>
      <c r="P173" s="43">
        <f t="shared" si="27"/>
        <v>8.8594935924205531E-3</v>
      </c>
      <c r="Q173" s="43"/>
      <c r="R173" s="46"/>
      <c r="S173" s="13">
        <f t="shared" si="28"/>
        <v>1.2609506198356128E-2</v>
      </c>
      <c r="T173" s="20" t="b">
        <f t="shared" si="36"/>
        <v>1</v>
      </c>
      <c r="U173" s="13"/>
      <c r="V173" s="20"/>
      <c r="W173" s="13">
        <f t="shared" si="37"/>
        <v>2.4954693104709156E-3</v>
      </c>
    </row>
    <row r="174" spans="1:23" x14ac:dyDescent="0.2">
      <c r="A174" s="1">
        <v>42940</v>
      </c>
      <c r="B174" s="4">
        <v>6387.8198240000002</v>
      </c>
      <c r="C174" s="4">
        <v>6417.7001950000003</v>
      </c>
      <c r="D174" s="4">
        <v>6380.6098629999997</v>
      </c>
      <c r="E174" s="4">
        <v>6410.8100590000004</v>
      </c>
      <c r="F174" s="4">
        <v>6410.8100590000004</v>
      </c>
      <c r="G174" s="2">
        <v>1748140000</v>
      </c>
      <c r="H174" s="4">
        <f t="shared" si="29"/>
        <v>1748.14</v>
      </c>
      <c r="I174" s="9">
        <f t="shared" si="30"/>
        <v>5.8129760001596059E-3</v>
      </c>
      <c r="J174" s="6" t="b">
        <f t="shared" si="26"/>
        <v>0</v>
      </c>
      <c r="K174" s="5">
        <f t="shared" si="31"/>
        <v>3.5990738050598169E-3</v>
      </c>
      <c r="L174" s="5">
        <f t="shared" si="32"/>
        <v>-1.073614502180712E-3</v>
      </c>
      <c r="M174" s="4">
        <f t="shared" si="33"/>
        <v>6326.1546690184923</v>
      </c>
      <c r="N174" s="4">
        <f t="shared" si="34"/>
        <v>6275.3783596478461</v>
      </c>
      <c r="O174" s="5">
        <f t="shared" si="35"/>
        <v>8.0264097271153523E-3</v>
      </c>
      <c r="P174" s="43">
        <f t="shared" si="27"/>
        <v>8.6079453997851951E-3</v>
      </c>
      <c r="Q174" s="43"/>
      <c r="S174" s="13">
        <f t="shared" si="28"/>
        <v>1.4470959179964438E-2</v>
      </c>
      <c r="T174" s="20" t="b">
        <f t="shared" si="36"/>
        <v>0</v>
      </c>
      <c r="U174" s="13">
        <f>(E174-E173)/E173</f>
        <v>3.6100440687253516E-3</v>
      </c>
      <c r="V174" s="20"/>
      <c r="W174" s="13">
        <f t="shared" si="37"/>
        <v>2.6835438231090675E-3</v>
      </c>
    </row>
    <row r="175" spans="1:23" x14ac:dyDescent="0.2">
      <c r="A175" s="1">
        <v>42941</v>
      </c>
      <c r="B175" s="4">
        <v>6407.5898440000001</v>
      </c>
      <c r="C175" s="4">
        <v>6425.4501950000003</v>
      </c>
      <c r="D175" s="4">
        <v>6396.8701170000004</v>
      </c>
      <c r="E175" s="4">
        <v>6412.169922</v>
      </c>
      <c r="F175" s="4">
        <v>6412.169922</v>
      </c>
      <c r="G175" s="2">
        <v>1930840000</v>
      </c>
      <c r="H175" s="4">
        <f t="shared" si="29"/>
        <v>1930.84</v>
      </c>
      <c r="I175" s="9">
        <f t="shared" si="30"/>
        <v>4.4678221500928988E-3</v>
      </c>
      <c r="J175" s="6" t="b">
        <f t="shared" si="26"/>
        <v>0</v>
      </c>
      <c r="K175" s="5">
        <f t="shared" si="31"/>
        <v>7.1478950923937405E-4</v>
      </c>
      <c r="L175" s="5">
        <f t="shared" si="32"/>
        <v>-2.0668237394999068E-3</v>
      </c>
      <c r="M175" s="4">
        <f t="shared" si="33"/>
        <v>6340.49054451541</v>
      </c>
      <c r="N175" s="4">
        <f t="shared" si="34"/>
        <v>6287.2732781132509</v>
      </c>
      <c r="O175" s="5">
        <f t="shared" si="35"/>
        <v>8.3932411898622883E-3</v>
      </c>
      <c r="P175" s="43">
        <f t="shared" si="27"/>
        <v>8.8919890486011902E-3</v>
      </c>
      <c r="Q175" s="43"/>
      <c r="S175" s="13">
        <f t="shared" si="28"/>
        <v>1.3399539024323814E-2</v>
      </c>
      <c r="T175" s="20" t="b">
        <f t="shared" si="36"/>
        <v>0</v>
      </c>
      <c r="U175" s="13">
        <f>(E175-E174)/E174</f>
        <v>2.1212030733785265E-4</v>
      </c>
      <c r="V175" s="20"/>
      <c r="W175" s="13">
        <f t="shared" si="37"/>
        <v>2.2661278844675913E-3</v>
      </c>
    </row>
    <row r="176" spans="1:23" x14ac:dyDescent="0.2">
      <c r="A176" s="1">
        <v>42942</v>
      </c>
      <c r="B176" s="4">
        <v>6425.9301759999998</v>
      </c>
      <c r="C176" s="4">
        <v>6432.3798829999996</v>
      </c>
      <c r="D176" s="4">
        <v>6416.2998049999997</v>
      </c>
      <c r="E176" s="4">
        <v>6422.75</v>
      </c>
      <c r="F176" s="4">
        <v>6422.75</v>
      </c>
      <c r="G176" s="2">
        <v>1996680000</v>
      </c>
      <c r="H176" s="4">
        <f t="shared" si="29"/>
        <v>1996.68</v>
      </c>
      <c r="I176" s="9">
        <f t="shared" si="30"/>
        <v>2.5061294653764949E-3</v>
      </c>
      <c r="J176" s="6" t="b">
        <f t="shared" si="26"/>
        <v>1</v>
      </c>
      <c r="K176" s="5">
        <f t="shared" si="31"/>
        <v>-4.9489737872929023E-4</v>
      </c>
      <c r="L176" s="5">
        <f t="shared" si="32"/>
        <v>-1.4970948817015957E-3</v>
      </c>
      <c r="M176" s="4">
        <f t="shared" si="33"/>
        <v>6354.2004537628418</v>
      </c>
      <c r="N176" s="4">
        <f t="shared" si="34"/>
        <v>6299.0538626251418</v>
      </c>
      <c r="O176" s="5">
        <f t="shared" si="35"/>
        <v>8.6787616379088474E-3</v>
      </c>
      <c r="P176" s="43">
        <f t="shared" si="27"/>
        <v>9.7729606878208825E-3</v>
      </c>
      <c r="Q176" s="43"/>
      <c r="S176" s="13">
        <f t="shared" si="28"/>
        <v>1.230358245794109E-2</v>
      </c>
      <c r="T176" s="20" t="b">
        <f t="shared" si="36"/>
        <v>0</v>
      </c>
      <c r="U176" s="13">
        <f>(E176-E175)/E175</f>
        <v>1.6499996301875854E-3</v>
      </c>
      <c r="V176" s="20">
        <f>(E176-E164)/E164</f>
        <v>3.9887354512171687E-2</v>
      </c>
      <c r="W176" s="13">
        <f t="shared" si="37"/>
        <v>2.1622789516326994E-3</v>
      </c>
    </row>
    <row r="177" spans="1:23" x14ac:dyDescent="0.2">
      <c r="A177" s="1">
        <v>42943</v>
      </c>
      <c r="B177" s="4">
        <v>6459.7597660000001</v>
      </c>
      <c r="C177" s="4">
        <v>6460.8398440000001</v>
      </c>
      <c r="D177" s="4">
        <v>6318.6201170000004</v>
      </c>
      <c r="E177" s="4">
        <v>6382.1899409999996</v>
      </c>
      <c r="F177" s="4">
        <v>6382.1899409999996</v>
      </c>
      <c r="G177" s="2">
        <v>2501400000</v>
      </c>
      <c r="H177" s="4">
        <f t="shared" si="29"/>
        <v>2501.4</v>
      </c>
      <c r="I177" s="9">
        <f t="shared" si="30"/>
        <v>2.2508035673384302E-2</v>
      </c>
      <c r="J177" s="6" t="b">
        <f t="shared" si="26"/>
        <v>1</v>
      </c>
      <c r="K177" s="5">
        <f t="shared" si="31"/>
        <v>-1.2008159406837063E-2</v>
      </c>
      <c r="L177" s="5">
        <f t="shared" si="32"/>
        <v>-1.2173324969979003E-2</v>
      </c>
      <c r="M177" s="4">
        <f t="shared" si="33"/>
        <v>6358.8653683023676</v>
      </c>
      <c r="N177" s="4">
        <f t="shared" si="34"/>
        <v>6306.2830868316514</v>
      </c>
      <c r="O177" s="5">
        <f t="shared" si="35"/>
        <v>8.2691295420135886E-3</v>
      </c>
      <c r="P177" s="43">
        <f t="shared" si="27"/>
        <v>-6.3289988026765795E-3</v>
      </c>
      <c r="Q177" s="43"/>
      <c r="S177" s="13">
        <f t="shared" si="28"/>
        <v>1.6036583539880269E-2</v>
      </c>
      <c r="T177" s="20" t="b">
        <f t="shared" si="36"/>
        <v>1</v>
      </c>
      <c r="U177" s="13"/>
      <c r="V177" s="20"/>
      <c r="W177" s="13">
        <f t="shared" si="37"/>
        <v>7.3414658122146199E-4</v>
      </c>
    </row>
    <row r="178" spans="1:23" x14ac:dyDescent="0.2">
      <c r="A178" s="1">
        <v>42944</v>
      </c>
      <c r="B178" s="4">
        <v>6350.2700199999999</v>
      </c>
      <c r="C178" s="4">
        <v>6379.7001950000003</v>
      </c>
      <c r="D178" s="4">
        <v>6337.2202150000003</v>
      </c>
      <c r="E178" s="4">
        <v>6374.6801759999998</v>
      </c>
      <c r="F178" s="4">
        <v>6374.6801759999998</v>
      </c>
      <c r="G178" s="2">
        <v>1877100000</v>
      </c>
      <c r="H178" s="4">
        <f t="shared" si="29"/>
        <v>1877.1</v>
      </c>
      <c r="I178" s="9">
        <f t="shared" si="30"/>
        <v>6.7032513560837444E-3</v>
      </c>
      <c r="J178" s="6" t="b">
        <f t="shared" si="26"/>
        <v>0</v>
      </c>
      <c r="K178" s="5">
        <f t="shared" si="31"/>
        <v>3.8439555992297657E-3</v>
      </c>
      <c r="L178" s="5">
        <f t="shared" si="32"/>
        <v>-7.8687381014155985E-4</v>
      </c>
      <c r="M178" s="4">
        <f t="shared" si="33"/>
        <v>6361.5011695853063</v>
      </c>
      <c r="N178" s="4">
        <f t="shared" si="34"/>
        <v>6312.2306598028117</v>
      </c>
      <c r="O178" s="5">
        <f t="shared" si="35"/>
        <v>7.7451073998162099E-3</v>
      </c>
      <c r="P178" s="43">
        <f t="shared" si="27"/>
        <v>-3.8168592503597526E-3</v>
      </c>
      <c r="Q178" s="43"/>
      <c r="S178" s="13">
        <f t="shared" si="28"/>
        <v>2.8608067387780366E-3</v>
      </c>
      <c r="T178" s="20" t="b">
        <f t="shared" si="36"/>
        <v>1</v>
      </c>
      <c r="U178" s="13"/>
      <c r="V178" s="20"/>
      <c r="W178" s="13">
        <f t="shared" si="37"/>
        <v>4.1450811273307131E-4</v>
      </c>
    </row>
    <row r="179" spans="1:23" x14ac:dyDescent="0.2">
      <c r="A179" s="1">
        <v>42947</v>
      </c>
      <c r="B179" s="4">
        <v>6394.6899409999996</v>
      </c>
      <c r="C179" s="4">
        <v>6396.5898440000001</v>
      </c>
      <c r="D179" s="4">
        <v>6338.7900390000004</v>
      </c>
      <c r="E179" s="4">
        <v>6348.1201170000004</v>
      </c>
      <c r="F179" s="4">
        <v>6348.1201170000004</v>
      </c>
      <c r="G179" s="2">
        <v>1898830000</v>
      </c>
      <c r="H179" s="4">
        <f t="shared" si="29"/>
        <v>1898.83</v>
      </c>
      <c r="I179" s="9">
        <f t="shared" si="30"/>
        <v>9.1184286976506452E-3</v>
      </c>
      <c r="J179" s="6" t="b">
        <f t="shared" si="26"/>
        <v>1</v>
      </c>
      <c r="K179" s="5">
        <f t="shared" si="31"/>
        <v>-7.2825773305150538E-3</v>
      </c>
      <c r="L179" s="5">
        <f t="shared" si="32"/>
        <v>-7.5774323791393764E-3</v>
      </c>
      <c r="M179" s="4">
        <f t="shared" si="33"/>
        <v>6359.2709941544217</v>
      </c>
      <c r="N179" s="4">
        <f t="shared" si="34"/>
        <v>6315.3514821677845</v>
      </c>
      <c r="O179" s="5">
        <f t="shared" si="35"/>
        <v>6.9063752790231693E-3</v>
      </c>
      <c r="P179" s="43">
        <f t="shared" si="27"/>
        <v>-3.2206451294885551E-3</v>
      </c>
      <c r="Q179" s="43"/>
      <c r="S179" s="13">
        <f t="shared" si="28"/>
        <v>5.8684163451884121E-3</v>
      </c>
      <c r="T179" s="20" t="b">
        <f t="shared" si="36"/>
        <v>1</v>
      </c>
      <c r="U179" s="13"/>
      <c r="V179" s="20"/>
      <c r="W179" s="13">
        <f t="shared" si="37"/>
        <v>-3.5057376732825613E-4</v>
      </c>
    </row>
    <row r="180" spans="1:23" x14ac:dyDescent="0.2">
      <c r="A180" s="1">
        <v>42948</v>
      </c>
      <c r="B180" s="4">
        <v>6372.1601559999999</v>
      </c>
      <c r="C180" s="4">
        <v>6375.75</v>
      </c>
      <c r="D180" s="4">
        <v>6345.75</v>
      </c>
      <c r="E180" s="4">
        <v>6362.9399409999996</v>
      </c>
      <c r="F180" s="4">
        <v>6362.9399409999996</v>
      </c>
      <c r="G180" s="2">
        <v>1821780000</v>
      </c>
      <c r="H180" s="4">
        <f t="shared" si="29"/>
        <v>1821.78</v>
      </c>
      <c r="I180" s="9">
        <f t="shared" si="30"/>
        <v>4.7275735728637275E-3</v>
      </c>
      <c r="J180" s="6" t="b">
        <f t="shared" si="26"/>
        <v>0</v>
      </c>
      <c r="K180" s="5">
        <f t="shared" si="31"/>
        <v>-1.4469528031743777E-3</v>
      </c>
      <c r="L180" s="5">
        <f t="shared" si="32"/>
        <v>-2.0091846449437891E-3</v>
      </c>
      <c r="M180" s="4">
        <f t="shared" si="33"/>
        <v>6359.8824852953512</v>
      </c>
      <c r="N180" s="4">
        <f t="shared" si="34"/>
        <v>6319.4896090227594</v>
      </c>
      <c r="O180" s="5">
        <f t="shared" si="35"/>
        <v>6.3511985270142905E-3</v>
      </c>
      <c r="P180" s="43">
        <f t="shared" si="27"/>
        <v>-2.2221299415558162E-3</v>
      </c>
      <c r="Q180" s="43"/>
      <c r="S180" s="13">
        <f t="shared" si="28"/>
        <v>2.4949383485207434E-3</v>
      </c>
      <c r="T180" s="20" t="b">
        <f t="shared" si="36"/>
        <v>0</v>
      </c>
      <c r="U180" s="13"/>
      <c r="V180" s="20"/>
      <c r="W180" s="13">
        <f t="shared" si="37"/>
        <v>9.615742771327053E-5</v>
      </c>
    </row>
    <row r="181" spans="1:23" x14ac:dyDescent="0.2">
      <c r="A181" s="1">
        <v>42949</v>
      </c>
      <c r="B181" s="4">
        <v>6393.1000979999999</v>
      </c>
      <c r="C181" s="4">
        <v>6394.2099609999996</v>
      </c>
      <c r="D181" s="4">
        <v>6313.4301759999998</v>
      </c>
      <c r="E181" s="4">
        <v>6362.6499020000001</v>
      </c>
      <c r="F181" s="4">
        <v>6362.6499020000001</v>
      </c>
      <c r="G181" s="2">
        <v>2115870000</v>
      </c>
      <c r="H181" s="4">
        <f t="shared" si="29"/>
        <v>2115.87</v>
      </c>
      <c r="I181" s="9">
        <f t="shared" si="30"/>
        <v>1.2794912234410641E-2</v>
      </c>
      <c r="J181" s="6" t="b">
        <f t="shared" si="26"/>
        <v>0</v>
      </c>
      <c r="K181" s="5">
        <f t="shared" si="31"/>
        <v>-4.7629781378717559E-3</v>
      </c>
      <c r="L181" s="5">
        <f t="shared" si="32"/>
        <v>-4.9357245371191615E-3</v>
      </c>
      <c r="M181" s="4">
        <f t="shared" si="33"/>
        <v>6360.3437214127925</v>
      </c>
      <c r="N181" s="4">
        <f t="shared" si="34"/>
        <v>6323.2426779773023</v>
      </c>
      <c r="O181" s="5">
        <f t="shared" si="35"/>
        <v>5.8331821455789509E-3</v>
      </c>
      <c r="P181" s="43">
        <f t="shared" si="27"/>
        <v>-7.3759449909685101E-3</v>
      </c>
      <c r="Q181" s="43"/>
      <c r="S181" s="13">
        <f t="shared" si="28"/>
        <v>5.3245926746368468E-3</v>
      </c>
      <c r="T181" s="20" t="b">
        <f t="shared" si="36"/>
        <v>1</v>
      </c>
      <c r="U181" s="13"/>
      <c r="V181" s="20"/>
      <c r="W181" s="13">
        <f t="shared" si="37"/>
        <v>7.2522742127350981E-5</v>
      </c>
    </row>
    <row r="182" spans="1:23" x14ac:dyDescent="0.2">
      <c r="A182" s="1">
        <v>42950</v>
      </c>
      <c r="B182" s="4">
        <v>6366.2402339999999</v>
      </c>
      <c r="C182" s="4">
        <v>6368.5297849999997</v>
      </c>
      <c r="D182" s="4">
        <v>6331.1401370000003</v>
      </c>
      <c r="E182" s="4">
        <v>6340.3398440000001</v>
      </c>
      <c r="F182" s="4">
        <v>6340.3398440000001</v>
      </c>
      <c r="G182" s="2">
        <v>2124100000</v>
      </c>
      <c r="H182" s="4">
        <f t="shared" si="29"/>
        <v>2124.1</v>
      </c>
      <c r="I182" s="9">
        <f t="shared" si="30"/>
        <v>5.9056737318906377E-3</v>
      </c>
      <c r="J182" s="6" t="b">
        <f t="shared" si="26"/>
        <v>1</v>
      </c>
      <c r="K182" s="5">
        <f t="shared" si="31"/>
        <v>-4.0683965807124757E-3</v>
      </c>
      <c r="L182" s="5">
        <f t="shared" si="32"/>
        <v>-4.4264440854773577E-3</v>
      </c>
      <c r="M182" s="4">
        <f t="shared" si="33"/>
        <v>6357.0097418439937</v>
      </c>
      <c r="N182" s="4">
        <f t="shared" si="34"/>
        <v>6324.7293880662328</v>
      </c>
      <c r="O182" s="5">
        <f t="shared" si="35"/>
        <v>5.0779147883446884E-3</v>
      </c>
      <c r="P182" s="43">
        <f t="shared" si="27"/>
        <v>-4.0694612552991411E-3</v>
      </c>
      <c r="Q182" s="43"/>
      <c r="S182" s="13">
        <f t="shared" si="28"/>
        <v>1.8121795661531297E-3</v>
      </c>
      <c r="T182" s="20" t="b">
        <f t="shared" si="36"/>
        <v>1</v>
      </c>
      <c r="U182" s="13"/>
      <c r="V182" s="20"/>
      <c r="W182" s="13">
        <f t="shared" si="37"/>
        <v>-5.2418229498740591E-4</v>
      </c>
    </row>
    <row r="183" spans="1:23" x14ac:dyDescent="0.2">
      <c r="A183" s="1">
        <v>42951</v>
      </c>
      <c r="B183" s="4">
        <v>6350.7900390000004</v>
      </c>
      <c r="C183" s="4">
        <v>6361.4902339999999</v>
      </c>
      <c r="D183" s="4">
        <v>6329.7299800000001</v>
      </c>
      <c r="E183" s="4">
        <v>6351.5600590000004</v>
      </c>
      <c r="F183" s="4">
        <v>6351.5600590000004</v>
      </c>
      <c r="G183" s="2">
        <v>1908930000</v>
      </c>
      <c r="H183" s="4">
        <f t="shared" si="29"/>
        <v>1908.93</v>
      </c>
      <c r="I183" s="9">
        <f t="shared" si="30"/>
        <v>5.0176317315829329E-3</v>
      </c>
      <c r="J183" s="6" t="b">
        <f t="shared" si="26"/>
        <v>0</v>
      </c>
      <c r="K183" s="5">
        <f t="shared" si="31"/>
        <v>1.2124790699602142E-4</v>
      </c>
      <c r="L183" s="5">
        <f t="shared" si="32"/>
        <v>-1.5609825111301914E-3</v>
      </c>
      <c r="M183" s="4">
        <f t="shared" si="33"/>
        <v>6356.1014613699945</v>
      </c>
      <c r="N183" s="4">
        <f t="shared" si="34"/>
        <v>6327.0624898865608</v>
      </c>
      <c r="O183" s="5">
        <f t="shared" si="35"/>
        <v>4.5686765165599812E-3</v>
      </c>
      <c r="P183" s="43">
        <f t="shared" si="27"/>
        <v>-4.1490025812631207E-3</v>
      </c>
      <c r="Q183" s="43"/>
      <c r="S183" s="13">
        <f t="shared" si="28"/>
        <v>8.4781098331364725E-4</v>
      </c>
      <c r="T183" s="20" t="b">
        <f t="shared" si="36"/>
        <v>0</v>
      </c>
      <c r="U183" s="13"/>
      <c r="V183" s="20"/>
      <c r="W183" s="13">
        <f t="shared" si="37"/>
        <v>-1.4287857198339249E-4</v>
      </c>
    </row>
    <row r="184" spans="1:23" x14ac:dyDescent="0.2">
      <c r="A184" s="1">
        <v>42954</v>
      </c>
      <c r="B184" s="4">
        <v>6361.0600590000004</v>
      </c>
      <c r="C184" s="4">
        <v>6386.0297849999997</v>
      </c>
      <c r="D184" s="4">
        <v>6356.2299800000001</v>
      </c>
      <c r="E184" s="4">
        <v>6383.7700199999999</v>
      </c>
      <c r="F184" s="4">
        <v>6383.7700199999999</v>
      </c>
      <c r="G184" s="2">
        <v>1704010000</v>
      </c>
      <c r="H184" s="4">
        <f t="shared" si="29"/>
        <v>1704.01</v>
      </c>
      <c r="I184" s="9">
        <f t="shared" si="30"/>
        <v>4.6882830063992827E-3</v>
      </c>
      <c r="J184" s="6" t="b">
        <f t="shared" si="26"/>
        <v>0</v>
      </c>
      <c r="K184" s="5">
        <f t="shared" si="31"/>
        <v>3.5701535261985435E-3</v>
      </c>
      <c r="L184" s="5">
        <f t="shared" si="32"/>
        <v>-3.5386070470696818E-4</v>
      </c>
      <c r="M184" s="4">
        <f t="shared" si="33"/>
        <v>6360.7128878083286</v>
      </c>
      <c r="N184" s="4">
        <f t="shared" si="34"/>
        <v>6331.9935794616422</v>
      </c>
      <c r="O184" s="5">
        <f t="shared" si="35"/>
        <v>4.5151084246756517E-3</v>
      </c>
      <c r="P184" s="43">
        <f t="shared" si="27"/>
        <v>-7.0478071992857065E-4</v>
      </c>
      <c r="Q184" s="43"/>
      <c r="R184" s="48"/>
      <c r="S184" s="13">
        <f t="shared" si="28"/>
        <v>3.9801980749982332E-3</v>
      </c>
      <c r="T184" s="20" t="b">
        <f t="shared" si="36"/>
        <v>0</v>
      </c>
      <c r="U184" s="13"/>
      <c r="V184" s="20"/>
      <c r="W184" s="13">
        <f t="shared" si="37"/>
        <v>7.2551177264249412E-4</v>
      </c>
    </row>
    <row r="185" spans="1:23" x14ac:dyDescent="0.2">
      <c r="A185" s="1">
        <v>42955</v>
      </c>
      <c r="B185" s="4">
        <v>6373.330078</v>
      </c>
      <c r="C185" s="4">
        <v>6423.3500979999999</v>
      </c>
      <c r="D185" s="4">
        <v>6355.8798829999996</v>
      </c>
      <c r="E185" s="4">
        <v>6370.4599609999996</v>
      </c>
      <c r="F185" s="4">
        <v>6370.4599609999996</v>
      </c>
      <c r="G185" s="2">
        <v>1931490000</v>
      </c>
      <c r="H185" s="4">
        <f t="shared" si="29"/>
        <v>1931.49</v>
      </c>
      <c r="I185" s="9">
        <f t="shared" si="30"/>
        <v>1.0615401209903621E-2</v>
      </c>
      <c r="J185" s="6" t="b">
        <f t="shared" si="26"/>
        <v>1</v>
      </c>
      <c r="K185" s="5">
        <f t="shared" si="31"/>
        <v>-4.5033239529013316E-4</v>
      </c>
      <c r="L185" s="5">
        <f t="shared" si="32"/>
        <v>-8.2340423911298893E-3</v>
      </c>
      <c r="M185" s="4">
        <f t="shared" si="33"/>
        <v>6362.3374000069407</v>
      </c>
      <c r="N185" s="4">
        <f t="shared" si="34"/>
        <v>6335.338482204108</v>
      </c>
      <c r="O185" s="5">
        <f t="shared" si="35"/>
        <v>4.243553289519547E-3</v>
      </c>
      <c r="P185" s="43">
        <f>(D185-M185)/M185</f>
        <v>-1.0149598490224747E-3</v>
      </c>
      <c r="Q185" s="43"/>
      <c r="R185" s="48"/>
      <c r="S185" s="13">
        <f t="shared" si="28"/>
        <v>9.5896671548718303E-3</v>
      </c>
      <c r="T185" s="20" t="b">
        <f t="shared" si="36"/>
        <v>1</v>
      </c>
      <c r="U185" s="13"/>
      <c r="V185" s="20"/>
      <c r="W185" s="13">
        <f t="shared" si="37"/>
        <v>2.5539781896552255E-4</v>
      </c>
    </row>
    <row r="186" spans="1:23" x14ac:dyDescent="0.2">
      <c r="A186" s="1">
        <v>42956</v>
      </c>
      <c r="B186" s="4">
        <v>6322.919922</v>
      </c>
      <c r="C186" s="4">
        <v>6355.0400390000004</v>
      </c>
      <c r="D186" s="4">
        <v>6309.4399409999996</v>
      </c>
      <c r="E186" s="4">
        <v>6352.330078</v>
      </c>
      <c r="F186" s="4">
        <v>6352.330078</v>
      </c>
      <c r="G186" s="2">
        <v>2037810000</v>
      </c>
      <c r="H186" s="4">
        <f t="shared" si="29"/>
        <v>2037.81</v>
      </c>
      <c r="I186" s="9">
        <f t="shared" si="30"/>
        <v>7.2272814110936005E-3</v>
      </c>
      <c r="J186" s="6" t="b">
        <f t="shared" si="26"/>
        <v>0</v>
      </c>
      <c r="K186" s="5">
        <f t="shared" si="31"/>
        <v>4.6513567090530547E-3</v>
      </c>
      <c r="L186" s="5">
        <f t="shared" si="32"/>
        <v>-4.2642705370380367E-4</v>
      </c>
      <c r="M186" s="4">
        <f t="shared" si="33"/>
        <v>6360.6695130057842</v>
      </c>
      <c r="N186" s="4">
        <f t="shared" si="34"/>
        <v>6336.8160122733161</v>
      </c>
      <c r="O186" s="5">
        <f t="shared" si="35"/>
        <v>3.7501556532208405E-3</v>
      </c>
      <c r="P186" s="43">
        <f t="shared" si="27"/>
        <v>-8.054116300341415E-3</v>
      </c>
      <c r="Q186" s="43"/>
      <c r="S186" s="13">
        <f t="shared" si="28"/>
        <v>-8.8504425426805819E-4</v>
      </c>
      <c r="T186" s="20" t="b">
        <f t="shared" si="36"/>
        <v>1</v>
      </c>
      <c r="U186" s="13"/>
      <c r="V186" s="20"/>
      <c r="W186" s="13">
        <f t="shared" si="37"/>
        <v>-2.6215003956795303E-4</v>
      </c>
    </row>
    <row r="187" spans="1:23" x14ac:dyDescent="0.2">
      <c r="A187" s="1">
        <v>42957</v>
      </c>
      <c r="B187" s="4">
        <v>6312.6499020000001</v>
      </c>
      <c r="C187" s="4">
        <v>6318.2797849999997</v>
      </c>
      <c r="D187" s="4">
        <v>6214.4101559999999</v>
      </c>
      <c r="E187" s="4">
        <v>6216.8701170000004</v>
      </c>
      <c r="F187" s="4">
        <v>6216.8701170000004</v>
      </c>
      <c r="G187" s="2">
        <v>2214990000</v>
      </c>
      <c r="H187" s="4">
        <f t="shared" si="29"/>
        <v>2214.9899999999998</v>
      </c>
      <c r="I187" s="9">
        <f t="shared" si="30"/>
        <v>1.6714318236576948E-2</v>
      </c>
      <c r="J187" s="6" t="b">
        <f t="shared" si="26"/>
        <v>1</v>
      </c>
      <c r="K187" s="5">
        <f t="shared" si="31"/>
        <v>-1.5172674944266175E-2</v>
      </c>
      <c r="L187" s="5">
        <f t="shared" si="32"/>
        <v>-1.6050202183314575E-2</v>
      </c>
      <c r="M187" s="4">
        <f t="shared" si="33"/>
        <v>6336.7029470048201</v>
      </c>
      <c r="N187" s="4">
        <f t="shared" si="34"/>
        <v>6326.3859344234625</v>
      </c>
      <c r="O187" s="5">
        <f t="shared" si="35"/>
        <v>1.6281357462454809E-3</v>
      </c>
      <c r="P187" s="43">
        <f t="shared" si="27"/>
        <v>-1.9299120067262188E-2</v>
      </c>
      <c r="Q187" s="43"/>
      <c r="S187" s="13">
        <f t="shared" si="28"/>
        <v>-2.9073734651753678E-3</v>
      </c>
      <c r="T187" s="20" t="b">
        <f t="shared" si="36"/>
        <v>1</v>
      </c>
      <c r="U187" s="13">
        <f>(E187-E186)/E186</f>
        <v>-2.1324452498011324E-2</v>
      </c>
      <c r="V187" s="20"/>
      <c r="W187" s="13">
        <f t="shared" si="37"/>
        <v>-3.767931339925651E-3</v>
      </c>
    </row>
    <row r="188" spans="1:23" x14ac:dyDescent="0.2">
      <c r="A188" s="1">
        <v>42958</v>
      </c>
      <c r="B188" s="4">
        <v>6222.1801759999998</v>
      </c>
      <c r="C188" s="4">
        <v>6266.8901370000003</v>
      </c>
      <c r="D188" s="4">
        <v>6216.1899409999996</v>
      </c>
      <c r="E188" s="4">
        <v>6256.5600590000004</v>
      </c>
      <c r="F188" s="4">
        <v>6256.5600590000004</v>
      </c>
      <c r="G188" s="2">
        <v>1799780000</v>
      </c>
      <c r="H188" s="4">
        <f t="shared" si="29"/>
        <v>1799.78</v>
      </c>
      <c r="I188" s="9">
        <f t="shared" si="30"/>
        <v>8.1561529620577423E-3</v>
      </c>
      <c r="J188" s="6" t="b">
        <f t="shared" si="26"/>
        <v>0</v>
      </c>
      <c r="K188" s="5">
        <f t="shared" si="31"/>
        <v>5.525375676617263E-3</v>
      </c>
      <c r="L188" s="5">
        <f t="shared" si="32"/>
        <v>-1.6483579214211391E-3</v>
      </c>
      <c r="M188" s="4">
        <f t="shared" si="33"/>
        <v>6323.345799004017</v>
      </c>
      <c r="N188" s="4">
        <f t="shared" si="34"/>
        <v>6320.3141191692484</v>
      </c>
      <c r="O188" s="5">
        <f t="shared" si="35"/>
        <v>4.7944236028433352E-4</v>
      </c>
      <c r="P188" s="43">
        <f t="shared" si="27"/>
        <v>-1.6946069598296414E-2</v>
      </c>
      <c r="Q188" s="43"/>
      <c r="S188" s="13">
        <f t="shared" si="28"/>
        <v>-8.9281313719880538E-3</v>
      </c>
      <c r="T188" s="20" t="b">
        <f t="shared" si="36"/>
        <v>0</v>
      </c>
      <c r="U188" s="13">
        <f>(E188-E187)/E187</f>
        <v>6.3842321382053691E-3</v>
      </c>
      <c r="V188" s="20"/>
      <c r="W188" s="13">
        <f t="shared" si="37"/>
        <v>-2.1079018714482553E-3</v>
      </c>
    </row>
    <row r="189" spans="1:23" x14ac:dyDescent="0.2">
      <c r="A189" s="1">
        <v>42961</v>
      </c>
      <c r="B189" s="4">
        <v>6306.1098629999997</v>
      </c>
      <c r="C189" s="4">
        <v>6346.830078</v>
      </c>
      <c r="D189" s="4">
        <v>6305.5498049999997</v>
      </c>
      <c r="E189" s="4">
        <v>6340.2299800000001</v>
      </c>
      <c r="F189" s="4">
        <v>6340.2299800000001</v>
      </c>
      <c r="G189" s="2">
        <v>1702570000</v>
      </c>
      <c r="H189" s="4">
        <f t="shared" si="29"/>
        <v>1702.57</v>
      </c>
      <c r="I189" s="9">
        <f t="shared" si="30"/>
        <v>6.5466571951056547E-3</v>
      </c>
      <c r="J189" s="6" t="b">
        <f t="shared" si="26"/>
        <v>0</v>
      </c>
      <c r="K189" s="5">
        <f t="shared" si="31"/>
        <v>5.4106442388823939E-3</v>
      </c>
      <c r="L189" s="5">
        <f t="shared" si="32"/>
        <v>-1.0399046325310947E-3</v>
      </c>
      <c r="M189" s="4">
        <f t="shared" si="33"/>
        <v>6326.1598291700138</v>
      </c>
      <c r="N189" s="4">
        <f t="shared" si="34"/>
        <v>6322.0459331545308</v>
      </c>
      <c r="O189" s="5">
        <f t="shared" si="35"/>
        <v>6.502990955925338E-4</v>
      </c>
      <c r="P189" s="43">
        <f t="shared" si="27"/>
        <v>-3.2579044359551377E-3</v>
      </c>
      <c r="Q189" s="43"/>
      <c r="S189" s="13">
        <f t="shared" si="28"/>
        <v>3.2674243756339047E-3</v>
      </c>
      <c r="T189" s="20" t="b">
        <f t="shared" si="36"/>
        <v>0</v>
      </c>
      <c r="U189" s="13">
        <f>(E189-E188)/E188</f>
        <v>1.3373150774704278E-2</v>
      </c>
      <c r="V189" s="20"/>
      <c r="W189" s="13">
        <f t="shared" si="37"/>
        <v>4.45022343462557E-4</v>
      </c>
    </row>
    <row r="190" spans="1:23" x14ac:dyDescent="0.2">
      <c r="A190" s="1">
        <v>42962</v>
      </c>
      <c r="B190" s="4">
        <v>6350.5097660000001</v>
      </c>
      <c r="C190" s="4">
        <v>6350.7402339999999</v>
      </c>
      <c r="D190" s="4">
        <v>6324.75</v>
      </c>
      <c r="E190" s="4">
        <v>6333.0097660000001</v>
      </c>
      <c r="F190" s="4">
        <v>6333.0097660000001</v>
      </c>
      <c r="G190" s="2">
        <v>1582560000</v>
      </c>
      <c r="H190" s="4">
        <f t="shared" si="29"/>
        <v>1582.56</v>
      </c>
      <c r="I190" s="9">
        <f t="shared" si="30"/>
        <v>4.1092903276809161E-3</v>
      </c>
      <c r="J190" s="6" t="b">
        <f t="shared" si="26"/>
        <v>1</v>
      </c>
      <c r="K190" s="5">
        <f t="shared" si="31"/>
        <v>-2.75568429068376E-3</v>
      </c>
      <c r="L190" s="5">
        <f t="shared" si="32"/>
        <v>-2.7918742298852065E-3</v>
      </c>
      <c r="M190" s="4">
        <f t="shared" si="33"/>
        <v>6327.301485308345</v>
      </c>
      <c r="N190" s="4">
        <f t="shared" si="34"/>
        <v>6322.9993099237017</v>
      </c>
      <c r="O190" s="5">
        <f t="shared" si="35"/>
        <v>6.7993842155818348E-4</v>
      </c>
      <c r="P190" s="43">
        <f t="shared" si="27"/>
        <v>-4.0325015557887489E-4</v>
      </c>
      <c r="Q190" s="43"/>
      <c r="S190" s="13">
        <f t="shared" si="28"/>
        <v>3.7043831001380848E-3</v>
      </c>
      <c r="T190" s="20" t="b">
        <f t="shared" si="36"/>
        <v>1</v>
      </c>
      <c r="U190" s="13"/>
      <c r="V190" s="20"/>
      <c r="W190" s="13">
        <f t="shared" si="37"/>
        <v>1.8046590177298513E-4</v>
      </c>
    </row>
    <row r="191" spans="1:23" x14ac:dyDescent="0.2">
      <c r="A191" s="1">
        <v>42963</v>
      </c>
      <c r="B191" s="4">
        <v>6348.1098629999997</v>
      </c>
      <c r="C191" s="4">
        <v>6374.5600590000004</v>
      </c>
      <c r="D191" s="4">
        <v>6330.2700199999999</v>
      </c>
      <c r="E191" s="4">
        <v>6345.1098629999997</v>
      </c>
      <c r="F191" s="4">
        <v>6345.1098629999997</v>
      </c>
      <c r="G191" s="2">
        <v>1809070000</v>
      </c>
      <c r="H191" s="4">
        <f t="shared" si="29"/>
        <v>1809.07</v>
      </c>
      <c r="I191" s="9">
        <f t="shared" si="30"/>
        <v>6.9965481504058232E-3</v>
      </c>
      <c r="J191" s="6" t="b">
        <f t="shared" si="26"/>
        <v>1</v>
      </c>
      <c r="K191" s="5">
        <f t="shared" si="31"/>
        <v>-4.7258161322719376E-4</v>
      </c>
      <c r="L191" s="5">
        <f t="shared" si="32"/>
        <v>-4.6199574131270552E-3</v>
      </c>
      <c r="M191" s="4">
        <f t="shared" si="33"/>
        <v>6330.2695482569543</v>
      </c>
      <c r="N191" s="4">
        <f t="shared" si="34"/>
        <v>6324.9219667129446</v>
      </c>
      <c r="O191" s="5">
        <f t="shared" si="35"/>
        <v>8.4476363972244451E-4</v>
      </c>
      <c r="P191" s="43">
        <f t="shared" si="27"/>
        <v>7.452179437865809E-8</v>
      </c>
      <c r="Q191" s="43"/>
      <c r="S191" s="13">
        <f t="shared" si="28"/>
        <v>6.9966231935955246E-3</v>
      </c>
      <c r="T191" s="20" t="b">
        <f t="shared" si="36"/>
        <v>0</v>
      </c>
      <c r="U191" s="13"/>
      <c r="V191" s="20"/>
      <c r="W191" s="13">
        <f t="shared" si="37"/>
        <v>4.6908827649527079E-4</v>
      </c>
    </row>
    <row r="192" spans="1:23" x14ac:dyDescent="0.2">
      <c r="A192" s="1">
        <v>42964</v>
      </c>
      <c r="B192" s="4">
        <v>6322.7202150000003</v>
      </c>
      <c r="C192" s="4">
        <v>6334.2299800000001</v>
      </c>
      <c r="D192" s="4">
        <v>6221.9101559999999</v>
      </c>
      <c r="E192" s="4">
        <v>6221.9101559999999</v>
      </c>
      <c r="F192" s="4">
        <v>6221.9101559999999</v>
      </c>
      <c r="G192" s="2">
        <v>2052940000</v>
      </c>
      <c r="H192" s="4">
        <f t="shared" si="29"/>
        <v>2052.94</v>
      </c>
      <c r="I192" s="9">
        <f t="shared" si="30"/>
        <v>1.8052305672026831E-2</v>
      </c>
      <c r="J192" s="6" t="b">
        <f t="shared" si="26"/>
        <v>1</v>
      </c>
      <c r="K192" s="5">
        <f t="shared" si="31"/>
        <v>-1.5944096144067693E-2</v>
      </c>
      <c r="L192" s="5">
        <f t="shared" si="32"/>
        <v>-1.7732198602615334E-2</v>
      </c>
      <c r="M192" s="4">
        <f t="shared" si="33"/>
        <v>6312.2096495474616</v>
      </c>
      <c r="N192" s="4">
        <f t="shared" si="34"/>
        <v>6315.964417955297</v>
      </c>
      <c r="O192" s="5">
        <f t="shared" si="35"/>
        <v>-5.9484215770694315E-4</v>
      </c>
      <c r="P192" s="43">
        <f t="shared" si="27"/>
        <v>-1.4305528263614547E-2</v>
      </c>
      <c r="Q192" s="43"/>
      <c r="S192" s="13">
        <f t="shared" si="28"/>
        <v>3.4885296393976977E-3</v>
      </c>
      <c r="T192" s="20" t="b">
        <f t="shared" si="36"/>
        <v>1</v>
      </c>
      <c r="U192" s="13"/>
      <c r="V192" s="20"/>
      <c r="W192" s="13">
        <f t="shared" si="37"/>
        <v>-2.8529430811466013E-3</v>
      </c>
    </row>
    <row r="193" spans="1:23" x14ac:dyDescent="0.2">
      <c r="A193" s="1">
        <v>42965</v>
      </c>
      <c r="B193" s="4">
        <v>6222.4599609999996</v>
      </c>
      <c r="C193" s="4">
        <v>6254.2202150000003</v>
      </c>
      <c r="D193" s="4">
        <v>6193.3798829999996</v>
      </c>
      <c r="E193" s="4">
        <v>6216.5297849999997</v>
      </c>
      <c r="F193" s="4">
        <v>6216.5297849999997</v>
      </c>
      <c r="G193" s="2">
        <v>1968470000</v>
      </c>
      <c r="H193" s="4">
        <f t="shared" si="29"/>
        <v>1968.47</v>
      </c>
      <c r="I193" s="9">
        <f t="shared" si="30"/>
        <v>9.823445864672254E-3</v>
      </c>
      <c r="J193" s="6" t="b">
        <f t="shared" si="26"/>
        <v>1</v>
      </c>
      <c r="K193" s="5">
        <f t="shared" si="31"/>
        <v>-9.5302758670492429E-4</v>
      </c>
      <c r="L193" s="5">
        <f t="shared" si="32"/>
        <v>-6.026399567703831E-3</v>
      </c>
      <c r="M193" s="4">
        <f t="shared" si="33"/>
        <v>6296.2630054562178</v>
      </c>
      <c r="N193" s="4">
        <f t="shared" si="34"/>
        <v>6307.3179281330977</v>
      </c>
      <c r="O193" s="5">
        <f t="shared" si="35"/>
        <v>-1.7557911204312607E-3</v>
      </c>
      <c r="P193" s="43">
        <f t="shared" si="27"/>
        <v>-1.6340347022839055E-2</v>
      </c>
      <c r="Q193" s="43"/>
      <c r="S193" s="13">
        <f t="shared" si="28"/>
        <v>-6.6774196725556192E-3</v>
      </c>
      <c r="T193" s="20" t="b">
        <f t="shared" si="36"/>
        <v>1</v>
      </c>
      <c r="U193" s="13"/>
      <c r="V193" s="20"/>
      <c r="W193" s="13">
        <f t="shared" si="37"/>
        <v>-2.526317244926593E-3</v>
      </c>
    </row>
    <row r="194" spans="1:23" x14ac:dyDescent="0.2">
      <c r="A194" s="1">
        <v>42968</v>
      </c>
      <c r="B194" s="4">
        <v>6216.3198240000002</v>
      </c>
      <c r="C194" s="4">
        <v>6226.9301759999998</v>
      </c>
      <c r="D194" s="4">
        <v>6177.1899409999996</v>
      </c>
      <c r="E194" s="4">
        <v>6213.1298829999996</v>
      </c>
      <c r="F194" s="4">
        <v>6213.1298829999996</v>
      </c>
      <c r="G194" s="2">
        <v>1582990000</v>
      </c>
      <c r="H194" s="4">
        <f t="shared" si="29"/>
        <v>1582.99</v>
      </c>
      <c r="I194" s="9">
        <f t="shared" si="30"/>
        <v>8.0522430870804615E-3</v>
      </c>
      <c r="J194" s="6" t="b">
        <f t="shared" ref="J194:J257" si="39">(E194-D194)&lt;(C194-E194)</f>
        <v>0</v>
      </c>
      <c r="K194" s="5">
        <f t="shared" si="31"/>
        <v>-5.1315586879632606E-4</v>
      </c>
      <c r="L194" s="5">
        <f t="shared" si="32"/>
        <v>-2.2162273560075709E-3</v>
      </c>
      <c r="M194" s="4">
        <f t="shared" si="33"/>
        <v>6282.4074850468478</v>
      </c>
      <c r="N194" s="4">
        <f t="shared" si="34"/>
        <v>6299.1276633389152</v>
      </c>
      <c r="O194" s="5">
        <f t="shared" si="35"/>
        <v>-2.661428494070812E-3</v>
      </c>
      <c r="P194" s="43">
        <f t="shared" ref="P194:P257" si="40">(D194-M194)/M194</f>
        <v>-1.6747965536664574E-2</v>
      </c>
      <c r="Q194" s="43"/>
      <c r="S194" s="13">
        <f t="shared" ref="S194:S257" si="41">(C194-M194)/M194</f>
        <v>-8.8305811392993799E-3</v>
      </c>
      <c r="T194" s="20" t="b">
        <f t="shared" si="36"/>
        <v>1</v>
      </c>
      <c r="U194" s="13"/>
      <c r="V194" s="20"/>
      <c r="W194" s="13">
        <f t="shared" si="37"/>
        <v>-2.2005942886062857E-3</v>
      </c>
    </row>
    <row r="195" spans="1:23" x14ac:dyDescent="0.2">
      <c r="A195" s="1">
        <v>42969</v>
      </c>
      <c r="B195" s="4">
        <v>6241.2099609999996</v>
      </c>
      <c r="C195" s="4">
        <v>6302.8398440000001</v>
      </c>
      <c r="D195" s="4">
        <v>6241.2099609999996</v>
      </c>
      <c r="E195" s="4">
        <v>6297.4799800000001</v>
      </c>
      <c r="F195" s="4">
        <v>6297.4799800000001</v>
      </c>
      <c r="G195" s="2">
        <v>1599760000</v>
      </c>
      <c r="H195" s="4">
        <f t="shared" ref="H195:H258" si="42">(G195/1000000)</f>
        <v>1599.76</v>
      </c>
      <c r="I195" s="9">
        <f t="shared" ref="I195:I258" si="43">(C195-D195)/D195</f>
        <v>9.8746690762067952E-3</v>
      </c>
      <c r="J195" s="6" t="b">
        <f t="shared" si="39"/>
        <v>0</v>
      </c>
      <c r="K195" s="5">
        <f t="shared" ref="K195:K258" si="44">(E195-B195)/B195</f>
        <v>9.0158830341584319E-3</v>
      </c>
      <c r="L195" s="5">
        <f t="shared" ref="L195:L258" si="45">(E195-C195)/C195</f>
        <v>-8.5038873470699846E-4</v>
      </c>
      <c r="M195" s="4">
        <f t="shared" ref="M195:M258" si="46">(E195-M194)*(2/($Y$1+1))+M194</f>
        <v>6284.9195675390401</v>
      </c>
      <c r="N195" s="4">
        <f t="shared" ref="N195:N258" si="47">(E195-N194)*(2/($Y$2+1))+N194</f>
        <v>6298.9843865268358</v>
      </c>
      <c r="O195" s="5">
        <f t="shared" ref="O195:O258" si="48">(M195-N195)/M195</f>
        <v>-2.2378677780442884E-3</v>
      </c>
      <c r="P195" s="43">
        <f t="shared" si="40"/>
        <v>-6.9546803374853318E-3</v>
      </c>
      <c r="Q195" s="43"/>
      <c r="S195" s="13">
        <f t="shared" si="41"/>
        <v>2.851313571857994E-3</v>
      </c>
      <c r="T195" s="20" t="b">
        <f t="shared" ref="T195:T258" si="49">(E195&lt;E194)</f>
        <v>0</v>
      </c>
      <c r="U195" s="13"/>
      <c r="V195" s="20"/>
      <c r="W195" s="13">
        <f t="shared" si="37"/>
        <v>3.9985984643172443E-4</v>
      </c>
    </row>
    <row r="196" spans="1:23" x14ac:dyDescent="0.2">
      <c r="A196" s="1">
        <v>42970</v>
      </c>
      <c r="B196" s="4">
        <v>6263.4702150000003</v>
      </c>
      <c r="C196" s="4">
        <v>6291.2998049999997</v>
      </c>
      <c r="D196" s="4">
        <v>6263.2900390000004</v>
      </c>
      <c r="E196" s="4">
        <v>6278.4101559999999</v>
      </c>
      <c r="F196" s="4">
        <v>6278.4101559999999</v>
      </c>
      <c r="G196" s="2">
        <v>1535320000</v>
      </c>
      <c r="H196" s="4">
        <f t="shared" si="42"/>
        <v>1535.32</v>
      </c>
      <c r="I196" s="9">
        <f t="shared" si="43"/>
        <v>4.4720531582585418E-3</v>
      </c>
      <c r="J196" s="6" t="b">
        <f t="shared" si="39"/>
        <v>0</v>
      </c>
      <c r="K196" s="5">
        <f t="shared" si="44"/>
        <v>2.3852497876051021E-3</v>
      </c>
      <c r="L196" s="5">
        <f t="shared" si="45"/>
        <v>-2.0488053978536692E-3</v>
      </c>
      <c r="M196" s="4">
        <f t="shared" si="46"/>
        <v>6283.8346656158665</v>
      </c>
      <c r="N196" s="4">
        <f t="shared" si="47"/>
        <v>6297.195323002763</v>
      </c>
      <c r="O196" s="5">
        <f t="shared" si="48"/>
        <v>-2.1261949268022379E-3</v>
      </c>
      <c r="P196" s="43">
        <f t="shared" si="40"/>
        <v>-3.269440987727276E-3</v>
      </c>
      <c r="Q196" s="43"/>
      <c r="S196" s="13">
        <f t="shared" si="41"/>
        <v>1.1879910566363599E-3</v>
      </c>
      <c r="T196" s="20" t="b">
        <f t="shared" si="49"/>
        <v>1</v>
      </c>
      <c r="U196" s="13"/>
      <c r="V196" s="20"/>
      <c r="W196" s="13">
        <f t="shared" ref="W196:W259" si="50">(M196-M195)/M195</f>
        <v>-1.726198579814897E-4</v>
      </c>
    </row>
    <row r="197" spans="1:23" x14ac:dyDescent="0.2">
      <c r="A197" s="1">
        <v>42971</v>
      </c>
      <c r="B197" s="4">
        <v>6294.8198240000002</v>
      </c>
      <c r="C197" s="4">
        <v>6302.8500979999999</v>
      </c>
      <c r="D197" s="4">
        <v>6244.5698240000002</v>
      </c>
      <c r="E197" s="4">
        <v>6271.330078</v>
      </c>
      <c r="F197" s="4">
        <v>6271.330078</v>
      </c>
      <c r="G197" s="2">
        <v>1618660000</v>
      </c>
      <c r="H197" s="4">
        <f t="shared" si="42"/>
        <v>1618.66</v>
      </c>
      <c r="I197" s="9">
        <f t="shared" si="43"/>
        <v>9.3329525720104653E-3</v>
      </c>
      <c r="J197" s="6" t="b">
        <f t="shared" si="39"/>
        <v>1</v>
      </c>
      <c r="K197" s="5">
        <f t="shared" si="44"/>
        <v>-3.7315994193260001E-3</v>
      </c>
      <c r="L197" s="5">
        <f t="shared" si="45"/>
        <v>-5.0009153811228614E-3</v>
      </c>
      <c r="M197" s="4">
        <f t="shared" si="46"/>
        <v>6281.7505676798883</v>
      </c>
      <c r="N197" s="4">
        <f t="shared" si="47"/>
        <v>6294.946171263392</v>
      </c>
      <c r="O197" s="5">
        <f t="shared" si="48"/>
        <v>-2.1006252065142745E-3</v>
      </c>
      <c r="P197" s="43">
        <f t="shared" si="40"/>
        <v>-5.9188506896765414E-3</v>
      </c>
      <c r="Q197" s="43"/>
      <c r="S197" s="13">
        <f t="shared" si="41"/>
        <v>3.3588615295663611E-3</v>
      </c>
      <c r="T197" s="20" t="b">
        <f t="shared" si="49"/>
        <v>1</v>
      </c>
      <c r="U197" s="13"/>
      <c r="V197" s="20"/>
      <c r="W197" s="13">
        <f t="shared" si="50"/>
        <v>-3.3166021177833592E-4</v>
      </c>
    </row>
    <row r="198" spans="1:23" x14ac:dyDescent="0.2">
      <c r="A198" s="1">
        <v>42972</v>
      </c>
      <c r="B198" s="4">
        <v>6293.8100590000004</v>
      </c>
      <c r="C198" s="4">
        <v>6308.7202150000003</v>
      </c>
      <c r="D198" s="4">
        <v>6257.1000979999999</v>
      </c>
      <c r="E198" s="4">
        <v>6265.6401370000003</v>
      </c>
      <c r="F198" s="4">
        <v>6265.6401370000003</v>
      </c>
      <c r="G198" s="2">
        <v>1445590000</v>
      </c>
      <c r="H198" s="4">
        <f t="shared" si="42"/>
        <v>1445.59</v>
      </c>
      <c r="I198" s="9">
        <f t="shared" si="43"/>
        <v>8.2498467647177456E-3</v>
      </c>
      <c r="J198" s="6" t="b">
        <f t="shared" si="39"/>
        <v>1</v>
      </c>
      <c r="K198" s="5">
        <f t="shared" si="44"/>
        <v>-4.4758138132430158E-3</v>
      </c>
      <c r="L198" s="5">
        <f t="shared" si="45"/>
        <v>-6.8286556594426423E-3</v>
      </c>
      <c r="M198" s="4">
        <f t="shared" si="46"/>
        <v>6279.0654958999066</v>
      </c>
      <c r="N198" s="4">
        <f t="shared" si="47"/>
        <v>6292.3978204578798</v>
      </c>
      <c r="O198" s="5">
        <f t="shared" si="48"/>
        <v>-2.1232975777492479E-3</v>
      </c>
      <c r="P198" s="43">
        <f t="shared" si="40"/>
        <v>-3.4981953786355113E-3</v>
      </c>
      <c r="Q198" s="43"/>
      <c r="S198" s="13">
        <f t="shared" si="41"/>
        <v>4.7227918102554483E-3</v>
      </c>
      <c r="T198" s="20" t="b">
        <f t="shared" si="49"/>
        <v>1</v>
      </c>
      <c r="U198" s="13">
        <f t="shared" ref="U198:U206" si="51">(E198-E197)/E197</f>
        <v>-9.0729413525212233E-4</v>
      </c>
      <c r="V198" s="20"/>
      <c r="W198" s="13">
        <f t="shared" si="50"/>
        <v>-4.2744005051657683E-4</v>
      </c>
    </row>
    <row r="199" spans="1:23" x14ac:dyDescent="0.2">
      <c r="A199" s="1">
        <v>42975</v>
      </c>
      <c r="B199" s="4">
        <v>6286.0097660000001</v>
      </c>
      <c r="C199" s="4">
        <v>6292.2597660000001</v>
      </c>
      <c r="D199" s="4">
        <v>6267.8500979999999</v>
      </c>
      <c r="E199" s="4">
        <v>6283.0200199999999</v>
      </c>
      <c r="F199" s="4">
        <v>6283.0200199999999</v>
      </c>
      <c r="G199" s="2">
        <v>1565110000</v>
      </c>
      <c r="H199" s="4">
        <f t="shared" si="42"/>
        <v>1565.11</v>
      </c>
      <c r="I199" s="9">
        <f t="shared" si="43"/>
        <v>3.8944243430118226E-3</v>
      </c>
      <c r="J199" s="6" t="b">
        <f t="shared" si="39"/>
        <v>0</v>
      </c>
      <c r="K199" s="5">
        <f t="shared" si="44"/>
        <v>-4.7561905108249169E-4</v>
      </c>
      <c r="L199" s="5">
        <f t="shared" si="45"/>
        <v>-1.4684304754750959E-3</v>
      </c>
      <c r="M199" s="4">
        <f t="shared" si="46"/>
        <v>6279.724583249922</v>
      </c>
      <c r="N199" s="4">
        <f t="shared" si="47"/>
        <v>6291.582359548499</v>
      </c>
      <c r="O199" s="5">
        <f t="shared" si="48"/>
        <v>-1.8882637512806695E-3</v>
      </c>
      <c r="P199" s="43">
        <f t="shared" si="40"/>
        <v>-1.8909245290144219E-3</v>
      </c>
      <c r="Q199" s="43"/>
      <c r="S199" s="13">
        <f t="shared" si="41"/>
        <v>1.996135751480809E-3</v>
      </c>
      <c r="T199" s="20" t="b">
        <f t="shared" si="49"/>
        <v>0</v>
      </c>
      <c r="U199" s="13">
        <f t="shared" si="51"/>
        <v>2.7738399620762656E-3</v>
      </c>
      <c r="V199" s="20"/>
      <c r="W199" s="13">
        <f t="shared" si="50"/>
        <v>1.0496583455703197E-4</v>
      </c>
    </row>
    <row r="200" spans="1:23" x14ac:dyDescent="0.2">
      <c r="A200" s="1">
        <v>42976</v>
      </c>
      <c r="B200" s="4">
        <v>6228.8999020000001</v>
      </c>
      <c r="C200" s="4">
        <v>6311.2597660000001</v>
      </c>
      <c r="D200" s="4">
        <v>6228.7299800000001</v>
      </c>
      <c r="E200" s="4">
        <v>6301.8901370000003</v>
      </c>
      <c r="F200" s="4">
        <v>6301.8901370000003</v>
      </c>
      <c r="G200" s="2">
        <v>1639810000</v>
      </c>
      <c r="H200" s="4">
        <f t="shared" si="42"/>
        <v>1639.81</v>
      </c>
      <c r="I200" s="9">
        <f t="shared" si="43"/>
        <v>1.3249857718186086E-2</v>
      </c>
      <c r="J200" s="6" t="b">
        <f t="shared" si="39"/>
        <v>0</v>
      </c>
      <c r="K200" s="5">
        <f t="shared" si="44"/>
        <v>1.1717997744122395E-2</v>
      </c>
      <c r="L200" s="5">
        <f t="shared" si="45"/>
        <v>-1.4845893446623513E-3</v>
      </c>
      <c r="M200" s="4">
        <f t="shared" si="46"/>
        <v>6283.418842208268</v>
      </c>
      <c r="N200" s="4">
        <f t="shared" si="47"/>
        <v>6292.4786880225429</v>
      </c>
      <c r="O200" s="5">
        <f t="shared" si="48"/>
        <v>-1.4418656533631453E-3</v>
      </c>
      <c r="P200" s="43">
        <f t="shared" si="40"/>
        <v>-8.7036792519544718E-3</v>
      </c>
      <c r="Q200" s="43"/>
      <c r="S200" s="13">
        <f t="shared" si="41"/>
        <v>4.4308559545184877E-3</v>
      </c>
      <c r="T200" s="20" t="b">
        <f t="shared" si="49"/>
        <v>0</v>
      </c>
      <c r="U200" s="13">
        <f t="shared" si="51"/>
        <v>3.0033514042504023E-3</v>
      </c>
      <c r="V200" s="20"/>
      <c r="W200" s="13">
        <f t="shared" si="50"/>
        <v>5.8828359578057341E-4</v>
      </c>
    </row>
    <row r="201" spans="1:23" x14ac:dyDescent="0.2">
      <c r="A201" s="1">
        <v>42977</v>
      </c>
      <c r="B201" s="4">
        <v>6308.6801759999998</v>
      </c>
      <c r="C201" s="4">
        <v>6374.4702150000003</v>
      </c>
      <c r="D201" s="4">
        <v>6303.5698240000002</v>
      </c>
      <c r="E201" s="4">
        <v>6368.3100590000004</v>
      </c>
      <c r="F201" s="4">
        <v>6368.3100590000004</v>
      </c>
      <c r="G201" s="2">
        <v>1717060000</v>
      </c>
      <c r="H201" s="4">
        <f t="shared" si="42"/>
        <v>1717.06</v>
      </c>
      <c r="I201" s="9">
        <f t="shared" si="43"/>
        <v>1.12476569594036E-2</v>
      </c>
      <c r="J201" s="6" t="b">
        <f t="shared" si="39"/>
        <v>0</v>
      </c>
      <c r="K201" s="5">
        <f t="shared" si="44"/>
        <v>9.45203772206577E-3</v>
      </c>
      <c r="L201" s="5">
        <f t="shared" si="45"/>
        <v>-9.6637928992188648E-4</v>
      </c>
      <c r="M201" s="4">
        <f t="shared" si="46"/>
        <v>6297.5673783402235</v>
      </c>
      <c r="N201" s="4">
        <f t="shared" si="47"/>
        <v>6299.0727202814523</v>
      </c>
      <c r="O201" s="5">
        <f t="shared" si="48"/>
        <v>-2.3903546413910388E-4</v>
      </c>
      <c r="P201" s="43">
        <f t="shared" si="40"/>
        <v>9.5313718761015219E-4</v>
      </c>
      <c r="Q201" s="43"/>
      <c r="S201" s="13">
        <f t="shared" si="41"/>
        <v>1.2211514707135242E-2</v>
      </c>
      <c r="T201" s="20" t="b">
        <f t="shared" si="49"/>
        <v>0</v>
      </c>
      <c r="U201" s="13">
        <f t="shared" si="51"/>
        <v>1.0539682627920119E-2</v>
      </c>
      <c r="V201" s="20">
        <f>(E201-E198)/E198</f>
        <v>1.6386182378032101E-2</v>
      </c>
      <c r="W201" s="13">
        <f t="shared" si="50"/>
        <v>2.2517257701991961E-3</v>
      </c>
    </row>
    <row r="202" spans="1:23" x14ac:dyDescent="0.2">
      <c r="A202" s="1">
        <v>42978</v>
      </c>
      <c r="B202" s="4">
        <v>6385.7998049999997</v>
      </c>
      <c r="C202" s="4">
        <v>6435.2700199999999</v>
      </c>
      <c r="D202" s="4">
        <v>6383.580078</v>
      </c>
      <c r="E202" s="4">
        <v>6428.6601559999999</v>
      </c>
      <c r="F202" s="4">
        <v>6428.6601559999999</v>
      </c>
      <c r="G202" s="2">
        <v>1889500000</v>
      </c>
      <c r="H202" s="4">
        <f t="shared" si="42"/>
        <v>1889.5</v>
      </c>
      <c r="I202" s="9">
        <f t="shared" si="43"/>
        <v>8.0973280460820401E-3</v>
      </c>
      <c r="J202" s="6" t="b">
        <f t="shared" si="39"/>
        <v>0</v>
      </c>
      <c r="K202" s="5">
        <f t="shared" si="44"/>
        <v>6.7118219030983649E-3</v>
      </c>
      <c r="L202" s="5">
        <f t="shared" si="45"/>
        <v>-1.0271307931846527E-3</v>
      </c>
      <c r="M202" s="4">
        <f t="shared" si="46"/>
        <v>6319.4161746168529</v>
      </c>
      <c r="N202" s="4">
        <f t="shared" si="47"/>
        <v>6310.3411929526301</v>
      </c>
      <c r="O202" s="5">
        <f t="shared" si="48"/>
        <v>1.4360474786696653E-3</v>
      </c>
      <c r="P202" s="43">
        <f t="shared" si="40"/>
        <v>1.0153454308148539E-2</v>
      </c>
      <c r="Q202" s="43"/>
      <c r="S202" s="13">
        <f t="shared" si="41"/>
        <v>1.8332998204564563E-2</v>
      </c>
      <c r="T202" s="20" t="b">
        <f t="shared" si="49"/>
        <v>0</v>
      </c>
      <c r="U202" s="13"/>
      <c r="V202" s="20"/>
      <c r="W202" s="13">
        <f t="shared" si="50"/>
        <v>3.4694025429209195E-3</v>
      </c>
    </row>
    <row r="203" spans="1:23" x14ac:dyDescent="0.2">
      <c r="A203" s="1">
        <v>42979</v>
      </c>
      <c r="B203" s="4">
        <v>6442.169922</v>
      </c>
      <c r="C203" s="4">
        <v>6449.6499020000001</v>
      </c>
      <c r="D203" s="4">
        <v>6417.8701170000004</v>
      </c>
      <c r="E203" s="4">
        <v>6435.330078</v>
      </c>
      <c r="F203" s="4">
        <v>6435.330078</v>
      </c>
      <c r="G203" s="2">
        <v>1489120000</v>
      </c>
      <c r="H203" s="4">
        <f t="shared" si="42"/>
        <v>1489.12</v>
      </c>
      <c r="I203" s="9">
        <f t="shared" si="43"/>
        <v>4.9517650592241979E-3</v>
      </c>
      <c r="J203" s="6" t="b">
        <f t="shared" si="39"/>
        <v>0</v>
      </c>
      <c r="K203" s="5">
        <f t="shared" si="44"/>
        <v>-1.0617298337074327E-3</v>
      </c>
      <c r="L203" s="5">
        <f t="shared" si="45"/>
        <v>-2.220248264259996E-3</v>
      </c>
      <c r="M203" s="4">
        <f t="shared" si="46"/>
        <v>6338.7351585140441</v>
      </c>
      <c r="N203" s="4">
        <f t="shared" si="47"/>
        <v>6321.2097916524017</v>
      </c>
      <c r="O203" s="5">
        <f t="shared" si="48"/>
        <v>2.7648050318213285E-3</v>
      </c>
      <c r="P203" s="43">
        <f t="shared" si="40"/>
        <v>1.2484345300286609E-2</v>
      </c>
      <c r="Q203" s="43"/>
      <c r="S203" s="13">
        <f t="shared" si="41"/>
        <v>1.7497929904356058E-2</v>
      </c>
      <c r="T203" s="20" t="b">
        <f t="shared" si="49"/>
        <v>0</v>
      </c>
      <c r="U203" s="13">
        <f t="shared" si="51"/>
        <v>1.0375291021994478E-3</v>
      </c>
      <c r="V203" s="20"/>
      <c r="W203" s="13">
        <f t="shared" si="50"/>
        <v>3.057083655099276E-3</v>
      </c>
    </row>
    <row r="204" spans="1:23" x14ac:dyDescent="0.2">
      <c r="A204" s="1">
        <v>42983</v>
      </c>
      <c r="B204" s="4">
        <v>6414.8198240000002</v>
      </c>
      <c r="C204" s="4">
        <v>6426.5097660000001</v>
      </c>
      <c r="D204" s="4">
        <v>6334.5898440000001</v>
      </c>
      <c r="E204" s="4">
        <v>6375.5698240000002</v>
      </c>
      <c r="F204" s="4">
        <v>6375.5698240000002</v>
      </c>
      <c r="G204" s="2">
        <v>1889620000</v>
      </c>
      <c r="H204" s="4">
        <f t="shared" si="42"/>
        <v>1889.62</v>
      </c>
      <c r="I204" s="9">
        <f t="shared" si="43"/>
        <v>1.4510793005337953E-2</v>
      </c>
      <c r="J204" s="6" t="b">
        <f t="shared" si="39"/>
        <v>1</v>
      </c>
      <c r="K204" s="5">
        <f t="shared" si="44"/>
        <v>-6.1186441828268564E-3</v>
      </c>
      <c r="L204" s="5">
        <f t="shared" si="45"/>
        <v>-7.9265330412321318E-3</v>
      </c>
      <c r="M204" s="4">
        <f t="shared" si="46"/>
        <v>6344.8742694283701</v>
      </c>
      <c r="N204" s="4">
        <f t="shared" si="47"/>
        <v>6325.9367509869753</v>
      </c>
      <c r="O204" s="5">
        <f t="shared" si="48"/>
        <v>2.9846956199970419E-3</v>
      </c>
      <c r="P204" s="43">
        <f t="shared" si="40"/>
        <v>-1.6209029512095549E-3</v>
      </c>
      <c r="Q204" s="43"/>
      <c r="S204" s="13">
        <f t="shared" si="41"/>
        <v>1.2866369466921657E-2</v>
      </c>
      <c r="T204" s="20" t="b">
        <f t="shared" si="49"/>
        <v>1</v>
      </c>
      <c r="U204" s="13">
        <f t="shared" si="51"/>
        <v>-9.2862764264878793E-3</v>
      </c>
      <c r="V204" s="20"/>
      <c r="W204" s="13">
        <f t="shared" si="50"/>
        <v>9.6850724329128942E-4</v>
      </c>
    </row>
    <row r="205" spans="1:23" x14ac:dyDescent="0.2">
      <c r="A205" s="1">
        <v>42984</v>
      </c>
      <c r="B205" s="4">
        <v>6394.3500979999999</v>
      </c>
      <c r="C205" s="4">
        <v>6407.3999020000001</v>
      </c>
      <c r="D205" s="4">
        <v>6356.2001950000003</v>
      </c>
      <c r="E205" s="4">
        <v>6393.3100590000004</v>
      </c>
      <c r="F205" s="4">
        <v>6393.3100590000004</v>
      </c>
      <c r="G205" s="2">
        <v>1902720000</v>
      </c>
      <c r="H205" s="4">
        <f t="shared" si="42"/>
        <v>1902.72</v>
      </c>
      <c r="I205" s="9">
        <f t="shared" si="43"/>
        <v>8.0550809334600827E-3</v>
      </c>
      <c r="J205" s="6" t="b">
        <f t="shared" si="39"/>
        <v>0</v>
      </c>
      <c r="K205" s="5">
        <f t="shared" si="44"/>
        <v>-1.6264968043035733E-4</v>
      </c>
      <c r="L205" s="5">
        <f t="shared" si="45"/>
        <v>-2.1989954139746692E-3</v>
      </c>
      <c r="M205" s="4">
        <f t="shared" si="46"/>
        <v>6352.9469010236417</v>
      </c>
      <c r="N205" s="4">
        <f t="shared" si="47"/>
        <v>6331.7952995098467</v>
      </c>
      <c r="O205" s="5">
        <f t="shared" si="48"/>
        <v>3.3294157567076202E-3</v>
      </c>
      <c r="P205" s="43">
        <f t="shared" si="40"/>
        <v>5.1209210891318675E-4</v>
      </c>
      <c r="Q205" s="43"/>
      <c r="S205" s="13">
        <f t="shared" si="41"/>
        <v>8.5712979857559511E-3</v>
      </c>
      <c r="T205" s="20" t="b">
        <f t="shared" si="49"/>
        <v>0</v>
      </c>
      <c r="U205" s="13">
        <f t="shared" si="51"/>
        <v>2.782533246396175E-3</v>
      </c>
      <c r="V205" s="20"/>
      <c r="W205" s="13">
        <f t="shared" si="50"/>
        <v>1.2723075749771868E-3</v>
      </c>
    </row>
    <row r="206" spans="1:23" x14ac:dyDescent="0.2">
      <c r="A206" s="1">
        <v>42985</v>
      </c>
      <c r="B206" s="4">
        <v>6402.9399409999996</v>
      </c>
      <c r="C206" s="4">
        <v>6413.0698240000002</v>
      </c>
      <c r="D206" s="4">
        <v>6379.8100590000004</v>
      </c>
      <c r="E206" s="4">
        <v>6397.8701170000004</v>
      </c>
      <c r="F206" s="4">
        <v>6397.8701170000004</v>
      </c>
      <c r="G206" s="2">
        <v>2000910000</v>
      </c>
      <c r="H206" s="4">
        <f t="shared" si="42"/>
        <v>2000.91</v>
      </c>
      <c r="I206" s="9">
        <f t="shared" si="43"/>
        <v>5.2132845166887416E-3</v>
      </c>
      <c r="J206" s="6" t="b">
        <f t="shared" si="39"/>
        <v>0</v>
      </c>
      <c r="K206" s="5">
        <f t="shared" si="44"/>
        <v>-7.9179627588501914E-4</v>
      </c>
      <c r="L206" s="5">
        <f t="shared" si="45"/>
        <v>-2.3701140666076994E-3</v>
      </c>
      <c r="M206" s="4">
        <f t="shared" si="46"/>
        <v>6360.434103686368</v>
      </c>
      <c r="N206" s="4">
        <f t="shared" si="47"/>
        <v>6337.5409358133384</v>
      </c>
      <c r="O206" s="5">
        <f t="shared" si="48"/>
        <v>3.5993090251121725E-3</v>
      </c>
      <c r="P206" s="43">
        <f t="shared" si="40"/>
        <v>3.0463259264650704E-3</v>
      </c>
      <c r="Q206" s="43"/>
      <c r="S206" s="13">
        <f t="shared" si="41"/>
        <v>8.2754918069390393E-3</v>
      </c>
      <c r="T206" s="20" t="b">
        <f t="shared" si="49"/>
        <v>0</v>
      </c>
      <c r="U206" s="13">
        <f t="shared" si="51"/>
        <v>7.132546299050105E-4</v>
      </c>
      <c r="V206" s="20">
        <f>(E206-E203)/E203</f>
        <v>-5.820985178065884E-3</v>
      </c>
      <c r="W206" s="13">
        <f t="shared" si="50"/>
        <v>1.1785400979063593E-3</v>
      </c>
    </row>
    <row r="207" spans="1:23" x14ac:dyDescent="0.2">
      <c r="A207" s="1">
        <v>42986</v>
      </c>
      <c r="B207" s="4">
        <v>6389.6499020000001</v>
      </c>
      <c r="C207" s="4">
        <v>6391.4101559999999</v>
      </c>
      <c r="D207" s="4">
        <v>6354.9599609999996</v>
      </c>
      <c r="E207" s="4">
        <v>6360.1899409999996</v>
      </c>
      <c r="F207" s="4">
        <v>6360.1899409999996</v>
      </c>
      <c r="G207" s="2">
        <v>1786070000</v>
      </c>
      <c r="H207" s="4">
        <f t="shared" si="42"/>
        <v>1786.07</v>
      </c>
      <c r="I207" s="9">
        <f t="shared" si="43"/>
        <v>5.7357080490975498E-3</v>
      </c>
      <c r="J207" s="6" t="b">
        <f t="shared" si="39"/>
        <v>1</v>
      </c>
      <c r="K207" s="5">
        <f t="shared" si="44"/>
        <v>-4.6105751413358853E-3</v>
      </c>
      <c r="L207" s="5">
        <f t="shared" si="45"/>
        <v>-4.884714677666554E-3</v>
      </c>
      <c r="M207" s="4">
        <f t="shared" si="46"/>
        <v>6360.3934099053067</v>
      </c>
      <c r="N207" s="4">
        <f t="shared" si="47"/>
        <v>6339.5104145252217</v>
      </c>
      <c r="O207" s="5">
        <f t="shared" si="48"/>
        <v>3.2832867456851155E-3</v>
      </c>
      <c r="P207" s="43">
        <f t="shared" si="40"/>
        <v>-8.5426302354904993E-4</v>
      </c>
      <c r="Q207" s="43"/>
      <c r="S207" s="13">
        <f t="shared" si="41"/>
        <v>4.8765452222482835E-3</v>
      </c>
      <c r="T207" s="20" t="b">
        <f t="shared" si="49"/>
        <v>1</v>
      </c>
      <c r="U207" s="13"/>
      <c r="V207" s="20"/>
      <c r="W207" s="13">
        <f t="shared" si="50"/>
        <v>-6.3979565541998152E-6</v>
      </c>
    </row>
    <row r="208" spans="1:23" x14ac:dyDescent="0.2">
      <c r="A208" s="1">
        <v>42989</v>
      </c>
      <c r="B208" s="4">
        <v>6411.1801759999998</v>
      </c>
      <c r="C208" s="4">
        <v>6439.1098629999997</v>
      </c>
      <c r="D208" s="4">
        <v>6410.7099609999996</v>
      </c>
      <c r="E208" s="4">
        <v>6432.2597660000001</v>
      </c>
      <c r="F208" s="4">
        <v>6432.2597660000001</v>
      </c>
      <c r="G208" s="2">
        <v>1819310000</v>
      </c>
      <c r="H208" s="4">
        <f t="shared" si="42"/>
        <v>1819.31</v>
      </c>
      <c r="I208" s="9">
        <f t="shared" si="43"/>
        <v>4.4300712671097109E-3</v>
      </c>
      <c r="J208" s="6" t="b">
        <f t="shared" si="39"/>
        <v>0</v>
      </c>
      <c r="K208" s="5">
        <f t="shared" si="44"/>
        <v>3.2879422230108106E-3</v>
      </c>
      <c r="L208" s="5">
        <f t="shared" si="45"/>
        <v>-1.0638267005446107E-3</v>
      </c>
      <c r="M208" s="4">
        <f t="shared" si="46"/>
        <v>6372.3711359210893</v>
      </c>
      <c r="N208" s="4">
        <f t="shared" si="47"/>
        <v>6347.5755755230284</v>
      </c>
      <c r="O208" s="5">
        <f t="shared" si="48"/>
        <v>3.8911042481954857E-3</v>
      </c>
      <c r="P208" s="43">
        <f t="shared" si="40"/>
        <v>6.0164143395217747E-3</v>
      </c>
      <c r="Q208" s="43"/>
      <c r="S208" s="13">
        <f t="shared" si="41"/>
        <v>1.0473138750928028E-2</v>
      </c>
      <c r="T208" s="20" t="b">
        <f t="shared" si="49"/>
        <v>0</v>
      </c>
      <c r="U208" s="13"/>
      <c r="V208" s="20"/>
      <c r="W208" s="13">
        <f t="shared" si="50"/>
        <v>1.8831737667561763E-3</v>
      </c>
    </row>
    <row r="209" spans="1:23" x14ac:dyDescent="0.2">
      <c r="A209" s="1">
        <v>42990</v>
      </c>
      <c r="B209" s="4">
        <v>6448.8100590000004</v>
      </c>
      <c r="C209" s="4">
        <v>6455.0297849999997</v>
      </c>
      <c r="D209" s="4">
        <v>6429.5400390000004</v>
      </c>
      <c r="E209" s="4">
        <v>6454.2797849999997</v>
      </c>
      <c r="F209" s="4">
        <v>6454.2797849999997</v>
      </c>
      <c r="G209" s="2">
        <v>1747620000</v>
      </c>
      <c r="H209" s="4">
        <f t="shared" si="42"/>
        <v>1747.62</v>
      </c>
      <c r="I209" s="9">
        <f t="shared" si="43"/>
        <v>3.9644742618266298E-3</v>
      </c>
      <c r="J209" s="6" t="b">
        <f t="shared" si="39"/>
        <v>0</v>
      </c>
      <c r="K209" s="5">
        <f t="shared" si="44"/>
        <v>8.4817601231187924E-4</v>
      </c>
      <c r="L209" s="5">
        <f t="shared" si="45"/>
        <v>-1.1618846465167783E-4</v>
      </c>
      <c r="M209" s="4">
        <f t="shared" si="46"/>
        <v>6386.0225774342407</v>
      </c>
      <c r="N209" s="4">
        <f t="shared" si="47"/>
        <v>6356.8542024340695</v>
      </c>
      <c r="O209" s="5">
        <f t="shared" si="48"/>
        <v>4.5675339613174956E-3</v>
      </c>
      <c r="P209" s="43">
        <f t="shared" si="40"/>
        <v>6.8144860181881886E-3</v>
      </c>
      <c r="Q209" s="43"/>
      <c r="S209" s="13">
        <f t="shared" si="41"/>
        <v>1.0805976134441503E-2</v>
      </c>
      <c r="T209" s="20" t="b">
        <f t="shared" si="49"/>
        <v>0</v>
      </c>
      <c r="U209" s="13"/>
      <c r="V209" s="20"/>
      <c r="W209" s="13">
        <f t="shared" si="50"/>
        <v>2.1422860065695472E-3</v>
      </c>
    </row>
    <row r="210" spans="1:23" x14ac:dyDescent="0.2">
      <c r="A210" s="1">
        <v>42991</v>
      </c>
      <c r="B210" s="4">
        <v>6440.7202150000003</v>
      </c>
      <c r="C210" s="4">
        <v>6460.419922</v>
      </c>
      <c r="D210" s="4">
        <v>6433.2001950000003</v>
      </c>
      <c r="E210" s="4">
        <v>6460.1899409999996</v>
      </c>
      <c r="F210" s="4">
        <v>6460.1899409999996</v>
      </c>
      <c r="G210" s="2">
        <v>1944630000</v>
      </c>
      <c r="H210" s="4">
        <f t="shared" si="42"/>
        <v>1944.63</v>
      </c>
      <c r="I210" s="9">
        <f t="shared" si="43"/>
        <v>4.231133211298998E-3</v>
      </c>
      <c r="J210" s="6" t="b">
        <f t="shared" si="39"/>
        <v>0</v>
      </c>
      <c r="K210" s="5">
        <f t="shared" si="44"/>
        <v>3.02291131272178E-3</v>
      </c>
      <c r="L210" s="5">
        <f t="shared" si="45"/>
        <v>-3.5598459972739714E-5</v>
      </c>
      <c r="M210" s="4">
        <f t="shared" si="46"/>
        <v>6398.3838046952005</v>
      </c>
      <c r="N210" s="4">
        <f t="shared" si="47"/>
        <v>6365.8399188311068</v>
      </c>
      <c r="O210" s="5">
        <f t="shared" si="48"/>
        <v>5.0862666037965153E-3</v>
      </c>
      <c r="P210" s="43">
        <f t="shared" si="40"/>
        <v>5.4414351135440167E-3</v>
      </c>
      <c r="Q210" s="43"/>
      <c r="S210" s="13">
        <f t="shared" si="41"/>
        <v>9.6955917616690594E-3</v>
      </c>
      <c r="T210" s="20" t="b">
        <f t="shared" si="49"/>
        <v>0</v>
      </c>
      <c r="U210" s="13"/>
      <c r="V210" s="20"/>
      <c r="W210" s="13">
        <f t="shared" si="50"/>
        <v>1.9356692074092672E-3</v>
      </c>
    </row>
    <row r="211" spans="1:23" x14ac:dyDescent="0.2">
      <c r="A211" s="1">
        <v>42992</v>
      </c>
      <c r="B211" s="4">
        <v>6439.4599609999996</v>
      </c>
      <c r="C211" s="4">
        <v>6455.3198240000002</v>
      </c>
      <c r="D211" s="4">
        <v>6424.0400390000004</v>
      </c>
      <c r="E211" s="4">
        <v>6429.080078</v>
      </c>
      <c r="F211" s="4">
        <v>6429.080078</v>
      </c>
      <c r="G211" s="2">
        <v>1817840000</v>
      </c>
      <c r="H211" s="4">
        <f t="shared" si="42"/>
        <v>1817.84</v>
      </c>
      <c r="I211" s="9">
        <f t="shared" si="43"/>
        <v>4.8691765322292253E-3</v>
      </c>
      <c r="J211" s="6" t="b">
        <f t="shared" si="39"/>
        <v>1</v>
      </c>
      <c r="K211" s="5">
        <f t="shared" si="44"/>
        <v>-1.6119182451423599E-3</v>
      </c>
      <c r="L211" s="5">
        <f t="shared" si="45"/>
        <v>-4.0648250923903716E-3</v>
      </c>
      <c r="M211" s="4">
        <f t="shared" si="46"/>
        <v>6403.4998502460003</v>
      </c>
      <c r="N211" s="4">
        <f t="shared" si="47"/>
        <v>6371.3390631066632</v>
      </c>
      <c r="O211" s="5">
        <f t="shared" si="48"/>
        <v>5.0223764958941333E-3</v>
      </c>
      <c r="P211" s="43">
        <f t="shared" si="40"/>
        <v>3.2076503840647507E-3</v>
      </c>
      <c r="Q211" s="43"/>
      <c r="S211" s="13">
        <f t="shared" si="41"/>
        <v>8.0924455322676607E-3</v>
      </c>
      <c r="T211" s="20" t="b">
        <f t="shared" si="49"/>
        <v>1</v>
      </c>
      <c r="U211" s="13"/>
      <c r="V211" s="20"/>
      <c r="W211" s="13">
        <f t="shared" si="50"/>
        <v>7.9958403668213009E-4</v>
      </c>
    </row>
    <row r="212" spans="1:23" x14ac:dyDescent="0.2">
      <c r="A212" s="1">
        <v>42993</v>
      </c>
      <c r="B212" s="4">
        <v>6426.1601559999999</v>
      </c>
      <c r="C212" s="4">
        <v>6464.2700199999999</v>
      </c>
      <c r="D212" s="4">
        <v>6419.6499020000001</v>
      </c>
      <c r="E212" s="4">
        <v>6448.4702150000003</v>
      </c>
      <c r="F212" s="4">
        <v>6448.4702150000003</v>
      </c>
      <c r="G212" s="2">
        <v>2827910000</v>
      </c>
      <c r="H212" s="4">
        <f t="shared" si="42"/>
        <v>2827.91</v>
      </c>
      <c r="I212" s="9">
        <f t="shared" si="43"/>
        <v>6.950553173639378E-3</v>
      </c>
      <c r="J212" s="6" t="b">
        <f t="shared" si="39"/>
        <v>0</v>
      </c>
      <c r="K212" s="5">
        <f t="shared" si="44"/>
        <v>3.4717558321620463E-3</v>
      </c>
      <c r="L212" s="5">
        <f t="shared" si="45"/>
        <v>-2.4441746633596922E-3</v>
      </c>
      <c r="M212" s="4">
        <f t="shared" si="46"/>
        <v>6410.9949110383332</v>
      </c>
      <c r="N212" s="4">
        <f t="shared" si="47"/>
        <v>6378.0461197930399</v>
      </c>
      <c r="O212" s="5">
        <f t="shared" si="48"/>
        <v>5.1394193416941618E-3</v>
      </c>
      <c r="P212" s="43">
        <f t="shared" si="40"/>
        <v>1.3500230590988225E-3</v>
      </c>
      <c r="Q212" s="43"/>
      <c r="S212" s="13">
        <f t="shared" si="41"/>
        <v>8.3099596397961054E-3</v>
      </c>
      <c r="T212" s="20" t="b">
        <f t="shared" si="49"/>
        <v>0</v>
      </c>
      <c r="U212" s="13"/>
      <c r="V212" s="20"/>
      <c r="W212" s="13">
        <f t="shared" si="50"/>
        <v>1.1704631791386619E-3</v>
      </c>
    </row>
    <row r="213" spans="1:23" x14ac:dyDescent="0.2">
      <c r="A213" s="1">
        <v>42996</v>
      </c>
      <c r="B213" s="4">
        <v>6460.1000979999999</v>
      </c>
      <c r="C213" s="4">
        <v>6477.7700199999999</v>
      </c>
      <c r="D213" s="4">
        <v>6438.4101559999999</v>
      </c>
      <c r="E213" s="4">
        <v>6454.6401370000003</v>
      </c>
      <c r="F213" s="4">
        <v>6454.6401370000003</v>
      </c>
      <c r="G213" s="2">
        <v>1881900000</v>
      </c>
      <c r="H213" s="4">
        <f t="shared" si="42"/>
        <v>1881.9</v>
      </c>
      <c r="I213" s="9">
        <f t="shared" si="43"/>
        <v>6.1132893130954515E-3</v>
      </c>
      <c r="J213" s="6" t="b">
        <f t="shared" si="39"/>
        <v>1</v>
      </c>
      <c r="K213" s="5">
        <f t="shared" si="44"/>
        <v>-8.4518210510235443E-4</v>
      </c>
      <c r="L213" s="5">
        <f t="shared" si="45"/>
        <v>-3.5706551681499196E-3</v>
      </c>
      <c r="M213" s="4">
        <f t="shared" si="46"/>
        <v>6418.2691153652777</v>
      </c>
      <c r="N213" s="4">
        <f t="shared" si="47"/>
        <v>6384.7064691153846</v>
      </c>
      <c r="O213" s="5">
        <f t="shared" si="48"/>
        <v>5.229236363670761E-3</v>
      </c>
      <c r="P213" s="43">
        <f t="shared" si="40"/>
        <v>3.1380797957668623E-3</v>
      </c>
      <c r="Q213" s="43"/>
      <c r="S213" s="13">
        <f t="shared" si="41"/>
        <v>9.2705530985414154E-3</v>
      </c>
      <c r="T213" s="20" t="b">
        <f t="shared" si="49"/>
        <v>0</v>
      </c>
      <c r="U213" s="13"/>
      <c r="V213" s="20"/>
      <c r="W213" s="13">
        <f t="shared" si="50"/>
        <v>1.1346451569349924E-3</v>
      </c>
    </row>
    <row r="214" spans="1:23" x14ac:dyDescent="0.2">
      <c r="A214" s="1">
        <v>42997</v>
      </c>
      <c r="B214" s="4">
        <v>6465.5698240000002</v>
      </c>
      <c r="C214" s="4">
        <v>6467.7900390000004</v>
      </c>
      <c r="D214" s="4">
        <v>6446.75</v>
      </c>
      <c r="E214" s="4">
        <v>6461.3198240000002</v>
      </c>
      <c r="F214" s="4">
        <v>6461.3198240000002</v>
      </c>
      <c r="G214" s="2">
        <v>1816080000</v>
      </c>
      <c r="H214" s="4">
        <f t="shared" si="42"/>
        <v>1816.08</v>
      </c>
      <c r="I214" s="9">
        <f t="shared" si="43"/>
        <v>3.2636660332726465E-3</v>
      </c>
      <c r="J214" s="6" t="b">
        <f t="shared" si="39"/>
        <v>0</v>
      </c>
      <c r="K214" s="5">
        <f t="shared" si="44"/>
        <v>-6.5732798743030015E-4</v>
      </c>
      <c r="L214" s="5">
        <f t="shared" si="45"/>
        <v>-1.0003749288374634E-3</v>
      </c>
      <c r="M214" s="4">
        <f t="shared" si="46"/>
        <v>6425.4442334710648</v>
      </c>
      <c r="N214" s="4">
        <f t="shared" si="47"/>
        <v>6391.3684999749166</v>
      </c>
      <c r="O214" s="5">
        <f t="shared" si="48"/>
        <v>5.3032494342792249E-3</v>
      </c>
      <c r="P214" s="43">
        <f t="shared" si="40"/>
        <v>3.3158433494684197E-3</v>
      </c>
      <c r="Q214" s="43"/>
      <c r="S214" s="13">
        <f t="shared" si="41"/>
        <v>6.5903311880523788E-3</v>
      </c>
      <c r="T214" s="20" t="b">
        <f t="shared" si="49"/>
        <v>0</v>
      </c>
      <c r="U214" s="13"/>
      <c r="V214" s="20"/>
      <c r="W214" s="13">
        <f t="shared" si="50"/>
        <v>1.1179210433245796E-3</v>
      </c>
    </row>
    <row r="215" spans="1:23" x14ac:dyDescent="0.2">
      <c r="A215" s="1">
        <v>42998</v>
      </c>
      <c r="B215" s="4">
        <v>6459.7402339999999</v>
      </c>
      <c r="C215" s="4">
        <v>6466.0498049999997</v>
      </c>
      <c r="D215" s="4">
        <v>6414.2299800000001</v>
      </c>
      <c r="E215" s="4">
        <v>6456.0400390000004</v>
      </c>
      <c r="F215" s="4">
        <v>6456.0400390000004</v>
      </c>
      <c r="G215" s="2">
        <v>2083580000</v>
      </c>
      <c r="H215" s="4">
        <f t="shared" si="42"/>
        <v>2083.58</v>
      </c>
      <c r="I215" s="9">
        <f t="shared" si="43"/>
        <v>8.0788847861048441E-3</v>
      </c>
      <c r="J215" s="6" t="b">
        <f t="shared" si="39"/>
        <v>0</v>
      </c>
      <c r="K215" s="5">
        <f t="shared" si="44"/>
        <v>-5.728086371838833E-4</v>
      </c>
      <c r="L215" s="5">
        <f t="shared" si="45"/>
        <v>-1.5480496287329816E-3</v>
      </c>
      <c r="M215" s="4">
        <f t="shared" si="46"/>
        <v>6430.5435343925537</v>
      </c>
      <c r="N215" s="4">
        <f t="shared" si="47"/>
        <v>6396.9921120640547</v>
      </c>
      <c r="O215" s="5">
        <f t="shared" si="48"/>
        <v>5.2175095540611073E-3</v>
      </c>
      <c r="P215" s="43">
        <f t="shared" si="40"/>
        <v>-2.5368857710555397E-3</v>
      </c>
      <c r="Q215" s="43"/>
      <c r="S215" s="13">
        <f t="shared" si="41"/>
        <v>5.5215038071894382E-3</v>
      </c>
      <c r="T215" s="20" t="b">
        <f t="shared" si="49"/>
        <v>1</v>
      </c>
      <c r="U215" s="13"/>
      <c r="V215" s="20"/>
      <c r="W215" s="13">
        <f t="shared" si="50"/>
        <v>7.9361064172434677E-4</v>
      </c>
    </row>
    <row r="216" spans="1:23" x14ac:dyDescent="0.2">
      <c r="A216" s="1">
        <v>42999</v>
      </c>
      <c r="B216" s="4">
        <v>6448.5698240000002</v>
      </c>
      <c r="C216" s="4">
        <v>6448.5698240000002</v>
      </c>
      <c r="D216" s="4">
        <v>6405.2998049999997</v>
      </c>
      <c r="E216" s="4">
        <v>6422.6899409999996</v>
      </c>
      <c r="F216" s="4">
        <v>6422.6899409999996</v>
      </c>
      <c r="G216" s="2">
        <v>1779600000</v>
      </c>
      <c r="H216" s="4">
        <f t="shared" si="42"/>
        <v>1779.6</v>
      </c>
      <c r="I216" s="9">
        <f t="shared" si="43"/>
        <v>6.7553464033367761E-3</v>
      </c>
      <c r="J216" s="6" t="b">
        <f t="shared" si="39"/>
        <v>1</v>
      </c>
      <c r="K216" s="5">
        <f t="shared" si="44"/>
        <v>-4.0132748355584088E-3</v>
      </c>
      <c r="L216" s="5">
        <f t="shared" si="45"/>
        <v>-4.0132748355584088E-3</v>
      </c>
      <c r="M216" s="4">
        <f t="shared" si="46"/>
        <v>6429.2346021604617</v>
      </c>
      <c r="N216" s="4">
        <f t="shared" si="47"/>
        <v>6399.2267058845719</v>
      </c>
      <c r="O216" s="5">
        <f t="shared" si="48"/>
        <v>4.6674134843059023E-3</v>
      </c>
      <c r="P216" s="43">
        <f t="shared" si="40"/>
        <v>-3.7228066234228033E-3</v>
      </c>
      <c r="Q216" s="43"/>
      <c r="S216" s="13">
        <f t="shared" si="41"/>
        <v>3.0073909315801151E-3</v>
      </c>
      <c r="T216" s="20" t="b">
        <f t="shared" si="49"/>
        <v>1</v>
      </c>
      <c r="U216" s="13"/>
      <c r="V216" s="20"/>
      <c r="W216" s="13">
        <f t="shared" si="50"/>
        <v>-2.0354923733763237E-4</v>
      </c>
    </row>
    <row r="217" spans="1:23" x14ac:dyDescent="0.2">
      <c r="A217" s="1">
        <v>43000</v>
      </c>
      <c r="B217" s="4">
        <v>6401.4399409999996</v>
      </c>
      <c r="C217" s="4">
        <v>6429.5400390000004</v>
      </c>
      <c r="D217" s="4">
        <v>6400.8100590000004</v>
      </c>
      <c r="E217" s="4">
        <v>6426.919922</v>
      </c>
      <c r="F217" s="4">
        <v>6426.919922</v>
      </c>
      <c r="G217" s="2">
        <v>1648690000</v>
      </c>
      <c r="H217" s="4">
        <f t="shared" si="42"/>
        <v>1648.69</v>
      </c>
      <c r="I217" s="9">
        <f t="shared" si="43"/>
        <v>4.488491258946771E-3</v>
      </c>
      <c r="J217" s="6" t="b">
        <f t="shared" si="39"/>
        <v>0</v>
      </c>
      <c r="K217" s="5">
        <f t="shared" si="44"/>
        <v>3.980351488858936E-3</v>
      </c>
      <c r="L217" s="5">
        <f t="shared" si="45"/>
        <v>-4.0751235455528846E-4</v>
      </c>
      <c r="M217" s="4">
        <f t="shared" si="46"/>
        <v>6428.8488221337184</v>
      </c>
      <c r="N217" s="4">
        <f t="shared" si="47"/>
        <v>6401.6348116337394</v>
      </c>
      <c r="O217" s="5">
        <f t="shared" si="48"/>
        <v>4.2331078631503236E-3</v>
      </c>
      <c r="P217" s="43">
        <f t="shared" si="40"/>
        <v>-4.3613971815893516E-3</v>
      </c>
      <c r="Q217" s="43"/>
      <c r="S217" s="13">
        <f t="shared" si="41"/>
        <v>1.0751798423106092E-4</v>
      </c>
      <c r="T217" s="20" t="b">
        <f t="shared" si="49"/>
        <v>0</v>
      </c>
      <c r="U217" s="13"/>
      <c r="V217" s="20"/>
      <c r="W217" s="13">
        <f t="shared" si="50"/>
        <v>-6.0004036345736781E-5</v>
      </c>
    </row>
    <row r="218" spans="1:23" x14ac:dyDescent="0.2">
      <c r="A218" s="1">
        <v>43003</v>
      </c>
      <c r="B218" s="4">
        <v>6403.1098629999997</v>
      </c>
      <c r="C218" s="4">
        <v>6408.0498049999997</v>
      </c>
      <c r="D218" s="4">
        <v>6343.9599609999996</v>
      </c>
      <c r="E218" s="4">
        <v>6370.5898440000001</v>
      </c>
      <c r="F218" s="4">
        <v>6370.5898440000001</v>
      </c>
      <c r="G218" s="2">
        <v>2061150000</v>
      </c>
      <c r="H218" s="4">
        <f t="shared" si="42"/>
        <v>2061.15</v>
      </c>
      <c r="I218" s="9">
        <f t="shared" si="43"/>
        <v>1.0102498186305953E-2</v>
      </c>
      <c r="J218" s="6" t="b">
        <f t="shared" si="39"/>
        <v>1</v>
      </c>
      <c r="K218" s="5">
        <f t="shared" si="44"/>
        <v>-5.0787851053305591E-3</v>
      </c>
      <c r="L218" s="5">
        <f t="shared" si="45"/>
        <v>-5.8457662065564374E-3</v>
      </c>
      <c r="M218" s="4">
        <f t="shared" si="46"/>
        <v>6419.1389924447649</v>
      </c>
      <c r="N218" s="4">
        <f t="shared" si="47"/>
        <v>6398.9352492308053</v>
      </c>
      <c r="O218" s="5">
        <f t="shared" si="48"/>
        <v>3.1474226119327041E-3</v>
      </c>
      <c r="P218" s="43">
        <f t="shared" si="40"/>
        <v>-1.1711700203602066E-2</v>
      </c>
      <c r="Q218" s="43"/>
      <c r="S218" s="13">
        <f t="shared" si="41"/>
        <v>-1.7275194473615613E-3</v>
      </c>
      <c r="T218" s="20" t="b">
        <f t="shared" si="49"/>
        <v>1</v>
      </c>
      <c r="U218" s="13"/>
      <c r="V218" s="20"/>
      <c r="W218" s="13">
        <f t="shared" si="50"/>
        <v>-1.5103527797268746E-3</v>
      </c>
    </row>
    <row r="219" spans="1:23" x14ac:dyDescent="0.2">
      <c r="A219" s="1">
        <v>43004</v>
      </c>
      <c r="B219" s="4">
        <v>6391.8500979999999</v>
      </c>
      <c r="C219" s="4">
        <v>6405</v>
      </c>
      <c r="D219" s="4">
        <v>6364.5698240000002</v>
      </c>
      <c r="E219" s="4">
        <v>6380.1601559999999</v>
      </c>
      <c r="F219" s="4">
        <v>6380.1601559999999</v>
      </c>
      <c r="G219" s="2">
        <v>1935990000</v>
      </c>
      <c r="H219" s="4">
        <f t="shared" si="42"/>
        <v>1935.99</v>
      </c>
      <c r="I219" s="9">
        <f t="shared" si="43"/>
        <v>6.3523815619938194E-3</v>
      </c>
      <c r="J219" s="6" t="b">
        <f t="shared" si="39"/>
        <v>1</v>
      </c>
      <c r="K219" s="5">
        <f t="shared" si="44"/>
        <v>-1.8288823768970643E-3</v>
      </c>
      <c r="L219" s="5">
        <f t="shared" si="45"/>
        <v>-3.8781957845433388E-3</v>
      </c>
      <c r="M219" s="4">
        <f t="shared" si="46"/>
        <v>6412.6425197039707</v>
      </c>
      <c r="N219" s="4">
        <f t="shared" si="47"/>
        <v>6397.3026324281263</v>
      </c>
      <c r="O219" s="5">
        <f t="shared" si="48"/>
        <v>2.3921319843901914E-3</v>
      </c>
      <c r="P219" s="43">
        <f t="shared" si="40"/>
        <v>-7.4965500659453206E-3</v>
      </c>
      <c r="Q219" s="43"/>
      <c r="S219" s="13">
        <f t="shared" si="41"/>
        <v>-1.191789450368976E-3</v>
      </c>
      <c r="T219" s="20" t="b">
        <f t="shared" si="49"/>
        <v>0</v>
      </c>
      <c r="U219" s="13"/>
      <c r="V219" s="20"/>
      <c r="W219" s="13">
        <f t="shared" si="50"/>
        <v>-1.0120473709075964E-3</v>
      </c>
    </row>
    <row r="220" spans="1:23" x14ac:dyDescent="0.2">
      <c r="A220" s="1">
        <v>43005</v>
      </c>
      <c r="B220" s="4">
        <v>6414.3701170000004</v>
      </c>
      <c r="C220" s="4">
        <v>6472.6499020000001</v>
      </c>
      <c r="D220" s="4">
        <v>6405.3598629999997</v>
      </c>
      <c r="E220" s="4">
        <v>6453.2597660000001</v>
      </c>
      <c r="F220" s="4">
        <v>6453.2597660000001</v>
      </c>
      <c r="G220" s="2">
        <v>2068400000</v>
      </c>
      <c r="H220" s="4">
        <f t="shared" si="42"/>
        <v>2068.4</v>
      </c>
      <c r="I220" s="9">
        <f t="shared" si="43"/>
        <v>1.0505270654455412E-2</v>
      </c>
      <c r="J220" s="6" t="b">
        <f t="shared" si="39"/>
        <v>0</v>
      </c>
      <c r="K220" s="5">
        <f t="shared" si="44"/>
        <v>6.0628944527118143E-3</v>
      </c>
      <c r="L220" s="5">
        <f t="shared" si="45"/>
        <v>-2.9957028873149123E-3</v>
      </c>
      <c r="M220" s="4">
        <f t="shared" si="46"/>
        <v>6419.4120607533087</v>
      </c>
      <c r="N220" s="4">
        <f t="shared" si="47"/>
        <v>6402.1684701300283</v>
      </c>
      <c r="O220" s="5">
        <f t="shared" si="48"/>
        <v>2.6861635396025485E-3</v>
      </c>
      <c r="P220" s="43">
        <f t="shared" si="40"/>
        <v>-2.189016318055141E-3</v>
      </c>
      <c r="Q220" s="43"/>
      <c r="S220" s="13">
        <f t="shared" si="41"/>
        <v>8.293258127512082E-3</v>
      </c>
      <c r="T220" s="20" t="b">
        <f t="shared" si="49"/>
        <v>0</v>
      </c>
      <c r="U220" s="13"/>
      <c r="V220" s="20"/>
      <c r="W220" s="13">
        <f t="shared" si="50"/>
        <v>1.0556554538222469E-3</v>
      </c>
    </row>
    <row r="221" spans="1:23" x14ac:dyDescent="0.2">
      <c r="A221" s="1">
        <v>43006</v>
      </c>
      <c r="B221" s="4">
        <v>6437.9599609999996</v>
      </c>
      <c r="C221" s="4">
        <v>6456.2299800000001</v>
      </c>
      <c r="D221" s="4">
        <v>6427.6601559999999</v>
      </c>
      <c r="E221" s="4">
        <v>6453.4501950000003</v>
      </c>
      <c r="F221" s="4">
        <v>6453.4501950000003</v>
      </c>
      <c r="G221" s="2">
        <v>1882790000</v>
      </c>
      <c r="H221" s="4">
        <f t="shared" si="42"/>
        <v>1882.79</v>
      </c>
      <c r="I221" s="9">
        <f t="shared" si="43"/>
        <v>4.4448249139822996E-3</v>
      </c>
      <c r="J221" s="6" t="b">
        <f t="shared" si="39"/>
        <v>0</v>
      </c>
      <c r="K221" s="5">
        <f t="shared" si="44"/>
        <v>2.4060780268653154E-3</v>
      </c>
      <c r="L221" s="5">
        <f t="shared" si="45"/>
        <v>-4.3055854711044846E-4</v>
      </c>
      <c r="M221" s="4">
        <f t="shared" si="46"/>
        <v>6425.0850831277576</v>
      </c>
      <c r="N221" s="4">
        <f t="shared" si="47"/>
        <v>6406.6277505535045</v>
      </c>
      <c r="O221" s="5">
        <f t="shared" si="48"/>
        <v>2.8726985456927184E-3</v>
      </c>
      <c r="P221" s="43">
        <f t="shared" si="40"/>
        <v>4.0078424471054453E-4</v>
      </c>
      <c r="Q221" s="43"/>
      <c r="S221" s="13">
        <f t="shared" si="41"/>
        <v>4.8473905744888654E-3</v>
      </c>
      <c r="T221" s="20" t="b">
        <f t="shared" si="49"/>
        <v>0</v>
      </c>
      <c r="U221" s="13"/>
      <c r="V221" s="20"/>
      <c r="W221" s="13">
        <f t="shared" si="50"/>
        <v>8.8372927625761388E-4</v>
      </c>
    </row>
    <row r="222" spans="1:23" x14ac:dyDescent="0.2">
      <c r="A222" s="1">
        <v>43007</v>
      </c>
      <c r="B222" s="4">
        <v>6461.2797849999997</v>
      </c>
      <c r="C222" s="4">
        <v>6497.9799800000001</v>
      </c>
      <c r="D222" s="4">
        <v>6454.8598629999997</v>
      </c>
      <c r="E222" s="4">
        <v>6495.9599609999996</v>
      </c>
      <c r="F222" s="4">
        <v>6495.9599609999996</v>
      </c>
      <c r="G222" s="2">
        <v>1970720000</v>
      </c>
      <c r="H222" s="4">
        <f t="shared" si="42"/>
        <v>1970.72</v>
      </c>
      <c r="I222" s="9">
        <f t="shared" si="43"/>
        <v>6.680256103958177E-3</v>
      </c>
      <c r="J222" s="6" t="b">
        <f t="shared" si="39"/>
        <v>0</v>
      </c>
      <c r="K222" s="5">
        <f t="shared" si="44"/>
        <v>5.3673849692301859E-3</v>
      </c>
      <c r="L222" s="5">
        <f t="shared" si="45"/>
        <v>-3.1086876324917551E-4</v>
      </c>
      <c r="M222" s="4">
        <f t="shared" si="46"/>
        <v>6436.8975627731315</v>
      </c>
      <c r="N222" s="4">
        <f t="shared" si="47"/>
        <v>6414.3957688532</v>
      </c>
      <c r="O222" s="5">
        <f t="shared" si="48"/>
        <v>3.4957514393373903E-3</v>
      </c>
      <c r="P222" s="43">
        <f t="shared" si="40"/>
        <v>2.790521373332164E-3</v>
      </c>
      <c r="Q222" s="43"/>
      <c r="S222" s="13">
        <f t="shared" si="41"/>
        <v>9.4894188747277688E-3</v>
      </c>
      <c r="T222" s="20" t="b">
        <f t="shared" si="49"/>
        <v>0</v>
      </c>
      <c r="U222" s="13"/>
      <c r="V222" s="20"/>
      <c r="W222" s="13">
        <f t="shared" si="50"/>
        <v>1.8384938864690653E-3</v>
      </c>
    </row>
    <row r="223" spans="1:23" x14ac:dyDescent="0.2">
      <c r="A223" s="1">
        <v>43010</v>
      </c>
      <c r="B223" s="4">
        <v>6506.080078</v>
      </c>
      <c r="C223" s="4">
        <v>6527.2202150000003</v>
      </c>
      <c r="D223" s="4">
        <v>6484.1401370000003</v>
      </c>
      <c r="E223" s="4">
        <v>6516.7202150000003</v>
      </c>
      <c r="F223" s="4">
        <v>6516.7202150000003</v>
      </c>
      <c r="G223" s="2">
        <v>1984400000</v>
      </c>
      <c r="H223" s="4">
        <f t="shared" si="42"/>
        <v>1984.4</v>
      </c>
      <c r="I223" s="9">
        <f t="shared" si="43"/>
        <v>6.6439153210423518E-3</v>
      </c>
      <c r="J223" s="6" t="b">
        <f t="shared" si="39"/>
        <v>0</v>
      </c>
      <c r="K223" s="5">
        <f t="shared" si="44"/>
        <v>1.6354143927584659E-3</v>
      </c>
      <c r="L223" s="5">
        <f t="shared" si="45"/>
        <v>-1.6086480391561294E-3</v>
      </c>
      <c r="M223" s="4">
        <f t="shared" si="46"/>
        <v>6450.2013381442766</v>
      </c>
      <c r="N223" s="4">
        <f t="shared" si="47"/>
        <v>6423.2935467790085</v>
      </c>
      <c r="O223" s="5">
        <f t="shared" si="48"/>
        <v>4.1716203812344156E-3</v>
      </c>
      <c r="P223" s="43">
        <f t="shared" si="40"/>
        <v>5.2616650359456662E-3</v>
      </c>
      <c r="Q223" s="43"/>
      <c r="S223" s="13">
        <f t="shared" si="41"/>
        <v>1.1940538413934531E-2</v>
      </c>
      <c r="T223" s="20" t="b">
        <f t="shared" si="49"/>
        <v>0</v>
      </c>
      <c r="U223" s="13"/>
      <c r="V223" s="20"/>
      <c r="W223" s="13">
        <f t="shared" si="50"/>
        <v>2.0667992991042082E-3</v>
      </c>
    </row>
    <row r="224" spans="1:23" x14ac:dyDescent="0.2">
      <c r="A224" s="1">
        <v>43011</v>
      </c>
      <c r="B224" s="4">
        <v>6523.7402339999999</v>
      </c>
      <c r="C224" s="4">
        <v>6532.1801759999998</v>
      </c>
      <c r="D224" s="4">
        <v>6509.7099609999996</v>
      </c>
      <c r="E224" s="4">
        <v>6531.7099609999996</v>
      </c>
      <c r="F224" s="4">
        <v>6531.7099609999996</v>
      </c>
      <c r="G224" s="2">
        <v>1972760000</v>
      </c>
      <c r="H224" s="4">
        <f t="shared" si="42"/>
        <v>1972.76</v>
      </c>
      <c r="I224" s="9">
        <f t="shared" si="43"/>
        <v>3.4517997168261676E-3</v>
      </c>
      <c r="J224" s="6" t="b">
        <f t="shared" si="39"/>
        <v>0</v>
      </c>
      <c r="K224" s="5">
        <f t="shared" si="44"/>
        <v>1.2216499606258991E-3</v>
      </c>
      <c r="L224" s="5">
        <f t="shared" si="45"/>
        <v>-7.1984389182635467E-5</v>
      </c>
      <c r="M224" s="4">
        <f t="shared" si="46"/>
        <v>6463.7861086202302</v>
      </c>
      <c r="N224" s="4">
        <f t="shared" si="47"/>
        <v>6432.7210610590946</v>
      </c>
      <c r="O224" s="5">
        <f t="shared" si="48"/>
        <v>4.8060141593649882E-3</v>
      </c>
      <c r="P224" s="43">
        <f t="shared" si="40"/>
        <v>7.1047914655660519E-3</v>
      </c>
      <c r="Q224" s="43"/>
      <c r="S224" s="13">
        <f t="shared" si="41"/>
        <v>1.0581115499561169E-2</v>
      </c>
      <c r="T224" s="20" t="b">
        <f t="shared" si="49"/>
        <v>0</v>
      </c>
      <c r="U224" s="13"/>
      <c r="V224" s="20"/>
      <c r="W224" s="13">
        <f t="shared" si="50"/>
        <v>2.1061002228903846E-3</v>
      </c>
    </row>
    <row r="225" spans="1:23" x14ac:dyDescent="0.2">
      <c r="A225" s="1">
        <v>43012</v>
      </c>
      <c r="B225" s="4">
        <v>6521.9599609999996</v>
      </c>
      <c r="C225" s="4">
        <v>6546.4599609999996</v>
      </c>
      <c r="D225" s="4">
        <v>6513.1201170000004</v>
      </c>
      <c r="E225" s="4">
        <v>6534.6298829999996</v>
      </c>
      <c r="F225" s="4">
        <v>6534.6298829999996</v>
      </c>
      <c r="G225" s="2">
        <v>1941470000</v>
      </c>
      <c r="H225" s="4">
        <f t="shared" si="42"/>
        <v>1941.47</v>
      </c>
      <c r="I225" s="9">
        <f t="shared" si="43"/>
        <v>5.1188744259419239E-3</v>
      </c>
      <c r="J225" s="6" t="b">
        <f t="shared" si="39"/>
        <v>0</v>
      </c>
      <c r="K225" s="5">
        <f t="shared" si="44"/>
        <v>1.9426555936809811E-3</v>
      </c>
      <c r="L225" s="5">
        <f t="shared" si="45"/>
        <v>-1.8070954486053045E-3</v>
      </c>
      <c r="M225" s="4">
        <f t="shared" si="46"/>
        <v>6475.593404350192</v>
      </c>
      <c r="N225" s="4">
        <f t="shared" si="47"/>
        <v>6441.5826977496081</v>
      </c>
      <c r="O225" s="5">
        <f t="shared" si="48"/>
        <v>5.2521374454634747E-3</v>
      </c>
      <c r="P225" s="43">
        <f t="shared" si="40"/>
        <v>5.795100202646843E-3</v>
      </c>
      <c r="Q225" s="43"/>
      <c r="S225" s="13">
        <f t="shared" si="41"/>
        <v>1.0943639018811867E-2</v>
      </c>
      <c r="T225" s="20" t="b">
        <f t="shared" si="49"/>
        <v>0</v>
      </c>
      <c r="U225" s="13"/>
      <c r="V225" s="20"/>
      <c r="W225" s="13">
        <f t="shared" si="50"/>
        <v>1.8266841649069176E-3</v>
      </c>
    </row>
    <row r="226" spans="1:23" x14ac:dyDescent="0.2">
      <c r="A226" s="1">
        <v>43013</v>
      </c>
      <c r="B226" s="4">
        <v>6552.8701170000004</v>
      </c>
      <c r="C226" s="4">
        <v>6587.2099609999996</v>
      </c>
      <c r="D226" s="4">
        <v>6547.6499020000001</v>
      </c>
      <c r="E226" s="4">
        <v>6585.3598629999997</v>
      </c>
      <c r="F226" s="4">
        <v>6585.3598629999997</v>
      </c>
      <c r="G226" s="2">
        <v>1888970000</v>
      </c>
      <c r="H226" s="4">
        <f t="shared" si="42"/>
        <v>1888.97</v>
      </c>
      <c r="I226" s="9">
        <f t="shared" si="43"/>
        <v>6.0418714488561327E-3</v>
      </c>
      <c r="J226" s="6" t="b">
        <f t="shared" si="39"/>
        <v>0</v>
      </c>
      <c r="K226" s="5">
        <f t="shared" si="44"/>
        <v>4.9580939984926126E-3</v>
      </c>
      <c r="L226" s="5">
        <f t="shared" si="45"/>
        <v>-2.8086215726438256E-4</v>
      </c>
      <c r="M226" s="4">
        <f t="shared" si="46"/>
        <v>6493.8878141251598</v>
      </c>
      <c r="N226" s="4">
        <f t="shared" si="47"/>
        <v>6454.0850599452942</v>
      </c>
      <c r="O226" s="5">
        <f t="shared" si="48"/>
        <v>6.1292642126167859E-3</v>
      </c>
      <c r="P226" s="43">
        <f t="shared" si="40"/>
        <v>8.2788753692202462E-3</v>
      </c>
      <c r="Q226" s="43"/>
      <c r="S226" s="13">
        <f t="shared" si="41"/>
        <v>1.4370766718798309E-2</v>
      </c>
      <c r="T226" s="20" t="b">
        <f t="shared" si="49"/>
        <v>0</v>
      </c>
      <c r="U226" s="13"/>
      <c r="V226" s="20"/>
      <c r="W226" s="13">
        <f t="shared" si="50"/>
        <v>2.8251325604658748E-3</v>
      </c>
    </row>
    <row r="227" spans="1:23" x14ac:dyDescent="0.2">
      <c r="A227" s="1">
        <v>43014</v>
      </c>
      <c r="B227" s="4">
        <v>6566.9501950000003</v>
      </c>
      <c r="C227" s="4">
        <v>6590.1801759999998</v>
      </c>
      <c r="D227" s="4">
        <v>6566.8398440000001</v>
      </c>
      <c r="E227" s="4">
        <v>6590.1801759999998</v>
      </c>
      <c r="F227" s="4">
        <v>6590.1801759999998</v>
      </c>
      <c r="G227" s="2">
        <v>1752170000</v>
      </c>
      <c r="H227" s="4">
        <f t="shared" si="42"/>
        <v>1752.17</v>
      </c>
      <c r="I227" s="9">
        <f t="shared" si="43"/>
        <v>3.5542715452890773E-3</v>
      </c>
      <c r="J227" s="6" t="b">
        <f t="shared" si="39"/>
        <v>0</v>
      </c>
      <c r="K227" s="5">
        <f t="shared" si="44"/>
        <v>3.5374078240591098E-3</v>
      </c>
      <c r="L227" s="5">
        <f t="shared" si="45"/>
        <v>0</v>
      </c>
      <c r="M227" s="4">
        <f t="shared" si="46"/>
        <v>6509.9365411043</v>
      </c>
      <c r="N227" s="4">
        <f t="shared" si="47"/>
        <v>6465.9194178630951</v>
      </c>
      <c r="O227" s="5">
        <f t="shared" si="48"/>
        <v>6.7615287742479506E-3</v>
      </c>
      <c r="P227" s="43">
        <f t="shared" si="40"/>
        <v>8.7409919492160565E-3</v>
      </c>
      <c r="Q227" s="43"/>
      <c r="S227" s="13">
        <f t="shared" si="41"/>
        <v>1.2326331353467833E-2</v>
      </c>
      <c r="T227" s="20" t="b">
        <f t="shared" si="49"/>
        <v>0</v>
      </c>
      <c r="U227" s="13"/>
      <c r="V227" s="20"/>
      <c r="W227" s="13">
        <f t="shared" si="50"/>
        <v>2.471358828255674E-3</v>
      </c>
    </row>
    <row r="228" spans="1:23" x14ac:dyDescent="0.2">
      <c r="A228" s="1">
        <v>43017</v>
      </c>
      <c r="B228" s="4">
        <v>6597.3701170000004</v>
      </c>
      <c r="C228" s="4">
        <v>6599.3398440000001</v>
      </c>
      <c r="D228" s="4">
        <v>6572.4399409999996</v>
      </c>
      <c r="E228" s="4">
        <v>6579.7299800000001</v>
      </c>
      <c r="F228" s="4">
        <v>6579.7299800000001</v>
      </c>
      <c r="G228" s="2">
        <v>1494160000</v>
      </c>
      <c r="H228" s="4">
        <f t="shared" si="42"/>
        <v>1494.16</v>
      </c>
      <c r="I228" s="9">
        <f t="shared" si="43"/>
        <v>4.0928335962713445E-3</v>
      </c>
      <c r="J228" s="6" t="b">
        <f t="shared" si="39"/>
        <v>1</v>
      </c>
      <c r="K228" s="5">
        <f t="shared" si="44"/>
        <v>-2.6738134570539695E-3</v>
      </c>
      <c r="L228" s="5">
        <f t="shared" si="45"/>
        <v>-2.9714887342601319E-3</v>
      </c>
      <c r="M228" s="4">
        <f t="shared" si="46"/>
        <v>6521.56878092025</v>
      </c>
      <c r="N228" s="4">
        <f t="shared" si="47"/>
        <v>6475.8159884836959</v>
      </c>
      <c r="O228" s="5">
        <f t="shared" si="48"/>
        <v>7.0156114231916342E-3</v>
      </c>
      <c r="P228" s="43">
        <f t="shared" si="40"/>
        <v>7.8004482952905817E-3</v>
      </c>
      <c r="Q228" s="43"/>
      <c r="S228" s="13">
        <f t="shared" si="41"/>
        <v>1.192520782841087E-2</v>
      </c>
      <c r="T228" s="20" t="b">
        <f t="shared" si="49"/>
        <v>1</v>
      </c>
      <c r="U228" s="13"/>
      <c r="V228" s="20"/>
      <c r="W228" s="13">
        <f t="shared" si="50"/>
        <v>1.786843810612139E-3</v>
      </c>
    </row>
    <row r="229" spans="1:23" x14ac:dyDescent="0.2">
      <c r="A229" s="1">
        <v>43018</v>
      </c>
      <c r="B229" s="4">
        <v>6602.4902339999999</v>
      </c>
      <c r="C229" s="4">
        <v>6608.2998049999997</v>
      </c>
      <c r="D229" s="4">
        <v>6561.7797849999997</v>
      </c>
      <c r="E229" s="4">
        <v>6587.25</v>
      </c>
      <c r="F229" s="4">
        <v>6587.25</v>
      </c>
      <c r="G229" s="2">
        <v>1802480000</v>
      </c>
      <c r="H229" s="4">
        <f t="shared" si="42"/>
        <v>1802.48</v>
      </c>
      <c r="I229" s="9">
        <f t="shared" si="43"/>
        <v>7.0895430087951255E-3</v>
      </c>
      <c r="J229" s="6" t="b">
        <f t="shared" si="39"/>
        <v>0</v>
      </c>
      <c r="K229" s="5">
        <f t="shared" si="44"/>
        <v>-2.3082554399731165E-3</v>
      </c>
      <c r="L229" s="5">
        <f t="shared" si="45"/>
        <v>-3.1853586582244434E-3</v>
      </c>
      <c r="M229" s="4">
        <f t="shared" si="46"/>
        <v>6532.5156507668753</v>
      </c>
      <c r="N229" s="4">
        <f t="shared" si="47"/>
        <v>6485.5059025285918</v>
      </c>
      <c r="O229" s="5">
        <f t="shared" si="48"/>
        <v>7.1962702810769111E-3</v>
      </c>
      <c r="P229" s="43">
        <f t="shared" si="40"/>
        <v>4.4797648865470387E-3</v>
      </c>
      <c r="Q229" s="43"/>
      <c r="S229" s="13">
        <f t="shared" si="41"/>
        <v>1.160106738117463E-2</v>
      </c>
      <c r="T229" s="20" t="b">
        <f t="shared" si="49"/>
        <v>0</v>
      </c>
      <c r="U229" s="13"/>
      <c r="V229" s="20"/>
      <c r="W229" s="13">
        <f t="shared" si="50"/>
        <v>1.6785638876725311E-3</v>
      </c>
    </row>
    <row r="230" spans="1:23" x14ac:dyDescent="0.2">
      <c r="A230" s="1">
        <v>43019</v>
      </c>
      <c r="B230" s="4">
        <v>6586.7299800000001</v>
      </c>
      <c r="C230" s="4">
        <v>6604.2099609999996</v>
      </c>
      <c r="D230" s="4">
        <v>6577.9902339999999</v>
      </c>
      <c r="E230" s="4">
        <v>6603.5498049999997</v>
      </c>
      <c r="F230" s="4">
        <v>6603.5498049999997</v>
      </c>
      <c r="G230" s="2">
        <v>1837860000</v>
      </c>
      <c r="H230" s="4">
        <f t="shared" si="42"/>
        <v>1837.86</v>
      </c>
      <c r="I230" s="9">
        <f t="shared" si="43"/>
        <v>3.9859784018037043E-3</v>
      </c>
      <c r="J230" s="6" t="b">
        <f t="shared" si="39"/>
        <v>0</v>
      </c>
      <c r="K230" s="5">
        <f t="shared" si="44"/>
        <v>2.5535926098491108E-3</v>
      </c>
      <c r="L230" s="5">
        <f t="shared" si="45"/>
        <v>-9.995987467060413E-5</v>
      </c>
      <c r="M230" s="4">
        <f t="shared" si="46"/>
        <v>6544.354676472396</v>
      </c>
      <c r="N230" s="4">
        <f t="shared" si="47"/>
        <v>6495.7705897000187</v>
      </c>
      <c r="O230" s="5">
        <f t="shared" si="48"/>
        <v>7.4238162774156961E-3</v>
      </c>
      <c r="P230" s="43">
        <f t="shared" si="40"/>
        <v>5.1396293737756933E-3</v>
      </c>
      <c r="Q230" s="43"/>
      <c r="S230" s="13">
        <f t="shared" si="41"/>
        <v>9.1460942272565439E-3</v>
      </c>
      <c r="T230" s="20" t="b">
        <f t="shared" si="49"/>
        <v>0</v>
      </c>
      <c r="U230" s="13"/>
      <c r="V230" s="20"/>
      <c r="W230" s="13">
        <f t="shared" si="50"/>
        <v>1.8123225933842043E-3</v>
      </c>
    </row>
    <row r="231" spans="1:23" x14ac:dyDescent="0.2">
      <c r="A231" s="1">
        <v>43020</v>
      </c>
      <c r="B231" s="4">
        <v>6594.7597660000001</v>
      </c>
      <c r="C231" s="4">
        <v>6613.5</v>
      </c>
      <c r="D231" s="4">
        <v>6586.3198240000002</v>
      </c>
      <c r="E231" s="4">
        <v>6591.5097660000001</v>
      </c>
      <c r="F231" s="4">
        <v>6591.5097660000001</v>
      </c>
      <c r="G231" s="2">
        <v>2020330000</v>
      </c>
      <c r="H231" s="4">
        <f t="shared" si="42"/>
        <v>2020.33</v>
      </c>
      <c r="I231" s="9">
        <f t="shared" si="43"/>
        <v>4.1267622475540215E-3</v>
      </c>
      <c r="J231" s="6" t="b">
        <f t="shared" si="39"/>
        <v>1</v>
      </c>
      <c r="K231" s="5">
        <f t="shared" si="44"/>
        <v>-4.928155255564771E-4</v>
      </c>
      <c r="L231" s="5">
        <f t="shared" si="45"/>
        <v>-3.3250523928328229E-3</v>
      </c>
      <c r="M231" s="4">
        <f t="shared" si="46"/>
        <v>6552.2138580603296</v>
      </c>
      <c r="N231" s="4">
        <f t="shared" si="47"/>
        <v>6504.0957354652346</v>
      </c>
      <c r="O231" s="5">
        <f t="shared" si="48"/>
        <v>7.3437961027327517E-3</v>
      </c>
      <c r="P231" s="43">
        <f t="shared" si="40"/>
        <v>5.2052583567177785E-3</v>
      </c>
      <c r="Q231" s="43"/>
      <c r="S231" s="13">
        <f t="shared" si="41"/>
        <v>9.3535014679470684E-3</v>
      </c>
      <c r="T231" s="20" t="b">
        <f t="shared" si="49"/>
        <v>1</v>
      </c>
      <c r="U231" s="13"/>
      <c r="V231" s="20"/>
      <c r="W231" s="13">
        <f t="shared" si="50"/>
        <v>1.2009100937313345E-3</v>
      </c>
    </row>
    <row r="232" spans="1:23" x14ac:dyDescent="0.2">
      <c r="A232" s="1">
        <v>43021</v>
      </c>
      <c r="B232" s="4">
        <v>6613.2099609999996</v>
      </c>
      <c r="C232" s="4">
        <v>6616.580078</v>
      </c>
      <c r="D232" s="4">
        <v>6602.2001950000003</v>
      </c>
      <c r="E232" s="4">
        <v>6605.7998049999997</v>
      </c>
      <c r="F232" s="4">
        <v>6605.7998049999997</v>
      </c>
      <c r="G232" s="2">
        <v>1761700000</v>
      </c>
      <c r="H232" s="4">
        <f t="shared" si="42"/>
        <v>1761.7</v>
      </c>
      <c r="I232" s="9">
        <f t="shared" si="43"/>
        <v>2.1780440724729656E-3</v>
      </c>
      <c r="J232" s="6" t="b">
        <f t="shared" si="39"/>
        <v>1</v>
      </c>
      <c r="K232" s="5">
        <f t="shared" si="44"/>
        <v>-1.1205082015692434E-3</v>
      </c>
      <c r="L232" s="5">
        <f t="shared" si="45"/>
        <v>-1.6292817245338728E-3</v>
      </c>
      <c r="M232" s="4">
        <f t="shared" si="46"/>
        <v>6561.1448492169411</v>
      </c>
      <c r="N232" s="4">
        <f t="shared" si="47"/>
        <v>6512.9395675986925</v>
      </c>
      <c r="O232" s="5">
        <f t="shared" si="48"/>
        <v>7.3470838894833714E-3</v>
      </c>
      <c r="P232" s="43">
        <f t="shared" si="40"/>
        <v>6.2573448272459807E-3</v>
      </c>
      <c r="Q232" s="43"/>
      <c r="S232" s="13">
        <f t="shared" si="41"/>
        <v>8.4490176725293496E-3</v>
      </c>
      <c r="T232" s="20" t="b">
        <f t="shared" si="49"/>
        <v>0</v>
      </c>
      <c r="U232" s="13"/>
      <c r="V232" s="20"/>
      <c r="W232" s="13">
        <f t="shared" si="50"/>
        <v>1.3630493982770265E-3</v>
      </c>
    </row>
    <row r="233" spans="1:23" x14ac:dyDescent="0.2">
      <c r="A233" s="1">
        <v>43024</v>
      </c>
      <c r="B233" s="4">
        <v>6622.5498049999997</v>
      </c>
      <c r="C233" s="4">
        <v>6632.5</v>
      </c>
      <c r="D233" s="4">
        <v>6607.0297849999997</v>
      </c>
      <c r="E233" s="4">
        <v>6624</v>
      </c>
      <c r="F233" s="4">
        <v>6624</v>
      </c>
      <c r="G233" s="2">
        <v>1632240000</v>
      </c>
      <c r="H233" s="4">
        <f t="shared" si="42"/>
        <v>1632.24</v>
      </c>
      <c r="I233" s="9">
        <f t="shared" si="43"/>
        <v>3.8550174327691912E-3</v>
      </c>
      <c r="J233" s="6" t="b">
        <f t="shared" si="39"/>
        <v>0</v>
      </c>
      <c r="K233" s="5">
        <f t="shared" si="44"/>
        <v>2.1897834560722477E-4</v>
      </c>
      <c r="L233" s="5">
        <f t="shared" si="45"/>
        <v>-1.2815680361854503E-3</v>
      </c>
      <c r="M233" s="4">
        <f t="shared" si="46"/>
        <v>6571.6207076807841</v>
      </c>
      <c r="N233" s="4">
        <f t="shared" si="47"/>
        <v>6522.5969965031536</v>
      </c>
      <c r="O233" s="5">
        <f t="shared" si="48"/>
        <v>7.4599118479757257E-3</v>
      </c>
      <c r="P233" s="43">
        <f t="shared" si="40"/>
        <v>5.3881803126327975E-3</v>
      </c>
      <c r="Q233" s="43"/>
      <c r="S233" s="13">
        <f t="shared" si="41"/>
        <v>9.2639692744380924E-3</v>
      </c>
      <c r="T233" s="20" t="b">
        <f t="shared" si="49"/>
        <v>0</v>
      </c>
      <c r="U233" s="13"/>
      <c r="V233" s="20"/>
      <c r="W233" s="13">
        <f t="shared" si="50"/>
        <v>1.5966509968291995E-3</v>
      </c>
    </row>
    <row r="234" spans="1:23" x14ac:dyDescent="0.2">
      <c r="A234" s="1">
        <v>43025</v>
      </c>
      <c r="B234" s="4">
        <v>6621.419922</v>
      </c>
      <c r="C234" s="4">
        <v>6628.6000979999999</v>
      </c>
      <c r="D234" s="4">
        <v>6613.2099609999996</v>
      </c>
      <c r="E234" s="4">
        <v>6623.6601559999999</v>
      </c>
      <c r="F234" s="4">
        <v>6623.6601559999999</v>
      </c>
      <c r="G234" s="2">
        <v>1653160000</v>
      </c>
      <c r="H234" s="4">
        <f t="shared" si="42"/>
        <v>1653.16</v>
      </c>
      <c r="I234" s="9">
        <f t="shared" si="43"/>
        <v>2.3271810649836289E-3</v>
      </c>
      <c r="J234" s="6" t="b">
        <f t="shared" si="39"/>
        <v>0</v>
      </c>
      <c r="K234" s="5">
        <f t="shared" si="44"/>
        <v>3.383313588912528E-4</v>
      </c>
      <c r="L234" s="5">
        <f t="shared" si="45"/>
        <v>-7.4524664740153307E-4</v>
      </c>
      <c r="M234" s="4">
        <f t="shared" si="46"/>
        <v>6580.2939490673198</v>
      </c>
      <c r="N234" s="4">
        <f t="shared" si="47"/>
        <v>6531.3850973289664</v>
      </c>
      <c r="O234" s="5">
        <f t="shared" si="48"/>
        <v>7.4326241527987768E-3</v>
      </c>
      <c r="P234" s="43">
        <f t="shared" si="40"/>
        <v>5.0022099601409534E-3</v>
      </c>
      <c r="Q234" s="43"/>
      <c r="S234" s="13">
        <f t="shared" si="41"/>
        <v>7.3410320734268947E-3</v>
      </c>
      <c r="T234" s="20" t="b">
        <f t="shared" si="49"/>
        <v>1</v>
      </c>
      <c r="U234" s="13"/>
      <c r="V234" s="20"/>
      <c r="W234" s="13">
        <f t="shared" si="50"/>
        <v>1.319802492009094E-3</v>
      </c>
    </row>
    <row r="235" spans="1:23" x14ac:dyDescent="0.2">
      <c r="A235" s="1">
        <v>43026</v>
      </c>
      <c r="B235" s="4">
        <v>6634.2597660000001</v>
      </c>
      <c r="C235" s="4">
        <v>6635.5200199999999</v>
      </c>
      <c r="D235" s="4">
        <v>6613.5498049999997</v>
      </c>
      <c r="E235" s="4">
        <v>6624.2202150000003</v>
      </c>
      <c r="F235" s="4">
        <v>6624.2202150000003</v>
      </c>
      <c r="G235" s="2">
        <v>1738060000</v>
      </c>
      <c r="H235" s="4">
        <f t="shared" si="42"/>
        <v>1738.06</v>
      </c>
      <c r="I235" s="9">
        <f t="shared" si="43"/>
        <v>3.3220003852379369E-3</v>
      </c>
      <c r="J235" s="6" t="b">
        <f t="shared" si="39"/>
        <v>1</v>
      </c>
      <c r="K235" s="5">
        <f t="shared" si="44"/>
        <v>-1.513288799973083E-3</v>
      </c>
      <c r="L235" s="5">
        <f t="shared" si="45"/>
        <v>-1.702926818989486E-3</v>
      </c>
      <c r="M235" s="4">
        <f t="shared" si="46"/>
        <v>6587.614993389433</v>
      </c>
      <c r="N235" s="4">
        <f t="shared" si="47"/>
        <v>6539.4577162568821</v>
      </c>
      <c r="O235" s="5">
        <f t="shared" si="48"/>
        <v>7.310274990398798E-3</v>
      </c>
      <c r="P235" s="43">
        <f t="shared" si="40"/>
        <v>3.9369045757215292E-3</v>
      </c>
      <c r="Q235" s="43"/>
      <c r="S235" s="13">
        <f t="shared" si="41"/>
        <v>7.2719833594766577E-3</v>
      </c>
      <c r="T235" s="20" t="b">
        <f t="shared" si="49"/>
        <v>0</v>
      </c>
      <c r="U235" s="13"/>
      <c r="V235" s="20"/>
      <c r="W235" s="13">
        <f t="shared" si="50"/>
        <v>1.1125710156384336E-3</v>
      </c>
    </row>
    <row r="236" spans="1:23" x14ac:dyDescent="0.2">
      <c r="A236" s="1">
        <v>43027</v>
      </c>
      <c r="B236" s="4">
        <v>6583.7001950000003</v>
      </c>
      <c r="C236" s="4">
        <v>6605.2900390000004</v>
      </c>
      <c r="D236" s="4">
        <v>6558.5297849999997</v>
      </c>
      <c r="E236" s="4">
        <v>6605.0698240000002</v>
      </c>
      <c r="F236" s="4">
        <v>6605.0698240000002</v>
      </c>
      <c r="G236" s="2">
        <v>1847020000</v>
      </c>
      <c r="H236" s="4">
        <f t="shared" si="42"/>
        <v>1847.02</v>
      </c>
      <c r="I236" s="9">
        <f t="shared" si="43"/>
        <v>7.1296853918306506E-3</v>
      </c>
      <c r="J236" s="6" t="b">
        <f t="shared" si="39"/>
        <v>0</v>
      </c>
      <c r="K236" s="5">
        <f t="shared" si="44"/>
        <v>3.2458387179034971E-3</v>
      </c>
      <c r="L236" s="5">
        <f t="shared" si="45"/>
        <v>-3.3339187030403203E-5</v>
      </c>
      <c r="M236" s="4">
        <f t="shared" si="46"/>
        <v>6590.524131824528</v>
      </c>
      <c r="N236" s="4">
        <f t="shared" si="47"/>
        <v>6545.1631169301963</v>
      </c>
      <c r="O236" s="5">
        <f t="shared" si="48"/>
        <v>6.8827628860792713E-3</v>
      </c>
      <c r="P236" s="43">
        <f t="shared" si="40"/>
        <v>-4.8545982359783791E-3</v>
      </c>
      <c r="Q236" s="43"/>
      <c r="S236" s="13">
        <f t="shared" si="41"/>
        <v>2.2404753977260093E-3</v>
      </c>
      <c r="T236" s="20" t="b">
        <f t="shared" si="49"/>
        <v>1</v>
      </c>
      <c r="U236" s="13"/>
      <c r="V236" s="20"/>
      <c r="W236" s="13">
        <f t="shared" si="50"/>
        <v>4.4160723387967393E-4</v>
      </c>
    </row>
    <row r="237" spans="1:23" x14ac:dyDescent="0.2">
      <c r="A237" s="1">
        <v>43028</v>
      </c>
      <c r="B237" s="4">
        <v>6633.3701170000004</v>
      </c>
      <c r="C237" s="4">
        <v>6640.0297849999997</v>
      </c>
      <c r="D237" s="4">
        <v>6622.919922</v>
      </c>
      <c r="E237" s="4">
        <v>6629.0498049999997</v>
      </c>
      <c r="F237" s="4">
        <v>6629.0498049999997</v>
      </c>
      <c r="G237" s="2">
        <v>1812220000</v>
      </c>
      <c r="H237" s="4">
        <f t="shared" si="42"/>
        <v>1812.22</v>
      </c>
      <c r="I237" s="9">
        <f t="shared" si="43"/>
        <v>2.5834319607525641E-3</v>
      </c>
      <c r="J237" s="6" t="b">
        <f t="shared" si="39"/>
        <v>1</v>
      </c>
      <c r="K237" s="5">
        <f t="shared" si="44"/>
        <v>-6.5129970494615477E-4</v>
      </c>
      <c r="L237" s="5">
        <f t="shared" si="45"/>
        <v>-1.6536040282235072E-3</v>
      </c>
      <c r="M237" s="4">
        <f t="shared" si="46"/>
        <v>6596.9450773537737</v>
      </c>
      <c r="N237" s="4">
        <f t="shared" si="47"/>
        <v>6552.4576115449618</v>
      </c>
      <c r="O237" s="5">
        <f t="shared" si="48"/>
        <v>6.7436465344436654E-3</v>
      </c>
      <c r="P237" s="43">
        <f t="shared" si="40"/>
        <v>3.9374050172698372E-3</v>
      </c>
      <c r="Q237" s="43"/>
      <c r="S237" s="13">
        <f t="shared" si="41"/>
        <v>6.5310089959864431E-3</v>
      </c>
      <c r="T237" s="20" t="b">
        <f t="shared" si="49"/>
        <v>0</v>
      </c>
      <c r="U237" s="13"/>
      <c r="V237" s="20"/>
      <c r="W237" s="13">
        <f t="shared" si="50"/>
        <v>9.7426932984587158E-4</v>
      </c>
    </row>
    <row r="238" spans="1:23" x14ac:dyDescent="0.2">
      <c r="A238" s="1">
        <v>43031</v>
      </c>
      <c r="B238" s="4">
        <v>6641.5698240000002</v>
      </c>
      <c r="C238" s="4">
        <v>6641.5698240000002</v>
      </c>
      <c r="D238" s="4">
        <v>6581.1499020000001</v>
      </c>
      <c r="E238" s="4">
        <v>6586.830078</v>
      </c>
      <c r="F238" s="4">
        <v>6586.830078</v>
      </c>
      <c r="G238" s="2">
        <v>1813080000</v>
      </c>
      <c r="H238" s="4">
        <f t="shared" si="42"/>
        <v>1813.08</v>
      </c>
      <c r="I238" s="9">
        <f t="shared" si="43"/>
        <v>9.1807545641284568E-3</v>
      </c>
      <c r="J238" s="6" t="b">
        <f t="shared" si="39"/>
        <v>1</v>
      </c>
      <c r="K238" s="5">
        <f t="shared" si="44"/>
        <v>-8.2419890855009083E-3</v>
      </c>
      <c r="L238" s="5">
        <f t="shared" si="45"/>
        <v>-8.2419890855009083E-3</v>
      </c>
      <c r="M238" s="4">
        <f t="shared" si="46"/>
        <v>6595.2592441281449</v>
      </c>
      <c r="N238" s="4">
        <f t="shared" si="47"/>
        <v>6555.4465216714871</v>
      </c>
      <c r="O238" s="5">
        <f t="shared" si="48"/>
        <v>6.0365667190571334E-3</v>
      </c>
      <c r="P238" s="43">
        <f t="shared" si="40"/>
        <v>-2.1393157730238686E-3</v>
      </c>
      <c r="Q238" s="43"/>
      <c r="S238" s="13">
        <f t="shared" si="41"/>
        <v>7.0217982580572866E-3</v>
      </c>
      <c r="T238" s="20" t="b">
        <f t="shared" si="49"/>
        <v>1</v>
      </c>
      <c r="U238" s="13"/>
      <c r="V238" s="20"/>
      <c r="W238" s="13">
        <f t="shared" si="50"/>
        <v>-2.5554756116069545E-4</v>
      </c>
    </row>
    <row r="239" spans="1:23" x14ac:dyDescent="0.2">
      <c r="A239" s="1">
        <v>43032</v>
      </c>
      <c r="B239" s="4">
        <v>6598.6098629999997</v>
      </c>
      <c r="C239" s="4">
        <v>6611.8999020000001</v>
      </c>
      <c r="D239" s="4">
        <v>6582.0600590000004</v>
      </c>
      <c r="E239" s="4">
        <v>6598.4301759999998</v>
      </c>
      <c r="F239" s="4">
        <v>6598.4301759999998</v>
      </c>
      <c r="G239" s="2">
        <v>1852610000</v>
      </c>
      <c r="H239" s="4">
        <f t="shared" si="42"/>
        <v>1852.61</v>
      </c>
      <c r="I239" s="9">
        <f t="shared" si="43"/>
        <v>4.5335112005242409E-3</v>
      </c>
      <c r="J239" s="6" t="b">
        <f t="shared" si="39"/>
        <v>0</v>
      </c>
      <c r="K239" s="5">
        <f t="shared" si="44"/>
        <v>-2.7231038617297132E-5</v>
      </c>
      <c r="L239" s="5">
        <f t="shared" si="45"/>
        <v>-2.0371944826215343E-3</v>
      </c>
      <c r="M239" s="4">
        <f t="shared" si="46"/>
        <v>6595.7877327734541</v>
      </c>
      <c r="N239" s="4">
        <f t="shared" si="47"/>
        <v>6559.1842307435318</v>
      </c>
      <c r="O239" s="5">
        <f t="shared" si="48"/>
        <v>5.5495269879661446E-3</v>
      </c>
      <c r="P239" s="43">
        <f t="shared" si="40"/>
        <v>-2.0812788903504303E-3</v>
      </c>
      <c r="Q239" s="43"/>
      <c r="S239" s="13">
        <f t="shared" si="41"/>
        <v>2.4427968090129917E-3</v>
      </c>
      <c r="T239" s="20" t="b">
        <f t="shared" si="49"/>
        <v>0</v>
      </c>
      <c r="U239" s="13"/>
      <c r="V239" s="20"/>
      <c r="W239" s="13">
        <f t="shared" si="50"/>
        <v>8.0131595400085933E-5</v>
      </c>
    </row>
    <row r="240" spans="1:23" x14ac:dyDescent="0.2">
      <c r="A240" s="1">
        <v>43033</v>
      </c>
      <c r="B240" s="4">
        <v>6587.2202150000003</v>
      </c>
      <c r="C240" s="4">
        <v>6600.6401370000003</v>
      </c>
      <c r="D240" s="4">
        <v>6517.9301759999998</v>
      </c>
      <c r="E240" s="4">
        <v>6563.8901370000003</v>
      </c>
      <c r="F240" s="4">
        <v>6563.8901370000003</v>
      </c>
      <c r="G240" s="2">
        <v>2205790000</v>
      </c>
      <c r="H240" s="4">
        <f t="shared" si="42"/>
        <v>2205.79</v>
      </c>
      <c r="I240" s="9">
        <f t="shared" si="43"/>
        <v>1.2689605252991357E-2</v>
      </c>
      <c r="J240" s="6" t="b">
        <f t="shared" si="39"/>
        <v>0</v>
      </c>
      <c r="K240" s="5">
        <f t="shared" si="44"/>
        <v>-3.5417182420703322E-3</v>
      </c>
      <c r="L240" s="5">
        <f t="shared" si="45"/>
        <v>-5.5676418100719131E-3</v>
      </c>
      <c r="M240" s="4">
        <f t="shared" si="46"/>
        <v>6590.4714668112119</v>
      </c>
      <c r="N240" s="4">
        <f t="shared" si="47"/>
        <v>6559.5934399832249</v>
      </c>
      <c r="O240" s="5">
        <f t="shared" si="48"/>
        <v>4.6852530935737888E-3</v>
      </c>
      <c r="P240" s="43">
        <f t="shared" si="40"/>
        <v>-1.1006995656763092E-2</v>
      </c>
      <c r="Q240" s="43"/>
      <c r="S240" s="13">
        <f t="shared" si="41"/>
        <v>1.5429351663225508E-3</v>
      </c>
      <c r="T240" s="20" t="b">
        <f t="shared" si="49"/>
        <v>1</v>
      </c>
      <c r="U240" s="13"/>
      <c r="V240" s="20"/>
      <c r="W240" s="13">
        <f t="shared" si="50"/>
        <v>-8.0600925585073546E-4</v>
      </c>
    </row>
    <row r="241" spans="1:30" x14ac:dyDescent="0.2">
      <c r="A241" s="1">
        <v>43034</v>
      </c>
      <c r="B241" s="4">
        <v>6567.5898440000001</v>
      </c>
      <c r="C241" s="4">
        <v>6582.7597660000001</v>
      </c>
      <c r="D241" s="4">
        <v>6550.0297849999997</v>
      </c>
      <c r="E241" s="4">
        <v>6556.7700199999999</v>
      </c>
      <c r="F241" s="4">
        <v>6556.7700199999999</v>
      </c>
      <c r="G241" s="2">
        <v>2125640000</v>
      </c>
      <c r="H241" s="4">
        <f t="shared" si="42"/>
        <v>2125.64</v>
      </c>
      <c r="I241" s="9">
        <f t="shared" si="43"/>
        <v>4.9969209414824686E-3</v>
      </c>
      <c r="J241" s="6" t="b">
        <f t="shared" si="39"/>
        <v>1</v>
      </c>
      <c r="K241" s="5">
        <f t="shared" si="44"/>
        <v>-1.6474573255948523E-3</v>
      </c>
      <c r="L241" s="5">
        <f t="shared" si="45"/>
        <v>-3.9481534985124954E-3</v>
      </c>
      <c r="M241" s="4">
        <f t="shared" si="46"/>
        <v>6584.8545590093436</v>
      </c>
      <c r="N241" s="4">
        <f t="shared" si="47"/>
        <v>6559.3479252020752</v>
      </c>
      <c r="O241" s="5">
        <f t="shared" si="48"/>
        <v>3.8735303230608802E-3</v>
      </c>
      <c r="P241" s="43">
        <f t="shared" si="40"/>
        <v>-5.2886170373644603E-3</v>
      </c>
      <c r="Q241" s="43"/>
      <c r="R241" s="48"/>
      <c r="S241" s="13">
        <f t="shared" si="41"/>
        <v>-3.1812289710747967E-4</v>
      </c>
      <c r="T241" s="20" t="b">
        <f t="shared" si="49"/>
        <v>1</v>
      </c>
      <c r="U241" s="13"/>
      <c r="V241" s="20"/>
      <c r="W241" s="13">
        <f t="shared" si="50"/>
        <v>-8.5227708368883898E-4</v>
      </c>
    </row>
    <row r="242" spans="1:30" x14ac:dyDescent="0.2">
      <c r="A242" s="1">
        <v>43035</v>
      </c>
      <c r="B242" s="4">
        <v>6635.0297849999997</v>
      </c>
      <c r="C242" s="4">
        <v>6708.1298829999996</v>
      </c>
      <c r="D242" s="4">
        <v>6625.7797849999997</v>
      </c>
      <c r="E242" s="4">
        <v>6701.2597660000001</v>
      </c>
      <c r="F242" s="4">
        <v>6701.2597660000001</v>
      </c>
      <c r="G242" s="2">
        <v>2414520000</v>
      </c>
      <c r="H242" s="4">
        <f t="shared" si="42"/>
        <v>2414.52</v>
      </c>
      <c r="I242" s="9">
        <f t="shared" si="43"/>
        <v>1.2428740566722577E-2</v>
      </c>
      <c r="J242" s="6" t="b">
        <f t="shared" si="39"/>
        <v>0</v>
      </c>
      <c r="K242" s="5">
        <f t="shared" si="44"/>
        <v>9.9818664190066495E-3</v>
      </c>
      <c r="L242" s="5">
        <f t="shared" si="45"/>
        <v>-1.024147880232611E-3</v>
      </c>
      <c r="M242" s="4">
        <f t="shared" si="46"/>
        <v>6604.2554268411195</v>
      </c>
      <c r="N242" s="4">
        <f t="shared" si="47"/>
        <v>6571.6880852714603</v>
      </c>
      <c r="O242" s="5">
        <f t="shared" si="48"/>
        <v>4.9312662010767352E-3</v>
      </c>
      <c r="P242" s="43">
        <f t="shared" si="40"/>
        <v>3.2591650031282204E-3</v>
      </c>
      <c r="Q242" s="43"/>
      <c r="R242" s="48"/>
      <c r="S242" s="13">
        <f t="shared" si="41"/>
        <v>1.5728412886138819E-2</v>
      </c>
      <c r="T242" s="20" t="b">
        <f t="shared" si="49"/>
        <v>0</v>
      </c>
      <c r="U242" s="13"/>
      <c r="V242" s="20"/>
      <c r="W242" s="13">
        <f t="shared" si="50"/>
        <v>2.9462864605311338E-3</v>
      </c>
    </row>
    <row r="243" spans="1:30" x14ac:dyDescent="0.2">
      <c r="A243" s="1">
        <v>43038</v>
      </c>
      <c r="B243" s="4">
        <v>6693.7700199999999</v>
      </c>
      <c r="C243" s="4">
        <v>6727.3901370000003</v>
      </c>
      <c r="D243" s="4">
        <v>6677.1499020000001</v>
      </c>
      <c r="E243" s="4">
        <v>6698.9599609999996</v>
      </c>
      <c r="F243" s="4">
        <v>6698.9599609999996</v>
      </c>
      <c r="G243" s="2">
        <v>2015920000</v>
      </c>
      <c r="H243" s="4">
        <f t="shared" si="42"/>
        <v>2015.92</v>
      </c>
      <c r="I243" s="9">
        <f t="shared" si="43"/>
        <v>7.5242035505226268E-3</v>
      </c>
      <c r="J243" s="6" t="b">
        <f t="shared" si="39"/>
        <v>1</v>
      </c>
      <c r="K243" s="5">
        <f t="shared" si="44"/>
        <v>7.7533900694120878E-4</v>
      </c>
      <c r="L243" s="5">
        <f t="shared" si="45"/>
        <v>-4.2260334871375331E-3</v>
      </c>
      <c r="M243" s="4">
        <f t="shared" si="46"/>
        <v>6620.0395158675992</v>
      </c>
      <c r="N243" s="4">
        <f t="shared" si="47"/>
        <v>6582.7552049000287</v>
      </c>
      <c r="O243" s="5">
        <f t="shared" si="48"/>
        <v>5.632037524580265E-3</v>
      </c>
      <c r="P243" s="43">
        <f t="shared" si="40"/>
        <v>8.6268950503260253E-3</v>
      </c>
      <c r="Q243" s="43"/>
      <c r="R243" s="48"/>
      <c r="S243" s="13">
        <f t="shared" si="41"/>
        <v>1.6216009115216302E-2</v>
      </c>
      <c r="T243" s="20" t="b">
        <f t="shared" si="49"/>
        <v>1</v>
      </c>
      <c r="U243" s="13"/>
      <c r="V243" s="20"/>
      <c r="W243" s="13">
        <f t="shared" si="50"/>
        <v>2.3899876680011133E-3</v>
      </c>
    </row>
    <row r="244" spans="1:30" x14ac:dyDescent="0.2">
      <c r="A244" s="1">
        <v>43039</v>
      </c>
      <c r="B244" s="4">
        <v>6713.7099609999996</v>
      </c>
      <c r="C244" s="4">
        <v>6737.75</v>
      </c>
      <c r="D244" s="4">
        <v>6705.7900390000004</v>
      </c>
      <c r="E244" s="4">
        <v>6727.669922</v>
      </c>
      <c r="F244" s="4">
        <v>6727.669922</v>
      </c>
      <c r="G244" s="2">
        <v>2054220000</v>
      </c>
      <c r="H244" s="4">
        <f t="shared" si="42"/>
        <v>2054.2199999999998</v>
      </c>
      <c r="I244" s="9">
        <f t="shared" si="43"/>
        <v>4.7660247061307622E-3</v>
      </c>
      <c r="J244" s="6" t="b">
        <f t="shared" si="39"/>
        <v>0</v>
      </c>
      <c r="K244" s="5">
        <f t="shared" si="44"/>
        <v>2.0793214304898502E-3</v>
      </c>
      <c r="L244" s="5">
        <f t="shared" si="45"/>
        <v>-1.4960599606693567E-3</v>
      </c>
      <c r="M244" s="4">
        <f t="shared" si="46"/>
        <v>6637.9779168896657</v>
      </c>
      <c r="N244" s="4">
        <f t="shared" si="47"/>
        <v>6595.3564846478521</v>
      </c>
      <c r="O244" s="5">
        <f t="shared" si="48"/>
        <v>6.4208457417985225E-3</v>
      </c>
      <c r="P244" s="43">
        <f t="shared" si="40"/>
        <v>1.0215780010022872E-2</v>
      </c>
      <c r="Q244" s="43"/>
      <c r="S244" s="13">
        <f t="shared" si="41"/>
        <v>1.50304933760738E-2</v>
      </c>
      <c r="T244" s="20" t="b">
        <f t="shared" si="49"/>
        <v>0</v>
      </c>
      <c r="U244" s="13"/>
      <c r="V244" s="20"/>
      <c r="W244" s="13">
        <f t="shared" si="50"/>
        <v>2.7097120763508852E-3</v>
      </c>
    </row>
    <row r="245" spans="1:30" x14ac:dyDescent="0.2">
      <c r="A245" s="1">
        <v>43040</v>
      </c>
      <c r="B245" s="4">
        <v>6758.6401370000003</v>
      </c>
      <c r="C245" s="4">
        <v>6759.6601559999999</v>
      </c>
      <c r="D245" s="4">
        <v>6691.4799800000001</v>
      </c>
      <c r="E245" s="4">
        <v>6716.5297849999997</v>
      </c>
      <c r="F245" s="4">
        <v>6716.5297849999997</v>
      </c>
      <c r="G245" s="2">
        <v>2074230000</v>
      </c>
      <c r="H245" s="4">
        <f t="shared" si="42"/>
        <v>2074.23</v>
      </c>
      <c r="I245" s="9">
        <f t="shared" si="43"/>
        <v>1.0189102590724608E-2</v>
      </c>
      <c r="J245" s="6" t="b">
        <f t="shared" si="39"/>
        <v>1</v>
      </c>
      <c r="K245" s="5">
        <f t="shared" si="44"/>
        <v>-6.2305953781247462E-3</v>
      </c>
      <c r="L245" s="5">
        <f t="shared" si="45"/>
        <v>-6.3805531646020514E-3</v>
      </c>
      <c r="M245" s="4">
        <f t="shared" si="46"/>
        <v>6651.0698949080543</v>
      </c>
      <c r="N245" s="4">
        <f t="shared" si="47"/>
        <v>6605.8932933741262</v>
      </c>
      <c r="O245" s="5">
        <f t="shared" si="48"/>
        <v>6.7923811127762338E-3</v>
      </c>
      <c r="P245" s="43">
        <f t="shared" si="40"/>
        <v>6.0757270229385317E-3</v>
      </c>
      <c r="Q245" s="43"/>
      <c r="S245" s="13">
        <f t="shared" si="41"/>
        <v>1.6326735819613098E-2</v>
      </c>
      <c r="T245" s="20" t="b">
        <f t="shared" si="49"/>
        <v>1</v>
      </c>
      <c r="U245" s="13"/>
      <c r="V245" s="20"/>
      <c r="W245" s="13">
        <f t="shared" si="50"/>
        <v>1.9722840573297672E-3</v>
      </c>
    </row>
    <row r="246" spans="1:30" x14ac:dyDescent="0.2">
      <c r="A246" s="1">
        <v>43041</v>
      </c>
      <c r="B246" s="4">
        <v>6709.3901370000003</v>
      </c>
      <c r="C246" s="4">
        <v>6719.9702150000003</v>
      </c>
      <c r="D246" s="4">
        <v>6677.5498049999997</v>
      </c>
      <c r="E246" s="4">
        <v>6714.9399409999996</v>
      </c>
      <c r="F246" s="4">
        <v>6714.9399409999996</v>
      </c>
      <c r="G246" s="2">
        <v>2282300000</v>
      </c>
      <c r="H246" s="4">
        <f t="shared" si="42"/>
        <v>2282.3000000000002</v>
      </c>
      <c r="I246" s="9">
        <f t="shared" si="43"/>
        <v>6.3526909178928436E-3</v>
      </c>
      <c r="J246" s="6" t="b">
        <f t="shared" si="39"/>
        <v>0</v>
      </c>
      <c r="K246" s="5">
        <f t="shared" si="44"/>
        <v>8.2716966619574472E-4</v>
      </c>
      <c r="L246" s="5">
        <f t="shared" si="45"/>
        <v>-7.4855599639002933E-4</v>
      </c>
      <c r="M246" s="4">
        <f t="shared" si="46"/>
        <v>6661.7149025900453</v>
      </c>
      <c r="N246" s="4">
        <f t="shared" si="47"/>
        <v>6615.3756105589846</v>
      </c>
      <c r="O246" s="5">
        <f t="shared" si="48"/>
        <v>6.9560605202489542E-3</v>
      </c>
      <c r="P246" s="43">
        <f t="shared" si="40"/>
        <v>2.3770009136532995E-3</v>
      </c>
      <c r="Q246" s="43"/>
      <c r="S246" s="13">
        <f t="shared" si="41"/>
        <v>8.7447921836621319E-3</v>
      </c>
      <c r="T246" s="20" t="b">
        <f t="shared" si="49"/>
        <v>1</v>
      </c>
      <c r="U246" s="13"/>
      <c r="V246" s="20"/>
      <c r="W246" s="13">
        <f t="shared" si="50"/>
        <v>1.6004955368369655E-3</v>
      </c>
    </row>
    <row r="247" spans="1:30" x14ac:dyDescent="0.2">
      <c r="A247" s="1">
        <v>43042</v>
      </c>
      <c r="B247" s="4">
        <v>6737.0898440000001</v>
      </c>
      <c r="C247" s="4">
        <v>6765.1401370000003</v>
      </c>
      <c r="D247" s="4">
        <v>6712.9301759999998</v>
      </c>
      <c r="E247" s="4">
        <v>6764.4399409999996</v>
      </c>
      <c r="F247" s="4">
        <v>6764.4399409999996</v>
      </c>
      <c r="G247" s="2">
        <v>2203880000</v>
      </c>
      <c r="H247" s="4">
        <f t="shared" si="42"/>
        <v>2203.88</v>
      </c>
      <c r="I247" s="9">
        <f t="shared" si="43"/>
        <v>7.7775218319208802E-3</v>
      </c>
      <c r="J247" s="6" t="b">
        <f t="shared" si="39"/>
        <v>0</v>
      </c>
      <c r="K247" s="5">
        <f t="shared" si="44"/>
        <v>4.0596307357185293E-3</v>
      </c>
      <c r="L247" s="5">
        <f t="shared" si="45"/>
        <v>-1.0350059064869412E-4</v>
      </c>
      <c r="M247" s="4">
        <f t="shared" si="46"/>
        <v>6678.8357423250382</v>
      </c>
      <c r="N247" s="4">
        <f t="shared" si="47"/>
        <v>6628.3377262495078</v>
      </c>
      <c r="O247" s="5">
        <f t="shared" si="48"/>
        <v>7.5609010348188285E-3</v>
      </c>
      <c r="P247" s="43">
        <f t="shared" si="40"/>
        <v>5.1048468610926986E-3</v>
      </c>
      <c r="Q247" s="43"/>
      <c r="S247" s="13">
        <f t="shared" si="41"/>
        <v>1.292207175092434E-2</v>
      </c>
      <c r="T247" s="20" t="b">
        <f t="shared" si="49"/>
        <v>0</v>
      </c>
      <c r="U247" s="13"/>
      <c r="V247" s="20"/>
      <c r="W247" s="13">
        <f t="shared" si="50"/>
        <v>2.5700348912164246E-3</v>
      </c>
    </row>
    <row r="248" spans="1:30" x14ac:dyDescent="0.2">
      <c r="A248" s="1">
        <v>43045</v>
      </c>
      <c r="B248" s="4">
        <v>6763.2998049999997</v>
      </c>
      <c r="C248" s="4">
        <v>6790.669922</v>
      </c>
      <c r="D248" s="4">
        <v>6763.169922</v>
      </c>
      <c r="E248" s="4">
        <v>6786.4399409999996</v>
      </c>
      <c r="F248" s="4">
        <v>6786.4399409999996</v>
      </c>
      <c r="G248" s="2">
        <v>2173120000</v>
      </c>
      <c r="H248" s="4">
        <f t="shared" si="42"/>
        <v>2173.12</v>
      </c>
      <c r="I248" s="9">
        <f t="shared" si="43"/>
        <v>4.0661406289002004E-3</v>
      </c>
      <c r="J248" s="6" t="b">
        <f t="shared" si="39"/>
        <v>0</v>
      </c>
      <c r="K248" s="5">
        <f t="shared" si="44"/>
        <v>3.421426916916037E-3</v>
      </c>
      <c r="L248" s="5">
        <f t="shared" si="45"/>
        <v>-6.2291070668835948E-4</v>
      </c>
      <c r="M248" s="4">
        <f t="shared" si="46"/>
        <v>6696.7697754375313</v>
      </c>
      <c r="N248" s="4">
        <f t="shared" si="47"/>
        <v>6642.0857449234636</v>
      </c>
      <c r="O248" s="5">
        <f t="shared" si="48"/>
        <v>8.1657324871221085E-3</v>
      </c>
      <c r="P248" s="43">
        <f t="shared" si="40"/>
        <v>9.915250006952871E-3</v>
      </c>
      <c r="Q248" s="43"/>
      <c r="S248" s="13">
        <f t="shared" si="41"/>
        <v>1.4021707436752046E-2</v>
      </c>
      <c r="T248" s="20" t="b">
        <f t="shared" si="49"/>
        <v>0</v>
      </c>
      <c r="U248" s="13">
        <f t="shared" ref="U248:U261" si="52">(E248-E247)/E247</f>
        <v>3.252301771009249E-3</v>
      </c>
      <c r="V248" s="20"/>
      <c r="W248" s="13">
        <f t="shared" si="50"/>
        <v>2.6852035001911764E-3</v>
      </c>
    </row>
    <row r="249" spans="1:30" x14ac:dyDescent="0.2">
      <c r="A249" s="1">
        <v>43046</v>
      </c>
      <c r="B249" s="4">
        <v>6785.4399409999996</v>
      </c>
      <c r="C249" s="4">
        <v>6795.5200199999999</v>
      </c>
      <c r="D249" s="4">
        <v>6750.3500979999999</v>
      </c>
      <c r="E249" s="4">
        <v>6767.7797849999997</v>
      </c>
      <c r="F249" s="4">
        <v>6767.7797849999997</v>
      </c>
      <c r="G249" s="2">
        <v>2209280000</v>
      </c>
      <c r="H249" s="4">
        <f t="shared" si="42"/>
        <v>2209.2800000000002</v>
      </c>
      <c r="I249" s="9">
        <f t="shared" si="43"/>
        <v>6.6914932328299582E-3</v>
      </c>
      <c r="J249" s="6" t="b">
        <f t="shared" si="39"/>
        <v>1</v>
      </c>
      <c r="K249" s="5">
        <f t="shared" si="44"/>
        <v>-2.6026545299282777E-3</v>
      </c>
      <c r="L249" s="5">
        <f t="shared" si="45"/>
        <v>-4.0821357185848173E-3</v>
      </c>
      <c r="M249" s="4">
        <f t="shared" si="46"/>
        <v>6708.6047770312762</v>
      </c>
      <c r="N249" s="4">
        <f t="shared" si="47"/>
        <v>6653.0156614518583</v>
      </c>
      <c r="O249" s="5">
        <f t="shared" si="48"/>
        <v>8.286240943831168E-3</v>
      </c>
      <c r="P249" s="43">
        <f t="shared" si="40"/>
        <v>6.2226531978229098E-3</v>
      </c>
      <c r="Q249" s="43"/>
      <c r="S249" s="13">
        <f t="shared" si="41"/>
        <v>1.2955785272416347E-2</v>
      </c>
      <c r="T249" s="20" t="b">
        <f t="shared" si="49"/>
        <v>1</v>
      </c>
      <c r="U249" s="13">
        <f t="shared" si="52"/>
        <v>-2.7496236852057507E-3</v>
      </c>
      <c r="V249" s="20"/>
      <c r="W249" s="13">
        <f t="shared" si="50"/>
        <v>1.7672701900479557E-3</v>
      </c>
    </row>
    <row r="250" spans="1:30" x14ac:dyDescent="0.2">
      <c r="A250" s="1">
        <v>43047</v>
      </c>
      <c r="B250" s="4">
        <v>6764.8500979999999</v>
      </c>
      <c r="C250" s="4">
        <v>6791.6499020000001</v>
      </c>
      <c r="D250" s="4">
        <v>6753.3398440000001</v>
      </c>
      <c r="E250" s="4">
        <v>6789.1201170000004</v>
      </c>
      <c r="F250" s="4">
        <v>6789.1201170000004</v>
      </c>
      <c r="G250" s="2">
        <v>2121340000</v>
      </c>
      <c r="H250" s="4">
        <f t="shared" si="42"/>
        <v>2121.34</v>
      </c>
      <c r="I250" s="9">
        <f t="shared" si="43"/>
        <v>5.6727573148916193E-3</v>
      </c>
      <c r="J250" s="6" t="b">
        <f t="shared" si="39"/>
        <v>0</v>
      </c>
      <c r="K250" s="5">
        <f t="shared" si="44"/>
        <v>3.5876654542834341E-3</v>
      </c>
      <c r="L250" s="5">
        <f t="shared" si="45"/>
        <v>-3.7248460042894004E-4</v>
      </c>
      <c r="M250" s="4">
        <f t="shared" si="46"/>
        <v>6722.0240003593972</v>
      </c>
      <c r="N250" s="4">
        <f t="shared" si="47"/>
        <v>6664.8508314995224</v>
      </c>
      <c r="O250" s="5">
        <f t="shared" si="48"/>
        <v>8.5053503017570222E-3</v>
      </c>
      <c r="P250" s="43">
        <f t="shared" si="40"/>
        <v>4.6586926257520924E-3</v>
      </c>
      <c r="Q250" s="43"/>
      <c r="S250" s="13">
        <f t="shared" si="41"/>
        <v>1.0357877573314279E-2</v>
      </c>
      <c r="T250" s="20" t="b">
        <f t="shared" si="49"/>
        <v>0</v>
      </c>
      <c r="U250" s="13">
        <f t="shared" si="52"/>
        <v>3.1532249390411678E-3</v>
      </c>
      <c r="V250" s="20"/>
      <c r="W250" s="13">
        <f t="shared" si="50"/>
        <v>2.0003001777754667E-3</v>
      </c>
    </row>
    <row r="251" spans="1:30" x14ac:dyDescent="0.2">
      <c r="A251" s="1">
        <v>43048</v>
      </c>
      <c r="B251" s="4">
        <v>6737.4501950000003</v>
      </c>
      <c r="C251" s="4">
        <v>6758.9301759999998</v>
      </c>
      <c r="D251" s="4">
        <v>6687.2797849999997</v>
      </c>
      <c r="E251" s="4">
        <v>6750.0498049999997</v>
      </c>
      <c r="F251" s="4">
        <v>6750.0498049999997</v>
      </c>
      <c r="G251" s="2">
        <v>2243500000</v>
      </c>
      <c r="H251" s="4">
        <f t="shared" si="42"/>
        <v>2243.5</v>
      </c>
      <c r="I251" s="9">
        <f t="shared" si="43"/>
        <v>1.0714429978048261E-2</v>
      </c>
      <c r="J251" s="6" t="b">
        <f t="shared" si="39"/>
        <v>0</v>
      </c>
      <c r="K251" s="5">
        <f t="shared" si="44"/>
        <v>1.8700858092204867E-3</v>
      </c>
      <c r="L251" s="5">
        <f t="shared" si="45"/>
        <v>-1.3138722798961781E-3</v>
      </c>
      <c r="M251" s="4">
        <f t="shared" si="46"/>
        <v>6726.694967799498</v>
      </c>
      <c r="N251" s="4">
        <f t="shared" si="47"/>
        <v>6672.259437890868</v>
      </c>
      <c r="O251" s="5">
        <f t="shared" si="48"/>
        <v>8.0924629657226112E-3</v>
      </c>
      <c r="P251" s="43">
        <f t="shared" si="40"/>
        <v>-5.8595168932406936E-3</v>
      </c>
      <c r="Q251" s="43"/>
      <c r="S251" s="13">
        <f t="shared" si="41"/>
        <v>4.7921317013497489E-3</v>
      </c>
      <c r="T251" s="20" t="b">
        <f t="shared" si="49"/>
        <v>1</v>
      </c>
      <c r="U251" s="13">
        <f t="shared" si="52"/>
        <v>-5.7548417654547648E-3</v>
      </c>
      <c r="V251" s="20"/>
      <c r="W251" s="13">
        <f t="shared" si="50"/>
        <v>6.9487515067651214E-4</v>
      </c>
    </row>
    <row r="252" spans="1:30" x14ac:dyDescent="0.2">
      <c r="A252" s="1">
        <v>43049</v>
      </c>
      <c r="B252" s="4">
        <v>6736.3901370000003</v>
      </c>
      <c r="C252" s="4">
        <v>6757.3398440000001</v>
      </c>
      <c r="D252" s="4">
        <v>6727.3500979999999</v>
      </c>
      <c r="E252" s="4">
        <v>6750.9399409999996</v>
      </c>
      <c r="F252" s="4">
        <v>6750.9399409999996</v>
      </c>
      <c r="G252" s="2">
        <v>1979120000</v>
      </c>
      <c r="H252" s="4">
        <f t="shared" si="42"/>
        <v>1979.12</v>
      </c>
      <c r="I252" s="9">
        <f t="shared" si="43"/>
        <v>4.4578839458520175E-3</v>
      </c>
      <c r="J252" s="6" t="b">
        <f t="shared" si="39"/>
        <v>0</v>
      </c>
      <c r="K252" s="5">
        <f t="shared" si="44"/>
        <v>2.1598814356199023E-3</v>
      </c>
      <c r="L252" s="5">
        <f t="shared" si="45"/>
        <v>-9.4710391185713009E-4</v>
      </c>
      <c r="M252" s="4">
        <f t="shared" si="46"/>
        <v>6730.7357966662485</v>
      </c>
      <c r="N252" s="4">
        <f t="shared" si="47"/>
        <v>6679.1012207699232</v>
      </c>
      <c r="O252" s="5">
        <f t="shared" si="48"/>
        <v>7.6714608114464991E-3</v>
      </c>
      <c r="P252" s="43">
        <f t="shared" si="40"/>
        <v>-5.0302058623746869E-4</v>
      </c>
      <c r="Q252" s="43"/>
      <c r="S252" s="13">
        <f t="shared" si="41"/>
        <v>3.9526209522187279E-3</v>
      </c>
      <c r="T252" s="20" t="b">
        <f t="shared" si="49"/>
        <v>0</v>
      </c>
      <c r="U252" s="13">
        <f t="shared" si="52"/>
        <v>1.3187102698718295E-4</v>
      </c>
      <c r="V252" s="20">
        <f>(E252-E248)/E248</f>
        <v>-5.2310195490758273E-3</v>
      </c>
      <c r="W252" s="13">
        <f t="shared" si="50"/>
        <v>6.0071534179768102E-4</v>
      </c>
    </row>
    <row r="253" spans="1:30" x14ac:dyDescent="0.2">
      <c r="A253" s="1">
        <v>43052</v>
      </c>
      <c r="B253" s="4">
        <v>6727.3901370000003</v>
      </c>
      <c r="C253" s="4">
        <v>6766.2998049999997</v>
      </c>
      <c r="D253" s="4">
        <v>6723.4301759999998</v>
      </c>
      <c r="E253" s="4">
        <v>6757.6000979999999</v>
      </c>
      <c r="F253" s="4">
        <v>6757.6000979999999</v>
      </c>
      <c r="G253" s="2">
        <v>1976460000</v>
      </c>
      <c r="H253" s="4">
        <f t="shared" si="42"/>
        <v>1976.46</v>
      </c>
      <c r="I253" s="9">
        <f t="shared" si="43"/>
        <v>6.3761544149037955E-3</v>
      </c>
      <c r="J253" s="6" t="b">
        <f t="shared" si="39"/>
        <v>0</v>
      </c>
      <c r="K253" s="5">
        <f t="shared" si="44"/>
        <v>4.4905915049950323E-3</v>
      </c>
      <c r="L253" s="5">
        <f t="shared" si="45"/>
        <v>-1.2857406929517163E-3</v>
      </c>
      <c r="M253" s="4">
        <f t="shared" si="46"/>
        <v>6735.2131802218737</v>
      </c>
      <c r="N253" s="4">
        <f t="shared" si="47"/>
        <v>6685.9272100942781</v>
      </c>
      <c r="O253" s="5">
        <f t="shared" si="48"/>
        <v>7.3176555528079142E-3</v>
      </c>
      <c r="P253" s="43">
        <f t="shared" si="40"/>
        <v>-1.7494626979996635E-3</v>
      </c>
      <c r="Q253" s="43"/>
      <c r="S253" s="13">
        <f t="shared" si="41"/>
        <v>4.6155368725985723E-3</v>
      </c>
      <c r="T253" s="20" t="b">
        <f t="shared" si="49"/>
        <v>0</v>
      </c>
      <c r="U253" s="13">
        <f t="shared" si="52"/>
        <v>9.865525479721127E-4</v>
      </c>
      <c r="V253" s="14"/>
      <c r="W253" s="60">
        <f t="shared" si="50"/>
        <v>6.6521457547671057E-4</v>
      </c>
      <c r="AB253" s="14"/>
      <c r="AC253" s="14"/>
      <c r="AD253" s="14"/>
    </row>
    <row r="254" spans="1:30" x14ac:dyDescent="0.2">
      <c r="A254" s="1">
        <v>43053</v>
      </c>
      <c r="B254" s="4">
        <v>6733.8701170000004</v>
      </c>
      <c r="C254" s="4">
        <v>6743.6298829999996</v>
      </c>
      <c r="D254" s="4">
        <v>6709.2700199999999</v>
      </c>
      <c r="E254" s="4">
        <v>6737.8701170000004</v>
      </c>
      <c r="F254" s="4">
        <v>6737.8701170000004</v>
      </c>
      <c r="G254" s="2">
        <v>1988230000</v>
      </c>
      <c r="H254" s="4">
        <f t="shared" si="42"/>
        <v>1988.23</v>
      </c>
      <c r="I254" s="9">
        <f t="shared" si="43"/>
        <v>5.1212520732620143E-3</v>
      </c>
      <c r="J254" s="6" t="b">
        <f t="shared" si="39"/>
        <v>0</v>
      </c>
      <c r="K254" s="5">
        <f t="shared" si="44"/>
        <v>5.9401205109403503E-4</v>
      </c>
      <c r="L254" s="5">
        <f t="shared" si="45"/>
        <v>-8.5410470324283328E-4</v>
      </c>
      <c r="M254" s="4">
        <f t="shared" si="46"/>
        <v>6735.6560030182281</v>
      </c>
      <c r="N254" s="4">
        <f t="shared" si="47"/>
        <v>6690.4439846078194</v>
      </c>
      <c r="O254" s="5">
        <f t="shared" si="48"/>
        <v>6.7123407712848413E-3</v>
      </c>
      <c r="P254" s="43">
        <f t="shared" si="40"/>
        <v>-3.917359052541391E-3</v>
      </c>
      <c r="Q254" s="43"/>
      <c r="S254" s="13">
        <f t="shared" si="41"/>
        <v>1.1838312375510845E-3</v>
      </c>
      <c r="T254" s="20" t="b">
        <f t="shared" si="49"/>
        <v>1</v>
      </c>
      <c r="U254" s="13">
        <f t="shared" si="52"/>
        <v>-2.9196727704912345E-3</v>
      </c>
      <c r="V254" s="14"/>
      <c r="W254" s="60">
        <f t="shared" si="50"/>
        <v>6.5747406133306841E-5</v>
      </c>
      <c r="AB254" s="13"/>
      <c r="AC254" s="13"/>
      <c r="AD254" s="13"/>
    </row>
    <row r="255" spans="1:30" x14ac:dyDescent="0.2">
      <c r="A255" s="1">
        <v>43054</v>
      </c>
      <c r="B255" s="4">
        <v>6700.6801759999998</v>
      </c>
      <c r="C255" s="4">
        <v>6725.3198240000002</v>
      </c>
      <c r="D255" s="4">
        <v>6667.3100590000004</v>
      </c>
      <c r="E255" s="4">
        <v>6706.2099609999996</v>
      </c>
      <c r="F255" s="4">
        <v>6706.2099609999996</v>
      </c>
      <c r="G255" s="2">
        <v>1923730000</v>
      </c>
      <c r="H255" s="4">
        <f t="shared" si="42"/>
        <v>1923.73</v>
      </c>
      <c r="I255" s="9">
        <f t="shared" si="43"/>
        <v>8.7006250626808865E-3</v>
      </c>
      <c r="J255" s="6" t="b">
        <f t="shared" si="39"/>
        <v>0</v>
      </c>
      <c r="K255" s="5">
        <f t="shared" si="44"/>
        <v>8.2525726564385124E-4</v>
      </c>
      <c r="L255" s="5">
        <f t="shared" si="45"/>
        <v>-2.8414801823706676E-3</v>
      </c>
      <c r="M255" s="4">
        <f t="shared" si="46"/>
        <v>6730.7483293485238</v>
      </c>
      <c r="N255" s="4">
        <f t="shared" si="47"/>
        <v>6691.8149390767048</v>
      </c>
      <c r="O255" s="5">
        <f t="shared" si="48"/>
        <v>5.7844073744453038E-3</v>
      </c>
      <c r="P255" s="43">
        <f t="shared" si="40"/>
        <v>-9.4251437201877571E-3</v>
      </c>
      <c r="Q255" s="43"/>
      <c r="S255" s="13">
        <f t="shared" si="41"/>
        <v>-8.0652329917810434E-4</v>
      </c>
      <c r="T255" s="20" t="b">
        <f t="shared" si="49"/>
        <v>1</v>
      </c>
      <c r="U255" s="13">
        <f t="shared" si="52"/>
        <v>-4.6988373848466727E-3</v>
      </c>
      <c r="V255" s="14"/>
      <c r="W255" s="60">
        <f t="shared" si="50"/>
        <v>-7.286110911105309E-4</v>
      </c>
      <c r="AB255" s="13"/>
      <c r="AC255" s="13"/>
      <c r="AD255" s="13"/>
    </row>
    <row r="256" spans="1:30" x14ac:dyDescent="0.2">
      <c r="A256" s="1">
        <v>43055</v>
      </c>
      <c r="B256" s="4">
        <v>6742.3398440000001</v>
      </c>
      <c r="C256" s="4">
        <v>6806.669922</v>
      </c>
      <c r="D256" s="4">
        <v>6742.3398440000001</v>
      </c>
      <c r="E256" s="4">
        <v>6793.2900390000004</v>
      </c>
      <c r="F256" s="4">
        <v>6793.2900390000004</v>
      </c>
      <c r="G256" s="2">
        <v>2020380000</v>
      </c>
      <c r="H256" s="4">
        <f t="shared" si="42"/>
        <v>2020.38</v>
      </c>
      <c r="I256" s="9">
        <f t="shared" si="43"/>
        <v>9.5412096524987861E-3</v>
      </c>
      <c r="J256" s="6" t="b">
        <f t="shared" si="39"/>
        <v>0</v>
      </c>
      <c r="K256" s="5">
        <f t="shared" si="44"/>
        <v>7.55675272662811E-3</v>
      </c>
      <c r="L256" s="5">
        <f t="shared" si="45"/>
        <v>-1.9657017533278895E-3</v>
      </c>
      <c r="M256" s="4">
        <f t="shared" si="46"/>
        <v>6741.1719476237704</v>
      </c>
      <c r="N256" s="4">
        <f t="shared" si="47"/>
        <v>6700.6388608091656</v>
      </c>
      <c r="O256" s="5">
        <f t="shared" si="48"/>
        <v>6.0127656035969335E-3</v>
      </c>
      <c r="P256" s="43">
        <f t="shared" si="40"/>
        <v>1.7324826978213623E-4</v>
      </c>
      <c r="Q256" s="43"/>
      <c r="S256" s="13">
        <f t="shared" si="41"/>
        <v>9.7161109203448455E-3</v>
      </c>
      <c r="T256" s="20" t="b">
        <f t="shared" si="49"/>
        <v>0</v>
      </c>
      <c r="U256" s="13">
        <f t="shared" si="52"/>
        <v>1.2984991300065989E-2</v>
      </c>
      <c r="V256" s="14"/>
      <c r="W256" s="60">
        <f t="shared" si="50"/>
        <v>1.5486566671637041E-3</v>
      </c>
      <c r="AB256" s="13"/>
      <c r="AC256" s="13"/>
      <c r="AD256" s="13"/>
    </row>
    <row r="257" spans="1:30" x14ac:dyDescent="0.2">
      <c r="A257" s="1">
        <v>43056</v>
      </c>
      <c r="B257" s="4">
        <v>6794.4501950000003</v>
      </c>
      <c r="C257" s="4">
        <v>6797.75</v>
      </c>
      <c r="D257" s="4">
        <v>6777.4301759999998</v>
      </c>
      <c r="E257" s="4">
        <v>6782.7900390000004</v>
      </c>
      <c r="F257" s="4">
        <v>6782.7900390000004</v>
      </c>
      <c r="G257" s="2">
        <v>2009220000</v>
      </c>
      <c r="H257" s="4">
        <f t="shared" si="42"/>
        <v>2009.22</v>
      </c>
      <c r="I257" s="9">
        <f t="shared" si="43"/>
        <v>2.9981605818612499E-3</v>
      </c>
      <c r="J257" s="6" t="b">
        <f t="shared" si="39"/>
        <v>1</v>
      </c>
      <c r="K257" s="5">
        <f t="shared" si="44"/>
        <v>-1.7161294387852842E-3</v>
      </c>
      <c r="L257" s="5">
        <f t="shared" si="45"/>
        <v>-2.2007224449265665E-3</v>
      </c>
      <c r="M257" s="4">
        <f t="shared" si="46"/>
        <v>6748.1082961864759</v>
      </c>
      <c r="N257" s="4">
        <f t="shared" si="47"/>
        <v>6707.7824415214118</v>
      </c>
      <c r="O257" s="5">
        <f t="shared" si="48"/>
        <v>5.975875444656574E-3</v>
      </c>
      <c r="P257" s="43">
        <f t="shared" si="40"/>
        <v>4.3451999473829604E-3</v>
      </c>
      <c r="Q257" s="43"/>
      <c r="R257" s="4"/>
      <c r="S257" s="13">
        <f t="shared" si="41"/>
        <v>7.3563881364467594E-3</v>
      </c>
      <c r="T257" s="20" t="b">
        <f t="shared" si="49"/>
        <v>1</v>
      </c>
      <c r="U257" s="13">
        <f t="shared" si="52"/>
        <v>-1.5456428239807116E-3</v>
      </c>
      <c r="V257" s="14"/>
      <c r="W257" s="60">
        <f t="shared" si="50"/>
        <v>1.0289529204414508E-3</v>
      </c>
      <c r="AD257" s="13"/>
    </row>
    <row r="258" spans="1:30" x14ac:dyDescent="0.2">
      <c r="A258" s="1">
        <v>43059</v>
      </c>
      <c r="B258" s="4">
        <v>6789.2797849999997</v>
      </c>
      <c r="C258" s="4">
        <v>6795.830078</v>
      </c>
      <c r="D258" s="4">
        <v>6779.4902339999999</v>
      </c>
      <c r="E258" s="4">
        <v>6790.7099609999996</v>
      </c>
      <c r="F258" s="4">
        <v>6790.7099609999996</v>
      </c>
      <c r="G258" s="2">
        <v>1811750000</v>
      </c>
      <c r="H258" s="4">
        <f t="shared" si="42"/>
        <v>1811.75</v>
      </c>
      <c r="I258" s="9">
        <f t="shared" si="43"/>
        <v>2.4101877037972122E-3</v>
      </c>
      <c r="J258" s="6" t="b">
        <f t="shared" ref="J258:J261" si="53">(E258-D258)&lt;(C258-E258)</f>
        <v>0</v>
      </c>
      <c r="K258" s="5">
        <f t="shared" si="44"/>
        <v>2.1065209349003825E-4</v>
      </c>
      <c r="L258" s="5">
        <f t="shared" si="45"/>
        <v>-7.5342039768999528E-4</v>
      </c>
      <c r="M258" s="4">
        <f t="shared" si="46"/>
        <v>6755.2085736553963</v>
      </c>
      <c r="N258" s="4">
        <f t="shared" si="47"/>
        <v>6714.9935301717242</v>
      </c>
      <c r="O258" s="5">
        <f t="shared" si="48"/>
        <v>5.9531904966645451E-3</v>
      </c>
      <c r="P258" s="43">
        <f t="shared" ref="P258:P261" si="54">(D258-M258)/M258</f>
        <v>3.594509344877888E-3</v>
      </c>
      <c r="Q258" s="43"/>
      <c r="R258" s="4"/>
      <c r="S258" s="13">
        <f t="shared" ref="S258:S261" si="55">(C258-M258)/M258</f>
        <v>6.0133604908993088E-3</v>
      </c>
      <c r="T258" s="20" t="b">
        <f t="shared" si="49"/>
        <v>0</v>
      </c>
      <c r="U258" s="13">
        <f t="shared" si="52"/>
        <v>1.1676495888064938E-3</v>
      </c>
      <c r="V258" s="14"/>
      <c r="W258" s="60">
        <f t="shared" si="50"/>
        <v>1.0521878365427257E-3</v>
      </c>
      <c r="AB258" s="14"/>
      <c r="AC258" s="14"/>
      <c r="AD258" s="13"/>
    </row>
    <row r="259" spans="1:30" x14ac:dyDescent="0.2">
      <c r="A259" s="1">
        <v>43060</v>
      </c>
      <c r="B259" s="4">
        <v>6820.5498049999997</v>
      </c>
      <c r="C259" s="4">
        <v>6862.6601559999999</v>
      </c>
      <c r="D259" s="4">
        <v>6820.0200199999999</v>
      </c>
      <c r="E259" s="4">
        <v>6862.4799800000001</v>
      </c>
      <c r="F259" s="4">
        <v>6862.4799800000001</v>
      </c>
      <c r="G259" s="2">
        <v>1891960000</v>
      </c>
      <c r="H259" s="4">
        <f t="shared" ref="H259:H261" si="56">(G259/1000000)</f>
        <v>1891.96</v>
      </c>
      <c r="I259" s="9">
        <f t="shared" ref="I259:I261" si="57">(C259-D259)/D259</f>
        <v>6.2522010016035088E-3</v>
      </c>
      <c r="J259" s="6" t="b">
        <f t="shared" si="53"/>
        <v>0</v>
      </c>
      <c r="K259" s="5">
        <f t="shared" ref="K259:K262" si="58">(E259-B259)/B259</f>
        <v>6.1476239011204496E-3</v>
      </c>
      <c r="L259" s="5">
        <f t="shared" ref="L259:L261" si="59">(E259-C259)/C259</f>
        <v>-2.6254542102353624E-5</v>
      </c>
      <c r="M259" s="4">
        <f t="shared" ref="M259:M261" si="60">(E259-M258)*(2/($Y$1+1))+M258</f>
        <v>6773.0871413794966</v>
      </c>
      <c r="N259" s="4">
        <f t="shared" ref="N259:N261" si="61">(E259-N258)*(2/($Y$2+1))+N258</f>
        <v>6727.8184388524442</v>
      </c>
      <c r="O259" s="5">
        <f t="shared" ref="O259:O261" si="62">(M259-N259)/M259</f>
        <v>6.6836143669978618E-3</v>
      </c>
      <c r="P259" s="43">
        <f t="shared" si="54"/>
        <v>6.9293185870548711E-3</v>
      </c>
      <c r="Q259" s="43"/>
      <c r="R259" s="4"/>
      <c r="S259" s="13">
        <f t="shared" si="55"/>
        <v>1.3224843081268794E-2</v>
      </c>
      <c r="T259" s="20" t="b">
        <f t="shared" ref="T259:T261" si="63">(E259&lt;E258)</f>
        <v>0</v>
      </c>
      <c r="U259" s="13">
        <f t="shared" si="52"/>
        <v>1.0568853538464431E-2</v>
      </c>
      <c r="V259" s="14"/>
      <c r="W259" s="60">
        <f t="shared" si="50"/>
        <v>2.6466344494268995E-3</v>
      </c>
      <c r="AB259" s="13"/>
      <c r="AC259" s="13"/>
      <c r="AD259" s="13"/>
    </row>
    <row r="260" spans="1:30" x14ac:dyDescent="0.2">
      <c r="A260" s="1">
        <v>43061</v>
      </c>
      <c r="B260" s="4">
        <v>6869.5297849999997</v>
      </c>
      <c r="C260" s="4">
        <v>6874.5200199999999</v>
      </c>
      <c r="D260" s="4">
        <v>6859.2797849999997</v>
      </c>
      <c r="E260" s="4">
        <v>6867.3598629999997</v>
      </c>
      <c r="F260" s="4">
        <v>6867.3598629999997</v>
      </c>
      <c r="G260" s="2">
        <v>1589150000</v>
      </c>
      <c r="H260" s="4">
        <f t="shared" si="56"/>
        <v>1589.15</v>
      </c>
      <c r="I260" s="9">
        <f t="shared" si="57"/>
        <v>2.2218418664489877E-3</v>
      </c>
      <c r="J260" s="6" t="b">
        <f t="shared" si="53"/>
        <v>0</v>
      </c>
      <c r="K260" s="5">
        <f t="shared" si="58"/>
        <v>-3.1587635077122569E-4</v>
      </c>
      <c r="L260" s="5">
        <f t="shared" si="59"/>
        <v>-1.0415500979223643E-3</v>
      </c>
      <c r="M260" s="4">
        <f t="shared" si="60"/>
        <v>6788.7992616495803</v>
      </c>
      <c r="N260" s="4">
        <f t="shared" si="61"/>
        <v>6739.9524757348399</v>
      </c>
      <c r="O260" s="5">
        <f t="shared" si="62"/>
        <v>7.1952025729615302E-3</v>
      </c>
      <c r="P260" s="43">
        <f t="shared" si="54"/>
        <v>1.0381883545823631E-2</v>
      </c>
      <c r="Q260" s="43"/>
      <c r="R260" s="4"/>
      <c r="S260" s="13">
        <f t="shared" si="55"/>
        <v>1.2626792315787326E-2</v>
      </c>
      <c r="T260" s="20" t="b">
        <f t="shared" si="63"/>
        <v>0</v>
      </c>
      <c r="U260" s="13">
        <f t="shared" si="52"/>
        <v>7.1109613641446407E-4</v>
      </c>
      <c r="V260" s="14"/>
      <c r="W260" s="60">
        <f t="shared" ref="W260:W261" si="64">(M260-M259)/M259</f>
        <v>2.319787113632728E-3</v>
      </c>
      <c r="AB260" s="13"/>
      <c r="AC260" s="13"/>
      <c r="AD260" s="13"/>
    </row>
    <row r="261" spans="1:30" x14ac:dyDescent="0.2">
      <c r="A261" s="1">
        <v>43063</v>
      </c>
      <c r="B261" s="4">
        <v>6878.1098629999997</v>
      </c>
      <c r="C261" s="4">
        <v>6890.0200199999999</v>
      </c>
      <c r="D261" s="4">
        <v>6873.7402339999999</v>
      </c>
      <c r="E261" s="4">
        <v>6889.1601559999999</v>
      </c>
      <c r="F261" s="4">
        <v>6889.1601559999999</v>
      </c>
      <c r="G261" s="2">
        <v>872110000</v>
      </c>
      <c r="H261" s="4">
        <f t="shared" si="56"/>
        <v>872.11</v>
      </c>
      <c r="I261" s="9">
        <f t="shared" si="57"/>
        <v>2.3684028557661172E-3</v>
      </c>
      <c r="J261" s="6" t="b">
        <f t="shared" si="53"/>
        <v>0</v>
      </c>
      <c r="K261" s="5">
        <f t="shared" si="58"/>
        <v>1.6065886152013967E-3</v>
      </c>
      <c r="L261" s="5">
        <f t="shared" si="59"/>
        <v>-1.2479847627496675E-4</v>
      </c>
      <c r="M261" s="4">
        <f t="shared" si="60"/>
        <v>6805.5260773746504</v>
      </c>
      <c r="N261" s="4">
        <f t="shared" si="61"/>
        <v>6752.9270566274627</v>
      </c>
      <c r="O261" s="5">
        <f t="shared" si="62"/>
        <v>7.7288691791301952E-3</v>
      </c>
      <c r="P261" s="43">
        <f t="shared" si="54"/>
        <v>1.0023348063000039E-2</v>
      </c>
      <c r="Q261" s="43"/>
      <c r="R261" s="4"/>
      <c r="S261" s="13">
        <f t="shared" si="55"/>
        <v>1.2415490244942904E-2</v>
      </c>
      <c r="T261" s="20" t="b">
        <f t="shared" si="63"/>
        <v>0</v>
      </c>
      <c r="U261" s="13">
        <f t="shared" si="52"/>
        <v>3.1744794848244345E-3</v>
      </c>
      <c r="V261" s="14"/>
      <c r="W261" s="60">
        <f t="shared" si="64"/>
        <v>2.4638842717829468E-3</v>
      </c>
      <c r="AB261" s="13"/>
      <c r="AC261" s="13"/>
      <c r="AD261" s="13"/>
    </row>
    <row r="262" spans="1:30" x14ac:dyDescent="0.2">
      <c r="A262" s="1"/>
      <c r="B262" s="4"/>
      <c r="C262" s="4"/>
      <c r="D262" s="4"/>
      <c r="E262" s="4"/>
      <c r="F262" s="4"/>
      <c r="G262" s="4"/>
      <c r="H262" s="4"/>
      <c r="I262" s="4"/>
      <c r="J262" s="4"/>
      <c r="K262" s="5" t="e">
        <f t="shared" si="58"/>
        <v>#DIV/0!</v>
      </c>
      <c r="L262" s="5"/>
      <c r="N262" s="4"/>
      <c r="O262" s="5"/>
      <c r="P262" s="43"/>
      <c r="Q262" s="43"/>
      <c r="R262" s="4"/>
      <c r="S262" s="13"/>
      <c r="T262" s="20"/>
      <c r="U262" s="13"/>
      <c r="V262" s="14"/>
      <c r="W262" s="60"/>
      <c r="AB262" s="13"/>
      <c r="AC262" s="13"/>
      <c r="AD262" s="13"/>
    </row>
    <row r="263" spans="1:30" x14ac:dyDescent="0.2">
      <c r="A263" s="1"/>
      <c r="B263" s="4"/>
      <c r="C263" s="4"/>
      <c r="D263" s="4"/>
      <c r="E263" s="4"/>
      <c r="F263" s="4"/>
      <c r="G263" s="4"/>
      <c r="H263" s="4"/>
      <c r="I263" s="4"/>
      <c r="J263" s="4"/>
      <c r="K263" s="5"/>
      <c r="L263" s="5"/>
      <c r="N263" s="4"/>
      <c r="O263" s="5"/>
      <c r="P263" s="43"/>
      <c r="Q263" s="43"/>
      <c r="R263" s="4"/>
      <c r="S263" s="13"/>
      <c r="T263" s="20"/>
      <c r="U263" s="14"/>
      <c r="V263" s="14"/>
      <c r="W263" s="60"/>
      <c r="AB263" s="13"/>
      <c r="AC263" s="13"/>
      <c r="AD263" s="13"/>
    </row>
    <row r="264" spans="1:30" x14ac:dyDescent="0.2">
      <c r="A264" s="1"/>
      <c r="B264" s="4"/>
      <c r="C264" s="4"/>
      <c r="D264" s="4"/>
      <c r="E264" s="4"/>
      <c r="F264" s="4"/>
      <c r="G264" s="4"/>
      <c r="H264" s="4"/>
      <c r="I264" s="4"/>
      <c r="J264" s="4"/>
      <c r="K264" s="5"/>
      <c r="L264" s="5"/>
      <c r="N264" s="4"/>
      <c r="O264" s="5"/>
      <c r="P264" s="43"/>
      <c r="Q264" s="43"/>
      <c r="S264" s="13"/>
      <c r="T264" s="20"/>
      <c r="U264" s="14"/>
      <c r="V264" s="14"/>
      <c r="W264" s="60"/>
      <c r="AB264" s="13"/>
      <c r="AC264" s="13"/>
      <c r="AD264" s="13"/>
    </row>
    <row r="265" spans="1:30" x14ac:dyDescent="0.2">
      <c r="A265" s="1"/>
      <c r="B265" s="4"/>
      <c r="C265" s="4"/>
      <c r="D265" s="4"/>
      <c r="E265" s="4"/>
      <c r="F265" s="4"/>
      <c r="G265" s="4"/>
      <c r="H265" s="4"/>
      <c r="I265" s="4"/>
      <c r="J265" s="4"/>
      <c r="K265" s="5"/>
      <c r="L265" s="5"/>
      <c r="N265" s="4"/>
      <c r="O265" s="5"/>
      <c r="P265" s="43"/>
      <c r="Q265" s="43"/>
      <c r="S265" s="13"/>
      <c r="T265" s="20"/>
      <c r="U265" s="14"/>
      <c r="V265" s="14"/>
      <c r="W265" s="60"/>
      <c r="AB265" s="13"/>
      <c r="AC265" s="13"/>
      <c r="AD265" s="13"/>
    </row>
    <row r="266" spans="1:30" x14ac:dyDescent="0.2">
      <c r="G266" s="4"/>
      <c r="AB266" s="13"/>
      <c r="AC266" s="13"/>
      <c r="AD266" s="13"/>
    </row>
    <row r="267" spans="1:30" x14ac:dyDescent="0.2">
      <c r="AB267" s="13"/>
      <c r="AC267" s="13"/>
      <c r="AD267" s="13"/>
    </row>
    <row r="268" spans="1:30" x14ac:dyDescent="0.2">
      <c r="AB268" s="13"/>
      <c r="AC268" s="13"/>
      <c r="AD268" s="13"/>
    </row>
    <row r="269" spans="1:30" x14ac:dyDescent="0.2">
      <c r="AB269" s="13"/>
      <c r="AC269" s="13"/>
      <c r="AD269" s="13"/>
    </row>
    <row r="270" spans="1:30" x14ac:dyDescent="0.2">
      <c r="AB270" s="13"/>
      <c r="AC270" s="13"/>
      <c r="AD270" s="13"/>
    </row>
    <row r="271" spans="1:30" x14ac:dyDescent="0.2">
      <c r="AB271" s="13"/>
      <c r="AC271" s="13"/>
      <c r="AD271" s="13"/>
    </row>
    <row r="272" spans="1:30" x14ac:dyDescent="0.2">
      <c r="AB272" s="13"/>
      <c r="AC272" s="13"/>
      <c r="AD272" s="13"/>
    </row>
  </sheetData>
  <mergeCells count="5">
    <mergeCell ref="R64:R76"/>
    <mergeCell ref="R118:R127"/>
    <mergeCell ref="R140:R143"/>
    <mergeCell ref="Q4:Q12"/>
    <mergeCell ref="Q19:Q31"/>
  </mergeCells>
  <conditionalFormatting sqref="K2:K265">
    <cfRule type="cellIs" dxfId="650" priority="3" operator="between">
      <formula>-0.006</formula>
      <formula>0.006</formula>
    </cfRule>
    <cfRule type="cellIs" dxfId="649" priority="4" operator="between">
      <formula>0.006</formula>
      <formula>0.006</formula>
    </cfRule>
  </conditionalFormatting>
  <conditionalFormatting sqref="L266:L1048576 L1:L261">
    <cfRule type="top10" dxfId="648" priority="6" percent="1" bottom="1" rank="10"/>
  </conditionalFormatting>
  <conditionalFormatting sqref="O1:O1048576">
    <cfRule type="top10" dxfId="647" priority="11" percent="1" rank="10"/>
    <cfRule type="top10" dxfId="646" priority="12" percent="1" rank="10"/>
    <cfRule type="top10" dxfId="645" priority="27" percent="1" rank="10"/>
    <cfRule type="top10" dxfId="644" priority="28" rank="10"/>
  </conditionalFormatting>
  <conditionalFormatting sqref="O2:O265">
    <cfRule type="top10" dxfId="643" priority="29" percent="1" rank="10"/>
  </conditionalFormatting>
  <conditionalFormatting sqref="P1:P1048576">
    <cfRule type="top10" dxfId="642" priority="1" percent="1" rank="10"/>
  </conditionalFormatting>
  <conditionalFormatting sqref="S1:S1048576">
    <cfRule type="top10" dxfId="641" priority="7" rank="10"/>
    <cfRule type="top10" dxfId="640" priority="8" rank="10"/>
    <cfRule type="top10" dxfId="639" priority="9" rank="10"/>
    <cfRule type="top10" dxfId="638" priority="15" percent="1" rank="10"/>
  </conditionalFormatting>
  <conditionalFormatting sqref="S2:S265">
    <cfRule type="cellIs" dxfId="637" priority="5" operator="between">
      <formula>0.09</formula>
      <formula>0.11</formula>
    </cfRule>
  </conditionalFormatting>
  <conditionalFormatting sqref="S1:T1">
    <cfRule type="top10" dxfId="636" priority="35" percent="1" rank="10"/>
    <cfRule type="top10" dxfId="635" priority="36" rank="10"/>
  </conditionalFormatting>
  <conditionalFormatting sqref="S1:T1048576">
    <cfRule type="top10" dxfId="634" priority="32" percent="1" rank="7"/>
    <cfRule type="colorScale" priority="33">
      <colorScale>
        <cfvo type="min"/>
        <cfvo type="percent" val="&quot;7$P:$P&quot;"/>
        <color rgb="FF92D050"/>
        <color theme="1"/>
      </colorScale>
    </cfRule>
    <cfRule type="top10" dxfId="633" priority="34" percent="1" rank="10"/>
  </conditionalFormatting>
  <conditionalFormatting sqref="T1:T1048576">
    <cfRule type="containsText" dxfId="632" priority="13" operator="containsText" text="TRUE">
      <formula>NOT(ISERROR(SEARCH("TRUE",T1)))</formula>
    </cfRule>
    <cfRule type="top10" dxfId="631" priority="14" percent="1" rank="10"/>
    <cfRule type="containsText" dxfId="630" priority="30" operator="containsText" text="FALSE">
      <formula>NOT(ISERROR(SEARCH("FALSE",T1)))</formula>
    </cfRule>
    <cfRule type="cellIs" dxfId="629" priority="31" operator="equal">
      <formula>FALSE</formula>
    </cfRule>
  </conditionalFormatting>
  <conditionalFormatting sqref="U1">
    <cfRule type="top10" dxfId="628" priority="25" percent="1" rank="10"/>
    <cfRule type="top10" dxfId="627" priority="26" rank="10"/>
  </conditionalFormatting>
  <conditionalFormatting sqref="U1:U1048576">
    <cfRule type="top10" dxfId="626" priority="22" percent="1" rank="7"/>
    <cfRule type="colorScale" priority="23">
      <colorScale>
        <cfvo type="min"/>
        <cfvo type="percent" val="&quot;7$P:$P&quot;"/>
        <color rgb="FF92D050"/>
        <color theme="1"/>
      </colorScale>
    </cfRule>
    <cfRule type="top10" dxfId="625" priority="24" percent="1" rank="10"/>
  </conditionalFormatting>
  <conditionalFormatting sqref="V1:W1">
    <cfRule type="top10" dxfId="624" priority="20" percent="1" rank="10"/>
    <cfRule type="top10" dxfId="623" priority="21" rank="10"/>
  </conditionalFormatting>
  <conditionalFormatting sqref="V1:W1048576">
    <cfRule type="top10" dxfId="622" priority="17" percent="1" rank="7"/>
    <cfRule type="colorScale" priority="18">
      <colorScale>
        <cfvo type="min"/>
        <cfvo type="percent" val="&quot;7$P:$P&quot;"/>
        <color rgb="FF92D050"/>
        <color theme="1"/>
      </colorScale>
    </cfRule>
    <cfRule type="top10" dxfId="621" priority="19" percent="1" rank="10"/>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82D75-922D-4845-BA94-EA2FB410D362}">
  <dimension ref="A1:L907"/>
  <sheetViews>
    <sheetView workbookViewId="0">
      <selection activeCell="E25" sqref="E25"/>
    </sheetView>
  </sheetViews>
  <sheetFormatPr baseColWidth="10" defaultRowHeight="16" x14ac:dyDescent="0.2"/>
  <cols>
    <col min="1" max="1" width="18.33203125" bestFit="1" customWidth="1"/>
    <col min="2" max="2" width="49.5" customWidth="1"/>
    <col min="3" max="3" width="17.33203125" bestFit="1" customWidth="1"/>
    <col min="4" max="4" width="38.5" bestFit="1" customWidth="1"/>
    <col min="5" max="5" width="20.1640625" customWidth="1"/>
    <col min="6" max="6" width="15.6640625" customWidth="1"/>
    <col min="7" max="7" width="17.83203125" bestFit="1" customWidth="1"/>
    <col min="8" max="8" width="10" bestFit="1" customWidth="1"/>
  </cols>
  <sheetData>
    <row r="1" spans="1:12" x14ac:dyDescent="0.2">
      <c r="A1" s="129" t="s">
        <v>216</v>
      </c>
      <c r="B1" s="130"/>
      <c r="C1" s="130"/>
      <c r="D1" s="130"/>
      <c r="E1" s="130"/>
      <c r="F1" s="130"/>
      <c r="G1" s="131"/>
    </row>
    <row r="2" spans="1:12" x14ac:dyDescent="0.2">
      <c r="A2" s="132" t="str">
        <f>'IXIC 16''17'!A1</f>
        <v>Date</v>
      </c>
      <c r="B2" s="132" t="str">
        <f>'IXIC 16''17'!Q1</f>
        <v>% age move before coming back to fast ema</v>
      </c>
      <c r="C2" s="132" t="str">
        <f>'IXIC 16''17'!I1</f>
        <v>high - low %</v>
      </c>
      <c r="D2" s="133" t="str">
        <f>'IXIC 16''17'!O1</f>
        <v>EMA diff %</v>
      </c>
      <c r="E2" s="132" t="str">
        <f>'IXIC 16''17'!P1</f>
        <v>low - fast ema %</v>
      </c>
      <c r="F2" s="132" t="str">
        <f>'IXIC 16''17'!S1</f>
        <v>high-fast ema %</v>
      </c>
      <c r="G2" s="132" t="str">
        <f>'IXIC 16''17'!W1</f>
        <v>EMA appreciation %</v>
      </c>
      <c r="H2" s="132" t="s">
        <v>217</v>
      </c>
      <c r="K2" t="s">
        <v>135</v>
      </c>
    </row>
    <row r="3" spans="1:12" x14ac:dyDescent="0.2">
      <c r="A3" s="1" cm="1">
        <f t="array" ref="A3:A11">'IXIC 16''17'!A4:A12</f>
        <v>42690</v>
      </c>
      <c r="B3" s="135" cm="1">
        <f t="array" ref="B3:B11">'IXIC 16''17'!Q4:Q12</f>
        <v>1.6118340405238855E-2</v>
      </c>
      <c r="C3" s="5" cm="1">
        <f t="array" ref="C3:C11">'IXIC 16''17'!I4:I12</f>
        <v>9.0919825022205292E-3</v>
      </c>
      <c r="D3" s="5" cm="1">
        <f t="array" ref="D3:D11">'IXIC 16''17'!O4:O12</f>
        <v>1.1031710263270118E-3</v>
      </c>
      <c r="E3" s="5" cm="1">
        <f t="array" ref="E3:E11">'IXIC 16''17'!P4:P12</f>
        <v>5.359170692416244E-3</v>
      </c>
      <c r="F3" s="5" cm="1">
        <f t="array" ref="F3:F11">'IXIC 16''17'!S4:S12</f>
        <v>1.4499878680798635E-2</v>
      </c>
      <c r="G3" s="5" cm="1">
        <f t="array" ref="G3:G11">'IXIC 16''17'!W4:W12</f>
        <v>2.713986263002077E-3</v>
      </c>
      <c r="K3" t="s">
        <v>218</v>
      </c>
    </row>
    <row r="4" spans="1:12" x14ac:dyDescent="0.2">
      <c r="A4" s="1">
        <v>42691</v>
      </c>
      <c r="B4" s="135">
        <v>0</v>
      </c>
      <c r="C4" s="5">
        <v>8.6778099842405258E-3</v>
      </c>
      <c r="D4" s="5">
        <v>2.6776179047455551E-3</v>
      </c>
      <c r="E4" s="5">
        <v>8.7612092353374828E-3</v>
      </c>
      <c r="F4" s="5">
        <v>1.7515047328554439E-2</v>
      </c>
      <c r="G4" s="5">
        <v>3.512265808182354E-3</v>
      </c>
      <c r="K4" t="s">
        <v>219</v>
      </c>
    </row>
    <row r="5" spans="1:12" x14ac:dyDescent="0.2">
      <c r="A5" s="1">
        <v>42692</v>
      </c>
      <c r="B5" s="135">
        <v>0</v>
      </c>
      <c r="C5" s="5">
        <v>5.8827663967270828E-3</v>
      </c>
      <c r="D5" s="5">
        <v>3.6410551899238022E-3</v>
      </c>
      <c r="E5" s="5">
        <v>1.1432892474040021E-2</v>
      </c>
      <c r="F5" s="5">
        <v>1.738291590643078E-2</v>
      </c>
      <c r="G5" s="5">
        <v>2.5204881643974232E-3</v>
      </c>
    </row>
    <row r="6" spans="1:12" x14ac:dyDescent="0.2">
      <c r="A6" s="1">
        <v>42695</v>
      </c>
      <c r="B6" s="135">
        <v>0</v>
      </c>
      <c r="C6" s="5">
        <v>6.6870736829822402E-3</v>
      </c>
      <c r="D6" s="5">
        <v>5.0265455436409147E-3</v>
      </c>
      <c r="E6" s="5">
        <v>1.1340323374122205E-2</v>
      </c>
      <c r="F6" s="5">
        <v>1.8103230635096047E-2</v>
      </c>
      <c r="G6" s="5">
        <v>3.596746394108969E-3</v>
      </c>
      <c r="K6" t="s">
        <v>220</v>
      </c>
      <c r="L6" t="s">
        <v>221</v>
      </c>
    </row>
    <row r="7" spans="1:12" x14ac:dyDescent="0.2">
      <c r="A7" s="1">
        <v>42696</v>
      </c>
      <c r="B7" s="135">
        <v>0</v>
      </c>
      <c r="C7" s="5">
        <v>4.9686274625530694E-3</v>
      </c>
      <c r="D7" s="5">
        <v>6.2599740028124939E-3</v>
      </c>
      <c r="E7" s="5">
        <v>1.3713475082724602E-2</v>
      </c>
      <c r="F7" s="5">
        <v>1.8750239694180732E-2</v>
      </c>
      <c r="G7" s="5">
        <v>3.539229250867219E-3</v>
      </c>
    </row>
    <row r="8" spans="1:12" x14ac:dyDescent="0.2">
      <c r="A8" s="1">
        <v>42697</v>
      </c>
      <c r="B8" s="135">
        <v>0</v>
      </c>
      <c r="C8" s="5">
        <v>5.6067638156663399E-3</v>
      </c>
      <c r="D8" s="5">
        <v>7.01646154950002E-3</v>
      </c>
      <c r="E8" s="5">
        <v>8.1118667297248662E-3</v>
      </c>
      <c r="F8" s="5">
        <v>1.3764111866248934E-2</v>
      </c>
      <c r="G8" s="5">
        <v>2.7604213228267917E-3</v>
      </c>
    </row>
    <row r="9" spans="1:12" x14ac:dyDescent="0.2">
      <c r="A9" s="1">
        <v>42699</v>
      </c>
      <c r="B9" s="135">
        <v>0</v>
      </c>
      <c r="C9" s="5">
        <v>3.6510718506901985E-3</v>
      </c>
      <c r="D9" s="5">
        <v>7.7551668017105859E-3</v>
      </c>
      <c r="E9" s="5">
        <v>1.0603098589077974E-2</v>
      </c>
      <c r="F9" s="5">
        <v>1.4292883114556848E-2</v>
      </c>
      <c r="G9" s="5">
        <v>2.8667715089299908E-3</v>
      </c>
    </row>
    <row r="10" spans="1:12" x14ac:dyDescent="0.2">
      <c r="A10" s="1">
        <v>42702</v>
      </c>
      <c r="B10" s="135">
        <v>0</v>
      </c>
      <c r="C10" s="5">
        <v>5.8453661083080434E-3</v>
      </c>
      <c r="D10" s="5">
        <v>7.7580270846512442E-3</v>
      </c>
      <c r="E10" s="5">
        <v>6.4548321894890561E-3</v>
      </c>
      <c r="F10" s="5">
        <v>1.2337929155112354E-2</v>
      </c>
      <c r="G10" s="5">
        <v>1.4393592394763724E-3</v>
      </c>
    </row>
    <row r="11" spans="1:12" x14ac:dyDescent="0.2">
      <c r="A11" s="136">
        <v>42703</v>
      </c>
      <c r="B11" s="134">
        <v>0</v>
      </c>
      <c r="C11" s="55">
        <v>8.0774776373043356E-3</v>
      </c>
      <c r="D11" s="55">
        <v>7.8103137211937316E-3</v>
      </c>
      <c r="E11" s="55">
        <v>4.0873308569273877E-3</v>
      </c>
      <c r="F11" s="55">
        <v>1.2197823817824818E-2</v>
      </c>
      <c r="G11" s="55">
        <v>1.5451096366070594E-3</v>
      </c>
    </row>
    <row r="12" spans="1:12" x14ac:dyDescent="0.2">
      <c r="A12" s="137"/>
      <c r="B12" s="138"/>
      <c r="C12" s="138"/>
      <c r="D12" s="138"/>
      <c r="E12" s="138"/>
      <c r="F12" s="138"/>
      <c r="G12" s="138"/>
      <c r="H12" s="138"/>
      <c r="I12" s="139"/>
    </row>
    <row r="13" spans="1:12" x14ac:dyDescent="0.2">
      <c r="A13" s="1" cm="1">
        <f t="array" ref="A13:A25">'IXIC 16''17'!A19:A31</f>
        <v>42712</v>
      </c>
      <c r="B13" s="13" cm="1">
        <f t="array" ref="B13:B25">'IXIC 16''17'!Q19:Q31</f>
        <v>1.2936205046786636E-2</v>
      </c>
      <c r="C13" s="13" cm="1">
        <f t="array" ref="C13:C25">'IXIC 16''17'!I19:I31</f>
        <v>6.7580711691579429E-3</v>
      </c>
      <c r="D13" s="13" cm="1">
        <f t="array" ref="D13:D25">'IXIC 16''17'!O19:O31</f>
        <v>5.1796659208198335E-3</v>
      </c>
      <c r="E13" s="13" cm="1">
        <f t="array" ref="E13:E25">'IXIC 16''17'!P19:P31</f>
        <v>8.7125547143498058E-3</v>
      </c>
      <c r="F13" s="13" cm="1">
        <f t="array" ref="F13:F25">'IXIC 16''17'!S19:S31</f>
        <v>1.5529505948332507E-2</v>
      </c>
      <c r="G13" s="13" cm="1">
        <f t="array" ref="G13:G25">'IXIC 16''17'!W19:W31</f>
        <v>2.8082877618931766E-3</v>
      </c>
    </row>
    <row r="14" spans="1:12" x14ac:dyDescent="0.2">
      <c r="A14" s="1">
        <v>42713</v>
      </c>
      <c r="B14" s="18">
        <v>0</v>
      </c>
      <c r="C14" s="13">
        <v>4.2453526922738502E-3</v>
      </c>
      <c r="D14" s="13">
        <v>6.2304828924974655E-3</v>
      </c>
      <c r="E14" s="13">
        <v>1.2608554933128834E-2</v>
      </c>
      <c r="F14" s="13">
        <v>1.6907435388033725E-2</v>
      </c>
      <c r="G14" s="13">
        <v>3.180351829687979E-3</v>
      </c>
    </row>
    <row r="15" spans="1:12" x14ac:dyDescent="0.2">
      <c r="A15" s="1">
        <v>42716</v>
      </c>
      <c r="B15" s="18">
        <v>0</v>
      </c>
      <c r="C15" s="13">
        <v>7.5040468827632491E-3</v>
      </c>
      <c r="D15" s="13">
        <v>6.466231891629543E-3</v>
      </c>
      <c r="E15" s="13">
        <v>4.8512316564761722E-3</v>
      </c>
      <c r="F15" s="13">
        <v>1.2391682409028763E-2</v>
      </c>
      <c r="G15" s="13">
        <v>1.6480266160988769E-3</v>
      </c>
    </row>
    <row r="16" spans="1:12" x14ac:dyDescent="0.2">
      <c r="A16" s="1">
        <v>42717</v>
      </c>
      <c r="B16" s="18">
        <v>0</v>
      </c>
      <c r="C16" s="13">
        <v>1.0317192339469419E-2</v>
      </c>
      <c r="D16" s="13">
        <v>7.2996195063569575E-3</v>
      </c>
      <c r="E16" s="13">
        <v>8.6241028727299454E-3</v>
      </c>
      <c r="F16" s="13">
        <v>1.903027174029269E-2</v>
      </c>
      <c r="G16" s="13">
        <v>2.9634468835974693E-3</v>
      </c>
    </row>
    <row r="17" spans="1:7" x14ac:dyDescent="0.2">
      <c r="A17" s="1">
        <v>42718</v>
      </c>
      <c r="B17" s="18">
        <v>0</v>
      </c>
      <c r="C17" s="13">
        <v>9.3111931825254467E-3</v>
      </c>
      <c r="D17" s="13">
        <v>7.428334054098761E-3</v>
      </c>
      <c r="E17" s="13">
        <v>6.0659327936643092E-3</v>
      </c>
      <c r="F17" s="13">
        <v>1.543360704826378E-2</v>
      </c>
      <c r="G17" s="13">
        <v>1.6215193565691304E-3</v>
      </c>
    </row>
    <row r="18" spans="1:7" x14ac:dyDescent="0.2">
      <c r="A18" s="1">
        <v>42719</v>
      </c>
      <c r="B18" s="18">
        <v>0</v>
      </c>
      <c r="C18" s="13">
        <v>8.4071888296693553E-3</v>
      </c>
      <c r="D18" s="13">
        <v>7.7106605072691931E-3</v>
      </c>
      <c r="E18" s="13">
        <v>6.6130913727781666E-3</v>
      </c>
      <c r="F18" s="13">
        <v>1.5075877710366324E-2</v>
      </c>
      <c r="G18" s="13">
        <v>1.9727300657022754E-3</v>
      </c>
    </row>
    <row r="19" spans="1:7" x14ac:dyDescent="0.2">
      <c r="A19" s="1">
        <v>42720</v>
      </c>
      <c r="B19" s="18">
        <v>0</v>
      </c>
      <c r="C19" s="13">
        <v>8.951386763869645E-3</v>
      </c>
      <c r="D19" s="13">
        <v>7.5266259409856456E-3</v>
      </c>
      <c r="E19" s="13">
        <v>3.1003152656886692E-3</v>
      </c>
      <c r="F19" s="13">
        <v>1.2079454150591423E-2</v>
      </c>
      <c r="G19" s="13">
        <v>1.0334018787216679E-3</v>
      </c>
    </row>
    <row r="20" spans="1:7" x14ac:dyDescent="0.2">
      <c r="A20" s="1">
        <v>42723</v>
      </c>
      <c r="B20" s="18">
        <v>0</v>
      </c>
      <c r="C20" s="13">
        <v>8.6231100412575493E-3</v>
      </c>
      <c r="D20" s="13">
        <v>7.57117183120363E-3</v>
      </c>
      <c r="E20" s="13">
        <v>3.5566235435640606E-3</v>
      </c>
      <c r="F20" s="13">
        <v>1.221040274101309E-2</v>
      </c>
      <c r="G20" s="13">
        <v>1.485129387456054E-3</v>
      </c>
    </row>
    <row r="21" spans="1:7" x14ac:dyDescent="0.2">
      <c r="A21" s="1">
        <v>42724</v>
      </c>
      <c r="B21" s="18">
        <v>0</v>
      </c>
      <c r="C21" s="13">
        <v>3.2458324959817285E-3</v>
      </c>
      <c r="D21" s="13">
        <v>7.8775961636090817E-3</v>
      </c>
      <c r="E21" s="13">
        <v>7.9813694561367433E-3</v>
      </c>
      <c r="F21" s="13">
        <v>1.1253108140461637E-2</v>
      </c>
      <c r="G21" s="13">
        <v>2.0510659177129771E-3</v>
      </c>
    </row>
    <row r="22" spans="1:7" x14ac:dyDescent="0.2">
      <c r="A22" s="1">
        <v>42725</v>
      </c>
      <c r="B22" s="18">
        <v>0</v>
      </c>
      <c r="C22" s="13">
        <v>3.8332147259423697E-3</v>
      </c>
      <c r="D22" s="13">
        <v>7.8143478278968233E-3</v>
      </c>
      <c r="E22" s="13">
        <v>5.4735273619094657E-3</v>
      </c>
      <c r="F22" s="13">
        <v>9.3277232935383547E-3</v>
      </c>
      <c r="G22" s="13">
        <v>1.3216380557868476E-3</v>
      </c>
    </row>
    <row r="23" spans="1:7" x14ac:dyDescent="0.2">
      <c r="A23" s="1">
        <v>42726</v>
      </c>
      <c r="B23" s="18">
        <v>0</v>
      </c>
      <c r="C23" s="13">
        <v>7.2227879802650285E-3</v>
      </c>
      <c r="D23" s="13">
        <v>7.3061265002189275E-3</v>
      </c>
      <c r="E23" s="13">
        <v>-8.7636854308676597E-4</v>
      </c>
      <c r="F23" s="13">
        <v>6.3400896129989729E-3</v>
      </c>
      <c r="G23" s="13">
        <v>3.6370199391333393E-4</v>
      </c>
    </row>
    <row r="24" spans="1:7" x14ac:dyDescent="0.2">
      <c r="A24" s="1">
        <v>42727</v>
      </c>
      <c r="B24" s="18">
        <v>0</v>
      </c>
      <c r="C24" s="13">
        <v>3.8462144416537458E-3</v>
      </c>
      <c r="D24" s="13">
        <v>7.0341355984725991E-3</v>
      </c>
      <c r="E24" s="13">
        <v>5.8844832429479054E-6</v>
      </c>
      <c r="F24" s="13">
        <v>3.8521215578811241E-3</v>
      </c>
      <c r="G24" s="13">
        <v>7.7101832283677559E-4</v>
      </c>
    </row>
    <row r="25" spans="1:7" x14ac:dyDescent="0.2">
      <c r="A25" s="1">
        <v>42731</v>
      </c>
      <c r="B25" s="18">
        <v>0</v>
      </c>
      <c r="C25" s="13">
        <v>7.8177886670233818E-3</v>
      </c>
      <c r="D25" s="13">
        <v>7.0821461437777268E-3</v>
      </c>
      <c r="E25" s="13">
        <v>3.718504504306084E-3</v>
      </c>
      <c r="F25" s="13">
        <v>1.1565363653701506E-2</v>
      </c>
      <c r="G25" s="13">
        <v>1.4000515676929096E-3</v>
      </c>
    </row>
    <row r="26" spans="1:7" x14ac:dyDescent="0.2">
      <c r="A26" s="141"/>
    </row>
    <row r="27" spans="1:7" x14ac:dyDescent="0.2">
      <c r="A27" s="141"/>
    </row>
    <row r="28" spans="1:7" x14ac:dyDescent="0.2">
      <c r="A28" s="141"/>
    </row>
    <row r="29" spans="1:7" x14ac:dyDescent="0.2">
      <c r="A29" s="141"/>
    </row>
    <row r="30" spans="1:7" x14ac:dyDescent="0.2">
      <c r="A30" s="141"/>
    </row>
    <row r="31" spans="1:7" x14ac:dyDescent="0.2">
      <c r="A31" s="141"/>
    </row>
    <row r="32" spans="1:7" x14ac:dyDescent="0.2">
      <c r="A32" s="141"/>
    </row>
    <row r="33" spans="1:1" x14ac:dyDescent="0.2">
      <c r="A33" s="141"/>
    </row>
    <row r="34" spans="1:1" x14ac:dyDescent="0.2">
      <c r="A34" s="141"/>
    </row>
    <row r="35" spans="1:1" x14ac:dyDescent="0.2">
      <c r="A35" s="141"/>
    </row>
    <row r="36" spans="1:1" x14ac:dyDescent="0.2">
      <c r="A36" s="141"/>
    </row>
    <row r="37" spans="1:1" x14ac:dyDescent="0.2">
      <c r="A37" s="141"/>
    </row>
    <row r="38" spans="1:1" x14ac:dyDescent="0.2">
      <c r="A38" s="141"/>
    </row>
    <row r="39" spans="1:1" x14ac:dyDescent="0.2">
      <c r="A39" s="141"/>
    </row>
    <row r="40" spans="1:1" x14ac:dyDescent="0.2">
      <c r="A40" s="141"/>
    </row>
    <row r="41" spans="1:1" x14ac:dyDescent="0.2">
      <c r="A41" s="141"/>
    </row>
    <row r="42" spans="1:1" x14ac:dyDescent="0.2">
      <c r="A42" s="141"/>
    </row>
    <row r="43" spans="1:1" x14ac:dyDescent="0.2">
      <c r="A43" s="141"/>
    </row>
    <row r="44" spans="1:1" x14ac:dyDescent="0.2">
      <c r="A44" s="141"/>
    </row>
    <row r="45" spans="1:1" x14ac:dyDescent="0.2">
      <c r="A45" s="141"/>
    </row>
    <row r="46" spans="1:1" x14ac:dyDescent="0.2">
      <c r="A46" s="141"/>
    </row>
    <row r="47" spans="1:1" x14ac:dyDescent="0.2">
      <c r="A47" s="140"/>
    </row>
    <row r="48" spans="1:1" x14ac:dyDescent="0.2">
      <c r="A48" s="140"/>
    </row>
    <row r="49" spans="1:1" x14ac:dyDescent="0.2">
      <c r="A49" s="140"/>
    </row>
    <row r="50" spans="1:1" x14ac:dyDescent="0.2">
      <c r="A50" s="140"/>
    </row>
    <row r="51" spans="1:1" x14ac:dyDescent="0.2">
      <c r="A51" s="140"/>
    </row>
    <row r="52" spans="1:1" x14ac:dyDescent="0.2">
      <c r="A52" s="140"/>
    </row>
    <row r="53" spans="1:1" x14ac:dyDescent="0.2">
      <c r="A53" s="140"/>
    </row>
    <row r="54" spans="1:1" x14ac:dyDescent="0.2">
      <c r="A54" s="140"/>
    </row>
    <row r="55" spans="1:1" x14ac:dyDescent="0.2">
      <c r="A55" s="140"/>
    </row>
    <row r="56" spans="1:1" x14ac:dyDescent="0.2">
      <c r="A56" s="140"/>
    </row>
    <row r="57" spans="1:1" x14ac:dyDescent="0.2">
      <c r="A57" s="140"/>
    </row>
    <row r="58" spans="1:1" x14ac:dyDescent="0.2">
      <c r="A58" s="140"/>
    </row>
    <row r="59" spans="1:1" x14ac:dyDescent="0.2">
      <c r="A59" s="140"/>
    </row>
    <row r="60" spans="1:1" x14ac:dyDescent="0.2">
      <c r="A60" s="140"/>
    </row>
    <row r="61" spans="1:1" x14ac:dyDescent="0.2">
      <c r="A61" s="140"/>
    </row>
    <row r="62" spans="1:1" x14ac:dyDescent="0.2">
      <c r="A62" s="140"/>
    </row>
    <row r="63" spans="1:1" x14ac:dyDescent="0.2">
      <c r="A63" s="140"/>
    </row>
    <row r="64" spans="1:1" x14ac:dyDescent="0.2">
      <c r="A64" s="140"/>
    </row>
    <row r="65" spans="1:1" x14ac:dyDescent="0.2">
      <c r="A65" s="140"/>
    </row>
    <row r="66" spans="1:1" x14ac:dyDescent="0.2">
      <c r="A66" s="140"/>
    </row>
    <row r="67" spans="1:1" x14ac:dyDescent="0.2">
      <c r="A67" s="140"/>
    </row>
    <row r="68" spans="1:1" x14ac:dyDescent="0.2">
      <c r="A68" s="140"/>
    </row>
    <row r="69" spans="1:1" x14ac:dyDescent="0.2">
      <c r="A69" s="140"/>
    </row>
    <row r="70" spans="1:1" x14ac:dyDescent="0.2">
      <c r="A70" s="140"/>
    </row>
    <row r="71" spans="1:1" x14ac:dyDescent="0.2">
      <c r="A71" s="140"/>
    </row>
    <row r="72" spans="1:1" x14ac:dyDescent="0.2">
      <c r="A72" s="140"/>
    </row>
    <row r="73" spans="1:1" x14ac:dyDescent="0.2">
      <c r="A73" s="140"/>
    </row>
    <row r="74" spans="1:1" x14ac:dyDescent="0.2">
      <c r="A74" s="140"/>
    </row>
    <row r="75" spans="1:1" x14ac:dyDescent="0.2">
      <c r="A75" s="140"/>
    </row>
    <row r="76" spans="1:1" x14ac:dyDescent="0.2">
      <c r="A76" s="140"/>
    </row>
    <row r="77" spans="1:1" x14ac:dyDescent="0.2">
      <c r="A77" s="140"/>
    </row>
    <row r="78" spans="1:1" x14ac:dyDescent="0.2">
      <c r="A78" s="140"/>
    </row>
    <row r="79" spans="1:1" x14ac:dyDescent="0.2">
      <c r="A79" s="140"/>
    </row>
    <row r="80" spans="1:1" x14ac:dyDescent="0.2">
      <c r="A80" s="140"/>
    </row>
    <row r="81" spans="1:1" x14ac:dyDescent="0.2">
      <c r="A81" s="140"/>
    </row>
    <row r="82" spans="1:1" x14ac:dyDescent="0.2">
      <c r="A82" s="140"/>
    </row>
    <row r="83" spans="1:1" x14ac:dyDescent="0.2">
      <c r="A83" s="140"/>
    </row>
    <row r="84" spans="1:1" x14ac:dyDescent="0.2">
      <c r="A84" s="140"/>
    </row>
    <row r="85" spans="1:1" x14ac:dyDescent="0.2">
      <c r="A85" s="140"/>
    </row>
    <row r="86" spans="1:1" x14ac:dyDescent="0.2">
      <c r="A86" s="140"/>
    </row>
    <row r="87" spans="1:1" x14ac:dyDescent="0.2">
      <c r="A87" s="140"/>
    </row>
    <row r="88" spans="1:1" x14ac:dyDescent="0.2">
      <c r="A88" s="140"/>
    </row>
    <row r="89" spans="1:1" x14ac:dyDescent="0.2">
      <c r="A89" s="140"/>
    </row>
    <row r="90" spans="1:1" x14ac:dyDescent="0.2">
      <c r="A90" s="140"/>
    </row>
    <row r="91" spans="1:1" x14ac:dyDescent="0.2">
      <c r="A91" s="140"/>
    </row>
    <row r="92" spans="1:1" x14ac:dyDescent="0.2">
      <c r="A92" s="140"/>
    </row>
    <row r="93" spans="1:1" x14ac:dyDescent="0.2">
      <c r="A93" s="140"/>
    </row>
    <row r="94" spans="1:1" x14ac:dyDescent="0.2">
      <c r="A94" s="140"/>
    </row>
    <row r="95" spans="1:1" x14ac:dyDescent="0.2">
      <c r="A95" s="140"/>
    </row>
    <row r="96" spans="1:1" x14ac:dyDescent="0.2">
      <c r="A96" s="140"/>
    </row>
    <row r="97" spans="1:1" x14ac:dyDescent="0.2">
      <c r="A97" s="140"/>
    </row>
    <row r="98" spans="1:1" x14ac:dyDescent="0.2">
      <c r="A98" s="140"/>
    </row>
    <row r="99" spans="1:1" x14ac:dyDescent="0.2">
      <c r="A99" s="140"/>
    </row>
    <row r="100" spans="1:1" x14ac:dyDescent="0.2">
      <c r="A100" s="140"/>
    </row>
    <row r="101" spans="1:1" x14ac:dyDescent="0.2">
      <c r="A101" s="140"/>
    </row>
    <row r="102" spans="1:1" x14ac:dyDescent="0.2">
      <c r="A102" s="140"/>
    </row>
    <row r="103" spans="1:1" x14ac:dyDescent="0.2">
      <c r="A103" s="140"/>
    </row>
    <row r="104" spans="1:1" x14ac:dyDescent="0.2">
      <c r="A104" s="140"/>
    </row>
    <row r="105" spans="1:1" x14ac:dyDescent="0.2">
      <c r="A105" s="140"/>
    </row>
    <row r="106" spans="1:1" x14ac:dyDescent="0.2">
      <c r="A106" s="140"/>
    </row>
    <row r="107" spans="1:1" x14ac:dyDescent="0.2">
      <c r="A107" s="140"/>
    </row>
    <row r="108" spans="1:1" x14ac:dyDescent="0.2">
      <c r="A108" s="140"/>
    </row>
    <row r="109" spans="1:1" x14ac:dyDescent="0.2">
      <c r="A109" s="140"/>
    </row>
    <row r="110" spans="1:1" x14ac:dyDescent="0.2">
      <c r="A110" s="140"/>
    </row>
    <row r="111" spans="1:1" x14ac:dyDescent="0.2">
      <c r="A111" s="140"/>
    </row>
    <row r="112" spans="1:1" x14ac:dyDescent="0.2">
      <c r="A112" s="140"/>
    </row>
    <row r="113" spans="1:1" x14ac:dyDescent="0.2">
      <c r="A113" s="140"/>
    </row>
    <row r="114" spans="1:1" x14ac:dyDescent="0.2">
      <c r="A114" s="140"/>
    </row>
    <row r="115" spans="1:1" x14ac:dyDescent="0.2">
      <c r="A115" s="140"/>
    </row>
    <row r="116" spans="1:1" x14ac:dyDescent="0.2">
      <c r="A116" s="140"/>
    </row>
    <row r="117" spans="1:1" x14ac:dyDescent="0.2">
      <c r="A117" s="140"/>
    </row>
    <row r="118" spans="1:1" x14ac:dyDescent="0.2">
      <c r="A118" s="140"/>
    </row>
    <row r="119" spans="1:1" x14ac:dyDescent="0.2">
      <c r="A119" s="140"/>
    </row>
    <row r="120" spans="1:1" x14ac:dyDescent="0.2">
      <c r="A120" s="140"/>
    </row>
    <row r="121" spans="1:1" x14ac:dyDescent="0.2">
      <c r="A121" s="140"/>
    </row>
    <row r="122" spans="1:1" x14ac:dyDescent="0.2">
      <c r="A122" s="140"/>
    </row>
    <row r="123" spans="1:1" x14ac:dyDescent="0.2">
      <c r="A123" s="140"/>
    </row>
    <row r="124" spans="1:1" x14ac:dyDescent="0.2">
      <c r="A124" s="140"/>
    </row>
    <row r="125" spans="1:1" x14ac:dyDescent="0.2">
      <c r="A125" s="140"/>
    </row>
    <row r="126" spans="1:1" x14ac:dyDescent="0.2">
      <c r="A126" s="140"/>
    </row>
    <row r="127" spans="1:1" x14ac:dyDescent="0.2">
      <c r="A127" s="140"/>
    </row>
    <row r="128" spans="1:1" x14ac:dyDescent="0.2">
      <c r="A128" s="140"/>
    </row>
    <row r="129" spans="1:1" x14ac:dyDescent="0.2">
      <c r="A129" s="140"/>
    </row>
    <row r="130" spans="1:1" x14ac:dyDescent="0.2">
      <c r="A130" s="140"/>
    </row>
    <row r="131" spans="1:1" x14ac:dyDescent="0.2">
      <c r="A131" s="140"/>
    </row>
    <row r="132" spans="1:1" x14ac:dyDescent="0.2">
      <c r="A132" s="140"/>
    </row>
    <row r="133" spans="1:1" x14ac:dyDescent="0.2">
      <c r="A133" s="140"/>
    </row>
    <row r="134" spans="1:1" x14ac:dyDescent="0.2">
      <c r="A134" s="140"/>
    </row>
    <row r="135" spans="1:1" x14ac:dyDescent="0.2">
      <c r="A135" s="140"/>
    </row>
    <row r="136" spans="1:1" x14ac:dyDescent="0.2">
      <c r="A136" s="140"/>
    </row>
    <row r="137" spans="1:1" x14ac:dyDescent="0.2">
      <c r="A137" s="140"/>
    </row>
    <row r="138" spans="1:1" x14ac:dyDescent="0.2">
      <c r="A138" s="140"/>
    </row>
    <row r="139" spans="1:1" x14ac:dyDescent="0.2">
      <c r="A139" s="140"/>
    </row>
    <row r="140" spans="1:1" x14ac:dyDescent="0.2">
      <c r="A140" s="140"/>
    </row>
    <row r="141" spans="1:1" x14ac:dyDescent="0.2">
      <c r="A141" s="140"/>
    </row>
    <row r="142" spans="1:1" x14ac:dyDescent="0.2">
      <c r="A142" s="140"/>
    </row>
    <row r="143" spans="1:1" x14ac:dyDescent="0.2">
      <c r="A143" s="140"/>
    </row>
    <row r="144" spans="1:1" x14ac:dyDescent="0.2">
      <c r="A144" s="140"/>
    </row>
    <row r="145" spans="1:1" x14ac:dyDescent="0.2">
      <c r="A145" s="140"/>
    </row>
    <row r="146" spans="1:1" x14ac:dyDescent="0.2">
      <c r="A146" s="140"/>
    </row>
    <row r="147" spans="1:1" x14ac:dyDescent="0.2">
      <c r="A147" s="140"/>
    </row>
    <row r="148" spans="1:1" x14ac:dyDescent="0.2">
      <c r="A148" s="140"/>
    </row>
    <row r="149" spans="1:1" x14ac:dyDescent="0.2">
      <c r="A149" s="140"/>
    </row>
    <row r="150" spans="1:1" x14ac:dyDescent="0.2">
      <c r="A150" s="140"/>
    </row>
    <row r="151" spans="1:1" x14ac:dyDescent="0.2">
      <c r="A151" s="140"/>
    </row>
    <row r="152" spans="1:1" x14ac:dyDescent="0.2">
      <c r="A152" s="140"/>
    </row>
    <row r="153" spans="1:1" x14ac:dyDescent="0.2">
      <c r="A153" s="140"/>
    </row>
    <row r="154" spans="1:1" x14ac:dyDescent="0.2">
      <c r="A154" s="140"/>
    </row>
    <row r="155" spans="1:1" x14ac:dyDescent="0.2">
      <c r="A155" s="140"/>
    </row>
    <row r="156" spans="1:1" x14ac:dyDescent="0.2">
      <c r="A156" s="140"/>
    </row>
    <row r="157" spans="1:1" x14ac:dyDescent="0.2">
      <c r="A157" s="140"/>
    </row>
    <row r="158" spans="1:1" x14ac:dyDescent="0.2">
      <c r="A158" s="140"/>
    </row>
    <row r="159" spans="1:1" x14ac:dyDescent="0.2">
      <c r="A159" s="140"/>
    </row>
    <row r="160" spans="1:1" x14ac:dyDescent="0.2">
      <c r="A160" s="140"/>
    </row>
    <row r="161" spans="1:1" x14ac:dyDescent="0.2">
      <c r="A161" s="140"/>
    </row>
    <row r="162" spans="1:1" x14ac:dyDescent="0.2">
      <c r="A162" s="140"/>
    </row>
    <row r="163" spans="1:1" x14ac:dyDescent="0.2">
      <c r="A163" s="140"/>
    </row>
    <row r="164" spans="1:1" x14ac:dyDescent="0.2">
      <c r="A164" s="140"/>
    </row>
    <row r="165" spans="1:1" x14ac:dyDescent="0.2">
      <c r="A165" s="140"/>
    </row>
    <row r="166" spans="1:1" x14ac:dyDescent="0.2">
      <c r="A166" s="140"/>
    </row>
    <row r="167" spans="1:1" x14ac:dyDescent="0.2">
      <c r="A167" s="140"/>
    </row>
    <row r="168" spans="1:1" x14ac:dyDescent="0.2">
      <c r="A168" s="140"/>
    </row>
    <row r="169" spans="1:1" x14ac:dyDescent="0.2">
      <c r="A169" s="140"/>
    </row>
    <row r="170" spans="1:1" x14ac:dyDescent="0.2">
      <c r="A170" s="140"/>
    </row>
    <row r="171" spans="1:1" x14ac:dyDescent="0.2">
      <c r="A171" s="140"/>
    </row>
    <row r="172" spans="1:1" x14ac:dyDescent="0.2">
      <c r="A172" s="140"/>
    </row>
    <row r="173" spans="1:1" x14ac:dyDescent="0.2">
      <c r="A173" s="140"/>
    </row>
    <row r="174" spans="1:1" x14ac:dyDescent="0.2">
      <c r="A174" s="140"/>
    </row>
    <row r="175" spans="1:1" x14ac:dyDescent="0.2">
      <c r="A175" s="140"/>
    </row>
    <row r="176" spans="1:1" x14ac:dyDescent="0.2">
      <c r="A176" s="140"/>
    </row>
    <row r="177" spans="1:1" x14ac:dyDescent="0.2">
      <c r="A177" s="140"/>
    </row>
    <row r="178" spans="1:1" x14ac:dyDescent="0.2">
      <c r="A178" s="140"/>
    </row>
    <row r="179" spans="1:1" x14ac:dyDescent="0.2">
      <c r="A179" s="140"/>
    </row>
    <row r="180" spans="1:1" x14ac:dyDescent="0.2">
      <c r="A180" s="140"/>
    </row>
    <row r="181" spans="1:1" x14ac:dyDescent="0.2">
      <c r="A181" s="140"/>
    </row>
    <row r="182" spans="1:1" x14ac:dyDescent="0.2">
      <c r="A182" s="140"/>
    </row>
    <row r="183" spans="1:1" x14ac:dyDescent="0.2">
      <c r="A183" s="140"/>
    </row>
    <row r="184" spans="1:1" x14ac:dyDescent="0.2">
      <c r="A184" s="140"/>
    </row>
    <row r="185" spans="1:1" x14ac:dyDescent="0.2">
      <c r="A185" s="140"/>
    </row>
    <row r="186" spans="1:1" x14ac:dyDescent="0.2">
      <c r="A186" s="140"/>
    </row>
    <row r="187" spans="1:1" x14ac:dyDescent="0.2">
      <c r="A187" s="140"/>
    </row>
    <row r="188" spans="1:1" x14ac:dyDescent="0.2">
      <c r="A188" s="140"/>
    </row>
    <row r="189" spans="1:1" x14ac:dyDescent="0.2">
      <c r="A189" s="140"/>
    </row>
    <row r="190" spans="1:1" x14ac:dyDescent="0.2">
      <c r="A190" s="140"/>
    </row>
    <row r="191" spans="1:1" x14ac:dyDescent="0.2">
      <c r="A191" s="140"/>
    </row>
    <row r="192" spans="1:1" x14ac:dyDescent="0.2">
      <c r="A192" s="140"/>
    </row>
    <row r="193" spans="1:1" x14ac:dyDescent="0.2">
      <c r="A193" s="140"/>
    </row>
    <row r="194" spans="1:1" x14ac:dyDescent="0.2">
      <c r="A194" s="140"/>
    </row>
    <row r="195" spans="1:1" x14ac:dyDescent="0.2">
      <c r="A195" s="140"/>
    </row>
    <row r="196" spans="1:1" x14ac:dyDescent="0.2">
      <c r="A196" s="140"/>
    </row>
    <row r="197" spans="1:1" x14ac:dyDescent="0.2">
      <c r="A197" s="140"/>
    </row>
    <row r="198" spans="1:1" x14ac:dyDescent="0.2">
      <c r="A198" s="140"/>
    </row>
    <row r="199" spans="1:1" x14ac:dyDescent="0.2">
      <c r="A199" s="140"/>
    </row>
    <row r="200" spans="1:1" x14ac:dyDescent="0.2">
      <c r="A200" s="140"/>
    </row>
    <row r="201" spans="1:1" x14ac:dyDescent="0.2">
      <c r="A201" s="140"/>
    </row>
    <row r="202" spans="1:1" x14ac:dyDescent="0.2">
      <c r="A202" s="140"/>
    </row>
    <row r="203" spans="1:1" x14ac:dyDescent="0.2">
      <c r="A203" s="140"/>
    </row>
    <row r="204" spans="1:1" x14ac:dyDescent="0.2">
      <c r="A204" s="140"/>
    </row>
    <row r="205" spans="1:1" x14ac:dyDescent="0.2">
      <c r="A205" s="140"/>
    </row>
    <row r="206" spans="1:1" x14ac:dyDescent="0.2">
      <c r="A206" s="140"/>
    </row>
    <row r="207" spans="1:1" x14ac:dyDescent="0.2">
      <c r="A207" s="140"/>
    </row>
    <row r="208" spans="1:1" x14ac:dyDescent="0.2">
      <c r="A208" s="140"/>
    </row>
    <row r="209" spans="1:1" x14ac:dyDescent="0.2">
      <c r="A209" s="140"/>
    </row>
    <row r="210" spans="1:1" x14ac:dyDescent="0.2">
      <c r="A210" s="140"/>
    </row>
    <row r="211" spans="1:1" x14ac:dyDescent="0.2">
      <c r="A211" s="140"/>
    </row>
    <row r="212" spans="1:1" x14ac:dyDescent="0.2">
      <c r="A212" s="140"/>
    </row>
    <row r="213" spans="1:1" x14ac:dyDescent="0.2">
      <c r="A213" s="140"/>
    </row>
    <row r="214" spans="1:1" x14ac:dyDescent="0.2">
      <c r="A214" s="140"/>
    </row>
    <row r="215" spans="1:1" x14ac:dyDescent="0.2">
      <c r="A215" s="140"/>
    </row>
    <row r="216" spans="1:1" x14ac:dyDescent="0.2">
      <c r="A216" s="140"/>
    </row>
    <row r="217" spans="1:1" x14ac:dyDescent="0.2">
      <c r="A217" s="140"/>
    </row>
    <row r="218" spans="1:1" x14ac:dyDescent="0.2">
      <c r="A218" s="140"/>
    </row>
    <row r="219" spans="1:1" x14ac:dyDescent="0.2">
      <c r="A219" s="140"/>
    </row>
    <row r="220" spans="1:1" x14ac:dyDescent="0.2">
      <c r="A220" s="140"/>
    </row>
    <row r="221" spans="1:1" x14ac:dyDescent="0.2">
      <c r="A221" s="140"/>
    </row>
    <row r="222" spans="1:1" x14ac:dyDescent="0.2">
      <c r="A222" s="140"/>
    </row>
    <row r="223" spans="1:1" x14ac:dyDescent="0.2">
      <c r="A223" s="140"/>
    </row>
    <row r="224" spans="1:1" x14ac:dyDescent="0.2">
      <c r="A224" s="140"/>
    </row>
    <row r="225" spans="1:1" x14ac:dyDescent="0.2">
      <c r="A225" s="140"/>
    </row>
    <row r="226" spans="1:1" x14ac:dyDescent="0.2">
      <c r="A226" s="140"/>
    </row>
    <row r="227" spans="1:1" x14ac:dyDescent="0.2">
      <c r="A227" s="140"/>
    </row>
    <row r="228" spans="1:1" x14ac:dyDescent="0.2">
      <c r="A228" s="140"/>
    </row>
    <row r="229" spans="1:1" x14ac:dyDescent="0.2">
      <c r="A229" s="140"/>
    </row>
    <row r="230" spans="1:1" x14ac:dyDescent="0.2">
      <c r="A230" s="140"/>
    </row>
    <row r="231" spans="1:1" x14ac:dyDescent="0.2">
      <c r="A231" s="140"/>
    </row>
    <row r="232" spans="1:1" x14ac:dyDescent="0.2">
      <c r="A232" s="140"/>
    </row>
    <row r="233" spans="1:1" x14ac:dyDescent="0.2">
      <c r="A233" s="140"/>
    </row>
    <row r="234" spans="1:1" x14ac:dyDescent="0.2">
      <c r="A234" s="140"/>
    </row>
    <row r="235" spans="1:1" x14ac:dyDescent="0.2">
      <c r="A235" s="140"/>
    </row>
    <row r="236" spans="1:1" x14ac:dyDescent="0.2">
      <c r="A236" s="140"/>
    </row>
    <row r="237" spans="1:1" x14ac:dyDescent="0.2">
      <c r="A237" s="140"/>
    </row>
    <row r="238" spans="1:1" x14ac:dyDescent="0.2">
      <c r="A238" s="140"/>
    </row>
    <row r="239" spans="1:1" x14ac:dyDescent="0.2">
      <c r="A239" s="140"/>
    </row>
    <row r="240" spans="1:1" x14ac:dyDescent="0.2">
      <c r="A240" s="140"/>
    </row>
    <row r="241" spans="1:1" x14ac:dyDescent="0.2">
      <c r="A241" s="140"/>
    </row>
    <row r="242" spans="1:1" x14ac:dyDescent="0.2">
      <c r="A242" s="140"/>
    </row>
    <row r="243" spans="1:1" x14ac:dyDescent="0.2">
      <c r="A243" s="140"/>
    </row>
    <row r="244" spans="1:1" x14ac:dyDescent="0.2">
      <c r="A244" s="140"/>
    </row>
    <row r="245" spans="1:1" x14ac:dyDescent="0.2">
      <c r="A245" s="140"/>
    </row>
    <row r="246" spans="1:1" x14ac:dyDescent="0.2">
      <c r="A246" s="140"/>
    </row>
    <row r="247" spans="1:1" x14ac:dyDescent="0.2">
      <c r="A247" s="140"/>
    </row>
    <row r="248" spans="1:1" x14ac:dyDescent="0.2">
      <c r="A248" s="140"/>
    </row>
    <row r="249" spans="1:1" x14ac:dyDescent="0.2">
      <c r="A249" s="140"/>
    </row>
    <row r="250" spans="1:1" x14ac:dyDescent="0.2">
      <c r="A250" s="140"/>
    </row>
    <row r="251" spans="1:1" x14ac:dyDescent="0.2">
      <c r="A251" s="140"/>
    </row>
    <row r="252" spans="1:1" x14ac:dyDescent="0.2">
      <c r="A252" s="140"/>
    </row>
    <row r="253" spans="1:1" x14ac:dyDescent="0.2">
      <c r="A253" s="140"/>
    </row>
    <row r="254" spans="1:1" x14ac:dyDescent="0.2">
      <c r="A254" s="140"/>
    </row>
    <row r="255" spans="1:1" x14ac:dyDescent="0.2">
      <c r="A255" s="140"/>
    </row>
    <row r="256" spans="1:1" x14ac:dyDescent="0.2">
      <c r="A256" s="140"/>
    </row>
    <row r="257" spans="1:1" x14ac:dyDescent="0.2">
      <c r="A257" s="140"/>
    </row>
    <row r="258" spans="1:1" x14ac:dyDescent="0.2">
      <c r="A258" s="140"/>
    </row>
    <row r="259" spans="1:1" x14ac:dyDescent="0.2">
      <c r="A259" s="140"/>
    </row>
    <row r="260" spans="1:1" x14ac:dyDescent="0.2">
      <c r="A260" s="140"/>
    </row>
    <row r="261" spans="1:1" x14ac:dyDescent="0.2">
      <c r="A261" s="140"/>
    </row>
    <row r="262" spans="1:1" x14ac:dyDescent="0.2">
      <c r="A262" s="140"/>
    </row>
    <row r="263" spans="1:1" x14ac:dyDescent="0.2">
      <c r="A263" s="140"/>
    </row>
    <row r="264" spans="1:1" x14ac:dyDescent="0.2">
      <c r="A264" s="140"/>
    </row>
    <row r="265" spans="1:1" x14ac:dyDescent="0.2">
      <c r="A265" s="140"/>
    </row>
    <row r="266" spans="1:1" x14ac:dyDescent="0.2">
      <c r="A266" s="140"/>
    </row>
    <row r="267" spans="1:1" x14ac:dyDescent="0.2">
      <c r="A267" s="140"/>
    </row>
    <row r="268" spans="1:1" x14ac:dyDescent="0.2">
      <c r="A268" s="140"/>
    </row>
    <row r="269" spans="1:1" x14ac:dyDescent="0.2">
      <c r="A269" s="140"/>
    </row>
    <row r="270" spans="1:1" x14ac:dyDescent="0.2">
      <c r="A270" s="140"/>
    </row>
    <row r="271" spans="1:1" x14ac:dyDescent="0.2">
      <c r="A271" s="140"/>
    </row>
    <row r="272" spans="1:1" x14ac:dyDescent="0.2">
      <c r="A272" s="140"/>
    </row>
    <row r="273" spans="1:1" x14ac:dyDescent="0.2">
      <c r="A273" s="140"/>
    </row>
    <row r="274" spans="1:1" x14ac:dyDescent="0.2">
      <c r="A274" s="140"/>
    </row>
    <row r="275" spans="1:1" x14ac:dyDescent="0.2">
      <c r="A275" s="140"/>
    </row>
    <row r="276" spans="1:1" x14ac:dyDescent="0.2">
      <c r="A276" s="140"/>
    </row>
    <row r="277" spans="1:1" x14ac:dyDescent="0.2">
      <c r="A277" s="140"/>
    </row>
    <row r="278" spans="1:1" x14ac:dyDescent="0.2">
      <c r="A278" s="140"/>
    </row>
    <row r="279" spans="1:1" x14ac:dyDescent="0.2">
      <c r="A279" s="140"/>
    </row>
    <row r="280" spans="1:1" x14ac:dyDescent="0.2">
      <c r="A280" s="140"/>
    </row>
    <row r="281" spans="1:1" x14ac:dyDescent="0.2">
      <c r="A281" s="140"/>
    </row>
    <row r="282" spans="1:1" x14ac:dyDescent="0.2">
      <c r="A282" s="140"/>
    </row>
    <row r="283" spans="1:1" x14ac:dyDescent="0.2">
      <c r="A283" s="140"/>
    </row>
    <row r="284" spans="1:1" x14ac:dyDescent="0.2">
      <c r="A284" s="140"/>
    </row>
    <row r="285" spans="1:1" x14ac:dyDescent="0.2">
      <c r="A285" s="140"/>
    </row>
    <row r="286" spans="1:1" x14ac:dyDescent="0.2">
      <c r="A286" s="140"/>
    </row>
    <row r="287" spans="1:1" x14ac:dyDescent="0.2">
      <c r="A287" s="140"/>
    </row>
    <row r="288" spans="1:1" x14ac:dyDescent="0.2">
      <c r="A288" s="140"/>
    </row>
    <row r="289" spans="1:1" x14ac:dyDescent="0.2">
      <c r="A289" s="140"/>
    </row>
    <row r="290" spans="1:1" x14ac:dyDescent="0.2">
      <c r="A290" s="140"/>
    </row>
    <row r="291" spans="1:1" x14ac:dyDescent="0.2">
      <c r="A291" s="140"/>
    </row>
    <row r="292" spans="1:1" x14ac:dyDescent="0.2">
      <c r="A292" s="140"/>
    </row>
    <row r="293" spans="1:1" x14ac:dyDescent="0.2">
      <c r="A293" s="140"/>
    </row>
    <row r="294" spans="1:1" x14ac:dyDescent="0.2">
      <c r="A294" s="140"/>
    </row>
    <row r="295" spans="1:1" x14ac:dyDescent="0.2">
      <c r="A295" s="140"/>
    </row>
    <row r="296" spans="1:1" x14ac:dyDescent="0.2">
      <c r="A296" s="140"/>
    </row>
    <row r="297" spans="1:1" x14ac:dyDescent="0.2">
      <c r="A297" s="140"/>
    </row>
    <row r="298" spans="1:1" x14ac:dyDescent="0.2">
      <c r="A298" s="140"/>
    </row>
    <row r="299" spans="1:1" x14ac:dyDescent="0.2">
      <c r="A299" s="140"/>
    </row>
    <row r="300" spans="1:1" x14ac:dyDescent="0.2">
      <c r="A300" s="140"/>
    </row>
    <row r="301" spans="1:1" x14ac:dyDescent="0.2">
      <c r="A301" s="140"/>
    </row>
    <row r="302" spans="1:1" x14ac:dyDescent="0.2">
      <c r="A302" s="140"/>
    </row>
    <row r="303" spans="1:1" x14ac:dyDescent="0.2">
      <c r="A303" s="140"/>
    </row>
    <row r="304" spans="1:1" x14ac:dyDescent="0.2">
      <c r="A304" s="140"/>
    </row>
    <row r="305" spans="1:1" x14ac:dyDescent="0.2">
      <c r="A305" s="140"/>
    </row>
    <row r="306" spans="1:1" x14ac:dyDescent="0.2">
      <c r="A306" s="140"/>
    </row>
    <row r="307" spans="1:1" x14ac:dyDescent="0.2">
      <c r="A307" s="140"/>
    </row>
    <row r="308" spans="1:1" x14ac:dyDescent="0.2">
      <c r="A308" s="140"/>
    </row>
    <row r="309" spans="1:1" x14ac:dyDescent="0.2">
      <c r="A309" s="140"/>
    </row>
    <row r="310" spans="1:1" x14ac:dyDescent="0.2">
      <c r="A310" s="140"/>
    </row>
    <row r="311" spans="1:1" x14ac:dyDescent="0.2">
      <c r="A311" s="140"/>
    </row>
    <row r="312" spans="1:1" x14ac:dyDescent="0.2">
      <c r="A312" s="140"/>
    </row>
    <row r="313" spans="1:1" x14ac:dyDescent="0.2">
      <c r="A313" s="140"/>
    </row>
    <row r="314" spans="1:1" x14ac:dyDescent="0.2">
      <c r="A314" s="140"/>
    </row>
    <row r="315" spans="1:1" x14ac:dyDescent="0.2">
      <c r="A315" s="140"/>
    </row>
    <row r="316" spans="1:1" x14ac:dyDescent="0.2">
      <c r="A316" s="140"/>
    </row>
    <row r="317" spans="1:1" x14ac:dyDescent="0.2">
      <c r="A317" s="140"/>
    </row>
    <row r="318" spans="1:1" x14ac:dyDescent="0.2">
      <c r="A318" s="140"/>
    </row>
    <row r="319" spans="1:1" x14ac:dyDescent="0.2">
      <c r="A319" s="140"/>
    </row>
    <row r="320" spans="1:1" x14ac:dyDescent="0.2">
      <c r="A320" s="140"/>
    </row>
    <row r="321" spans="1:1" x14ac:dyDescent="0.2">
      <c r="A321" s="140"/>
    </row>
    <row r="322" spans="1:1" x14ac:dyDescent="0.2">
      <c r="A322" s="140"/>
    </row>
    <row r="323" spans="1:1" x14ac:dyDescent="0.2">
      <c r="A323" s="140"/>
    </row>
    <row r="324" spans="1:1" x14ac:dyDescent="0.2">
      <c r="A324" s="140"/>
    </row>
    <row r="325" spans="1:1" x14ac:dyDescent="0.2">
      <c r="A325" s="140"/>
    </row>
    <row r="326" spans="1:1" x14ac:dyDescent="0.2">
      <c r="A326" s="140"/>
    </row>
    <row r="327" spans="1:1" x14ac:dyDescent="0.2">
      <c r="A327" s="140"/>
    </row>
    <row r="328" spans="1:1" x14ac:dyDescent="0.2">
      <c r="A328" s="140"/>
    </row>
    <row r="329" spans="1:1" x14ac:dyDescent="0.2">
      <c r="A329" s="140"/>
    </row>
    <row r="330" spans="1:1" x14ac:dyDescent="0.2">
      <c r="A330" s="140"/>
    </row>
    <row r="331" spans="1:1" x14ac:dyDescent="0.2">
      <c r="A331" s="140"/>
    </row>
    <row r="332" spans="1:1" x14ac:dyDescent="0.2">
      <c r="A332" s="140"/>
    </row>
    <row r="333" spans="1:1" x14ac:dyDescent="0.2">
      <c r="A333" s="140"/>
    </row>
    <row r="334" spans="1:1" x14ac:dyDescent="0.2">
      <c r="A334" s="140"/>
    </row>
    <row r="335" spans="1:1" x14ac:dyDescent="0.2">
      <c r="A335" s="140"/>
    </row>
    <row r="336" spans="1:1" x14ac:dyDescent="0.2">
      <c r="A336" s="140"/>
    </row>
    <row r="337" spans="1:1" x14ac:dyDescent="0.2">
      <c r="A337" s="140"/>
    </row>
    <row r="338" spans="1:1" x14ac:dyDescent="0.2">
      <c r="A338" s="140"/>
    </row>
    <row r="339" spans="1:1" x14ac:dyDescent="0.2">
      <c r="A339" s="140"/>
    </row>
    <row r="340" spans="1:1" x14ac:dyDescent="0.2">
      <c r="A340" s="140"/>
    </row>
    <row r="341" spans="1:1" x14ac:dyDescent="0.2">
      <c r="A341" s="140"/>
    </row>
    <row r="342" spans="1:1" x14ac:dyDescent="0.2">
      <c r="A342" s="140"/>
    </row>
    <row r="343" spans="1:1" x14ac:dyDescent="0.2">
      <c r="A343" s="140"/>
    </row>
    <row r="344" spans="1:1" x14ac:dyDescent="0.2">
      <c r="A344" s="140"/>
    </row>
    <row r="345" spans="1:1" x14ac:dyDescent="0.2">
      <c r="A345" s="140"/>
    </row>
    <row r="346" spans="1:1" x14ac:dyDescent="0.2">
      <c r="A346" s="140"/>
    </row>
    <row r="347" spans="1:1" x14ac:dyDescent="0.2">
      <c r="A347" s="140"/>
    </row>
    <row r="348" spans="1:1" x14ac:dyDescent="0.2">
      <c r="A348" s="140"/>
    </row>
    <row r="349" spans="1:1" x14ac:dyDescent="0.2">
      <c r="A349" s="140"/>
    </row>
    <row r="350" spans="1:1" x14ac:dyDescent="0.2">
      <c r="A350" s="140"/>
    </row>
    <row r="351" spans="1:1" x14ac:dyDescent="0.2">
      <c r="A351" s="140"/>
    </row>
    <row r="352" spans="1:1" x14ac:dyDescent="0.2">
      <c r="A352" s="140"/>
    </row>
    <row r="353" spans="1:1" x14ac:dyDescent="0.2">
      <c r="A353" s="140"/>
    </row>
    <row r="354" spans="1:1" x14ac:dyDescent="0.2">
      <c r="A354" s="140"/>
    </row>
    <row r="355" spans="1:1" x14ac:dyDescent="0.2">
      <c r="A355" s="140"/>
    </row>
    <row r="356" spans="1:1" x14ac:dyDescent="0.2">
      <c r="A356" s="140"/>
    </row>
    <row r="357" spans="1:1" x14ac:dyDescent="0.2">
      <c r="A357" s="140"/>
    </row>
    <row r="358" spans="1:1" x14ac:dyDescent="0.2">
      <c r="A358" s="140"/>
    </row>
    <row r="359" spans="1:1" x14ac:dyDescent="0.2">
      <c r="A359" s="140"/>
    </row>
    <row r="360" spans="1:1" x14ac:dyDescent="0.2">
      <c r="A360" s="140"/>
    </row>
    <row r="361" spans="1:1" x14ac:dyDescent="0.2">
      <c r="A361" s="140"/>
    </row>
    <row r="362" spans="1:1" x14ac:dyDescent="0.2">
      <c r="A362" s="140"/>
    </row>
    <row r="363" spans="1:1" x14ac:dyDescent="0.2">
      <c r="A363" s="140"/>
    </row>
    <row r="364" spans="1:1" x14ac:dyDescent="0.2">
      <c r="A364" s="140"/>
    </row>
    <row r="365" spans="1:1" x14ac:dyDescent="0.2">
      <c r="A365" s="140"/>
    </row>
    <row r="366" spans="1:1" x14ac:dyDescent="0.2">
      <c r="A366" s="140"/>
    </row>
    <row r="367" spans="1:1" x14ac:dyDescent="0.2">
      <c r="A367" s="140"/>
    </row>
    <row r="368" spans="1:1" x14ac:dyDescent="0.2">
      <c r="A368" s="140"/>
    </row>
    <row r="369" spans="1:1" x14ac:dyDescent="0.2">
      <c r="A369" s="140"/>
    </row>
    <row r="370" spans="1:1" x14ac:dyDescent="0.2">
      <c r="A370" s="140"/>
    </row>
    <row r="371" spans="1:1" x14ac:dyDescent="0.2">
      <c r="A371" s="140"/>
    </row>
    <row r="372" spans="1:1" x14ac:dyDescent="0.2">
      <c r="A372" s="140"/>
    </row>
    <row r="373" spans="1:1" x14ac:dyDescent="0.2">
      <c r="A373" s="140"/>
    </row>
    <row r="374" spans="1:1" x14ac:dyDescent="0.2">
      <c r="A374" s="140"/>
    </row>
    <row r="375" spans="1:1" x14ac:dyDescent="0.2">
      <c r="A375" s="140"/>
    </row>
    <row r="376" spans="1:1" x14ac:dyDescent="0.2">
      <c r="A376" s="140"/>
    </row>
    <row r="377" spans="1:1" x14ac:dyDescent="0.2">
      <c r="A377" s="140"/>
    </row>
    <row r="378" spans="1:1" x14ac:dyDescent="0.2">
      <c r="A378" s="140"/>
    </row>
    <row r="379" spans="1:1" x14ac:dyDescent="0.2">
      <c r="A379" s="140"/>
    </row>
    <row r="380" spans="1:1" x14ac:dyDescent="0.2">
      <c r="A380" s="140"/>
    </row>
    <row r="381" spans="1:1" x14ac:dyDescent="0.2">
      <c r="A381" s="140"/>
    </row>
    <row r="382" spans="1:1" x14ac:dyDescent="0.2">
      <c r="A382" s="140"/>
    </row>
    <row r="383" spans="1:1" x14ac:dyDescent="0.2">
      <c r="A383" s="140"/>
    </row>
    <row r="384" spans="1:1" x14ac:dyDescent="0.2">
      <c r="A384" s="140"/>
    </row>
    <row r="385" spans="1:1" x14ac:dyDescent="0.2">
      <c r="A385" s="140"/>
    </row>
    <row r="386" spans="1:1" x14ac:dyDescent="0.2">
      <c r="A386" s="140"/>
    </row>
    <row r="387" spans="1:1" x14ac:dyDescent="0.2">
      <c r="A387" s="140"/>
    </row>
    <row r="388" spans="1:1" x14ac:dyDescent="0.2">
      <c r="A388" s="140"/>
    </row>
    <row r="389" spans="1:1" x14ac:dyDescent="0.2">
      <c r="A389" s="140"/>
    </row>
    <row r="390" spans="1:1" x14ac:dyDescent="0.2">
      <c r="A390" s="140"/>
    </row>
    <row r="391" spans="1:1" x14ac:dyDescent="0.2">
      <c r="A391" s="140"/>
    </row>
    <row r="392" spans="1:1" x14ac:dyDescent="0.2">
      <c r="A392" s="140"/>
    </row>
    <row r="393" spans="1:1" x14ac:dyDescent="0.2">
      <c r="A393" s="140"/>
    </row>
    <row r="394" spans="1:1" x14ac:dyDescent="0.2">
      <c r="A394" s="140"/>
    </row>
    <row r="395" spans="1:1" x14ac:dyDescent="0.2">
      <c r="A395" s="140"/>
    </row>
    <row r="396" spans="1:1" x14ac:dyDescent="0.2">
      <c r="A396" s="140"/>
    </row>
    <row r="397" spans="1:1" x14ac:dyDescent="0.2">
      <c r="A397" s="140"/>
    </row>
    <row r="398" spans="1:1" x14ac:dyDescent="0.2">
      <c r="A398" s="140"/>
    </row>
    <row r="399" spans="1:1" x14ac:dyDescent="0.2">
      <c r="A399" s="140"/>
    </row>
    <row r="400" spans="1:1" x14ac:dyDescent="0.2">
      <c r="A400" s="140"/>
    </row>
    <row r="401" spans="1:1" x14ac:dyDescent="0.2">
      <c r="A401" s="140"/>
    </row>
    <row r="402" spans="1:1" x14ac:dyDescent="0.2">
      <c r="A402" s="140"/>
    </row>
    <row r="403" spans="1:1" x14ac:dyDescent="0.2">
      <c r="A403" s="140"/>
    </row>
    <row r="404" spans="1:1" x14ac:dyDescent="0.2">
      <c r="A404" s="140"/>
    </row>
    <row r="405" spans="1:1" x14ac:dyDescent="0.2">
      <c r="A405" s="140"/>
    </row>
    <row r="406" spans="1:1" x14ac:dyDescent="0.2">
      <c r="A406" s="140"/>
    </row>
    <row r="407" spans="1:1" x14ac:dyDescent="0.2">
      <c r="A407" s="140"/>
    </row>
    <row r="408" spans="1:1" x14ac:dyDescent="0.2">
      <c r="A408" s="140"/>
    </row>
    <row r="409" spans="1:1" x14ac:dyDescent="0.2">
      <c r="A409" s="140"/>
    </row>
    <row r="410" spans="1:1" x14ac:dyDescent="0.2">
      <c r="A410" s="140"/>
    </row>
    <row r="411" spans="1:1" x14ac:dyDescent="0.2">
      <c r="A411" s="140"/>
    </row>
    <row r="412" spans="1:1" x14ac:dyDescent="0.2">
      <c r="A412" s="140"/>
    </row>
    <row r="413" spans="1:1" x14ac:dyDescent="0.2">
      <c r="A413" s="140"/>
    </row>
    <row r="414" spans="1:1" x14ac:dyDescent="0.2">
      <c r="A414" s="140"/>
    </row>
    <row r="415" spans="1:1" x14ac:dyDescent="0.2">
      <c r="A415" s="140"/>
    </row>
    <row r="416" spans="1:1" x14ac:dyDescent="0.2">
      <c r="A416" s="140"/>
    </row>
    <row r="417" spans="1:1" x14ac:dyDescent="0.2">
      <c r="A417" s="140"/>
    </row>
    <row r="418" spans="1:1" x14ac:dyDescent="0.2">
      <c r="A418" s="140"/>
    </row>
    <row r="419" spans="1:1" x14ac:dyDescent="0.2">
      <c r="A419" s="140"/>
    </row>
    <row r="420" spans="1:1" x14ac:dyDescent="0.2">
      <c r="A420" s="140"/>
    </row>
    <row r="421" spans="1:1" x14ac:dyDescent="0.2">
      <c r="A421" s="140"/>
    </row>
    <row r="422" spans="1:1" x14ac:dyDescent="0.2">
      <c r="A422" s="140"/>
    </row>
    <row r="423" spans="1:1" x14ac:dyDescent="0.2">
      <c r="A423" s="140"/>
    </row>
    <row r="424" spans="1:1" x14ac:dyDescent="0.2">
      <c r="A424" s="140"/>
    </row>
    <row r="425" spans="1:1" x14ac:dyDescent="0.2">
      <c r="A425" s="140"/>
    </row>
    <row r="426" spans="1:1" x14ac:dyDescent="0.2">
      <c r="A426" s="140"/>
    </row>
    <row r="427" spans="1:1" x14ac:dyDescent="0.2">
      <c r="A427" s="140"/>
    </row>
    <row r="428" spans="1:1" x14ac:dyDescent="0.2">
      <c r="A428" s="140"/>
    </row>
    <row r="429" spans="1:1" x14ac:dyDescent="0.2">
      <c r="A429" s="140"/>
    </row>
    <row r="430" spans="1:1" x14ac:dyDescent="0.2">
      <c r="A430" s="140"/>
    </row>
    <row r="431" spans="1:1" x14ac:dyDescent="0.2">
      <c r="A431" s="140"/>
    </row>
    <row r="432" spans="1:1" x14ac:dyDescent="0.2">
      <c r="A432" s="140"/>
    </row>
    <row r="433" spans="1:1" x14ac:dyDescent="0.2">
      <c r="A433" s="140"/>
    </row>
    <row r="434" spans="1:1" x14ac:dyDescent="0.2">
      <c r="A434" s="140"/>
    </row>
    <row r="435" spans="1:1" x14ac:dyDescent="0.2">
      <c r="A435" s="140"/>
    </row>
    <row r="436" spans="1:1" x14ac:dyDescent="0.2">
      <c r="A436" s="140"/>
    </row>
    <row r="437" spans="1:1" x14ac:dyDescent="0.2">
      <c r="A437" s="140"/>
    </row>
    <row r="438" spans="1:1" x14ac:dyDescent="0.2">
      <c r="A438" s="140"/>
    </row>
    <row r="439" spans="1:1" x14ac:dyDescent="0.2">
      <c r="A439" s="140"/>
    </row>
    <row r="440" spans="1:1" x14ac:dyDescent="0.2">
      <c r="A440" s="140"/>
    </row>
    <row r="441" spans="1:1" x14ac:dyDescent="0.2">
      <c r="A441" s="140"/>
    </row>
    <row r="442" spans="1:1" x14ac:dyDescent="0.2">
      <c r="A442" s="140"/>
    </row>
    <row r="443" spans="1:1" x14ac:dyDescent="0.2">
      <c r="A443" s="140"/>
    </row>
    <row r="444" spans="1:1" x14ac:dyDescent="0.2">
      <c r="A444" s="140"/>
    </row>
    <row r="445" spans="1:1" x14ac:dyDescent="0.2">
      <c r="A445" s="140"/>
    </row>
    <row r="446" spans="1:1" x14ac:dyDescent="0.2">
      <c r="A446" s="140"/>
    </row>
    <row r="447" spans="1:1" x14ac:dyDescent="0.2">
      <c r="A447" s="140"/>
    </row>
    <row r="448" spans="1:1" x14ac:dyDescent="0.2">
      <c r="A448" s="140"/>
    </row>
    <row r="449" spans="1:1" x14ac:dyDescent="0.2">
      <c r="A449" s="140"/>
    </row>
    <row r="450" spans="1:1" x14ac:dyDescent="0.2">
      <c r="A450" s="140"/>
    </row>
    <row r="451" spans="1:1" x14ac:dyDescent="0.2">
      <c r="A451" s="140"/>
    </row>
    <row r="452" spans="1:1" x14ac:dyDescent="0.2">
      <c r="A452" s="140"/>
    </row>
    <row r="453" spans="1:1" x14ac:dyDescent="0.2">
      <c r="A453" s="140"/>
    </row>
    <row r="454" spans="1:1" x14ac:dyDescent="0.2">
      <c r="A454" s="140"/>
    </row>
    <row r="455" spans="1:1" x14ac:dyDescent="0.2">
      <c r="A455" s="140"/>
    </row>
    <row r="456" spans="1:1" x14ac:dyDescent="0.2">
      <c r="A456" s="140"/>
    </row>
    <row r="457" spans="1:1" x14ac:dyDescent="0.2">
      <c r="A457" s="140"/>
    </row>
    <row r="458" spans="1:1" x14ac:dyDescent="0.2">
      <c r="A458" s="140"/>
    </row>
    <row r="459" spans="1:1" x14ac:dyDescent="0.2">
      <c r="A459" s="140"/>
    </row>
    <row r="460" spans="1:1" x14ac:dyDescent="0.2">
      <c r="A460" s="140"/>
    </row>
    <row r="461" spans="1:1" x14ac:dyDescent="0.2">
      <c r="A461" s="140"/>
    </row>
    <row r="462" spans="1:1" x14ac:dyDescent="0.2">
      <c r="A462" s="140"/>
    </row>
    <row r="463" spans="1:1" x14ac:dyDescent="0.2">
      <c r="A463" s="140"/>
    </row>
    <row r="464" spans="1:1" x14ac:dyDescent="0.2">
      <c r="A464" s="140"/>
    </row>
    <row r="465" spans="1:1" x14ac:dyDescent="0.2">
      <c r="A465" s="140"/>
    </row>
    <row r="466" spans="1:1" x14ac:dyDescent="0.2">
      <c r="A466" s="140"/>
    </row>
    <row r="467" spans="1:1" x14ac:dyDescent="0.2">
      <c r="A467" s="140"/>
    </row>
    <row r="468" spans="1:1" x14ac:dyDescent="0.2">
      <c r="A468" s="140"/>
    </row>
    <row r="469" spans="1:1" x14ac:dyDescent="0.2">
      <c r="A469" s="140"/>
    </row>
    <row r="470" spans="1:1" x14ac:dyDescent="0.2">
      <c r="A470" s="140"/>
    </row>
    <row r="471" spans="1:1" x14ac:dyDescent="0.2">
      <c r="A471" s="140"/>
    </row>
    <row r="472" spans="1:1" x14ac:dyDescent="0.2">
      <c r="A472" s="140"/>
    </row>
    <row r="473" spans="1:1" x14ac:dyDescent="0.2">
      <c r="A473" s="140"/>
    </row>
    <row r="474" spans="1:1" x14ac:dyDescent="0.2">
      <c r="A474" s="140"/>
    </row>
    <row r="475" spans="1:1" x14ac:dyDescent="0.2">
      <c r="A475" s="140"/>
    </row>
    <row r="476" spans="1:1" x14ac:dyDescent="0.2">
      <c r="A476" s="140"/>
    </row>
    <row r="477" spans="1:1" x14ac:dyDescent="0.2">
      <c r="A477" s="140"/>
    </row>
    <row r="478" spans="1:1" x14ac:dyDescent="0.2">
      <c r="A478" s="140"/>
    </row>
    <row r="479" spans="1:1" x14ac:dyDescent="0.2">
      <c r="A479" s="140"/>
    </row>
    <row r="480" spans="1:1" x14ac:dyDescent="0.2">
      <c r="A480" s="140"/>
    </row>
    <row r="481" spans="1:1" x14ac:dyDescent="0.2">
      <c r="A481" s="140"/>
    </row>
    <row r="482" spans="1:1" x14ac:dyDescent="0.2">
      <c r="A482" s="140"/>
    </row>
    <row r="483" spans="1:1" x14ac:dyDescent="0.2">
      <c r="A483" s="140"/>
    </row>
    <row r="484" spans="1:1" x14ac:dyDescent="0.2">
      <c r="A484" s="140"/>
    </row>
    <row r="485" spans="1:1" x14ac:dyDescent="0.2">
      <c r="A485" s="140"/>
    </row>
    <row r="486" spans="1:1" x14ac:dyDescent="0.2">
      <c r="A486" s="140"/>
    </row>
    <row r="487" spans="1:1" x14ac:dyDescent="0.2">
      <c r="A487" s="140"/>
    </row>
    <row r="488" spans="1:1" x14ac:dyDescent="0.2">
      <c r="A488" s="140"/>
    </row>
    <row r="489" spans="1:1" x14ac:dyDescent="0.2">
      <c r="A489" s="140"/>
    </row>
    <row r="490" spans="1:1" x14ac:dyDescent="0.2">
      <c r="A490" s="140"/>
    </row>
    <row r="491" spans="1:1" x14ac:dyDescent="0.2">
      <c r="A491" s="140"/>
    </row>
    <row r="492" spans="1:1" x14ac:dyDescent="0.2">
      <c r="A492" s="140"/>
    </row>
    <row r="493" spans="1:1" x14ac:dyDescent="0.2">
      <c r="A493" s="140"/>
    </row>
    <row r="494" spans="1:1" x14ac:dyDescent="0.2">
      <c r="A494" s="140"/>
    </row>
    <row r="495" spans="1:1" x14ac:dyDescent="0.2">
      <c r="A495" s="140"/>
    </row>
    <row r="496" spans="1:1" x14ac:dyDescent="0.2">
      <c r="A496" s="140"/>
    </row>
    <row r="497" spans="1:1" x14ac:dyDescent="0.2">
      <c r="A497" s="140"/>
    </row>
    <row r="498" spans="1:1" x14ac:dyDescent="0.2">
      <c r="A498" s="140"/>
    </row>
    <row r="499" spans="1:1" x14ac:dyDescent="0.2">
      <c r="A499" s="140"/>
    </row>
    <row r="500" spans="1:1" x14ac:dyDescent="0.2">
      <c r="A500" s="140"/>
    </row>
    <row r="501" spans="1:1" x14ac:dyDescent="0.2">
      <c r="A501" s="140"/>
    </row>
    <row r="502" spans="1:1" x14ac:dyDescent="0.2">
      <c r="A502" s="140"/>
    </row>
    <row r="503" spans="1:1" x14ac:dyDescent="0.2">
      <c r="A503" s="140"/>
    </row>
    <row r="504" spans="1:1" x14ac:dyDescent="0.2">
      <c r="A504" s="140"/>
    </row>
    <row r="505" spans="1:1" x14ac:dyDescent="0.2">
      <c r="A505" s="140"/>
    </row>
    <row r="506" spans="1:1" x14ac:dyDescent="0.2">
      <c r="A506" s="140"/>
    </row>
    <row r="507" spans="1:1" x14ac:dyDescent="0.2">
      <c r="A507" s="140"/>
    </row>
    <row r="508" spans="1:1" x14ac:dyDescent="0.2">
      <c r="A508" s="140"/>
    </row>
    <row r="509" spans="1:1" x14ac:dyDescent="0.2">
      <c r="A509" s="140"/>
    </row>
    <row r="510" spans="1:1" x14ac:dyDescent="0.2">
      <c r="A510" s="140"/>
    </row>
    <row r="511" spans="1:1" x14ac:dyDescent="0.2">
      <c r="A511" s="140"/>
    </row>
    <row r="512" spans="1:1" x14ac:dyDescent="0.2">
      <c r="A512" s="140"/>
    </row>
    <row r="513" spans="1:1" x14ac:dyDescent="0.2">
      <c r="A513" s="140"/>
    </row>
    <row r="514" spans="1:1" x14ac:dyDescent="0.2">
      <c r="A514" s="140"/>
    </row>
    <row r="515" spans="1:1" x14ac:dyDescent="0.2">
      <c r="A515" s="140"/>
    </row>
    <row r="516" spans="1:1" x14ac:dyDescent="0.2">
      <c r="A516" s="140"/>
    </row>
    <row r="517" spans="1:1" x14ac:dyDescent="0.2">
      <c r="A517" s="140"/>
    </row>
    <row r="518" spans="1:1" x14ac:dyDescent="0.2">
      <c r="A518" s="140"/>
    </row>
    <row r="519" spans="1:1" x14ac:dyDescent="0.2">
      <c r="A519" s="140"/>
    </row>
    <row r="520" spans="1:1" x14ac:dyDescent="0.2">
      <c r="A520" s="140"/>
    </row>
    <row r="521" spans="1:1" x14ac:dyDescent="0.2">
      <c r="A521" s="140"/>
    </row>
    <row r="522" spans="1:1" x14ac:dyDescent="0.2">
      <c r="A522" s="140"/>
    </row>
    <row r="523" spans="1:1" x14ac:dyDescent="0.2">
      <c r="A523" s="140"/>
    </row>
    <row r="524" spans="1:1" x14ac:dyDescent="0.2">
      <c r="A524" s="140"/>
    </row>
    <row r="525" spans="1:1" x14ac:dyDescent="0.2">
      <c r="A525" s="140"/>
    </row>
    <row r="526" spans="1:1" x14ac:dyDescent="0.2">
      <c r="A526" s="140"/>
    </row>
    <row r="527" spans="1:1" x14ac:dyDescent="0.2">
      <c r="A527" s="140"/>
    </row>
    <row r="528" spans="1:1" x14ac:dyDescent="0.2">
      <c r="A528" s="140"/>
    </row>
    <row r="529" spans="1:1" x14ac:dyDescent="0.2">
      <c r="A529" s="140"/>
    </row>
    <row r="530" spans="1:1" x14ac:dyDescent="0.2">
      <c r="A530" s="140"/>
    </row>
    <row r="531" spans="1:1" x14ac:dyDescent="0.2">
      <c r="A531" s="140"/>
    </row>
    <row r="532" spans="1:1" x14ac:dyDescent="0.2">
      <c r="A532" s="140"/>
    </row>
    <row r="533" spans="1:1" x14ac:dyDescent="0.2">
      <c r="A533" s="140"/>
    </row>
    <row r="534" spans="1:1" x14ac:dyDescent="0.2">
      <c r="A534" s="140"/>
    </row>
    <row r="535" spans="1:1" x14ac:dyDescent="0.2">
      <c r="A535" s="140"/>
    </row>
    <row r="536" spans="1:1" x14ac:dyDescent="0.2">
      <c r="A536" s="140"/>
    </row>
    <row r="537" spans="1:1" x14ac:dyDescent="0.2">
      <c r="A537" s="140"/>
    </row>
    <row r="538" spans="1:1" x14ac:dyDescent="0.2">
      <c r="A538" s="140"/>
    </row>
    <row r="539" spans="1:1" x14ac:dyDescent="0.2">
      <c r="A539" s="140"/>
    </row>
    <row r="540" spans="1:1" x14ac:dyDescent="0.2">
      <c r="A540" s="140"/>
    </row>
    <row r="541" spans="1:1" x14ac:dyDescent="0.2">
      <c r="A541" s="140"/>
    </row>
    <row r="542" spans="1:1" x14ac:dyDescent="0.2">
      <c r="A542" s="140"/>
    </row>
    <row r="543" spans="1:1" x14ac:dyDescent="0.2">
      <c r="A543" s="140"/>
    </row>
    <row r="544" spans="1:1" x14ac:dyDescent="0.2">
      <c r="A544" s="140"/>
    </row>
    <row r="545" spans="1:1" x14ac:dyDescent="0.2">
      <c r="A545" s="140"/>
    </row>
    <row r="546" spans="1:1" x14ac:dyDescent="0.2">
      <c r="A546" s="140"/>
    </row>
    <row r="547" spans="1:1" x14ac:dyDescent="0.2">
      <c r="A547" s="140"/>
    </row>
    <row r="548" spans="1:1" x14ac:dyDescent="0.2">
      <c r="A548" s="140"/>
    </row>
    <row r="549" spans="1:1" x14ac:dyDescent="0.2">
      <c r="A549" s="140"/>
    </row>
    <row r="550" spans="1:1" x14ac:dyDescent="0.2">
      <c r="A550" s="140"/>
    </row>
    <row r="551" spans="1:1" x14ac:dyDescent="0.2">
      <c r="A551" s="140"/>
    </row>
    <row r="552" spans="1:1" x14ac:dyDescent="0.2">
      <c r="A552" s="140"/>
    </row>
    <row r="553" spans="1:1" x14ac:dyDescent="0.2">
      <c r="A553" s="140"/>
    </row>
    <row r="554" spans="1:1" x14ac:dyDescent="0.2">
      <c r="A554" s="140"/>
    </row>
    <row r="555" spans="1:1" x14ac:dyDescent="0.2">
      <c r="A555" s="140"/>
    </row>
    <row r="556" spans="1:1" x14ac:dyDescent="0.2">
      <c r="A556" s="140"/>
    </row>
    <row r="557" spans="1:1" x14ac:dyDescent="0.2">
      <c r="A557" s="140"/>
    </row>
    <row r="558" spans="1:1" x14ac:dyDescent="0.2">
      <c r="A558" s="140"/>
    </row>
    <row r="559" spans="1:1" x14ac:dyDescent="0.2">
      <c r="A559" s="140"/>
    </row>
    <row r="560" spans="1:1" x14ac:dyDescent="0.2">
      <c r="A560" s="140"/>
    </row>
    <row r="561" spans="1:1" x14ac:dyDescent="0.2">
      <c r="A561" s="140"/>
    </row>
    <row r="562" spans="1:1" x14ac:dyDescent="0.2">
      <c r="A562" s="140"/>
    </row>
    <row r="563" spans="1:1" x14ac:dyDescent="0.2">
      <c r="A563" s="140"/>
    </row>
    <row r="564" spans="1:1" x14ac:dyDescent="0.2">
      <c r="A564" s="140"/>
    </row>
    <row r="565" spans="1:1" x14ac:dyDescent="0.2">
      <c r="A565" s="140"/>
    </row>
    <row r="566" spans="1:1" x14ac:dyDescent="0.2">
      <c r="A566" s="140"/>
    </row>
    <row r="567" spans="1:1" x14ac:dyDescent="0.2">
      <c r="A567" s="140"/>
    </row>
    <row r="568" spans="1:1" x14ac:dyDescent="0.2">
      <c r="A568" s="140"/>
    </row>
    <row r="569" spans="1:1" x14ac:dyDescent="0.2">
      <c r="A569" s="140"/>
    </row>
    <row r="570" spans="1:1" x14ac:dyDescent="0.2">
      <c r="A570" s="140"/>
    </row>
    <row r="571" spans="1:1" x14ac:dyDescent="0.2">
      <c r="A571" s="140"/>
    </row>
    <row r="572" spans="1:1" x14ac:dyDescent="0.2">
      <c r="A572" s="140"/>
    </row>
    <row r="573" spans="1:1" x14ac:dyDescent="0.2">
      <c r="A573" s="140"/>
    </row>
    <row r="574" spans="1:1" x14ac:dyDescent="0.2">
      <c r="A574" s="140"/>
    </row>
    <row r="575" spans="1:1" x14ac:dyDescent="0.2">
      <c r="A575" s="140"/>
    </row>
    <row r="576" spans="1:1" x14ac:dyDescent="0.2">
      <c r="A576" s="140"/>
    </row>
    <row r="577" spans="1:1" x14ac:dyDescent="0.2">
      <c r="A577" s="140"/>
    </row>
    <row r="578" spans="1:1" x14ac:dyDescent="0.2">
      <c r="A578" s="140"/>
    </row>
    <row r="579" spans="1:1" x14ac:dyDescent="0.2">
      <c r="A579" s="140"/>
    </row>
    <row r="580" spans="1:1" x14ac:dyDescent="0.2">
      <c r="A580" s="140"/>
    </row>
    <row r="581" spans="1:1" x14ac:dyDescent="0.2">
      <c r="A581" s="140"/>
    </row>
    <row r="582" spans="1:1" x14ac:dyDescent="0.2">
      <c r="A582" s="140"/>
    </row>
    <row r="583" spans="1:1" x14ac:dyDescent="0.2">
      <c r="A583" s="140"/>
    </row>
    <row r="584" spans="1:1" x14ac:dyDescent="0.2">
      <c r="A584" s="140"/>
    </row>
    <row r="585" spans="1:1" x14ac:dyDescent="0.2">
      <c r="A585" s="140"/>
    </row>
    <row r="586" spans="1:1" x14ac:dyDescent="0.2">
      <c r="A586" s="140"/>
    </row>
    <row r="587" spans="1:1" x14ac:dyDescent="0.2">
      <c r="A587" s="140"/>
    </row>
    <row r="588" spans="1:1" x14ac:dyDescent="0.2">
      <c r="A588" s="140"/>
    </row>
    <row r="589" spans="1:1" x14ac:dyDescent="0.2">
      <c r="A589" s="140"/>
    </row>
    <row r="590" spans="1:1" x14ac:dyDescent="0.2">
      <c r="A590" s="140"/>
    </row>
    <row r="591" spans="1:1" x14ac:dyDescent="0.2">
      <c r="A591" s="140"/>
    </row>
    <row r="592" spans="1:1" x14ac:dyDescent="0.2">
      <c r="A592" s="140"/>
    </row>
    <row r="593" spans="1:1" x14ac:dyDescent="0.2">
      <c r="A593" s="140"/>
    </row>
    <row r="594" spans="1:1" x14ac:dyDescent="0.2">
      <c r="A594" s="140"/>
    </row>
    <row r="595" spans="1:1" x14ac:dyDescent="0.2">
      <c r="A595" s="140"/>
    </row>
    <row r="596" spans="1:1" x14ac:dyDescent="0.2">
      <c r="A596" s="140"/>
    </row>
    <row r="597" spans="1:1" x14ac:dyDescent="0.2">
      <c r="A597" s="140"/>
    </row>
    <row r="598" spans="1:1" x14ac:dyDescent="0.2">
      <c r="A598" s="140"/>
    </row>
    <row r="599" spans="1:1" x14ac:dyDescent="0.2">
      <c r="A599" s="140"/>
    </row>
    <row r="600" spans="1:1" x14ac:dyDescent="0.2">
      <c r="A600" s="140"/>
    </row>
    <row r="601" spans="1:1" x14ac:dyDescent="0.2">
      <c r="A601" s="140"/>
    </row>
    <row r="602" spans="1:1" x14ac:dyDescent="0.2">
      <c r="A602" s="140"/>
    </row>
    <row r="603" spans="1:1" x14ac:dyDescent="0.2">
      <c r="A603" s="140"/>
    </row>
    <row r="604" spans="1:1" x14ac:dyDescent="0.2">
      <c r="A604" s="140"/>
    </row>
    <row r="605" spans="1:1" x14ac:dyDescent="0.2">
      <c r="A605" s="140"/>
    </row>
    <row r="606" spans="1:1" x14ac:dyDescent="0.2">
      <c r="A606" s="140"/>
    </row>
    <row r="607" spans="1:1" x14ac:dyDescent="0.2">
      <c r="A607" s="140"/>
    </row>
    <row r="608" spans="1:1" x14ac:dyDescent="0.2">
      <c r="A608" s="140"/>
    </row>
    <row r="609" spans="1:1" x14ac:dyDescent="0.2">
      <c r="A609" s="140"/>
    </row>
    <row r="610" spans="1:1" x14ac:dyDescent="0.2">
      <c r="A610" s="140"/>
    </row>
    <row r="611" spans="1:1" x14ac:dyDescent="0.2">
      <c r="A611" s="140"/>
    </row>
    <row r="612" spans="1:1" x14ac:dyDescent="0.2">
      <c r="A612" s="140"/>
    </row>
    <row r="613" spans="1:1" x14ac:dyDescent="0.2">
      <c r="A613" s="140"/>
    </row>
    <row r="614" spans="1:1" x14ac:dyDescent="0.2">
      <c r="A614" s="140"/>
    </row>
    <row r="615" spans="1:1" x14ac:dyDescent="0.2">
      <c r="A615" s="140"/>
    </row>
    <row r="616" spans="1:1" x14ac:dyDescent="0.2">
      <c r="A616" s="140"/>
    </row>
    <row r="617" spans="1:1" x14ac:dyDescent="0.2">
      <c r="A617" s="140"/>
    </row>
    <row r="618" spans="1:1" x14ac:dyDescent="0.2">
      <c r="A618" s="140"/>
    </row>
    <row r="619" spans="1:1" x14ac:dyDescent="0.2">
      <c r="A619" s="140"/>
    </row>
    <row r="620" spans="1:1" x14ac:dyDescent="0.2">
      <c r="A620" s="140"/>
    </row>
    <row r="621" spans="1:1" x14ac:dyDescent="0.2">
      <c r="A621" s="140"/>
    </row>
    <row r="622" spans="1:1" x14ac:dyDescent="0.2">
      <c r="A622" s="140"/>
    </row>
    <row r="623" spans="1:1" x14ac:dyDescent="0.2">
      <c r="A623" s="140"/>
    </row>
    <row r="624" spans="1:1" x14ac:dyDescent="0.2">
      <c r="A624" s="140"/>
    </row>
    <row r="625" spans="1:1" x14ac:dyDescent="0.2">
      <c r="A625" s="140"/>
    </row>
    <row r="626" spans="1:1" x14ac:dyDescent="0.2">
      <c r="A626" s="140"/>
    </row>
    <row r="627" spans="1:1" x14ac:dyDescent="0.2">
      <c r="A627" s="140"/>
    </row>
    <row r="628" spans="1:1" x14ac:dyDescent="0.2">
      <c r="A628" s="140"/>
    </row>
    <row r="629" spans="1:1" x14ac:dyDescent="0.2">
      <c r="A629" s="140"/>
    </row>
    <row r="630" spans="1:1" x14ac:dyDescent="0.2">
      <c r="A630" s="140"/>
    </row>
    <row r="631" spans="1:1" x14ac:dyDescent="0.2">
      <c r="A631" s="140"/>
    </row>
    <row r="632" spans="1:1" x14ac:dyDescent="0.2">
      <c r="A632" s="140"/>
    </row>
    <row r="633" spans="1:1" x14ac:dyDescent="0.2">
      <c r="A633" s="140"/>
    </row>
    <row r="634" spans="1:1" x14ac:dyDescent="0.2">
      <c r="A634" s="140"/>
    </row>
    <row r="635" spans="1:1" x14ac:dyDescent="0.2">
      <c r="A635" s="140"/>
    </row>
    <row r="636" spans="1:1" x14ac:dyDescent="0.2">
      <c r="A636" s="140"/>
    </row>
    <row r="637" spans="1:1" x14ac:dyDescent="0.2">
      <c r="A637" s="140"/>
    </row>
    <row r="638" spans="1:1" x14ac:dyDescent="0.2">
      <c r="A638" s="140"/>
    </row>
    <row r="639" spans="1:1" x14ac:dyDescent="0.2">
      <c r="A639" s="140"/>
    </row>
    <row r="640" spans="1:1" x14ac:dyDescent="0.2">
      <c r="A640" s="140"/>
    </row>
    <row r="641" spans="1:1" x14ac:dyDescent="0.2">
      <c r="A641" s="140"/>
    </row>
    <row r="642" spans="1:1" x14ac:dyDescent="0.2">
      <c r="A642" s="140"/>
    </row>
    <row r="643" spans="1:1" x14ac:dyDescent="0.2">
      <c r="A643" s="140"/>
    </row>
    <row r="644" spans="1:1" x14ac:dyDescent="0.2">
      <c r="A644" s="140"/>
    </row>
    <row r="645" spans="1:1" x14ac:dyDescent="0.2">
      <c r="A645" s="140"/>
    </row>
    <row r="646" spans="1:1" x14ac:dyDescent="0.2">
      <c r="A646" s="140"/>
    </row>
    <row r="647" spans="1:1" x14ac:dyDescent="0.2">
      <c r="A647" s="140"/>
    </row>
    <row r="648" spans="1:1" x14ac:dyDescent="0.2">
      <c r="A648" s="140"/>
    </row>
    <row r="649" spans="1:1" x14ac:dyDescent="0.2">
      <c r="A649" s="140"/>
    </row>
    <row r="650" spans="1:1" x14ac:dyDescent="0.2">
      <c r="A650" s="140"/>
    </row>
    <row r="651" spans="1:1" x14ac:dyDescent="0.2">
      <c r="A651" s="140"/>
    </row>
    <row r="652" spans="1:1" x14ac:dyDescent="0.2">
      <c r="A652" s="140"/>
    </row>
    <row r="653" spans="1:1" x14ac:dyDescent="0.2">
      <c r="A653" s="140"/>
    </row>
    <row r="654" spans="1:1" x14ac:dyDescent="0.2">
      <c r="A654" s="140"/>
    </row>
    <row r="655" spans="1:1" x14ac:dyDescent="0.2">
      <c r="A655" s="140"/>
    </row>
    <row r="656" spans="1:1" x14ac:dyDescent="0.2">
      <c r="A656" s="140"/>
    </row>
    <row r="657" spans="1:1" x14ac:dyDescent="0.2">
      <c r="A657" s="140"/>
    </row>
    <row r="658" spans="1:1" x14ac:dyDescent="0.2">
      <c r="A658" s="140"/>
    </row>
    <row r="659" spans="1:1" x14ac:dyDescent="0.2">
      <c r="A659" s="140"/>
    </row>
    <row r="660" spans="1:1" x14ac:dyDescent="0.2">
      <c r="A660" s="140"/>
    </row>
    <row r="661" spans="1:1" x14ac:dyDescent="0.2">
      <c r="A661" s="140"/>
    </row>
    <row r="662" spans="1:1" x14ac:dyDescent="0.2">
      <c r="A662" s="140"/>
    </row>
    <row r="663" spans="1:1" x14ac:dyDescent="0.2">
      <c r="A663" s="140"/>
    </row>
    <row r="664" spans="1:1" x14ac:dyDescent="0.2">
      <c r="A664" s="140"/>
    </row>
    <row r="665" spans="1:1" x14ac:dyDescent="0.2">
      <c r="A665" s="140"/>
    </row>
    <row r="666" spans="1:1" x14ac:dyDescent="0.2">
      <c r="A666" s="140"/>
    </row>
    <row r="667" spans="1:1" x14ac:dyDescent="0.2">
      <c r="A667" s="140"/>
    </row>
    <row r="668" spans="1:1" x14ac:dyDescent="0.2">
      <c r="A668" s="140"/>
    </row>
    <row r="669" spans="1:1" x14ac:dyDescent="0.2">
      <c r="A669" s="140"/>
    </row>
    <row r="670" spans="1:1" x14ac:dyDescent="0.2">
      <c r="A670" s="140"/>
    </row>
    <row r="671" spans="1:1" x14ac:dyDescent="0.2">
      <c r="A671" s="140"/>
    </row>
    <row r="672" spans="1:1" x14ac:dyDescent="0.2">
      <c r="A672" s="140"/>
    </row>
    <row r="673" spans="1:1" x14ac:dyDescent="0.2">
      <c r="A673" s="140"/>
    </row>
    <row r="674" spans="1:1" x14ac:dyDescent="0.2">
      <c r="A674" s="140"/>
    </row>
    <row r="675" spans="1:1" x14ac:dyDescent="0.2">
      <c r="A675" s="140"/>
    </row>
    <row r="676" spans="1:1" x14ac:dyDescent="0.2">
      <c r="A676" s="140"/>
    </row>
    <row r="677" spans="1:1" x14ac:dyDescent="0.2">
      <c r="A677" s="140"/>
    </row>
    <row r="678" spans="1:1" x14ac:dyDescent="0.2">
      <c r="A678" s="140"/>
    </row>
    <row r="679" spans="1:1" x14ac:dyDescent="0.2">
      <c r="A679" s="140"/>
    </row>
    <row r="680" spans="1:1" x14ac:dyDescent="0.2">
      <c r="A680" s="140"/>
    </row>
    <row r="681" spans="1:1" x14ac:dyDescent="0.2">
      <c r="A681" s="140"/>
    </row>
    <row r="682" spans="1:1" x14ac:dyDescent="0.2">
      <c r="A682" s="140"/>
    </row>
    <row r="683" spans="1:1" x14ac:dyDescent="0.2">
      <c r="A683" s="140"/>
    </row>
    <row r="684" spans="1:1" x14ac:dyDescent="0.2">
      <c r="A684" s="140"/>
    </row>
    <row r="685" spans="1:1" x14ac:dyDescent="0.2">
      <c r="A685" s="140"/>
    </row>
    <row r="686" spans="1:1" x14ac:dyDescent="0.2">
      <c r="A686" s="140"/>
    </row>
    <row r="687" spans="1:1" x14ac:dyDescent="0.2">
      <c r="A687" s="140"/>
    </row>
    <row r="688" spans="1:1" x14ac:dyDescent="0.2">
      <c r="A688" s="140"/>
    </row>
    <row r="689" spans="1:1" x14ac:dyDescent="0.2">
      <c r="A689" s="140"/>
    </row>
    <row r="690" spans="1:1" x14ac:dyDescent="0.2">
      <c r="A690" s="140"/>
    </row>
    <row r="691" spans="1:1" x14ac:dyDescent="0.2">
      <c r="A691" s="140"/>
    </row>
    <row r="692" spans="1:1" x14ac:dyDescent="0.2">
      <c r="A692" s="140"/>
    </row>
    <row r="693" spans="1:1" x14ac:dyDescent="0.2">
      <c r="A693" s="140"/>
    </row>
    <row r="694" spans="1:1" x14ac:dyDescent="0.2">
      <c r="A694" s="140"/>
    </row>
    <row r="695" spans="1:1" x14ac:dyDescent="0.2">
      <c r="A695" s="140"/>
    </row>
    <row r="696" spans="1:1" x14ac:dyDescent="0.2">
      <c r="A696" s="140"/>
    </row>
    <row r="697" spans="1:1" x14ac:dyDescent="0.2">
      <c r="A697" s="140"/>
    </row>
    <row r="698" spans="1:1" x14ac:dyDescent="0.2">
      <c r="A698" s="140"/>
    </row>
    <row r="699" spans="1:1" x14ac:dyDescent="0.2">
      <c r="A699" s="140"/>
    </row>
    <row r="700" spans="1:1" x14ac:dyDescent="0.2">
      <c r="A700" s="140"/>
    </row>
    <row r="701" spans="1:1" x14ac:dyDescent="0.2">
      <c r="A701" s="140"/>
    </row>
    <row r="702" spans="1:1" x14ac:dyDescent="0.2">
      <c r="A702" s="140"/>
    </row>
    <row r="703" spans="1:1" x14ac:dyDescent="0.2">
      <c r="A703" s="140"/>
    </row>
    <row r="704" spans="1:1" x14ac:dyDescent="0.2">
      <c r="A704" s="140"/>
    </row>
    <row r="705" spans="1:1" x14ac:dyDescent="0.2">
      <c r="A705" s="140"/>
    </row>
    <row r="706" spans="1:1" x14ac:dyDescent="0.2">
      <c r="A706" s="140"/>
    </row>
    <row r="707" spans="1:1" x14ac:dyDescent="0.2">
      <c r="A707" s="140"/>
    </row>
    <row r="708" spans="1:1" x14ac:dyDescent="0.2">
      <c r="A708" s="140"/>
    </row>
    <row r="709" spans="1:1" x14ac:dyDescent="0.2">
      <c r="A709" s="140"/>
    </row>
    <row r="710" spans="1:1" x14ac:dyDescent="0.2">
      <c r="A710" s="140"/>
    </row>
    <row r="711" spans="1:1" x14ac:dyDescent="0.2">
      <c r="A711" s="140"/>
    </row>
    <row r="712" spans="1:1" x14ac:dyDescent="0.2">
      <c r="A712" s="140"/>
    </row>
    <row r="713" spans="1:1" x14ac:dyDescent="0.2">
      <c r="A713" s="140"/>
    </row>
    <row r="714" spans="1:1" x14ac:dyDescent="0.2">
      <c r="A714" s="140"/>
    </row>
    <row r="715" spans="1:1" x14ac:dyDescent="0.2">
      <c r="A715" s="140"/>
    </row>
    <row r="716" spans="1:1" x14ac:dyDescent="0.2">
      <c r="A716" s="140"/>
    </row>
    <row r="717" spans="1:1" x14ac:dyDescent="0.2">
      <c r="A717" s="140"/>
    </row>
    <row r="718" spans="1:1" x14ac:dyDescent="0.2">
      <c r="A718" s="140"/>
    </row>
    <row r="719" spans="1:1" x14ac:dyDescent="0.2">
      <c r="A719" s="140"/>
    </row>
    <row r="720" spans="1:1" x14ac:dyDescent="0.2">
      <c r="A720" s="140"/>
    </row>
    <row r="721" spans="1:1" x14ac:dyDescent="0.2">
      <c r="A721" s="140"/>
    </row>
    <row r="722" spans="1:1" x14ac:dyDescent="0.2">
      <c r="A722" s="140"/>
    </row>
    <row r="723" spans="1:1" x14ac:dyDescent="0.2">
      <c r="A723" s="140"/>
    </row>
    <row r="724" spans="1:1" x14ac:dyDescent="0.2">
      <c r="A724" s="140"/>
    </row>
    <row r="725" spans="1:1" x14ac:dyDescent="0.2">
      <c r="A725" s="140"/>
    </row>
    <row r="726" spans="1:1" x14ac:dyDescent="0.2">
      <c r="A726" s="140"/>
    </row>
    <row r="727" spans="1:1" x14ac:dyDescent="0.2">
      <c r="A727" s="140"/>
    </row>
    <row r="728" spans="1:1" x14ac:dyDescent="0.2">
      <c r="A728" s="140"/>
    </row>
    <row r="729" spans="1:1" x14ac:dyDescent="0.2">
      <c r="A729" s="140"/>
    </row>
    <row r="730" spans="1:1" x14ac:dyDescent="0.2">
      <c r="A730" s="140"/>
    </row>
    <row r="731" spans="1:1" x14ac:dyDescent="0.2">
      <c r="A731" s="140"/>
    </row>
    <row r="732" spans="1:1" x14ac:dyDescent="0.2">
      <c r="A732" s="140"/>
    </row>
    <row r="733" spans="1:1" x14ac:dyDescent="0.2">
      <c r="A733" s="140"/>
    </row>
    <row r="734" spans="1:1" x14ac:dyDescent="0.2">
      <c r="A734" s="140"/>
    </row>
    <row r="735" spans="1:1" x14ac:dyDescent="0.2">
      <c r="A735" s="140"/>
    </row>
    <row r="736" spans="1:1" x14ac:dyDescent="0.2">
      <c r="A736" s="140"/>
    </row>
    <row r="737" spans="1:1" x14ac:dyDescent="0.2">
      <c r="A737" s="140"/>
    </row>
    <row r="738" spans="1:1" x14ac:dyDescent="0.2">
      <c r="A738" s="140"/>
    </row>
    <row r="739" spans="1:1" x14ac:dyDescent="0.2">
      <c r="A739" s="140"/>
    </row>
    <row r="740" spans="1:1" x14ac:dyDescent="0.2">
      <c r="A740" s="140"/>
    </row>
    <row r="741" spans="1:1" x14ac:dyDescent="0.2">
      <c r="A741" s="140"/>
    </row>
    <row r="742" spans="1:1" x14ac:dyDescent="0.2">
      <c r="A742" s="140"/>
    </row>
    <row r="743" spans="1:1" x14ac:dyDescent="0.2">
      <c r="A743" s="140"/>
    </row>
    <row r="744" spans="1:1" x14ac:dyDescent="0.2">
      <c r="A744" s="140"/>
    </row>
    <row r="745" spans="1:1" x14ac:dyDescent="0.2">
      <c r="A745" s="140"/>
    </row>
    <row r="746" spans="1:1" x14ac:dyDescent="0.2">
      <c r="A746" s="140"/>
    </row>
    <row r="747" spans="1:1" x14ac:dyDescent="0.2">
      <c r="A747" s="140"/>
    </row>
    <row r="748" spans="1:1" x14ac:dyDescent="0.2">
      <c r="A748" s="140"/>
    </row>
    <row r="749" spans="1:1" x14ac:dyDescent="0.2">
      <c r="A749" s="140"/>
    </row>
    <row r="750" spans="1:1" x14ac:dyDescent="0.2">
      <c r="A750" s="140"/>
    </row>
    <row r="751" spans="1:1" x14ac:dyDescent="0.2">
      <c r="A751" s="140"/>
    </row>
    <row r="752" spans="1:1" x14ac:dyDescent="0.2">
      <c r="A752" s="140"/>
    </row>
    <row r="753" spans="1:1" x14ac:dyDescent="0.2">
      <c r="A753" s="140"/>
    </row>
    <row r="754" spans="1:1" x14ac:dyDescent="0.2">
      <c r="A754" s="140"/>
    </row>
    <row r="755" spans="1:1" x14ac:dyDescent="0.2">
      <c r="A755" s="140"/>
    </row>
    <row r="756" spans="1:1" x14ac:dyDescent="0.2">
      <c r="A756" s="140"/>
    </row>
    <row r="757" spans="1:1" x14ac:dyDescent="0.2">
      <c r="A757" s="140"/>
    </row>
    <row r="758" spans="1:1" x14ac:dyDescent="0.2">
      <c r="A758" s="140"/>
    </row>
    <row r="759" spans="1:1" x14ac:dyDescent="0.2">
      <c r="A759" s="140"/>
    </row>
    <row r="760" spans="1:1" x14ac:dyDescent="0.2">
      <c r="A760" s="140"/>
    </row>
    <row r="761" spans="1:1" x14ac:dyDescent="0.2">
      <c r="A761" s="140"/>
    </row>
    <row r="762" spans="1:1" x14ac:dyDescent="0.2">
      <c r="A762" s="140"/>
    </row>
    <row r="763" spans="1:1" x14ac:dyDescent="0.2">
      <c r="A763" s="140"/>
    </row>
    <row r="764" spans="1:1" x14ac:dyDescent="0.2">
      <c r="A764" s="140"/>
    </row>
    <row r="765" spans="1:1" x14ac:dyDescent="0.2">
      <c r="A765" s="140"/>
    </row>
    <row r="766" spans="1:1" x14ac:dyDescent="0.2">
      <c r="A766" s="140"/>
    </row>
    <row r="767" spans="1:1" x14ac:dyDescent="0.2">
      <c r="A767" s="140"/>
    </row>
    <row r="768" spans="1:1" x14ac:dyDescent="0.2">
      <c r="A768" s="140"/>
    </row>
    <row r="769" spans="1:1" x14ac:dyDescent="0.2">
      <c r="A769" s="140"/>
    </row>
    <row r="770" spans="1:1" x14ac:dyDescent="0.2">
      <c r="A770" s="140"/>
    </row>
    <row r="771" spans="1:1" x14ac:dyDescent="0.2">
      <c r="A771" s="140"/>
    </row>
    <row r="772" spans="1:1" x14ac:dyDescent="0.2">
      <c r="A772" s="140"/>
    </row>
    <row r="773" spans="1:1" x14ac:dyDescent="0.2">
      <c r="A773" s="140"/>
    </row>
    <row r="774" spans="1:1" x14ac:dyDescent="0.2">
      <c r="A774" s="140"/>
    </row>
    <row r="775" spans="1:1" x14ac:dyDescent="0.2">
      <c r="A775" s="140"/>
    </row>
    <row r="776" spans="1:1" x14ac:dyDescent="0.2">
      <c r="A776" s="140"/>
    </row>
    <row r="777" spans="1:1" x14ac:dyDescent="0.2">
      <c r="A777" s="140"/>
    </row>
    <row r="778" spans="1:1" x14ac:dyDescent="0.2">
      <c r="A778" s="140"/>
    </row>
    <row r="779" spans="1:1" x14ac:dyDescent="0.2">
      <c r="A779" s="140"/>
    </row>
    <row r="780" spans="1:1" x14ac:dyDescent="0.2">
      <c r="A780" s="140"/>
    </row>
    <row r="781" spans="1:1" x14ac:dyDescent="0.2">
      <c r="A781" s="140"/>
    </row>
    <row r="782" spans="1:1" x14ac:dyDescent="0.2">
      <c r="A782" s="140"/>
    </row>
    <row r="783" spans="1:1" x14ac:dyDescent="0.2">
      <c r="A783" s="140"/>
    </row>
    <row r="784" spans="1:1" x14ac:dyDescent="0.2">
      <c r="A784" s="140"/>
    </row>
    <row r="785" spans="1:1" x14ac:dyDescent="0.2">
      <c r="A785" s="140"/>
    </row>
    <row r="786" spans="1:1" x14ac:dyDescent="0.2">
      <c r="A786" s="140"/>
    </row>
    <row r="787" spans="1:1" x14ac:dyDescent="0.2">
      <c r="A787" s="140"/>
    </row>
    <row r="788" spans="1:1" x14ac:dyDescent="0.2">
      <c r="A788" s="140"/>
    </row>
    <row r="789" spans="1:1" x14ac:dyDescent="0.2">
      <c r="A789" s="140"/>
    </row>
    <row r="790" spans="1:1" x14ac:dyDescent="0.2">
      <c r="A790" s="140"/>
    </row>
    <row r="791" spans="1:1" x14ac:dyDescent="0.2">
      <c r="A791" s="140"/>
    </row>
    <row r="792" spans="1:1" x14ac:dyDescent="0.2">
      <c r="A792" s="140"/>
    </row>
    <row r="793" spans="1:1" x14ac:dyDescent="0.2">
      <c r="A793" s="140"/>
    </row>
    <row r="794" spans="1:1" x14ac:dyDescent="0.2">
      <c r="A794" s="140"/>
    </row>
    <row r="795" spans="1:1" x14ac:dyDescent="0.2">
      <c r="A795" s="140"/>
    </row>
    <row r="796" spans="1:1" x14ac:dyDescent="0.2">
      <c r="A796" s="140"/>
    </row>
    <row r="797" spans="1:1" x14ac:dyDescent="0.2">
      <c r="A797" s="140"/>
    </row>
    <row r="798" spans="1:1" x14ac:dyDescent="0.2">
      <c r="A798" s="140"/>
    </row>
    <row r="799" spans="1:1" x14ac:dyDescent="0.2">
      <c r="A799" s="140"/>
    </row>
    <row r="800" spans="1:1" x14ac:dyDescent="0.2">
      <c r="A800" s="140"/>
    </row>
    <row r="801" spans="1:1" x14ac:dyDescent="0.2">
      <c r="A801" s="140"/>
    </row>
    <row r="802" spans="1:1" x14ac:dyDescent="0.2">
      <c r="A802" s="140"/>
    </row>
    <row r="803" spans="1:1" x14ac:dyDescent="0.2">
      <c r="A803" s="140"/>
    </row>
    <row r="804" spans="1:1" x14ac:dyDescent="0.2">
      <c r="A804" s="140"/>
    </row>
    <row r="805" spans="1:1" x14ac:dyDescent="0.2">
      <c r="A805" s="140"/>
    </row>
    <row r="806" spans="1:1" x14ac:dyDescent="0.2">
      <c r="A806" s="140"/>
    </row>
    <row r="807" spans="1:1" x14ac:dyDescent="0.2">
      <c r="A807" s="140"/>
    </row>
    <row r="808" spans="1:1" x14ac:dyDescent="0.2">
      <c r="A808" s="140"/>
    </row>
    <row r="809" spans="1:1" x14ac:dyDescent="0.2">
      <c r="A809" s="140"/>
    </row>
    <row r="810" spans="1:1" x14ac:dyDescent="0.2">
      <c r="A810" s="140"/>
    </row>
    <row r="811" spans="1:1" x14ac:dyDescent="0.2">
      <c r="A811" s="140"/>
    </row>
    <row r="812" spans="1:1" x14ac:dyDescent="0.2">
      <c r="A812" s="140"/>
    </row>
    <row r="813" spans="1:1" x14ac:dyDescent="0.2">
      <c r="A813" s="140"/>
    </row>
    <row r="814" spans="1:1" x14ac:dyDescent="0.2">
      <c r="A814" s="140"/>
    </row>
    <row r="815" spans="1:1" x14ac:dyDescent="0.2">
      <c r="A815" s="140"/>
    </row>
    <row r="816" spans="1:1" x14ac:dyDescent="0.2">
      <c r="A816" s="140"/>
    </row>
    <row r="817" spans="1:1" x14ac:dyDescent="0.2">
      <c r="A817" s="140"/>
    </row>
    <row r="818" spans="1:1" x14ac:dyDescent="0.2">
      <c r="A818" s="140"/>
    </row>
    <row r="819" spans="1:1" x14ac:dyDescent="0.2">
      <c r="A819" s="140"/>
    </row>
    <row r="820" spans="1:1" x14ac:dyDescent="0.2">
      <c r="A820" s="140"/>
    </row>
    <row r="821" spans="1:1" x14ac:dyDescent="0.2">
      <c r="A821" s="140"/>
    </row>
    <row r="822" spans="1:1" x14ac:dyDescent="0.2">
      <c r="A822" s="140"/>
    </row>
    <row r="823" spans="1:1" x14ac:dyDescent="0.2">
      <c r="A823" s="140"/>
    </row>
    <row r="824" spans="1:1" x14ac:dyDescent="0.2">
      <c r="A824" s="140"/>
    </row>
    <row r="825" spans="1:1" x14ac:dyDescent="0.2">
      <c r="A825" s="140"/>
    </row>
    <row r="826" spans="1:1" x14ac:dyDescent="0.2">
      <c r="A826" s="140"/>
    </row>
    <row r="827" spans="1:1" x14ac:dyDescent="0.2">
      <c r="A827" s="140"/>
    </row>
    <row r="828" spans="1:1" x14ac:dyDescent="0.2">
      <c r="A828" s="140"/>
    </row>
    <row r="829" spans="1:1" x14ac:dyDescent="0.2">
      <c r="A829" s="140"/>
    </row>
    <row r="830" spans="1:1" x14ac:dyDescent="0.2">
      <c r="A830" s="140"/>
    </row>
    <row r="831" spans="1:1" x14ac:dyDescent="0.2">
      <c r="A831" s="140"/>
    </row>
    <row r="832" spans="1:1" x14ac:dyDescent="0.2">
      <c r="A832" s="140"/>
    </row>
    <row r="833" spans="1:1" x14ac:dyDescent="0.2">
      <c r="A833" s="140"/>
    </row>
    <row r="834" spans="1:1" x14ac:dyDescent="0.2">
      <c r="A834" s="140"/>
    </row>
    <row r="835" spans="1:1" x14ac:dyDescent="0.2">
      <c r="A835" s="140"/>
    </row>
    <row r="836" spans="1:1" x14ac:dyDescent="0.2">
      <c r="A836" s="140"/>
    </row>
    <row r="837" spans="1:1" x14ac:dyDescent="0.2">
      <c r="A837" s="140"/>
    </row>
    <row r="838" spans="1:1" x14ac:dyDescent="0.2">
      <c r="A838" s="140"/>
    </row>
    <row r="839" spans="1:1" x14ac:dyDescent="0.2">
      <c r="A839" s="140"/>
    </row>
    <row r="840" spans="1:1" x14ac:dyDescent="0.2">
      <c r="A840" s="140"/>
    </row>
    <row r="841" spans="1:1" x14ac:dyDescent="0.2">
      <c r="A841" s="140"/>
    </row>
    <row r="842" spans="1:1" x14ac:dyDescent="0.2">
      <c r="A842" s="140"/>
    </row>
    <row r="843" spans="1:1" x14ac:dyDescent="0.2">
      <c r="A843" s="140"/>
    </row>
    <row r="844" spans="1:1" x14ac:dyDescent="0.2">
      <c r="A844" s="140"/>
    </row>
    <row r="845" spans="1:1" x14ac:dyDescent="0.2">
      <c r="A845" s="140"/>
    </row>
    <row r="846" spans="1:1" x14ac:dyDescent="0.2">
      <c r="A846" s="140"/>
    </row>
    <row r="847" spans="1:1" x14ac:dyDescent="0.2">
      <c r="A847" s="140"/>
    </row>
    <row r="848" spans="1:1" x14ac:dyDescent="0.2">
      <c r="A848" s="140"/>
    </row>
    <row r="849" spans="1:1" x14ac:dyDescent="0.2">
      <c r="A849" s="140"/>
    </row>
    <row r="850" spans="1:1" x14ac:dyDescent="0.2">
      <c r="A850" s="140"/>
    </row>
    <row r="851" spans="1:1" x14ac:dyDescent="0.2">
      <c r="A851" s="140"/>
    </row>
    <row r="852" spans="1:1" x14ac:dyDescent="0.2">
      <c r="A852" s="140"/>
    </row>
    <row r="853" spans="1:1" x14ac:dyDescent="0.2">
      <c r="A853" s="140"/>
    </row>
    <row r="854" spans="1:1" x14ac:dyDescent="0.2">
      <c r="A854" s="140"/>
    </row>
    <row r="855" spans="1:1" x14ac:dyDescent="0.2">
      <c r="A855" s="140"/>
    </row>
    <row r="856" spans="1:1" x14ac:dyDescent="0.2">
      <c r="A856" s="140"/>
    </row>
    <row r="857" spans="1:1" x14ac:dyDescent="0.2">
      <c r="A857" s="140"/>
    </row>
    <row r="858" spans="1:1" x14ac:dyDescent="0.2">
      <c r="A858" s="140"/>
    </row>
    <row r="859" spans="1:1" x14ac:dyDescent="0.2">
      <c r="A859" s="140"/>
    </row>
    <row r="860" spans="1:1" x14ac:dyDescent="0.2">
      <c r="A860" s="140"/>
    </row>
    <row r="861" spans="1:1" x14ac:dyDescent="0.2">
      <c r="A861" s="140"/>
    </row>
    <row r="862" spans="1:1" x14ac:dyDescent="0.2">
      <c r="A862" s="140"/>
    </row>
    <row r="863" spans="1:1" x14ac:dyDescent="0.2">
      <c r="A863" s="140"/>
    </row>
    <row r="864" spans="1:1" x14ac:dyDescent="0.2">
      <c r="A864" s="140"/>
    </row>
    <row r="865" spans="1:1" x14ac:dyDescent="0.2">
      <c r="A865" s="140"/>
    </row>
    <row r="866" spans="1:1" x14ac:dyDescent="0.2">
      <c r="A866" s="140"/>
    </row>
    <row r="867" spans="1:1" x14ac:dyDescent="0.2">
      <c r="A867" s="140"/>
    </row>
    <row r="868" spans="1:1" x14ac:dyDescent="0.2">
      <c r="A868" s="140"/>
    </row>
    <row r="869" spans="1:1" x14ac:dyDescent="0.2">
      <c r="A869" s="140"/>
    </row>
    <row r="870" spans="1:1" x14ac:dyDescent="0.2">
      <c r="A870" s="140"/>
    </row>
    <row r="871" spans="1:1" x14ac:dyDescent="0.2">
      <c r="A871" s="140"/>
    </row>
    <row r="872" spans="1:1" x14ac:dyDescent="0.2">
      <c r="A872" s="140"/>
    </row>
    <row r="873" spans="1:1" x14ac:dyDescent="0.2">
      <c r="A873" s="140"/>
    </row>
    <row r="874" spans="1:1" x14ac:dyDescent="0.2">
      <c r="A874" s="140"/>
    </row>
    <row r="875" spans="1:1" x14ac:dyDescent="0.2">
      <c r="A875" s="140"/>
    </row>
    <row r="876" spans="1:1" x14ac:dyDescent="0.2">
      <c r="A876" s="140"/>
    </row>
    <row r="877" spans="1:1" x14ac:dyDescent="0.2">
      <c r="A877" s="140"/>
    </row>
    <row r="878" spans="1:1" x14ac:dyDescent="0.2">
      <c r="A878" s="140"/>
    </row>
    <row r="879" spans="1:1" x14ac:dyDescent="0.2">
      <c r="A879" s="140"/>
    </row>
    <row r="880" spans="1:1" x14ac:dyDescent="0.2">
      <c r="A880" s="140"/>
    </row>
    <row r="881" spans="1:1" x14ac:dyDescent="0.2">
      <c r="A881" s="140"/>
    </row>
    <row r="882" spans="1:1" x14ac:dyDescent="0.2">
      <c r="A882" s="140"/>
    </row>
    <row r="883" spans="1:1" x14ac:dyDescent="0.2">
      <c r="A883" s="140"/>
    </row>
    <row r="884" spans="1:1" x14ac:dyDescent="0.2">
      <c r="A884" s="140"/>
    </row>
    <row r="885" spans="1:1" x14ac:dyDescent="0.2">
      <c r="A885" s="140"/>
    </row>
    <row r="886" spans="1:1" x14ac:dyDescent="0.2">
      <c r="A886" s="140"/>
    </row>
    <row r="887" spans="1:1" x14ac:dyDescent="0.2">
      <c r="A887" s="140"/>
    </row>
    <row r="888" spans="1:1" x14ac:dyDescent="0.2">
      <c r="A888" s="140"/>
    </row>
    <row r="889" spans="1:1" x14ac:dyDescent="0.2">
      <c r="A889" s="140"/>
    </row>
    <row r="890" spans="1:1" x14ac:dyDescent="0.2">
      <c r="A890" s="140"/>
    </row>
    <row r="891" spans="1:1" x14ac:dyDescent="0.2">
      <c r="A891" s="140"/>
    </row>
    <row r="892" spans="1:1" x14ac:dyDescent="0.2">
      <c r="A892" s="140"/>
    </row>
    <row r="893" spans="1:1" x14ac:dyDescent="0.2">
      <c r="A893" s="140"/>
    </row>
    <row r="894" spans="1:1" x14ac:dyDescent="0.2">
      <c r="A894" s="140"/>
    </row>
    <row r="895" spans="1:1" x14ac:dyDescent="0.2">
      <c r="A895" s="140"/>
    </row>
    <row r="896" spans="1:1" x14ac:dyDescent="0.2">
      <c r="A896" s="140"/>
    </row>
    <row r="897" spans="1:1" x14ac:dyDescent="0.2">
      <c r="A897" s="140"/>
    </row>
    <row r="898" spans="1:1" x14ac:dyDescent="0.2">
      <c r="A898" s="140"/>
    </row>
    <row r="899" spans="1:1" x14ac:dyDescent="0.2">
      <c r="A899" s="140"/>
    </row>
    <row r="900" spans="1:1" x14ac:dyDescent="0.2">
      <c r="A900" s="140"/>
    </row>
    <row r="901" spans="1:1" x14ac:dyDescent="0.2">
      <c r="A901" s="140"/>
    </row>
    <row r="902" spans="1:1" x14ac:dyDescent="0.2">
      <c r="A902" s="140"/>
    </row>
    <row r="903" spans="1:1" x14ac:dyDescent="0.2">
      <c r="A903" s="140"/>
    </row>
    <row r="904" spans="1:1" x14ac:dyDescent="0.2">
      <c r="A904" s="140"/>
    </row>
    <row r="905" spans="1:1" x14ac:dyDescent="0.2">
      <c r="A905" s="140"/>
    </row>
    <row r="906" spans="1:1" x14ac:dyDescent="0.2">
      <c r="A906" s="140"/>
    </row>
    <row r="907" spans="1:1" x14ac:dyDescent="0.2">
      <c r="A907" s="140"/>
    </row>
  </sheetData>
  <mergeCells count="2">
    <mergeCell ref="A1:G1"/>
    <mergeCell ref="A12:I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F86B4-6D60-F748-96E4-91C6FFA94458}">
  <dimension ref="A1:AC272"/>
  <sheetViews>
    <sheetView topLeftCell="J52" zoomScale="110" zoomScaleNormal="110" workbookViewId="0">
      <selection activeCell="P65" sqref="P65"/>
    </sheetView>
  </sheetViews>
  <sheetFormatPr baseColWidth="10" defaultRowHeight="16" x14ac:dyDescent="0.2"/>
  <cols>
    <col min="2" max="5" width="10.83203125" style="3"/>
    <col min="7" max="7" width="12.83203125" customWidth="1"/>
    <col min="8" max="8" width="10.83203125" style="3"/>
    <col min="10" max="10" width="13" bestFit="1" customWidth="1"/>
    <col min="11" max="11" width="12.5" customWidth="1"/>
    <col min="12" max="12" width="12.1640625" bestFit="1" customWidth="1"/>
    <col min="13" max="13" width="10.83203125" style="4"/>
    <col min="14" max="15" width="10.83203125" style="25"/>
    <col min="16" max="16" width="15.5" customWidth="1"/>
    <col min="17" max="17" width="43.6640625" customWidth="1"/>
    <col min="18" max="18" width="15.83203125" style="14" customWidth="1"/>
    <col min="19" max="19" width="21.1640625" customWidth="1"/>
    <col min="20" max="22" width="24.1640625" customWidth="1"/>
    <col min="23" max="23" width="15.5" customWidth="1"/>
    <col min="27" max="27" width="105.83203125" bestFit="1" customWidth="1"/>
    <col min="28" max="28" width="19.5" customWidth="1"/>
    <col min="29" max="29" width="19.83203125" customWidth="1"/>
  </cols>
  <sheetData>
    <row r="1" spans="1:27"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Q1" s="14"/>
      <c r="R1" s="12" t="s">
        <v>16</v>
      </c>
      <c r="S1" s="7" t="s">
        <v>17</v>
      </c>
      <c r="T1" s="7" t="s">
        <v>18</v>
      </c>
      <c r="U1" s="7" t="s">
        <v>19</v>
      </c>
      <c r="V1" s="7" t="s">
        <v>106</v>
      </c>
      <c r="W1" s="7" t="s">
        <v>12</v>
      </c>
      <c r="X1">
        <v>11</v>
      </c>
      <c r="AA1" s="12" t="s">
        <v>25</v>
      </c>
    </row>
    <row r="2" spans="1:27" x14ac:dyDescent="0.2">
      <c r="A2" s="1">
        <v>44869</v>
      </c>
      <c r="B2" s="4">
        <v>53.400002000000001</v>
      </c>
      <c r="C2" s="4">
        <v>53.599997999999999</v>
      </c>
      <c r="D2" s="4">
        <v>47.439999</v>
      </c>
      <c r="E2" s="4">
        <v>49.59</v>
      </c>
      <c r="F2" s="4">
        <v>49.59</v>
      </c>
      <c r="G2" s="2">
        <v>17195000</v>
      </c>
      <c r="H2" s="4">
        <f>(G2/1000000)</f>
        <v>17.195</v>
      </c>
      <c r="I2" s="9"/>
      <c r="J2" s="6" t="b">
        <f t="shared" ref="J2:J65" si="0">(E2-D2)&lt;(C2-E2)</f>
        <v>1</v>
      </c>
      <c r="K2" s="5">
        <f>(E2-B2)/B2</f>
        <v>-7.1348349387702223E-2</v>
      </c>
      <c r="L2" s="5">
        <f>(E2-C2)/C2</f>
        <v>-7.4813398313932702E-2</v>
      </c>
      <c r="M2" s="4">
        <v>53.04</v>
      </c>
      <c r="N2" s="4">
        <v>54.44</v>
      </c>
      <c r="O2" s="5">
        <f>(M2-N2)/M2</f>
        <v>-2.6395173453996956E-2</v>
      </c>
      <c r="P2" s="43">
        <f t="shared" ref="P2:P65" si="1">(D2-M2)/M2</f>
        <v>-0.10558071266968323</v>
      </c>
      <c r="Q2" s="14"/>
      <c r="R2" s="13">
        <f t="shared" ref="R2:R65" si="2">(C2-M2)/M2</f>
        <v>1.0558031674208148E-2</v>
      </c>
      <c r="S2" s="19"/>
      <c r="T2" s="13"/>
      <c r="U2" s="20"/>
      <c r="V2" s="13"/>
      <c r="W2" s="7" t="s">
        <v>22</v>
      </c>
      <c r="X2">
        <v>22</v>
      </c>
      <c r="AA2" s="14" t="str">
        <f>notes!A1</f>
        <v>check if the bar is in value zone</v>
      </c>
    </row>
    <row r="3" spans="1:27" x14ac:dyDescent="0.2">
      <c r="A3" s="1">
        <v>44872</v>
      </c>
      <c r="B3" s="4">
        <v>50.32</v>
      </c>
      <c r="C3" s="4">
        <v>50.900002000000001</v>
      </c>
      <c r="D3" s="4">
        <v>48.27</v>
      </c>
      <c r="E3" s="4">
        <v>50.369999</v>
      </c>
      <c r="F3" s="4">
        <v>50.369999</v>
      </c>
      <c r="G3" s="2">
        <v>7057900</v>
      </c>
      <c r="H3" s="4">
        <f t="shared" ref="H3:H66" si="3">(G3/1000000)</f>
        <v>7.0579000000000001</v>
      </c>
      <c r="I3" s="10">
        <f t="shared" ref="I3:I34" si="4">(E3-E2)</f>
        <v>0.77999899999999656</v>
      </c>
      <c r="J3" s="6" t="b">
        <f t="shared" si="0"/>
        <v>0</v>
      </c>
      <c r="K3" s="5">
        <f t="shared" ref="K3:K66" si="5">(E3-B3)/B3</f>
        <v>9.9362082670905578E-4</v>
      </c>
      <c r="L3" s="5">
        <f t="shared" ref="L3:L66" si="6">(E3-C3)/C3</f>
        <v>-1.0412632203825859E-2</v>
      </c>
      <c r="M3" s="4">
        <f t="shared" ref="M3:M66" si="7">(E3-M2)*(2/($X$1+1))+M2</f>
        <v>52.594999833333333</v>
      </c>
      <c r="N3" s="4">
        <f t="shared" ref="N3:N66" si="8">(E3-N2)*(2/($X$2+1))+N2</f>
        <v>54.086086869565214</v>
      </c>
      <c r="O3" s="5">
        <f t="shared" ref="O3:O66" si="9">(M3-N3)/M3</f>
        <v>-2.8350357276489047E-2</v>
      </c>
      <c r="P3" s="43">
        <f t="shared" si="1"/>
        <v>-8.2232148436898703E-2</v>
      </c>
      <c r="Q3" s="14"/>
      <c r="R3" s="13">
        <f t="shared" si="2"/>
        <v>-3.2227356948465791E-2</v>
      </c>
      <c r="S3" s="20" t="b">
        <f t="shared" ref="S3:S66" si="10">(E3&lt;E2)</f>
        <v>0</v>
      </c>
      <c r="T3" s="13"/>
      <c r="U3" s="20"/>
      <c r="V3" s="13">
        <f>(M3-M2)/M2</f>
        <v>-8.3898975615887359E-3</v>
      </c>
      <c r="AA3" s="14" t="str">
        <f>notes!A2</f>
        <v>open-high can be large , but that doesn't signal shorting if the bar is below fast EMA</v>
      </c>
    </row>
    <row r="4" spans="1:27" x14ac:dyDescent="0.2">
      <c r="A4" s="1">
        <v>44873</v>
      </c>
      <c r="B4" s="4">
        <v>50.509998000000003</v>
      </c>
      <c r="C4" s="4">
        <v>52.889999000000003</v>
      </c>
      <c r="D4" s="4">
        <v>49.34</v>
      </c>
      <c r="E4" s="4">
        <v>51.139999000000003</v>
      </c>
      <c r="F4" s="4">
        <v>51.139999000000003</v>
      </c>
      <c r="G4" s="2">
        <v>8123300</v>
      </c>
      <c r="H4" s="4">
        <f t="shared" si="3"/>
        <v>8.1233000000000004</v>
      </c>
      <c r="I4" s="10">
        <f t="shared" si="4"/>
        <v>0.77000000000000313</v>
      </c>
      <c r="J4" s="6" t="b">
        <f t="shared" si="0"/>
        <v>0</v>
      </c>
      <c r="K4" s="5">
        <f t="shared" si="5"/>
        <v>1.2472797959722746E-2</v>
      </c>
      <c r="L4" s="5">
        <f t="shared" si="6"/>
        <v>-3.3087540803318979E-2</v>
      </c>
      <c r="M4" s="4">
        <f t="shared" si="7"/>
        <v>52.352499694444447</v>
      </c>
      <c r="N4" s="4">
        <f t="shared" si="8"/>
        <v>53.829905315689977</v>
      </c>
      <c r="O4" s="5">
        <f t="shared" si="9"/>
        <v>-2.8220345348711408E-2</v>
      </c>
      <c r="P4" s="43">
        <f t="shared" si="1"/>
        <v>-5.7542614240521629E-2</v>
      </c>
      <c r="Q4" s="14"/>
      <c r="R4" s="13">
        <f t="shared" si="2"/>
        <v>1.0266927246887407E-2</v>
      </c>
      <c r="S4" s="20" t="b">
        <f t="shared" si="10"/>
        <v>0</v>
      </c>
      <c r="T4" s="13"/>
      <c r="U4" s="20"/>
      <c r="V4" s="13">
        <f t="shared" ref="V4:V67" si="11">(M4-M3)/M3</f>
        <v>-4.610707094920374E-3</v>
      </c>
      <c r="AA4" s="14"/>
    </row>
    <row r="5" spans="1:27" x14ac:dyDescent="0.2">
      <c r="A5" s="1">
        <v>44874</v>
      </c>
      <c r="B5" s="4">
        <v>50.34</v>
      </c>
      <c r="C5" s="4">
        <v>50.5</v>
      </c>
      <c r="D5" s="4">
        <v>47.310001</v>
      </c>
      <c r="E5" s="4">
        <v>48.110000999999997</v>
      </c>
      <c r="F5" s="4">
        <v>48.110000999999997</v>
      </c>
      <c r="G5" s="2">
        <v>6692600</v>
      </c>
      <c r="H5" s="4">
        <f t="shared" si="3"/>
        <v>6.6925999999999997</v>
      </c>
      <c r="I5" s="10">
        <f t="shared" si="4"/>
        <v>-3.0299980000000062</v>
      </c>
      <c r="J5" s="6" t="b">
        <f t="shared" si="0"/>
        <v>1</v>
      </c>
      <c r="K5" s="5">
        <f t="shared" si="5"/>
        <v>-4.4298748510131235E-2</v>
      </c>
      <c r="L5" s="5">
        <f t="shared" si="6"/>
        <v>-4.7326712871287188E-2</v>
      </c>
      <c r="M5" s="4">
        <f t="shared" si="7"/>
        <v>51.645416578703703</v>
      </c>
      <c r="N5" s="4">
        <f t="shared" si="8"/>
        <v>53.332522331716937</v>
      </c>
      <c r="O5" s="5">
        <f t="shared" si="9"/>
        <v>-3.2667095451582105E-2</v>
      </c>
      <c r="P5" s="43">
        <f t="shared" si="1"/>
        <v>-8.3945795501462514E-2</v>
      </c>
      <c r="Q5" s="14"/>
      <c r="R5" s="13">
        <f t="shared" si="2"/>
        <v>-2.2178474966082898E-2</v>
      </c>
      <c r="S5" s="20" t="b">
        <f t="shared" si="10"/>
        <v>1</v>
      </c>
      <c r="T5" s="13"/>
      <c r="U5" s="20"/>
      <c r="V5" s="13">
        <f t="shared" si="11"/>
        <v>-1.3506195881144876E-2</v>
      </c>
      <c r="AA5" s="12" t="str">
        <f>notes!A4</f>
        <v>criteria to choose a stock</v>
      </c>
    </row>
    <row r="6" spans="1:27" x14ac:dyDescent="0.2">
      <c r="A6" s="1">
        <v>44875</v>
      </c>
      <c r="B6" s="4">
        <v>52.040000999999997</v>
      </c>
      <c r="C6" s="4">
        <v>55.57</v>
      </c>
      <c r="D6" s="4">
        <v>50.860000999999997</v>
      </c>
      <c r="E6" s="4">
        <v>55.509998000000003</v>
      </c>
      <c r="F6" s="4">
        <v>55.509998000000003</v>
      </c>
      <c r="G6" s="2">
        <v>9929300</v>
      </c>
      <c r="H6" s="4">
        <f t="shared" si="3"/>
        <v>9.9292999999999996</v>
      </c>
      <c r="I6" s="10">
        <f t="shared" si="4"/>
        <v>7.3999970000000062</v>
      </c>
      <c r="J6" s="6" t="b">
        <f t="shared" si="0"/>
        <v>0</v>
      </c>
      <c r="K6" s="5">
        <f t="shared" si="5"/>
        <v>6.6679418395860654E-2</v>
      </c>
      <c r="L6" s="5">
        <f t="shared" si="6"/>
        <v>-1.0797552636314059E-3</v>
      </c>
      <c r="M6" s="4">
        <f t="shared" si="7"/>
        <v>52.289513482253085</v>
      </c>
      <c r="N6" s="4">
        <f t="shared" si="8"/>
        <v>53.521868042002424</v>
      </c>
      <c r="O6" s="5">
        <f t="shared" si="9"/>
        <v>-2.3567910230558885E-2</v>
      </c>
      <c r="P6" s="43">
        <f t="shared" si="1"/>
        <v>-2.733841619578772E-2</v>
      </c>
      <c r="Q6" s="14"/>
      <c r="R6" s="13">
        <f t="shared" si="2"/>
        <v>6.2736986812093845E-2</v>
      </c>
      <c r="S6" s="20" t="b">
        <f t="shared" si="10"/>
        <v>0</v>
      </c>
      <c r="T6" s="13">
        <f>(E6-E5)/E5</f>
        <v>0.15381411029278522</v>
      </c>
      <c r="U6" s="20"/>
      <c r="V6" s="13">
        <f t="shared" si="11"/>
        <v>1.2471521118777836E-2</v>
      </c>
      <c r="AA6" s="14" t="str">
        <f>notes!A5</f>
        <v>1. low-fast ema %</v>
      </c>
    </row>
    <row r="7" spans="1:27" x14ac:dyDescent="0.2">
      <c r="A7" s="1">
        <v>44876</v>
      </c>
      <c r="B7" s="4">
        <v>53.290000999999997</v>
      </c>
      <c r="C7" s="4">
        <v>61.939999</v>
      </c>
      <c r="D7" s="4">
        <v>52.91</v>
      </c>
      <c r="E7" s="4">
        <v>61.299999</v>
      </c>
      <c r="F7" s="4">
        <v>61.299999</v>
      </c>
      <c r="G7" s="2">
        <v>12304500</v>
      </c>
      <c r="H7" s="4">
        <f t="shared" si="3"/>
        <v>12.304500000000001</v>
      </c>
      <c r="I7" s="10">
        <f t="shared" si="4"/>
        <v>5.7900009999999966</v>
      </c>
      <c r="J7" s="6" t="b">
        <f t="shared" si="0"/>
        <v>0</v>
      </c>
      <c r="K7" s="5">
        <f t="shared" si="5"/>
        <v>0.15030958622049947</v>
      </c>
      <c r="L7" s="5">
        <f t="shared" si="6"/>
        <v>-1.033258008286375E-2</v>
      </c>
      <c r="M7" s="4">
        <f t="shared" si="7"/>
        <v>53.791261068544237</v>
      </c>
      <c r="N7" s="4">
        <f t="shared" si="8"/>
        <v>54.198227255741344</v>
      </c>
      <c r="O7" s="5">
        <f t="shared" si="9"/>
        <v>-7.5656561886237299E-3</v>
      </c>
      <c r="P7" s="43">
        <f t="shared" si="1"/>
        <v>-1.6382978406497703E-2</v>
      </c>
      <c r="Q7" s="45" t="s">
        <v>14</v>
      </c>
      <c r="R7" s="13">
        <f t="shared" si="2"/>
        <v>0.15148813709855444</v>
      </c>
      <c r="S7" s="20" t="b">
        <f t="shared" si="10"/>
        <v>0</v>
      </c>
      <c r="T7" s="13">
        <f>(E7-E6)/E6</f>
        <v>0.10430555230789229</v>
      </c>
      <c r="U7" s="20"/>
      <c r="V7" s="13">
        <f t="shared" si="11"/>
        <v>2.8719861522537238E-2</v>
      </c>
      <c r="W7" s="22"/>
      <c r="X7" s="22"/>
      <c r="AA7" s="14" t="str">
        <f>notes!A6</f>
        <v>2. high-fast ema%</v>
      </c>
    </row>
    <row r="8" spans="1:27" x14ac:dyDescent="0.2">
      <c r="A8" s="1">
        <v>44879</v>
      </c>
      <c r="B8" s="4">
        <v>60.41</v>
      </c>
      <c r="C8" s="4">
        <v>61.349997999999999</v>
      </c>
      <c r="D8" s="4">
        <v>58.400002000000001</v>
      </c>
      <c r="E8" s="4">
        <v>58.529998999999997</v>
      </c>
      <c r="F8" s="4">
        <v>58.529998999999997</v>
      </c>
      <c r="G8" s="2">
        <v>7430100</v>
      </c>
      <c r="H8" s="4">
        <f t="shared" si="3"/>
        <v>7.4301000000000004</v>
      </c>
      <c r="I8" s="10">
        <f t="shared" si="4"/>
        <v>-2.7700000000000031</v>
      </c>
      <c r="J8" s="6" t="b">
        <f t="shared" si="0"/>
        <v>1</v>
      </c>
      <c r="K8" s="5">
        <f t="shared" si="5"/>
        <v>-3.1120691938420795E-2</v>
      </c>
      <c r="L8" s="5">
        <f t="shared" si="6"/>
        <v>-4.5965755369706825E-2</v>
      </c>
      <c r="M8" s="4">
        <f t="shared" si="7"/>
        <v>54.581050723786866</v>
      </c>
      <c r="N8" s="4">
        <f t="shared" si="8"/>
        <v>54.574903059589921</v>
      </c>
      <c r="O8" s="5">
        <f t="shared" si="9"/>
        <v>1.1263367259190011E-4</v>
      </c>
      <c r="P8" s="43">
        <f t="shared" si="1"/>
        <v>6.9968445560700879E-2</v>
      </c>
      <c r="Q8" s="48"/>
      <c r="R8" s="13">
        <f t="shared" si="2"/>
        <v>0.12401643402704175</v>
      </c>
      <c r="S8" s="20" t="b">
        <f t="shared" si="10"/>
        <v>1</v>
      </c>
      <c r="T8" s="13">
        <f>(E8-E7)/E7</f>
        <v>-4.5187602694740717E-2</v>
      </c>
      <c r="U8" s="20"/>
      <c r="V8" s="13">
        <f t="shared" si="11"/>
        <v>1.4682490046779696E-2</v>
      </c>
      <c r="W8" s="22"/>
      <c r="X8" s="22"/>
      <c r="AA8" s="14" t="str">
        <f>notes!A7</f>
        <v>3. high - close % -  shows if the close fell from high</v>
      </c>
    </row>
    <row r="9" spans="1:27" x14ac:dyDescent="0.2">
      <c r="A9" s="1">
        <v>44880</v>
      </c>
      <c r="B9" s="4">
        <v>61.27</v>
      </c>
      <c r="C9" s="4">
        <v>61.990001999999997</v>
      </c>
      <c r="D9" s="4">
        <v>58.080002</v>
      </c>
      <c r="E9" s="4">
        <v>59.07</v>
      </c>
      <c r="F9" s="4">
        <v>59.07</v>
      </c>
      <c r="G9" s="2">
        <v>6846300</v>
      </c>
      <c r="H9" s="4">
        <f t="shared" si="3"/>
        <v>6.8463000000000003</v>
      </c>
      <c r="I9" s="10">
        <f t="shared" si="4"/>
        <v>0.54000100000000373</v>
      </c>
      <c r="J9" s="6" t="b">
        <f t="shared" si="0"/>
        <v>1</v>
      </c>
      <c r="K9" s="5">
        <f t="shared" si="5"/>
        <v>-3.590664272890489E-2</v>
      </c>
      <c r="L9" s="5">
        <f t="shared" si="6"/>
        <v>-4.7104402416376707E-2</v>
      </c>
      <c r="M9" s="4">
        <f t="shared" si="7"/>
        <v>55.329208936489053</v>
      </c>
      <c r="N9" s="4">
        <f t="shared" si="8"/>
        <v>54.96578105440819</v>
      </c>
      <c r="O9" s="5">
        <f t="shared" si="9"/>
        <v>6.5684633680201812E-3</v>
      </c>
      <c r="P9" s="43">
        <f t="shared" si="1"/>
        <v>4.9716833411959871E-2</v>
      </c>
      <c r="Q9" s="48"/>
      <c r="R9" s="13">
        <f t="shared" si="2"/>
        <v>0.12038475140963417</v>
      </c>
      <c r="S9" s="20" t="b">
        <f t="shared" si="10"/>
        <v>0</v>
      </c>
      <c r="T9" s="13">
        <f>(E9-E8)/E8</f>
        <v>9.2260551721520413E-3</v>
      </c>
      <c r="U9" s="20">
        <f>(E9-E6)/E6</f>
        <v>6.4132627062966158E-2</v>
      </c>
      <c r="V9" s="13">
        <f t="shared" si="11"/>
        <v>1.3707288569586536E-2</v>
      </c>
      <c r="W9" s="22"/>
      <c r="X9" s="22"/>
      <c r="AA9" s="14" t="str">
        <f>notes!A8</f>
        <v>4. ema difference %</v>
      </c>
    </row>
    <row r="10" spans="1:27" x14ac:dyDescent="0.2">
      <c r="A10" s="1">
        <v>44881</v>
      </c>
      <c r="B10" s="4">
        <v>58.080002</v>
      </c>
      <c r="C10" s="4">
        <v>58.279998999999997</v>
      </c>
      <c r="D10" s="4">
        <v>55.470001000000003</v>
      </c>
      <c r="E10" s="4">
        <v>56.880001</v>
      </c>
      <c r="F10" s="4">
        <v>56.880001</v>
      </c>
      <c r="G10" s="2">
        <v>5636800</v>
      </c>
      <c r="H10" s="4">
        <f t="shared" si="3"/>
        <v>5.6368</v>
      </c>
      <c r="I10" s="10">
        <f t="shared" si="4"/>
        <v>-2.1899990000000003</v>
      </c>
      <c r="J10" s="6" t="b">
        <f t="shared" si="0"/>
        <v>0</v>
      </c>
      <c r="K10" s="5">
        <f t="shared" si="5"/>
        <v>-2.0661173530951329E-2</v>
      </c>
      <c r="L10" s="5">
        <f t="shared" si="6"/>
        <v>-2.4021929032634278E-2</v>
      </c>
      <c r="M10" s="4">
        <f t="shared" si="7"/>
        <v>55.587674280407541</v>
      </c>
      <c r="N10" s="4">
        <f t="shared" si="8"/>
        <v>55.132234962720524</v>
      </c>
      <c r="O10" s="5">
        <f t="shared" si="9"/>
        <v>8.1931709427091604E-3</v>
      </c>
      <c r="P10" s="43">
        <f t="shared" si="1"/>
        <v>-2.1168951917999615E-3</v>
      </c>
      <c r="Q10" s="14"/>
      <c r="R10" s="13">
        <f t="shared" si="2"/>
        <v>4.8433843553361146E-2</v>
      </c>
      <c r="S10" s="20" t="b">
        <f t="shared" si="10"/>
        <v>1</v>
      </c>
      <c r="T10" s="13"/>
      <c r="U10" s="20"/>
      <c r="V10" s="13">
        <f t="shared" si="11"/>
        <v>4.6714086264123753E-3</v>
      </c>
    </row>
    <row r="11" spans="1:27" x14ac:dyDescent="0.2">
      <c r="A11" s="1">
        <v>44882</v>
      </c>
      <c r="B11" s="4">
        <v>55.02</v>
      </c>
      <c r="C11" s="4">
        <v>57.080002</v>
      </c>
      <c r="D11" s="4">
        <v>54.369999</v>
      </c>
      <c r="E11" s="4">
        <v>56.41</v>
      </c>
      <c r="F11" s="4">
        <v>56.41</v>
      </c>
      <c r="G11" s="2">
        <v>5043200</v>
      </c>
      <c r="H11" s="4">
        <f t="shared" si="3"/>
        <v>5.0431999999999997</v>
      </c>
      <c r="I11" s="10">
        <f t="shared" si="4"/>
        <v>-0.47000100000000344</v>
      </c>
      <c r="J11" s="6" t="b">
        <f t="shared" si="0"/>
        <v>0</v>
      </c>
      <c r="K11" s="5">
        <f t="shared" si="5"/>
        <v>2.5263540530715983E-2</v>
      </c>
      <c r="L11" s="5">
        <f t="shared" si="6"/>
        <v>-1.1737946330135092E-2</v>
      </c>
      <c r="M11" s="4">
        <f t="shared" si="7"/>
        <v>55.724728567006281</v>
      </c>
      <c r="N11" s="4">
        <f t="shared" si="8"/>
        <v>55.243344965962216</v>
      </c>
      <c r="O11" s="5">
        <f t="shared" si="9"/>
        <v>8.6385992973518917E-3</v>
      </c>
      <c r="P11" s="43">
        <f t="shared" si="1"/>
        <v>-2.4311102123670002E-2</v>
      </c>
      <c r="Q11" s="14"/>
      <c r="R11" s="13">
        <f t="shared" si="2"/>
        <v>2.4320861991531623E-2</v>
      </c>
      <c r="S11" s="20" t="b">
        <f t="shared" si="10"/>
        <v>1</v>
      </c>
      <c r="T11" s="13"/>
      <c r="U11" s="20"/>
      <c r="V11" s="13">
        <f t="shared" si="11"/>
        <v>2.4655517319789456E-3</v>
      </c>
      <c r="AA11" s="12" t="str">
        <f>notes!A11</f>
        <v>notes about comment</v>
      </c>
    </row>
    <row r="12" spans="1:27" x14ac:dyDescent="0.2">
      <c r="A12" s="1">
        <v>44883</v>
      </c>
      <c r="B12" s="4">
        <v>57.759998000000003</v>
      </c>
      <c r="C12" s="4">
        <v>57.792999000000002</v>
      </c>
      <c r="D12" s="4">
        <v>54.919998</v>
      </c>
      <c r="E12" s="4">
        <v>55.650002000000001</v>
      </c>
      <c r="F12" s="4">
        <v>55.650002000000001</v>
      </c>
      <c r="G12" s="2">
        <v>3961500</v>
      </c>
      <c r="H12" s="4">
        <f t="shared" si="3"/>
        <v>3.9615</v>
      </c>
      <c r="I12" s="10">
        <f t="shared" si="4"/>
        <v>-0.75999799999999595</v>
      </c>
      <c r="J12" s="6" t="b">
        <f t="shared" si="0"/>
        <v>1</v>
      </c>
      <c r="K12" s="5">
        <f t="shared" si="5"/>
        <v>-3.6530402926953053E-2</v>
      </c>
      <c r="L12" s="5">
        <f t="shared" si="6"/>
        <v>-3.7080564031639909E-2</v>
      </c>
      <c r="M12" s="4">
        <f t="shared" si="7"/>
        <v>55.712274139171903</v>
      </c>
      <c r="N12" s="4">
        <f t="shared" si="8"/>
        <v>55.278706447182891</v>
      </c>
      <c r="O12" s="5">
        <f t="shared" si="9"/>
        <v>7.7822651953847596E-3</v>
      </c>
      <c r="P12" s="43">
        <f t="shared" si="1"/>
        <v>-1.4220854406207871E-2</v>
      </c>
      <c r="Q12" s="14"/>
      <c r="R12" s="13">
        <f t="shared" si="2"/>
        <v>3.7347692101570816E-2</v>
      </c>
      <c r="S12" s="20" t="b">
        <f t="shared" si="10"/>
        <v>1</v>
      </c>
      <c r="T12" s="13"/>
      <c r="U12" s="20"/>
      <c r="V12" s="13">
        <f t="shared" si="11"/>
        <v>-2.2349912067138781E-4</v>
      </c>
      <c r="AA12" s="14" t="str">
        <f>notes!A12</f>
        <v>correction means the price touched fast ema</v>
      </c>
    </row>
    <row r="13" spans="1:27" x14ac:dyDescent="0.2">
      <c r="A13" s="1">
        <v>44886</v>
      </c>
      <c r="B13" s="4">
        <v>55.080002</v>
      </c>
      <c r="C13" s="4">
        <v>55.284999999999997</v>
      </c>
      <c r="D13" s="4">
        <v>52.689999</v>
      </c>
      <c r="E13" s="4">
        <v>53.66</v>
      </c>
      <c r="F13" s="4">
        <v>53.66</v>
      </c>
      <c r="G13" s="2">
        <v>4533300</v>
      </c>
      <c r="H13" s="4">
        <f t="shared" si="3"/>
        <v>4.5332999999999997</v>
      </c>
      <c r="I13" s="10">
        <f t="shared" si="4"/>
        <v>-1.990002000000004</v>
      </c>
      <c r="J13" s="6" t="b">
        <f t="shared" si="0"/>
        <v>1</v>
      </c>
      <c r="K13" s="5">
        <f t="shared" si="5"/>
        <v>-2.5780718018129405E-2</v>
      </c>
      <c r="L13" s="5">
        <f t="shared" si="6"/>
        <v>-2.9393144614271505E-2</v>
      </c>
      <c r="M13" s="4">
        <f t="shared" si="7"/>
        <v>55.37022844930992</v>
      </c>
      <c r="N13" s="4">
        <f t="shared" si="8"/>
        <v>55.137949364819164</v>
      </c>
      <c r="O13" s="5">
        <f t="shared" si="9"/>
        <v>4.1950176294360359E-3</v>
      </c>
      <c r="P13" s="43">
        <f t="shared" si="1"/>
        <v>-4.84056057627359E-2</v>
      </c>
      <c r="Q13" s="14"/>
      <c r="R13" s="13">
        <f t="shared" si="2"/>
        <v>-1.5392468425147984E-3</v>
      </c>
      <c r="S13" s="20" t="b">
        <f t="shared" si="10"/>
        <v>1</v>
      </c>
      <c r="T13" s="13"/>
      <c r="U13" s="20"/>
      <c r="V13" s="13">
        <f t="shared" si="11"/>
        <v>-6.1395032808665628E-3</v>
      </c>
      <c r="AA13" s="14"/>
    </row>
    <row r="14" spans="1:27" x14ac:dyDescent="0.2">
      <c r="A14" s="1">
        <v>44887</v>
      </c>
      <c r="B14" s="4">
        <v>53.27</v>
      </c>
      <c r="C14" s="4">
        <v>54.470001000000003</v>
      </c>
      <c r="D14" s="4">
        <v>52.425998999999997</v>
      </c>
      <c r="E14" s="4">
        <v>54.360000999999997</v>
      </c>
      <c r="F14" s="4">
        <v>54.360000999999997</v>
      </c>
      <c r="G14" s="2">
        <v>3575200</v>
      </c>
      <c r="H14" s="4">
        <f t="shared" si="3"/>
        <v>3.5752000000000002</v>
      </c>
      <c r="I14" s="10">
        <f t="shared" si="4"/>
        <v>0.70000100000000032</v>
      </c>
      <c r="J14" s="6" t="b">
        <f t="shared" si="0"/>
        <v>0</v>
      </c>
      <c r="K14" s="5">
        <f t="shared" si="5"/>
        <v>2.0461817157874859E-2</v>
      </c>
      <c r="L14" s="5">
        <f t="shared" si="6"/>
        <v>-2.0194602162758642E-3</v>
      </c>
      <c r="M14" s="4">
        <f t="shared" si="7"/>
        <v>55.201857207758266</v>
      </c>
      <c r="N14" s="4">
        <f t="shared" si="8"/>
        <v>55.070301680921844</v>
      </c>
      <c r="O14" s="5">
        <f t="shared" si="9"/>
        <v>2.3831721157731782E-3</v>
      </c>
      <c r="P14" s="43">
        <f t="shared" si="1"/>
        <v>-5.0285594510181442E-2</v>
      </c>
      <c r="Q14" s="14"/>
      <c r="R14" s="13">
        <f t="shared" si="2"/>
        <v>-1.3257818573093315E-2</v>
      </c>
      <c r="S14" s="20" t="b">
        <f t="shared" si="10"/>
        <v>0</v>
      </c>
      <c r="T14" s="13">
        <f>(E14-E13)/E13</f>
        <v>1.3045117405888937E-2</v>
      </c>
      <c r="U14" s="20"/>
      <c r="V14" s="13">
        <f t="shared" si="11"/>
        <v>-3.0408262033051491E-3</v>
      </c>
    </row>
    <row r="15" spans="1:27" x14ac:dyDescent="0.2">
      <c r="A15" s="1">
        <v>44888</v>
      </c>
      <c r="B15" s="4">
        <v>54.849997999999999</v>
      </c>
      <c r="C15" s="4">
        <v>57.040000999999997</v>
      </c>
      <c r="D15" s="4">
        <v>54.310001</v>
      </c>
      <c r="E15" s="4">
        <v>56.509998000000003</v>
      </c>
      <c r="F15" s="4">
        <v>56.509998000000003</v>
      </c>
      <c r="G15" s="2">
        <v>4273500</v>
      </c>
      <c r="H15" s="4">
        <f t="shared" si="3"/>
        <v>4.2735000000000003</v>
      </c>
      <c r="I15" s="10">
        <f t="shared" si="4"/>
        <v>2.1499970000000062</v>
      </c>
      <c r="J15" s="6" t="b">
        <f t="shared" si="0"/>
        <v>0</v>
      </c>
      <c r="K15" s="5">
        <f t="shared" si="5"/>
        <v>3.0264358441726903E-2</v>
      </c>
      <c r="L15" s="5">
        <f t="shared" si="6"/>
        <v>-9.2917775369603089E-3</v>
      </c>
      <c r="M15" s="4">
        <f t="shared" si="7"/>
        <v>55.419880673131885</v>
      </c>
      <c r="N15" s="4">
        <f t="shared" si="8"/>
        <v>55.195492665189512</v>
      </c>
      <c r="O15" s="5">
        <f t="shared" si="9"/>
        <v>4.0488720873619417E-3</v>
      </c>
      <c r="P15" s="43">
        <f t="shared" si="1"/>
        <v>-2.0026742382900267E-2</v>
      </c>
      <c r="Q15" s="14"/>
      <c r="R15" s="13">
        <f t="shared" si="2"/>
        <v>2.9233558556786318E-2</v>
      </c>
      <c r="S15" s="20" t="b">
        <f t="shared" si="10"/>
        <v>0</v>
      </c>
      <c r="T15" s="13">
        <f>(E15-E14)/E14</f>
        <v>3.9551084629303193E-2</v>
      </c>
      <c r="U15" s="20"/>
      <c r="V15" s="13">
        <f t="shared" si="11"/>
        <v>3.9495675761970104E-3</v>
      </c>
      <c r="AA15" s="12" t="str">
        <f>notes!A15</f>
        <v>notes about taking a PE position</v>
      </c>
    </row>
    <row r="16" spans="1:27" x14ac:dyDescent="0.2">
      <c r="A16" s="1">
        <v>44890</v>
      </c>
      <c r="B16" s="4">
        <v>56.110000999999997</v>
      </c>
      <c r="C16" s="4">
        <v>56.419998</v>
      </c>
      <c r="D16" s="4">
        <v>55.169998</v>
      </c>
      <c r="E16" s="4">
        <v>56.080002</v>
      </c>
      <c r="F16" s="4">
        <v>56.080002</v>
      </c>
      <c r="G16" s="2">
        <v>1701700</v>
      </c>
      <c r="H16" s="4">
        <f t="shared" si="3"/>
        <v>1.7017</v>
      </c>
      <c r="I16" s="10">
        <f t="shared" si="4"/>
        <v>-0.42999600000000271</v>
      </c>
      <c r="J16" s="6" t="b">
        <f t="shared" si="0"/>
        <v>0</v>
      </c>
      <c r="K16" s="5">
        <f t="shared" si="5"/>
        <v>-5.3464622108982955E-4</v>
      </c>
      <c r="L16" s="5">
        <f t="shared" si="6"/>
        <v>-6.0261611494562498E-3</v>
      </c>
      <c r="M16" s="4">
        <f t="shared" si="7"/>
        <v>55.529900894276572</v>
      </c>
      <c r="N16" s="4">
        <f t="shared" si="8"/>
        <v>55.272406520390426</v>
      </c>
      <c r="O16" s="5">
        <f t="shared" si="9"/>
        <v>4.6370400403989579E-3</v>
      </c>
      <c r="P16" s="43">
        <f t="shared" si="1"/>
        <v>-6.481245031605444E-3</v>
      </c>
      <c r="Q16" s="14"/>
      <c r="R16" s="13">
        <f t="shared" si="2"/>
        <v>1.6029149906427599E-2</v>
      </c>
      <c r="S16" s="20" t="b">
        <f t="shared" si="10"/>
        <v>1</v>
      </c>
      <c r="T16" s="13"/>
      <c r="U16" s="20"/>
      <c r="V16" s="13">
        <f t="shared" si="11"/>
        <v>1.9852121622850392E-3</v>
      </c>
      <c r="AA16" s="14" t="str">
        <f>notes!A16</f>
        <v>when price is going down, open to close on daily bars should also be considered.</v>
      </c>
    </row>
    <row r="17" spans="1:27" x14ac:dyDescent="0.2">
      <c r="A17" s="1">
        <v>44893</v>
      </c>
      <c r="B17" s="4">
        <v>55.400002000000001</v>
      </c>
      <c r="C17" s="4">
        <v>56.349997999999999</v>
      </c>
      <c r="D17" s="4">
        <v>53.310001</v>
      </c>
      <c r="E17" s="4">
        <v>53.91</v>
      </c>
      <c r="F17" s="4">
        <v>53.91</v>
      </c>
      <c r="G17" s="2">
        <v>4283800</v>
      </c>
      <c r="H17" s="4">
        <f t="shared" si="3"/>
        <v>4.2838000000000003</v>
      </c>
      <c r="I17" s="10">
        <f t="shared" si="4"/>
        <v>-2.1700020000000038</v>
      </c>
      <c r="J17" s="6" t="b">
        <f t="shared" si="0"/>
        <v>1</v>
      </c>
      <c r="K17" s="5">
        <f t="shared" si="5"/>
        <v>-2.6895341989337906E-2</v>
      </c>
      <c r="L17" s="5">
        <f t="shared" si="6"/>
        <v>-4.3300764624694447E-2</v>
      </c>
      <c r="M17" s="4">
        <f t="shared" si="7"/>
        <v>55.259917411897142</v>
      </c>
      <c r="N17" s="4">
        <f t="shared" si="8"/>
        <v>55.153936388182565</v>
      </c>
      <c r="O17" s="5">
        <f t="shared" si="9"/>
        <v>1.9178643160939605E-3</v>
      </c>
      <c r="P17" s="43">
        <f t="shared" si="1"/>
        <v>-3.5286270831040661E-2</v>
      </c>
      <c r="Q17" s="14"/>
      <c r="R17" s="13">
        <f t="shared" si="2"/>
        <v>1.9726424489157297E-2</v>
      </c>
      <c r="S17" s="20" t="b">
        <f t="shared" si="10"/>
        <v>1</v>
      </c>
      <c r="T17" s="13"/>
      <c r="U17" s="20"/>
      <c r="V17" s="13">
        <f t="shared" si="11"/>
        <v>-4.8619478520851725E-3</v>
      </c>
      <c r="AA17" s="14" t="str">
        <f>notes!A17</f>
        <v>also, it might be a good idea to enter the downtrend, when EMA- high %age is not very high, and exit once it reaches &gt; 6-7%</v>
      </c>
    </row>
    <row r="18" spans="1:27" x14ac:dyDescent="0.2">
      <c r="A18" s="1">
        <v>44894</v>
      </c>
      <c r="B18" s="4">
        <v>51.404998999999997</v>
      </c>
      <c r="C18" s="4">
        <v>55.450001</v>
      </c>
      <c r="D18" s="4">
        <v>51.125999</v>
      </c>
      <c r="E18" s="4">
        <v>54.18</v>
      </c>
      <c r="F18" s="4">
        <v>54.18</v>
      </c>
      <c r="G18" s="2">
        <v>14283000</v>
      </c>
      <c r="H18" s="4">
        <f t="shared" si="3"/>
        <v>14.282999999999999</v>
      </c>
      <c r="I18" s="10">
        <f t="shared" si="4"/>
        <v>0.27000000000000313</v>
      </c>
      <c r="J18" s="6" t="b">
        <f t="shared" si="0"/>
        <v>0</v>
      </c>
      <c r="K18" s="5">
        <f t="shared" si="5"/>
        <v>5.3983096079819069E-2</v>
      </c>
      <c r="L18" s="5">
        <f t="shared" si="6"/>
        <v>-2.2903534302911924E-2</v>
      </c>
      <c r="M18" s="4">
        <f t="shared" si="7"/>
        <v>55.079931176580949</v>
      </c>
      <c r="N18" s="4">
        <f t="shared" si="8"/>
        <v>55.069246267471037</v>
      </c>
      <c r="O18" s="5">
        <f t="shared" si="9"/>
        <v>1.9398915143262191E-4</v>
      </c>
      <c r="P18" s="43">
        <f t="shared" si="1"/>
        <v>-7.1785350709771656E-2</v>
      </c>
      <c r="Q18" s="14"/>
      <c r="R18" s="13">
        <f t="shared" si="2"/>
        <v>6.7187778835932632E-3</v>
      </c>
      <c r="S18" s="20" t="b">
        <f t="shared" si="10"/>
        <v>0</v>
      </c>
      <c r="T18" s="13"/>
      <c r="U18" s="20"/>
      <c r="V18" s="13">
        <f t="shared" si="11"/>
        <v>-3.2570847685965366E-3</v>
      </c>
      <c r="AA18" s="14">
        <f>notes!A18</f>
        <v>0</v>
      </c>
    </row>
    <row r="19" spans="1:27" x14ac:dyDescent="0.2">
      <c r="A19" s="1">
        <v>44895</v>
      </c>
      <c r="B19" s="4">
        <v>54.560001</v>
      </c>
      <c r="C19" s="4">
        <v>59.470001000000003</v>
      </c>
      <c r="D19" s="4">
        <v>53.669998</v>
      </c>
      <c r="E19" s="4">
        <v>59.369999</v>
      </c>
      <c r="F19" s="4">
        <v>59.369999</v>
      </c>
      <c r="G19" s="2">
        <v>10260800</v>
      </c>
      <c r="H19" s="4">
        <f t="shared" si="3"/>
        <v>10.2608</v>
      </c>
      <c r="I19" s="10">
        <f t="shared" si="4"/>
        <v>5.1899990000000003</v>
      </c>
      <c r="J19" s="6" t="b">
        <f t="shared" si="0"/>
        <v>0</v>
      </c>
      <c r="K19" s="5">
        <f t="shared" si="5"/>
        <v>8.8159785774197474E-2</v>
      </c>
      <c r="L19" s="5">
        <f t="shared" si="6"/>
        <v>-1.6815536962914036E-3</v>
      </c>
      <c r="M19" s="4">
        <f t="shared" si="7"/>
        <v>55.794942480484124</v>
      </c>
      <c r="N19" s="4">
        <f t="shared" si="8"/>
        <v>55.443224765951818</v>
      </c>
      <c r="O19" s="5">
        <f t="shared" si="9"/>
        <v>6.3037561989660509E-3</v>
      </c>
      <c r="P19" s="43">
        <f t="shared" si="1"/>
        <v>-3.8084894186016675E-2</v>
      </c>
      <c r="Q19" s="14"/>
      <c r="R19" s="13">
        <f t="shared" si="2"/>
        <v>6.58672337694646E-2</v>
      </c>
      <c r="S19" s="20" t="b">
        <f t="shared" si="10"/>
        <v>0</v>
      </c>
      <c r="T19" s="13">
        <f>(E19-E18)/E18</f>
        <v>9.5791786637135473E-2</v>
      </c>
      <c r="U19" s="20"/>
      <c r="V19" s="13">
        <f t="shared" si="11"/>
        <v>1.2981339820685648E-2</v>
      </c>
    </row>
    <row r="20" spans="1:27" x14ac:dyDescent="0.2">
      <c r="A20" s="1">
        <v>44896</v>
      </c>
      <c r="B20" s="4">
        <v>59.16</v>
      </c>
      <c r="C20" s="4">
        <v>60.5</v>
      </c>
      <c r="D20" s="4">
        <v>57.82</v>
      </c>
      <c r="E20" s="4">
        <v>59.779998999999997</v>
      </c>
      <c r="F20" s="4">
        <v>59.779998999999997</v>
      </c>
      <c r="G20" s="2">
        <v>5750800</v>
      </c>
      <c r="H20" s="4">
        <f t="shared" si="3"/>
        <v>5.7507999999999999</v>
      </c>
      <c r="I20" s="10">
        <f t="shared" si="4"/>
        <v>0.40999999999999659</v>
      </c>
      <c r="J20" s="6" t="b">
        <f t="shared" si="0"/>
        <v>0</v>
      </c>
      <c r="K20" s="5">
        <f t="shared" si="5"/>
        <v>1.0480037187288708E-2</v>
      </c>
      <c r="L20" s="5">
        <f t="shared" si="6"/>
        <v>-1.1900842975206669E-2</v>
      </c>
      <c r="M20" s="4">
        <f t="shared" si="7"/>
        <v>56.459118567070107</v>
      </c>
      <c r="N20" s="4">
        <f t="shared" si="8"/>
        <v>55.820335568912526</v>
      </c>
      <c r="O20" s="5">
        <f t="shared" si="9"/>
        <v>1.131408024726323E-2</v>
      </c>
      <c r="P20" s="43">
        <f t="shared" si="1"/>
        <v>2.4103837740811464E-2</v>
      </c>
      <c r="Q20" s="14"/>
      <c r="R20" s="13">
        <f t="shared" si="2"/>
        <v>7.1571812233121646E-2</v>
      </c>
      <c r="S20" s="20" t="b">
        <f t="shared" si="10"/>
        <v>0</v>
      </c>
      <c r="T20" s="13">
        <f>(E20-E19)/E19</f>
        <v>6.9058448190305105E-3</v>
      </c>
      <c r="U20" s="20"/>
      <c r="V20" s="13">
        <f t="shared" si="11"/>
        <v>1.1903876176918666E-2</v>
      </c>
    </row>
    <row r="21" spans="1:27" x14ac:dyDescent="0.2">
      <c r="A21" s="1">
        <v>44897</v>
      </c>
      <c r="B21" s="4">
        <v>58.209999000000003</v>
      </c>
      <c r="C21" s="4">
        <v>60.990001999999997</v>
      </c>
      <c r="D21" s="4">
        <v>57.900002000000001</v>
      </c>
      <c r="E21" s="4">
        <v>60.73</v>
      </c>
      <c r="F21" s="4">
        <v>60.73</v>
      </c>
      <c r="G21" s="2">
        <v>5065200</v>
      </c>
      <c r="H21" s="4">
        <f t="shared" si="3"/>
        <v>5.0651999999999999</v>
      </c>
      <c r="I21" s="10">
        <f t="shared" si="4"/>
        <v>0.95000100000000032</v>
      </c>
      <c r="J21" s="6" t="b">
        <f t="shared" si="0"/>
        <v>0</v>
      </c>
      <c r="K21" s="5">
        <f t="shared" si="5"/>
        <v>4.32915485877262E-2</v>
      </c>
      <c r="L21" s="5">
        <f t="shared" si="6"/>
        <v>-4.263026585898457E-3</v>
      </c>
      <c r="M21" s="4">
        <f t="shared" si="7"/>
        <v>57.170932139225087</v>
      </c>
      <c r="N21" s="4">
        <f t="shared" si="8"/>
        <v>56.247262910746223</v>
      </c>
      <c r="O21" s="5">
        <f t="shared" si="9"/>
        <v>1.6156273720174894E-2</v>
      </c>
      <c r="P21" s="43">
        <f t="shared" si="1"/>
        <v>1.2752457122781408E-2</v>
      </c>
      <c r="Q21" s="14"/>
      <c r="R21" s="13">
        <f t="shared" si="2"/>
        <v>6.6800902449422175E-2</v>
      </c>
      <c r="S21" s="20" t="b">
        <f t="shared" si="10"/>
        <v>0</v>
      </c>
      <c r="T21" s="13">
        <f>(E21-E20)/E20</f>
        <v>1.5891619536494143E-2</v>
      </c>
      <c r="U21" s="20">
        <f>(E21-E19)/E19</f>
        <v>2.2907209413966758E-2</v>
      </c>
      <c r="V21" s="13">
        <f t="shared" si="11"/>
        <v>1.2607592718780898E-2</v>
      </c>
      <c r="AA21" t="s">
        <v>70</v>
      </c>
    </row>
    <row r="22" spans="1:27" x14ac:dyDescent="0.2">
      <c r="A22" s="1">
        <v>44900</v>
      </c>
      <c r="B22" s="4">
        <v>60.52</v>
      </c>
      <c r="C22" s="4">
        <v>61.334999000000003</v>
      </c>
      <c r="D22" s="4">
        <v>55.77</v>
      </c>
      <c r="E22" s="4">
        <v>56.419998</v>
      </c>
      <c r="F22" s="4">
        <v>56.419998</v>
      </c>
      <c r="G22" s="2">
        <v>5710400</v>
      </c>
      <c r="H22" s="4">
        <f t="shared" si="3"/>
        <v>5.7103999999999999</v>
      </c>
      <c r="I22" s="10">
        <f t="shared" si="4"/>
        <v>-4.3100019999999972</v>
      </c>
      <c r="J22" s="6" t="b">
        <f t="shared" si="0"/>
        <v>1</v>
      </c>
      <c r="K22" s="5">
        <f t="shared" si="5"/>
        <v>-6.7746232650363572E-2</v>
      </c>
      <c r="L22" s="5">
        <f t="shared" si="6"/>
        <v>-8.0133709629635827E-2</v>
      </c>
      <c r="M22" s="4">
        <f t="shared" si="7"/>
        <v>57.045776449354236</v>
      </c>
      <c r="N22" s="4">
        <f t="shared" si="8"/>
        <v>56.26228335329003</v>
      </c>
      <c r="O22" s="5">
        <f t="shared" si="9"/>
        <v>1.3734462826705459E-2</v>
      </c>
      <c r="P22" s="43">
        <f t="shared" si="1"/>
        <v>-2.2364082474832795E-2</v>
      </c>
      <c r="Q22" s="14"/>
      <c r="R22" s="13">
        <f t="shared" si="2"/>
        <v>7.5189134369198718E-2</v>
      </c>
      <c r="S22" s="20" t="b">
        <f t="shared" si="10"/>
        <v>1</v>
      </c>
      <c r="T22" s="13"/>
      <c r="U22" s="20"/>
      <c r="V22" s="13">
        <f t="shared" si="11"/>
        <v>-2.1891490166028255E-3</v>
      </c>
    </row>
    <row r="23" spans="1:27" x14ac:dyDescent="0.2">
      <c r="A23" s="1">
        <v>44901</v>
      </c>
      <c r="B23" s="4">
        <v>56.369999</v>
      </c>
      <c r="C23" s="4">
        <v>56.369999</v>
      </c>
      <c r="D23" s="4">
        <v>51.02</v>
      </c>
      <c r="E23" s="4">
        <v>51.200001</v>
      </c>
      <c r="F23" s="4">
        <v>51.200001</v>
      </c>
      <c r="G23" s="2">
        <v>6695600</v>
      </c>
      <c r="H23" s="4">
        <f t="shared" si="3"/>
        <v>6.6955999999999998</v>
      </c>
      <c r="I23" s="10">
        <f t="shared" si="4"/>
        <v>-5.2199969999999993</v>
      </c>
      <c r="J23" s="6" t="b">
        <f t="shared" si="0"/>
        <v>1</v>
      </c>
      <c r="K23" s="5">
        <f t="shared" si="5"/>
        <v>-9.1715417628444512E-2</v>
      </c>
      <c r="L23" s="5">
        <f t="shared" si="6"/>
        <v>-9.1715417628444512E-2</v>
      </c>
      <c r="M23" s="4">
        <f t="shared" si="7"/>
        <v>56.07148054112853</v>
      </c>
      <c r="N23" s="4">
        <f t="shared" si="8"/>
        <v>55.822084887786552</v>
      </c>
      <c r="O23" s="5">
        <f t="shared" si="9"/>
        <v>4.4478164467058349E-3</v>
      </c>
      <c r="P23" s="43">
        <f t="shared" si="1"/>
        <v>-9.0090015322910139E-2</v>
      </c>
      <c r="Q23" s="14"/>
      <c r="R23" s="13">
        <f t="shared" si="2"/>
        <v>5.3238911473455098E-3</v>
      </c>
      <c r="S23" s="20" t="b">
        <f t="shared" si="10"/>
        <v>1</v>
      </c>
      <c r="T23" s="13"/>
      <c r="U23" s="20"/>
      <c r="V23" s="13">
        <f t="shared" si="11"/>
        <v>-1.7079194444670147E-2</v>
      </c>
      <c r="AA23" t="s">
        <v>69</v>
      </c>
    </row>
    <row r="24" spans="1:27" x14ac:dyDescent="0.2">
      <c r="A24" s="1">
        <v>44902</v>
      </c>
      <c r="B24" s="4">
        <v>50.77</v>
      </c>
      <c r="C24" s="4">
        <v>52.18</v>
      </c>
      <c r="D24" s="4">
        <v>49.650002000000001</v>
      </c>
      <c r="E24" s="4">
        <v>51.220001000000003</v>
      </c>
      <c r="F24" s="4">
        <v>51.220001000000003</v>
      </c>
      <c r="G24" s="2">
        <v>6130400</v>
      </c>
      <c r="H24" s="4">
        <f t="shared" si="3"/>
        <v>6.1303999999999998</v>
      </c>
      <c r="I24" s="10">
        <f t="shared" si="4"/>
        <v>2.0000000000003126E-2</v>
      </c>
      <c r="J24" s="6" t="b">
        <f t="shared" si="0"/>
        <v>0</v>
      </c>
      <c r="K24" s="5">
        <f t="shared" si="5"/>
        <v>8.8635217648217503E-3</v>
      </c>
      <c r="L24" s="5">
        <f t="shared" si="6"/>
        <v>-1.8397834419317676E-2</v>
      </c>
      <c r="M24" s="4">
        <f t="shared" si="7"/>
        <v>55.262900617607109</v>
      </c>
      <c r="N24" s="4">
        <f t="shared" si="8"/>
        <v>55.421903680152937</v>
      </c>
      <c r="O24" s="5">
        <f t="shared" si="9"/>
        <v>-2.8772116694715968E-3</v>
      </c>
      <c r="P24" s="43">
        <f t="shared" si="1"/>
        <v>-0.10156720973525597</v>
      </c>
      <c r="Q24" s="14"/>
      <c r="R24" s="13">
        <f t="shared" si="2"/>
        <v>-5.5786080411147972E-2</v>
      </c>
      <c r="S24" s="20" t="b">
        <f t="shared" si="10"/>
        <v>0</v>
      </c>
      <c r="T24" s="13">
        <f>(E24-E23)/E23</f>
        <v>3.9062499237066666E-4</v>
      </c>
      <c r="U24" s="20"/>
      <c r="V24" s="13">
        <f t="shared" si="11"/>
        <v>-1.4420520302265359E-2</v>
      </c>
      <c r="AA24" t="s">
        <v>58</v>
      </c>
    </row>
    <row r="25" spans="1:27" x14ac:dyDescent="0.2">
      <c r="A25" s="1">
        <v>44903</v>
      </c>
      <c r="B25" s="4">
        <v>51.869999</v>
      </c>
      <c r="C25" s="4">
        <v>53.389999000000003</v>
      </c>
      <c r="D25" s="4">
        <v>50.404998999999997</v>
      </c>
      <c r="E25" s="4">
        <v>50.91</v>
      </c>
      <c r="F25" s="4">
        <v>50.91</v>
      </c>
      <c r="G25" s="2">
        <v>6330800</v>
      </c>
      <c r="H25" s="4">
        <f t="shared" si="3"/>
        <v>6.3308</v>
      </c>
      <c r="I25" s="10">
        <f t="shared" si="4"/>
        <v>-0.31000100000000685</v>
      </c>
      <c r="J25" s="6" t="b">
        <f t="shared" si="0"/>
        <v>1</v>
      </c>
      <c r="K25" s="5">
        <f t="shared" si="5"/>
        <v>-1.8507789059336657E-2</v>
      </c>
      <c r="L25" s="5">
        <f t="shared" si="6"/>
        <v>-4.6450628328350528E-2</v>
      </c>
      <c r="M25" s="4">
        <f t="shared" si="7"/>
        <v>54.537417181339258</v>
      </c>
      <c r="N25" s="4">
        <f t="shared" si="8"/>
        <v>55.029564229704853</v>
      </c>
      <c r="O25" s="5">
        <f t="shared" si="9"/>
        <v>-9.0240255919928347E-3</v>
      </c>
      <c r="P25" s="43">
        <f t="shared" si="1"/>
        <v>-7.5772165146706399E-2</v>
      </c>
      <c r="Q25" s="14"/>
      <c r="R25" s="13">
        <f t="shared" si="2"/>
        <v>-2.1039100137874883E-2</v>
      </c>
      <c r="S25" s="20" t="b">
        <f t="shared" si="10"/>
        <v>1</v>
      </c>
      <c r="T25" s="13">
        <f>(E25-E24)/E24</f>
        <v>-6.0523427166666172E-3</v>
      </c>
      <c r="U25" s="20"/>
      <c r="V25" s="13">
        <f t="shared" si="11"/>
        <v>-1.312785663003558E-2</v>
      </c>
      <c r="AA25" t="s">
        <v>59</v>
      </c>
    </row>
    <row r="26" spans="1:27" x14ac:dyDescent="0.2">
      <c r="A26" s="1">
        <v>44904</v>
      </c>
      <c r="B26" s="4">
        <v>50.959999000000003</v>
      </c>
      <c r="C26" s="4">
        <v>53.740001999999997</v>
      </c>
      <c r="D26" s="4">
        <v>50.299999</v>
      </c>
      <c r="E26" s="4">
        <v>51.740001999999997</v>
      </c>
      <c r="F26" s="4">
        <v>51.740001999999997</v>
      </c>
      <c r="G26" s="2">
        <v>6226100</v>
      </c>
      <c r="H26" s="4">
        <f t="shared" si="3"/>
        <v>6.2260999999999997</v>
      </c>
      <c r="I26" s="10">
        <f t="shared" si="4"/>
        <v>0.83000200000000035</v>
      </c>
      <c r="J26" s="6" t="b">
        <f t="shared" si="0"/>
        <v>1</v>
      </c>
      <c r="K26" s="5">
        <f t="shared" si="5"/>
        <v>1.5306181619037974E-2</v>
      </c>
      <c r="L26" s="5">
        <f t="shared" si="6"/>
        <v>-3.7216224889608303E-2</v>
      </c>
      <c r="M26" s="4">
        <f t="shared" si="7"/>
        <v>54.071181317782717</v>
      </c>
      <c r="N26" s="4">
        <f t="shared" si="8"/>
        <v>54.743515340165303</v>
      </c>
      <c r="O26" s="5">
        <f t="shared" si="9"/>
        <v>-1.2434239570820533E-2</v>
      </c>
      <c r="P26" s="43">
        <f t="shared" si="1"/>
        <v>-6.9744773941945767E-2</v>
      </c>
      <c r="Q26" s="14"/>
      <c r="R26" s="13">
        <f t="shared" si="2"/>
        <v>-6.1248766849819657E-3</v>
      </c>
      <c r="S26" s="20" t="b">
        <f t="shared" si="10"/>
        <v>0</v>
      </c>
      <c r="T26" s="13">
        <f>(E26-E25)/E25</f>
        <v>1.6303319583578873E-2</v>
      </c>
      <c r="U26" s="20">
        <f>(E26-E24)/E24</f>
        <v>1.0152303589373093E-2</v>
      </c>
      <c r="V26" s="13">
        <f t="shared" si="11"/>
        <v>-8.5489171958086467E-3</v>
      </c>
    </row>
    <row r="27" spans="1:27" x14ac:dyDescent="0.2">
      <c r="A27" s="1">
        <v>44907</v>
      </c>
      <c r="B27" s="4">
        <v>51.43</v>
      </c>
      <c r="C27" s="4">
        <v>51.849997999999999</v>
      </c>
      <c r="D27" s="4">
        <v>49.560001</v>
      </c>
      <c r="E27" s="4">
        <v>51.540000999999997</v>
      </c>
      <c r="F27" s="4">
        <v>51.540000999999997</v>
      </c>
      <c r="G27" s="2">
        <v>6376800</v>
      </c>
      <c r="H27" s="4">
        <f t="shared" si="3"/>
        <v>6.3768000000000002</v>
      </c>
      <c r="I27" s="10">
        <f t="shared" si="4"/>
        <v>-0.20000100000000032</v>
      </c>
      <c r="J27" s="6" t="b">
        <f t="shared" si="0"/>
        <v>0</v>
      </c>
      <c r="K27" s="5">
        <f t="shared" si="5"/>
        <v>2.1388489208632494E-3</v>
      </c>
      <c r="L27" s="5">
        <f t="shared" si="6"/>
        <v>-5.9787273280126792E-3</v>
      </c>
      <c r="M27" s="4">
        <f t="shared" si="7"/>
        <v>53.649317931485598</v>
      </c>
      <c r="N27" s="4">
        <f t="shared" si="8"/>
        <v>54.464948875803103</v>
      </c>
      <c r="O27" s="5">
        <f t="shared" si="9"/>
        <v>-1.52030067811697E-2</v>
      </c>
      <c r="P27" s="43">
        <f t="shared" si="1"/>
        <v>-7.6223092653442071E-2</v>
      </c>
      <c r="Q27" s="14"/>
      <c r="R27" s="13">
        <f t="shared" si="2"/>
        <v>-3.3538542536243832E-2</v>
      </c>
      <c r="S27" s="20" t="b">
        <f t="shared" si="10"/>
        <v>1</v>
      </c>
      <c r="T27" s="13"/>
      <c r="U27" s="20"/>
      <c r="V27" s="13">
        <f t="shared" si="11"/>
        <v>-7.802000548458113E-3</v>
      </c>
    </row>
    <row r="28" spans="1:27" x14ac:dyDescent="0.2">
      <c r="A28" s="1">
        <v>44908</v>
      </c>
      <c r="B28" s="4">
        <v>54.77</v>
      </c>
      <c r="C28" s="4">
        <v>58.68</v>
      </c>
      <c r="D28" s="4">
        <v>52.169998</v>
      </c>
      <c r="E28" s="4">
        <v>52.529998999999997</v>
      </c>
      <c r="F28" s="4">
        <v>52.529998999999997</v>
      </c>
      <c r="G28" s="2">
        <v>10181100</v>
      </c>
      <c r="H28" s="4">
        <f t="shared" si="3"/>
        <v>10.181100000000001</v>
      </c>
      <c r="I28" s="10">
        <f t="shared" si="4"/>
        <v>0.98999799999999993</v>
      </c>
      <c r="J28" s="6" t="b">
        <f t="shared" si="0"/>
        <v>1</v>
      </c>
      <c r="K28" s="5">
        <f t="shared" si="5"/>
        <v>-4.0898320248311235E-2</v>
      </c>
      <c r="L28" s="5">
        <f t="shared" si="6"/>
        <v>-0.10480574301295166</v>
      </c>
      <c r="M28" s="4">
        <f t="shared" si="7"/>
        <v>53.462764776237997</v>
      </c>
      <c r="N28" s="4">
        <f t="shared" si="8"/>
        <v>54.296692364863702</v>
      </c>
      <c r="O28" s="5">
        <f t="shared" si="9"/>
        <v>-1.5598287745050406E-2</v>
      </c>
      <c r="P28" s="43">
        <f t="shared" si="1"/>
        <v>-2.4180694388865175E-2</v>
      </c>
      <c r="Q28" s="14"/>
      <c r="R28" s="13">
        <f t="shared" si="2"/>
        <v>9.75863340700414E-2</v>
      </c>
      <c r="S28" s="20" t="b">
        <f t="shared" si="10"/>
        <v>0</v>
      </c>
      <c r="T28" s="13"/>
      <c r="U28" s="20"/>
      <c r="V28" s="13">
        <f t="shared" si="11"/>
        <v>-3.4772698412651672E-3</v>
      </c>
    </row>
    <row r="29" spans="1:27" x14ac:dyDescent="0.2">
      <c r="A29" s="1">
        <v>44909</v>
      </c>
      <c r="B29" s="4">
        <v>51.799999</v>
      </c>
      <c r="C29" s="4">
        <v>52.66</v>
      </c>
      <c r="D29" s="4">
        <v>50.25</v>
      </c>
      <c r="E29" s="4">
        <v>50.5</v>
      </c>
      <c r="F29" s="4">
        <v>50.5</v>
      </c>
      <c r="G29" s="2">
        <v>6093800</v>
      </c>
      <c r="H29" s="4">
        <f t="shared" si="3"/>
        <v>6.0937999999999999</v>
      </c>
      <c r="I29" s="10">
        <f t="shared" si="4"/>
        <v>-2.0299989999999966</v>
      </c>
      <c r="J29" s="6" t="b">
        <f t="shared" si="0"/>
        <v>1</v>
      </c>
      <c r="K29" s="5">
        <f t="shared" si="5"/>
        <v>-2.5096506275994322E-2</v>
      </c>
      <c r="L29" s="5">
        <f t="shared" si="6"/>
        <v>-4.1017850360805103E-2</v>
      </c>
      <c r="M29" s="4">
        <f t="shared" si="7"/>
        <v>52.968970646864996</v>
      </c>
      <c r="N29" s="4">
        <f t="shared" si="8"/>
        <v>53.966545202701639</v>
      </c>
      <c r="O29" s="5">
        <f t="shared" si="9"/>
        <v>-1.8833187499287092E-2</v>
      </c>
      <c r="P29" s="43">
        <f t="shared" si="1"/>
        <v>-5.1331385406597853E-2</v>
      </c>
      <c r="Q29" s="14"/>
      <c r="R29" s="13">
        <f t="shared" si="2"/>
        <v>-5.8330498609243022E-3</v>
      </c>
      <c r="S29" s="20" t="b">
        <f t="shared" si="10"/>
        <v>1</v>
      </c>
      <c r="T29" s="13"/>
      <c r="U29" s="20"/>
      <c r="V29" s="13">
        <f t="shared" si="11"/>
        <v>-9.236225089362976E-3</v>
      </c>
    </row>
    <row r="30" spans="1:27" x14ac:dyDescent="0.2">
      <c r="A30" s="1">
        <v>44910</v>
      </c>
      <c r="B30" s="4">
        <v>48.959999000000003</v>
      </c>
      <c r="C30" s="4">
        <v>49.630001</v>
      </c>
      <c r="D30" s="4">
        <v>46.360000999999997</v>
      </c>
      <c r="E30" s="4">
        <v>46.580002</v>
      </c>
      <c r="F30" s="4">
        <v>46.580002</v>
      </c>
      <c r="G30" s="2">
        <v>7390200</v>
      </c>
      <c r="H30" s="4">
        <f t="shared" si="3"/>
        <v>7.3902000000000001</v>
      </c>
      <c r="I30" s="10">
        <f t="shared" si="4"/>
        <v>-3.9199979999999996</v>
      </c>
      <c r="J30" s="6" t="b">
        <f t="shared" si="0"/>
        <v>1</v>
      </c>
      <c r="K30" s="5">
        <f t="shared" si="5"/>
        <v>-4.8611050829474138E-2</v>
      </c>
      <c r="L30" s="5">
        <f t="shared" si="6"/>
        <v>-6.1454743875584444E-2</v>
      </c>
      <c r="M30" s="4">
        <f t="shared" si="7"/>
        <v>51.904142539054163</v>
      </c>
      <c r="N30" s="4">
        <f t="shared" si="8"/>
        <v>53.324237098118886</v>
      </c>
      <c r="O30" s="5">
        <f t="shared" si="9"/>
        <v>-2.7359946424241621E-2</v>
      </c>
      <c r="P30" s="43">
        <f t="shared" si="1"/>
        <v>-0.10681501066861081</v>
      </c>
      <c r="Q30" s="14"/>
      <c r="R30" s="13">
        <f t="shared" si="2"/>
        <v>-4.3814258897409468E-2</v>
      </c>
      <c r="S30" s="20" t="b">
        <f t="shared" si="10"/>
        <v>1</v>
      </c>
      <c r="T30" s="13"/>
      <c r="U30" s="20"/>
      <c r="V30" s="13">
        <f t="shared" si="11"/>
        <v>-2.010286578740331E-2</v>
      </c>
    </row>
    <row r="31" spans="1:27" x14ac:dyDescent="0.2">
      <c r="A31" s="1">
        <v>44911</v>
      </c>
      <c r="B31" s="4">
        <v>46.380001</v>
      </c>
      <c r="C31" s="4">
        <v>47.09</v>
      </c>
      <c r="D31" s="4">
        <v>44.970001000000003</v>
      </c>
      <c r="E31" s="4">
        <v>45.849997999999999</v>
      </c>
      <c r="F31" s="4">
        <v>45.849997999999999</v>
      </c>
      <c r="G31" s="2">
        <v>6484200</v>
      </c>
      <c r="H31" s="4">
        <f t="shared" si="3"/>
        <v>6.4842000000000004</v>
      </c>
      <c r="I31" s="10">
        <f t="shared" si="4"/>
        <v>-0.73000400000000099</v>
      </c>
      <c r="J31" s="6" t="b">
        <f t="shared" si="0"/>
        <v>1</v>
      </c>
      <c r="K31" s="5">
        <f t="shared" si="5"/>
        <v>-1.1427403807084882E-2</v>
      </c>
      <c r="L31" s="5">
        <f t="shared" si="6"/>
        <v>-2.6332597154385302E-2</v>
      </c>
      <c r="M31" s="4">
        <f t="shared" si="7"/>
        <v>50.8951184492118</v>
      </c>
      <c r="N31" s="4">
        <f t="shared" si="8"/>
        <v>52.674303263499851</v>
      </c>
      <c r="O31" s="5">
        <f t="shared" si="9"/>
        <v>-3.4957867640361191E-2</v>
      </c>
      <c r="P31" s="43">
        <f t="shared" si="1"/>
        <v>-0.11641818763275828</v>
      </c>
      <c r="Q31" s="14"/>
      <c r="R31" s="13">
        <f t="shared" si="2"/>
        <v>-7.4763917742109623E-2</v>
      </c>
      <c r="S31" s="20" t="b">
        <f t="shared" si="10"/>
        <v>1</v>
      </c>
      <c r="T31" s="13"/>
      <c r="U31" s="20"/>
      <c r="V31" s="13">
        <f t="shared" si="11"/>
        <v>-1.9440145631596639E-2</v>
      </c>
    </row>
    <row r="32" spans="1:27" x14ac:dyDescent="0.2">
      <c r="A32" s="1">
        <v>44914</v>
      </c>
      <c r="B32" s="4">
        <v>45.549999</v>
      </c>
      <c r="C32" s="4">
        <v>46.029998999999997</v>
      </c>
      <c r="D32" s="4">
        <v>43.470001000000003</v>
      </c>
      <c r="E32" s="4">
        <v>44.5</v>
      </c>
      <c r="F32" s="4">
        <v>44.5</v>
      </c>
      <c r="G32" s="2">
        <v>6382200</v>
      </c>
      <c r="H32" s="4">
        <f t="shared" si="3"/>
        <v>6.3822000000000001</v>
      </c>
      <c r="I32" s="10">
        <f t="shared" si="4"/>
        <v>-1.3499979999999994</v>
      </c>
      <c r="J32" s="6" t="b">
        <f t="shared" si="0"/>
        <v>1</v>
      </c>
      <c r="K32" s="5">
        <f t="shared" si="5"/>
        <v>-2.3051570209694179E-2</v>
      </c>
      <c r="L32" s="5">
        <f t="shared" si="6"/>
        <v>-3.3239170828571966E-2</v>
      </c>
      <c r="M32" s="4">
        <f t="shared" si="7"/>
        <v>49.829265374343166</v>
      </c>
      <c r="N32" s="4">
        <f t="shared" si="8"/>
        <v>51.963494284065085</v>
      </c>
      <c r="O32" s="5">
        <f t="shared" si="9"/>
        <v>-4.2830832316882256E-2</v>
      </c>
      <c r="P32" s="43">
        <f t="shared" si="1"/>
        <v>-0.12762107421349855</v>
      </c>
      <c r="Q32" s="14"/>
      <c r="R32" s="13">
        <f t="shared" si="2"/>
        <v>-7.6245683049932983E-2</v>
      </c>
      <c r="S32" s="20" t="b">
        <f t="shared" si="10"/>
        <v>1</v>
      </c>
      <c r="T32" s="13"/>
      <c r="U32" s="20"/>
      <c r="V32" s="13">
        <f t="shared" si="11"/>
        <v>-2.0942147446463819E-2</v>
      </c>
    </row>
    <row r="33" spans="1:22" x14ac:dyDescent="0.2">
      <c r="A33" s="1">
        <v>44915</v>
      </c>
      <c r="B33" s="4">
        <v>43.77</v>
      </c>
      <c r="C33" s="4">
        <v>44.900002000000001</v>
      </c>
      <c r="D33" s="4">
        <v>42.349997999999999</v>
      </c>
      <c r="E33" s="4">
        <v>43</v>
      </c>
      <c r="F33" s="4">
        <v>43</v>
      </c>
      <c r="G33" s="2">
        <v>7314500</v>
      </c>
      <c r="H33" s="4">
        <f t="shared" si="3"/>
        <v>7.3144999999999998</v>
      </c>
      <c r="I33" s="10">
        <f t="shared" si="4"/>
        <v>-1.5</v>
      </c>
      <c r="J33" s="6" t="b">
        <f t="shared" si="0"/>
        <v>1</v>
      </c>
      <c r="K33" s="5">
        <f t="shared" si="5"/>
        <v>-1.759195796207455E-2</v>
      </c>
      <c r="L33" s="5">
        <f t="shared" si="6"/>
        <v>-4.2316301010409771E-2</v>
      </c>
      <c r="M33" s="4">
        <f t="shared" si="7"/>
        <v>48.691054478619307</v>
      </c>
      <c r="N33" s="4">
        <f t="shared" si="8"/>
        <v>51.184059998494206</v>
      </c>
      <c r="O33" s="5">
        <f t="shared" si="9"/>
        <v>-5.1200483262682277E-2</v>
      </c>
      <c r="P33" s="43">
        <f t="shared" si="1"/>
        <v>-0.13023042007446614</v>
      </c>
      <c r="Q33" s="14"/>
      <c r="R33" s="13">
        <f t="shared" si="2"/>
        <v>-7.7859321783306068E-2</v>
      </c>
      <c r="S33" s="20" t="b">
        <f t="shared" si="10"/>
        <v>1</v>
      </c>
      <c r="T33" s="13"/>
      <c r="U33" s="20"/>
      <c r="V33" s="13">
        <f t="shared" si="11"/>
        <v>-2.284221706206244E-2</v>
      </c>
    </row>
    <row r="34" spans="1:22" x14ac:dyDescent="0.2">
      <c r="A34" s="1">
        <v>44916</v>
      </c>
      <c r="B34" s="4">
        <v>43.400002000000001</v>
      </c>
      <c r="C34" s="4">
        <v>44.039000999999999</v>
      </c>
      <c r="D34" s="4">
        <v>42.419998</v>
      </c>
      <c r="E34" s="4">
        <v>42.950001</v>
      </c>
      <c r="F34" s="4">
        <v>42.950001</v>
      </c>
      <c r="G34" s="2">
        <v>5117100</v>
      </c>
      <c r="H34" s="4">
        <f t="shared" si="3"/>
        <v>5.1170999999999998</v>
      </c>
      <c r="I34" s="10">
        <f t="shared" si="4"/>
        <v>-4.9998999999999683E-2</v>
      </c>
      <c r="J34" s="6" t="b">
        <f t="shared" si="0"/>
        <v>1</v>
      </c>
      <c r="K34" s="5">
        <f t="shared" si="5"/>
        <v>-1.0368686158125069E-2</v>
      </c>
      <c r="L34" s="5">
        <f t="shared" si="6"/>
        <v>-2.4728081365878365E-2</v>
      </c>
      <c r="M34" s="4">
        <f t="shared" si="7"/>
        <v>47.734212232182756</v>
      </c>
      <c r="N34" s="4">
        <f t="shared" si="8"/>
        <v>50.468054868190364</v>
      </c>
      <c r="O34" s="5">
        <f t="shared" si="9"/>
        <v>-5.7272185046439959E-2</v>
      </c>
      <c r="P34" s="43">
        <f t="shared" si="1"/>
        <v>-0.1113292538763188</v>
      </c>
      <c r="Q34" s="14"/>
      <c r="R34" s="13">
        <f t="shared" si="2"/>
        <v>-7.741221776550905E-2</v>
      </c>
      <c r="S34" s="20" t="b">
        <f t="shared" si="10"/>
        <v>1</v>
      </c>
      <c r="T34" s="13"/>
      <c r="U34" s="20"/>
      <c r="V34" s="13">
        <f t="shared" si="11"/>
        <v>-1.9651294404739363E-2</v>
      </c>
    </row>
    <row r="35" spans="1:22" x14ac:dyDescent="0.2">
      <c r="A35" s="1">
        <v>44917</v>
      </c>
      <c r="B35" s="4">
        <v>42.400002000000001</v>
      </c>
      <c r="C35" s="4">
        <v>42.5</v>
      </c>
      <c r="D35" s="4">
        <v>40.880001</v>
      </c>
      <c r="E35" s="4">
        <v>42.360000999999997</v>
      </c>
      <c r="F35" s="4">
        <v>42.360000999999997</v>
      </c>
      <c r="G35" s="2">
        <v>5116600</v>
      </c>
      <c r="H35" s="4">
        <f t="shared" si="3"/>
        <v>5.1166</v>
      </c>
      <c r="I35" s="10">
        <f t="shared" ref="I35:I66" si="12">(E35-E34)</f>
        <v>-0.59000000000000341</v>
      </c>
      <c r="J35" s="6" t="b">
        <f t="shared" si="0"/>
        <v>0</v>
      </c>
      <c r="K35" s="5">
        <f t="shared" si="5"/>
        <v>-9.4341976681991022E-4</v>
      </c>
      <c r="L35" s="5">
        <f t="shared" si="6"/>
        <v>-3.2940941176471316E-3</v>
      </c>
      <c r="M35" s="4">
        <f t="shared" si="7"/>
        <v>46.838510360152299</v>
      </c>
      <c r="N35" s="4">
        <f t="shared" si="8"/>
        <v>49.763006705739031</v>
      </c>
      <c r="O35" s="5">
        <f t="shared" si="9"/>
        <v>-6.2437859852920032E-2</v>
      </c>
      <c r="P35" s="43">
        <f t="shared" si="1"/>
        <v>-0.12721389545346173</v>
      </c>
      <c r="Q35" s="14"/>
      <c r="R35" s="13">
        <f t="shared" si="2"/>
        <v>-9.2626992762845667E-2</v>
      </c>
      <c r="S35" s="20" t="b">
        <f t="shared" si="10"/>
        <v>1</v>
      </c>
      <c r="T35" s="13"/>
      <c r="U35" s="20"/>
      <c r="V35" s="13">
        <f t="shared" si="11"/>
        <v>-1.8764358520754403E-2</v>
      </c>
    </row>
    <row r="36" spans="1:22" x14ac:dyDescent="0.2">
      <c r="A36" s="1">
        <v>44918</v>
      </c>
      <c r="B36" s="4">
        <v>41.98</v>
      </c>
      <c r="C36" s="4">
        <v>42.389999000000003</v>
      </c>
      <c r="D36" s="4">
        <v>40.830002</v>
      </c>
      <c r="E36" s="4">
        <v>41.349997999999999</v>
      </c>
      <c r="F36" s="4">
        <v>41.349997999999999</v>
      </c>
      <c r="G36" s="2">
        <v>4334900</v>
      </c>
      <c r="H36" s="4">
        <f t="shared" si="3"/>
        <v>4.3349000000000002</v>
      </c>
      <c r="I36" s="10">
        <f t="shared" si="12"/>
        <v>-1.0100029999999975</v>
      </c>
      <c r="J36" s="6" t="b">
        <f t="shared" si="0"/>
        <v>1</v>
      </c>
      <c r="K36" s="5">
        <f t="shared" si="5"/>
        <v>-1.5007193901857969E-2</v>
      </c>
      <c r="L36" s="5">
        <f t="shared" si="6"/>
        <v>-2.4534112397596508E-2</v>
      </c>
      <c r="M36" s="4">
        <f t="shared" si="7"/>
        <v>45.923758300126913</v>
      </c>
      <c r="N36" s="4">
        <f t="shared" si="8"/>
        <v>49.031440731326938</v>
      </c>
      <c r="O36" s="5">
        <f t="shared" si="9"/>
        <v>-6.7670472675391585E-2</v>
      </c>
      <c r="P36" s="43">
        <f t="shared" si="1"/>
        <v>-0.11091767069318531</v>
      </c>
      <c r="Q36" s="14"/>
      <c r="R36" s="13">
        <f t="shared" si="2"/>
        <v>-7.6948390787892992E-2</v>
      </c>
      <c r="S36" s="20" t="b">
        <f t="shared" si="10"/>
        <v>1</v>
      </c>
      <c r="T36" s="13"/>
      <c r="U36" s="20"/>
      <c r="V36" s="13">
        <f t="shared" si="11"/>
        <v>-1.952991359015567E-2</v>
      </c>
    </row>
    <row r="37" spans="1:22" x14ac:dyDescent="0.2">
      <c r="A37" s="1">
        <v>44922</v>
      </c>
      <c r="B37" s="4">
        <v>40.904998999999997</v>
      </c>
      <c r="C37" s="4">
        <v>40.970001000000003</v>
      </c>
      <c r="D37" s="4">
        <v>38.709999000000003</v>
      </c>
      <c r="E37" s="4">
        <v>39.229999999999997</v>
      </c>
      <c r="F37" s="4">
        <v>39.229999999999997</v>
      </c>
      <c r="G37" s="2">
        <v>6119100</v>
      </c>
      <c r="H37" s="4">
        <f t="shared" si="3"/>
        <v>6.1191000000000004</v>
      </c>
      <c r="I37" s="10">
        <f t="shared" si="12"/>
        <v>-2.1199980000000025</v>
      </c>
      <c r="J37" s="6" t="b">
        <f t="shared" si="0"/>
        <v>1</v>
      </c>
      <c r="K37" s="5">
        <f t="shared" si="5"/>
        <v>-4.0948515852548974E-2</v>
      </c>
      <c r="L37" s="5">
        <f t="shared" si="6"/>
        <v>-4.2470123444712786E-2</v>
      </c>
      <c r="M37" s="4">
        <f t="shared" si="7"/>
        <v>44.808131916772425</v>
      </c>
      <c r="N37" s="4">
        <f t="shared" si="8"/>
        <v>48.179141537298506</v>
      </c>
      <c r="O37" s="5">
        <f t="shared" si="9"/>
        <v>-7.5232094629329019E-2</v>
      </c>
      <c r="P37" s="43">
        <f t="shared" si="1"/>
        <v>-0.13609433502158097</v>
      </c>
      <c r="Q37" s="14"/>
      <c r="R37" s="13">
        <f t="shared" si="2"/>
        <v>-8.5657016987484486E-2</v>
      </c>
      <c r="S37" s="20" t="b">
        <f t="shared" si="10"/>
        <v>1</v>
      </c>
      <c r="T37" s="13"/>
      <c r="U37" s="20"/>
      <c r="V37" s="13">
        <f t="shared" si="11"/>
        <v>-2.4293011387776713E-2</v>
      </c>
    </row>
    <row r="38" spans="1:22" x14ac:dyDescent="0.2">
      <c r="A38" s="1">
        <v>44923</v>
      </c>
      <c r="B38" s="4">
        <v>39.169998</v>
      </c>
      <c r="C38" s="4">
        <v>39.889999000000003</v>
      </c>
      <c r="D38" s="4">
        <v>38.259998000000003</v>
      </c>
      <c r="E38" s="4">
        <v>38.799999</v>
      </c>
      <c r="F38" s="4">
        <v>38.799999</v>
      </c>
      <c r="G38" s="2">
        <v>4864500</v>
      </c>
      <c r="H38" s="4">
        <f t="shared" si="3"/>
        <v>4.8644999999999996</v>
      </c>
      <c r="I38" s="10">
        <f t="shared" si="12"/>
        <v>-0.43000099999999719</v>
      </c>
      <c r="J38" s="6" t="b">
        <f t="shared" si="0"/>
        <v>1</v>
      </c>
      <c r="K38" s="5">
        <f t="shared" si="5"/>
        <v>-9.4459795479182804E-3</v>
      </c>
      <c r="L38" s="5">
        <f t="shared" si="6"/>
        <v>-2.7325144831415096E-2</v>
      </c>
      <c r="M38" s="4">
        <f t="shared" si="7"/>
        <v>43.806776430643687</v>
      </c>
      <c r="N38" s="4">
        <f t="shared" si="8"/>
        <v>47.363563925359507</v>
      </c>
      <c r="O38" s="5">
        <f t="shared" si="9"/>
        <v>-8.1192632385243907E-2</v>
      </c>
      <c r="P38" s="43">
        <f t="shared" si="1"/>
        <v>-0.12661918731741251</v>
      </c>
      <c r="Q38" s="14"/>
      <c r="R38" s="13">
        <f t="shared" si="2"/>
        <v>-8.9410309312415476E-2</v>
      </c>
      <c r="S38" s="20" t="b">
        <f t="shared" si="10"/>
        <v>1</v>
      </c>
      <c r="T38" s="13"/>
      <c r="U38" s="20"/>
      <c r="V38" s="13">
        <f t="shared" si="11"/>
        <v>-2.2347628506108587E-2</v>
      </c>
    </row>
    <row r="39" spans="1:22" x14ac:dyDescent="0.2">
      <c r="A39" s="1">
        <v>44924</v>
      </c>
      <c r="B39" s="4">
        <v>39.720001000000003</v>
      </c>
      <c r="C39" s="4">
        <v>41.68</v>
      </c>
      <c r="D39" s="4">
        <v>39.450001</v>
      </c>
      <c r="E39" s="4">
        <v>40.560001</v>
      </c>
      <c r="F39" s="4">
        <v>40.560001</v>
      </c>
      <c r="G39" s="2">
        <v>6089000</v>
      </c>
      <c r="H39" s="4">
        <f t="shared" si="3"/>
        <v>6.0890000000000004</v>
      </c>
      <c r="I39" s="10">
        <f t="shared" si="12"/>
        <v>1.7600020000000001</v>
      </c>
      <c r="J39" s="6" t="b">
        <f t="shared" si="0"/>
        <v>1</v>
      </c>
      <c r="K39" s="5">
        <f t="shared" si="5"/>
        <v>2.1148035721348452E-2</v>
      </c>
      <c r="L39" s="5">
        <f t="shared" si="6"/>
        <v>-2.6871377159309019E-2</v>
      </c>
      <c r="M39" s="4">
        <f t="shared" si="7"/>
        <v>43.265647192203076</v>
      </c>
      <c r="N39" s="4">
        <f t="shared" si="8"/>
        <v>46.771949757936945</v>
      </c>
      <c r="O39" s="5">
        <f t="shared" si="9"/>
        <v>-8.1041260059221784E-2</v>
      </c>
      <c r="P39" s="43">
        <f t="shared" si="1"/>
        <v>-8.8191127137252093E-2</v>
      </c>
      <c r="Q39" s="14"/>
      <c r="R39" s="13">
        <f t="shared" si="2"/>
        <v>-3.6649103737175268E-2</v>
      </c>
      <c r="S39" s="20" t="b">
        <f t="shared" si="10"/>
        <v>0</v>
      </c>
      <c r="T39" s="13">
        <f t="shared" ref="T39:T44" si="13">(E39-E38)/E38</f>
        <v>4.5360877457754578E-2</v>
      </c>
      <c r="U39" s="20"/>
      <c r="V39" s="13">
        <f t="shared" si="11"/>
        <v>-1.23526377088564E-2</v>
      </c>
    </row>
    <row r="40" spans="1:22" x14ac:dyDescent="0.2">
      <c r="A40" s="1">
        <v>44925</v>
      </c>
      <c r="B40" s="4">
        <v>39.580002</v>
      </c>
      <c r="C40" s="4">
        <v>40.740001999999997</v>
      </c>
      <c r="D40" s="4">
        <v>39.049999</v>
      </c>
      <c r="E40" s="4">
        <v>40.700001</v>
      </c>
      <c r="F40" s="4">
        <v>40.700001</v>
      </c>
      <c r="G40" s="2">
        <v>5135000</v>
      </c>
      <c r="H40" s="4">
        <f t="shared" si="3"/>
        <v>5.1349999999999998</v>
      </c>
      <c r="I40" s="10">
        <f t="shared" si="12"/>
        <v>0.14000000000000057</v>
      </c>
      <c r="J40" s="6" t="b">
        <f t="shared" si="0"/>
        <v>0</v>
      </c>
      <c r="K40" s="5">
        <f t="shared" si="5"/>
        <v>2.8297093062299491E-2</v>
      </c>
      <c r="L40" s="5">
        <f t="shared" si="6"/>
        <v>-9.8186053108187442E-4</v>
      </c>
      <c r="M40" s="4">
        <f t="shared" si="7"/>
        <v>42.838039493502563</v>
      </c>
      <c r="N40" s="4">
        <f t="shared" si="8"/>
        <v>46.243954213768518</v>
      </c>
      <c r="O40" s="5">
        <f t="shared" si="9"/>
        <v>-7.950678323601959E-2</v>
      </c>
      <c r="P40" s="43">
        <f t="shared" si="1"/>
        <v>-8.8427027433809452E-2</v>
      </c>
      <c r="Q40" s="14"/>
      <c r="R40" s="13">
        <f t="shared" si="2"/>
        <v>-4.89760390136618E-2</v>
      </c>
      <c r="S40" s="20" t="b">
        <f t="shared" si="10"/>
        <v>0</v>
      </c>
      <c r="T40" s="13">
        <f t="shared" si="13"/>
        <v>3.4516764434991153E-3</v>
      </c>
      <c r="U40" s="20"/>
      <c r="V40" s="13">
        <f t="shared" si="11"/>
        <v>-9.8833075765840401E-3</v>
      </c>
    </row>
    <row r="41" spans="1:22" x14ac:dyDescent="0.2">
      <c r="A41" s="1">
        <v>44929</v>
      </c>
      <c r="B41" s="4">
        <v>41.68</v>
      </c>
      <c r="C41" s="4">
        <v>42.369999</v>
      </c>
      <c r="D41" s="4">
        <v>39</v>
      </c>
      <c r="E41" s="4">
        <v>40.560001</v>
      </c>
      <c r="F41" s="4">
        <v>40.560001</v>
      </c>
      <c r="G41" s="2">
        <v>6203000</v>
      </c>
      <c r="H41" s="4">
        <f t="shared" si="3"/>
        <v>6.2030000000000003</v>
      </c>
      <c r="I41" s="10">
        <f t="shared" si="12"/>
        <v>-0.14000000000000057</v>
      </c>
      <c r="J41" s="6" t="b">
        <f t="shared" si="0"/>
        <v>1</v>
      </c>
      <c r="K41" s="5">
        <f t="shared" si="5"/>
        <v>-2.6871377159309019E-2</v>
      </c>
      <c r="L41" s="5">
        <f t="shared" si="6"/>
        <v>-4.2718858690556027E-2</v>
      </c>
      <c r="M41" s="4">
        <f t="shared" si="7"/>
        <v>42.458366411252136</v>
      </c>
      <c r="N41" s="4">
        <f t="shared" si="8"/>
        <v>45.749697412571258</v>
      </c>
      <c r="O41" s="5">
        <f t="shared" si="9"/>
        <v>-7.7519021090902529E-2</v>
      </c>
      <c r="P41" s="43">
        <f t="shared" si="1"/>
        <v>-8.1453119928222545E-2</v>
      </c>
      <c r="Q41" s="14"/>
      <c r="R41" s="13">
        <f t="shared" si="2"/>
        <v>-2.0812720488633178E-3</v>
      </c>
      <c r="S41" s="20" t="b">
        <f t="shared" si="10"/>
        <v>1</v>
      </c>
      <c r="T41" s="13">
        <f t="shared" si="13"/>
        <v>-3.4398033552874006E-3</v>
      </c>
      <c r="U41" s="20"/>
      <c r="V41" s="13">
        <f t="shared" si="11"/>
        <v>-8.8629892203170042E-3</v>
      </c>
    </row>
    <row r="42" spans="1:22" x14ac:dyDescent="0.2">
      <c r="A42" s="1">
        <v>44930</v>
      </c>
      <c r="B42" s="4">
        <v>41.43</v>
      </c>
      <c r="C42" s="4">
        <v>43.279998999999997</v>
      </c>
      <c r="D42" s="4">
        <v>39.841999000000001</v>
      </c>
      <c r="E42" s="4">
        <v>42.349997999999999</v>
      </c>
      <c r="F42" s="4">
        <v>42.349997999999999</v>
      </c>
      <c r="G42" s="2">
        <v>8410300</v>
      </c>
      <c r="H42" s="4">
        <f t="shared" si="3"/>
        <v>8.4102999999999994</v>
      </c>
      <c r="I42" s="10">
        <f t="shared" si="12"/>
        <v>1.7899969999999996</v>
      </c>
      <c r="J42" s="6" t="b">
        <f t="shared" si="0"/>
        <v>0</v>
      </c>
      <c r="K42" s="5">
        <f t="shared" si="5"/>
        <v>2.2206082548877615E-2</v>
      </c>
      <c r="L42" s="5">
        <f t="shared" si="6"/>
        <v>-2.1488008814417887E-2</v>
      </c>
      <c r="M42" s="4">
        <f t="shared" si="7"/>
        <v>42.440305009376779</v>
      </c>
      <c r="N42" s="4">
        <f t="shared" si="8"/>
        <v>45.454071376695495</v>
      </c>
      <c r="O42" s="5">
        <f t="shared" si="9"/>
        <v>-7.101189227204785E-2</v>
      </c>
      <c r="P42" s="43">
        <f t="shared" si="1"/>
        <v>-6.1222604521873884E-2</v>
      </c>
      <c r="Q42" s="14"/>
      <c r="R42" s="13">
        <f t="shared" si="2"/>
        <v>1.9785295851141867E-2</v>
      </c>
      <c r="S42" s="20" t="b">
        <f t="shared" si="10"/>
        <v>0</v>
      </c>
      <c r="T42" s="13">
        <f t="shared" si="13"/>
        <v>4.4132074848814713E-2</v>
      </c>
      <c r="U42" s="20"/>
      <c r="V42" s="13">
        <f t="shared" si="11"/>
        <v>-4.2539088057261579E-4</v>
      </c>
    </row>
    <row r="43" spans="1:22" x14ac:dyDescent="0.2">
      <c r="A43" s="1">
        <v>44931</v>
      </c>
      <c r="B43" s="4">
        <v>43.59</v>
      </c>
      <c r="C43" s="4">
        <v>44.16</v>
      </c>
      <c r="D43" s="4">
        <v>40.93</v>
      </c>
      <c r="E43" s="4">
        <v>42.759998000000003</v>
      </c>
      <c r="F43" s="4">
        <v>42.759998000000003</v>
      </c>
      <c r="G43" s="2">
        <v>9568500</v>
      </c>
      <c r="H43" s="4">
        <f t="shared" si="3"/>
        <v>9.5685000000000002</v>
      </c>
      <c r="I43" s="10">
        <f t="shared" si="12"/>
        <v>0.41000000000000369</v>
      </c>
      <c r="J43" s="6" t="b">
        <f t="shared" si="0"/>
        <v>0</v>
      </c>
      <c r="K43" s="5">
        <f t="shared" si="5"/>
        <v>-1.9041110346409734E-2</v>
      </c>
      <c r="L43" s="5">
        <f t="shared" si="6"/>
        <v>-3.1702943840579569E-2</v>
      </c>
      <c r="M43" s="4">
        <f t="shared" si="7"/>
        <v>42.493587174480652</v>
      </c>
      <c r="N43" s="4">
        <f t="shared" si="8"/>
        <v>45.219804126548063</v>
      </c>
      <c r="O43" s="5">
        <f t="shared" si="9"/>
        <v>-6.4155961718963303E-2</v>
      </c>
      <c r="P43" s="43">
        <f t="shared" si="1"/>
        <v>-3.6795838582901703E-2</v>
      </c>
      <c r="Q43" s="14"/>
      <c r="R43" s="13">
        <f t="shared" si="2"/>
        <v>3.921563078864055E-2</v>
      </c>
      <c r="S43" s="20" t="b">
        <f t="shared" si="10"/>
        <v>0</v>
      </c>
      <c r="T43" s="13">
        <f t="shared" si="13"/>
        <v>9.6812283202469974E-3</v>
      </c>
      <c r="U43" s="20"/>
      <c r="V43" s="13">
        <f t="shared" si="11"/>
        <v>1.2554614084913124E-3</v>
      </c>
    </row>
    <row r="44" spans="1:22" x14ac:dyDescent="0.2">
      <c r="A44" s="1">
        <v>44932</v>
      </c>
      <c r="B44" s="4">
        <v>42.490001999999997</v>
      </c>
      <c r="C44" s="4">
        <v>44.459999000000003</v>
      </c>
      <c r="D44" s="4">
        <v>41.299999</v>
      </c>
      <c r="E44" s="4">
        <v>43.599997999999999</v>
      </c>
      <c r="F44" s="4">
        <v>43.599997999999999</v>
      </c>
      <c r="G44" s="2">
        <v>7298600</v>
      </c>
      <c r="H44" s="4">
        <f t="shared" si="3"/>
        <v>7.2986000000000004</v>
      </c>
      <c r="I44" s="10">
        <f t="shared" si="12"/>
        <v>0.83999999999999631</v>
      </c>
      <c r="J44" s="6" t="b">
        <f t="shared" si="0"/>
        <v>0</v>
      </c>
      <c r="K44" s="5">
        <f t="shared" si="5"/>
        <v>2.6123698464405872E-2</v>
      </c>
      <c r="L44" s="5">
        <f t="shared" si="6"/>
        <v>-1.9343252796744415E-2</v>
      </c>
      <c r="M44" s="4">
        <f t="shared" si="7"/>
        <v>42.677988978733879</v>
      </c>
      <c r="N44" s="4">
        <f t="shared" si="8"/>
        <v>45.078951419891709</v>
      </c>
      <c r="O44" s="5">
        <f t="shared" si="9"/>
        <v>-5.6257628314075707E-2</v>
      </c>
      <c r="P44" s="43">
        <f t="shared" si="1"/>
        <v>-3.2288071947825875E-2</v>
      </c>
      <c r="Q44" s="14"/>
      <c r="R44" s="13">
        <f t="shared" si="2"/>
        <v>4.1754779545823649E-2</v>
      </c>
      <c r="S44" s="20" t="b">
        <f t="shared" si="10"/>
        <v>0</v>
      </c>
      <c r="T44" s="13">
        <f t="shared" si="13"/>
        <v>1.9644528514711254E-2</v>
      </c>
      <c r="U44" s="20">
        <f>(E44-E39)/E39</f>
        <v>7.4950614522913836E-2</v>
      </c>
      <c r="V44" s="13">
        <f t="shared" si="11"/>
        <v>4.3395207727713013E-3</v>
      </c>
    </row>
    <row r="45" spans="1:22" x14ac:dyDescent="0.2">
      <c r="A45" s="1">
        <v>44935</v>
      </c>
      <c r="B45" s="4">
        <v>44.619999</v>
      </c>
      <c r="C45" s="4">
        <v>46.490001999999997</v>
      </c>
      <c r="D45" s="4">
        <v>44.150002000000001</v>
      </c>
      <c r="E45" s="4">
        <v>45.189999</v>
      </c>
      <c r="F45" s="4">
        <v>45.189999</v>
      </c>
      <c r="G45" s="2">
        <v>6636200</v>
      </c>
      <c r="H45" s="4">
        <f t="shared" si="3"/>
        <v>6.6361999999999997</v>
      </c>
      <c r="I45" s="10">
        <f t="shared" si="12"/>
        <v>1.5900010000000009</v>
      </c>
      <c r="J45" s="6" t="b">
        <f t="shared" si="0"/>
        <v>1</v>
      </c>
      <c r="K45" s="5">
        <f t="shared" si="5"/>
        <v>1.2774540851065467E-2</v>
      </c>
      <c r="L45" s="5">
        <f t="shared" si="6"/>
        <v>-2.7963066123335437E-2</v>
      </c>
      <c r="M45" s="4">
        <f t="shared" si="7"/>
        <v>43.096657315611566</v>
      </c>
      <c r="N45" s="4">
        <f t="shared" si="8"/>
        <v>45.088607731205471</v>
      </c>
      <c r="O45" s="5">
        <f t="shared" si="9"/>
        <v>-4.6220531699388445E-2</v>
      </c>
      <c r="P45" s="43">
        <f t="shared" si="1"/>
        <v>2.4441447434645137E-2</v>
      </c>
      <c r="Q45" s="14"/>
      <c r="R45" s="13">
        <f t="shared" si="2"/>
        <v>7.8738001871880861E-2</v>
      </c>
      <c r="S45" s="20" t="b">
        <f t="shared" si="10"/>
        <v>0</v>
      </c>
      <c r="T45" s="13"/>
      <c r="U45" s="20"/>
      <c r="V45" s="13">
        <f t="shared" si="11"/>
        <v>9.809935915356888E-3</v>
      </c>
    </row>
    <row r="46" spans="1:22" x14ac:dyDescent="0.2">
      <c r="A46" s="1">
        <v>44936</v>
      </c>
      <c r="B46" s="4">
        <v>44.93</v>
      </c>
      <c r="C46" s="4">
        <v>47.32</v>
      </c>
      <c r="D46" s="4">
        <v>44.799999</v>
      </c>
      <c r="E46" s="4">
        <v>47.119999</v>
      </c>
      <c r="F46" s="4">
        <v>47.119999</v>
      </c>
      <c r="G46" s="2">
        <v>4810200</v>
      </c>
      <c r="H46" s="4">
        <f t="shared" si="3"/>
        <v>4.8102</v>
      </c>
      <c r="I46" s="10">
        <f t="shared" si="12"/>
        <v>1.9299999999999997</v>
      </c>
      <c r="J46" s="6" t="b">
        <f t="shared" si="0"/>
        <v>0</v>
      </c>
      <c r="K46" s="5">
        <f t="shared" si="5"/>
        <v>4.8742466058312936E-2</v>
      </c>
      <c r="L46" s="5">
        <f t="shared" si="6"/>
        <v>-4.2265638207945964E-3</v>
      </c>
      <c r="M46" s="4">
        <f t="shared" si="7"/>
        <v>43.767214263009635</v>
      </c>
      <c r="N46" s="4">
        <f t="shared" si="8"/>
        <v>45.265250450231079</v>
      </c>
      <c r="O46" s="5">
        <f t="shared" si="9"/>
        <v>-3.4227359735973122E-2</v>
      </c>
      <c r="P46" s="43">
        <f t="shared" si="1"/>
        <v>2.3597223501227838E-2</v>
      </c>
      <c r="Q46" s="14"/>
      <c r="R46" s="13">
        <f t="shared" si="2"/>
        <v>8.1174591456533329E-2</v>
      </c>
      <c r="S46" s="20" t="b">
        <f t="shared" si="10"/>
        <v>0</v>
      </c>
      <c r="T46" s="13"/>
      <c r="U46" s="20"/>
      <c r="V46" s="13">
        <f t="shared" si="11"/>
        <v>1.5559372563105089E-2</v>
      </c>
    </row>
    <row r="47" spans="1:22" x14ac:dyDescent="0.2">
      <c r="A47" s="1">
        <v>44937</v>
      </c>
      <c r="B47" s="4">
        <v>47.52</v>
      </c>
      <c r="C47" s="4">
        <v>49</v>
      </c>
      <c r="D47" s="4">
        <v>46.945</v>
      </c>
      <c r="E47" s="4">
        <v>48.970001000000003</v>
      </c>
      <c r="F47" s="4">
        <v>48.970001000000003</v>
      </c>
      <c r="G47" s="2">
        <v>5238400</v>
      </c>
      <c r="H47" s="4">
        <f t="shared" si="3"/>
        <v>5.2384000000000004</v>
      </c>
      <c r="I47" s="10">
        <f t="shared" si="12"/>
        <v>1.8500020000000035</v>
      </c>
      <c r="J47" s="6" t="b">
        <f t="shared" si="0"/>
        <v>0</v>
      </c>
      <c r="K47" s="5">
        <f t="shared" si="5"/>
        <v>3.0513489057239062E-2</v>
      </c>
      <c r="L47" s="5">
        <f t="shared" si="6"/>
        <v>-6.1222448979584806E-4</v>
      </c>
      <c r="M47" s="4">
        <f t="shared" si="7"/>
        <v>44.634345385841364</v>
      </c>
      <c r="N47" s="4">
        <f t="shared" si="8"/>
        <v>45.587402671950116</v>
      </c>
      <c r="O47" s="5">
        <f t="shared" si="9"/>
        <v>-2.1352554358533844E-2</v>
      </c>
      <c r="P47" s="43">
        <f t="shared" si="1"/>
        <v>5.176853371958734E-2</v>
      </c>
      <c r="Q47" s="14"/>
      <c r="R47" s="13">
        <f t="shared" si="2"/>
        <v>9.780931200894194E-2</v>
      </c>
      <c r="S47" s="20" t="b">
        <f t="shared" si="10"/>
        <v>0</v>
      </c>
      <c r="T47" s="13"/>
      <c r="U47" s="20"/>
      <c r="V47" s="13">
        <f t="shared" si="11"/>
        <v>1.9812344409696533E-2</v>
      </c>
    </row>
    <row r="48" spans="1:22" x14ac:dyDescent="0.2">
      <c r="A48" s="1">
        <v>44938</v>
      </c>
      <c r="B48" s="4">
        <v>48.099997999999999</v>
      </c>
      <c r="C48" s="4">
        <v>49.404998999999997</v>
      </c>
      <c r="D48" s="4">
        <v>46.310001</v>
      </c>
      <c r="E48" s="4">
        <v>49.150002000000001</v>
      </c>
      <c r="F48" s="4">
        <v>49.150002000000001</v>
      </c>
      <c r="G48" s="2">
        <v>8252700</v>
      </c>
      <c r="H48" s="4">
        <f t="shared" si="3"/>
        <v>8.2527000000000008</v>
      </c>
      <c r="I48" s="10">
        <f t="shared" si="12"/>
        <v>0.18000099999999719</v>
      </c>
      <c r="J48" s="6" t="b">
        <f t="shared" si="0"/>
        <v>0</v>
      </c>
      <c r="K48" s="5">
        <f t="shared" si="5"/>
        <v>2.1829605897280936E-2</v>
      </c>
      <c r="L48" s="5">
        <f t="shared" si="6"/>
        <v>-5.1613602906862913E-3</v>
      </c>
      <c r="M48" s="4">
        <f t="shared" si="7"/>
        <v>45.386954821534474</v>
      </c>
      <c r="N48" s="4">
        <f t="shared" si="8"/>
        <v>45.897193917867497</v>
      </c>
      <c r="O48" s="5">
        <f t="shared" si="9"/>
        <v>-1.1241976870652129E-2</v>
      </c>
      <c r="P48" s="43">
        <f t="shared" si="1"/>
        <v>2.0337257304329524E-2</v>
      </c>
      <c r="Q48" s="14"/>
      <c r="R48" s="13">
        <f t="shared" si="2"/>
        <v>8.8528613436720499E-2</v>
      </c>
      <c r="S48" s="20" t="b">
        <f t="shared" si="10"/>
        <v>0</v>
      </c>
      <c r="T48" s="13"/>
      <c r="U48" s="20"/>
      <c r="V48" s="13">
        <f t="shared" si="11"/>
        <v>1.686166626142226E-2</v>
      </c>
    </row>
    <row r="49" spans="1:22" x14ac:dyDescent="0.2">
      <c r="A49" s="1">
        <v>44939</v>
      </c>
      <c r="B49" s="4">
        <v>48.529998999999997</v>
      </c>
      <c r="C49" s="4">
        <v>50.84</v>
      </c>
      <c r="D49" s="4">
        <v>48.130001</v>
      </c>
      <c r="E49" s="4">
        <v>50.82</v>
      </c>
      <c r="F49" s="4">
        <v>50.82</v>
      </c>
      <c r="G49" s="2">
        <v>6694900</v>
      </c>
      <c r="H49" s="4">
        <f t="shared" si="3"/>
        <v>6.6948999999999996</v>
      </c>
      <c r="I49" s="10">
        <f t="shared" si="12"/>
        <v>1.6699979999999996</v>
      </c>
      <c r="J49" s="6" t="b">
        <f t="shared" si="0"/>
        <v>0</v>
      </c>
      <c r="K49" s="5">
        <f t="shared" si="5"/>
        <v>4.7187328398667468E-2</v>
      </c>
      <c r="L49" s="5">
        <f t="shared" si="6"/>
        <v>-3.9339103068456187E-4</v>
      </c>
      <c r="M49" s="4">
        <f t="shared" si="7"/>
        <v>46.292462351278729</v>
      </c>
      <c r="N49" s="4">
        <f t="shared" si="8"/>
        <v>46.325264011965977</v>
      </c>
      <c r="O49" s="5">
        <f t="shared" si="9"/>
        <v>-7.0857455017926967E-4</v>
      </c>
      <c r="P49" s="43">
        <f t="shared" si="1"/>
        <v>3.9694122010135689E-2</v>
      </c>
      <c r="Q49" s="14"/>
      <c r="R49" s="13">
        <f t="shared" si="2"/>
        <v>9.8234948364021482E-2</v>
      </c>
      <c r="S49" s="20" t="b">
        <f t="shared" si="10"/>
        <v>0</v>
      </c>
      <c r="T49" s="13"/>
      <c r="U49" s="20"/>
      <c r="V49" s="13">
        <f t="shared" si="11"/>
        <v>1.9950832421007127E-2</v>
      </c>
    </row>
    <row r="50" spans="1:22" x14ac:dyDescent="0.2">
      <c r="A50" s="1">
        <v>44943</v>
      </c>
      <c r="B50" s="4">
        <v>50.110000999999997</v>
      </c>
      <c r="C50" s="4">
        <v>51.220001000000003</v>
      </c>
      <c r="D50" s="4">
        <v>49.110000999999997</v>
      </c>
      <c r="E50" s="4">
        <v>51.029998999999997</v>
      </c>
      <c r="F50" s="4">
        <v>51.029998999999997</v>
      </c>
      <c r="G50" s="2">
        <v>4814400</v>
      </c>
      <c r="H50" s="4">
        <f t="shared" si="3"/>
        <v>4.8144</v>
      </c>
      <c r="I50" s="10">
        <f t="shared" si="12"/>
        <v>0.20999899999999627</v>
      </c>
      <c r="J50" s="6" t="b">
        <f t="shared" si="0"/>
        <v>0</v>
      </c>
      <c r="K50" s="5">
        <f t="shared" si="5"/>
        <v>1.835956858192838E-2</v>
      </c>
      <c r="L50" s="5">
        <f t="shared" si="6"/>
        <v>-3.7095274558859707E-3</v>
      </c>
      <c r="M50" s="4">
        <f t="shared" si="7"/>
        <v>47.082051792732273</v>
      </c>
      <c r="N50" s="4">
        <f t="shared" si="8"/>
        <v>46.734371402229804</v>
      </c>
      <c r="O50" s="5">
        <f t="shared" si="9"/>
        <v>7.3845632733477665E-3</v>
      </c>
      <c r="P50" s="43">
        <f t="shared" si="1"/>
        <v>4.3072659963828606E-2</v>
      </c>
      <c r="Q50" s="14"/>
      <c r="R50" s="13">
        <f t="shared" si="2"/>
        <v>8.7888039066013626E-2</v>
      </c>
      <c r="S50" s="20" t="b">
        <f t="shared" si="10"/>
        <v>0</v>
      </c>
      <c r="T50" s="13"/>
      <c r="U50" s="20"/>
      <c r="V50" s="13">
        <f t="shared" si="11"/>
        <v>1.7056544442633926E-2</v>
      </c>
    </row>
    <row r="51" spans="1:22" x14ac:dyDescent="0.2">
      <c r="A51" s="1">
        <v>44944</v>
      </c>
      <c r="B51" s="4">
        <v>51.93</v>
      </c>
      <c r="C51" s="4">
        <v>52.360000999999997</v>
      </c>
      <c r="D51" s="4">
        <v>49.860000999999997</v>
      </c>
      <c r="E51" s="4">
        <v>50.240001999999997</v>
      </c>
      <c r="F51" s="4">
        <v>50.240001999999997</v>
      </c>
      <c r="G51" s="2">
        <v>4502000</v>
      </c>
      <c r="H51" s="4">
        <f t="shared" si="3"/>
        <v>4.5019999999999998</v>
      </c>
      <c r="I51" s="10">
        <f t="shared" si="12"/>
        <v>-0.78999699999999962</v>
      </c>
      <c r="J51" s="6" t="b">
        <f t="shared" si="0"/>
        <v>1</v>
      </c>
      <c r="K51" s="5">
        <f t="shared" si="5"/>
        <v>-3.2543770460234989E-2</v>
      </c>
      <c r="L51" s="5">
        <f t="shared" si="6"/>
        <v>-4.0488902970036232E-2</v>
      </c>
      <c r="M51" s="4">
        <f t="shared" si="7"/>
        <v>47.608376827276892</v>
      </c>
      <c r="N51" s="4">
        <f t="shared" si="8"/>
        <v>47.039208845514167</v>
      </c>
      <c r="O51" s="5">
        <f t="shared" si="9"/>
        <v>1.195520661894576E-2</v>
      </c>
      <c r="P51" s="43">
        <f t="shared" si="1"/>
        <v>4.7294705738277813E-2</v>
      </c>
      <c r="Q51" s="14"/>
      <c r="R51" s="13">
        <f t="shared" si="2"/>
        <v>9.9806472923073791E-2</v>
      </c>
      <c r="S51" s="20" t="b">
        <f t="shared" si="10"/>
        <v>1</v>
      </c>
      <c r="T51" s="13"/>
      <c r="U51" s="20"/>
      <c r="V51" s="13">
        <f t="shared" si="11"/>
        <v>1.1178889077766671E-2</v>
      </c>
    </row>
    <row r="52" spans="1:22" x14ac:dyDescent="0.2">
      <c r="A52" s="1">
        <v>44945</v>
      </c>
      <c r="B52" s="4">
        <v>49.099997999999999</v>
      </c>
      <c r="C52" s="4">
        <v>50.384998000000003</v>
      </c>
      <c r="D52" s="4">
        <v>48.77</v>
      </c>
      <c r="E52" s="4">
        <v>49.939999</v>
      </c>
      <c r="F52" s="4">
        <v>49.939999</v>
      </c>
      <c r="G52" s="2">
        <v>4063200</v>
      </c>
      <c r="H52" s="4">
        <f t="shared" si="3"/>
        <v>4.0632000000000001</v>
      </c>
      <c r="I52" s="10">
        <f t="shared" si="12"/>
        <v>-0.30000299999999669</v>
      </c>
      <c r="J52" s="6" t="b">
        <f t="shared" si="0"/>
        <v>0</v>
      </c>
      <c r="K52" s="5">
        <f t="shared" si="5"/>
        <v>1.7107964036984297E-2</v>
      </c>
      <c r="L52" s="5">
        <f t="shared" si="6"/>
        <v>-8.8319741523062642E-3</v>
      </c>
      <c r="M52" s="4">
        <f t="shared" si="7"/>
        <v>47.996980522730745</v>
      </c>
      <c r="N52" s="4">
        <f t="shared" si="8"/>
        <v>47.29145146764337</v>
      </c>
      <c r="O52" s="5">
        <f t="shared" si="9"/>
        <v>1.4699446661092474E-2</v>
      </c>
      <c r="P52" s="43">
        <f t="shared" si="1"/>
        <v>1.6105585577475368E-2</v>
      </c>
      <c r="Q52" s="14"/>
      <c r="R52" s="13">
        <f t="shared" si="2"/>
        <v>4.9753493891940233E-2</v>
      </c>
      <c r="S52" s="20" t="b">
        <f t="shared" si="10"/>
        <v>1</v>
      </c>
      <c r="T52" s="13"/>
      <c r="U52" s="20"/>
      <c r="V52" s="13">
        <f t="shared" si="11"/>
        <v>8.1625067131296265E-3</v>
      </c>
    </row>
    <row r="53" spans="1:22" x14ac:dyDescent="0.2">
      <c r="A53" s="1">
        <v>44946</v>
      </c>
      <c r="B53" s="4">
        <v>50.939999</v>
      </c>
      <c r="C53" s="4">
        <v>52.59</v>
      </c>
      <c r="D53" s="4">
        <v>50.75</v>
      </c>
      <c r="E53" s="4">
        <v>52.389999000000003</v>
      </c>
      <c r="F53" s="4">
        <v>52.389999000000003</v>
      </c>
      <c r="G53" s="2">
        <v>6857500</v>
      </c>
      <c r="H53" s="4">
        <f t="shared" si="3"/>
        <v>6.8574999999999999</v>
      </c>
      <c r="I53" s="10">
        <f t="shared" si="12"/>
        <v>2.4500000000000028</v>
      </c>
      <c r="J53" s="6" t="b">
        <f t="shared" si="0"/>
        <v>0</v>
      </c>
      <c r="K53" s="5">
        <f t="shared" si="5"/>
        <v>2.8464861179129643E-2</v>
      </c>
      <c r="L53" s="5">
        <f t="shared" si="6"/>
        <v>-3.8030233884769025E-3</v>
      </c>
      <c r="M53" s="4">
        <f t="shared" si="7"/>
        <v>48.729150268942291</v>
      </c>
      <c r="N53" s="4">
        <f t="shared" si="8"/>
        <v>47.734803426978729</v>
      </c>
      <c r="O53" s="5">
        <f t="shared" si="9"/>
        <v>2.0405585496066261E-2</v>
      </c>
      <c r="P53" s="43">
        <f t="shared" si="1"/>
        <v>4.1471064443036366E-2</v>
      </c>
      <c r="Q53" s="14"/>
      <c r="R53" s="13">
        <f t="shared" si="2"/>
        <v>7.9230803528261798E-2</v>
      </c>
      <c r="S53" s="20" t="b">
        <f t="shared" si="10"/>
        <v>0</v>
      </c>
      <c r="T53" s="13">
        <f>(E53-E52)/E52</f>
        <v>4.9058871627130046E-2</v>
      </c>
      <c r="U53" s="20"/>
      <c r="V53" s="13">
        <f t="shared" si="11"/>
        <v>1.5254495975320793E-2</v>
      </c>
    </row>
    <row r="54" spans="1:22" x14ac:dyDescent="0.2">
      <c r="A54" s="1">
        <v>44949</v>
      </c>
      <c r="B54" s="4">
        <v>52.73</v>
      </c>
      <c r="C54" s="4">
        <v>55.389999000000003</v>
      </c>
      <c r="D54" s="4">
        <v>52.040000999999997</v>
      </c>
      <c r="E54" s="4">
        <v>54.639999000000003</v>
      </c>
      <c r="F54" s="4">
        <v>54.639999000000003</v>
      </c>
      <c r="G54" s="2">
        <v>6557500</v>
      </c>
      <c r="H54" s="4">
        <f t="shared" si="3"/>
        <v>6.5575000000000001</v>
      </c>
      <c r="I54" s="10">
        <f t="shared" si="12"/>
        <v>2.25</v>
      </c>
      <c r="J54" s="6" t="b">
        <f t="shared" si="0"/>
        <v>0</v>
      </c>
      <c r="K54" s="5">
        <f t="shared" si="5"/>
        <v>3.6222245401100063E-2</v>
      </c>
      <c r="L54" s="5">
        <f t="shared" si="6"/>
        <v>-1.3540350488181087E-2</v>
      </c>
      <c r="M54" s="4">
        <f t="shared" si="7"/>
        <v>49.714291724118574</v>
      </c>
      <c r="N54" s="4">
        <f t="shared" si="8"/>
        <v>48.335255215937103</v>
      </c>
      <c r="O54" s="5">
        <f t="shared" si="9"/>
        <v>2.7739236753773169E-2</v>
      </c>
      <c r="P54" s="43">
        <f t="shared" si="1"/>
        <v>4.6781502767605947E-2</v>
      </c>
      <c r="Q54" s="14"/>
      <c r="R54" s="13">
        <f t="shared" si="2"/>
        <v>0.11416651186298396</v>
      </c>
      <c r="S54" s="20" t="b">
        <f t="shared" si="10"/>
        <v>0</v>
      </c>
      <c r="T54" s="13">
        <f>(E54-E53)/E53</f>
        <v>4.2947128134131096E-2</v>
      </c>
      <c r="U54" s="20"/>
      <c r="V54" s="13">
        <f t="shared" si="11"/>
        <v>2.0216676255160694E-2</v>
      </c>
    </row>
    <row r="55" spans="1:22" x14ac:dyDescent="0.2">
      <c r="A55" s="1">
        <v>44950</v>
      </c>
      <c r="B55" s="4">
        <v>53.91</v>
      </c>
      <c r="C55" s="4">
        <v>54.790000999999997</v>
      </c>
      <c r="D55" s="4">
        <v>52.48</v>
      </c>
      <c r="E55" s="4">
        <v>52.610000999999997</v>
      </c>
      <c r="F55" s="4">
        <v>52.610000999999997</v>
      </c>
      <c r="G55" s="2">
        <v>4855200</v>
      </c>
      <c r="H55" s="4">
        <f t="shared" si="3"/>
        <v>4.8552</v>
      </c>
      <c r="I55" s="10">
        <f t="shared" si="12"/>
        <v>-2.0299980000000062</v>
      </c>
      <c r="J55" s="6" t="b">
        <f t="shared" si="0"/>
        <v>1</v>
      </c>
      <c r="K55" s="5">
        <f t="shared" si="5"/>
        <v>-2.4114245965498049E-2</v>
      </c>
      <c r="L55" s="5">
        <f t="shared" si="6"/>
        <v>-3.9788281807112941E-2</v>
      </c>
      <c r="M55" s="4">
        <f t="shared" si="7"/>
        <v>50.196909936765479</v>
      </c>
      <c r="N55" s="4">
        <f t="shared" si="8"/>
        <v>48.706972240638223</v>
      </c>
      <c r="O55" s="5">
        <f t="shared" si="9"/>
        <v>2.968186085566173E-2</v>
      </c>
      <c r="P55" s="43">
        <f t="shared" si="1"/>
        <v>4.5482681426219126E-2</v>
      </c>
      <c r="Q55" s="14"/>
      <c r="R55" s="13">
        <f t="shared" si="2"/>
        <v>9.150147029011485E-2</v>
      </c>
      <c r="S55" s="20" t="b">
        <f t="shared" si="10"/>
        <v>1</v>
      </c>
      <c r="T55" s="13">
        <f>(E55-E54)/E54</f>
        <v>-3.7152233476431908E-2</v>
      </c>
      <c r="U55" s="20"/>
      <c r="V55" s="13">
        <f t="shared" si="11"/>
        <v>9.707836437158085E-3</v>
      </c>
    </row>
    <row r="56" spans="1:22" x14ac:dyDescent="0.2">
      <c r="A56" s="1">
        <v>44951</v>
      </c>
      <c r="B56" s="4">
        <v>50.360000999999997</v>
      </c>
      <c r="C56" s="4">
        <v>53.299999</v>
      </c>
      <c r="D56" s="4">
        <v>49.459999000000003</v>
      </c>
      <c r="E56" s="4">
        <v>52.150002000000001</v>
      </c>
      <c r="F56" s="4">
        <v>52.150002000000001</v>
      </c>
      <c r="G56" s="2">
        <v>12213400</v>
      </c>
      <c r="H56" s="4">
        <f t="shared" si="3"/>
        <v>12.2134</v>
      </c>
      <c r="I56" s="10">
        <f t="shared" si="12"/>
        <v>-0.45999899999999627</v>
      </c>
      <c r="J56" s="6" t="b">
        <f t="shared" si="0"/>
        <v>0</v>
      </c>
      <c r="K56" s="5">
        <f t="shared" si="5"/>
        <v>3.554410175647145E-2</v>
      </c>
      <c r="L56" s="5">
        <f t="shared" si="6"/>
        <v>-2.1575929110242555E-2</v>
      </c>
      <c r="M56" s="4">
        <f t="shared" si="7"/>
        <v>50.522425280637897</v>
      </c>
      <c r="N56" s="4">
        <f t="shared" si="8"/>
        <v>49.006366132756639</v>
      </c>
      <c r="O56" s="5">
        <f t="shared" si="9"/>
        <v>3.0007647880321946E-2</v>
      </c>
      <c r="P56" s="43">
        <f t="shared" si="1"/>
        <v>-2.1028806015079716E-2</v>
      </c>
      <c r="Q56" s="14"/>
      <c r="R56" s="13">
        <f t="shared" si="2"/>
        <v>5.4977046409262022E-2</v>
      </c>
      <c r="S56" s="20" t="b">
        <f t="shared" si="10"/>
        <v>1</v>
      </c>
      <c r="T56" s="13">
        <f>(E56-E55)/E55</f>
        <v>-8.743565695807462E-3</v>
      </c>
      <c r="U56" s="20">
        <f>(E56-E53)/E53</f>
        <v>-4.5809697381365179E-3</v>
      </c>
      <c r="V56" s="13">
        <f t="shared" si="11"/>
        <v>6.4847685700669443E-3</v>
      </c>
    </row>
    <row r="57" spans="1:22" x14ac:dyDescent="0.2">
      <c r="A57" s="1">
        <v>44952</v>
      </c>
      <c r="B57" s="4">
        <v>55.279998999999997</v>
      </c>
      <c r="C57" s="4">
        <v>55.619999</v>
      </c>
      <c r="D57" s="4">
        <v>51.450001</v>
      </c>
      <c r="E57" s="4">
        <v>52.580002</v>
      </c>
      <c r="F57" s="4">
        <v>52.580002</v>
      </c>
      <c r="G57" s="2">
        <v>8305200</v>
      </c>
      <c r="H57" s="4">
        <f t="shared" si="3"/>
        <v>8.3051999999999992</v>
      </c>
      <c r="I57" s="10">
        <f t="shared" si="12"/>
        <v>0.42999999999999972</v>
      </c>
      <c r="J57" s="6" t="b">
        <f t="shared" si="0"/>
        <v>1</v>
      </c>
      <c r="K57" s="5">
        <f t="shared" si="5"/>
        <v>-4.8842204212051384E-2</v>
      </c>
      <c r="L57" s="5">
        <f t="shared" si="6"/>
        <v>-5.465654539116406E-2</v>
      </c>
      <c r="M57" s="4">
        <f t="shared" si="7"/>
        <v>50.865354733864912</v>
      </c>
      <c r="N57" s="4">
        <f t="shared" si="8"/>
        <v>49.317117077734324</v>
      </c>
      <c r="O57" s="5">
        <f t="shared" si="9"/>
        <v>3.0437960459161206E-2</v>
      </c>
      <c r="P57" s="43">
        <f t="shared" si="1"/>
        <v>1.1493997617711397E-2</v>
      </c>
      <c r="Q57" s="14"/>
      <c r="R57" s="13">
        <f t="shared" si="2"/>
        <v>9.3475102867405388E-2</v>
      </c>
      <c r="S57" s="20" t="b">
        <f t="shared" si="10"/>
        <v>0</v>
      </c>
      <c r="T57" s="13"/>
      <c r="U57" s="20"/>
      <c r="V57" s="13">
        <f t="shared" si="11"/>
        <v>6.7876680765449789E-3</v>
      </c>
    </row>
    <row r="58" spans="1:22" x14ac:dyDescent="0.2">
      <c r="A58" s="1">
        <v>44953</v>
      </c>
      <c r="B58" s="4">
        <v>52.244999</v>
      </c>
      <c r="C58" s="4">
        <v>56.77</v>
      </c>
      <c r="D58" s="4">
        <v>51.950001</v>
      </c>
      <c r="E58" s="4">
        <v>56.040000999999997</v>
      </c>
      <c r="F58" s="4">
        <v>56.040000999999997</v>
      </c>
      <c r="G58" s="2">
        <v>8294000</v>
      </c>
      <c r="H58" s="4">
        <f t="shared" si="3"/>
        <v>8.2940000000000005</v>
      </c>
      <c r="I58" s="10">
        <f t="shared" si="12"/>
        <v>3.4599989999999963</v>
      </c>
      <c r="J58" s="6" t="b">
        <f t="shared" si="0"/>
        <v>0</v>
      </c>
      <c r="K58" s="5">
        <f t="shared" si="5"/>
        <v>7.2638569674391168E-2</v>
      </c>
      <c r="L58" s="5">
        <f t="shared" si="6"/>
        <v>-1.2858886735952202E-2</v>
      </c>
      <c r="M58" s="4">
        <f t="shared" si="7"/>
        <v>51.727795778220759</v>
      </c>
      <c r="N58" s="4">
        <f t="shared" si="8"/>
        <v>49.901715679670467</v>
      </c>
      <c r="O58" s="5">
        <f t="shared" si="9"/>
        <v>3.5301718758314796E-2</v>
      </c>
      <c r="P58" s="43">
        <f t="shared" si="1"/>
        <v>4.2956638386822052E-3</v>
      </c>
      <c r="Q58" s="14"/>
      <c r="R58" s="13">
        <f t="shared" si="2"/>
        <v>9.7475721629379591E-2</v>
      </c>
      <c r="S58" s="20" t="b">
        <f t="shared" si="10"/>
        <v>0</v>
      </c>
      <c r="T58" s="13"/>
      <c r="U58" s="20"/>
      <c r="V58" s="13">
        <f t="shared" si="11"/>
        <v>1.6955372647419191E-2</v>
      </c>
    </row>
    <row r="59" spans="1:22" x14ac:dyDescent="0.2">
      <c r="A59" s="1">
        <v>44956</v>
      </c>
      <c r="B59" s="4">
        <v>54.810001</v>
      </c>
      <c r="C59" s="4">
        <v>55.971001000000001</v>
      </c>
      <c r="D59" s="4">
        <v>53.720001000000003</v>
      </c>
      <c r="E59" s="4">
        <v>54</v>
      </c>
      <c r="F59" s="4">
        <v>54</v>
      </c>
      <c r="G59" s="2">
        <v>6754500</v>
      </c>
      <c r="H59" s="4">
        <f t="shared" si="3"/>
        <v>6.7545000000000002</v>
      </c>
      <c r="I59" s="10">
        <f t="shared" si="12"/>
        <v>-2.0400009999999966</v>
      </c>
      <c r="J59" s="6" t="b">
        <f t="shared" si="0"/>
        <v>1</v>
      </c>
      <c r="K59" s="5">
        <f t="shared" si="5"/>
        <v>-1.4778343098369945E-2</v>
      </c>
      <c r="L59" s="5">
        <f t="shared" si="6"/>
        <v>-3.5214681974331689E-2</v>
      </c>
      <c r="M59" s="4">
        <f t="shared" si="7"/>
        <v>52.106496481850634</v>
      </c>
      <c r="N59" s="4">
        <f t="shared" si="8"/>
        <v>50.258088229264338</v>
      </c>
      <c r="O59" s="5">
        <f t="shared" si="9"/>
        <v>3.5473662160919232E-2</v>
      </c>
      <c r="P59" s="43">
        <f t="shared" si="1"/>
        <v>3.0965515378900479E-2</v>
      </c>
      <c r="Q59" s="14"/>
      <c r="R59" s="13">
        <f t="shared" si="2"/>
        <v>7.4165502942525108E-2</v>
      </c>
      <c r="S59" s="20" t="b">
        <f t="shared" si="10"/>
        <v>1</v>
      </c>
      <c r="T59" s="13"/>
      <c r="U59" s="20"/>
      <c r="V59" s="13">
        <f t="shared" si="11"/>
        <v>7.3210292055266944E-3</v>
      </c>
    </row>
    <row r="60" spans="1:22" x14ac:dyDescent="0.2">
      <c r="A60" s="1">
        <v>44957</v>
      </c>
      <c r="B60" s="4">
        <v>54.650002000000001</v>
      </c>
      <c r="C60" s="4">
        <v>58.360000999999997</v>
      </c>
      <c r="D60" s="4">
        <v>54.400002000000001</v>
      </c>
      <c r="E60" s="4">
        <v>57.5</v>
      </c>
      <c r="F60" s="4">
        <v>57.5</v>
      </c>
      <c r="G60" s="2">
        <v>11255000</v>
      </c>
      <c r="H60" s="4">
        <f t="shared" si="3"/>
        <v>11.255000000000001</v>
      </c>
      <c r="I60" s="10">
        <f t="shared" si="12"/>
        <v>3.5</v>
      </c>
      <c r="J60" s="6" t="b">
        <f t="shared" si="0"/>
        <v>0</v>
      </c>
      <c r="K60" s="5">
        <f t="shared" si="5"/>
        <v>5.2150007240621861E-2</v>
      </c>
      <c r="L60" s="5">
        <f t="shared" si="6"/>
        <v>-1.473613751308875E-2</v>
      </c>
      <c r="M60" s="4">
        <f t="shared" si="7"/>
        <v>53.005413734875532</v>
      </c>
      <c r="N60" s="4">
        <f t="shared" si="8"/>
        <v>50.887819687589179</v>
      </c>
      <c r="O60" s="5">
        <f t="shared" si="9"/>
        <v>3.9950523881922974E-2</v>
      </c>
      <c r="P60" s="43">
        <f t="shared" si="1"/>
        <v>2.6310298644209678E-2</v>
      </c>
      <c r="Q60" s="14"/>
      <c r="R60" s="13">
        <f t="shared" si="2"/>
        <v>0.10101962965343957</v>
      </c>
      <c r="S60" s="20" t="b">
        <f t="shared" si="10"/>
        <v>0</v>
      </c>
      <c r="T60" s="13">
        <f>(E60-E59)/E59</f>
        <v>6.4814814814814811E-2</v>
      </c>
      <c r="U60" s="20"/>
      <c r="V60" s="13">
        <f t="shared" si="11"/>
        <v>1.7251538938873053E-2</v>
      </c>
    </row>
    <row r="61" spans="1:22" x14ac:dyDescent="0.2">
      <c r="A61" s="1">
        <v>44958</v>
      </c>
      <c r="B61" s="4">
        <v>57.75</v>
      </c>
      <c r="C61" s="4">
        <v>60.68</v>
      </c>
      <c r="D61" s="4">
        <v>56.34</v>
      </c>
      <c r="E61" s="4">
        <v>60.049999</v>
      </c>
      <c r="F61" s="4">
        <v>60.049999</v>
      </c>
      <c r="G61" s="2">
        <v>9855900</v>
      </c>
      <c r="H61" s="4">
        <f t="shared" si="3"/>
        <v>9.8559000000000001</v>
      </c>
      <c r="I61" s="10">
        <f t="shared" si="12"/>
        <v>2.5499989999999997</v>
      </c>
      <c r="J61" s="6" t="b">
        <f t="shared" si="0"/>
        <v>0</v>
      </c>
      <c r="K61" s="5">
        <f t="shared" si="5"/>
        <v>3.9826822510822507E-2</v>
      </c>
      <c r="L61" s="5">
        <f t="shared" si="6"/>
        <v>-1.038235003295979E-2</v>
      </c>
      <c r="M61" s="4">
        <f t="shared" si="7"/>
        <v>54.179511279062943</v>
      </c>
      <c r="N61" s="4">
        <f t="shared" si="8"/>
        <v>51.684530932146643</v>
      </c>
      <c r="O61" s="5">
        <f t="shared" si="9"/>
        <v>4.6050255678117512E-2</v>
      </c>
      <c r="P61" s="43">
        <f t="shared" si="1"/>
        <v>3.9876489653238284E-2</v>
      </c>
      <c r="Q61" s="14"/>
      <c r="R61" s="13">
        <f t="shared" si="2"/>
        <v>0.11998057139081461</v>
      </c>
      <c r="S61" s="20" t="b">
        <f t="shared" si="10"/>
        <v>0</v>
      </c>
      <c r="T61" s="13">
        <f>(E61-E60)/E60</f>
        <v>4.434780869565217E-2</v>
      </c>
      <c r="U61" s="20"/>
      <c r="V61" s="13">
        <f t="shared" si="11"/>
        <v>2.2150521266753175E-2</v>
      </c>
    </row>
    <row r="62" spans="1:22" x14ac:dyDescent="0.2">
      <c r="A62" s="1">
        <v>44959</v>
      </c>
      <c r="B62" s="4">
        <v>62.66</v>
      </c>
      <c r="C62" s="4">
        <v>66.860000999999997</v>
      </c>
      <c r="D62" s="4">
        <v>62.66</v>
      </c>
      <c r="E62" s="4">
        <v>65.470000999999996</v>
      </c>
      <c r="F62" s="4">
        <v>65.470000999999996</v>
      </c>
      <c r="G62" s="2">
        <v>10858100</v>
      </c>
      <c r="H62" s="4">
        <f t="shared" si="3"/>
        <v>10.8581</v>
      </c>
      <c r="I62" s="10">
        <f t="shared" si="12"/>
        <v>5.4200019999999967</v>
      </c>
      <c r="J62" s="6" t="b">
        <f t="shared" si="0"/>
        <v>0</v>
      </c>
      <c r="K62" s="5">
        <f t="shared" si="5"/>
        <v>4.4845212256623045E-2</v>
      </c>
      <c r="L62" s="5">
        <f t="shared" si="6"/>
        <v>-2.0789709530515871E-2</v>
      </c>
      <c r="M62" s="4">
        <f t="shared" si="7"/>
        <v>56.061259565885784</v>
      </c>
      <c r="N62" s="4">
        <f t="shared" si="8"/>
        <v>52.883267459786062</v>
      </c>
      <c r="O62" s="5">
        <f t="shared" si="9"/>
        <v>5.668784702143196E-2</v>
      </c>
      <c r="P62" s="43">
        <f t="shared" si="1"/>
        <v>0.11770588968589027</v>
      </c>
      <c r="Q62" s="14" t="s">
        <v>35</v>
      </c>
      <c r="R62" s="13">
        <f t="shared" si="2"/>
        <v>0.19262395311370115</v>
      </c>
      <c r="S62" s="20" t="b">
        <f t="shared" si="10"/>
        <v>0</v>
      </c>
      <c r="T62" s="13">
        <f>(E62-E61)/E61</f>
        <v>9.0258153043432973E-2</v>
      </c>
      <c r="U62" s="20"/>
      <c r="V62" s="13">
        <f t="shared" si="11"/>
        <v>3.4731732391060186E-2</v>
      </c>
    </row>
    <row r="63" spans="1:22" x14ac:dyDescent="0.2">
      <c r="A63" s="1">
        <v>44960</v>
      </c>
      <c r="B63" s="4">
        <v>62.411999000000002</v>
      </c>
      <c r="C63" s="4">
        <v>66.220000999999996</v>
      </c>
      <c r="D63" s="4">
        <v>62.27</v>
      </c>
      <c r="E63" s="4">
        <v>62.84</v>
      </c>
      <c r="F63" s="4">
        <v>62.84</v>
      </c>
      <c r="G63" s="2">
        <v>5947700</v>
      </c>
      <c r="H63" s="4">
        <f t="shared" si="3"/>
        <v>5.9477000000000002</v>
      </c>
      <c r="I63" s="10">
        <f t="shared" si="12"/>
        <v>-2.6300009999999929</v>
      </c>
      <c r="J63" s="6" t="b">
        <f t="shared" si="0"/>
        <v>1</v>
      </c>
      <c r="K63" s="5">
        <f t="shared" si="5"/>
        <v>6.8576717114925585E-3</v>
      </c>
      <c r="L63" s="5">
        <f t="shared" si="6"/>
        <v>-5.1041995604922945E-2</v>
      </c>
      <c r="M63" s="4">
        <f t="shared" si="7"/>
        <v>57.191049638238155</v>
      </c>
      <c r="N63" s="4">
        <f t="shared" si="8"/>
        <v>53.749070289369882</v>
      </c>
      <c r="O63" s="5">
        <f t="shared" si="9"/>
        <v>6.0183881405228699E-2</v>
      </c>
      <c r="P63" s="43">
        <f t="shared" si="1"/>
        <v>8.8806734513332694E-2</v>
      </c>
      <c r="Q63" s="14"/>
      <c r="R63" s="13">
        <f t="shared" si="2"/>
        <v>0.15787350326448721</v>
      </c>
      <c r="S63" s="20" t="b">
        <f t="shared" si="10"/>
        <v>1</v>
      </c>
      <c r="T63" s="13"/>
      <c r="U63" s="20"/>
      <c r="V63" s="13">
        <f t="shared" si="11"/>
        <v>2.0152777178054474E-2</v>
      </c>
    </row>
    <row r="64" spans="1:22" x14ac:dyDescent="0.2">
      <c r="A64" s="1">
        <v>44963</v>
      </c>
      <c r="B64" s="4">
        <v>61.369999</v>
      </c>
      <c r="C64" s="4">
        <v>63.32</v>
      </c>
      <c r="D64" s="4">
        <v>60.82</v>
      </c>
      <c r="E64" s="4">
        <v>62.209999000000003</v>
      </c>
      <c r="F64" s="4">
        <v>62.209999000000003</v>
      </c>
      <c r="G64" s="2">
        <v>4063500</v>
      </c>
      <c r="H64" s="4">
        <f t="shared" si="3"/>
        <v>4.0635000000000003</v>
      </c>
      <c r="I64" s="10">
        <f t="shared" si="12"/>
        <v>-0.63000100000000003</v>
      </c>
      <c r="J64" s="6" t="b">
        <f t="shared" si="0"/>
        <v>0</v>
      </c>
      <c r="K64" s="5">
        <f t="shared" si="5"/>
        <v>1.3687469670644829E-2</v>
      </c>
      <c r="L64" s="5">
        <f t="shared" si="6"/>
        <v>-1.7530022109917828E-2</v>
      </c>
      <c r="M64" s="4">
        <f t="shared" si="7"/>
        <v>58.027541198531793</v>
      </c>
      <c r="N64" s="4">
        <f t="shared" si="8"/>
        <v>54.48480322072902</v>
      </c>
      <c r="O64" s="5">
        <f t="shared" si="9"/>
        <v>6.1052698505385077E-2</v>
      </c>
      <c r="P64" s="43">
        <f t="shared" si="1"/>
        <v>4.8122990286875396E-2</v>
      </c>
      <c r="Q64" s="14"/>
      <c r="R64" s="13">
        <f t="shared" si="2"/>
        <v>9.1205980680120841E-2</v>
      </c>
      <c r="S64" s="20" t="b">
        <f t="shared" si="10"/>
        <v>1</v>
      </c>
      <c r="T64" s="13"/>
      <c r="U64" s="20"/>
      <c r="V64" s="13">
        <f t="shared" si="11"/>
        <v>1.4626266969829424E-2</v>
      </c>
    </row>
    <row r="65" spans="1:22" x14ac:dyDescent="0.2">
      <c r="A65" s="1">
        <v>44964</v>
      </c>
      <c r="B65" s="4">
        <v>61.950001</v>
      </c>
      <c r="C65" s="4">
        <v>63.419998</v>
      </c>
      <c r="D65" s="4">
        <v>59.93</v>
      </c>
      <c r="E65" s="4">
        <v>62.5</v>
      </c>
      <c r="F65" s="4">
        <v>62.5</v>
      </c>
      <c r="G65" s="2">
        <v>4809600</v>
      </c>
      <c r="H65" s="4">
        <f t="shared" si="3"/>
        <v>4.8095999999999997</v>
      </c>
      <c r="I65" s="10">
        <f t="shared" si="12"/>
        <v>0.29000099999999662</v>
      </c>
      <c r="J65" s="6" t="b">
        <f t="shared" si="0"/>
        <v>0</v>
      </c>
      <c r="K65" s="5">
        <f t="shared" si="5"/>
        <v>8.878111236834357E-3</v>
      </c>
      <c r="L65" s="5">
        <f t="shared" si="6"/>
        <v>-1.4506433759269429E-2</v>
      </c>
      <c r="M65" s="4">
        <f t="shared" si="7"/>
        <v>58.772950998776494</v>
      </c>
      <c r="N65" s="4">
        <f t="shared" si="8"/>
        <v>55.181776853709103</v>
      </c>
      <c r="O65" s="5">
        <f t="shared" si="9"/>
        <v>6.110249841193359E-2</v>
      </c>
      <c r="P65" s="43">
        <f t="shared" si="1"/>
        <v>1.9686760347418873E-2</v>
      </c>
      <c r="Q65" s="14"/>
      <c r="R65" s="13">
        <f t="shared" si="2"/>
        <v>7.9067784112460945E-2</v>
      </c>
      <c r="S65" s="20" t="b">
        <f t="shared" si="10"/>
        <v>0</v>
      </c>
      <c r="T65" s="13"/>
      <c r="U65" s="20"/>
      <c r="V65" s="13">
        <f t="shared" si="11"/>
        <v>1.2845793305189389E-2</v>
      </c>
    </row>
    <row r="66" spans="1:22" x14ac:dyDescent="0.2">
      <c r="A66" s="1">
        <v>44965</v>
      </c>
      <c r="B66" s="4">
        <v>61.25</v>
      </c>
      <c r="C66" s="4">
        <v>62.16</v>
      </c>
      <c r="D66" s="4">
        <v>58.709999000000003</v>
      </c>
      <c r="E66" s="4">
        <v>59.099997999999999</v>
      </c>
      <c r="F66" s="4">
        <v>59.099997999999999</v>
      </c>
      <c r="G66" s="2">
        <v>5195400</v>
      </c>
      <c r="H66" s="4">
        <f t="shared" si="3"/>
        <v>5.1954000000000002</v>
      </c>
      <c r="I66" s="10">
        <f t="shared" si="12"/>
        <v>-3.4000020000000006</v>
      </c>
      <c r="J66" s="6" t="b">
        <f t="shared" ref="J66:J129" si="14">(E66-D66)&lt;(C66-E66)</f>
        <v>1</v>
      </c>
      <c r="K66" s="5">
        <f t="shared" si="5"/>
        <v>-3.5102073469387762E-2</v>
      </c>
      <c r="L66" s="5">
        <f t="shared" si="6"/>
        <v>-4.9227831402831358E-2</v>
      </c>
      <c r="M66" s="4">
        <f t="shared" si="7"/>
        <v>58.827458832313745</v>
      </c>
      <c r="N66" s="4">
        <f t="shared" si="8"/>
        <v>55.522491735995267</v>
      </c>
      <c r="O66" s="5">
        <f t="shared" si="9"/>
        <v>5.6180687759082151E-2</v>
      </c>
      <c r="P66" s="43">
        <f t="shared" ref="P66:P129" si="15">(D66-M66)/M66</f>
        <v>-1.9966837705595632E-3</v>
      </c>
      <c r="Q66" s="14"/>
      <c r="R66" s="13">
        <f t="shared" ref="R66:R129" si="16">(C66-M66)/M66</f>
        <v>5.6649415661240439E-2</v>
      </c>
      <c r="S66" s="20" t="b">
        <f t="shared" si="10"/>
        <v>1</v>
      </c>
      <c r="T66" s="13"/>
      <c r="U66" s="20"/>
      <c r="V66" s="13">
        <f t="shared" si="11"/>
        <v>9.2743060559245317E-4</v>
      </c>
    </row>
    <row r="67" spans="1:22" x14ac:dyDescent="0.2">
      <c r="A67" s="1">
        <v>44966</v>
      </c>
      <c r="B67" s="4">
        <v>60.59</v>
      </c>
      <c r="C67" s="4">
        <v>61.076999999999998</v>
      </c>
      <c r="D67" s="4">
        <v>54.889999000000003</v>
      </c>
      <c r="E67" s="4">
        <v>54.990001999999997</v>
      </c>
      <c r="F67" s="4">
        <v>54.990001999999997</v>
      </c>
      <c r="G67" s="2">
        <v>6597300</v>
      </c>
      <c r="H67" s="4">
        <f t="shared" ref="H67:H130" si="17">(G67/1000000)</f>
        <v>6.5972999999999997</v>
      </c>
      <c r="I67" s="10">
        <f t="shared" ref="I67:I98" si="18">(E67-E66)</f>
        <v>-4.1099960000000024</v>
      </c>
      <c r="J67" s="6" t="b">
        <f t="shared" si="14"/>
        <v>1</v>
      </c>
      <c r="K67" s="5">
        <f t="shared" ref="K67:K130" si="19">(E67-B67)/B67</f>
        <v>-9.2424459481762769E-2</v>
      </c>
      <c r="L67" s="5">
        <f t="shared" ref="L67:L130" si="20">(E67-C67)/C67</f>
        <v>-9.9661050804721929E-2</v>
      </c>
      <c r="M67" s="4">
        <f t="shared" ref="M67:M130" si="21">(E67-M66)*(2/($X$1+1))+M66</f>
        <v>58.187882693594787</v>
      </c>
      <c r="N67" s="4">
        <f t="shared" ref="N67:N130" si="22">(E67-N66)*(2/($X$2+1))+N66</f>
        <v>55.476188280691332</v>
      </c>
      <c r="O67" s="5">
        <f t="shared" ref="O67:O130" si="23">(M67-N67)/M67</f>
        <v>4.6602390177739761E-2</v>
      </c>
      <c r="P67" s="43">
        <f t="shared" si="15"/>
        <v>-5.6676468380208116E-2</v>
      </c>
      <c r="Q67" s="14"/>
      <c r="R67" s="13">
        <f t="shared" si="16"/>
        <v>4.9651528336555881E-2</v>
      </c>
      <c r="S67" s="20" t="b">
        <f t="shared" ref="S67:S130" si="24">(E67&lt;E66)</f>
        <v>1</v>
      </c>
      <c r="T67" s="13"/>
      <c r="U67" s="20"/>
      <c r="V67" s="13">
        <f t="shared" si="11"/>
        <v>-1.0872068102449476E-2</v>
      </c>
    </row>
    <row r="68" spans="1:22" x14ac:dyDescent="0.2">
      <c r="A68" s="1">
        <v>44967</v>
      </c>
      <c r="B68" s="4">
        <v>54.299999</v>
      </c>
      <c r="C68" s="4">
        <v>57.599997999999999</v>
      </c>
      <c r="D68" s="4">
        <v>54.02</v>
      </c>
      <c r="E68" s="4">
        <v>54.900002000000001</v>
      </c>
      <c r="F68" s="4">
        <v>54.900002000000001</v>
      </c>
      <c r="G68" s="2">
        <v>6922600</v>
      </c>
      <c r="H68" s="4">
        <f t="shared" si="17"/>
        <v>6.9226000000000001</v>
      </c>
      <c r="I68" s="10">
        <f t="shared" si="18"/>
        <v>-8.9999999999996305E-2</v>
      </c>
      <c r="J68" s="6" t="b">
        <f t="shared" si="14"/>
        <v>1</v>
      </c>
      <c r="K68" s="5">
        <f t="shared" si="19"/>
        <v>1.1049779209019893E-2</v>
      </c>
      <c r="L68" s="5">
        <f t="shared" si="20"/>
        <v>-4.6874932183157345E-2</v>
      </c>
      <c r="M68" s="4">
        <f t="shared" si="21"/>
        <v>57.639902577995656</v>
      </c>
      <c r="N68" s="4">
        <f t="shared" si="22"/>
        <v>55.426085125848608</v>
      </c>
      <c r="O68" s="5">
        <f t="shared" si="23"/>
        <v>3.840772369716295E-2</v>
      </c>
      <c r="P68" s="43">
        <f t="shared" si="15"/>
        <v>-6.2802024571387297E-2</v>
      </c>
      <c r="Q68" s="14"/>
      <c r="R68" s="13">
        <f t="shared" si="16"/>
        <v>-6.9230821377013222E-4</v>
      </c>
      <c r="S68" s="20" t="b">
        <f t="shared" si="24"/>
        <v>1</v>
      </c>
      <c r="T68" s="13"/>
      <c r="U68" s="20"/>
      <c r="V68" s="13">
        <f t="shared" ref="V68:V131" si="25">(M68-M67)/M67</f>
        <v>-9.4174266227331164E-3</v>
      </c>
    </row>
    <row r="69" spans="1:22" x14ac:dyDescent="0.2">
      <c r="A69" s="1">
        <v>44970</v>
      </c>
      <c r="B69" s="4">
        <v>54.880001</v>
      </c>
      <c r="C69" s="4">
        <v>56.299999</v>
      </c>
      <c r="D69" s="4">
        <v>53.599997999999999</v>
      </c>
      <c r="E69" s="4">
        <v>55.360000999999997</v>
      </c>
      <c r="F69" s="4">
        <v>55.360000999999997</v>
      </c>
      <c r="G69" s="2">
        <v>4020500</v>
      </c>
      <c r="H69" s="4">
        <f t="shared" si="17"/>
        <v>4.0205000000000002</v>
      </c>
      <c r="I69" s="10">
        <f t="shared" si="18"/>
        <v>0.45999899999999627</v>
      </c>
      <c r="J69" s="6" t="b">
        <f t="shared" si="14"/>
        <v>0</v>
      </c>
      <c r="K69" s="5">
        <f t="shared" si="19"/>
        <v>8.7463555257587706E-3</v>
      </c>
      <c r="L69" s="5">
        <f t="shared" si="20"/>
        <v>-1.669623475481772E-2</v>
      </c>
      <c r="M69" s="4">
        <f t="shared" si="21"/>
        <v>57.259918981663048</v>
      </c>
      <c r="N69" s="4">
        <f t="shared" si="22"/>
        <v>55.42033868012264</v>
      </c>
      <c r="O69" s="5">
        <f t="shared" si="23"/>
        <v>3.2126840803416379E-2</v>
      </c>
      <c r="P69" s="43">
        <f t="shared" si="15"/>
        <v>-6.3917676565960646E-2</v>
      </c>
      <c r="Q69" s="14"/>
      <c r="R69" s="13">
        <f t="shared" si="16"/>
        <v>-1.6764256721537699E-2</v>
      </c>
      <c r="S69" s="20" t="b">
        <f t="shared" si="24"/>
        <v>0</v>
      </c>
      <c r="T69" s="13">
        <f>(E69-E68)/E68</f>
        <v>8.3788521537758107E-3</v>
      </c>
      <c r="U69" s="20"/>
      <c r="V69" s="13">
        <f t="shared" si="25"/>
        <v>-6.5923705512588469E-3</v>
      </c>
    </row>
    <row r="70" spans="1:22" x14ac:dyDescent="0.2">
      <c r="A70" s="1">
        <v>44971</v>
      </c>
      <c r="B70" s="4">
        <v>54.400002000000001</v>
      </c>
      <c r="C70" s="4">
        <v>56.959999000000003</v>
      </c>
      <c r="D70" s="4">
        <v>53.630001</v>
      </c>
      <c r="E70" s="4">
        <v>56.639999000000003</v>
      </c>
      <c r="F70" s="4">
        <v>56.639999000000003</v>
      </c>
      <c r="G70" s="2">
        <v>5202100</v>
      </c>
      <c r="H70" s="4">
        <f t="shared" si="17"/>
        <v>5.2020999999999997</v>
      </c>
      <c r="I70" s="10">
        <f t="shared" si="18"/>
        <v>1.2799980000000062</v>
      </c>
      <c r="J70" s="6" t="b">
        <f t="shared" si="14"/>
        <v>0</v>
      </c>
      <c r="K70" s="5">
        <f t="shared" si="19"/>
        <v>4.1176413927337771E-2</v>
      </c>
      <c r="L70" s="5">
        <f t="shared" si="20"/>
        <v>-5.6179776267201173E-3</v>
      </c>
      <c r="M70" s="4">
        <f t="shared" si="21"/>
        <v>57.15659898471921</v>
      </c>
      <c r="N70" s="4">
        <f t="shared" si="22"/>
        <v>55.526396099242412</v>
      </c>
      <c r="O70" s="5">
        <f t="shared" si="23"/>
        <v>2.8521691535786309E-2</v>
      </c>
      <c r="P70" s="43">
        <f t="shared" si="15"/>
        <v>-6.1700626828094587E-2</v>
      </c>
      <c r="Q70" s="14"/>
      <c r="R70" s="13">
        <f t="shared" si="16"/>
        <v>-3.4396725524513364E-3</v>
      </c>
      <c r="S70" s="20" t="b">
        <f t="shared" si="24"/>
        <v>0</v>
      </c>
      <c r="T70" s="13">
        <f>(E70-E69)/E69</f>
        <v>2.3121350738415019E-2</v>
      </c>
      <c r="U70" s="20"/>
      <c r="V70" s="13">
        <f t="shared" si="25"/>
        <v>-1.804403477708828E-3</v>
      </c>
    </row>
    <row r="71" spans="1:22" x14ac:dyDescent="0.2">
      <c r="A71" s="1">
        <v>44972</v>
      </c>
      <c r="B71" s="4">
        <v>58.560001</v>
      </c>
      <c r="C71" s="4">
        <v>63.750999</v>
      </c>
      <c r="D71" s="4">
        <v>58.549999</v>
      </c>
      <c r="E71" s="4">
        <v>63.490001999999997</v>
      </c>
      <c r="F71" s="4">
        <v>63.490001999999997</v>
      </c>
      <c r="G71" s="2">
        <v>17825600</v>
      </c>
      <c r="H71" s="4">
        <f t="shared" si="17"/>
        <v>17.825600000000001</v>
      </c>
      <c r="I71" s="10">
        <f t="shared" si="18"/>
        <v>6.8500029999999938</v>
      </c>
      <c r="J71" s="6" t="b">
        <f t="shared" si="14"/>
        <v>0</v>
      </c>
      <c r="K71" s="5">
        <f t="shared" si="19"/>
        <v>8.4187174108825535E-2</v>
      </c>
      <c r="L71" s="5">
        <f t="shared" si="20"/>
        <v>-4.0940064327463048E-3</v>
      </c>
      <c r="M71" s="4">
        <f t="shared" si="21"/>
        <v>58.212166153932671</v>
      </c>
      <c r="N71" s="4">
        <f t="shared" si="22"/>
        <v>56.218883568873508</v>
      </c>
      <c r="O71" s="5">
        <f t="shared" si="23"/>
        <v>3.4241683770850392E-2</v>
      </c>
      <c r="P71" s="43">
        <f t="shared" si="15"/>
        <v>5.8034749157759285E-3</v>
      </c>
      <c r="Q71" s="14"/>
      <c r="R71" s="13">
        <f t="shared" si="16"/>
        <v>9.5149059243402501E-2</v>
      </c>
      <c r="S71" s="20" t="b">
        <f t="shared" si="24"/>
        <v>0</v>
      </c>
      <c r="T71" s="13">
        <f>(E71-E70)/E70</f>
        <v>0.12093932063805286</v>
      </c>
      <c r="U71" s="20"/>
      <c r="V71" s="13">
        <f t="shared" si="25"/>
        <v>1.846798423915437E-2</v>
      </c>
    </row>
    <row r="72" spans="1:22" x14ac:dyDescent="0.2">
      <c r="A72" s="1">
        <v>44973</v>
      </c>
      <c r="B72" s="4">
        <v>69.120002999999997</v>
      </c>
      <c r="C72" s="4">
        <v>76.620002999999997</v>
      </c>
      <c r="D72" s="4">
        <v>68.110000999999997</v>
      </c>
      <c r="E72" s="4">
        <v>70.569999999999993</v>
      </c>
      <c r="F72" s="4">
        <v>70.569999999999993</v>
      </c>
      <c r="G72" s="2">
        <v>43471700</v>
      </c>
      <c r="H72" s="4">
        <f t="shared" si="17"/>
        <v>43.471699999999998</v>
      </c>
      <c r="I72" s="10">
        <f t="shared" si="18"/>
        <v>7.0799979999999962</v>
      </c>
      <c r="J72" s="6" t="b">
        <f t="shared" si="14"/>
        <v>1</v>
      </c>
      <c r="K72" s="5">
        <f t="shared" si="19"/>
        <v>2.0977964945979477E-2</v>
      </c>
      <c r="L72" s="5">
        <f t="shared" si="20"/>
        <v>-7.8961142823239044E-2</v>
      </c>
      <c r="M72" s="4">
        <f t="shared" si="21"/>
        <v>60.271805128277222</v>
      </c>
      <c r="N72" s="4">
        <f t="shared" si="22"/>
        <v>57.466806736797551</v>
      </c>
      <c r="O72" s="5">
        <f t="shared" si="23"/>
        <v>4.6539146878208787E-2</v>
      </c>
      <c r="P72" s="43">
        <f t="shared" si="15"/>
        <v>0.13004747169992081</v>
      </c>
      <c r="Q72" s="111" t="s">
        <v>35</v>
      </c>
      <c r="R72" s="13">
        <f t="shared" si="16"/>
        <v>0.27124121862500561</v>
      </c>
      <c r="S72" s="20" t="b">
        <f t="shared" si="24"/>
        <v>0</v>
      </c>
      <c r="T72" s="13"/>
      <c r="U72" s="20"/>
      <c r="V72" s="13">
        <f t="shared" si="25"/>
        <v>3.5381589630218688E-2</v>
      </c>
    </row>
    <row r="73" spans="1:22" x14ac:dyDescent="0.2">
      <c r="A73" s="1">
        <v>44974</v>
      </c>
      <c r="B73" s="4">
        <v>73.010002</v>
      </c>
      <c r="C73" s="4">
        <v>73.480002999999996</v>
      </c>
      <c r="D73" s="4">
        <v>68.419998000000007</v>
      </c>
      <c r="E73" s="4">
        <v>71.559997999999993</v>
      </c>
      <c r="F73" s="4">
        <v>71.559997999999993</v>
      </c>
      <c r="G73" s="2">
        <v>19891100</v>
      </c>
      <c r="H73" s="4">
        <f t="shared" si="17"/>
        <v>19.891100000000002</v>
      </c>
      <c r="I73" s="10">
        <f t="shared" si="18"/>
        <v>0.98999799999999993</v>
      </c>
      <c r="J73" s="6" t="b">
        <f t="shared" si="14"/>
        <v>0</v>
      </c>
      <c r="K73" s="5">
        <f t="shared" si="19"/>
        <v>-1.9860347353503796E-2</v>
      </c>
      <c r="L73" s="5">
        <f t="shared" si="20"/>
        <v>-2.6129626042611938E-2</v>
      </c>
      <c r="M73" s="4">
        <f t="shared" si="21"/>
        <v>62.153170606897682</v>
      </c>
      <c r="N73" s="4">
        <f t="shared" si="22"/>
        <v>58.69230162924994</v>
      </c>
      <c r="O73" s="5">
        <f t="shared" si="23"/>
        <v>5.5682903122301196E-2</v>
      </c>
      <c r="P73" s="43">
        <f t="shared" si="15"/>
        <v>0.10082876435601888</v>
      </c>
      <c r="Q73" s="111"/>
      <c r="R73" s="13">
        <f t="shared" si="16"/>
        <v>0.18224062075194081</v>
      </c>
      <c r="S73" s="20" t="b">
        <f t="shared" si="24"/>
        <v>0</v>
      </c>
      <c r="T73" s="13"/>
      <c r="U73" s="20"/>
      <c r="V73" s="13">
        <f t="shared" si="25"/>
        <v>3.1214686114283886E-2</v>
      </c>
    </row>
    <row r="74" spans="1:22" x14ac:dyDescent="0.2">
      <c r="A74" s="1">
        <v>44978</v>
      </c>
      <c r="B74" s="4">
        <v>69.339995999999999</v>
      </c>
      <c r="C74" s="4">
        <v>70.949996999999996</v>
      </c>
      <c r="D74" s="4">
        <v>64.760002</v>
      </c>
      <c r="E74" s="4">
        <v>65.629997000000003</v>
      </c>
      <c r="F74" s="4">
        <v>65.629997000000003</v>
      </c>
      <c r="G74" s="2">
        <v>11302200</v>
      </c>
      <c r="H74" s="4">
        <f t="shared" si="17"/>
        <v>11.302199999999999</v>
      </c>
      <c r="I74" s="10">
        <f t="shared" si="18"/>
        <v>-5.9300009999999901</v>
      </c>
      <c r="J74" s="6" t="b">
        <f t="shared" si="14"/>
        <v>1</v>
      </c>
      <c r="K74" s="5">
        <f t="shared" si="19"/>
        <v>-5.3504459388777528E-2</v>
      </c>
      <c r="L74" s="5">
        <f t="shared" si="20"/>
        <v>-7.4982385129628598E-2</v>
      </c>
      <c r="M74" s="4">
        <f t="shared" si="21"/>
        <v>62.732641672414736</v>
      </c>
      <c r="N74" s="4">
        <f t="shared" si="22"/>
        <v>59.295579487576035</v>
      </c>
      <c r="O74" s="5">
        <f t="shared" si="23"/>
        <v>5.4789055477478359E-2</v>
      </c>
      <c r="P74" s="43">
        <f t="shared" si="15"/>
        <v>3.2317470993362449E-2</v>
      </c>
      <c r="Q74" s="14"/>
      <c r="R74" s="13">
        <f t="shared" si="16"/>
        <v>0.13099010512733847</v>
      </c>
      <c r="S74" s="20" t="b">
        <f t="shared" si="24"/>
        <v>1</v>
      </c>
      <c r="T74" s="13"/>
      <c r="U74" s="20"/>
      <c r="V74" s="13">
        <f t="shared" si="25"/>
        <v>9.3232744180028332E-3</v>
      </c>
    </row>
    <row r="75" spans="1:22" x14ac:dyDescent="0.2">
      <c r="A75" s="1">
        <v>44979</v>
      </c>
      <c r="B75" s="4">
        <v>66.099997999999999</v>
      </c>
      <c r="C75" s="4">
        <v>69.529999000000004</v>
      </c>
      <c r="D75" s="4">
        <v>65.069999999999993</v>
      </c>
      <c r="E75" s="4">
        <v>68.839995999999999</v>
      </c>
      <c r="F75" s="4">
        <v>68.839995999999999</v>
      </c>
      <c r="G75" s="2">
        <v>10008200</v>
      </c>
      <c r="H75" s="4">
        <f t="shared" si="17"/>
        <v>10.0082</v>
      </c>
      <c r="I75" s="10">
        <f t="shared" si="18"/>
        <v>3.2099989999999963</v>
      </c>
      <c r="J75" s="6" t="b">
        <f t="shared" si="14"/>
        <v>0</v>
      </c>
      <c r="K75" s="5">
        <f t="shared" si="19"/>
        <v>4.1452315928965686E-2</v>
      </c>
      <c r="L75" s="5">
        <f t="shared" si="20"/>
        <v>-9.9238172001124923E-3</v>
      </c>
      <c r="M75" s="4">
        <f t="shared" si="21"/>
        <v>63.750534060345615</v>
      </c>
      <c r="N75" s="4">
        <f t="shared" si="22"/>
        <v>60.125528749525948</v>
      </c>
      <c r="O75" s="5">
        <f t="shared" si="23"/>
        <v>5.6862352045369109E-2</v>
      </c>
      <c r="P75" s="43">
        <f t="shared" si="15"/>
        <v>2.069733154557396E-2</v>
      </c>
      <c r="Q75" s="14"/>
      <c r="R75" s="13">
        <f t="shared" si="16"/>
        <v>9.0657514087389535E-2</v>
      </c>
      <c r="S75" s="20" t="b">
        <f t="shared" si="24"/>
        <v>0</v>
      </c>
      <c r="T75" s="13"/>
      <c r="U75" s="20"/>
      <c r="V75" s="13">
        <f t="shared" si="25"/>
        <v>1.6225881148864061E-2</v>
      </c>
    </row>
    <row r="76" spans="1:22" x14ac:dyDescent="0.2">
      <c r="A76" s="1">
        <v>44980</v>
      </c>
      <c r="B76" s="4">
        <v>69.650002000000001</v>
      </c>
      <c r="C76" s="4">
        <v>69.900002000000001</v>
      </c>
      <c r="D76" s="4">
        <v>64.669998000000007</v>
      </c>
      <c r="E76" s="4">
        <v>66.790001000000004</v>
      </c>
      <c r="F76" s="4">
        <v>66.790001000000004</v>
      </c>
      <c r="G76" s="2">
        <v>8009100</v>
      </c>
      <c r="H76" s="4">
        <f t="shared" si="17"/>
        <v>8.0091000000000001</v>
      </c>
      <c r="I76" s="10">
        <f t="shared" si="18"/>
        <v>-2.0499949999999956</v>
      </c>
      <c r="J76" s="6" t="b">
        <f t="shared" si="14"/>
        <v>1</v>
      </c>
      <c r="K76" s="5">
        <f t="shared" si="19"/>
        <v>-4.1062468311199717E-2</v>
      </c>
      <c r="L76" s="5">
        <f t="shared" si="20"/>
        <v>-4.4492144649724001E-2</v>
      </c>
      <c r="M76" s="4">
        <f t="shared" si="21"/>
        <v>64.257111883621349</v>
      </c>
      <c r="N76" s="4">
        <f t="shared" si="22"/>
        <v>60.705048075654126</v>
      </c>
      <c r="O76" s="5">
        <f t="shared" si="23"/>
        <v>5.527892094497662E-2</v>
      </c>
      <c r="P76" s="43">
        <f t="shared" si="15"/>
        <v>6.4255318092486455E-3</v>
      </c>
      <c r="Q76" s="14"/>
      <c r="R76" s="13">
        <f t="shared" si="16"/>
        <v>8.7817362949625222E-2</v>
      </c>
      <c r="S76" s="20" t="b">
        <f t="shared" si="24"/>
        <v>1</v>
      </c>
      <c r="T76" s="13"/>
      <c r="U76" s="20"/>
      <c r="V76" s="13">
        <f t="shared" si="25"/>
        <v>7.9462522274121247E-3</v>
      </c>
    </row>
    <row r="77" spans="1:22" x14ac:dyDescent="0.2">
      <c r="A77" s="1">
        <v>44981</v>
      </c>
      <c r="B77" s="4">
        <v>64.209998999999996</v>
      </c>
      <c r="C77" s="4">
        <v>65.169998000000007</v>
      </c>
      <c r="D77" s="4">
        <v>62.049999</v>
      </c>
      <c r="E77" s="4">
        <v>62.650002000000001</v>
      </c>
      <c r="F77" s="4">
        <v>62.650002000000001</v>
      </c>
      <c r="G77" s="2">
        <v>8071100</v>
      </c>
      <c r="H77" s="4">
        <f t="shared" si="17"/>
        <v>8.0710999999999995</v>
      </c>
      <c r="I77" s="10">
        <f t="shared" si="18"/>
        <v>-4.1399990000000031</v>
      </c>
      <c r="J77" s="6" t="b">
        <f t="shared" si="14"/>
        <v>1</v>
      </c>
      <c r="K77" s="5">
        <f t="shared" si="19"/>
        <v>-2.4295234765538552E-2</v>
      </c>
      <c r="L77" s="5">
        <f t="shared" si="20"/>
        <v>-3.8668038627222387E-2</v>
      </c>
      <c r="M77" s="4">
        <f t="shared" si="21"/>
        <v>63.989260236351122</v>
      </c>
      <c r="N77" s="4">
        <f t="shared" si="22"/>
        <v>60.874174503858114</v>
      </c>
      <c r="O77" s="5">
        <f t="shared" si="23"/>
        <v>4.868138373513161E-2</v>
      </c>
      <c r="P77" s="43">
        <f t="shared" si="15"/>
        <v>-3.0306042438813244E-2</v>
      </c>
      <c r="Q77" s="14"/>
      <c r="R77" s="13">
        <f t="shared" si="16"/>
        <v>1.8452123985926779E-2</v>
      </c>
      <c r="S77" s="20" t="b">
        <f t="shared" si="24"/>
        <v>1</v>
      </c>
      <c r="T77" s="13"/>
      <c r="U77" s="20"/>
      <c r="V77" s="13">
        <f t="shared" si="25"/>
        <v>-4.1684358262995694E-3</v>
      </c>
    </row>
    <row r="78" spans="1:22" x14ac:dyDescent="0.2">
      <c r="A78" s="1">
        <v>44984</v>
      </c>
      <c r="B78" s="4">
        <v>63.299999</v>
      </c>
      <c r="C78" s="4">
        <v>63.400002000000001</v>
      </c>
      <c r="D78" s="4">
        <v>60.110000999999997</v>
      </c>
      <c r="E78" s="4">
        <v>62.349997999999999</v>
      </c>
      <c r="F78" s="4">
        <v>62.349997999999999</v>
      </c>
      <c r="G78" s="2">
        <v>9144300</v>
      </c>
      <c r="H78" s="4">
        <f t="shared" si="17"/>
        <v>9.1442999999999994</v>
      </c>
      <c r="I78" s="10">
        <f t="shared" si="18"/>
        <v>-0.30000400000000127</v>
      </c>
      <c r="J78" s="6" t="b">
        <f t="shared" si="14"/>
        <v>0</v>
      </c>
      <c r="K78" s="5">
        <f t="shared" si="19"/>
        <v>-1.5007914929034995E-2</v>
      </c>
      <c r="L78" s="5">
        <f t="shared" si="20"/>
        <v>-1.656157676461905E-2</v>
      </c>
      <c r="M78" s="4">
        <f t="shared" si="21"/>
        <v>63.716049863625933</v>
      </c>
      <c r="N78" s="4">
        <f t="shared" si="22"/>
        <v>61.002506981783498</v>
      </c>
      <c r="O78" s="5">
        <f t="shared" si="23"/>
        <v>4.2588058858801549E-2</v>
      </c>
      <c r="P78" s="43">
        <f t="shared" si="15"/>
        <v>-5.6595612429585801E-2</v>
      </c>
      <c r="Q78" s="14"/>
      <c r="R78" s="13">
        <f t="shared" si="16"/>
        <v>-4.9602551366944893E-3</v>
      </c>
      <c r="S78" s="20" t="b">
        <f t="shared" si="24"/>
        <v>1</v>
      </c>
      <c r="T78" s="13"/>
      <c r="U78" s="20"/>
      <c r="V78" s="13">
        <f t="shared" si="25"/>
        <v>-4.26962855510529E-3</v>
      </c>
    </row>
    <row r="79" spans="1:22" x14ac:dyDescent="0.2">
      <c r="A79" s="1">
        <v>44985</v>
      </c>
      <c r="B79" s="4">
        <v>62.5</v>
      </c>
      <c r="C79" s="4">
        <v>65.870002999999997</v>
      </c>
      <c r="D79" s="4">
        <v>61.759998000000003</v>
      </c>
      <c r="E79" s="4">
        <v>64.690002000000007</v>
      </c>
      <c r="F79" s="4">
        <v>64.690002000000007</v>
      </c>
      <c r="G79" s="2">
        <v>9219700</v>
      </c>
      <c r="H79" s="4">
        <f t="shared" si="17"/>
        <v>9.2196999999999996</v>
      </c>
      <c r="I79" s="10">
        <f t="shared" si="18"/>
        <v>2.3400040000000075</v>
      </c>
      <c r="J79" s="6" t="b">
        <f t="shared" si="14"/>
        <v>0</v>
      </c>
      <c r="K79" s="5">
        <f t="shared" si="19"/>
        <v>3.504003200000011E-2</v>
      </c>
      <c r="L79" s="5">
        <f t="shared" si="20"/>
        <v>-1.7914087539968537E-2</v>
      </c>
      <c r="M79" s="4">
        <f t="shared" si="21"/>
        <v>63.87837521968828</v>
      </c>
      <c r="N79" s="4">
        <f t="shared" si="22"/>
        <v>61.323158722497979</v>
      </c>
      <c r="O79" s="5">
        <f t="shared" si="23"/>
        <v>4.0001275680580317E-2</v>
      </c>
      <c r="P79" s="43">
        <f t="shared" si="15"/>
        <v>-3.316266596329083E-2</v>
      </c>
      <c r="Q79" s="14"/>
      <c r="R79" s="13">
        <f t="shared" si="16"/>
        <v>3.1178435166238652E-2</v>
      </c>
      <c r="S79" s="20" t="b">
        <f t="shared" si="24"/>
        <v>0</v>
      </c>
      <c r="T79" s="13"/>
      <c r="U79" s="20"/>
      <c r="V79" s="13">
        <f t="shared" si="25"/>
        <v>2.5476368420480925E-3</v>
      </c>
    </row>
    <row r="80" spans="1:22" x14ac:dyDescent="0.2">
      <c r="A80" s="1">
        <v>44986</v>
      </c>
      <c r="B80" s="4">
        <v>63.830002</v>
      </c>
      <c r="C80" s="4">
        <v>64.849997999999999</v>
      </c>
      <c r="D80" s="4">
        <v>62.349997999999999</v>
      </c>
      <c r="E80" s="4">
        <v>63.639999000000003</v>
      </c>
      <c r="F80" s="4">
        <v>63.639999000000003</v>
      </c>
      <c r="G80" s="2">
        <v>5588200</v>
      </c>
      <c r="H80" s="4">
        <f t="shared" si="17"/>
        <v>5.5881999999999996</v>
      </c>
      <c r="I80" s="10">
        <f t="shared" si="18"/>
        <v>-1.0500030000000038</v>
      </c>
      <c r="J80" s="6" t="b">
        <f t="shared" si="14"/>
        <v>0</v>
      </c>
      <c r="K80" s="5">
        <f t="shared" si="19"/>
        <v>-2.9767036510510722E-3</v>
      </c>
      <c r="L80" s="5">
        <f t="shared" si="20"/>
        <v>-1.8658427714986148E-2</v>
      </c>
      <c r="M80" s="4">
        <f t="shared" si="21"/>
        <v>63.838645849740232</v>
      </c>
      <c r="N80" s="4">
        <f t="shared" si="22"/>
        <v>61.524623094454675</v>
      </c>
      <c r="O80" s="5">
        <f t="shared" si="23"/>
        <v>3.6247992489254414E-2</v>
      </c>
      <c r="P80" s="43">
        <f t="shared" si="15"/>
        <v>-2.3318913331027209E-2</v>
      </c>
      <c r="Q80" s="14"/>
      <c r="R80" s="13">
        <f t="shared" si="16"/>
        <v>1.5842318344913377E-2</v>
      </c>
      <c r="S80" s="20" t="b">
        <f t="shared" si="24"/>
        <v>1</v>
      </c>
      <c r="T80" s="13"/>
      <c r="U80" s="20"/>
      <c r="V80" s="13">
        <f t="shared" si="25"/>
        <v>-6.2195335763335681E-4</v>
      </c>
    </row>
    <row r="81" spans="1:22" x14ac:dyDescent="0.2">
      <c r="A81" s="1">
        <v>44987</v>
      </c>
      <c r="B81" s="4">
        <v>61.900002000000001</v>
      </c>
      <c r="C81" s="4">
        <v>64.180000000000007</v>
      </c>
      <c r="D81" s="4">
        <v>61.139999000000003</v>
      </c>
      <c r="E81" s="4">
        <v>64.029999000000004</v>
      </c>
      <c r="F81" s="4">
        <v>64.029999000000004</v>
      </c>
      <c r="G81" s="2">
        <v>5616700</v>
      </c>
      <c r="H81" s="4">
        <f t="shared" si="17"/>
        <v>5.6166999999999998</v>
      </c>
      <c r="I81" s="10">
        <f t="shared" si="18"/>
        <v>0.39000000000000057</v>
      </c>
      <c r="J81" s="6" t="b">
        <f t="shared" si="14"/>
        <v>0</v>
      </c>
      <c r="K81" s="5">
        <f t="shared" si="19"/>
        <v>3.4410289679796827E-2</v>
      </c>
      <c r="L81" s="5">
        <f t="shared" si="20"/>
        <v>-2.3371922717357924E-3</v>
      </c>
      <c r="M81" s="4">
        <f t="shared" si="21"/>
        <v>63.870538041450196</v>
      </c>
      <c r="N81" s="4">
        <f t="shared" si="22"/>
        <v>61.742481868849922</v>
      </c>
      <c r="O81" s="5">
        <f t="shared" si="23"/>
        <v>3.3318275340333367E-2</v>
      </c>
      <c r="P81" s="43">
        <f t="shared" si="15"/>
        <v>-4.2751151394374499E-2</v>
      </c>
      <c r="Q81" s="14"/>
      <c r="R81" s="13">
        <f t="shared" si="16"/>
        <v>4.8451440685998081E-3</v>
      </c>
      <c r="S81" s="20" t="b">
        <f t="shared" si="24"/>
        <v>0</v>
      </c>
      <c r="T81" s="13"/>
      <c r="U81" s="20"/>
      <c r="V81" s="13">
        <f t="shared" si="25"/>
        <v>4.9957500328297072E-4</v>
      </c>
    </row>
    <row r="82" spans="1:22" x14ac:dyDescent="0.2">
      <c r="A82" s="1">
        <v>44988</v>
      </c>
      <c r="B82" s="4">
        <v>64.339995999999999</v>
      </c>
      <c r="C82" s="4">
        <v>66.120002999999997</v>
      </c>
      <c r="D82" s="4">
        <v>63.550998999999997</v>
      </c>
      <c r="E82" s="4">
        <v>65.620002999999997</v>
      </c>
      <c r="F82" s="4">
        <v>65.620002999999997</v>
      </c>
      <c r="G82" s="2">
        <v>5544000</v>
      </c>
      <c r="H82" s="4">
        <f t="shared" si="17"/>
        <v>5.5439999999999996</v>
      </c>
      <c r="I82" s="10">
        <f t="shared" si="18"/>
        <v>1.5900039999999933</v>
      </c>
      <c r="J82" s="6" t="b">
        <f t="shared" si="14"/>
        <v>0</v>
      </c>
      <c r="K82" s="5">
        <f t="shared" si="19"/>
        <v>1.9894421504160455E-2</v>
      </c>
      <c r="L82" s="5">
        <f t="shared" si="20"/>
        <v>-7.5620081263456694E-3</v>
      </c>
      <c r="M82" s="4">
        <f t="shared" si="21"/>
        <v>64.162115534541826</v>
      </c>
      <c r="N82" s="4">
        <f t="shared" si="22"/>
        <v>62.079657619384712</v>
      </c>
      <c r="O82" s="5">
        <f t="shared" si="23"/>
        <v>3.2456191598545688E-2</v>
      </c>
      <c r="P82" s="43">
        <f t="shared" si="15"/>
        <v>-9.5245695914255284E-3</v>
      </c>
      <c r="Q82" s="14"/>
      <c r="R82" s="13">
        <f t="shared" si="16"/>
        <v>3.0514696236973945E-2</v>
      </c>
      <c r="S82" s="20" t="b">
        <f t="shared" si="24"/>
        <v>0</v>
      </c>
      <c r="T82" s="13"/>
      <c r="U82" s="20"/>
      <c r="V82" s="13">
        <f t="shared" si="25"/>
        <v>4.5651328771084453E-3</v>
      </c>
    </row>
    <row r="83" spans="1:22" x14ac:dyDescent="0.2">
      <c r="A83" s="1">
        <v>44991</v>
      </c>
      <c r="B83" s="4">
        <v>66.309997999999993</v>
      </c>
      <c r="C83" s="4">
        <v>67.889999000000003</v>
      </c>
      <c r="D83" s="4">
        <v>63.549999</v>
      </c>
      <c r="E83" s="4">
        <v>63.639999000000003</v>
      </c>
      <c r="F83" s="4">
        <v>63.639999000000003</v>
      </c>
      <c r="G83" s="2">
        <v>7150100</v>
      </c>
      <c r="H83" s="4">
        <f t="shared" si="17"/>
        <v>7.1501000000000001</v>
      </c>
      <c r="I83" s="10">
        <f t="shared" si="18"/>
        <v>-1.9800039999999939</v>
      </c>
      <c r="J83" s="6" t="b">
        <f t="shared" si="14"/>
        <v>1</v>
      </c>
      <c r="K83" s="5">
        <f t="shared" si="19"/>
        <v>-4.0265406130761613E-2</v>
      </c>
      <c r="L83" s="5">
        <f t="shared" si="20"/>
        <v>-6.2601267677143427E-2</v>
      </c>
      <c r="M83" s="4">
        <f t="shared" si="21"/>
        <v>64.075096112118189</v>
      </c>
      <c r="N83" s="4">
        <f t="shared" si="22"/>
        <v>62.215339478568652</v>
      </c>
      <c r="O83" s="5">
        <f t="shared" si="23"/>
        <v>2.9024640560746832E-2</v>
      </c>
      <c r="P83" s="43">
        <f t="shared" si="15"/>
        <v>-8.1950265232435641E-3</v>
      </c>
      <c r="Q83" s="14"/>
      <c r="R83" s="13">
        <f t="shared" si="16"/>
        <v>5.9537997121479488E-2</v>
      </c>
      <c r="S83" s="20" t="b">
        <f t="shared" si="24"/>
        <v>1</v>
      </c>
      <c r="T83" s="13"/>
      <c r="U83" s="20"/>
      <c r="V83" s="13">
        <f t="shared" si="25"/>
        <v>-1.3562430368554482E-3</v>
      </c>
    </row>
    <row r="84" spans="1:22" x14ac:dyDescent="0.2">
      <c r="A84" s="1">
        <v>44992</v>
      </c>
      <c r="B84" s="4">
        <v>63.66</v>
      </c>
      <c r="C84" s="4">
        <v>65.089995999999999</v>
      </c>
      <c r="D84" s="4">
        <v>62.369999</v>
      </c>
      <c r="E84" s="4">
        <v>62.400002000000001</v>
      </c>
      <c r="F84" s="4">
        <v>62.400002000000001</v>
      </c>
      <c r="G84" s="2">
        <v>5395700</v>
      </c>
      <c r="H84" s="4">
        <f t="shared" si="17"/>
        <v>5.3956999999999997</v>
      </c>
      <c r="I84" s="10">
        <f t="shared" si="18"/>
        <v>-1.2399970000000025</v>
      </c>
      <c r="J84" s="6" t="b">
        <f t="shared" si="14"/>
        <v>1</v>
      </c>
      <c r="K84" s="5">
        <f t="shared" si="19"/>
        <v>-1.9792617027960979E-2</v>
      </c>
      <c r="L84" s="5">
        <f t="shared" si="20"/>
        <v>-4.1327303200325877E-2</v>
      </c>
      <c r="M84" s="4">
        <f t="shared" si="21"/>
        <v>63.795913760098493</v>
      </c>
      <c r="N84" s="4">
        <f t="shared" si="22"/>
        <v>62.231397089127903</v>
      </c>
      <c r="O84" s="5">
        <f t="shared" si="23"/>
        <v>2.4523775564276439E-2</v>
      </c>
      <c r="P84" s="43">
        <f t="shared" si="15"/>
        <v>-2.2351192671376696E-2</v>
      </c>
      <c r="Q84" s="14"/>
      <c r="R84" s="13">
        <f t="shared" si="16"/>
        <v>2.0284719876696822E-2</v>
      </c>
      <c r="S84" s="20" t="b">
        <f t="shared" si="24"/>
        <v>1</v>
      </c>
      <c r="T84" s="13"/>
      <c r="U84" s="20"/>
      <c r="V84" s="13">
        <f t="shared" si="25"/>
        <v>-4.3571117167141536E-3</v>
      </c>
    </row>
    <row r="85" spans="1:22" x14ac:dyDescent="0.2">
      <c r="A85" s="1">
        <v>44993</v>
      </c>
      <c r="B85" s="4">
        <v>62.240001999999997</v>
      </c>
      <c r="C85" s="4">
        <v>63.389999000000003</v>
      </c>
      <c r="D85" s="4">
        <v>59.799999</v>
      </c>
      <c r="E85" s="4">
        <v>63.240001999999997</v>
      </c>
      <c r="F85" s="4">
        <v>63.240001999999997</v>
      </c>
      <c r="G85" s="2">
        <v>6676800</v>
      </c>
      <c r="H85" s="4">
        <f t="shared" si="17"/>
        <v>6.6768000000000001</v>
      </c>
      <c r="I85" s="10">
        <f t="shared" si="18"/>
        <v>0.83999999999999631</v>
      </c>
      <c r="J85" s="6" t="b">
        <f t="shared" si="14"/>
        <v>0</v>
      </c>
      <c r="K85" s="5">
        <f t="shared" si="19"/>
        <v>1.6066837529985941E-2</v>
      </c>
      <c r="L85" s="5">
        <f t="shared" si="20"/>
        <v>-2.366256544664185E-3</v>
      </c>
      <c r="M85" s="4">
        <f t="shared" si="21"/>
        <v>63.703261800082075</v>
      </c>
      <c r="N85" s="4">
        <f t="shared" si="22"/>
        <v>62.319101863986347</v>
      </c>
      <c r="O85" s="5">
        <f t="shared" si="23"/>
        <v>2.1728242745867436E-2</v>
      </c>
      <c r="P85" s="43">
        <f t="shared" si="15"/>
        <v>-6.1272573645154323E-2</v>
      </c>
      <c r="Q85" s="14"/>
      <c r="R85" s="13">
        <f t="shared" si="16"/>
        <v>-4.9175315553726959E-3</v>
      </c>
      <c r="S85" s="20" t="b">
        <f t="shared" si="24"/>
        <v>0</v>
      </c>
      <c r="T85" s="13"/>
      <c r="U85" s="20"/>
      <c r="V85" s="13">
        <f t="shared" si="25"/>
        <v>-1.4523180961845252E-3</v>
      </c>
    </row>
    <row r="86" spans="1:22" x14ac:dyDescent="0.2">
      <c r="A86" s="1">
        <v>44994</v>
      </c>
      <c r="B86" s="4">
        <v>64.25</v>
      </c>
      <c r="C86" s="4">
        <v>66.419998000000007</v>
      </c>
      <c r="D86" s="4">
        <v>60.259998000000003</v>
      </c>
      <c r="E86" s="4">
        <v>60.52</v>
      </c>
      <c r="F86" s="4">
        <v>60.52</v>
      </c>
      <c r="G86" s="2">
        <v>8541200</v>
      </c>
      <c r="H86" s="4">
        <f t="shared" si="17"/>
        <v>8.5411999999999999</v>
      </c>
      <c r="I86" s="10">
        <f t="shared" si="18"/>
        <v>-2.7200019999999938</v>
      </c>
      <c r="J86" s="6" t="b">
        <f t="shared" si="14"/>
        <v>1</v>
      </c>
      <c r="K86" s="5">
        <f t="shared" si="19"/>
        <v>-5.8054474708171155E-2</v>
      </c>
      <c r="L86" s="5">
        <f t="shared" si="20"/>
        <v>-8.8828638627781994E-2</v>
      </c>
      <c r="M86" s="4">
        <f t="shared" si="21"/>
        <v>63.172718166735066</v>
      </c>
      <c r="N86" s="4">
        <f t="shared" si="22"/>
        <v>62.16265822363971</v>
      </c>
      <c r="O86" s="5">
        <f t="shared" si="23"/>
        <v>1.5988863110646154E-2</v>
      </c>
      <c r="P86" s="43">
        <f t="shared" si="15"/>
        <v>-4.6107247737027374E-2</v>
      </c>
      <c r="Q86" s="14"/>
      <c r="R86" s="13">
        <f t="shared" si="16"/>
        <v>5.1403199474403249E-2</v>
      </c>
      <c r="S86" s="20" t="b">
        <f t="shared" si="24"/>
        <v>1</v>
      </c>
      <c r="T86" s="13"/>
      <c r="U86" s="20"/>
      <c r="V86" s="13">
        <f t="shared" si="25"/>
        <v>-8.3283589937984126E-3</v>
      </c>
    </row>
    <row r="87" spans="1:22" x14ac:dyDescent="0.2">
      <c r="A87" s="1">
        <v>44995</v>
      </c>
      <c r="B87" s="4">
        <v>60.139999000000003</v>
      </c>
      <c r="C87" s="4">
        <v>61.830002</v>
      </c>
      <c r="D87" s="4">
        <v>58.16</v>
      </c>
      <c r="E87" s="4">
        <v>59.990001999999997</v>
      </c>
      <c r="F87" s="4">
        <v>59.990001999999997</v>
      </c>
      <c r="G87" s="2">
        <v>8647400</v>
      </c>
      <c r="H87" s="4">
        <f t="shared" si="17"/>
        <v>8.6473999999999993</v>
      </c>
      <c r="I87" s="10">
        <f t="shared" si="18"/>
        <v>-0.52999800000000619</v>
      </c>
      <c r="J87" s="6" t="b">
        <f t="shared" si="14"/>
        <v>1</v>
      </c>
      <c r="K87" s="5">
        <f t="shared" si="19"/>
        <v>-2.4941304039597031E-3</v>
      </c>
      <c r="L87" s="5">
        <f t="shared" si="20"/>
        <v>-2.9759015695972377E-2</v>
      </c>
      <c r="M87" s="4">
        <f t="shared" si="21"/>
        <v>62.64226547227922</v>
      </c>
      <c r="N87" s="4">
        <f t="shared" si="22"/>
        <v>61.973731595497128</v>
      </c>
      <c r="O87" s="5">
        <f t="shared" si="23"/>
        <v>1.0672249347015321E-2</v>
      </c>
      <c r="P87" s="43">
        <f t="shared" si="15"/>
        <v>-7.1553374362916977E-2</v>
      </c>
      <c r="Q87" s="14"/>
      <c r="R87" s="13">
        <f t="shared" si="16"/>
        <v>-1.2966700136965305E-2</v>
      </c>
      <c r="S87" s="20" t="b">
        <f t="shared" si="24"/>
        <v>1</v>
      </c>
      <c r="T87" s="13"/>
      <c r="U87" s="20"/>
      <c r="V87" s="13">
        <f t="shared" si="25"/>
        <v>-8.396863548847059E-3</v>
      </c>
    </row>
    <row r="88" spans="1:22" x14ac:dyDescent="0.2">
      <c r="A88" s="1">
        <v>44998</v>
      </c>
      <c r="B88" s="4">
        <v>57.810001</v>
      </c>
      <c r="C88" s="4">
        <v>61.049999</v>
      </c>
      <c r="D88" s="4">
        <v>54.5</v>
      </c>
      <c r="E88" s="4">
        <v>59.540000999999997</v>
      </c>
      <c r="F88" s="4">
        <v>59.540000999999997</v>
      </c>
      <c r="G88" s="2">
        <v>13179200</v>
      </c>
      <c r="H88" s="4">
        <f t="shared" si="17"/>
        <v>13.1792</v>
      </c>
      <c r="I88" s="10">
        <f t="shared" si="18"/>
        <v>-0.45000100000000032</v>
      </c>
      <c r="J88" s="6" t="b">
        <f t="shared" si="14"/>
        <v>0</v>
      </c>
      <c r="K88" s="5">
        <f t="shared" si="19"/>
        <v>2.9925617887465474E-2</v>
      </c>
      <c r="L88" s="5">
        <f t="shared" si="20"/>
        <v>-2.4733792378931949E-2</v>
      </c>
      <c r="M88" s="4">
        <f t="shared" si="21"/>
        <v>62.125221393566015</v>
      </c>
      <c r="N88" s="4">
        <f t="shared" si="22"/>
        <v>61.762102848062597</v>
      </c>
      <c r="O88" s="5">
        <f t="shared" si="23"/>
        <v>5.8449456977069988E-3</v>
      </c>
      <c r="P88" s="43">
        <f t="shared" si="15"/>
        <v>-0.12273954478584312</v>
      </c>
      <c r="Q88" s="14"/>
      <c r="R88" s="13">
        <f t="shared" si="16"/>
        <v>-1.7307341035526204E-2</v>
      </c>
      <c r="S88" s="20" t="b">
        <f t="shared" si="24"/>
        <v>1</v>
      </c>
      <c r="T88" s="13">
        <f>(E88-E87)/E87</f>
        <v>-7.5012666277290731E-3</v>
      </c>
      <c r="U88" s="20"/>
      <c r="V88" s="13">
        <f t="shared" si="25"/>
        <v>-8.2539173003251323E-3</v>
      </c>
    </row>
    <row r="89" spans="1:22" x14ac:dyDescent="0.2">
      <c r="A89" s="1">
        <v>44999</v>
      </c>
      <c r="B89" s="4">
        <v>61.775002000000001</v>
      </c>
      <c r="C89" s="4">
        <v>62.98</v>
      </c>
      <c r="D89" s="4">
        <v>60.709999000000003</v>
      </c>
      <c r="E89" s="4">
        <v>61.709999000000003</v>
      </c>
      <c r="F89" s="4">
        <v>61.709999000000003</v>
      </c>
      <c r="G89" s="2">
        <v>6349600</v>
      </c>
      <c r="H89" s="4">
        <f t="shared" si="17"/>
        <v>6.3495999999999997</v>
      </c>
      <c r="I89" s="10">
        <f t="shared" si="18"/>
        <v>2.1699980000000068</v>
      </c>
      <c r="J89" s="6" t="b">
        <f t="shared" si="14"/>
        <v>1</v>
      </c>
      <c r="K89" s="5">
        <f t="shared" si="19"/>
        <v>-1.0522541140508138E-3</v>
      </c>
      <c r="L89" s="5">
        <f t="shared" si="20"/>
        <v>-2.0165147665925587E-2</v>
      </c>
      <c r="M89" s="4">
        <f t="shared" si="21"/>
        <v>62.056017661305013</v>
      </c>
      <c r="N89" s="4">
        <f t="shared" si="22"/>
        <v>61.757572078665852</v>
      </c>
      <c r="O89" s="5">
        <f t="shared" si="23"/>
        <v>4.8092931819770403E-3</v>
      </c>
      <c r="P89" s="43">
        <f t="shared" si="15"/>
        <v>-2.1690380917632084E-2</v>
      </c>
      <c r="Q89" s="14"/>
      <c r="R89" s="13">
        <f t="shared" si="16"/>
        <v>1.4889488135348593E-2</v>
      </c>
      <c r="S89" s="20" t="b">
        <f t="shared" si="24"/>
        <v>0</v>
      </c>
      <c r="T89" s="13">
        <f>(E89-E88)/E88</f>
        <v>3.6446052461436923E-2</v>
      </c>
      <c r="U89" s="20"/>
      <c r="V89" s="13">
        <f t="shared" si="25"/>
        <v>-1.1139394067120223E-3</v>
      </c>
    </row>
    <row r="90" spans="1:22" x14ac:dyDescent="0.2">
      <c r="A90" s="1">
        <v>45000</v>
      </c>
      <c r="B90" s="4">
        <v>60.57</v>
      </c>
      <c r="C90" s="4">
        <v>62.669998</v>
      </c>
      <c r="D90" s="4">
        <v>59.299999</v>
      </c>
      <c r="E90" s="4">
        <v>62.34</v>
      </c>
      <c r="F90" s="4">
        <v>62.34</v>
      </c>
      <c r="G90" s="2">
        <v>6474300</v>
      </c>
      <c r="H90" s="4">
        <f t="shared" si="17"/>
        <v>6.4743000000000004</v>
      </c>
      <c r="I90" s="10">
        <f t="shared" si="18"/>
        <v>0.63000100000000003</v>
      </c>
      <c r="J90" s="6" t="b">
        <f t="shared" si="14"/>
        <v>0</v>
      </c>
      <c r="K90" s="5">
        <f t="shared" si="19"/>
        <v>2.9222387320455723E-2</v>
      </c>
      <c r="L90" s="5">
        <f t="shared" si="20"/>
        <v>-5.2656456124347767E-3</v>
      </c>
      <c r="M90" s="4">
        <f t="shared" si="21"/>
        <v>62.103348051087508</v>
      </c>
      <c r="N90" s="4">
        <f t="shared" si="22"/>
        <v>61.808217984868818</v>
      </c>
      <c r="O90" s="5">
        <f t="shared" si="23"/>
        <v>4.7522408288826782E-3</v>
      </c>
      <c r="P90" s="43">
        <f t="shared" si="15"/>
        <v>-4.5140063121579449E-2</v>
      </c>
      <c r="Q90" s="14"/>
      <c r="R90" s="13">
        <f t="shared" si="16"/>
        <v>9.1243059624797306E-3</v>
      </c>
      <c r="S90" s="20" t="b">
        <f t="shared" si="24"/>
        <v>0</v>
      </c>
      <c r="T90" s="13">
        <f>(E90-E89)/E89</f>
        <v>1.020905866486888E-2</v>
      </c>
      <c r="U90" s="20"/>
      <c r="V90" s="13">
        <f t="shared" si="25"/>
        <v>7.6270427214358057E-4</v>
      </c>
    </row>
    <row r="91" spans="1:22" x14ac:dyDescent="0.2">
      <c r="A91" s="1">
        <v>45001</v>
      </c>
      <c r="B91" s="4">
        <v>62.610000999999997</v>
      </c>
      <c r="C91" s="4">
        <v>65.379997000000003</v>
      </c>
      <c r="D91" s="4">
        <v>61.369999</v>
      </c>
      <c r="E91" s="4">
        <v>65.180000000000007</v>
      </c>
      <c r="F91" s="4">
        <v>65.180000000000007</v>
      </c>
      <c r="G91" s="2">
        <v>6358900</v>
      </c>
      <c r="H91" s="4">
        <f t="shared" si="17"/>
        <v>6.3589000000000002</v>
      </c>
      <c r="I91" s="10">
        <f t="shared" si="18"/>
        <v>2.8400000000000034</v>
      </c>
      <c r="J91" s="6" t="b">
        <f t="shared" si="14"/>
        <v>0</v>
      </c>
      <c r="K91" s="5">
        <f t="shared" si="19"/>
        <v>4.1047739322029562E-2</v>
      </c>
      <c r="L91" s="5">
        <f t="shared" si="20"/>
        <v>-3.05899371638081E-3</v>
      </c>
      <c r="M91" s="4">
        <f t="shared" si="21"/>
        <v>62.616123375906255</v>
      </c>
      <c r="N91" s="4">
        <f t="shared" si="22"/>
        <v>62.101416420967183</v>
      </c>
      <c r="O91" s="5">
        <f t="shared" si="23"/>
        <v>8.2200386607952109E-3</v>
      </c>
      <c r="P91" s="43">
        <f t="shared" si="15"/>
        <v>-1.9901014446795751E-2</v>
      </c>
      <c r="Q91" s="14"/>
      <c r="R91" s="13">
        <f t="shared" si="16"/>
        <v>4.4139967073676178E-2</v>
      </c>
      <c r="S91" s="20" t="b">
        <f t="shared" si="24"/>
        <v>0</v>
      </c>
      <c r="T91" s="13">
        <f>(E91-E90)/E90</f>
        <v>4.5556624959897388E-2</v>
      </c>
      <c r="U91" s="20">
        <f>(E91-E88)/E88</f>
        <v>9.472621607782658E-2</v>
      </c>
      <c r="V91" s="13">
        <f t="shared" si="25"/>
        <v>8.256806451029464E-3</v>
      </c>
    </row>
    <row r="92" spans="1:22" x14ac:dyDescent="0.2">
      <c r="A92" s="1">
        <v>45002</v>
      </c>
      <c r="B92" s="4">
        <v>65.199996999999996</v>
      </c>
      <c r="C92" s="4">
        <v>65.480002999999996</v>
      </c>
      <c r="D92" s="4">
        <v>62.560001</v>
      </c>
      <c r="E92" s="4">
        <v>64.239998</v>
      </c>
      <c r="F92" s="4">
        <v>64.239998</v>
      </c>
      <c r="G92" s="2">
        <v>7714500</v>
      </c>
      <c r="H92" s="4">
        <f t="shared" si="17"/>
        <v>7.7145000000000001</v>
      </c>
      <c r="I92" s="10">
        <f t="shared" si="18"/>
        <v>-0.94000200000000689</v>
      </c>
      <c r="J92" s="6" t="b">
        <f t="shared" si="14"/>
        <v>0</v>
      </c>
      <c r="K92" s="5">
        <f t="shared" si="19"/>
        <v>-1.472391172042533E-2</v>
      </c>
      <c r="L92" s="5">
        <f t="shared" si="20"/>
        <v>-1.893715551601298E-2</v>
      </c>
      <c r="M92" s="4">
        <f t="shared" si="21"/>
        <v>62.886769146588549</v>
      </c>
      <c r="N92" s="4">
        <f t="shared" si="22"/>
        <v>62.287380036535254</v>
      </c>
      <c r="O92" s="5">
        <f t="shared" si="23"/>
        <v>9.5312435061836887E-3</v>
      </c>
      <c r="P92" s="43">
        <f t="shared" si="15"/>
        <v>-5.1961350697927395E-3</v>
      </c>
      <c r="Q92" s="14"/>
      <c r="R92" s="13">
        <f t="shared" si="16"/>
        <v>4.1236557205962365E-2</v>
      </c>
      <c r="S92" s="20" t="b">
        <f t="shared" si="24"/>
        <v>1</v>
      </c>
      <c r="T92" s="13"/>
      <c r="U92" s="20"/>
      <c r="V92" s="13">
        <f t="shared" si="25"/>
        <v>4.3223016068483335E-3</v>
      </c>
    </row>
    <row r="93" spans="1:22" x14ac:dyDescent="0.2">
      <c r="A93" s="1">
        <v>45005</v>
      </c>
      <c r="B93" s="4">
        <v>63.849997999999999</v>
      </c>
      <c r="C93" s="4">
        <v>64</v>
      </c>
      <c r="D93" s="4">
        <v>60.487999000000002</v>
      </c>
      <c r="E93" s="4">
        <v>61.82</v>
      </c>
      <c r="F93" s="4">
        <v>61.82</v>
      </c>
      <c r="G93" s="2">
        <v>7906800</v>
      </c>
      <c r="H93" s="4">
        <f t="shared" si="17"/>
        <v>7.9067999999999996</v>
      </c>
      <c r="I93" s="10">
        <f t="shared" si="18"/>
        <v>-2.4199979999999996</v>
      </c>
      <c r="J93" s="6" t="b">
        <f t="shared" si="14"/>
        <v>1</v>
      </c>
      <c r="K93" s="5">
        <f t="shared" si="19"/>
        <v>-3.1793235138394195E-2</v>
      </c>
      <c r="L93" s="5">
        <f t="shared" si="20"/>
        <v>-3.4062499999999996E-2</v>
      </c>
      <c r="M93" s="4">
        <f t="shared" si="21"/>
        <v>62.708974288823789</v>
      </c>
      <c r="N93" s="4">
        <f t="shared" si="22"/>
        <v>62.246738294227839</v>
      </c>
      <c r="O93" s="5">
        <f t="shared" si="23"/>
        <v>7.3711298875180535E-3</v>
      </c>
      <c r="P93" s="43">
        <f t="shared" si="15"/>
        <v>-3.5417184127338172E-2</v>
      </c>
      <c r="Q93" s="14"/>
      <c r="R93" s="13">
        <f t="shared" si="16"/>
        <v>2.0587574997320626E-2</v>
      </c>
      <c r="S93" s="20" t="b">
        <f t="shared" si="24"/>
        <v>1</v>
      </c>
      <c r="T93" s="13"/>
      <c r="U93" s="20"/>
      <c r="V93" s="13">
        <f t="shared" si="25"/>
        <v>-2.8272220083420227E-3</v>
      </c>
    </row>
    <row r="94" spans="1:22" x14ac:dyDescent="0.2">
      <c r="A94" s="1">
        <v>45006</v>
      </c>
      <c r="B94" s="4">
        <v>62.419998</v>
      </c>
      <c r="C94" s="4">
        <v>66.169998000000007</v>
      </c>
      <c r="D94" s="4">
        <v>61.950001</v>
      </c>
      <c r="E94" s="4">
        <v>65.910004000000001</v>
      </c>
      <c r="F94" s="4">
        <v>65.910004000000001</v>
      </c>
      <c r="G94" s="2">
        <v>6536400</v>
      </c>
      <c r="H94" s="4">
        <f t="shared" si="17"/>
        <v>6.5364000000000004</v>
      </c>
      <c r="I94" s="10">
        <f t="shared" si="18"/>
        <v>4.0900040000000004</v>
      </c>
      <c r="J94" s="6" t="b">
        <f t="shared" si="14"/>
        <v>0</v>
      </c>
      <c r="K94" s="5">
        <f t="shared" si="19"/>
        <v>5.5911664720014909E-2</v>
      </c>
      <c r="L94" s="5">
        <f t="shared" si="20"/>
        <v>-3.929182527706983E-3</v>
      </c>
      <c r="M94" s="4">
        <f t="shared" si="21"/>
        <v>63.242479240686492</v>
      </c>
      <c r="N94" s="4">
        <f t="shared" si="22"/>
        <v>62.565283138208024</v>
      </c>
      <c r="O94" s="5">
        <f t="shared" si="23"/>
        <v>1.0707930976285961E-2</v>
      </c>
      <c r="P94" s="43">
        <f t="shared" si="15"/>
        <v>-2.0436868639630869E-2</v>
      </c>
      <c r="Q94" s="14"/>
      <c r="R94" s="13">
        <f t="shared" si="16"/>
        <v>4.6290385741710786E-2</v>
      </c>
      <c r="S94" s="20" t="b">
        <f t="shared" si="24"/>
        <v>0</v>
      </c>
      <c r="T94" s="13"/>
      <c r="U94" s="20"/>
      <c r="V94" s="13">
        <f t="shared" si="25"/>
        <v>8.5076332042284125E-3</v>
      </c>
    </row>
    <row r="95" spans="1:22" x14ac:dyDescent="0.2">
      <c r="A95" s="1">
        <v>45007</v>
      </c>
      <c r="B95" s="4">
        <v>66.190002000000007</v>
      </c>
      <c r="C95" s="4">
        <v>66.790001000000004</v>
      </c>
      <c r="D95" s="4">
        <v>62.849997999999999</v>
      </c>
      <c r="E95" s="4">
        <v>62.939999</v>
      </c>
      <c r="F95" s="4">
        <v>62.939999</v>
      </c>
      <c r="G95" s="2">
        <v>6378200</v>
      </c>
      <c r="H95" s="4">
        <f t="shared" si="17"/>
        <v>6.3781999999999996</v>
      </c>
      <c r="I95" s="10">
        <f t="shared" si="18"/>
        <v>-2.9700050000000005</v>
      </c>
      <c r="J95" s="6" t="b">
        <f t="shared" si="14"/>
        <v>1</v>
      </c>
      <c r="K95" s="5">
        <f t="shared" si="19"/>
        <v>-4.9101116510013192E-2</v>
      </c>
      <c r="L95" s="5">
        <f t="shared" si="20"/>
        <v>-5.7643388865947214E-2</v>
      </c>
      <c r="M95" s="4">
        <f t="shared" si="21"/>
        <v>63.192065867238746</v>
      </c>
      <c r="N95" s="4">
        <f t="shared" si="22"/>
        <v>62.597867126189932</v>
      </c>
      <c r="O95" s="5">
        <f t="shared" si="23"/>
        <v>9.4030592748332656E-3</v>
      </c>
      <c r="P95" s="43">
        <f t="shared" si="15"/>
        <v>-5.4131458205117517E-3</v>
      </c>
      <c r="Q95" s="14"/>
      <c r="R95" s="13">
        <f t="shared" si="16"/>
        <v>5.6936501179123009E-2</v>
      </c>
      <c r="S95" s="20" t="b">
        <f t="shared" si="24"/>
        <v>1</v>
      </c>
      <c r="T95" s="13"/>
      <c r="U95" s="20"/>
      <c r="V95" s="13">
        <f t="shared" si="25"/>
        <v>-7.9714416722792428E-4</v>
      </c>
    </row>
    <row r="96" spans="1:22" x14ac:dyDescent="0.2">
      <c r="A96" s="1">
        <v>45008</v>
      </c>
      <c r="B96" s="4">
        <v>63.360000999999997</v>
      </c>
      <c r="C96" s="4">
        <v>66.670997999999997</v>
      </c>
      <c r="D96" s="4">
        <v>61.654998999999997</v>
      </c>
      <c r="E96" s="4">
        <v>63.200001</v>
      </c>
      <c r="F96" s="4">
        <v>63.200001</v>
      </c>
      <c r="G96" s="2">
        <v>7411700</v>
      </c>
      <c r="H96" s="4">
        <f t="shared" si="17"/>
        <v>7.4116999999999997</v>
      </c>
      <c r="I96" s="10">
        <f t="shared" si="18"/>
        <v>0.26000200000000007</v>
      </c>
      <c r="J96" s="6" t="b">
        <f t="shared" si="14"/>
        <v>1</v>
      </c>
      <c r="K96" s="5">
        <f t="shared" si="19"/>
        <v>-2.5252524853968451E-3</v>
      </c>
      <c r="L96" s="5">
        <f t="shared" si="20"/>
        <v>-5.2061572559630759E-2</v>
      </c>
      <c r="M96" s="4">
        <f t="shared" si="21"/>
        <v>63.193388389365623</v>
      </c>
      <c r="N96" s="4">
        <f t="shared" si="22"/>
        <v>62.650226593477761</v>
      </c>
      <c r="O96" s="5">
        <f t="shared" si="23"/>
        <v>8.5952313957462483E-3</v>
      </c>
      <c r="P96" s="43">
        <f t="shared" si="15"/>
        <v>-2.4344151003374767E-2</v>
      </c>
      <c r="Q96" s="14"/>
      <c r="R96" s="13">
        <f t="shared" si="16"/>
        <v>5.503122556440726E-2</v>
      </c>
      <c r="S96" s="20" t="b">
        <f t="shared" si="24"/>
        <v>0</v>
      </c>
      <c r="T96" s="13"/>
      <c r="U96" s="20"/>
      <c r="V96" s="13">
        <f t="shared" si="25"/>
        <v>2.0928610399530204E-5</v>
      </c>
    </row>
    <row r="97" spans="1:22" x14ac:dyDescent="0.2">
      <c r="A97" s="1">
        <v>45009</v>
      </c>
      <c r="B97" s="4">
        <v>62.332999999999998</v>
      </c>
      <c r="C97" s="4">
        <v>63.439999</v>
      </c>
      <c r="D97" s="4">
        <v>59.68</v>
      </c>
      <c r="E97" s="4">
        <v>60</v>
      </c>
      <c r="F97" s="4">
        <v>60</v>
      </c>
      <c r="G97" s="2">
        <v>8080500</v>
      </c>
      <c r="H97" s="4">
        <f t="shared" si="17"/>
        <v>8.0805000000000007</v>
      </c>
      <c r="I97" s="10">
        <f t="shared" si="18"/>
        <v>-3.2000010000000003</v>
      </c>
      <c r="J97" s="6" t="b">
        <f t="shared" si="14"/>
        <v>1</v>
      </c>
      <c r="K97" s="5">
        <f t="shared" si="19"/>
        <v>-3.7428007636404449E-2</v>
      </c>
      <c r="L97" s="5">
        <f t="shared" si="20"/>
        <v>-5.4224449152339996E-2</v>
      </c>
      <c r="M97" s="4">
        <f t="shared" si="21"/>
        <v>62.661156991138022</v>
      </c>
      <c r="N97" s="4">
        <f t="shared" si="22"/>
        <v>62.419772107088392</v>
      </c>
      <c r="O97" s="5">
        <f t="shared" si="23"/>
        <v>3.8522251365988715E-3</v>
      </c>
      <c r="P97" s="43">
        <f t="shared" si="15"/>
        <v>-4.7575836998343932E-2</v>
      </c>
      <c r="Q97" s="14"/>
      <c r="R97" s="13">
        <f t="shared" si="16"/>
        <v>1.2429422727897092E-2</v>
      </c>
      <c r="S97" s="20" t="b">
        <f t="shared" si="24"/>
        <v>1</v>
      </c>
      <c r="T97" s="13"/>
      <c r="U97" s="20"/>
      <c r="V97" s="13">
        <f t="shared" si="25"/>
        <v>-8.422263970848682E-3</v>
      </c>
    </row>
    <row r="98" spans="1:22" x14ac:dyDescent="0.2">
      <c r="A98" s="1">
        <v>45012</v>
      </c>
      <c r="B98" s="4">
        <v>62.560001</v>
      </c>
      <c r="C98" s="4">
        <v>65.879997000000003</v>
      </c>
      <c r="D98" s="4">
        <v>61.580002</v>
      </c>
      <c r="E98" s="4">
        <v>62.82</v>
      </c>
      <c r="F98" s="4">
        <v>62.82</v>
      </c>
      <c r="G98" s="2">
        <v>19271500</v>
      </c>
      <c r="H98" s="4">
        <f t="shared" si="17"/>
        <v>19.2715</v>
      </c>
      <c r="I98" s="10">
        <f t="shared" si="18"/>
        <v>2.8200000000000003</v>
      </c>
      <c r="J98" s="6" t="b">
        <f t="shared" si="14"/>
        <v>1</v>
      </c>
      <c r="K98" s="5">
        <f t="shared" si="19"/>
        <v>4.155994179092173E-3</v>
      </c>
      <c r="L98" s="5">
        <f t="shared" si="20"/>
        <v>-4.6448044009473811E-2</v>
      </c>
      <c r="M98" s="4">
        <f t="shared" si="21"/>
        <v>62.687630825948354</v>
      </c>
      <c r="N98" s="4">
        <f t="shared" si="22"/>
        <v>62.454574532558965</v>
      </c>
      <c r="O98" s="5">
        <f t="shared" si="23"/>
        <v>3.717739693121717E-3</v>
      </c>
      <c r="P98" s="43">
        <f t="shared" si="15"/>
        <v>-1.7669017178583043E-2</v>
      </c>
      <c r="Q98" s="14"/>
      <c r="R98" s="13">
        <f t="shared" si="16"/>
        <v>5.0924977256122911E-2</v>
      </c>
      <c r="S98" s="20" t="b">
        <f t="shared" si="24"/>
        <v>0</v>
      </c>
      <c r="T98" s="13"/>
      <c r="U98" s="20"/>
      <c r="V98" s="13">
        <f t="shared" si="25"/>
        <v>4.2249195644562197E-4</v>
      </c>
    </row>
    <row r="99" spans="1:22" x14ac:dyDescent="0.2">
      <c r="A99" s="1">
        <v>45013</v>
      </c>
      <c r="B99" s="4">
        <v>62.549999</v>
      </c>
      <c r="C99" s="4">
        <v>63.310001</v>
      </c>
      <c r="D99" s="4">
        <v>60.400002000000001</v>
      </c>
      <c r="E99" s="4">
        <v>60.599997999999999</v>
      </c>
      <c r="F99" s="4">
        <v>60.599997999999999</v>
      </c>
      <c r="G99" s="2">
        <v>6931700</v>
      </c>
      <c r="H99" s="4">
        <f t="shared" si="17"/>
        <v>6.9317000000000002</v>
      </c>
      <c r="I99" s="10">
        <f t="shared" ref="I99:I130" si="26">(E99-E98)</f>
        <v>-2.2200020000000009</v>
      </c>
      <c r="J99" s="6" t="b">
        <f t="shared" si="14"/>
        <v>1</v>
      </c>
      <c r="K99" s="5">
        <f t="shared" si="19"/>
        <v>-3.1175076437651106E-2</v>
      </c>
      <c r="L99" s="5">
        <f t="shared" si="20"/>
        <v>-4.2805290747033799E-2</v>
      </c>
      <c r="M99" s="4">
        <f t="shared" si="21"/>
        <v>62.339692021623627</v>
      </c>
      <c r="N99" s="4">
        <f t="shared" si="22"/>
        <v>62.293307007988624</v>
      </c>
      <c r="O99" s="5">
        <f t="shared" si="23"/>
        <v>7.4406870054657601E-4</v>
      </c>
      <c r="P99" s="43">
        <f t="shared" si="15"/>
        <v>-3.1114847679241185E-2</v>
      </c>
      <c r="Q99" s="14"/>
      <c r="R99" s="13">
        <f t="shared" si="16"/>
        <v>1.5564866410308926E-2</v>
      </c>
      <c r="S99" s="20" t="b">
        <f t="shared" si="24"/>
        <v>1</v>
      </c>
      <c r="T99" s="13"/>
      <c r="U99" s="20"/>
      <c r="V99" s="13">
        <f t="shared" si="25"/>
        <v>-5.5503581765719602E-3</v>
      </c>
    </row>
    <row r="100" spans="1:22" x14ac:dyDescent="0.2">
      <c r="A100" s="1">
        <v>45014</v>
      </c>
      <c r="B100" s="4">
        <v>61.849997999999999</v>
      </c>
      <c r="C100" s="4">
        <v>64.050003000000004</v>
      </c>
      <c r="D100" s="4">
        <v>61.099997999999999</v>
      </c>
      <c r="E100" s="4">
        <v>63.91</v>
      </c>
      <c r="F100" s="4">
        <v>63.91</v>
      </c>
      <c r="G100" s="2">
        <v>8241100</v>
      </c>
      <c r="H100" s="4">
        <f t="shared" si="17"/>
        <v>8.2410999999999994</v>
      </c>
      <c r="I100" s="10">
        <f t="shared" si="26"/>
        <v>3.3100019999999972</v>
      </c>
      <c r="J100" s="6" t="b">
        <f t="shared" si="14"/>
        <v>0</v>
      </c>
      <c r="K100" s="5">
        <f t="shared" si="19"/>
        <v>3.3306419832058801E-2</v>
      </c>
      <c r="L100" s="5">
        <f t="shared" si="20"/>
        <v>-2.1858390857531608E-3</v>
      </c>
      <c r="M100" s="4">
        <f t="shared" si="21"/>
        <v>62.601410018019692</v>
      </c>
      <c r="N100" s="4">
        <f t="shared" si="22"/>
        <v>62.433889007293963</v>
      </c>
      <c r="O100" s="5">
        <f t="shared" si="23"/>
        <v>2.6759942096752768E-3</v>
      </c>
      <c r="P100" s="43">
        <f t="shared" si="15"/>
        <v>-2.3983677325918284E-2</v>
      </c>
      <c r="Q100" s="14"/>
      <c r="R100" s="13">
        <f t="shared" si="16"/>
        <v>2.3139941761109489E-2</v>
      </c>
      <c r="S100" s="20" t="b">
        <f t="shared" si="24"/>
        <v>0</v>
      </c>
      <c r="T100" s="13">
        <f>(E100-E99)/E99</f>
        <v>5.4620496852161568E-2</v>
      </c>
      <c r="U100" s="20"/>
      <c r="V100" s="13">
        <f t="shared" si="25"/>
        <v>4.198256165675051E-3</v>
      </c>
    </row>
    <row r="101" spans="1:22" x14ac:dyDescent="0.2">
      <c r="A101" s="1">
        <v>45015</v>
      </c>
      <c r="B101" s="4">
        <v>65.879997000000003</v>
      </c>
      <c r="C101" s="4">
        <v>66.970000999999996</v>
      </c>
      <c r="D101" s="4">
        <v>60.259998000000003</v>
      </c>
      <c r="E101" s="4">
        <v>61.619999</v>
      </c>
      <c r="F101" s="4">
        <v>61.619999</v>
      </c>
      <c r="G101" s="2">
        <v>18822200</v>
      </c>
      <c r="H101" s="4">
        <f t="shared" si="17"/>
        <v>18.822199999999999</v>
      </c>
      <c r="I101" s="10">
        <f t="shared" si="26"/>
        <v>-2.2900009999999966</v>
      </c>
      <c r="J101" s="6" t="b">
        <f t="shared" si="14"/>
        <v>1</v>
      </c>
      <c r="K101" s="5">
        <f t="shared" si="19"/>
        <v>-6.4662996265770975E-2</v>
      </c>
      <c r="L101" s="5">
        <f t="shared" si="20"/>
        <v>-7.9886545021852343E-2</v>
      </c>
      <c r="M101" s="4">
        <f t="shared" si="21"/>
        <v>62.437841515016409</v>
      </c>
      <c r="N101" s="4">
        <f t="shared" si="22"/>
        <v>62.363115963181443</v>
      </c>
      <c r="O101" s="5">
        <f t="shared" si="23"/>
        <v>1.1967990888505405E-3</v>
      </c>
      <c r="P101" s="43">
        <f t="shared" si="15"/>
        <v>-3.4880185832379083E-2</v>
      </c>
      <c r="Q101" s="14"/>
      <c r="R101" s="13">
        <f t="shared" si="16"/>
        <v>7.2586741870210164E-2</v>
      </c>
      <c r="S101" s="20" t="b">
        <f t="shared" si="24"/>
        <v>1</v>
      </c>
      <c r="T101" s="13">
        <f>(E101-E100)/E100</f>
        <v>-3.5831653888280343E-2</v>
      </c>
      <c r="U101" s="20"/>
      <c r="V101" s="13">
        <f t="shared" si="25"/>
        <v>-2.6128565308065795E-3</v>
      </c>
    </row>
    <row r="102" spans="1:22" x14ac:dyDescent="0.2">
      <c r="A102" s="1">
        <v>45016</v>
      </c>
      <c r="B102" s="4">
        <v>61.880001</v>
      </c>
      <c r="C102" s="4">
        <v>65.940002000000007</v>
      </c>
      <c r="D102" s="4">
        <v>60.720001000000003</v>
      </c>
      <c r="E102" s="4">
        <v>65.819999999999993</v>
      </c>
      <c r="F102" s="4">
        <v>65.819999999999993</v>
      </c>
      <c r="G102" s="2">
        <v>14688300</v>
      </c>
      <c r="H102" s="4">
        <f t="shared" si="17"/>
        <v>14.6883</v>
      </c>
      <c r="I102" s="10">
        <f t="shared" si="26"/>
        <v>4.2000009999999932</v>
      </c>
      <c r="J102" s="6" t="b">
        <f t="shared" si="14"/>
        <v>0</v>
      </c>
      <c r="K102" s="5">
        <f t="shared" si="19"/>
        <v>6.3671605305888626E-2</v>
      </c>
      <c r="L102" s="5">
        <f t="shared" si="20"/>
        <v>-1.819866490146811E-3</v>
      </c>
      <c r="M102" s="4">
        <f t="shared" si="21"/>
        <v>63.001534595847005</v>
      </c>
      <c r="N102" s="4">
        <f t="shared" si="22"/>
        <v>62.663714575078707</v>
      </c>
      <c r="O102" s="5">
        <f t="shared" si="23"/>
        <v>5.3620919384806016E-3</v>
      </c>
      <c r="P102" s="43">
        <f t="shared" si="15"/>
        <v>-3.6213936858569759E-2</v>
      </c>
      <c r="Q102" s="14"/>
      <c r="R102" s="13">
        <f t="shared" si="16"/>
        <v>4.6641203631041434E-2</v>
      </c>
      <c r="S102" s="20" t="b">
        <f t="shared" si="24"/>
        <v>0</v>
      </c>
      <c r="T102" s="13">
        <f>(E102-E101)/E101</f>
        <v>6.8159705747479704E-2</v>
      </c>
      <c r="U102" s="20"/>
      <c r="V102" s="13">
        <f t="shared" si="25"/>
        <v>9.0280680297865051E-3</v>
      </c>
    </row>
    <row r="103" spans="1:22" x14ac:dyDescent="0.2">
      <c r="A103" s="1">
        <v>45019</v>
      </c>
      <c r="B103" s="4">
        <v>64.930000000000007</v>
      </c>
      <c r="C103" s="4">
        <v>65.75</v>
      </c>
      <c r="D103" s="4">
        <v>62.618000000000002</v>
      </c>
      <c r="E103" s="4">
        <v>65.709998999999996</v>
      </c>
      <c r="F103" s="4">
        <v>65.709998999999996</v>
      </c>
      <c r="G103" s="2">
        <v>8476100</v>
      </c>
      <c r="H103" s="4">
        <f t="shared" si="17"/>
        <v>8.4761000000000006</v>
      </c>
      <c r="I103" s="10">
        <f t="shared" si="26"/>
        <v>-0.11000099999999691</v>
      </c>
      <c r="J103" s="6" t="b">
        <f t="shared" si="14"/>
        <v>0</v>
      </c>
      <c r="K103" s="5">
        <f t="shared" si="19"/>
        <v>1.2012921607885252E-2</v>
      </c>
      <c r="L103" s="5">
        <f t="shared" si="20"/>
        <v>-6.0838022813693886E-4</v>
      </c>
      <c r="M103" s="4">
        <f t="shared" si="21"/>
        <v>63.452945329872506</v>
      </c>
      <c r="N103" s="4">
        <f t="shared" si="22"/>
        <v>62.928608872897946</v>
      </c>
      <c r="O103" s="5">
        <f t="shared" si="23"/>
        <v>8.263390363499979E-3</v>
      </c>
      <c r="P103" s="43">
        <f t="shared" si="15"/>
        <v>-1.3158496040363102E-2</v>
      </c>
      <c r="Q103" s="14"/>
      <c r="R103" s="13">
        <f t="shared" si="16"/>
        <v>3.6200914838323224E-2</v>
      </c>
      <c r="S103" s="20" t="b">
        <f t="shared" si="24"/>
        <v>1</v>
      </c>
      <c r="T103" s="13">
        <f>(E103-E102)/E102</f>
        <v>-1.6712397447583853E-3</v>
      </c>
      <c r="U103" s="20">
        <f>(E103-E100)/E100</f>
        <v>2.8164590830855887E-2</v>
      </c>
      <c r="V103" s="13">
        <f t="shared" si="25"/>
        <v>7.1650752147751247E-3</v>
      </c>
    </row>
    <row r="104" spans="1:22" x14ac:dyDescent="0.2">
      <c r="A104" s="1">
        <v>45020</v>
      </c>
      <c r="B104" s="4">
        <v>66.400002000000001</v>
      </c>
      <c r="C104" s="4">
        <v>68.349997999999999</v>
      </c>
      <c r="D104" s="4">
        <v>64.741996999999998</v>
      </c>
      <c r="E104" s="4">
        <v>66.120002999999997</v>
      </c>
      <c r="F104" s="4">
        <v>66.120002999999997</v>
      </c>
      <c r="G104" s="2">
        <v>11526000</v>
      </c>
      <c r="H104" s="4">
        <f t="shared" si="17"/>
        <v>11.526</v>
      </c>
      <c r="I104" s="10">
        <f t="shared" si="26"/>
        <v>0.4100040000000007</v>
      </c>
      <c r="J104" s="6" t="b">
        <f t="shared" si="14"/>
        <v>1</v>
      </c>
      <c r="K104" s="5">
        <f t="shared" si="19"/>
        <v>-4.216852282624986E-3</v>
      </c>
      <c r="L104" s="5">
        <f t="shared" si="20"/>
        <v>-3.2626116536243387E-2</v>
      </c>
      <c r="M104" s="4">
        <f t="shared" si="21"/>
        <v>63.897454941560419</v>
      </c>
      <c r="N104" s="4">
        <f t="shared" si="22"/>
        <v>63.20612140568943</v>
      </c>
      <c r="O104" s="5">
        <f t="shared" si="23"/>
        <v>1.081942209597035E-2</v>
      </c>
      <c r="P104" s="43">
        <f t="shared" si="15"/>
        <v>1.3217147055574962E-2</v>
      </c>
      <c r="Q104" s="14"/>
      <c r="R104" s="13">
        <f t="shared" si="16"/>
        <v>6.968263544317696E-2</v>
      </c>
      <c r="S104" s="20" t="b">
        <f t="shared" si="24"/>
        <v>0</v>
      </c>
      <c r="T104" s="13"/>
      <c r="U104" s="20"/>
      <c r="V104" s="13">
        <f t="shared" si="25"/>
        <v>7.0053424530105409E-3</v>
      </c>
    </row>
    <row r="105" spans="1:22" x14ac:dyDescent="0.2">
      <c r="A105" s="1">
        <v>45021</v>
      </c>
      <c r="B105" s="4">
        <v>65.099997999999999</v>
      </c>
      <c r="C105" s="4">
        <v>65.389999000000003</v>
      </c>
      <c r="D105" s="4">
        <v>61.119999</v>
      </c>
      <c r="E105" s="4">
        <v>61.27</v>
      </c>
      <c r="F105" s="4">
        <v>61.27</v>
      </c>
      <c r="G105" s="2">
        <v>9049600</v>
      </c>
      <c r="H105" s="4">
        <f t="shared" si="17"/>
        <v>9.0495999999999999</v>
      </c>
      <c r="I105" s="10">
        <f t="shared" si="26"/>
        <v>-4.8500029999999938</v>
      </c>
      <c r="J105" s="6" t="b">
        <f t="shared" si="14"/>
        <v>1</v>
      </c>
      <c r="K105" s="5">
        <f t="shared" si="19"/>
        <v>-5.8832536369663117E-2</v>
      </c>
      <c r="L105" s="5">
        <f t="shared" si="20"/>
        <v>-6.3006561599733307E-2</v>
      </c>
      <c r="M105" s="4">
        <f t="shared" si="21"/>
        <v>63.459545784633683</v>
      </c>
      <c r="N105" s="4">
        <f t="shared" si="22"/>
        <v>63.037763022585999</v>
      </c>
      <c r="O105" s="5">
        <f t="shared" si="23"/>
        <v>6.6464825241440021E-3</v>
      </c>
      <c r="P105" s="43">
        <f t="shared" si="15"/>
        <v>-3.6866743304049758E-2</v>
      </c>
      <c r="Q105" s="14"/>
      <c r="R105" s="13">
        <f t="shared" si="16"/>
        <v>3.0420217975051549E-2</v>
      </c>
      <c r="S105" s="20" t="b">
        <f t="shared" si="24"/>
        <v>1</v>
      </c>
      <c r="T105" s="13"/>
      <c r="U105" s="20"/>
      <c r="V105" s="13">
        <f t="shared" si="25"/>
        <v>-6.8533114085254348E-3</v>
      </c>
    </row>
    <row r="106" spans="1:22" x14ac:dyDescent="0.2">
      <c r="A106" s="1">
        <v>45022</v>
      </c>
      <c r="B106" s="4">
        <v>60.950001</v>
      </c>
      <c r="C106" s="4">
        <v>64.169998000000007</v>
      </c>
      <c r="D106" s="4">
        <v>59.459999000000003</v>
      </c>
      <c r="E106" s="4">
        <v>64.080001999999993</v>
      </c>
      <c r="F106" s="4">
        <v>64.080001999999993</v>
      </c>
      <c r="G106" s="2">
        <v>9170100</v>
      </c>
      <c r="H106" s="4">
        <f t="shared" si="17"/>
        <v>9.1700999999999997</v>
      </c>
      <c r="I106" s="10">
        <f t="shared" si="26"/>
        <v>2.8100019999999901</v>
      </c>
      <c r="J106" s="6" t="b">
        <f t="shared" si="14"/>
        <v>0</v>
      </c>
      <c r="K106" s="5">
        <f t="shared" si="19"/>
        <v>5.135358406310761E-2</v>
      </c>
      <c r="L106" s="5">
        <f t="shared" si="20"/>
        <v>-1.4024622534663863E-3</v>
      </c>
      <c r="M106" s="4">
        <f t="shared" si="21"/>
        <v>63.562955153861402</v>
      </c>
      <c r="N106" s="4">
        <f t="shared" si="22"/>
        <v>63.128392498882867</v>
      </c>
      <c r="O106" s="5">
        <f t="shared" si="23"/>
        <v>6.8367283101710185E-3</v>
      </c>
      <c r="P106" s="43">
        <f t="shared" si="15"/>
        <v>-6.4549487101877565E-2</v>
      </c>
      <c r="Q106" s="14"/>
      <c r="R106" s="13">
        <f t="shared" si="16"/>
        <v>9.5502615425791283E-3</v>
      </c>
      <c r="S106" s="20" t="b">
        <f t="shared" si="24"/>
        <v>0</v>
      </c>
      <c r="T106" s="13"/>
      <c r="U106" s="20"/>
      <c r="V106" s="13">
        <f t="shared" si="25"/>
        <v>1.629532136562495E-3</v>
      </c>
    </row>
    <row r="107" spans="1:22" x14ac:dyDescent="0.2">
      <c r="A107" s="1">
        <v>45026</v>
      </c>
      <c r="B107" s="4">
        <v>63.040000999999997</v>
      </c>
      <c r="C107" s="4">
        <v>64.449996999999996</v>
      </c>
      <c r="D107" s="4">
        <v>61.790000999999997</v>
      </c>
      <c r="E107" s="4">
        <v>64.319999999999993</v>
      </c>
      <c r="F107" s="4">
        <v>64.319999999999993</v>
      </c>
      <c r="G107" s="2">
        <v>7988400</v>
      </c>
      <c r="H107" s="4">
        <f t="shared" si="17"/>
        <v>7.9884000000000004</v>
      </c>
      <c r="I107" s="10">
        <f t="shared" si="26"/>
        <v>0.23999799999999993</v>
      </c>
      <c r="J107" s="6" t="b">
        <f t="shared" si="14"/>
        <v>0</v>
      </c>
      <c r="K107" s="5">
        <f t="shared" si="19"/>
        <v>2.0304552342884585E-2</v>
      </c>
      <c r="L107" s="5">
        <f t="shared" si="20"/>
        <v>-2.0170210403578923E-3</v>
      </c>
      <c r="M107" s="4">
        <f t="shared" si="21"/>
        <v>63.689129294884502</v>
      </c>
      <c r="N107" s="4">
        <f t="shared" si="22"/>
        <v>63.232010542458269</v>
      </c>
      <c r="O107" s="5">
        <f t="shared" si="23"/>
        <v>7.1773434098893934E-3</v>
      </c>
      <c r="P107" s="43">
        <f t="shared" si="15"/>
        <v>-2.9818719707902223E-2</v>
      </c>
      <c r="Q107" s="14"/>
      <c r="R107" s="13">
        <f t="shared" si="16"/>
        <v>1.1946586702302538E-2</v>
      </c>
      <c r="S107" s="20" t="b">
        <f t="shared" si="24"/>
        <v>0</v>
      </c>
      <c r="T107" s="13"/>
      <c r="U107" s="20"/>
      <c r="V107" s="13">
        <f t="shared" si="25"/>
        <v>1.9850263524985694E-3</v>
      </c>
    </row>
    <row r="108" spans="1:22" x14ac:dyDescent="0.2">
      <c r="A108" s="1">
        <v>45027</v>
      </c>
      <c r="B108" s="4">
        <v>64.319999999999993</v>
      </c>
      <c r="C108" s="4">
        <v>64.980002999999996</v>
      </c>
      <c r="D108" s="4">
        <v>62.639999000000003</v>
      </c>
      <c r="E108" s="4">
        <v>63.970001000000003</v>
      </c>
      <c r="F108" s="4">
        <v>63.970001000000003</v>
      </c>
      <c r="G108" s="2">
        <v>5914800</v>
      </c>
      <c r="H108" s="4">
        <f t="shared" si="17"/>
        <v>5.9147999999999996</v>
      </c>
      <c r="I108" s="10">
        <f t="shared" si="26"/>
        <v>-0.34999899999998973</v>
      </c>
      <c r="J108" s="6" t="b">
        <f t="shared" si="14"/>
        <v>0</v>
      </c>
      <c r="K108" s="5">
        <f t="shared" si="19"/>
        <v>-5.4415267412933734E-3</v>
      </c>
      <c r="L108" s="5">
        <f t="shared" si="20"/>
        <v>-1.5543274136198378E-2</v>
      </c>
      <c r="M108" s="4">
        <f t="shared" si="21"/>
        <v>63.735941245737088</v>
      </c>
      <c r="N108" s="4">
        <f t="shared" si="22"/>
        <v>63.296183625722769</v>
      </c>
      <c r="O108" s="5">
        <f t="shared" si="23"/>
        <v>6.8996803282281782E-3</v>
      </c>
      <c r="P108" s="43">
        <f t="shared" si="15"/>
        <v>-1.7195042927374761E-2</v>
      </c>
      <c r="Q108" s="14"/>
      <c r="R108" s="13">
        <f t="shared" si="16"/>
        <v>1.9518998699122783E-2</v>
      </c>
      <c r="S108" s="20" t="b">
        <f t="shared" si="24"/>
        <v>1</v>
      </c>
      <c r="T108" s="13"/>
      <c r="U108" s="20"/>
      <c r="V108" s="13">
        <f t="shared" si="25"/>
        <v>7.3500692144563297E-4</v>
      </c>
    </row>
    <row r="109" spans="1:22" x14ac:dyDescent="0.2">
      <c r="A109" s="1">
        <v>45028</v>
      </c>
      <c r="B109" s="4">
        <v>65.470000999999996</v>
      </c>
      <c r="C109" s="4">
        <v>65.470000999999996</v>
      </c>
      <c r="D109" s="4">
        <v>60.419998</v>
      </c>
      <c r="E109" s="4">
        <v>60.470001000000003</v>
      </c>
      <c r="F109" s="4">
        <v>60.470001000000003</v>
      </c>
      <c r="G109" s="2">
        <v>9041800</v>
      </c>
      <c r="H109" s="4">
        <f t="shared" si="17"/>
        <v>9.0418000000000003</v>
      </c>
      <c r="I109" s="10">
        <f t="shared" si="26"/>
        <v>-3.5</v>
      </c>
      <c r="J109" s="6" t="b">
        <f t="shared" si="14"/>
        <v>1</v>
      </c>
      <c r="K109" s="5">
        <f t="shared" si="19"/>
        <v>-7.6370855714512562E-2</v>
      </c>
      <c r="L109" s="5">
        <f t="shared" si="20"/>
        <v>-7.6370855714512562E-2</v>
      </c>
      <c r="M109" s="4">
        <f t="shared" si="21"/>
        <v>63.191617871447576</v>
      </c>
      <c r="N109" s="4">
        <f t="shared" si="22"/>
        <v>63.050428614790356</v>
      </c>
      <c r="O109" s="5">
        <f t="shared" si="23"/>
        <v>2.2343035581783291E-3</v>
      </c>
      <c r="P109" s="43">
        <f t="shared" si="15"/>
        <v>-4.3860561967031107E-2</v>
      </c>
      <c r="Q109" s="14"/>
      <c r="R109" s="13">
        <f t="shared" si="16"/>
        <v>3.6055147902486005E-2</v>
      </c>
      <c r="S109" s="20" t="b">
        <f t="shared" si="24"/>
        <v>1</v>
      </c>
      <c r="T109" s="13"/>
      <c r="U109" s="20"/>
      <c r="V109" s="13">
        <f t="shared" si="25"/>
        <v>-8.5402892567451993E-3</v>
      </c>
    </row>
    <row r="110" spans="1:22" x14ac:dyDescent="0.2">
      <c r="A110" s="1">
        <v>45029</v>
      </c>
      <c r="B110" s="4">
        <v>61.099997999999999</v>
      </c>
      <c r="C110" s="4">
        <v>64.120002999999997</v>
      </c>
      <c r="D110" s="4">
        <v>61.099997999999999</v>
      </c>
      <c r="E110" s="4">
        <v>63.32</v>
      </c>
      <c r="F110" s="4">
        <v>63.32</v>
      </c>
      <c r="G110" s="2">
        <v>9412100</v>
      </c>
      <c r="H110" s="4">
        <f t="shared" si="17"/>
        <v>9.4121000000000006</v>
      </c>
      <c r="I110" s="10">
        <f t="shared" si="26"/>
        <v>2.8499989999999968</v>
      </c>
      <c r="J110" s="6" t="b">
        <f t="shared" si="14"/>
        <v>0</v>
      </c>
      <c r="K110" s="5">
        <f t="shared" si="19"/>
        <v>3.6333912809620728E-2</v>
      </c>
      <c r="L110" s="5">
        <f t="shared" si="20"/>
        <v>-1.2476652566594495E-2</v>
      </c>
      <c r="M110" s="4">
        <f t="shared" si="21"/>
        <v>63.213014892872977</v>
      </c>
      <c r="N110" s="4">
        <f t="shared" si="22"/>
        <v>63.073869604808586</v>
      </c>
      <c r="O110" s="5">
        <f t="shared" si="23"/>
        <v>2.2012126505941924E-3</v>
      </c>
      <c r="P110" s="43">
        <f t="shared" si="15"/>
        <v>-3.3426927927008458E-2</v>
      </c>
      <c r="Q110" s="14"/>
      <c r="R110" s="13">
        <f t="shared" si="16"/>
        <v>1.434812290893089E-2</v>
      </c>
      <c r="S110" s="20" t="b">
        <f t="shared" si="24"/>
        <v>0</v>
      </c>
      <c r="T110" s="13"/>
      <c r="U110" s="20"/>
      <c r="V110" s="13">
        <f t="shared" si="25"/>
        <v>3.3860537435406377E-4</v>
      </c>
    </row>
    <row r="111" spans="1:22" x14ac:dyDescent="0.2">
      <c r="A111" s="1">
        <v>45030</v>
      </c>
      <c r="B111" s="4">
        <v>63.130001</v>
      </c>
      <c r="C111" s="4">
        <v>63.459999000000003</v>
      </c>
      <c r="D111" s="4">
        <v>60.939999</v>
      </c>
      <c r="E111" s="4">
        <v>61.720001000000003</v>
      </c>
      <c r="F111" s="4">
        <v>61.720001000000003</v>
      </c>
      <c r="G111" s="2">
        <v>6017300</v>
      </c>
      <c r="H111" s="4">
        <f t="shared" si="17"/>
        <v>6.0172999999999996</v>
      </c>
      <c r="I111" s="10">
        <f t="shared" si="26"/>
        <v>-1.5999989999999968</v>
      </c>
      <c r="J111" s="6" t="b">
        <f t="shared" si="14"/>
        <v>1</v>
      </c>
      <c r="K111" s="5">
        <f t="shared" si="19"/>
        <v>-2.2334864211391293E-2</v>
      </c>
      <c r="L111" s="5">
        <f t="shared" si="20"/>
        <v>-2.7418815433640328E-2</v>
      </c>
      <c r="M111" s="4">
        <f t="shared" si="21"/>
        <v>62.964179244060816</v>
      </c>
      <c r="N111" s="4">
        <f t="shared" si="22"/>
        <v>62.956141900042624</v>
      </c>
      <c r="O111" s="5">
        <f t="shared" si="23"/>
        <v>1.2764946855000408E-4</v>
      </c>
      <c r="P111" s="43">
        <f t="shared" si="15"/>
        <v>-3.2148124034377036E-2</v>
      </c>
      <c r="Q111" s="14"/>
      <c r="R111" s="13">
        <f t="shared" si="16"/>
        <v>7.8746322415686309E-3</v>
      </c>
      <c r="S111" s="20" t="b">
        <f t="shared" si="24"/>
        <v>1</v>
      </c>
      <c r="T111" s="13"/>
      <c r="U111" s="20"/>
      <c r="V111" s="13">
        <f t="shared" si="25"/>
        <v>-3.9364622812859424E-3</v>
      </c>
    </row>
    <row r="112" spans="1:22" x14ac:dyDescent="0.2">
      <c r="A112" s="1">
        <v>45033</v>
      </c>
      <c r="B112" s="4">
        <v>61.52</v>
      </c>
      <c r="C112" s="4">
        <v>64.529999000000004</v>
      </c>
      <c r="D112" s="4">
        <v>61.07</v>
      </c>
      <c r="E112" s="4">
        <v>64.470000999999996</v>
      </c>
      <c r="F112" s="4">
        <v>64.470000999999996</v>
      </c>
      <c r="G112" s="2">
        <v>7952500</v>
      </c>
      <c r="H112" s="4">
        <f t="shared" si="17"/>
        <v>7.9524999999999997</v>
      </c>
      <c r="I112" s="10">
        <f t="shared" si="26"/>
        <v>2.7499999999999929</v>
      </c>
      <c r="J112" s="6" t="b">
        <f t="shared" si="14"/>
        <v>0</v>
      </c>
      <c r="K112" s="5">
        <f t="shared" si="19"/>
        <v>4.7951901820546053E-2</v>
      </c>
      <c r="L112" s="5">
        <f t="shared" si="20"/>
        <v>-9.297691140520136E-4</v>
      </c>
      <c r="M112" s="4">
        <f t="shared" si="21"/>
        <v>63.215149536717348</v>
      </c>
      <c r="N112" s="4">
        <f t="shared" si="22"/>
        <v>63.087781821778044</v>
      </c>
      <c r="O112" s="5">
        <f t="shared" si="23"/>
        <v>2.0148289749014133E-3</v>
      </c>
      <c r="P112" s="43">
        <f t="shared" si="15"/>
        <v>-3.3934105233293446E-2</v>
      </c>
      <c r="Q112" s="14"/>
      <c r="R112" s="13">
        <f t="shared" si="16"/>
        <v>2.0799594289007409E-2</v>
      </c>
      <c r="S112" s="20" t="b">
        <f t="shared" si="24"/>
        <v>0</v>
      </c>
      <c r="T112" s="13"/>
      <c r="U112" s="20"/>
      <c r="V112" s="13">
        <f t="shared" si="25"/>
        <v>3.9859217680536284E-3</v>
      </c>
    </row>
    <row r="113" spans="1:22" x14ac:dyDescent="0.2">
      <c r="A113" s="1">
        <v>45034</v>
      </c>
      <c r="B113" s="4">
        <v>64.730002999999996</v>
      </c>
      <c r="C113" s="4">
        <v>65.099997999999999</v>
      </c>
      <c r="D113" s="4">
        <v>63.18</v>
      </c>
      <c r="E113" s="4">
        <v>64.839995999999999</v>
      </c>
      <c r="F113" s="4">
        <v>64.839995999999999</v>
      </c>
      <c r="G113" s="2">
        <v>6085100</v>
      </c>
      <c r="H113" s="4">
        <f t="shared" si="17"/>
        <v>6.0850999999999997</v>
      </c>
      <c r="I113" s="10">
        <f t="shared" si="26"/>
        <v>0.36999500000000296</v>
      </c>
      <c r="J113" s="6" t="b">
        <f t="shared" si="14"/>
        <v>0</v>
      </c>
      <c r="K113" s="5">
        <f t="shared" si="19"/>
        <v>1.6992583794566316E-3</v>
      </c>
      <c r="L113" s="5">
        <f t="shared" si="20"/>
        <v>-3.9938864514250843E-3</v>
      </c>
      <c r="M113" s="4">
        <f t="shared" si="21"/>
        <v>63.485957280597788</v>
      </c>
      <c r="N113" s="4">
        <f t="shared" si="22"/>
        <v>63.240148272058214</v>
      </c>
      <c r="O113" s="5">
        <f t="shared" si="23"/>
        <v>3.8718642526431057E-3</v>
      </c>
      <c r="P113" s="43">
        <f t="shared" si="15"/>
        <v>-4.8192906542387894E-3</v>
      </c>
      <c r="Q113" s="14"/>
      <c r="R113" s="13">
        <f t="shared" si="16"/>
        <v>2.542358638885147E-2</v>
      </c>
      <c r="S113" s="20" t="b">
        <f t="shared" si="24"/>
        <v>0</v>
      </c>
      <c r="T113" s="13"/>
      <c r="U113" s="20"/>
      <c r="V113" s="13">
        <f t="shared" si="25"/>
        <v>4.2839057704537392E-3</v>
      </c>
    </row>
    <row r="114" spans="1:22" x14ac:dyDescent="0.2">
      <c r="A114" s="1">
        <v>45035</v>
      </c>
      <c r="B114" s="4">
        <v>63.5</v>
      </c>
      <c r="C114" s="4">
        <v>63.639999000000003</v>
      </c>
      <c r="D114" s="4">
        <v>61.584999000000003</v>
      </c>
      <c r="E114" s="4">
        <v>61.740001999999997</v>
      </c>
      <c r="F114" s="4">
        <v>61.740001999999997</v>
      </c>
      <c r="G114" s="2">
        <v>6907000</v>
      </c>
      <c r="H114" s="4">
        <f t="shared" si="17"/>
        <v>6.907</v>
      </c>
      <c r="I114" s="10">
        <f t="shared" si="26"/>
        <v>-3.0999940000000024</v>
      </c>
      <c r="J114" s="6" t="b">
        <f t="shared" si="14"/>
        <v>1</v>
      </c>
      <c r="K114" s="5">
        <f t="shared" si="19"/>
        <v>-2.7716503937007923E-2</v>
      </c>
      <c r="L114" s="5">
        <f t="shared" si="20"/>
        <v>-2.9855390161147018E-2</v>
      </c>
      <c r="M114" s="4">
        <f t="shared" si="21"/>
        <v>63.19496473383149</v>
      </c>
      <c r="N114" s="4">
        <f t="shared" si="22"/>
        <v>63.109700770140108</v>
      </c>
      <c r="O114" s="5">
        <f t="shared" si="23"/>
        <v>1.349220844579979E-3</v>
      </c>
      <c r="P114" s="43">
        <f t="shared" si="15"/>
        <v>-2.5476171093890811E-2</v>
      </c>
      <c r="Q114" s="14"/>
      <c r="R114" s="13">
        <f t="shared" si="16"/>
        <v>7.0422424957895914E-3</v>
      </c>
      <c r="S114" s="20" t="b">
        <f t="shared" si="24"/>
        <v>1</v>
      </c>
      <c r="T114" s="13"/>
      <c r="U114" s="20"/>
      <c r="V114" s="13">
        <f t="shared" si="25"/>
        <v>-4.5835734267998304E-3</v>
      </c>
    </row>
    <row r="115" spans="1:22" x14ac:dyDescent="0.2">
      <c r="A115" s="1">
        <v>45036</v>
      </c>
      <c r="B115" s="4">
        <v>61</v>
      </c>
      <c r="C115" s="4">
        <v>61.558998000000003</v>
      </c>
      <c r="D115" s="4">
        <v>58.849997999999999</v>
      </c>
      <c r="E115" s="4">
        <v>58.919998</v>
      </c>
      <c r="F115" s="4">
        <v>58.919998</v>
      </c>
      <c r="G115" s="2">
        <v>8540100</v>
      </c>
      <c r="H115" s="4">
        <f t="shared" si="17"/>
        <v>8.5401000000000007</v>
      </c>
      <c r="I115" s="10">
        <f t="shared" si="26"/>
        <v>-2.8200039999999973</v>
      </c>
      <c r="J115" s="6" t="b">
        <f t="shared" si="14"/>
        <v>1</v>
      </c>
      <c r="K115" s="5">
        <f t="shared" si="19"/>
        <v>-3.4098393442622957E-2</v>
      </c>
      <c r="L115" s="5">
        <f t="shared" si="20"/>
        <v>-4.2869443716416614E-2</v>
      </c>
      <c r="M115" s="4">
        <f t="shared" si="21"/>
        <v>62.482470278192906</v>
      </c>
      <c r="N115" s="4">
        <f t="shared" si="22"/>
        <v>62.745378790127923</v>
      </c>
      <c r="O115" s="5">
        <f t="shared" si="23"/>
        <v>-4.2077163525139081E-3</v>
      </c>
      <c r="P115" s="43">
        <f t="shared" si="15"/>
        <v>-5.8135862138931488E-2</v>
      </c>
      <c r="Q115" s="14"/>
      <c r="R115" s="13">
        <f t="shared" si="16"/>
        <v>-1.4779701796060486E-2</v>
      </c>
      <c r="S115" s="20" t="b">
        <f t="shared" si="24"/>
        <v>1</v>
      </c>
      <c r="T115" s="13"/>
      <c r="U115" s="20"/>
      <c r="V115" s="13">
        <f t="shared" si="25"/>
        <v>-1.1274544714749235E-2</v>
      </c>
    </row>
    <row r="116" spans="1:22" x14ac:dyDescent="0.2">
      <c r="A116" s="1">
        <v>45037</v>
      </c>
      <c r="B116" s="4">
        <v>59</v>
      </c>
      <c r="C116" s="4">
        <v>60.650002000000001</v>
      </c>
      <c r="D116" s="4">
        <v>57.720001000000003</v>
      </c>
      <c r="E116" s="4">
        <v>58.049999</v>
      </c>
      <c r="F116" s="4">
        <v>58.049999</v>
      </c>
      <c r="G116" s="2">
        <v>9124700</v>
      </c>
      <c r="H116" s="4">
        <f t="shared" si="17"/>
        <v>9.1247000000000007</v>
      </c>
      <c r="I116" s="10">
        <f t="shared" si="26"/>
        <v>-0.86999899999999997</v>
      </c>
      <c r="J116" s="6" t="b">
        <f t="shared" si="14"/>
        <v>1</v>
      </c>
      <c r="K116" s="5">
        <f t="shared" si="19"/>
        <v>-1.6101711864406783E-2</v>
      </c>
      <c r="L116" s="5">
        <f t="shared" si="20"/>
        <v>-4.2868968083463556E-2</v>
      </c>
      <c r="M116" s="4">
        <f t="shared" si="21"/>
        <v>61.743725065160753</v>
      </c>
      <c r="N116" s="4">
        <f t="shared" si="22"/>
        <v>62.337084895334193</v>
      </c>
      <c r="O116" s="5">
        <f t="shared" si="23"/>
        <v>-9.6100426326277376E-3</v>
      </c>
      <c r="P116" s="43">
        <f t="shared" si="15"/>
        <v>-6.5168145603692426E-2</v>
      </c>
      <c r="Q116" s="14"/>
      <c r="R116" s="13">
        <f t="shared" si="16"/>
        <v>-1.7713914474815053E-2</v>
      </c>
      <c r="S116" s="20" t="b">
        <f t="shared" si="24"/>
        <v>1</v>
      </c>
      <c r="T116" s="13"/>
      <c r="U116" s="20"/>
      <c r="V116" s="13">
        <f t="shared" si="25"/>
        <v>-1.1823239538113844E-2</v>
      </c>
    </row>
    <row r="117" spans="1:22" x14ac:dyDescent="0.2">
      <c r="A117" s="1">
        <v>45040</v>
      </c>
      <c r="B117" s="4">
        <v>58.25</v>
      </c>
      <c r="C117" s="4">
        <v>60.150002000000001</v>
      </c>
      <c r="D117" s="4">
        <v>57.459999000000003</v>
      </c>
      <c r="E117" s="4">
        <v>59.060001</v>
      </c>
      <c r="F117" s="4">
        <v>59.060001</v>
      </c>
      <c r="G117" s="2">
        <v>8070000</v>
      </c>
      <c r="H117" s="4">
        <f t="shared" si="17"/>
        <v>8.07</v>
      </c>
      <c r="I117" s="10">
        <f t="shared" si="26"/>
        <v>1.0100020000000001</v>
      </c>
      <c r="J117" s="6" t="b">
        <f t="shared" si="14"/>
        <v>0</v>
      </c>
      <c r="K117" s="5">
        <f t="shared" si="19"/>
        <v>1.3905596566523602E-2</v>
      </c>
      <c r="L117" s="5">
        <f t="shared" si="20"/>
        <v>-1.8121379281084659E-2</v>
      </c>
      <c r="M117" s="4">
        <f t="shared" si="21"/>
        <v>61.29643772096729</v>
      </c>
      <c r="N117" s="4">
        <f t="shared" si="22"/>
        <v>62.052121078348613</v>
      </c>
      <c r="O117" s="5">
        <f t="shared" si="23"/>
        <v>-1.2328340528063515E-2</v>
      </c>
      <c r="P117" s="43">
        <f t="shared" si="15"/>
        <v>-6.2588281857935441E-2</v>
      </c>
      <c r="Q117" s="14"/>
      <c r="R117" s="13">
        <f t="shared" si="16"/>
        <v>-1.8703137793848267E-2</v>
      </c>
      <c r="S117" s="20" t="b">
        <f t="shared" si="24"/>
        <v>0</v>
      </c>
      <c r="T117" s="13"/>
      <c r="U117" s="20"/>
      <c r="V117" s="13">
        <f t="shared" si="25"/>
        <v>-7.2442558935571387E-3</v>
      </c>
    </row>
    <row r="118" spans="1:22" x14ac:dyDescent="0.2">
      <c r="A118" s="1">
        <v>45041</v>
      </c>
      <c r="B118" s="4">
        <v>59.209999000000003</v>
      </c>
      <c r="C118" s="4">
        <v>60.419998</v>
      </c>
      <c r="D118" s="4">
        <v>57.32</v>
      </c>
      <c r="E118" s="4">
        <v>57.720001000000003</v>
      </c>
      <c r="F118" s="4">
        <v>57.720001000000003</v>
      </c>
      <c r="G118" s="2">
        <v>7424900</v>
      </c>
      <c r="H118" s="4">
        <f t="shared" si="17"/>
        <v>7.4249000000000001</v>
      </c>
      <c r="I118" s="10">
        <f t="shared" si="26"/>
        <v>-1.3399999999999963</v>
      </c>
      <c r="J118" s="6" t="b">
        <f t="shared" si="14"/>
        <v>1</v>
      </c>
      <c r="K118" s="5">
        <f t="shared" si="19"/>
        <v>-2.5164634777311849E-2</v>
      </c>
      <c r="L118" s="5">
        <f t="shared" si="20"/>
        <v>-4.4687141499077779E-2</v>
      </c>
      <c r="M118" s="4">
        <f t="shared" si="21"/>
        <v>60.700364934139408</v>
      </c>
      <c r="N118" s="4">
        <f t="shared" si="22"/>
        <v>61.67541498457917</v>
      </c>
      <c r="O118" s="5">
        <f t="shared" si="23"/>
        <v>-1.6063330945336202E-2</v>
      </c>
      <c r="P118" s="43">
        <f t="shared" si="15"/>
        <v>-5.5689367564876135E-2</v>
      </c>
      <c r="Q118" s="14"/>
      <c r="R118" s="13">
        <f t="shared" si="16"/>
        <v>-4.6188673567878827E-3</v>
      </c>
      <c r="S118" s="20" t="b">
        <f t="shared" si="24"/>
        <v>1</v>
      </c>
      <c r="T118" s="13"/>
      <c r="U118" s="20"/>
      <c r="V118" s="13">
        <f t="shared" si="25"/>
        <v>-9.7244278622081719E-3</v>
      </c>
    </row>
    <row r="119" spans="1:22" x14ac:dyDescent="0.2">
      <c r="A119" s="1">
        <v>45042</v>
      </c>
      <c r="B119" s="4">
        <v>58.66</v>
      </c>
      <c r="C119" s="4">
        <v>59.599997999999999</v>
      </c>
      <c r="D119" s="4">
        <v>56.272998999999999</v>
      </c>
      <c r="E119" s="4">
        <v>56.560001</v>
      </c>
      <c r="F119" s="4">
        <v>56.560001</v>
      </c>
      <c r="G119" s="2">
        <v>12005600</v>
      </c>
      <c r="H119" s="4">
        <f t="shared" si="17"/>
        <v>12.005599999999999</v>
      </c>
      <c r="I119" s="10">
        <f t="shared" si="26"/>
        <v>-1.1600000000000037</v>
      </c>
      <c r="J119" s="6" t="b">
        <f t="shared" si="14"/>
        <v>1</v>
      </c>
      <c r="K119" s="5">
        <f t="shared" si="19"/>
        <v>-3.5799505625639223E-2</v>
      </c>
      <c r="L119" s="5">
        <f t="shared" si="20"/>
        <v>-5.1006662785458477E-2</v>
      </c>
      <c r="M119" s="4">
        <f t="shared" si="21"/>
        <v>60.01030427844951</v>
      </c>
      <c r="N119" s="4">
        <f t="shared" si="22"/>
        <v>61.230596377224458</v>
      </c>
      <c r="O119" s="5">
        <f t="shared" si="23"/>
        <v>-2.033470940445091E-2</v>
      </c>
      <c r="P119" s="43">
        <f t="shared" si="15"/>
        <v>-6.2277725857017976E-2</v>
      </c>
      <c r="Q119" s="14"/>
      <c r="R119" s="13">
        <f t="shared" si="16"/>
        <v>-6.8372637563322144E-3</v>
      </c>
      <c r="S119" s="20" t="b">
        <f t="shared" si="24"/>
        <v>1</v>
      </c>
      <c r="T119" s="13"/>
      <c r="U119" s="20"/>
      <c r="V119" s="13">
        <f t="shared" si="25"/>
        <v>-1.1368311482783037E-2</v>
      </c>
    </row>
    <row r="120" spans="1:22" x14ac:dyDescent="0.2">
      <c r="A120" s="1">
        <v>45043</v>
      </c>
      <c r="B120" s="4">
        <v>54.82</v>
      </c>
      <c r="C120" s="4">
        <v>58.84</v>
      </c>
      <c r="D120" s="4">
        <v>53.830002</v>
      </c>
      <c r="E120" s="4">
        <v>57.009998000000003</v>
      </c>
      <c r="F120" s="4">
        <v>57.009998000000003</v>
      </c>
      <c r="G120" s="2">
        <v>15582400</v>
      </c>
      <c r="H120" s="4">
        <f t="shared" si="17"/>
        <v>15.5824</v>
      </c>
      <c r="I120" s="10">
        <f t="shared" si="26"/>
        <v>0.44999700000000331</v>
      </c>
      <c r="J120" s="6" t="b">
        <f t="shared" si="14"/>
        <v>0</v>
      </c>
      <c r="K120" s="5">
        <f t="shared" si="19"/>
        <v>3.9948887267420699E-2</v>
      </c>
      <c r="L120" s="5">
        <f t="shared" si="20"/>
        <v>-3.1101325628823933E-2</v>
      </c>
      <c r="M120" s="4">
        <f t="shared" si="21"/>
        <v>59.510253232041258</v>
      </c>
      <c r="N120" s="4">
        <f t="shared" si="22"/>
        <v>60.863587822683201</v>
      </c>
      <c r="O120" s="5">
        <f t="shared" si="23"/>
        <v>-2.2741200333412228E-2</v>
      </c>
      <c r="P120" s="43">
        <f t="shared" si="15"/>
        <v>-9.5449959016187164E-2</v>
      </c>
      <c r="Q120" s="14"/>
      <c r="R120" s="13">
        <f t="shared" si="16"/>
        <v>-1.1262819356990731E-2</v>
      </c>
      <c r="S120" s="20" t="b">
        <f t="shared" si="24"/>
        <v>0</v>
      </c>
      <c r="T120" s="13"/>
      <c r="U120" s="20"/>
      <c r="V120" s="13">
        <f t="shared" si="25"/>
        <v>-8.33275305667509E-3</v>
      </c>
    </row>
    <row r="121" spans="1:22" x14ac:dyDescent="0.2">
      <c r="A121" s="1">
        <v>45044</v>
      </c>
      <c r="B121" s="4">
        <v>56.630001</v>
      </c>
      <c r="C121" s="4">
        <v>57.040000999999997</v>
      </c>
      <c r="D121" s="4">
        <v>54.799999</v>
      </c>
      <c r="E121" s="4">
        <v>56.209999000000003</v>
      </c>
      <c r="F121" s="4">
        <v>56.209999000000003</v>
      </c>
      <c r="G121" s="2">
        <v>8415000</v>
      </c>
      <c r="H121" s="4">
        <f t="shared" si="17"/>
        <v>8.4149999999999991</v>
      </c>
      <c r="I121" s="10">
        <f t="shared" si="26"/>
        <v>-0.79999899999999968</v>
      </c>
      <c r="J121" s="6" t="b">
        <f t="shared" si="14"/>
        <v>0</v>
      </c>
      <c r="K121" s="5">
        <f t="shared" si="19"/>
        <v>-7.4165988448419177E-3</v>
      </c>
      <c r="L121" s="5">
        <f t="shared" si="20"/>
        <v>-1.4551226953870377E-2</v>
      </c>
      <c r="M121" s="4">
        <f t="shared" si="21"/>
        <v>58.96021086003438</v>
      </c>
      <c r="N121" s="4">
        <f t="shared" si="22"/>
        <v>60.458927925058575</v>
      </c>
      <c r="O121" s="5">
        <f t="shared" si="23"/>
        <v>-2.5419126613742932E-2</v>
      </c>
      <c r="P121" s="43">
        <f t="shared" si="15"/>
        <v>-7.0559650302308194E-2</v>
      </c>
      <c r="Q121" s="14"/>
      <c r="R121" s="13">
        <f t="shared" si="16"/>
        <v>-3.2567893364438071E-2</v>
      </c>
      <c r="S121" s="20" t="b">
        <f t="shared" si="24"/>
        <v>1</v>
      </c>
      <c r="T121" s="13"/>
      <c r="U121" s="20"/>
      <c r="V121" s="13">
        <f t="shared" si="25"/>
        <v>-9.2428168615274284E-3</v>
      </c>
    </row>
    <row r="122" spans="1:22" x14ac:dyDescent="0.2">
      <c r="A122" s="1">
        <v>45047</v>
      </c>
      <c r="B122" s="4">
        <v>56.48</v>
      </c>
      <c r="C122" s="4">
        <v>57.380001</v>
      </c>
      <c r="D122" s="4">
        <v>55.509998000000003</v>
      </c>
      <c r="E122" s="4">
        <v>56.68</v>
      </c>
      <c r="F122" s="4">
        <v>56.68</v>
      </c>
      <c r="G122" s="2">
        <v>5579400</v>
      </c>
      <c r="H122" s="4">
        <f t="shared" si="17"/>
        <v>5.5793999999999997</v>
      </c>
      <c r="I122" s="10">
        <f t="shared" si="26"/>
        <v>0.47000099999999634</v>
      </c>
      <c r="J122" s="6" t="b">
        <f t="shared" si="14"/>
        <v>0</v>
      </c>
      <c r="K122" s="5">
        <f t="shared" si="19"/>
        <v>3.541076487252175E-3</v>
      </c>
      <c r="L122" s="5">
        <f t="shared" si="20"/>
        <v>-1.2199389818762818E-2</v>
      </c>
      <c r="M122" s="4">
        <f t="shared" si="21"/>
        <v>58.580175716695315</v>
      </c>
      <c r="N122" s="4">
        <f t="shared" si="22"/>
        <v>60.130325496792615</v>
      </c>
      <c r="O122" s="5">
        <f t="shared" si="23"/>
        <v>-2.6462019977442779E-2</v>
      </c>
      <c r="P122" s="43">
        <f t="shared" si="15"/>
        <v>-5.2409841369258872E-2</v>
      </c>
      <c r="Q122" s="14"/>
      <c r="R122" s="13">
        <f t="shared" si="16"/>
        <v>-2.0487728177866597E-2</v>
      </c>
      <c r="S122" s="20" t="b">
        <f t="shared" si="24"/>
        <v>0</v>
      </c>
      <c r="T122" s="13"/>
      <c r="U122" s="20"/>
      <c r="V122" s="13">
        <f t="shared" si="25"/>
        <v>-6.4456204921184866E-3</v>
      </c>
    </row>
    <row r="123" spans="1:22" x14ac:dyDescent="0.2">
      <c r="A123" s="1">
        <v>45048</v>
      </c>
      <c r="B123" s="4">
        <v>56.299999</v>
      </c>
      <c r="C123" s="4">
        <v>56.459999000000003</v>
      </c>
      <c r="D123" s="4">
        <v>54.98</v>
      </c>
      <c r="E123" s="4">
        <v>55.349997999999999</v>
      </c>
      <c r="F123" s="4">
        <v>55.349997999999999</v>
      </c>
      <c r="G123" s="2">
        <v>6164900</v>
      </c>
      <c r="H123" s="4">
        <f t="shared" si="17"/>
        <v>6.1649000000000003</v>
      </c>
      <c r="I123" s="10">
        <f t="shared" si="26"/>
        <v>-1.3300020000000004</v>
      </c>
      <c r="J123" s="6" t="b">
        <f t="shared" si="14"/>
        <v>1</v>
      </c>
      <c r="K123" s="5">
        <f t="shared" si="19"/>
        <v>-1.6873907937369596E-2</v>
      </c>
      <c r="L123" s="5">
        <f t="shared" si="20"/>
        <v>-1.9659954297909284E-2</v>
      </c>
      <c r="M123" s="4">
        <f t="shared" si="21"/>
        <v>58.041812763912759</v>
      </c>
      <c r="N123" s="4">
        <f t="shared" si="22"/>
        <v>59.714644844897606</v>
      </c>
      <c r="O123" s="5">
        <f t="shared" si="23"/>
        <v>-2.8821154979930656E-2</v>
      </c>
      <c r="P123" s="43">
        <f t="shared" si="15"/>
        <v>-5.2751845921263689E-2</v>
      </c>
      <c r="Q123" s="14"/>
      <c r="R123" s="13">
        <f t="shared" si="16"/>
        <v>-2.7253004146284027E-2</v>
      </c>
      <c r="S123" s="20" t="b">
        <f t="shared" si="24"/>
        <v>1</v>
      </c>
      <c r="T123" s="13"/>
      <c r="U123" s="20"/>
      <c r="V123" s="13">
        <f t="shared" si="25"/>
        <v>-9.1901901316612661E-3</v>
      </c>
    </row>
    <row r="124" spans="1:22" x14ac:dyDescent="0.2">
      <c r="A124" s="1">
        <v>45049</v>
      </c>
      <c r="B124" s="4">
        <v>55.330002</v>
      </c>
      <c r="C124" s="4">
        <v>56.200001</v>
      </c>
      <c r="D124" s="4">
        <v>53.470001000000003</v>
      </c>
      <c r="E124" s="4">
        <v>53.509998000000003</v>
      </c>
      <c r="F124" s="4">
        <v>53.509998000000003</v>
      </c>
      <c r="G124" s="2">
        <v>6965700</v>
      </c>
      <c r="H124" s="4">
        <f t="shared" si="17"/>
        <v>6.9657</v>
      </c>
      <c r="I124" s="10">
        <f t="shared" si="26"/>
        <v>-1.8399999999999963</v>
      </c>
      <c r="J124" s="6" t="b">
        <f t="shared" si="14"/>
        <v>1</v>
      </c>
      <c r="K124" s="5">
        <f t="shared" si="19"/>
        <v>-3.2893618908598578E-2</v>
      </c>
      <c r="L124" s="5">
        <f t="shared" si="20"/>
        <v>-4.7864821212369679E-2</v>
      </c>
      <c r="M124" s="4">
        <f t="shared" si="21"/>
        <v>57.286510303260634</v>
      </c>
      <c r="N124" s="4">
        <f t="shared" si="22"/>
        <v>59.175110336645638</v>
      </c>
      <c r="O124" s="5">
        <f t="shared" si="23"/>
        <v>-3.2967622279437538E-2</v>
      </c>
      <c r="P124" s="43">
        <f t="shared" si="15"/>
        <v>-6.6621431172137618E-2</v>
      </c>
      <c r="Q124" s="14"/>
      <c r="R124" s="13">
        <f t="shared" si="16"/>
        <v>-1.8966233019063687E-2</v>
      </c>
      <c r="S124" s="20" t="b">
        <f t="shared" si="24"/>
        <v>1</v>
      </c>
      <c r="T124" s="13">
        <f t="shared" ref="T124:T130" si="27">(E124-E123)/E123</f>
        <v>-3.3243000297849989E-2</v>
      </c>
      <c r="U124" s="20"/>
      <c r="V124" s="13">
        <f t="shared" si="25"/>
        <v>-1.3013074965875822E-2</v>
      </c>
    </row>
    <row r="125" spans="1:22" x14ac:dyDescent="0.2">
      <c r="A125" s="1">
        <v>45050</v>
      </c>
      <c r="B125" s="4">
        <v>53.07</v>
      </c>
      <c r="C125" s="4">
        <v>53.595001000000003</v>
      </c>
      <c r="D125" s="4">
        <v>52.110000999999997</v>
      </c>
      <c r="E125" s="4">
        <v>52.790000999999997</v>
      </c>
      <c r="F125" s="4">
        <v>52.790000999999997</v>
      </c>
      <c r="G125" s="2">
        <v>4869500</v>
      </c>
      <c r="H125" s="4">
        <f t="shared" si="17"/>
        <v>4.8695000000000004</v>
      </c>
      <c r="I125" s="10">
        <f t="shared" si="26"/>
        <v>-0.71999700000000644</v>
      </c>
      <c r="J125" s="6" t="b">
        <f t="shared" si="14"/>
        <v>1</v>
      </c>
      <c r="K125" s="5">
        <f t="shared" si="19"/>
        <v>-5.2760316563030653E-3</v>
      </c>
      <c r="L125" s="5">
        <f t="shared" si="20"/>
        <v>-1.502005756096556E-2</v>
      </c>
      <c r="M125" s="4">
        <f t="shared" si="21"/>
        <v>56.537092086050528</v>
      </c>
      <c r="N125" s="4">
        <f t="shared" si="22"/>
        <v>58.619883437806884</v>
      </c>
      <c r="O125" s="5">
        <f t="shared" si="23"/>
        <v>-3.6839378802615244E-2</v>
      </c>
      <c r="P125" s="43">
        <f t="shared" si="15"/>
        <v>-7.8304187971189154E-2</v>
      </c>
      <c r="Q125" s="14"/>
      <c r="R125" s="13">
        <f t="shared" si="16"/>
        <v>-5.2038245645400473E-2</v>
      </c>
      <c r="S125" s="20" t="b">
        <f t="shared" si="24"/>
        <v>1</v>
      </c>
      <c r="T125" s="13">
        <f t="shared" si="27"/>
        <v>-1.3455373330419605E-2</v>
      </c>
      <c r="U125" s="20"/>
      <c r="V125" s="13">
        <f t="shared" si="25"/>
        <v>-1.3081931736509544E-2</v>
      </c>
    </row>
    <row r="126" spans="1:22" x14ac:dyDescent="0.2">
      <c r="A126" s="1">
        <v>45051</v>
      </c>
      <c r="B126" s="4">
        <v>53.700001</v>
      </c>
      <c r="C126" s="4">
        <v>55.34</v>
      </c>
      <c r="D126" s="4">
        <v>52.970001000000003</v>
      </c>
      <c r="E126" s="4">
        <v>54.970001000000003</v>
      </c>
      <c r="F126" s="4">
        <v>54.970001000000003</v>
      </c>
      <c r="G126" s="2">
        <v>4758500</v>
      </c>
      <c r="H126" s="4">
        <f t="shared" si="17"/>
        <v>4.7584999999999997</v>
      </c>
      <c r="I126" s="10">
        <f t="shared" si="26"/>
        <v>2.1800000000000068</v>
      </c>
      <c r="J126" s="6" t="b">
        <f t="shared" si="14"/>
        <v>0</v>
      </c>
      <c r="K126" s="5">
        <f t="shared" si="19"/>
        <v>2.3649906449722469E-2</v>
      </c>
      <c r="L126" s="5">
        <f t="shared" si="20"/>
        <v>-6.6859233827249722E-3</v>
      </c>
      <c r="M126" s="4">
        <f t="shared" si="21"/>
        <v>56.275910238375438</v>
      </c>
      <c r="N126" s="4">
        <f t="shared" si="22"/>
        <v>58.302502356258458</v>
      </c>
      <c r="O126" s="5">
        <f t="shared" si="23"/>
        <v>-3.601171636849073E-2</v>
      </c>
      <c r="P126" s="43">
        <f t="shared" si="15"/>
        <v>-5.8744660448354379E-2</v>
      </c>
      <c r="Q126" s="14"/>
      <c r="R126" s="13">
        <f t="shared" si="16"/>
        <v>-1.6630743677198183E-2</v>
      </c>
      <c r="S126" s="20" t="b">
        <f t="shared" si="24"/>
        <v>0</v>
      </c>
      <c r="T126" s="13">
        <f t="shared" si="27"/>
        <v>4.1295699160907515E-2</v>
      </c>
      <c r="U126" s="20"/>
      <c r="V126" s="13">
        <f t="shared" si="25"/>
        <v>-4.6196547795129975E-3</v>
      </c>
    </row>
    <row r="127" spans="1:22" x14ac:dyDescent="0.2">
      <c r="A127" s="1">
        <v>45054</v>
      </c>
      <c r="B127" s="4">
        <v>54.959999000000003</v>
      </c>
      <c r="C127" s="4">
        <v>56.299999</v>
      </c>
      <c r="D127" s="4">
        <v>54.02</v>
      </c>
      <c r="E127" s="4">
        <v>55.709999000000003</v>
      </c>
      <c r="F127" s="4">
        <v>55.709999000000003</v>
      </c>
      <c r="G127" s="2">
        <v>4447300</v>
      </c>
      <c r="H127" s="4">
        <f t="shared" si="17"/>
        <v>4.4473000000000003</v>
      </c>
      <c r="I127" s="10">
        <f t="shared" si="26"/>
        <v>0.73999799999999993</v>
      </c>
      <c r="J127" s="6" t="b">
        <f t="shared" si="14"/>
        <v>0</v>
      </c>
      <c r="K127" s="5">
        <f t="shared" si="19"/>
        <v>1.36462884579019E-2</v>
      </c>
      <c r="L127" s="5">
        <f t="shared" si="20"/>
        <v>-1.0479573898393787E-2</v>
      </c>
      <c r="M127" s="4">
        <f t="shared" si="21"/>
        <v>56.181591698646201</v>
      </c>
      <c r="N127" s="4">
        <f t="shared" si="22"/>
        <v>58.077067281801199</v>
      </c>
      <c r="O127" s="5">
        <f t="shared" si="23"/>
        <v>-3.3738374543074268E-2</v>
      </c>
      <c r="P127" s="43">
        <f t="shared" si="15"/>
        <v>-3.8475088250272654E-2</v>
      </c>
      <c r="Q127" s="14"/>
      <c r="R127" s="13">
        <f t="shared" si="16"/>
        <v>2.1075818212649808E-3</v>
      </c>
      <c r="S127" s="20" t="b">
        <f t="shared" si="24"/>
        <v>0</v>
      </c>
      <c r="T127" s="13">
        <f t="shared" si="27"/>
        <v>1.346185167433415E-2</v>
      </c>
      <c r="U127" s="20"/>
      <c r="V127" s="13">
        <f t="shared" si="25"/>
        <v>-1.6760020287494069E-3</v>
      </c>
    </row>
    <row r="128" spans="1:22" x14ac:dyDescent="0.2">
      <c r="A128" s="1">
        <v>45055</v>
      </c>
      <c r="B128" s="4">
        <v>55.118999000000002</v>
      </c>
      <c r="C128" s="4">
        <v>55.851002000000001</v>
      </c>
      <c r="D128" s="4">
        <v>54.419998</v>
      </c>
      <c r="E128" s="4">
        <v>55.419998</v>
      </c>
      <c r="F128" s="4">
        <v>55.419998</v>
      </c>
      <c r="G128" s="2">
        <v>3523800</v>
      </c>
      <c r="H128" s="4">
        <f t="shared" si="17"/>
        <v>3.5238</v>
      </c>
      <c r="I128" s="10">
        <f t="shared" si="26"/>
        <v>-0.29000100000000373</v>
      </c>
      <c r="J128" s="6" t="b">
        <f t="shared" si="14"/>
        <v>0</v>
      </c>
      <c r="K128" s="5">
        <f t="shared" si="19"/>
        <v>5.4608938017905104E-3</v>
      </c>
      <c r="L128" s="5">
        <f t="shared" si="20"/>
        <v>-7.71703254312253E-3</v>
      </c>
      <c r="M128" s="4">
        <f t="shared" si="21"/>
        <v>56.054659415538502</v>
      </c>
      <c r="N128" s="4">
        <f t="shared" si="22"/>
        <v>57.846017779035876</v>
      </c>
      <c r="O128" s="5">
        <f t="shared" si="23"/>
        <v>-3.1957349882689751E-2</v>
      </c>
      <c r="P128" s="43">
        <f t="shared" si="15"/>
        <v>-2.9161918609131181E-2</v>
      </c>
      <c r="Q128" s="14"/>
      <c r="R128" s="13">
        <f t="shared" si="16"/>
        <v>-3.6331933448880568E-3</v>
      </c>
      <c r="S128" s="20" t="b">
        <f t="shared" si="24"/>
        <v>1</v>
      </c>
      <c r="T128" s="13">
        <f t="shared" si="27"/>
        <v>-5.2055466739463364E-3</v>
      </c>
      <c r="U128" s="20"/>
      <c r="V128" s="13">
        <f t="shared" si="25"/>
        <v>-2.2593215903984041E-3</v>
      </c>
    </row>
    <row r="129" spans="1:22" x14ac:dyDescent="0.2">
      <c r="A129" s="1">
        <v>45056</v>
      </c>
      <c r="B129" s="4">
        <v>56.860000999999997</v>
      </c>
      <c r="C129" s="4">
        <v>57.709999000000003</v>
      </c>
      <c r="D129" s="4">
        <v>55.380001</v>
      </c>
      <c r="E129" s="4">
        <v>55.93</v>
      </c>
      <c r="F129" s="4">
        <v>55.93</v>
      </c>
      <c r="G129" s="2">
        <v>4672000</v>
      </c>
      <c r="H129" s="4">
        <f t="shared" si="17"/>
        <v>4.6719999999999997</v>
      </c>
      <c r="I129" s="10">
        <f t="shared" si="26"/>
        <v>0.51000200000000007</v>
      </c>
      <c r="J129" s="6" t="b">
        <f t="shared" si="14"/>
        <v>1</v>
      </c>
      <c r="K129" s="5">
        <f t="shared" si="19"/>
        <v>-1.6355979311361554E-2</v>
      </c>
      <c r="L129" s="5">
        <f t="shared" si="20"/>
        <v>-3.0843857751583111E-2</v>
      </c>
      <c r="M129" s="4">
        <f t="shared" si="21"/>
        <v>56.033882846282083</v>
      </c>
      <c r="N129" s="4">
        <f t="shared" si="22"/>
        <v>57.679407537380584</v>
      </c>
      <c r="O129" s="5">
        <f t="shared" si="23"/>
        <v>-2.9366601197576721E-2</v>
      </c>
      <c r="P129" s="43">
        <f t="shared" si="15"/>
        <v>-1.1669400960056236E-2</v>
      </c>
      <c r="Q129" s="14"/>
      <c r="R129" s="13">
        <f t="shared" si="16"/>
        <v>2.9912546990827227E-2</v>
      </c>
      <c r="S129" s="20" t="b">
        <f t="shared" si="24"/>
        <v>0</v>
      </c>
      <c r="T129" s="13">
        <f t="shared" si="27"/>
        <v>9.2024904078848949E-3</v>
      </c>
      <c r="U129" s="20"/>
      <c r="V129" s="13">
        <f t="shared" si="25"/>
        <v>-3.7064838985820584E-4</v>
      </c>
    </row>
    <row r="130" spans="1:22" x14ac:dyDescent="0.2">
      <c r="A130" s="1">
        <v>45057</v>
      </c>
      <c r="B130" s="4">
        <v>56.299999</v>
      </c>
      <c r="C130" s="4">
        <v>57.07</v>
      </c>
      <c r="D130" s="4">
        <v>54.68</v>
      </c>
      <c r="E130" s="4">
        <v>56.849997999999999</v>
      </c>
      <c r="F130" s="4">
        <v>56.849997999999999</v>
      </c>
      <c r="G130" s="2">
        <v>5217800</v>
      </c>
      <c r="H130" s="4">
        <f t="shared" si="17"/>
        <v>5.2178000000000004</v>
      </c>
      <c r="I130" s="10">
        <f t="shared" si="26"/>
        <v>0.91999799999999965</v>
      </c>
      <c r="J130" s="6" t="b">
        <f t="shared" ref="J130:J193" si="28">(E130-D130)&lt;(C130-E130)</f>
        <v>0</v>
      </c>
      <c r="K130" s="5">
        <f t="shared" si="19"/>
        <v>9.7690765500724024E-3</v>
      </c>
      <c r="L130" s="5">
        <f t="shared" si="20"/>
        <v>-3.8549500613282097E-3</v>
      </c>
      <c r="M130" s="4">
        <f t="shared" si="21"/>
        <v>56.169902038568402</v>
      </c>
      <c r="N130" s="4">
        <f t="shared" si="22"/>
        <v>57.607284968912708</v>
      </c>
      <c r="O130" s="5">
        <f t="shared" si="23"/>
        <v>-2.5589913426541922E-2</v>
      </c>
      <c r="P130" s="43">
        <f t="shared" ref="P130:P193" si="29">(D130-M130)/M130</f>
        <v>-2.6524917874084574E-2</v>
      </c>
      <c r="Q130" s="14"/>
      <c r="R130" s="13">
        <f t="shared" ref="R130:R193" si="30">(C130-M130)/M130</f>
        <v>1.6024559929151316E-2</v>
      </c>
      <c r="S130" s="20" t="b">
        <f t="shared" si="24"/>
        <v>0</v>
      </c>
      <c r="T130" s="13">
        <f t="shared" si="27"/>
        <v>1.6449097085642763E-2</v>
      </c>
      <c r="U130" s="20">
        <f>(E130-E124)/E124</f>
        <v>6.241824191434274E-2</v>
      </c>
      <c r="V130" s="13">
        <f t="shared" si="25"/>
        <v>2.4274454201123502E-3</v>
      </c>
    </row>
    <row r="131" spans="1:22" x14ac:dyDescent="0.2">
      <c r="A131" s="1">
        <v>45058</v>
      </c>
      <c r="B131" s="4">
        <v>57</v>
      </c>
      <c r="C131" s="4">
        <v>57</v>
      </c>
      <c r="D131" s="4">
        <v>52.919998</v>
      </c>
      <c r="E131" s="4">
        <v>53.73</v>
      </c>
      <c r="F131" s="4">
        <v>53.73</v>
      </c>
      <c r="G131" s="2">
        <v>7599600</v>
      </c>
      <c r="H131" s="4">
        <f t="shared" ref="H131:H194" si="31">(G131/1000000)</f>
        <v>7.5995999999999997</v>
      </c>
      <c r="I131" s="10">
        <f t="shared" ref="I131:I162" si="32">(E131-E130)</f>
        <v>-3.1199980000000025</v>
      </c>
      <c r="J131" s="6" t="b">
        <f t="shared" si="28"/>
        <v>1</v>
      </c>
      <c r="K131" s="5">
        <f t="shared" ref="K131:K194" si="33">(E131-B131)/B131</f>
        <v>-5.7368421052631631E-2</v>
      </c>
      <c r="L131" s="5">
        <f t="shared" ref="L131:L194" si="34">(E131-C131)/C131</f>
        <v>-5.7368421052631631E-2</v>
      </c>
      <c r="M131" s="4">
        <f t="shared" ref="M131:M194" si="35">(E131-M130)*(2/($X$1+1))+M130</f>
        <v>55.763251698807004</v>
      </c>
      <c r="N131" s="4">
        <f t="shared" ref="N131:N194" si="36">(E131-N130)*(2/($X$2+1))+N130</f>
        <v>57.270129754224648</v>
      </c>
      <c r="O131" s="5">
        <f t="shared" ref="O131:O194" si="37">(M131-N131)/M131</f>
        <v>-2.7022779510002683E-2</v>
      </c>
      <c r="P131" s="43">
        <f t="shared" si="29"/>
        <v>-5.0987946581096392E-2</v>
      </c>
      <c r="Q131" s="14"/>
      <c r="R131" s="13">
        <f t="shared" si="30"/>
        <v>2.2178554218341168E-2</v>
      </c>
      <c r="S131" s="20" t="b">
        <f t="shared" ref="S131:S194" si="38">(E131&lt;E130)</f>
        <v>1</v>
      </c>
      <c r="T131" s="13"/>
      <c r="U131" s="20"/>
      <c r="V131" s="13">
        <f t="shared" si="25"/>
        <v>-7.2396483704418226E-3</v>
      </c>
    </row>
    <row r="132" spans="1:22" x14ac:dyDescent="0.2">
      <c r="A132" s="1">
        <v>45061</v>
      </c>
      <c r="B132" s="4">
        <v>53.709999000000003</v>
      </c>
      <c r="C132" s="4">
        <v>54.849997999999999</v>
      </c>
      <c r="D132" s="4">
        <v>52.939999</v>
      </c>
      <c r="E132" s="4">
        <v>54.02</v>
      </c>
      <c r="F132" s="4">
        <v>54.02</v>
      </c>
      <c r="G132" s="2">
        <v>4724200</v>
      </c>
      <c r="H132" s="4">
        <f t="shared" si="31"/>
        <v>4.7241999999999997</v>
      </c>
      <c r="I132" s="10">
        <f t="shared" si="32"/>
        <v>0.29000000000000625</v>
      </c>
      <c r="J132" s="6" t="b">
        <f t="shared" si="28"/>
        <v>0</v>
      </c>
      <c r="K132" s="5">
        <f t="shared" si="33"/>
        <v>5.7717558326523099E-3</v>
      </c>
      <c r="L132" s="5">
        <f t="shared" si="34"/>
        <v>-1.513214275778089E-2</v>
      </c>
      <c r="M132" s="4">
        <f t="shared" si="35"/>
        <v>55.472709749005837</v>
      </c>
      <c r="N132" s="4">
        <f t="shared" si="36"/>
        <v>56.987509775596415</v>
      </c>
      <c r="O132" s="5">
        <f t="shared" si="37"/>
        <v>-2.7307121527765744E-2</v>
      </c>
      <c r="P132" s="43">
        <f t="shared" si="29"/>
        <v>-4.565687813819528E-2</v>
      </c>
      <c r="Q132" s="14"/>
      <c r="R132" s="13">
        <f t="shared" si="30"/>
        <v>-1.1225551299429674E-2</v>
      </c>
      <c r="S132" s="20" t="b">
        <f t="shared" si="38"/>
        <v>0</v>
      </c>
      <c r="T132" s="13"/>
      <c r="U132" s="20"/>
      <c r="V132" s="13">
        <f t="shared" ref="V132:V195" si="39">(M132-M131)/M131</f>
        <v>-5.2102763190795525E-3</v>
      </c>
    </row>
    <row r="133" spans="1:22" x14ac:dyDescent="0.2">
      <c r="A133" s="1">
        <v>45062</v>
      </c>
      <c r="B133" s="4">
        <v>53.439999</v>
      </c>
      <c r="C133" s="4">
        <v>53.59</v>
      </c>
      <c r="D133" s="4">
        <v>52.099997999999999</v>
      </c>
      <c r="E133" s="4">
        <v>52.23</v>
      </c>
      <c r="F133" s="4">
        <v>52.23</v>
      </c>
      <c r="G133" s="2">
        <v>5157900</v>
      </c>
      <c r="H133" s="4">
        <f t="shared" si="31"/>
        <v>5.1578999999999997</v>
      </c>
      <c r="I133" s="10">
        <f t="shared" si="32"/>
        <v>-1.7900000000000063</v>
      </c>
      <c r="J133" s="6" t="b">
        <f t="shared" si="28"/>
        <v>1</v>
      </c>
      <c r="K133" s="5">
        <f t="shared" si="33"/>
        <v>-2.2642197279981298E-2</v>
      </c>
      <c r="L133" s="5">
        <f t="shared" si="34"/>
        <v>-2.5377869005411578E-2</v>
      </c>
      <c r="M133" s="4">
        <f t="shared" si="35"/>
        <v>54.932258124171533</v>
      </c>
      <c r="N133" s="4">
        <f t="shared" si="36"/>
        <v>56.573813273370639</v>
      </c>
      <c r="O133" s="5">
        <f t="shared" si="37"/>
        <v>-2.9883263591466713E-2</v>
      </c>
      <c r="P133" s="43">
        <f t="shared" si="29"/>
        <v>-5.155914249454948E-2</v>
      </c>
      <c r="Q133" s="14"/>
      <c r="R133" s="13">
        <f t="shared" si="30"/>
        <v>-2.4434788774519774E-2</v>
      </c>
      <c r="S133" s="20" t="b">
        <f t="shared" si="38"/>
        <v>1</v>
      </c>
      <c r="T133" s="13"/>
      <c r="U133" s="20"/>
      <c r="V133" s="13">
        <f t="shared" si="39"/>
        <v>-9.742657737104506E-3</v>
      </c>
    </row>
    <row r="134" spans="1:22" x14ac:dyDescent="0.2">
      <c r="A134" s="1">
        <v>45063</v>
      </c>
      <c r="B134" s="4">
        <v>52.189999</v>
      </c>
      <c r="C134" s="4">
        <v>53.619999</v>
      </c>
      <c r="D134" s="4">
        <v>51.619999</v>
      </c>
      <c r="E134" s="4">
        <v>52.560001</v>
      </c>
      <c r="F134" s="4">
        <v>52.560001</v>
      </c>
      <c r="G134" s="2">
        <v>4440200</v>
      </c>
      <c r="H134" s="4">
        <f t="shared" si="31"/>
        <v>4.4401999999999999</v>
      </c>
      <c r="I134" s="10">
        <f t="shared" si="32"/>
        <v>0.33000100000000288</v>
      </c>
      <c r="J134" s="6" t="b">
        <f t="shared" si="28"/>
        <v>1</v>
      </c>
      <c r="K134" s="5">
        <f t="shared" si="33"/>
        <v>7.0895192007955294E-3</v>
      </c>
      <c r="L134" s="5">
        <f t="shared" si="34"/>
        <v>-1.9768706075507392E-2</v>
      </c>
      <c r="M134" s="4">
        <f t="shared" si="35"/>
        <v>54.536881936809607</v>
      </c>
      <c r="N134" s="4">
        <f t="shared" si="36"/>
        <v>56.224786119164499</v>
      </c>
      <c r="O134" s="5">
        <f t="shared" si="37"/>
        <v>-3.0949774215376303E-2</v>
      </c>
      <c r="P134" s="43">
        <f t="shared" si="29"/>
        <v>-5.3484593053730489E-2</v>
      </c>
      <c r="Q134" s="14"/>
      <c r="R134" s="13">
        <f t="shared" si="30"/>
        <v>-1.6812162783196409E-2</v>
      </c>
      <c r="S134" s="20" t="b">
        <f t="shared" si="38"/>
        <v>0</v>
      </c>
      <c r="T134" s="13"/>
      <c r="U134" s="20"/>
      <c r="V134" s="13">
        <f t="shared" si="39"/>
        <v>-7.1975229284803521E-3</v>
      </c>
    </row>
    <row r="135" spans="1:22" x14ac:dyDescent="0.2">
      <c r="A135" s="1">
        <v>45064</v>
      </c>
      <c r="B135" s="4">
        <v>52.700001</v>
      </c>
      <c r="C135" s="4">
        <v>54.599997999999999</v>
      </c>
      <c r="D135" s="4">
        <v>51.75</v>
      </c>
      <c r="E135" s="4">
        <v>53.810001</v>
      </c>
      <c r="F135" s="4">
        <v>53.810001</v>
      </c>
      <c r="G135" s="2">
        <v>5637800</v>
      </c>
      <c r="H135" s="4">
        <f t="shared" si="31"/>
        <v>5.6378000000000004</v>
      </c>
      <c r="I135" s="10">
        <f t="shared" si="32"/>
        <v>1.25</v>
      </c>
      <c r="J135" s="6" t="b">
        <f t="shared" si="28"/>
        <v>0</v>
      </c>
      <c r="K135" s="5">
        <f t="shared" si="33"/>
        <v>2.1062618196155243E-2</v>
      </c>
      <c r="L135" s="5">
        <f t="shared" si="34"/>
        <v>-1.446881005380256E-2</v>
      </c>
      <c r="M135" s="4">
        <f t="shared" si="35"/>
        <v>54.415735114008008</v>
      </c>
      <c r="N135" s="4">
        <f t="shared" si="36"/>
        <v>56.014804804454542</v>
      </c>
      <c r="O135" s="5">
        <f t="shared" si="37"/>
        <v>-2.9386163525977841E-2</v>
      </c>
      <c r="P135" s="43">
        <f t="shared" si="29"/>
        <v>-4.8988313921018399E-2</v>
      </c>
      <c r="Q135" s="14"/>
      <c r="R135" s="13">
        <f t="shared" si="30"/>
        <v>3.3862059495463337E-3</v>
      </c>
      <c r="S135" s="20" t="b">
        <f t="shared" si="38"/>
        <v>0</v>
      </c>
      <c r="T135" s="13"/>
      <c r="U135" s="20"/>
      <c r="V135" s="13">
        <f t="shared" si="39"/>
        <v>-2.2213742058441906E-3</v>
      </c>
    </row>
    <row r="136" spans="1:22" x14ac:dyDescent="0.2">
      <c r="A136" s="1">
        <v>45065</v>
      </c>
      <c r="B136" s="4">
        <v>53.41</v>
      </c>
      <c r="C136" s="4">
        <v>54</v>
      </c>
      <c r="D136" s="4">
        <v>52.529998999999997</v>
      </c>
      <c r="E136" s="4">
        <v>52.610000999999997</v>
      </c>
      <c r="F136" s="4">
        <v>52.610000999999997</v>
      </c>
      <c r="G136" s="2">
        <v>4501700</v>
      </c>
      <c r="H136" s="4">
        <f t="shared" si="31"/>
        <v>4.5016999999999996</v>
      </c>
      <c r="I136" s="10">
        <f t="shared" si="32"/>
        <v>-1.2000000000000028</v>
      </c>
      <c r="J136" s="6" t="b">
        <f t="shared" si="28"/>
        <v>1</v>
      </c>
      <c r="K136" s="5">
        <f t="shared" si="33"/>
        <v>-1.4978449728515255E-2</v>
      </c>
      <c r="L136" s="5">
        <f t="shared" si="34"/>
        <v>-2.5740722222222279E-2</v>
      </c>
      <c r="M136" s="4">
        <f t="shared" si="35"/>
        <v>54.114779428340007</v>
      </c>
      <c r="N136" s="4">
        <f t="shared" si="36"/>
        <v>55.718734908415016</v>
      </c>
      <c r="O136" s="5">
        <f t="shared" si="37"/>
        <v>-2.9639878366297355E-2</v>
      </c>
      <c r="P136" s="43">
        <f t="shared" si="29"/>
        <v>-2.9285537982070356E-2</v>
      </c>
      <c r="Q136" s="14"/>
      <c r="R136" s="13">
        <f t="shared" si="30"/>
        <v>-2.1210366105622012E-3</v>
      </c>
      <c r="S136" s="20" t="b">
        <f t="shared" si="38"/>
        <v>1</v>
      </c>
      <c r="T136" s="13"/>
      <c r="U136" s="20"/>
      <c r="V136" s="13">
        <f t="shared" si="39"/>
        <v>-5.5306738949213782E-3</v>
      </c>
    </row>
    <row r="137" spans="1:22" x14ac:dyDescent="0.2">
      <c r="A137" s="1">
        <v>45068</v>
      </c>
      <c r="B137" s="4">
        <v>52.529998999999997</v>
      </c>
      <c r="C137" s="4">
        <v>56.650002000000001</v>
      </c>
      <c r="D137" s="4">
        <v>52.299999</v>
      </c>
      <c r="E137" s="4">
        <v>56.619999</v>
      </c>
      <c r="F137" s="4">
        <v>56.619999</v>
      </c>
      <c r="G137" s="2">
        <v>6564200</v>
      </c>
      <c r="H137" s="4">
        <f t="shared" si="31"/>
        <v>6.5641999999999996</v>
      </c>
      <c r="I137" s="10">
        <f t="shared" si="32"/>
        <v>4.0099980000000031</v>
      </c>
      <c r="J137" s="6" t="b">
        <f t="shared" si="28"/>
        <v>0</v>
      </c>
      <c r="K137" s="5">
        <f t="shared" si="33"/>
        <v>7.7860271803926809E-2</v>
      </c>
      <c r="L137" s="5">
        <f t="shared" si="34"/>
        <v>-5.2962045791279347E-4</v>
      </c>
      <c r="M137" s="4">
        <f t="shared" si="35"/>
        <v>54.532316023616673</v>
      </c>
      <c r="N137" s="4">
        <f t="shared" si="36"/>
        <v>55.797105698987622</v>
      </c>
      <c r="O137" s="5">
        <f t="shared" si="37"/>
        <v>-2.3193397376029254E-2</v>
      </c>
      <c r="P137" s="43">
        <f t="shared" si="29"/>
        <v>-4.0935672393776726E-2</v>
      </c>
      <c r="Q137" s="14"/>
      <c r="R137" s="13">
        <f t="shared" si="30"/>
        <v>3.8833596861468478E-2</v>
      </c>
      <c r="S137" s="20" t="b">
        <f t="shared" si="38"/>
        <v>0</v>
      </c>
      <c r="T137" s="13"/>
      <c r="U137" s="20"/>
      <c r="V137" s="13">
        <f t="shared" si="39"/>
        <v>7.7157589791080391E-3</v>
      </c>
    </row>
    <row r="138" spans="1:22" x14ac:dyDescent="0.2">
      <c r="A138" s="1">
        <v>45069</v>
      </c>
      <c r="B138" s="4">
        <v>56.259998000000003</v>
      </c>
      <c r="C138" s="4">
        <v>58.66</v>
      </c>
      <c r="D138" s="4">
        <v>55.68</v>
      </c>
      <c r="E138" s="4">
        <v>55.880001</v>
      </c>
      <c r="F138" s="4">
        <v>55.880001</v>
      </c>
      <c r="G138" s="2">
        <v>6992200</v>
      </c>
      <c r="H138" s="4">
        <f t="shared" si="31"/>
        <v>6.9922000000000004</v>
      </c>
      <c r="I138" s="10">
        <f t="shared" si="32"/>
        <v>-0.73999799999999993</v>
      </c>
      <c r="J138" s="6" t="b">
        <f t="shared" si="28"/>
        <v>1</v>
      </c>
      <c r="K138" s="5">
        <f t="shared" si="33"/>
        <v>-6.7543016976289796E-3</v>
      </c>
      <c r="L138" s="5">
        <f t="shared" si="34"/>
        <v>-4.7391732015001652E-2</v>
      </c>
      <c r="M138" s="4">
        <f t="shared" si="35"/>
        <v>54.756930186347226</v>
      </c>
      <c r="N138" s="4">
        <f t="shared" si="36"/>
        <v>55.804313986032177</v>
      </c>
      <c r="O138" s="5">
        <f t="shared" si="37"/>
        <v>-1.9127876528514734E-2</v>
      </c>
      <c r="P138" s="43">
        <f t="shared" si="29"/>
        <v>1.685758881134148E-2</v>
      </c>
      <c r="Q138" s="14"/>
      <c r="R138" s="13">
        <f t="shared" si="30"/>
        <v>7.1279923844707035E-2</v>
      </c>
      <c r="S138" s="20" t="b">
        <f t="shared" si="38"/>
        <v>1</v>
      </c>
      <c r="T138" s="13"/>
      <c r="U138" s="20"/>
      <c r="V138" s="13">
        <f t="shared" si="39"/>
        <v>4.11891845256083E-3</v>
      </c>
    </row>
    <row r="139" spans="1:22" x14ac:dyDescent="0.2">
      <c r="A139" s="1">
        <v>45070</v>
      </c>
      <c r="B139" s="4">
        <v>55.34</v>
      </c>
      <c r="C139" s="4">
        <v>58.34</v>
      </c>
      <c r="D139" s="4">
        <v>55.119999</v>
      </c>
      <c r="E139" s="4">
        <v>58.18</v>
      </c>
      <c r="F139" s="4">
        <v>58.18</v>
      </c>
      <c r="G139" s="2">
        <v>7028300</v>
      </c>
      <c r="H139" s="4">
        <f t="shared" si="31"/>
        <v>7.0282999999999998</v>
      </c>
      <c r="I139" s="10">
        <f t="shared" si="32"/>
        <v>2.2999989999999997</v>
      </c>
      <c r="J139" s="6" t="b">
        <f t="shared" si="28"/>
        <v>0</v>
      </c>
      <c r="K139" s="5">
        <f t="shared" si="33"/>
        <v>5.1319118178532637E-2</v>
      </c>
      <c r="L139" s="5">
        <f t="shared" si="34"/>
        <v>-2.7425437092904298E-3</v>
      </c>
      <c r="M139" s="4">
        <f t="shared" si="35"/>
        <v>55.327441821956022</v>
      </c>
      <c r="N139" s="4">
        <f t="shared" si="36"/>
        <v>56.010895378551119</v>
      </c>
      <c r="O139" s="5">
        <f t="shared" si="37"/>
        <v>-1.2352885549895007E-2</v>
      </c>
      <c r="P139" s="43">
        <f t="shared" si="29"/>
        <v>-3.7493658684522924E-3</v>
      </c>
      <c r="Q139" s="14"/>
      <c r="R139" s="13">
        <f t="shared" si="30"/>
        <v>5.4449619914443338E-2</v>
      </c>
      <c r="S139" s="20" t="b">
        <f t="shared" si="38"/>
        <v>0</v>
      </c>
      <c r="T139" s="13"/>
      <c r="U139" s="20"/>
      <c r="V139" s="13">
        <f t="shared" si="39"/>
        <v>1.0418985024676267E-2</v>
      </c>
    </row>
    <row r="140" spans="1:22" x14ac:dyDescent="0.2">
      <c r="A140" s="1">
        <v>45071</v>
      </c>
      <c r="B140" s="4">
        <v>58.73</v>
      </c>
      <c r="C140" s="4">
        <v>58.93</v>
      </c>
      <c r="D140" s="4">
        <v>54.439999</v>
      </c>
      <c r="E140" s="4">
        <v>54.580002</v>
      </c>
      <c r="F140" s="4">
        <v>54.580002</v>
      </c>
      <c r="G140" s="2">
        <v>5792500</v>
      </c>
      <c r="H140" s="4">
        <f t="shared" si="31"/>
        <v>5.7925000000000004</v>
      </c>
      <c r="I140" s="10">
        <f t="shared" si="32"/>
        <v>-3.5999979999999994</v>
      </c>
      <c r="J140" s="6" t="b">
        <f t="shared" si="28"/>
        <v>1</v>
      </c>
      <c r="K140" s="5">
        <f t="shared" si="33"/>
        <v>-7.0662319087348824E-2</v>
      </c>
      <c r="L140" s="5">
        <f t="shared" si="34"/>
        <v>-7.3816358391311718E-2</v>
      </c>
      <c r="M140" s="4">
        <f t="shared" si="35"/>
        <v>55.202868518296683</v>
      </c>
      <c r="N140" s="4">
        <f t="shared" si="36"/>
        <v>55.88646986737276</v>
      </c>
      <c r="O140" s="5">
        <f t="shared" si="37"/>
        <v>-1.2383438894112937E-2</v>
      </c>
      <c r="P140" s="43">
        <f t="shared" si="29"/>
        <v>-1.3819381832374045E-2</v>
      </c>
      <c r="Q140" s="14"/>
      <c r="R140" s="13">
        <f t="shared" si="30"/>
        <v>6.7516989275076891E-2</v>
      </c>
      <c r="S140" s="20" t="b">
        <f t="shared" si="38"/>
        <v>1</v>
      </c>
      <c r="T140" s="13"/>
      <c r="U140" s="20"/>
      <c r="V140" s="13">
        <f t="shared" si="39"/>
        <v>-2.2515644959732058E-3</v>
      </c>
    </row>
    <row r="141" spans="1:22" x14ac:dyDescent="0.2">
      <c r="A141" s="1">
        <v>45072</v>
      </c>
      <c r="B141" s="4">
        <v>54.360000999999997</v>
      </c>
      <c r="C141" s="4">
        <v>56.448002000000002</v>
      </c>
      <c r="D141" s="4">
        <v>53.938000000000002</v>
      </c>
      <c r="E141" s="4">
        <v>56.049999</v>
      </c>
      <c r="F141" s="4">
        <v>56.049999</v>
      </c>
      <c r="G141" s="2">
        <v>3875000</v>
      </c>
      <c r="H141" s="4">
        <f t="shared" si="31"/>
        <v>3.875</v>
      </c>
      <c r="I141" s="10">
        <f t="shared" si="32"/>
        <v>1.4699969999999993</v>
      </c>
      <c r="J141" s="6" t="b">
        <f t="shared" si="28"/>
        <v>0</v>
      </c>
      <c r="K141" s="5">
        <f t="shared" si="33"/>
        <v>3.1088998692255412E-2</v>
      </c>
      <c r="L141" s="5">
        <f t="shared" si="34"/>
        <v>-7.0507898578943988E-3</v>
      </c>
      <c r="M141" s="4">
        <f t="shared" si="35"/>
        <v>55.344056931913904</v>
      </c>
      <c r="N141" s="4">
        <f t="shared" si="36"/>
        <v>55.900689791949041</v>
      </c>
      <c r="O141" s="5">
        <f t="shared" si="37"/>
        <v>-1.0057680822349636E-2</v>
      </c>
      <c r="P141" s="43">
        <f t="shared" si="29"/>
        <v>-2.5405743811728148E-2</v>
      </c>
      <c r="Q141" s="14"/>
      <c r="R141" s="13">
        <f t="shared" si="30"/>
        <v>1.9946948765324664E-2</v>
      </c>
      <c r="S141" s="20" t="b">
        <f t="shared" si="38"/>
        <v>0</v>
      </c>
      <c r="T141" s="13">
        <f>(E141-E140)/E140</f>
        <v>2.6932886517666295E-2</v>
      </c>
      <c r="U141" s="20"/>
      <c r="V141" s="13">
        <f t="shared" si="39"/>
        <v>2.5576282067738161E-3</v>
      </c>
    </row>
    <row r="142" spans="1:22" x14ac:dyDescent="0.2">
      <c r="A142" s="1">
        <v>45076</v>
      </c>
      <c r="B142" s="4">
        <v>57.490001999999997</v>
      </c>
      <c r="C142" s="4">
        <v>59.169998</v>
      </c>
      <c r="D142" s="4">
        <v>56.419998</v>
      </c>
      <c r="E142" s="4">
        <v>57.73</v>
      </c>
      <c r="F142" s="4">
        <v>57.73</v>
      </c>
      <c r="G142" s="2">
        <v>4142100</v>
      </c>
      <c r="H142" s="4">
        <f t="shared" si="31"/>
        <v>4.1421000000000001</v>
      </c>
      <c r="I142" s="10">
        <f t="shared" si="32"/>
        <v>1.6800009999999972</v>
      </c>
      <c r="J142" s="6" t="b">
        <f t="shared" si="28"/>
        <v>1</v>
      </c>
      <c r="K142" s="5">
        <f t="shared" si="33"/>
        <v>4.1746041337761639E-3</v>
      </c>
      <c r="L142" s="5">
        <f t="shared" si="34"/>
        <v>-2.4336624111428951E-2</v>
      </c>
      <c r="M142" s="4">
        <f t="shared" si="35"/>
        <v>55.741714109928253</v>
      </c>
      <c r="N142" s="4">
        <f t="shared" si="36"/>
        <v>56.059760244823039</v>
      </c>
      <c r="O142" s="5">
        <f t="shared" si="37"/>
        <v>-5.7057114222854172E-3</v>
      </c>
      <c r="P142" s="43">
        <f t="shared" si="29"/>
        <v>1.2168335705179474E-2</v>
      </c>
      <c r="Q142" s="14" t="s">
        <v>15</v>
      </c>
      <c r="R142" s="13">
        <f t="shared" si="30"/>
        <v>6.1503022374066692E-2</v>
      </c>
      <c r="S142" s="20" t="b">
        <f t="shared" si="38"/>
        <v>0</v>
      </c>
      <c r="T142" s="13">
        <f>(E142-E141)/E141</f>
        <v>2.9973256556168667E-2</v>
      </c>
      <c r="U142" s="20"/>
      <c r="V142" s="13">
        <f t="shared" si="39"/>
        <v>7.1851830179988398E-3</v>
      </c>
    </row>
    <row r="143" spans="1:22" x14ac:dyDescent="0.2">
      <c r="A143" s="1">
        <v>45077</v>
      </c>
      <c r="B143" s="4">
        <v>57.009998000000003</v>
      </c>
      <c r="C143" s="4">
        <v>58.310001</v>
      </c>
      <c r="D143" s="4">
        <v>56.299999</v>
      </c>
      <c r="E143" s="4">
        <v>58.200001</v>
      </c>
      <c r="F143" s="4">
        <v>58.200001</v>
      </c>
      <c r="G143" s="2">
        <v>4344700</v>
      </c>
      <c r="H143" s="4">
        <f t="shared" si="31"/>
        <v>4.3446999999999996</v>
      </c>
      <c r="I143" s="10">
        <f t="shared" si="32"/>
        <v>0.47000100000000344</v>
      </c>
      <c r="J143" s="6" t="b">
        <f t="shared" si="28"/>
        <v>0</v>
      </c>
      <c r="K143" s="5">
        <f t="shared" si="33"/>
        <v>2.0873584314105697E-2</v>
      </c>
      <c r="L143" s="5">
        <f t="shared" si="34"/>
        <v>-1.8864688409111745E-3</v>
      </c>
      <c r="M143" s="4">
        <f t="shared" si="35"/>
        <v>56.15142859160688</v>
      </c>
      <c r="N143" s="4">
        <f t="shared" si="36"/>
        <v>56.245868136577556</v>
      </c>
      <c r="O143" s="5">
        <f t="shared" si="37"/>
        <v>-1.6818725246964107E-3</v>
      </c>
      <c r="P143" s="43">
        <f t="shared" si="29"/>
        <v>2.6458883080906492E-3</v>
      </c>
      <c r="Q143" s="14"/>
      <c r="R143" s="13">
        <f t="shared" si="30"/>
        <v>3.8441985583172994E-2</v>
      </c>
      <c r="S143" s="20" t="b">
        <f t="shared" si="38"/>
        <v>0</v>
      </c>
      <c r="T143" s="13">
        <f>(E143-E142)/E142</f>
        <v>8.1413649748831359E-3</v>
      </c>
      <c r="U143" s="20"/>
      <c r="V143" s="13">
        <f t="shared" si="39"/>
        <v>7.3502311190256691E-3</v>
      </c>
    </row>
    <row r="144" spans="1:22" x14ac:dyDescent="0.2">
      <c r="A144" s="1">
        <v>45078</v>
      </c>
      <c r="B144" s="4">
        <v>58.169998</v>
      </c>
      <c r="C144" s="4">
        <v>59.269001000000003</v>
      </c>
      <c r="D144" s="4">
        <v>56.48</v>
      </c>
      <c r="E144" s="4">
        <v>58.549999</v>
      </c>
      <c r="F144" s="4">
        <v>58.549999</v>
      </c>
      <c r="G144" s="2">
        <v>3971400</v>
      </c>
      <c r="H144" s="4">
        <f t="shared" si="31"/>
        <v>3.9714</v>
      </c>
      <c r="I144" s="10">
        <f t="shared" si="32"/>
        <v>0.34999799999999937</v>
      </c>
      <c r="J144" s="6" t="b">
        <f t="shared" si="28"/>
        <v>0</v>
      </c>
      <c r="K144" s="5">
        <f t="shared" si="33"/>
        <v>6.5325943452843168E-3</v>
      </c>
      <c r="L144" s="5">
        <f t="shared" si="34"/>
        <v>-1.2131164485124411E-2</v>
      </c>
      <c r="M144" s="4">
        <f t="shared" si="35"/>
        <v>56.551190326339068</v>
      </c>
      <c r="N144" s="4">
        <f t="shared" si="36"/>
        <v>56.446227342092548</v>
      </c>
      <c r="O144" s="5">
        <f t="shared" si="37"/>
        <v>1.8560702903123905E-3</v>
      </c>
      <c r="P144" s="43">
        <f t="shared" si="29"/>
        <v>-1.2588652144765488E-3</v>
      </c>
      <c r="Q144" s="14"/>
      <c r="R144" s="13">
        <f t="shared" si="30"/>
        <v>4.8059300926776391E-2</v>
      </c>
      <c r="S144" s="20" t="b">
        <f t="shared" si="38"/>
        <v>0</v>
      </c>
      <c r="T144" s="13">
        <f>(E144-E143)/E143</f>
        <v>6.0137112368778027E-3</v>
      </c>
      <c r="U144" s="20">
        <f>(E144-E141)/E141</f>
        <v>4.4603033802016662E-2</v>
      </c>
      <c r="V144" s="13">
        <f t="shared" si="39"/>
        <v>7.1193510968292862E-3</v>
      </c>
    </row>
    <row r="145" spans="1:22" x14ac:dyDescent="0.2">
      <c r="A145" s="1">
        <v>45079</v>
      </c>
      <c r="B145" s="4">
        <v>60</v>
      </c>
      <c r="C145" s="4">
        <v>60.950001</v>
      </c>
      <c r="D145" s="4">
        <v>58.849997999999999</v>
      </c>
      <c r="E145" s="4">
        <v>60.139999000000003</v>
      </c>
      <c r="F145" s="4">
        <v>60.139999000000003</v>
      </c>
      <c r="G145" s="2">
        <v>5139700</v>
      </c>
      <c r="H145" s="4">
        <f t="shared" si="31"/>
        <v>5.1397000000000004</v>
      </c>
      <c r="I145" s="10">
        <f t="shared" si="32"/>
        <v>1.5900000000000034</v>
      </c>
      <c r="J145" s="6" t="b">
        <f t="shared" si="28"/>
        <v>0</v>
      </c>
      <c r="K145" s="5">
        <f t="shared" si="33"/>
        <v>2.3333166666667181E-3</v>
      </c>
      <c r="L145" s="5">
        <f t="shared" si="34"/>
        <v>-1.3289614220022691E-2</v>
      </c>
      <c r="M145" s="4">
        <f t="shared" si="35"/>
        <v>57.149325105282557</v>
      </c>
      <c r="N145" s="4">
        <f t="shared" si="36"/>
        <v>56.76742487756276</v>
      </c>
      <c r="O145" s="5">
        <f t="shared" si="37"/>
        <v>6.6824975975874829E-3</v>
      </c>
      <c r="P145" s="43">
        <f t="shared" si="29"/>
        <v>2.9758407322998146E-2</v>
      </c>
      <c r="Q145" s="14"/>
      <c r="R145" s="13">
        <f t="shared" si="30"/>
        <v>6.650430057950292E-2</v>
      </c>
      <c r="S145" s="20" t="b">
        <f t="shared" si="38"/>
        <v>0</v>
      </c>
      <c r="T145" s="13"/>
      <c r="U145" s="20"/>
      <c r="V145" s="13">
        <f t="shared" si="39"/>
        <v>1.0576873368921895E-2</v>
      </c>
    </row>
    <row r="146" spans="1:22" x14ac:dyDescent="0.2">
      <c r="A146" s="1">
        <v>45082</v>
      </c>
      <c r="B146" s="4">
        <v>59.439999</v>
      </c>
      <c r="C146" s="4">
        <v>61.669998</v>
      </c>
      <c r="D146" s="4">
        <v>59.400002000000001</v>
      </c>
      <c r="E146" s="4">
        <v>60.919998</v>
      </c>
      <c r="F146" s="4">
        <v>60.919998</v>
      </c>
      <c r="G146" s="2">
        <v>5053400</v>
      </c>
      <c r="H146" s="4">
        <f t="shared" si="31"/>
        <v>5.0533999999999999</v>
      </c>
      <c r="I146" s="10">
        <f t="shared" si="32"/>
        <v>0.77999899999999656</v>
      </c>
      <c r="J146" s="6" t="b">
        <f t="shared" si="28"/>
        <v>0</v>
      </c>
      <c r="K146" s="5">
        <f t="shared" si="33"/>
        <v>2.4899041468691804E-2</v>
      </c>
      <c r="L146" s="5">
        <f t="shared" si="34"/>
        <v>-1.2161505177931091E-2</v>
      </c>
      <c r="M146" s="4">
        <f t="shared" si="35"/>
        <v>57.777770587735461</v>
      </c>
      <c r="N146" s="4">
        <f t="shared" si="36"/>
        <v>57.128518192557301</v>
      </c>
      <c r="O146" s="5">
        <f t="shared" si="37"/>
        <v>1.123706208415E-2</v>
      </c>
      <c r="P146" s="43">
        <f t="shared" si="29"/>
        <v>2.8077085629345702E-2</v>
      </c>
      <c r="Q146" s="14"/>
      <c r="R146" s="13">
        <f t="shared" si="30"/>
        <v>6.736548282620558E-2</v>
      </c>
      <c r="S146" s="20" t="b">
        <f t="shared" si="38"/>
        <v>0</v>
      </c>
      <c r="T146" s="13"/>
      <c r="U146" s="20"/>
      <c r="V146" s="13">
        <f t="shared" si="39"/>
        <v>1.0996551250520606E-2</v>
      </c>
    </row>
    <row r="147" spans="1:22" x14ac:dyDescent="0.2">
      <c r="A147" s="1">
        <v>45083</v>
      </c>
      <c r="B147" s="4">
        <v>60.130001</v>
      </c>
      <c r="C147" s="4">
        <v>63.610000999999997</v>
      </c>
      <c r="D147" s="4">
        <v>60.02</v>
      </c>
      <c r="E147" s="4">
        <v>62.98</v>
      </c>
      <c r="F147" s="4">
        <v>62.98</v>
      </c>
      <c r="G147" s="2">
        <v>6137700</v>
      </c>
      <c r="H147" s="4">
        <f t="shared" si="31"/>
        <v>6.1376999999999997</v>
      </c>
      <c r="I147" s="10">
        <f t="shared" si="32"/>
        <v>2.0600019999999972</v>
      </c>
      <c r="J147" s="6" t="b">
        <f t="shared" si="28"/>
        <v>0</v>
      </c>
      <c r="K147" s="5">
        <f t="shared" si="33"/>
        <v>4.7397288418471788E-2</v>
      </c>
      <c r="L147" s="5">
        <f t="shared" si="34"/>
        <v>-9.9041186935368876E-3</v>
      </c>
      <c r="M147" s="4">
        <f t="shared" si="35"/>
        <v>58.644808823112882</v>
      </c>
      <c r="N147" s="4">
        <f t="shared" si="36"/>
        <v>57.63734269755232</v>
      </c>
      <c r="O147" s="5">
        <f t="shared" si="37"/>
        <v>1.7179118591712467E-2</v>
      </c>
      <c r="P147" s="43">
        <f t="shared" si="29"/>
        <v>2.3449495436757832E-2</v>
      </c>
      <c r="Q147" s="14"/>
      <c r="R147" s="13">
        <f t="shared" si="30"/>
        <v>8.4665501969037896E-2</v>
      </c>
      <c r="S147" s="20" t="b">
        <f t="shared" si="38"/>
        <v>0</v>
      </c>
      <c r="T147" s="13"/>
      <c r="U147" s="20"/>
      <c r="V147" s="13">
        <f t="shared" si="39"/>
        <v>1.5006432864363038E-2</v>
      </c>
    </row>
    <row r="148" spans="1:22" x14ac:dyDescent="0.2">
      <c r="A148" s="1">
        <v>45084</v>
      </c>
      <c r="B148" s="4">
        <v>65.180000000000007</v>
      </c>
      <c r="C148" s="4">
        <v>72.522002999999998</v>
      </c>
      <c r="D148" s="4">
        <v>64.75</v>
      </c>
      <c r="E148" s="4">
        <v>68.029999000000004</v>
      </c>
      <c r="F148" s="4">
        <v>68.029999000000004</v>
      </c>
      <c r="G148" s="2">
        <v>23389400</v>
      </c>
      <c r="H148" s="4">
        <f t="shared" si="31"/>
        <v>23.389399999999998</v>
      </c>
      <c r="I148" s="10">
        <f t="shared" si="32"/>
        <v>5.0499990000000068</v>
      </c>
      <c r="J148" s="6" t="b">
        <f t="shared" si="28"/>
        <v>1</v>
      </c>
      <c r="K148" s="5">
        <f t="shared" si="33"/>
        <v>4.3725053697453151E-2</v>
      </c>
      <c r="L148" s="5">
        <f t="shared" si="34"/>
        <v>-6.1939877749929144E-2</v>
      </c>
      <c r="M148" s="4">
        <f t="shared" si="35"/>
        <v>60.209007185927405</v>
      </c>
      <c r="N148" s="4">
        <f t="shared" si="36"/>
        <v>58.541051941243424</v>
      </c>
      <c r="O148" s="5">
        <f t="shared" si="37"/>
        <v>2.7702752837848326E-2</v>
      </c>
      <c r="P148" s="43">
        <f t="shared" si="29"/>
        <v>7.5420489828869938E-2</v>
      </c>
      <c r="Q148" s="112" t="s">
        <v>36</v>
      </c>
      <c r="R148" s="13">
        <f t="shared" si="30"/>
        <v>0.20450421605607372</v>
      </c>
      <c r="S148" s="20" t="b">
        <f t="shared" si="38"/>
        <v>0</v>
      </c>
      <c r="T148" s="13">
        <f t="shared" ref="T148:T154" si="40">(E148-E147)/E147</f>
        <v>8.0184169577643807E-2</v>
      </c>
      <c r="U148" s="20"/>
      <c r="V148" s="13">
        <f t="shared" si="39"/>
        <v>2.6672409616553244E-2</v>
      </c>
    </row>
    <row r="149" spans="1:22" x14ac:dyDescent="0.2">
      <c r="A149" s="1">
        <v>45085</v>
      </c>
      <c r="B149" s="4">
        <v>68.779999000000004</v>
      </c>
      <c r="C149" s="4">
        <v>70.970000999999996</v>
      </c>
      <c r="D149" s="4">
        <v>68</v>
      </c>
      <c r="E149" s="4">
        <v>69.099997999999999</v>
      </c>
      <c r="F149" s="4">
        <v>69.099997999999999</v>
      </c>
      <c r="G149" s="2">
        <v>10985200</v>
      </c>
      <c r="H149" s="4">
        <f t="shared" si="31"/>
        <v>10.985200000000001</v>
      </c>
      <c r="I149" s="10">
        <f t="shared" si="32"/>
        <v>1.0699989999999957</v>
      </c>
      <c r="J149" s="6" t="b">
        <f t="shared" si="28"/>
        <v>1</v>
      </c>
      <c r="K149" s="5">
        <f t="shared" si="33"/>
        <v>4.6525007945986694E-3</v>
      </c>
      <c r="L149" s="5">
        <f t="shared" si="34"/>
        <v>-2.6349203517694708E-2</v>
      </c>
      <c r="M149" s="4">
        <f t="shared" si="35"/>
        <v>61.690838988272837</v>
      </c>
      <c r="N149" s="4">
        <f t="shared" si="36"/>
        <v>59.459221163743997</v>
      </c>
      <c r="O149" s="5">
        <f t="shared" si="37"/>
        <v>3.6174217454767649E-2</v>
      </c>
      <c r="P149" s="43">
        <f t="shared" si="29"/>
        <v>0.10227063069974632</v>
      </c>
      <c r="Q149" s="112"/>
      <c r="R149" s="13">
        <f t="shared" si="30"/>
        <v>0.15041393769164152</v>
      </c>
      <c r="S149" s="20" t="b">
        <f t="shared" si="38"/>
        <v>0</v>
      </c>
      <c r="T149" s="13">
        <f t="shared" si="40"/>
        <v>1.5728340669239105E-2</v>
      </c>
      <c r="U149" s="20"/>
      <c r="V149" s="13">
        <f t="shared" si="39"/>
        <v>2.4611463825827368E-2</v>
      </c>
    </row>
    <row r="150" spans="1:22" x14ac:dyDescent="0.2">
      <c r="A150" s="1">
        <v>45086</v>
      </c>
      <c r="B150" s="4">
        <v>70.724997999999999</v>
      </c>
      <c r="C150" s="4">
        <v>74.908996999999999</v>
      </c>
      <c r="D150" s="4">
        <v>69.199996999999996</v>
      </c>
      <c r="E150" s="4">
        <v>69.480002999999996</v>
      </c>
      <c r="F150" s="4">
        <v>69.480002999999996</v>
      </c>
      <c r="G150" s="2">
        <v>12511700</v>
      </c>
      <c r="H150" s="4">
        <f t="shared" si="31"/>
        <v>12.511699999999999</v>
      </c>
      <c r="I150" s="10">
        <f t="shared" si="32"/>
        <v>0.38000499999999704</v>
      </c>
      <c r="J150" s="6" t="b">
        <f t="shared" si="28"/>
        <v>1</v>
      </c>
      <c r="K150" s="5">
        <f t="shared" si="33"/>
        <v>-1.7603323226675849E-2</v>
      </c>
      <c r="L150" s="5">
        <f t="shared" si="34"/>
        <v>-7.2474525323039676E-2</v>
      </c>
      <c r="M150" s="4">
        <f t="shared" si="35"/>
        <v>62.989032990227365</v>
      </c>
      <c r="N150" s="4">
        <f t="shared" si="36"/>
        <v>60.330593497331478</v>
      </c>
      <c r="O150" s="5">
        <f t="shared" si="37"/>
        <v>4.2204799259393924E-2</v>
      </c>
      <c r="P150" s="43">
        <f t="shared" si="29"/>
        <v>9.8603895232623293E-2</v>
      </c>
      <c r="Q150" s="112"/>
      <c r="R150" s="13">
        <f t="shared" si="30"/>
        <v>0.18923872051857021</v>
      </c>
      <c r="S150" s="20" t="b">
        <f t="shared" si="38"/>
        <v>0</v>
      </c>
      <c r="T150" s="13">
        <f t="shared" si="40"/>
        <v>5.4993489290693911E-3</v>
      </c>
      <c r="U150" s="20"/>
      <c r="V150" s="13">
        <f t="shared" si="39"/>
        <v>2.104354590154478E-2</v>
      </c>
    </row>
    <row r="151" spans="1:22" x14ac:dyDescent="0.2">
      <c r="A151" s="1">
        <v>45089</v>
      </c>
      <c r="B151" s="4">
        <v>69.860000999999997</v>
      </c>
      <c r="C151" s="4">
        <v>72.230002999999996</v>
      </c>
      <c r="D151" s="4">
        <v>69.279999000000004</v>
      </c>
      <c r="E151" s="4">
        <v>71.699996999999996</v>
      </c>
      <c r="F151" s="4">
        <v>71.699996999999996</v>
      </c>
      <c r="G151" s="2">
        <v>5987500</v>
      </c>
      <c r="H151" s="4">
        <f t="shared" si="31"/>
        <v>5.9874999999999998</v>
      </c>
      <c r="I151" s="10">
        <f t="shared" si="32"/>
        <v>2.2199939999999998</v>
      </c>
      <c r="J151" s="6" t="b">
        <f t="shared" si="28"/>
        <v>0</v>
      </c>
      <c r="K151" s="5">
        <f t="shared" si="33"/>
        <v>2.6338333433462154E-2</v>
      </c>
      <c r="L151" s="5">
        <f t="shared" si="34"/>
        <v>-7.3377540909142728E-3</v>
      </c>
      <c r="M151" s="4">
        <f t="shared" si="35"/>
        <v>64.440860325189476</v>
      </c>
      <c r="N151" s="4">
        <f t="shared" si="36"/>
        <v>61.319237280172217</v>
      </c>
      <c r="O151" s="5">
        <f t="shared" si="37"/>
        <v>4.8441672399538692E-2</v>
      </c>
      <c r="P151" s="43">
        <f t="shared" si="29"/>
        <v>7.5094259300553481E-2</v>
      </c>
      <c r="Q151" s="14"/>
      <c r="R151" s="13">
        <f t="shared" si="30"/>
        <v>0.12087272943756462</v>
      </c>
      <c r="S151" s="20" t="b">
        <f t="shared" si="38"/>
        <v>0</v>
      </c>
      <c r="T151" s="13">
        <f t="shared" si="40"/>
        <v>3.1951553024544339E-2</v>
      </c>
      <c r="U151" s="20"/>
      <c r="V151" s="13">
        <f t="shared" si="39"/>
        <v>2.3048890672561356E-2</v>
      </c>
    </row>
    <row r="152" spans="1:22" x14ac:dyDescent="0.2">
      <c r="A152" s="1">
        <v>45090</v>
      </c>
      <c r="B152" s="4">
        <v>72.919998000000007</v>
      </c>
      <c r="C152" s="4">
        <v>73.959998999999996</v>
      </c>
      <c r="D152" s="4">
        <v>71.029999000000004</v>
      </c>
      <c r="E152" s="4">
        <v>73.589995999999999</v>
      </c>
      <c r="F152" s="4">
        <v>73.589995999999999</v>
      </c>
      <c r="G152" s="2">
        <v>6815400</v>
      </c>
      <c r="H152" s="4">
        <f t="shared" si="31"/>
        <v>6.8154000000000003</v>
      </c>
      <c r="I152" s="10">
        <f t="shared" si="32"/>
        <v>1.8899990000000031</v>
      </c>
      <c r="J152" s="6" t="b">
        <f t="shared" si="28"/>
        <v>0</v>
      </c>
      <c r="K152" s="5">
        <f t="shared" si="33"/>
        <v>9.1881242234810884E-3</v>
      </c>
      <c r="L152" s="5">
        <f t="shared" si="34"/>
        <v>-5.002744794520576E-3</v>
      </c>
      <c r="M152" s="4">
        <f t="shared" si="35"/>
        <v>65.965716270991237</v>
      </c>
      <c r="N152" s="4">
        <f t="shared" si="36"/>
        <v>62.386259777548545</v>
      </c>
      <c r="O152" s="5">
        <f t="shared" si="37"/>
        <v>5.4262375909602242E-2</v>
      </c>
      <c r="P152" s="43">
        <f t="shared" si="29"/>
        <v>7.6771435456023551E-2</v>
      </c>
      <c r="Q152" s="14"/>
      <c r="R152" s="13">
        <f t="shared" si="30"/>
        <v>0.12118844728628053</v>
      </c>
      <c r="S152" s="20" t="b">
        <f t="shared" si="38"/>
        <v>0</v>
      </c>
      <c r="T152" s="13">
        <f t="shared" si="40"/>
        <v>2.6359819791903244E-2</v>
      </c>
      <c r="U152" s="20"/>
      <c r="V152" s="13">
        <f t="shared" si="39"/>
        <v>2.3662873805638897E-2</v>
      </c>
    </row>
    <row r="153" spans="1:22" x14ac:dyDescent="0.2">
      <c r="A153" s="1">
        <v>45091</v>
      </c>
      <c r="B153" s="4">
        <v>73.470000999999996</v>
      </c>
      <c r="C153" s="4">
        <v>75.449996999999996</v>
      </c>
      <c r="D153" s="4">
        <v>72.059997999999993</v>
      </c>
      <c r="E153" s="4">
        <v>73.370002999999997</v>
      </c>
      <c r="F153" s="4">
        <v>73.370002999999997</v>
      </c>
      <c r="G153" s="2">
        <v>7813500</v>
      </c>
      <c r="H153" s="4">
        <f t="shared" si="31"/>
        <v>7.8135000000000003</v>
      </c>
      <c r="I153" s="10">
        <f t="shared" si="32"/>
        <v>-0.21999300000000233</v>
      </c>
      <c r="J153" s="6" t="b">
        <f t="shared" si="28"/>
        <v>1</v>
      </c>
      <c r="K153" s="5">
        <f t="shared" si="33"/>
        <v>-1.3610725280921035E-3</v>
      </c>
      <c r="L153" s="5">
        <f t="shared" si="34"/>
        <v>-2.7567847351935605E-2</v>
      </c>
      <c r="M153" s="4">
        <f t="shared" si="35"/>
        <v>67.199764059159364</v>
      </c>
      <c r="N153" s="4">
        <f t="shared" si="36"/>
        <v>63.341367883848669</v>
      </c>
      <c r="O153" s="5">
        <f t="shared" si="37"/>
        <v>5.7416811343473657E-2</v>
      </c>
      <c r="P153" s="43">
        <f t="shared" si="29"/>
        <v>7.232516376935369E-2</v>
      </c>
      <c r="Q153" s="14"/>
      <c r="R153" s="13">
        <f t="shared" si="30"/>
        <v>0.12277175457904188</v>
      </c>
      <c r="S153" s="20" t="b">
        <f t="shared" si="38"/>
        <v>1</v>
      </c>
      <c r="T153" s="13">
        <f t="shared" si="40"/>
        <v>-2.989441662695597E-3</v>
      </c>
      <c r="U153" s="20"/>
      <c r="V153" s="13">
        <f t="shared" si="39"/>
        <v>1.870741133316255E-2</v>
      </c>
    </row>
    <row r="154" spans="1:22" x14ac:dyDescent="0.2">
      <c r="A154" s="1">
        <v>45092</v>
      </c>
      <c r="B154" s="4">
        <v>72.300003000000004</v>
      </c>
      <c r="C154" s="4">
        <v>72.839995999999999</v>
      </c>
      <c r="D154" s="4">
        <v>70.449996999999996</v>
      </c>
      <c r="E154" s="4">
        <v>71.75</v>
      </c>
      <c r="F154" s="4">
        <v>71.75</v>
      </c>
      <c r="G154" s="2">
        <v>6649900</v>
      </c>
      <c r="H154" s="4">
        <f t="shared" si="31"/>
        <v>6.6498999999999997</v>
      </c>
      <c r="I154" s="10">
        <f t="shared" si="32"/>
        <v>-1.620002999999997</v>
      </c>
      <c r="J154" s="6" t="b">
        <f t="shared" si="28"/>
        <v>0</v>
      </c>
      <c r="K154" s="5">
        <f t="shared" si="33"/>
        <v>-7.6072334326183055E-3</v>
      </c>
      <c r="L154" s="5">
        <f t="shared" si="34"/>
        <v>-1.4964251233621695E-2</v>
      </c>
      <c r="M154" s="4">
        <f t="shared" si="35"/>
        <v>67.958136715966134</v>
      </c>
      <c r="N154" s="4">
        <f t="shared" si="36"/>
        <v>64.072553285253136</v>
      </c>
      <c r="O154" s="5">
        <f t="shared" si="37"/>
        <v>5.7176132520421447E-2</v>
      </c>
      <c r="P154" s="43">
        <f t="shared" si="29"/>
        <v>3.6667578077496391E-2</v>
      </c>
      <c r="Q154" s="14"/>
      <c r="R154" s="13">
        <f t="shared" si="30"/>
        <v>7.1836273328649364E-2</v>
      </c>
      <c r="S154" s="20" t="b">
        <f t="shared" si="38"/>
        <v>1</v>
      </c>
      <c r="T154" s="13">
        <f t="shared" si="40"/>
        <v>-2.2079909142159869E-2</v>
      </c>
      <c r="U154" s="20">
        <f>(E154-E148)/E148</f>
        <v>5.468177355110642E-2</v>
      </c>
      <c r="V154" s="13">
        <f t="shared" si="39"/>
        <v>1.1285347016086789E-2</v>
      </c>
    </row>
    <row r="155" spans="1:22" x14ac:dyDescent="0.2">
      <c r="A155" s="1">
        <v>45093</v>
      </c>
      <c r="B155" s="4">
        <v>72.480002999999996</v>
      </c>
      <c r="C155" s="4">
        <v>72.926002999999994</v>
      </c>
      <c r="D155" s="4">
        <v>69.449996999999996</v>
      </c>
      <c r="E155" s="4">
        <v>70.690002000000007</v>
      </c>
      <c r="F155" s="4">
        <v>70.690002000000007</v>
      </c>
      <c r="G155" s="2">
        <v>5789800</v>
      </c>
      <c r="H155" s="4">
        <f t="shared" si="31"/>
        <v>5.7897999999999996</v>
      </c>
      <c r="I155" s="10">
        <f t="shared" si="32"/>
        <v>-1.0599979999999931</v>
      </c>
      <c r="J155" s="6" t="b">
        <f t="shared" si="28"/>
        <v>1</v>
      </c>
      <c r="K155" s="5">
        <f t="shared" si="33"/>
        <v>-2.4696480765873996E-2</v>
      </c>
      <c r="L155" s="5">
        <f t="shared" si="34"/>
        <v>-3.06612306724117E-2</v>
      </c>
      <c r="M155" s="4">
        <f t="shared" si="35"/>
        <v>68.413447596638449</v>
      </c>
      <c r="N155" s="4">
        <f t="shared" si="36"/>
        <v>64.6479836082746</v>
      </c>
      <c r="O155" s="5">
        <f t="shared" si="37"/>
        <v>5.5039822149656838E-2</v>
      </c>
      <c r="P155" s="43">
        <f t="shared" si="29"/>
        <v>1.5151252272403815E-2</v>
      </c>
      <c r="Q155" s="14"/>
      <c r="R155" s="13">
        <f t="shared" si="30"/>
        <v>6.596006431319322E-2</v>
      </c>
      <c r="S155" s="20" t="b">
        <f t="shared" si="38"/>
        <v>1</v>
      </c>
      <c r="T155" s="13"/>
      <c r="U155" s="20"/>
      <c r="V155" s="13">
        <f t="shared" si="39"/>
        <v>6.6998729317036066E-3</v>
      </c>
    </row>
    <row r="156" spans="1:22" x14ac:dyDescent="0.2">
      <c r="A156" s="1">
        <v>45097</v>
      </c>
      <c r="B156" s="4">
        <v>70.169998000000007</v>
      </c>
      <c r="C156" s="4">
        <v>70.769997000000004</v>
      </c>
      <c r="D156" s="4">
        <v>67.699996999999996</v>
      </c>
      <c r="E156" s="4">
        <v>67.959998999999996</v>
      </c>
      <c r="F156" s="4">
        <v>67.959998999999996</v>
      </c>
      <c r="G156" s="2">
        <v>5747900</v>
      </c>
      <c r="H156" s="4">
        <f t="shared" si="31"/>
        <v>5.7478999999999996</v>
      </c>
      <c r="I156" s="10">
        <f t="shared" si="32"/>
        <v>-2.7300030000000106</v>
      </c>
      <c r="J156" s="6" t="b">
        <f t="shared" si="28"/>
        <v>1</v>
      </c>
      <c r="K156" s="5">
        <f t="shared" si="33"/>
        <v>-3.149492750448718E-2</v>
      </c>
      <c r="L156" s="5">
        <f t="shared" si="34"/>
        <v>-3.9706063573805253E-2</v>
      </c>
      <c r="M156" s="4">
        <f t="shared" si="35"/>
        <v>68.337872830532035</v>
      </c>
      <c r="N156" s="4">
        <f t="shared" si="36"/>
        <v>64.935984946685508</v>
      </c>
      <c r="O156" s="5">
        <f t="shared" si="37"/>
        <v>4.9780418133334545E-2</v>
      </c>
      <c r="P156" s="43">
        <f t="shared" si="29"/>
        <v>-9.3341481686718287E-3</v>
      </c>
      <c r="Q156" s="14"/>
      <c r="R156" s="13">
        <f t="shared" si="30"/>
        <v>3.5589696733746484E-2</v>
      </c>
      <c r="S156" s="20" t="b">
        <f t="shared" si="38"/>
        <v>1</v>
      </c>
      <c r="T156" s="13"/>
      <c r="U156" s="20"/>
      <c r="V156" s="13">
        <f t="shared" si="39"/>
        <v>-1.1046770592822292E-3</v>
      </c>
    </row>
    <row r="157" spans="1:22" x14ac:dyDescent="0.2">
      <c r="A157" s="1">
        <v>45098</v>
      </c>
      <c r="B157" s="4">
        <v>67.889999000000003</v>
      </c>
      <c r="C157" s="4">
        <v>68.400002000000001</v>
      </c>
      <c r="D157" s="4">
        <v>64.290001000000004</v>
      </c>
      <c r="E157" s="4">
        <v>64.519997000000004</v>
      </c>
      <c r="F157" s="4">
        <v>64.519997000000004</v>
      </c>
      <c r="G157" s="2">
        <v>6059100</v>
      </c>
      <c r="H157" s="4">
        <f t="shared" si="31"/>
        <v>6.0590999999999999</v>
      </c>
      <c r="I157" s="10">
        <f t="shared" si="32"/>
        <v>-3.4400019999999927</v>
      </c>
      <c r="J157" s="6" t="b">
        <f t="shared" si="28"/>
        <v>1</v>
      </c>
      <c r="K157" s="5">
        <f t="shared" si="33"/>
        <v>-4.9639152299884394E-2</v>
      </c>
      <c r="L157" s="5">
        <f t="shared" si="34"/>
        <v>-5.6725217639613475E-2</v>
      </c>
      <c r="M157" s="4">
        <f t="shared" si="35"/>
        <v>67.701560192110037</v>
      </c>
      <c r="N157" s="4">
        <f t="shared" si="36"/>
        <v>64.899812081756338</v>
      </c>
      <c r="O157" s="5">
        <f t="shared" si="37"/>
        <v>4.1383804190087428E-2</v>
      </c>
      <c r="P157" s="43">
        <f t="shared" si="29"/>
        <v>-5.039114582336638E-2</v>
      </c>
      <c r="Q157" s="14"/>
      <c r="R157" s="13">
        <f t="shared" si="30"/>
        <v>1.0316480239274608E-2</v>
      </c>
      <c r="S157" s="20" t="b">
        <f t="shared" si="38"/>
        <v>1</v>
      </c>
      <c r="T157" s="13"/>
      <c r="U157" s="20"/>
      <c r="V157" s="13">
        <f t="shared" si="39"/>
        <v>-9.3112737061623319E-3</v>
      </c>
    </row>
    <row r="158" spans="1:22" x14ac:dyDescent="0.2">
      <c r="A158" s="1">
        <v>45099</v>
      </c>
      <c r="B158" s="4">
        <v>64.300003000000004</v>
      </c>
      <c r="C158" s="4">
        <v>64.870002999999997</v>
      </c>
      <c r="D158" s="4">
        <v>62.848998999999999</v>
      </c>
      <c r="E158" s="4">
        <v>63.169998</v>
      </c>
      <c r="F158" s="4">
        <v>63.169998</v>
      </c>
      <c r="G158" s="2">
        <v>4907100</v>
      </c>
      <c r="H158" s="4">
        <f t="shared" si="31"/>
        <v>4.9070999999999998</v>
      </c>
      <c r="I158" s="10">
        <f t="shared" si="32"/>
        <v>-1.3499990000000039</v>
      </c>
      <c r="J158" s="6" t="b">
        <f t="shared" si="28"/>
        <v>1</v>
      </c>
      <c r="K158" s="5">
        <f t="shared" si="33"/>
        <v>-1.7573949413346127E-2</v>
      </c>
      <c r="L158" s="5">
        <f t="shared" si="34"/>
        <v>-2.620633453647285E-2</v>
      </c>
      <c r="M158" s="4">
        <f t="shared" si="35"/>
        <v>66.946299826758363</v>
      </c>
      <c r="N158" s="4">
        <f t="shared" si="36"/>
        <v>64.749393465951442</v>
      </c>
      <c r="O158" s="5">
        <f t="shared" si="37"/>
        <v>3.2815948999302562E-2</v>
      </c>
      <c r="P158" s="43">
        <f t="shared" si="29"/>
        <v>-6.1202797426612623E-2</v>
      </c>
      <c r="Q158" s="14"/>
      <c r="R158" s="13">
        <f t="shared" si="30"/>
        <v>-3.1014362737467865E-2</v>
      </c>
      <c r="S158" s="20" t="b">
        <f t="shared" si="38"/>
        <v>1</v>
      </c>
      <c r="T158" s="13"/>
      <c r="U158" s="20"/>
      <c r="V158" s="13">
        <f t="shared" si="39"/>
        <v>-1.115573058004197E-2</v>
      </c>
    </row>
    <row r="159" spans="1:22" x14ac:dyDescent="0.2">
      <c r="A159" s="1">
        <v>45100</v>
      </c>
      <c r="B159" s="4">
        <v>62.400002000000001</v>
      </c>
      <c r="C159" s="4">
        <v>63.43</v>
      </c>
      <c r="D159" s="4">
        <v>60.610000999999997</v>
      </c>
      <c r="E159" s="4">
        <v>62.57</v>
      </c>
      <c r="F159" s="4">
        <v>62.57</v>
      </c>
      <c r="G159" s="2">
        <v>7457100</v>
      </c>
      <c r="H159" s="4">
        <f t="shared" si="31"/>
        <v>7.4570999999999996</v>
      </c>
      <c r="I159" s="10">
        <f t="shared" si="32"/>
        <v>-0.59999799999999937</v>
      </c>
      <c r="J159" s="6" t="b">
        <f t="shared" si="28"/>
        <v>0</v>
      </c>
      <c r="K159" s="5">
        <f t="shared" si="33"/>
        <v>2.7243268357587495E-3</v>
      </c>
      <c r="L159" s="5">
        <f t="shared" si="34"/>
        <v>-1.3558253192495656E-2</v>
      </c>
      <c r="M159" s="4">
        <f t="shared" si="35"/>
        <v>66.216916522298632</v>
      </c>
      <c r="N159" s="4">
        <f t="shared" si="36"/>
        <v>64.559880990651322</v>
      </c>
      <c r="O159" s="5">
        <f t="shared" si="37"/>
        <v>2.5024353574200346E-2</v>
      </c>
      <c r="P159" s="43">
        <f t="shared" si="29"/>
        <v>-8.4674971544627858E-2</v>
      </c>
      <c r="Q159" s="14"/>
      <c r="R159" s="13">
        <f t="shared" si="30"/>
        <v>-4.2087681949976252E-2</v>
      </c>
      <c r="S159" s="20" t="b">
        <f t="shared" si="38"/>
        <v>1</v>
      </c>
      <c r="T159" s="13"/>
      <c r="U159" s="20"/>
      <c r="V159" s="13">
        <f t="shared" si="39"/>
        <v>-1.0895050306696666E-2</v>
      </c>
    </row>
    <row r="160" spans="1:22" x14ac:dyDescent="0.2">
      <c r="A160" s="1">
        <v>45103</v>
      </c>
      <c r="B160" s="4">
        <v>62.48</v>
      </c>
      <c r="C160" s="4">
        <v>64.194999999999993</v>
      </c>
      <c r="D160" s="4">
        <v>61.529998999999997</v>
      </c>
      <c r="E160" s="4">
        <v>62.939999</v>
      </c>
      <c r="F160" s="4">
        <v>62.939999</v>
      </c>
      <c r="G160" s="2">
        <v>4676300</v>
      </c>
      <c r="H160" s="4">
        <f t="shared" si="31"/>
        <v>4.6763000000000003</v>
      </c>
      <c r="I160" s="10">
        <f t="shared" si="32"/>
        <v>0.36999899999999997</v>
      </c>
      <c r="J160" s="6" t="b">
        <f t="shared" si="28"/>
        <v>0</v>
      </c>
      <c r="K160" s="5">
        <f t="shared" si="33"/>
        <v>7.3623399487836652E-3</v>
      </c>
      <c r="L160" s="5">
        <f t="shared" si="34"/>
        <v>-1.9549824752706488E-2</v>
      </c>
      <c r="M160" s="4">
        <f t="shared" si="35"/>
        <v>65.670763601915525</v>
      </c>
      <c r="N160" s="4">
        <f t="shared" si="36"/>
        <v>64.419021687116427</v>
      </c>
      <c r="O160" s="5">
        <f t="shared" si="37"/>
        <v>1.9060870410871639E-2</v>
      </c>
      <c r="P160" s="43">
        <f t="shared" si="29"/>
        <v>-6.3053395069624985E-2</v>
      </c>
      <c r="Q160" s="14"/>
      <c r="R160" s="13">
        <f t="shared" si="30"/>
        <v>-2.2472155354570682E-2</v>
      </c>
      <c r="S160" s="20" t="b">
        <f t="shared" si="38"/>
        <v>0</v>
      </c>
      <c r="T160" s="13"/>
      <c r="U160" s="20"/>
      <c r="V160" s="13">
        <f t="shared" si="39"/>
        <v>-8.2479364649845933E-3</v>
      </c>
    </row>
    <row r="161" spans="1:22" x14ac:dyDescent="0.2">
      <c r="A161" s="1">
        <v>45104</v>
      </c>
      <c r="B161" s="4">
        <v>63.299999</v>
      </c>
      <c r="C161" s="4">
        <v>64.330001999999993</v>
      </c>
      <c r="D161" s="4">
        <v>62.23</v>
      </c>
      <c r="E161" s="4">
        <v>63.509998000000003</v>
      </c>
      <c r="F161" s="4">
        <v>63.509998000000003</v>
      </c>
      <c r="G161" s="2">
        <v>4368300</v>
      </c>
      <c r="H161" s="4">
        <f t="shared" si="31"/>
        <v>4.3682999999999996</v>
      </c>
      <c r="I161" s="10">
        <f t="shared" si="32"/>
        <v>0.56999900000000281</v>
      </c>
      <c r="J161" s="6" t="b">
        <f t="shared" si="28"/>
        <v>0</v>
      </c>
      <c r="K161" s="5">
        <f t="shared" si="33"/>
        <v>3.3175197996449159E-3</v>
      </c>
      <c r="L161" s="5">
        <f t="shared" si="34"/>
        <v>-1.2746836227363872E-2</v>
      </c>
      <c r="M161" s="4">
        <f t="shared" si="35"/>
        <v>65.310636001596265</v>
      </c>
      <c r="N161" s="4">
        <f t="shared" si="36"/>
        <v>64.339976149106306</v>
      </c>
      <c r="O161" s="5">
        <f t="shared" si="37"/>
        <v>1.486220180838899E-2</v>
      </c>
      <c r="P161" s="43">
        <f t="shared" si="29"/>
        <v>-4.7168978748284948E-2</v>
      </c>
      <c r="Q161" s="14"/>
      <c r="R161" s="13">
        <f t="shared" si="30"/>
        <v>-1.5014920411620307E-2</v>
      </c>
      <c r="S161" s="20" t="b">
        <f t="shared" si="38"/>
        <v>0</v>
      </c>
      <c r="T161" s="13"/>
      <c r="U161" s="20"/>
      <c r="V161" s="13">
        <f t="shared" si="39"/>
        <v>-5.4838345188475178E-3</v>
      </c>
    </row>
    <row r="162" spans="1:22" x14ac:dyDescent="0.2">
      <c r="A162" s="1">
        <v>45105</v>
      </c>
      <c r="B162" s="4">
        <v>63.400002000000001</v>
      </c>
      <c r="C162" s="4">
        <v>65.239998</v>
      </c>
      <c r="D162" s="4">
        <v>62.509998000000003</v>
      </c>
      <c r="E162" s="4">
        <v>65.220000999999996</v>
      </c>
      <c r="F162" s="4">
        <v>65.220000999999996</v>
      </c>
      <c r="G162" s="2">
        <v>4376800</v>
      </c>
      <c r="H162" s="4">
        <f t="shared" si="31"/>
        <v>4.3768000000000002</v>
      </c>
      <c r="I162" s="10">
        <f t="shared" si="32"/>
        <v>1.7100029999999933</v>
      </c>
      <c r="J162" s="6" t="b">
        <f t="shared" si="28"/>
        <v>0</v>
      </c>
      <c r="K162" s="5">
        <f t="shared" si="33"/>
        <v>2.8706607927236276E-2</v>
      </c>
      <c r="L162" s="5">
        <f t="shared" si="34"/>
        <v>-3.0651441773501582E-4</v>
      </c>
      <c r="M162" s="4">
        <f t="shared" si="35"/>
        <v>65.295530167996887</v>
      </c>
      <c r="N162" s="4">
        <f t="shared" si="36"/>
        <v>64.416500049184023</v>
      </c>
      <c r="O162" s="5">
        <f t="shared" si="37"/>
        <v>1.3462332207905102E-2</v>
      </c>
      <c r="P162" s="43">
        <f t="shared" si="29"/>
        <v>-4.2660380593129002E-2</v>
      </c>
      <c r="Q162" s="14"/>
      <c r="R162" s="13">
        <f t="shared" si="30"/>
        <v>-8.504742645325025E-4</v>
      </c>
      <c r="S162" s="20" t="b">
        <f t="shared" si="38"/>
        <v>0</v>
      </c>
      <c r="T162" s="13"/>
      <c r="U162" s="20"/>
      <c r="V162" s="13">
        <f t="shared" si="39"/>
        <v>-2.3129209152103361E-4</v>
      </c>
    </row>
    <row r="163" spans="1:22" x14ac:dyDescent="0.2">
      <c r="A163" s="1">
        <v>45106</v>
      </c>
      <c r="B163" s="4">
        <v>64.519997000000004</v>
      </c>
      <c r="C163" s="4">
        <v>65.470000999999996</v>
      </c>
      <c r="D163" s="4">
        <v>62.66</v>
      </c>
      <c r="E163" s="4">
        <v>63</v>
      </c>
      <c r="F163" s="4">
        <v>63</v>
      </c>
      <c r="G163" s="2">
        <v>5538700</v>
      </c>
      <c r="H163" s="4">
        <f t="shared" si="31"/>
        <v>5.5387000000000004</v>
      </c>
      <c r="I163" s="10">
        <f t="shared" ref="I163:I196" si="41">(E163-E162)</f>
        <v>-2.2200009999999963</v>
      </c>
      <c r="J163" s="6" t="b">
        <f t="shared" si="28"/>
        <v>1</v>
      </c>
      <c r="K163" s="5">
        <f t="shared" si="33"/>
        <v>-2.3558541083007235E-2</v>
      </c>
      <c r="L163" s="5">
        <f t="shared" si="34"/>
        <v>-3.772721799714035E-2</v>
      </c>
      <c r="M163" s="4">
        <f t="shared" si="35"/>
        <v>64.912941806664065</v>
      </c>
      <c r="N163" s="4">
        <f t="shared" si="36"/>
        <v>64.29332613186368</v>
      </c>
      <c r="O163" s="5">
        <f t="shared" si="37"/>
        <v>9.5453334505442959E-3</v>
      </c>
      <c r="P163" s="43">
        <f t="shared" si="29"/>
        <v>-3.4707128408603079E-2</v>
      </c>
      <c r="Q163" s="14"/>
      <c r="R163" s="13">
        <f t="shared" si="30"/>
        <v>8.581635307718289E-3</v>
      </c>
      <c r="S163" s="20" t="b">
        <f t="shared" si="38"/>
        <v>1</v>
      </c>
      <c r="T163" s="13"/>
      <c r="U163" s="20"/>
      <c r="V163" s="13">
        <f t="shared" si="39"/>
        <v>-5.8593346336031213E-3</v>
      </c>
    </row>
    <row r="164" spans="1:22" x14ac:dyDescent="0.2">
      <c r="A164" s="1">
        <v>45107</v>
      </c>
      <c r="B164" s="4">
        <v>64.480002999999996</v>
      </c>
      <c r="C164" s="4">
        <v>65.809997999999993</v>
      </c>
      <c r="D164" s="4">
        <v>63.220001000000003</v>
      </c>
      <c r="E164" s="4">
        <v>63.959999000000003</v>
      </c>
      <c r="F164" s="4">
        <v>63.959999000000003</v>
      </c>
      <c r="G164" s="2">
        <v>6246700</v>
      </c>
      <c r="H164" s="4">
        <f t="shared" si="31"/>
        <v>6.2466999999999997</v>
      </c>
      <c r="I164" s="10">
        <f t="shared" si="41"/>
        <v>0.95999900000000338</v>
      </c>
      <c r="J164" s="6" t="b">
        <f t="shared" si="28"/>
        <v>1</v>
      </c>
      <c r="K164" s="5">
        <f t="shared" si="33"/>
        <v>-8.0645777885586176E-3</v>
      </c>
      <c r="L164" s="5">
        <f t="shared" si="34"/>
        <v>-2.8111214955514659E-2</v>
      </c>
      <c r="M164" s="4">
        <f t="shared" si="35"/>
        <v>64.754118005553394</v>
      </c>
      <c r="N164" s="4">
        <f t="shared" si="36"/>
        <v>64.264341163875528</v>
      </c>
      <c r="O164" s="5">
        <f t="shared" si="37"/>
        <v>7.5636400705181746E-3</v>
      </c>
      <c r="P164" s="43">
        <f t="shared" si="29"/>
        <v>-2.3691419986939254E-2</v>
      </c>
      <c r="Q164" s="14"/>
      <c r="R164" s="13">
        <f t="shared" si="30"/>
        <v>1.6305989904086798E-2</v>
      </c>
      <c r="S164" s="20" t="b">
        <f t="shared" si="38"/>
        <v>0</v>
      </c>
      <c r="T164" s="13">
        <f>(E164-E163)/E163</f>
        <v>1.5238079365079418E-2</v>
      </c>
      <c r="U164" s="20"/>
      <c r="V164" s="13">
        <f t="shared" si="39"/>
        <v>-2.4467201252981259E-3</v>
      </c>
    </row>
    <row r="165" spans="1:22" x14ac:dyDescent="0.2">
      <c r="A165" s="1">
        <v>45110</v>
      </c>
      <c r="B165" s="4">
        <v>64.199996999999996</v>
      </c>
      <c r="C165" s="4">
        <v>67.860000999999997</v>
      </c>
      <c r="D165" s="4">
        <v>64.199996999999996</v>
      </c>
      <c r="E165" s="4">
        <v>65.339995999999999</v>
      </c>
      <c r="F165" s="4">
        <v>65.339995999999999</v>
      </c>
      <c r="G165" s="2">
        <v>4971800</v>
      </c>
      <c r="H165" s="4">
        <f t="shared" si="31"/>
        <v>4.9718</v>
      </c>
      <c r="I165" s="10">
        <f t="shared" si="41"/>
        <v>1.3799969999999959</v>
      </c>
      <c r="J165" s="6" t="b">
        <f t="shared" si="28"/>
        <v>1</v>
      </c>
      <c r="K165" s="5">
        <f t="shared" si="33"/>
        <v>1.7756994599236558E-2</v>
      </c>
      <c r="L165" s="5">
        <f t="shared" si="34"/>
        <v>-3.7135351648462218E-2</v>
      </c>
      <c r="M165" s="4">
        <f t="shared" si="35"/>
        <v>64.851764337961157</v>
      </c>
      <c r="N165" s="4">
        <f t="shared" si="36"/>
        <v>64.357876367016786</v>
      </c>
      <c r="O165" s="5">
        <f t="shared" si="37"/>
        <v>7.6156443234231706E-3</v>
      </c>
      <c r="P165" s="43">
        <f t="shared" si="29"/>
        <v>-1.0050109578586238E-2</v>
      </c>
      <c r="Q165" s="14"/>
      <c r="R165" s="13">
        <f t="shared" si="30"/>
        <v>4.6386350359907791E-2</v>
      </c>
      <c r="S165" s="20" t="b">
        <f t="shared" si="38"/>
        <v>0</v>
      </c>
      <c r="T165" s="13">
        <f>(E165-E164)/E164</f>
        <v>2.1575938423638748E-2</v>
      </c>
      <c r="U165" s="20"/>
      <c r="V165" s="13">
        <f t="shared" si="39"/>
        <v>1.5079555619827683E-3</v>
      </c>
    </row>
    <row r="166" spans="1:22" x14ac:dyDescent="0.2">
      <c r="A166" s="1">
        <v>45112</v>
      </c>
      <c r="B166" s="4">
        <v>65.029999000000004</v>
      </c>
      <c r="C166" s="4">
        <v>65.925003000000004</v>
      </c>
      <c r="D166" s="4">
        <v>63.75</v>
      </c>
      <c r="E166" s="4">
        <v>65.069999999999993</v>
      </c>
      <c r="F166" s="4">
        <v>65.069999999999993</v>
      </c>
      <c r="G166" s="2">
        <v>4848500</v>
      </c>
      <c r="H166" s="4">
        <f t="shared" si="31"/>
        <v>4.8484999999999996</v>
      </c>
      <c r="I166" s="10">
        <f t="shared" si="41"/>
        <v>-0.26999600000000612</v>
      </c>
      <c r="J166" s="6" t="b">
        <f t="shared" si="28"/>
        <v>0</v>
      </c>
      <c r="K166" s="5">
        <f t="shared" si="33"/>
        <v>6.1511610972021563E-4</v>
      </c>
      <c r="L166" s="5">
        <f t="shared" si="34"/>
        <v>-1.29693281925222E-2</v>
      </c>
      <c r="M166" s="4">
        <f t="shared" si="35"/>
        <v>64.888136948300968</v>
      </c>
      <c r="N166" s="4">
        <f t="shared" si="36"/>
        <v>64.419800161189244</v>
      </c>
      <c r="O166" s="5">
        <f t="shared" si="37"/>
        <v>7.2176026179464389E-3</v>
      </c>
      <c r="P166" s="43">
        <f t="shared" si="29"/>
        <v>-1.7539984993062262E-2</v>
      </c>
      <c r="Q166" s="14"/>
      <c r="R166" s="13">
        <f t="shared" si="30"/>
        <v>1.5979285281763438E-2</v>
      </c>
      <c r="S166" s="20" t="b">
        <f t="shared" si="38"/>
        <v>1</v>
      </c>
      <c r="T166" s="13">
        <f>(E166-E165)/E165</f>
        <v>-4.1321704396799488E-3</v>
      </c>
      <c r="U166" s="20">
        <f>(E166-E164)/E164</f>
        <v>1.7354612528996283E-2</v>
      </c>
      <c r="V166" s="13">
        <f t="shared" si="39"/>
        <v>5.6085768384438477E-4</v>
      </c>
    </row>
    <row r="167" spans="1:22" x14ac:dyDescent="0.2">
      <c r="A167" s="1">
        <v>45113</v>
      </c>
      <c r="B167" s="4">
        <v>63.810001</v>
      </c>
      <c r="C167" s="4">
        <v>63.970001000000003</v>
      </c>
      <c r="D167" s="4">
        <v>60.549999</v>
      </c>
      <c r="E167" s="4">
        <v>61.599997999999999</v>
      </c>
      <c r="F167" s="4">
        <v>61.599997999999999</v>
      </c>
      <c r="G167" s="2">
        <v>5995700</v>
      </c>
      <c r="H167" s="4">
        <f t="shared" si="31"/>
        <v>5.9957000000000003</v>
      </c>
      <c r="I167" s="10">
        <f t="shared" si="41"/>
        <v>-3.4700019999999938</v>
      </c>
      <c r="J167" s="6" t="b">
        <f t="shared" si="28"/>
        <v>1</v>
      </c>
      <c r="K167" s="5">
        <f t="shared" si="33"/>
        <v>-3.4634116366805891E-2</v>
      </c>
      <c r="L167" s="5">
        <f t="shared" si="34"/>
        <v>-3.704866285682884E-2</v>
      </c>
      <c r="M167" s="4">
        <f t="shared" si="35"/>
        <v>64.340113790250811</v>
      </c>
      <c r="N167" s="4">
        <f t="shared" si="36"/>
        <v>64.174599973259745</v>
      </c>
      <c r="O167" s="5">
        <f t="shared" si="37"/>
        <v>2.5724825033825996E-3</v>
      </c>
      <c r="P167" s="43">
        <f t="shared" si="29"/>
        <v>-5.8907492806223663E-2</v>
      </c>
      <c r="Q167" s="14"/>
      <c r="R167" s="13">
        <f t="shared" si="30"/>
        <v>-5.7524422704221161E-3</v>
      </c>
      <c r="S167" s="20" t="b">
        <f t="shared" si="38"/>
        <v>1</v>
      </c>
      <c r="T167" s="13"/>
      <c r="U167" s="20"/>
      <c r="V167" s="13">
        <f t="shared" si="39"/>
        <v>-8.4456602365820602E-3</v>
      </c>
    </row>
    <row r="168" spans="1:22" x14ac:dyDescent="0.2">
      <c r="A168" s="1">
        <v>45114</v>
      </c>
      <c r="B168" s="4">
        <v>61.849997999999999</v>
      </c>
      <c r="C168" s="4">
        <v>64.489998</v>
      </c>
      <c r="D168" s="4">
        <v>61.849997999999999</v>
      </c>
      <c r="E168" s="4">
        <v>62.830002</v>
      </c>
      <c r="F168" s="4">
        <v>62.830002</v>
      </c>
      <c r="G168" s="2">
        <v>5369700</v>
      </c>
      <c r="H168" s="4">
        <f t="shared" si="31"/>
        <v>5.3696999999999999</v>
      </c>
      <c r="I168" s="10">
        <f t="shared" si="41"/>
        <v>1.230004000000001</v>
      </c>
      <c r="J168" s="6" t="b">
        <f t="shared" si="28"/>
        <v>1</v>
      </c>
      <c r="K168" s="5">
        <f t="shared" si="33"/>
        <v>1.584485095698792E-2</v>
      </c>
      <c r="L168" s="5">
        <f t="shared" si="34"/>
        <v>-2.5740363645227585E-2</v>
      </c>
      <c r="M168" s="4">
        <f t="shared" si="35"/>
        <v>64.088428491875675</v>
      </c>
      <c r="N168" s="4">
        <f t="shared" si="36"/>
        <v>64.0576784103676</v>
      </c>
      <c r="O168" s="5">
        <f t="shared" si="37"/>
        <v>4.7980707643615342E-4</v>
      </c>
      <c r="P168" s="43">
        <f t="shared" si="29"/>
        <v>-3.492721766706193E-2</v>
      </c>
      <c r="Q168" s="14"/>
      <c r="R168" s="13">
        <f t="shared" si="30"/>
        <v>6.2658660474914137E-3</v>
      </c>
      <c r="S168" s="20" t="b">
        <f t="shared" si="38"/>
        <v>0</v>
      </c>
      <c r="T168" s="13"/>
      <c r="U168" s="20"/>
      <c r="V168" s="13">
        <f t="shared" si="39"/>
        <v>-3.9117944241695317E-3</v>
      </c>
    </row>
    <row r="169" spans="1:22" x14ac:dyDescent="0.2">
      <c r="A169" s="1">
        <v>45117</v>
      </c>
      <c r="B169" s="4">
        <v>63.029998999999997</v>
      </c>
      <c r="C169" s="4">
        <v>67.930000000000007</v>
      </c>
      <c r="D169" s="4">
        <v>62.490001999999997</v>
      </c>
      <c r="E169" s="4">
        <v>67.870002999999997</v>
      </c>
      <c r="F169" s="4">
        <v>67.870002999999997</v>
      </c>
      <c r="G169" s="2">
        <v>8227300</v>
      </c>
      <c r="H169" s="4">
        <f t="shared" si="31"/>
        <v>8.2272999999999996</v>
      </c>
      <c r="I169" s="10">
        <f t="shared" si="41"/>
        <v>5.0400009999999966</v>
      </c>
      <c r="J169" s="6" t="b">
        <f t="shared" si="28"/>
        <v>0</v>
      </c>
      <c r="K169" s="5">
        <f t="shared" si="33"/>
        <v>7.6788895395667078E-2</v>
      </c>
      <c r="L169" s="5">
        <f t="shared" si="34"/>
        <v>-8.8321801854865075E-4</v>
      </c>
      <c r="M169" s="4">
        <f t="shared" si="35"/>
        <v>64.718690909896395</v>
      </c>
      <c r="N169" s="4">
        <f t="shared" si="36"/>
        <v>64.389184896422591</v>
      </c>
      <c r="O169" s="5">
        <f t="shared" si="37"/>
        <v>5.0913578263279986E-3</v>
      </c>
      <c r="P169" s="43">
        <f t="shared" si="29"/>
        <v>-3.4436557330852942E-2</v>
      </c>
      <c r="Q169" s="14"/>
      <c r="R169" s="13">
        <f t="shared" si="30"/>
        <v>4.9619500100434782E-2</v>
      </c>
      <c r="S169" s="20" t="b">
        <f t="shared" si="38"/>
        <v>0</v>
      </c>
      <c r="T169" s="13"/>
      <c r="U169" s="20"/>
      <c r="V169" s="13">
        <f t="shared" si="39"/>
        <v>9.8342623286607356E-3</v>
      </c>
    </row>
    <row r="170" spans="1:22" x14ac:dyDescent="0.2">
      <c r="A170" s="1">
        <v>45118</v>
      </c>
      <c r="B170" s="4">
        <v>69.220000999999996</v>
      </c>
      <c r="C170" s="4">
        <v>77.360000999999997</v>
      </c>
      <c r="D170" s="4">
        <v>68.300003000000004</v>
      </c>
      <c r="E170" s="4">
        <v>75.430000000000007</v>
      </c>
      <c r="F170" s="4">
        <v>75.430000000000007</v>
      </c>
      <c r="G170" s="2">
        <v>19693100</v>
      </c>
      <c r="H170" s="4">
        <f t="shared" si="31"/>
        <v>19.693100000000001</v>
      </c>
      <c r="I170" s="10">
        <f t="shared" si="41"/>
        <v>7.5599970000000098</v>
      </c>
      <c r="J170" s="6" t="b">
        <f t="shared" si="28"/>
        <v>0</v>
      </c>
      <c r="K170" s="5">
        <f t="shared" si="33"/>
        <v>8.9713939761428357E-2</v>
      </c>
      <c r="L170" s="5">
        <f t="shared" si="34"/>
        <v>-2.4948306295911115E-2</v>
      </c>
      <c r="M170" s="4">
        <f t="shared" si="35"/>
        <v>66.503909091580326</v>
      </c>
      <c r="N170" s="4">
        <f t="shared" si="36"/>
        <v>65.349255774994546</v>
      </c>
      <c r="O170" s="5">
        <f t="shared" si="37"/>
        <v>1.7362187160994472E-2</v>
      </c>
      <c r="P170" s="43">
        <f t="shared" si="29"/>
        <v>2.7007343372046549E-2</v>
      </c>
      <c r="Q170" s="14"/>
      <c r="R170" s="13">
        <f t="shared" si="30"/>
        <v>0.16323990659661985</v>
      </c>
      <c r="S170" s="20" t="b">
        <f t="shared" si="38"/>
        <v>0</v>
      </c>
      <c r="T170" s="13"/>
      <c r="U170" s="20"/>
      <c r="V170" s="13">
        <f t="shared" si="39"/>
        <v>2.7584275216094422E-2</v>
      </c>
    </row>
    <row r="171" spans="1:22" x14ac:dyDescent="0.2">
      <c r="A171" s="1">
        <v>45119</v>
      </c>
      <c r="B171" s="4">
        <v>78.029999000000004</v>
      </c>
      <c r="C171" s="4">
        <v>79.389999000000003</v>
      </c>
      <c r="D171" s="4">
        <v>75.669998000000007</v>
      </c>
      <c r="E171" s="4">
        <v>76.319999999999993</v>
      </c>
      <c r="F171" s="4">
        <v>76.319999999999993</v>
      </c>
      <c r="G171" s="2">
        <v>11709200</v>
      </c>
      <c r="H171" s="4">
        <f t="shared" si="31"/>
        <v>11.709199999999999</v>
      </c>
      <c r="I171" s="10">
        <f t="shared" si="41"/>
        <v>0.88999999999998636</v>
      </c>
      <c r="J171" s="6" t="b">
        <f t="shared" si="28"/>
        <v>1</v>
      </c>
      <c r="K171" s="5">
        <f t="shared" si="33"/>
        <v>-2.1914635677491301E-2</v>
      </c>
      <c r="L171" s="5">
        <f t="shared" si="34"/>
        <v>-3.8669845555735674E-2</v>
      </c>
      <c r="M171" s="4">
        <f t="shared" si="35"/>
        <v>68.139924242983597</v>
      </c>
      <c r="N171" s="4">
        <f t="shared" si="36"/>
        <v>66.303233533690673</v>
      </c>
      <c r="O171" s="5">
        <f t="shared" si="37"/>
        <v>2.6954692563839311E-2</v>
      </c>
      <c r="P171" s="43">
        <f t="shared" si="29"/>
        <v>0.11050898339957849</v>
      </c>
      <c r="Q171" s="14"/>
      <c r="R171" s="13">
        <f t="shared" si="30"/>
        <v>0.16510254277505793</v>
      </c>
      <c r="S171" s="20" t="b">
        <f t="shared" si="38"/>
        <v>0</v>
      </c>
      <c r="T171" s="13"/>
      <c r="U171" s="20"/>
      <c r="V171" s="13">
        <f t="shared" si="39"/>
        <v>2.4600285513297702E-2</v>
      </c>
    </row>
    <row r="172" spans="1:22" x14ac:dyDescent="0.2">
      <c r="A172" s="1">
        <v>45120</v>
      </c>
      <c r="B172" s="4">
        <v>77.360000999999997</v>
      </c>
      <c r="C172" s="4">
        <v>77.5</v>
      </c>
      <c r="D172" s="4">
        <v>75.160004000000001</v>
      </c>
      <c r="E172" s="4">
        <v>76.410004000000001</v>
      </c>
      <c r="F172" s="4">
        <v>76.410004000000001</v>
      </c>
      <c r="G172" s="2">
        <v>6031500</v>
      </c>
      <c r="H172" s="4">
        <f t="shared" si="31"/>
        <v>6.0315000000000003</v>
      </c>
      <c r="I172" s="10">
        <f t="shared" si="41"/>
        <v>9.0004000000007522E-2</v>
      </c>
      <c r="J172" s="6" t="b">
        <f t="shared" si="28"/>
        <v>0</v>
      </c>
      <c r="K172" s="5">
        <f t="shared" si="33"/>
        <v>-1.2280209251806968E-2</v>
      </c>
      <c r="L172" s="5">
        <f t="shared" si="34"/>
        <v>-1.4064464516129024E-2</v>
      </c>
      <c r="M172" s="4">
        <f t="shared" si="35"/>
        <v>69.518270869153</v>
      </c>
      <c r="N172" s="4">
        <f t="shared" si="36"/>
        <v>67.182083139456708</v>
      </c>
      <c r="O172" s="5">
        <f t="shared" si="37"/>
        <v>3.360537741356448E-2</v>
      </c>
      <c r="P172" s="43">
        <f t="shared" si="29"/>
        <v>8.1154681500433867E-2</v>
      </c>
      <c r="Q172" s="113" t="s">
        <v>107</v>
      </c>
      <c r="R172" s="13">
        <f t="shared" si="30"/>
        <v>0.11481483976881672</v>
      </c>
      <c r="S172" s="20" t="b">
        <f t="shared" si="38"/>
        <v>0</v>
      </c>
      <c r="T172" s="13"/>
      <c r="U172" s="20"/>
      <c r="V172" s="13">
        <f t="shared" si="39"/>
        <v>2.0228179609567618E-2</v>
      </c>
    </row>
    <row r="173" spans="1:22" x14ac:dyDescent="0.2">
      <c r="A173" s="1">
        <v>45121</v>
      </c>
      <c r="B173" s="4">
        <v>76.720000999999996</v>
      </c>
      <c r="C173" s="4">
        <v>78.860000999999997</v>
      </c>
      <c r="D173" s="4">
        <v>73.519997000000004</v>
      </c>
      <c r="E173" s="4">
        <v>74.019997000000004</v>
      </c>
      <c r="F173" s="4">
        <v>74.019997000000004</v>
      </c>
      <c r="G173" s="2">
        <v>7182800</v>
      </c>
      <c r="H173" s="4">
        <f t="shared" si="31"/>
        <v>7.1828000000000003</v>
      </c>
      <c r="I173" s="10">
        <f t="shared" si="41"/>
        <v>-2.3900069999999971</v>
      </c>
      <c r="J173" s="6" t="b">
        <f t="shared" si="28"/>
        <v>1</v>
      </c>
      <c r="K173" s="5">
        <f t="shared" si="33"/>
        <v>-3.5192960959424292E-2</v>
      </c>
      <c r="L173" s="5">
        <f t="shared" si="34"/>
        <v>-6.1374637821777274E-2</v>
      </c>
      <c r="M173" s="4">
        <f t="shared" si="35"/>
        <v>70.2685585576275</v>
      </c>
      <c r="N173" s="4">
        <f t="shared" si="36"/>
        <v>67.776684344721346</v>
      </c>
      <c r="O173" s="5">
        <f t="shared" si="37"/>
        <v>3.5462150698061627E-2</v>
      </c>
      <c r="P173" s="43">
        <f t="shared" si="29"/>
        <v>4.6271597270719403E-2</v>
      </c>
      <c r="Q173" s="113"/>
      <c r="R173" s="13">
        <f t="shared" si="30"/>
        <v>0.12226581302826389</v>
      </c>
      <c r="S173" s="20" t="b">
        <f t="shared" si="38"/>
        <v>1</v>
      </c>
      <c r="T173" s="13"/>
      <c r="U173" s="20"/>
      <c r="V173" s="13">
        <f t="shared" si="39"/>
        <v>1.0792669022028597E-2</v>
      </c>
    </row>
    <row r="174" spans="1:22" x14ac:dyDescent="0.2">
      <c r="A174" s="1">
        <v>45124</v>
      </c>
      <c r="B174" s="4">
        <v>74.269997000000004</v>
      </c>
      <c r="C174" s="4">
        <v>76.550003000000004</v>
      </c>
      <c r="D174" s="4">
        <v>72.860000999999997</v>
      </c>
      <c r="E174" s="4">
        <v>75.839995999999999</v>
      </c>
      <c r="F174" s="4">
        <v>75.839995999999999</v>
      </c>
      <c r="G174" s="2">
        <v>6039800</v>
      </c>
      <c r="H174" s="4">
        <f t="shared" si="31"/>
        <v>6.0397999999999996</v>
      </c>
      <c r="I174" s="10">
        <f t="shared" si="41"/>
        <v>1.8199989999999957</v>
      </c>
      <c r="J174" s="6" t="b">
        <f t="shared" si="28"/>
        <v>0</v>
      </c>
      <c r="K174" s="5">
        <f t="shared" si="33"/>
        <v>2.1139074504069197E-2</v>
      </c>
      <c r="L174" s="5">
        <f t="shared" si="34"/>
        <v>-9.2750747508135879E-3</v>
      </c>
      <c r="M174" s="4">
        <f t="shared" si="35"/>
        <v>71.197131464689591</v>
      </c>
      <c r="N174" s="4">
        <f t="shared" si="36"/>
        <v>68.477841879962966</v>
      </c>
      <c r="O174" s="5">
        <f t="shared" si="37"/>
        <v>3.819380821649062E-2</v>
      </c>
      <c r="P174" s="43">
        <f t="shared" si="29"/>
        <v>2.3355850174035606E-2</v>
      </c>
      <c r="Q174" s="14"/>
      <c r="R174" s="13">
        <f t="shared" si="30"/>
        <v>7.5183809026985654E-2</v>
      </c>
      <c r="S174" s="20" t="b">
        <f t="shared" si="38"/>
        <v>0</v>
      </c>
      <c r="T174" s="13">
        <f>(E174-E173)/E173</f>
        <v>2.4587936689594782E-2</v>
      </c>
      <c r="U174" s="20"/>
      <c r="V174" s="13">
        <f t="shared" si="39"/>
        <v>1.3214628649320652E-2</v>
      </c>
    </row>
    <row r="175" spans="1:22" x14ac:dyDescent="0.2">
      <c r="A175" s="1">
        <v>45125</v>
      </c>
      <c r="B175" s="4">
        <v>75.449996999999996</v>
      </c>
      <c r="C175" s="4">
        <v>77.190002000000007</v>
      </c>
      <c r="D175" s="4">
        <v>74.949996999999996</v>
      </c>
      <c r="E175" s="4">
        <v>75.650002000000001</v>
      </c>
      <c r="F175" s="4">
        <v>75.650002000000001</v>
      </c>
      <c r="G175" s="2">
        <v>5579400</v>
      </c>
      <c r="H175" s="4">
        <f t="shared" si="31"/>
        <v>5.5793999999999997</v>
      </c>
      <c r="I175" s="10">
        <f t="shared" si="41"/>
        <v>-0.18999399999999866</v>
      </c>
      <c r="J175" s="6" t="b">
        <f t="shared" si="28"/>
        <v>1</v>
      </c>
      <c r="K175" s="5">
        <f t="shared" si="33"/>
        <v>2.6508284685551999E-3</v>
      </c>
      <c r="L175" s="5">
        <f t="shared" si="34"/>
        <v>-1.9950770308310214E-2</v>
      </c>
      <c r="M175" s="4">
        <f t="shared" si="35"/>
        <v>71.939276553907987</v>
      </c>
      <c r="N175" s="4">
        <f t="shared" si="36"/>
        <v>69.101507977357485</v>
      </c>
      <c r="O175" s="5">
        <f t="shared" si="37"/>
        <v>3.9446721074877768E-2</v>
      </c>
      <c r="P175" s="43">
        <f t="shared" si="29"/>
        <v>4.1850857977921326E-2</v>
      </c>
      <c r="Q175" s="14"/>
      <c r="R175" s="13">
        <f t="shared" si="30"/>
        <v>7.2988299265942261E-2</v>
      </c>
      <c r="S175" s="20" t="b">
        <f t="shared" si="38"/>
        <v>1</v>
      </c>
      <c r="T175" s="13">
        <f>(E175-E174)/E174</f>
        <v>-2.5051952798098602E-3</v>
      </c>
      <c r="U175" s="20"/>
      <c r="V175" s="13">
        <f t="shared" si="39"/>
        <v>1.0423806043175571E-2</v>
      </c>
    </row>
    <row r="176" spans="1:22" x14ac:dyDescent="0.2">
      <c r="A176" s="1">
        <v>45126</v>
      </c>
      <c r="B176" s="4">
        <v>76.660004000000001</v>
      </c>
      <c r="C176" s="4">
        <v>79.184997999999993</v>
      </c>
      <c r="D176" s="4">
        <v>75.019997000000004</v>
      </c>
      <c r="E176" s="4">
        <v>77.300003000000004</v>
      </c>
      <c r="F176" s="4">
        <v>77.300003000000004</v>
      </c>
      <c r="G176" s="2">
        <v>7467000</v>
      </c>
      <c r="H176" s="4">
        <f t="shared" si="31"/>
        <v>7.4669999999999996</v>
      </c>
      <c r="I176" s="10">
        <f t="shared" si="41"/>
        <v>1.6500010000000032</v>
      </c>
      <c r="J176" s="6" t="b">
        <f t="shared" si="28"/>
        <v>0</v>
      </c>
      <c r="K176" s="5">
        <f t="shared" si="33"/>
        <v>8.3485385677778343E-3</v>
      </c>
      <c r="L176" s="5">
        <f t="shared" si="34"/>
        <v>-2.3804951033780282E-2</v>
      </c>
      <c r="M176" s="4">
        <f t="shared" si="35"/>
        <v>72.832730961589988</v>
      </c>
      <c r="N176" s="4">
        <f t="shared" si="36"/>
        <v>69.814420588022045</v>
      </c>
      <c r="O176" s="5">
        <f t="shared" si="37"/>
        <v>4.1441675105657064E-2</v>
      </c>
      <c r="P176" s="43">
        <f t="shared" si="29"/>
        <v>3.0031361031395632E-2</v>
      </c>
      <c r="Q176" s="14"/>
      <c r="R176" s="13">
        <f t="shared" si="30"/>
        <v>8.7217202410822939E-2</v>
      </c>
      <c r="S176" s="20" t="b">
        <f t="shared" si="38"/>
        <v>0</v>
      </c>
      <c r="T176" s="13">
        <f>(E176-E175)/E175</f>
        <v>2.1810984221784992E-2</v>
      </c>
      <c r="U176" s="20">
        <f>(E176-E164)/E164</f>
        <v>0.20856792070931707</v>
      </c>
      <c r="V176" s="13">
        <f t="shared" si="39"/>
        <v>1.2419563421832393E-2</v>
      </c>
    </row>
    <row r="177" spans="1:22" x14ac:dyDescent="0.2">
      <c r="A177" s="1">
        <v>45127</v>
      </c>
      <c r="B177" s="4">
        <v>75.349997999999999</v>
      </c>
      <c r="C177" s="4">
        <v>75.760002</v>
      </c>
      <c r="D177" s="4">
        <v>72.669998000000007</v>
      </c>
      <c r="E177" s="4">
        <v>73.589995999999999</v>
      </c>
      <c r="F177" s="4">
        <v>73.589995999999999</v>
      </c>
      <c r="G177" s="2">
        <v>7490100</v>
      </c>
      <c r="H177" s="4">
        <f t="shared" si="31"/>
        <v>7.4901</v>
      </c>
      <c r="I177" s="10">
        <f t="shared" si="41"/>
        <v>-3.7100070000000045</v>
      </c>
      <c r="J177" s="6" t="b">
        <f t="shared" si="28"/>
        <v>1</v>
      </c>
      <c r="K177" s="5">
        <f t="shared" si="33"/>
        <v>-2.3357691396355445E-2</v>
      </c>
      <c r="L177" s="5">
        <f t="shared" si="34"/>
        <v>-2.8643161862640931E-2</v>
      </c>
      <c r="M177" s="4">
        <f t="shared" si="35"/>
        <v>72.958941801324983</v>
      </c>
      <c r="N177" s="4">
        <f t="shared" si="36"/>
        <v>70.142731493411432</v>
      </c>
      <c r="O177" s="5">
        <f t="shared" si="37"/>
        <v>3.8599933584321892E-2</v>
      </c>
      <c r="P177" s="43">
        <f t="shared" si="29"/>
        <v>-3.9603617348480851E-3</v>
      </c>
      <c r="Q177" s="14"/>
      <c r="R177" s="13">
        <f t="shared" si="30"/>
        <v>3.839228104901253E-2</v>
      </c>
      <c r="S177" s="20" t="b">
        <f t="shared" si="38"/>
        <v>1</v>
      </c>
      <c r="T177" s="13"/>
      <c r="U177" s="20"/>
      <c r="V177" s="13">
        <f t="shared" si="39"/>
        <v>1.7328862733645809E-3</v>
      </c>
    </row>
    <row r="178" spans="1:22" x14ac:dyDescent="0.2">
      <c r="A178" s="1">
        <v>45128</v>
      </c>
      <c r="B178" s="4">
        <v>74.529999000000004</v>
      </c>
      <c r="C178" s="4">
        <v>75.5</v>
      </c>
      <c r="D178" s="4">
        <v>73.360000999999997</v>
      </c>
      <c r="E178" s="4">
        <v>73.5</v>
      </c>
      <c r="F178" s="4">
        <v>73.5</v>
      </c>
      <c r="G178" s="2">
        <v>7189700</v>
      </c>
      <c r="H178" s="4">
        <f t="shared" si="31"/>
        <v>7.1897000000000002</v>
      </c>
      <c r="I178" s="10">
        <f t="shared" si="41"/>
        <v>-8.9995999999999299E-2</v>
      </c>
      <c r="J178" s="6" t="b">
        <f t="shared" si="28"/>
        <v>1</v>
      </c>
      <c r="K178" s="5">
        <f t="shared" si="33"/>
        <v>-1.3819925047899218E-2</v>
      </c>
      <c r="L178" s="5">
        <f t="shared" si="34"/>
        <v>-2.6490066225165563E-2</v>
      </c>
      <c r="M178" s="4">
        <f t="shared" si="35"/>
        <v>73.049118167770814</v>
      </c>
      <c r="N178" s="4">
        <f t="shared" si="36"/>
        <v>70.434667885288704</v>
      </c>
      <c r="O178" s="5">
        <f t="shared" si="37"/>
        <v>3.5790305866219244E-2</v>
      </c>
      <c r="P178" s="43">
        <f t="shared" si="29"/>
        <v>4.2558054091109332E-3</v>
      </c>
      <c r="Q178" s="14"/>
      <c r="R178" s="13">
        <f t="shared" si="30"/>
        <v>3.3551148784579196E-2</v>
      </c>
      <c r="S178" s="20" t="b">
        <f t="shared" si="38"/>
        <v>1</v>
      </c>
      <c r="T178" s="13"/>
      <c r="U178" s="20"/>
      <c r="V178" s="13">
        <f t="shared" si="39"/>
        <v>1.2359878613836177E-3</v>
      </c>
    </row>
    <row r="179" spans="1:22" x14ac:dyDescent="0.2">
      <c r="A179" s="1">
        <v>45131</v>
      </c>
      <c r="B179" s="4">
        <v>73.610000999999997</v>
      </c>
      <c r="C179" s="4">
        <v>74.203002999999995</v>
      </c>
      <c r="D179" s="4">
        <v>71.610000999999997</v>
      </c>
      <c r="E179" s="4">
        <v>71.860000999999997</v>
      </c>
      <c r="F179" s="4">
        <v>71.860000999999997</v>
      </c>
      <c r="G179" s="2">
        <v>4153800</v>
      </c>
      <c r="H179" s="4">
        <f t="shared" si="31"/>
        <v>4.1538000000000004</v>
      </c>
      <c r="I179" s="10">
        <f t="shared" si="41"/>
        <v>-1.6399990000000031</v>
      </c>
      <c r="J179" s="6" t="b">
        <f t="shared" si="28"/>
        <v>1</v>
      </c>
      <c r="K179" s="5">
        <f t="shared" si="33"/>
        <v>-2.3773943434669972E-2</v>
      </c>
      <c r="L179" s="5">
        <f t="shared" si="34"/>
        <v>-3.1575568444312134E-2</v>
      </c>
      <c r="M179" s="4">
        <f t="shared" si="35"/>
        <v>72.850931973142337</v>
      </c>
      <c r="N179" s="4">
        <f t="shared" si="36"/>
        <v>70.558609895263601</v>
      </c>
      <c r="O179" s="5">
        <f t="shared" si="37"/>
        <v>3.1465926595473592E-2</v>
      </c>
      <c r="P179" s="43">
        <f t="shared" si="29"/>
        <v>-1.7033837996744225E-2</v>
      </c>
      <c r="Q179" s="14"/>
      <c r="R179" s="13">
        <f t="shared" si="30"/>
        <v>1.8559419766326676E-2</v>
      </c>
      <c r="S179" s="20" t="b">
        <f t="shared" si="38"/>
        <v>1</v>
      </c>
      <c r="T179" s="13"/>
      <c r="U179" s="20"/>
      <c r="V179" s="13">
        <f t="shared" si="39"/>
        <v>-2.7130538957815396E-3</v>
      </c>
    </row>
    <row r="180" spans="1:22" x14ac:dyDescent="0.2">
      <c r="A180" s="1">
        <v>45132</v>
      </c>
      <c r="B180" s="4">
        <v>71.989998</v>
      </c>
      <c r="C180" s="4">
        <v>72.639999000000003</v>
      </c>
      <c r="D180" s="4">
        <v>70.379997000000003</v>
      </c>
      <c r="E180" s="4">
        <v>70.400002000000001</v>
      </c>
      <c r="F180" s="4">
        <v>70.400002000000001</v>
      </c>
      <c r="G180" s="2">
        <v>4927200</v>
      </c>
      <c r="H180" s="4">
        <f t="shared" si="31"/>
        <v>4.9272</v>
      </c>
      <c r="I180" s="10">
        <f t="shared" si="41"/>
        <v>-1.4599989999999963</v>
      </c>
      <c r="J180" s="6" t="b">
        <f t="shared" si="28"/>
        <v>1</v>
      </c>
      <c r="K180" s="5">
        <f t="shared" si="33"/>
        <v>-2.2086345939334506E-2</v>
      </c>
      <c r="L180" s="5">
        <f t="shared" si="34"/>
        <v>-3.0836963530244576E-2</v>
      </c>
      <c r="M180" s="4">
        <f t="shared" si="35"/>
        <v>72.442443644285277</v>
      </c>
      <c r="N180" s="4">
        <f t="shared" si="36"/>
        <v>70.544817904371115</v>
      </c>
      <c r="O180" s="5">
        <f t="shared" si="37"/>
        <v>2.6194943798860358E-2</v>
      </c>
      <c r="P180" s="43">
        <f t="shared" si="29"/>
        <v>-2.8470141819242352E-2</v>
      </c>
      <c r="Q180" s="14"/>
      <c r="R180" s="13">
        <f t="shared" si="30"/>
        <v>2.7270664237223161E-3</v>
      </c>
      <c r="S180" s="20" t="b">
        <f t="shared" si="38"/>
        <v>1</v>
      </c>
      <c r="T180" s="13"/>
      <c r="U180" s="20"/>
      <c r="V180" s="13">
        <f t="shared" si="39"/>
        <v>-5.6071805506572878E-3</v>
      </c>
    </row>
    <row r="181" spans="1:22" x14ac:dyDescent="0.2">
      <c r="A181" s="1">
        <v>45133</v>
      </c>
      <c r="B181" s="4">
        <v>70.300003000000004</v>
      </c>
      <c r="C181" s="4">
        <v>72.989998</v>
      </c>
      <c r="D181" s="4">
        <v>70</v>
      </c>
      <c r="E181" s="4">
        <v>71.470000999999996</v>
      </c>
      <c r="F181" s="4">
        <v>71.470000999999996</v>
      </c>
      <c r="G181" s="2">
        <v>5801900</v>
      </c>
      <c r="H181" s="4">
        <f t="shared" si="31"/>
        <v>5.8018999999999998</v>
      </c>
      <c r="I181" s="10">
        <f t="shared" si="41"/>
        <v>1.0699989999999957</v>
      </c>
      <c r="J181" s="6" t="b">
        <f t="shared" si="28"/>
        <v>1</v>
      </c>
      <c r="K181" s="5">
        <f t="shared" si="33"/>
        <v>1.6642929588495073E-2</v>
      </c>
      <c r="L181" s="5">
        <f t="shared" si="34"/>
        <v>-2.0824729985607117E-2</v>
      </c>
      <c r="M181" s="4">
        <f t="shared" si="35"/>
        <v>72.280369870237735</v>
      </c>
      <c r="N181" s="4">
        <f t="shared" si="36"/>
        <v>70.625268608338843</v>
      </c>
      <c r="O181" s="5">
        <f t="shared" si="37"/>
        <v>2.2898350753741768E-2</v>
      </c>
      <c r="P181" s="43">
        <f t="shared" si="29"/>
        <v>-3.1548951317371482E-2</v>
      </c>
      <c r="Q181" s="14"/>
      <c r="R181" s="13">
        <f t="shared" si="30"/>
        <v>9.8177158063279743E-3</v>
      </c>
      <c r="S181" s="20" t="b">
        <f t="shared" si="38"/>
        <v>0</v>
      </c>
      <c r="T181" s="13"/>
      <c r="U181" s="20"/>
      <c r="V181" s="13">
        <f t="shared" si="39"/>
        <v>-2.2372764624475419E-3</v>
      </c>
    </row>
    <row r="182" spans="1:22" x14ac:dyDescent="0.2">
      <c r="A182" s="1">
        <v>45134</v>
      </c>
      <c r="B182" s="4">
        <v>73.529999000000004</v>
      </c>
      <c r="C182" s="4">
        <v>73.800003000000004</v>
      </c>
      <c r="D182" s="4">
        <v>67.699996999999996</v>
      </c>
      <c r="E182" s="4">
        <v>68.190002000000007</v>
      </c>
      <c r="F182" s="4">
        <v>68.190002000000007</v>
      </c>
      <c r="G182" s="2">
        <v>14177700</v>
      </c>
      <c r="H182" s="4">
        <f t="shared" si="31"/>
        <v>14.1777</v>
      </c>
      <c r="I182" s="10">
        <f t="shared" si="41"/>
        <v>-3.2799989999999895</v>
      </c>
      <c r="J182" s="6" t="b">
        <f t="shared" si="28"/>
        <v>1</v>
      </c>
      <c r="K182" s="5">
        <f t="shared" si="33"/>
        <v>-7.2623379200644309E-2</v>
      </c>
      <c r="L182" s="5">
        <f t="shared" si="34"/>
        <v>-7.601627062264478E-2</v>
      </c>
      <c r="M182" s="4">
        <f t="shared" si="35"/>
        <v>71.598641891864787</v>
      </c>
      <c r="N182" s="4">
        <f t="shared" si="36"/>
        <v>70.413506294570254</v>
      </c>
      <c r="O182" s="5">
        <f t="shared" si="37"/>
        <v>1.655248711399358E-2</v>
      </c>
      <c r="P182" s="43">
        <f t="shared" si="29"/>
        <v>-5.4451380485022363E-2</v>
      </c>
      <c r="Q182" s="14"/>
      <c r="R182" s="13">
        <f t="shared" si="30"/>
        <v>3.0745850060395361E-2</v>
      </c>
      <c r="S182" s="20" t="b">
        <f t="shared" si="38"/>
        <v>1</v>
      </c>
      <c r="T182" s="13"/>
      <c r="U182" s="20"/>
      <c r="V182" s="13">
        <f t="shared" si="39"/>
        <v>-9.4317167938795625E-3</v>
      </c>
    </row>
    <row r="183" spans="1:22" x14ac:dyDescent="0.2">
      <c r="A183" s="1">
        <v>45135</v>
      </c>
      <c r="B183" s="4">
        <v>74.978995999999995</v>
      </c>
      <c r="C183" s="4">
        <v>89.709998999999996</v>
      </c>
      <c r="D183" s="4">
        <v>74.879997000000003</v>
      </c>
      <c r="E183" s="4">
        <v>89.610000999999997</v>
      </c>
      <c r="F183" s="4">
        <v>89.610000999999997</v>
      </c>
      <c r="G183" s="2">
        <v>61301800</v>
      </c>
      <c r="H183" s="4">
        <f t="shared" si="31"/>
        <v>61.3018</v>
      </c>
      <c r="I183" s="10">
        <f t="shared" si="41"/>
        <v>21.41999899999999</v>
      </c>
      <c r="J183" s="6" t="b">
        <f t="shared" si="28"/>
        <v>0</v>
      </c>
      <c r="K183" s="5">
        <f t="shared" si="33"/>
        <v>0.1951347147939938</v>
      </c>
      <c r="L183" s="5">
        <f t="shared" si="34"/>
        <v>-1.1146806500354478E-3</v>
      </c>
      <c r="M183" s="4">
        <f t="shared" si="35"/>
        <v>74.600535076553996</v>
      </c>
      <c r="N183" s="4">
        <f t="shared" si="36"/>
        <v>72.082766703738059</v>
      </c>
      <c r="O183" s="5">
        <f t="shared" si="37"/>
        <v>3.3750004208847016E-2</v>
      </c>
      <c r="P183" s="43">
        <f t="shared" si="29"/>
        <v>3.7461115146054567E-3</v>
      </c>
      <c r="Q183" s="14"/>
      <c r="R183" s="13">
        <f t="shared" si="30"/>
        <v>0.20253827814962569</v>
      </c>
      <c r="S183" s="20" t="b">
        <f t="shared" si="38"/>
        <v>0</v>
      </c>
      <c r="T183" s="13"/>
      <c r="U183" s="20"/>
      <c r="V183" s="13">
        <f t="shared" si="39"/>
        <v>4.1926677732560334E-2</v>
      </c>
    </row>
    <row r="184" spans="1:22" x14ac:dyDescent="0.2">
      <c r="A184" s="1">
        <v>45138</v>
      </c>
      <c r="B184" s="4">
        <v>91.699996999999996</v>
      </c>
      <c r="C184" s="4">
        <v>96.949996999999996</v>
      </c>
      <c r="D184" s="4">
        <v>90.989998</v>
      </c>
      <c r="E184" s="4">
        <v>96.269997000000004</v>
      </c>
      <c r="F184" s="4">
        <v>96.269997000000004</v>
      </c>
      <c r="G184" s="2">
        <v>36249500</v>
      </c>
      <c r="H184" s="4">
        <f t="shared" si="31"/>
        <v>36.249499999999998</v>
      </c>
      <c r="I184" s="10">
        <f t="shared" si="41"/>
        <v>6.6599960000000067</v>
      </c>
      <c r="J184" s="6" t="b">
        <f t="shared" si="28"/>
        <v>0</v>
      </c>
      <c r="K184" s="5">
        <f t="shared" si="33"/>
        <v>4.9836424749283334E-2</v>
      </c>
      <c r="L184" s="5">
        <f t="shared" si="34"/>
        <v>-7.0139249204927015E-3</v>
      </c>
      <c r="M184" s="4">
        <f t="shared" si="35"/>
        <v>78.21211206379499</v>
      </c>
      <c r="N184" s="4">
        <f t="shared" si="36"/>
        <v>74.186004120804313</v>
      </c>
      <c r="O184" s="5">
        <f t="shared" si="37"/>
        <v>5.1476783285262985E-2</v>
      </c>
      <c r="P184" s="43">
        <f t="shared" si="29"/>
        <v>0.1633747714904121</v>
      </c>
      <c r="Q184" s="112" t="s">
        <v>57</v>
      </c>
      <c r="R184" s="13">
        <f t="shared" si="30"/>
        <v>0.23957778970245866</v>
      </c>
      <c r="S184" s="20" t="b">
        <f t="shared" si="38"/>
        <v>0</v>
      </c>
      <c r="T184" s="13"/>
      <c r="U184" s="20"/>
      <c r="V184" s="13">
        <f t="shared" si="39"/>
        <v>4.8412212908859782E-2</v>
      </c>
    </row>
    <row r="185" spans="1:22" x14ac:dyDescent="0.2">
      <c r="A185" s="1">
        <v>45139</v>
      </c>
      <c r="B185" s="4">
        <v>95.510002</v>
      </c>
      <c r="C185" s="4">
        <v>98.440002000000007</v>
      </c>
      <c r="D185" s="4">
        <v>93.790001000000004</v>
      </c>
      <c r="E185" s="4">
        <v>97.489998</v>
      </c>
      <c r="F185" s="4">
        <v>97.489998</v>
      </c>
      <c r="G185" s="2">
        <v>17923400</v>
      </c>
      <c r="H185" s="4">
        <f t="shared" si="31"/>
        <v>17.923400000000001</v>
      </c>
      <c r="I185" s="10">
        <f t="shared" si="41"/>
        <v>1.2200009999999963</v>
      </c>
      <c r="J185" s="6" t="b">
        <f t="shared" si="28"/>
        <v>0</v>
      </c>
      <c r="K185" s="5">
        <f t="shared" si="33"/>
        <v>2.0730771212841143E-2</v>
      </c>
      <c r="L185" s="5">
        <f t="shared" si="34"/>
        <v>-9.6505889953152069E-3</v>
      </c>
      <c r="M185" s="4">
        <f t="shared" si="35"/>
        <v>81.425093053162499</v>
      </c>
      <c r="N185" s="4">
        <f t="shared" si="36"/>
        <v>76.212438371169156</v>
      </c>
      <c r="O185" s="5">
        <f t="shared" si="37"/>
        <v>6.4017792139211882E-2</v>
      </c>
      <c r="P185" s="43">
        <f>(D185-M185)/M185</f>
        <v>0.15185623354172217</v>
      </c>
      <c r="Q185" s="112"/>
      <c r="R185" s="13">
        <f t="shared" si="30"/>
        <v>0.20896394844435071</v>
      </c>
      <c r="S185" s="20" t="b">
        <f t="shared" si="38"/>
        <v>0</v>
      </c>
      <c r="T185" s="13"/>
      <c r="U185" s="20"/>
      <c r="V185" s="13">
        <f t="shared" si="39"/>
        <v>4.1080350659074241E-2</v>
      </c>
    </row>
    <row r="186" spans="1:22" x14ac:dyDescent="0.2">
      <c r="A186" s="1">
        <v>45140</v>
      </c>
      <c r="B186" s="4">
        <v>95.18</v>
      </c>
      <c r="C186" s="4">
        <v>96.349997999999999</v>
      </c>
      <c r="D186" s="4">
        <v>90.410004000000001</v>
      </c>
      <c r="E186" s="4">
        <v>91.25</v>
      </c>
      <c r="F186" s="4">
        <v>91.25</v>
      </c>
      <c r="G186" s="2">
        <v>12217200</v>
      </c>
      <c r="H186" s="4">
        <f t="shared" si="31"/>
        <v>12.2172</v>
      </c>
      <c r="I186" s="10">
        <f t="shared" si="41"/>
        <v>-6.2399979999999999</v>
      </c>
      <c r="J186" s="6" t="b">
        <f t="shared" si="28"/>
        <v>1</v>
      </c>
      <c r="K186" s="5">
        <f t="shared" si="33"/>
        <v>-4.1290187014078654E-2</v>
      </c>
      <c r="L186" s="5">
        <f t="shared" si="34"/>
        <v>-5.2931999022978696E-2</v>
      </c>
      <c r="M186" s="4">
        <f t="shared" si="35"/>
        <v>83.062577544302087</v>
      </c>
      <c r="N186" s="4">
        <f t="shared" si="36"/>
        <v>77.520052425850096</v>
      </c>
      <c r="O186" s="5">
        <f t="shared" si="37"/>
        <v>6.6727102412585754E-2</v>
      </c>
      <c r="P186" s="43">
        <f t="shared" si="29"/>
        <v>8.8456518843026577E-2</v>
      </c>
      <c r="Q186" s="14"/>
      <c r="R186" s="13">
        <f t="shared" si="30"/>
        <v>0.1599687951967414</v>
      </c>
      <c r="S186" s="20" t="b">
        <f t="shared" si="38"/>
        <v>1</v>
      </c>
      <c r="T186" s="13"/>
      <c r="U186" s="20"/>
      <c r="V186" s="13">
        <f t="shared" si="39"/>
        <v>2.0110317713367222E-2</v>
      </c>
    </row>
    <row r="187" spans="1:22" x14ac:dyDescent="0.2">
      <c r="A187" s="1">
        <v>45141</v>
      </c>
      <c r="B187" s="4">
        <v>88.889999000000003</v>
      </c>
      <c r="C187" s="4">
        <v>91.25</v>
      </c>
      <c r="D187" s="4">
        <v>87.900002000000001</v>
      </c>
      <c r="E187" s="4">
        <v>88.470000999999996</v>
      </c>
      <c r="F187" s="4">
        <v>88.470000999999996</v>
      </c>
      <c r="G187" s="2">
        <v>9213100</v>
      </c>
      <c r="H187" s="4">
        <f t="shared" si="31"/>
        <v>9.2131000000000007</v>
      </c>
      <c r="I187" s="10">
        <f t="shared" si="41"/>
        <v>-2.7799990000000037</v>
      </c>
      <c r="J187" s="6" t="b">
        <f t="shared" si="28"/>
        <v>1</v>
      </c>
      <c r="K187" s="5">
        <f t="shared" si="33"/>
        <v>-4.7249184916742628E-3</v>
      </c>
      <c r="L187" s="5">
        <f t="shared" si="34"/>
        <v>-3.0465742465753464E-2</v>
      </c>
      <c r="M187" s="4">
        <f t="shared" si="35"/>
        <v>83.963814786918405</v>
      </c>
      <c r="N187" s="4">
        <f t="shared" si="36"/>
        <v>78.47222186708052</v>
      </c>
      <c r="O187" s="5">
        <f t="shared" si="37"/>
        <v>6.540428080565816E-2</v>
      </c>
      <c r="P187" s="43">
        <f t="shared" si="29"/>
        <v>4.6879566192541015E-2</v>
      </c>
      <c r="Q187" s="14"/>
      <c r="R187" s="13">
        <f t="shared" si="30"/>
        <v>8.6777681928486949E-2</v>
      </c>
      <c r="S187" s="20" t="b">
        <f t="shared" si="38"/>
        <v>1</v>
      </c>
      <c r="T187" s="13">
        <f>(E187-E186)/E186</f>
        <v>-3.0465742465753464E-2</v>
      </c>
      <c r="U187" s="20"/>
      <c r="V187" s="13">
        <f t="shared" si="39"/>
        <v>1.085009963886127E-2</v>
      </c>
    </row>
    <row r="188" spans="1:22" x14ac:dyDescent="0.2">
      <c r="A188" s="1">
        <v>45142</v>
      </c>
      <c r="B188" s="4">
        <v>88.589995999999999</v>
      </c>
      <c r="C188" s="4">
        <v>89.150002000000001</v>
      </c>
      <c r="D188" s="4">
        <v>85.809997999999993</v>
      </c>
      <c r="E188" s="4">
        <v>86.349997999999999</v>
      </c>
      <c r="F188" s="4">
        <v>86.349997999999999</v>
      </c>
      <c r="G188" s="2">
        <v>7821100</v>
      </c>
      <c r="H188" s="4">
        <f t="shared" si="31"/>
        <v>7.8211000000000004</v>
      </c>
      <c r="I188" s="10">
        <f t="shared" si="41"/>
        <v>-2.120002999999997</v>
      </c>
      <c r="J188" s="6" t="b">
        <f t="shared" si="28"/>
        <v>1</v>
      </c>
      <c r="K188" s="5">
        <f t="shared" si="33"/>
        <v>-2.5284999448470458E-2</v>
      </c>
      <c r="L188" s="5">
        <f t="shared" si="34"/>
        <v>-3.1407783928036268E-2</v>
      </c>
      <c r="M188" s="4">
        <f t="shared" si="35"/>
        <v>84.361511989098673</v>
      </c>
      <c r="N188" s="4">
        <f t="shared" si="36"/>
        <v>79.157245878638733</v>
      </c>
      <c r="O188" s="5">
        <f t="shared" si="37"/>
        <v>6.1690052581471561E-2</v>
      </c>
      <c r="P188" s="43">
        <f t="shared" si="29"/>
        <v>1.7169986368766071E-2</v>
      </c>
      <c r="Q188" s="14"/>
      <c r="R188" s="13">
        <f t="shared" si="30"/>
        <v>5.6761547985532824E-2</v>
      </c>
      <c r="S188" s="20" t="b">
        <f t="shared" si="38"/>
        <v>1</v>
      </c>
      <c r="T188" s="13">
        <f>(E188-E187)/E187</f>
        <v>-2.3962958924347667E-2</v>
      </c>
      <c r="U188" s="20"/>
      <c r="V188" s="13">
        <f t="shared" si="39"/>
        <v>4.7365308876155237E-3</v>
      </c>
    </row>
    <row r="189" spans="1:22" x14ac:dyDescent="0.2">
      <c r="A189" s="1">
        <v>45145</v>
      </c>
      <c r="B189" s="4">
        <v>86.900002000000001</v>
      </c>
      <c r="C189" s="4">
        <v>88.559997999999993</v>
      </c>
      <c r="D189" s="4">
        <v>85.279999000000004</v>
      </c>
      <c r="E189" s="4">
        <v>88.400002000000001</v>
      </c>
      <c r="F189" s="4">
        <v>88.400002000000001</v>
      </c>
      <c r="G189" s="2">
        <v>6591800</v>
      </c>
      <c r="H189" s="4">
        <f t="shared" si="31"/>
        <v>6.5918000000000001</v>
      </c>
      <c r="I189" s="10">
        <f t="shared" si="41"/>
        <v>2.0500040000000013</v>
      </c>
      <c r="J189" s="6" t="b">
        <f t="shared" si="28"/>
        <v>0</v>
      </c>
      <c r="K189" s="5">
        <f t="shared" si="33"/>
        <v>1.7261219395599093E-2</v>
      </c>
      <c r="L189" s="5">
        <f t="shared" si="34"/>
        <v>-1.8066396071959316E-3</v>
      </c>
      <c r="M189" s="4">
        <f t="shared" si="35"/>
        <v>85.034593657582235</v>
      </c>
      <c r="N189" s="4">
        <f t="shared" si="36"/>
        <v>79.960963802235369</v>
      </c>
      <c r="O189" s="5">
        <f t="shared" si="37"/>
        <v>5.9665480095987593E-2</v>
      </c>
      <c r="P189" s="43">
        <f t="shared" si="29"/>
        <v>2.8859471405951352E-3</v>
      </c>
      <c r="Q189" s="14"/>
      <c r="R189" s="13">
        <f t="shared" si="30"/>
        <v>4.1458472261464263E-2</v>
      </c>
      <c r="S189" s="20" t="b">
        <f t="shared" si="38"/>
        <v>0</v>
      </c>
      <c r="T189" s="13">
        <f>(E189-E188)/E188</f>
        <v>2.374063749254518E-2</v>
      </c>
      <c r="U189" s="20"/>
      <c r="V189" s="13">
        <f t="shared" si="39"/>
        <v>7.9785396517139031E-3</v>
      </c>
    </row>
    <row r="190" spans="1:22" x14ac:dyDescent="0.2">
      <c r="A190" s="1">
        <v>45146</v>
      </c>
      <c r="B190" s="4">
        <v>86.5</v>
      </c>
      <c r="C190" s="4">
        <v>87.199996999999996</v>
      </c>
      <c r="D190" s="4">
        <v>84.410004000000001</v>
      </c>
      <c r="E190" s="4">
        <v>86.540001000000004</v>
      </c>
      <c r="F190" s="4">
        <v>86.540001000000004</v>
      </c>
      <c r="G190" s="2">
        <v>6004100</v>
      </c>
      <c r="H190" s="4">
        <f t="shared" si="31"/>
        <v>6.0041000000000002</v>
      </c>
      <c r="I190" s="10">
        <f t="shared" si="41"/>
        <v>-1.8600009999999969</v>
      </c>
      <c r="J190" s="6" t="b">
        <f t="shared" si="28"/>
        <v>0</v>
      </c>
      <c r="K190" s="5">
        <f t="shared" si="33"/>
        <v>4.6243930635842461E-4</v>
      </c>
      <c r="L190" s="5">
        <f t="shared" si="34"/>
        <v>-7.568761728283001E-3</v>
      </c>
      <c r="M190" s="4">
        <f t="shared" si="35"/>
        <v>85.285494881318527</v>
      </c>
      <c r="N190" s="4">
        <f t="shared" si="36"/>
        <v>80.533053993345334</v>
      </c>
      <c r="O190" s="5">
        <f t="shared" si="37"/>
        <v>5.5723905859801706E-2</v>
      </c>
      <c r="P190" s="43">
        <f t="shared" si="29"/>
        <v>-1.0265413626746742E-2</v>
      </c>
      <c r="Q190" s="14"/>
      <c r="R190" s="13">
        <f t="shared" si="30"/>
        <v>2.2448156293700929E-2</v>
      </c>
      <c r="S190" s="20" t="b">
        <f t="shared" si="38"/>
        <v>1</v>
      </c>
      <c r="T190" s="13"/>
      <c r="U190" s="20"/>
      <c r="V190" s="13">
        <f t="shared" si="39"/>
        <v>2.9505782640253781E-3</v>
      </c>
    </row>
    <row r="191" spans="1:22" x14ac:dyDescent="0.2">
      <c r="A191" s="1">
        <v>45147</v>
      </c>
      <c r="B191" s="4">
        <v>87.120002999999997</v>
      </c>
      <c r="C191" s="4">
        <v>87.470000999999996</v>
      </c>
      <c r="D191" s="4">
        <v>81.5</v>
      </c>
      <c r="E191" s="4">
        <v>81.639999000000003</v>
      </c>
      <c r="F191" s="4">
        <v>81.639999000000003</v>
      </c>
      <c r="G191" s="2">
        <v>6802400</v>
      </c>
      <c r="H191" s="4">
        <f t="shared" si="31"/>
        <v>6.8023999999999996</v>
      </c>
      <c r="I191" s="10">
        <f t="shared" si="41"/>
        <v>-4.9000020000000006</v>
      </c>
      <c r="J191" s="6" t="b">
        <f t="shared" si="28"/>
        <v>1</v>
      </c>
      <c r="K191" s="5">
        <f t="shared" si="33"/>
        <v>-6.2901788467569206E-2</v>
      </c>
      <c r="L191" s="5">
        <f t="shared" si="34"/>
        <v>-6.6651445448137059E-2</v>
      </c>
      <c r="M191" s="4">
        <f t="shared" si="35"/>
        <v>84.677912234432114</v>
      </c>
      <c r="N191" s="4">
        <f t="shared" si="36"/>
        <v>80.629310080880529</v>
      </c>
      <c r="O191" s="5">
        <f t="shared" si="37"/>
        <v>4.7811785230875398E-2</v>
      </c>
      <c r="P191" s="43">
        <f t="shared" si="29"/>
        <v>-3.752941175065836E-2</v>
      </c>
      <c r="Q191" s="14"/>
      <c r="R191" s="13">
        <f t="shared" si="30"/>
        <v>3.2973046829944765E-2</v>
      </c>
      <c r="S191" s="20" t="b">
        <f t="shared" si="38"/>
        <v>1</v>
      </c>
      <c r="T191" s="13"/>
      <c r="U191" s="20"/>
      <c r="V191" s="13">
        <f t="shared" si="39"/>
        <v>-7.1241029641900145E-3</v>
      </c>
    </row>
    <row r="192" spans="1:22" x14ac:dyDescent="0.2">
      <c r="A192" s="1">
        <v>45148</v>
      </c>
      <c r="B192" s="4">
        <v>82.669998000000007</v>
      </c>
      <c r="C192" s="4">
        <v>83.5</v>
      </c>
      <c r="D192" s="4">
        <v>78.800003000000004</v>
      </c>
      <c r="E192" s="4">
        <v>78.830001999999993</v>
      </c>
      <c r="F192" s="4">
        <v>78.830001999999993</v>
      </c>
      <c r="G192" s="2">
        <v>7163300</v>
      </c>
      <c r="H192" s="4">
        <f t="shared" si="31"/>
        <v>7.1632999999999996</v>
      </c>
      <c r="I192" s="10">
        <f t="shared" si="41"/>
        <v>-2.8099970000000098</v>
      </c>
      <c r="J192" s="6" t="b">
        <f t="shared" si="28"/>
        <v>1</v>
      </c>
      <c r="K192" s="5">
        <f t="shared" si="33"/>
        <v>-4.6449692668433511E-2</v>
      </c>
      <c r="L192" s="5">
        <f t="shared" si="34"/>
        <v>-5.5928119760479122E-2</v>
      </c>
      <c r="M192" s="4">
        <f t="shared" si="35"/>
        <v>83.70326052869342</v>
      </c>
      <c r="N192" s="4">
        <f t="shared" si="36"/>
        <v>80.472848508630051</v>
      </c>
      <c r="O192" s="5">
        <f t="shared" si="37"/>
        <v>3.8593622275394944E-2</v>
      </c>
      <c r="P192" s="43">
        <f t="shared" si="29"/>
        <v>-5.8579050537853096E-2</v>
      </c>
      <c r="Q192" s="14"/>
      <c r="R192" s="13">
        <f t="shared" si="30"/>
        <v>-2.4283466069250953E-3</v>
      </c>
      <c r="S192" s="20" t="b">
        <f t="shared" si="38"/>
        <v>1</v>
      </c>
      <c r="T192" s="13"/>
      <c r="U192" s="20"/>
      <c r="V192" s="13">
        <f t="shared" si="39"/>
        <v>-1.1510105528350245E-2</v>
      </c>
    </row>
    <row r="193" spans="1:22" x14ac:dyDescent="0.2">
      <c r="A193" s="1">
        <v>45149</v>
      </c>
      <c r="B193" s="4">
        <v>78.279999000000004</v>
      </c>
      <c r="C193" s="4">
        <v>80.25</v>
      </c>
      <c r="D193" s="4">
        <v>77.905997999999997</v>
      </c>
      <c r="E193" s="4">
        <v>79.260002</v>
      </c>
      <c r="F193" s="4">
        <v>79.260002</v>
      </c>
      <c r="G193" s="2">
        <v>5070000</v>
      </c>
      <c r="H193" s="4">
        <f t="shared" si="31"/>
        <v>5.07</v>
      </c>
      <c r="I193" s="10">
        <f t="shared" si="41"/>
        <v>0.43000000000000682</v>
      </c>
      <c r="J193" s="6" t="b">
        <f t="shared" si="28"/>
        <v>0</v>
      </c>
      <c r="K193" s="5">
        <f t="shared" si="33"/>
        <v>1.2519200466520143E-2</v>
      </c>
      <c r="L193" s="5">
        <f t="shared" si="34"/>
        <v>-1.233642367601246E-2</v>
      </c>
      <c r="M193" s="4">
        <f t="shared" si="35"/>
        <v>82.962717440577848</v>
      </c>
      <c r="N193" s="4">
        <f t="shared" si="36"/>
        <v>80.367383594836127</v>
      </c>
      <c r="O193" s="5">
        <f t="shared" si="37"/>
        <v>3.1283134470620873E-2</v>
      </c>
      <c r="P193" s="43">
        <f t="shared" si="29"/>
        <v>-6.095170935305648E-2</v>
      </c>
      <c r="Q193" s="14"/>
      <c r="R193" s="13">
        <f t="shared" si="30"/>
        <v>-3.2698030202793618E-2</v>
      </c>
      <c r="S193" s="20" t="b">
        <f t="shared" si="38"/>
        <v>0</v>
      </c>
      <c r="T193" s="13"/>
      <c r="U193" s="20"/>
      <c r="V193" s="13">
        <f t="shared" si="39"/>
        <v>-8.847243027787605E-3</v>
      </c>
    </row>
    <row r="194" spans="1:22" x14ac:dyDescent="0.2">
      <c r="A194" s="1">
        <v>45152</v>
      </c>
      <c r="B194" s="4">
        <v>78.349997999999999</v>
      </c>
      <c r="C194" s="4">
        <v>82.290001000000004</v>
      </c>
      <c r="D194" s="4">
        <v>78.279999000000004</v>
      </c>
      <c r="E194" s="4">
        <v>82.260002</v>
      </c>
      <c r="F194" s="4">
        <v>82.260002</v>
      </c>
      <c r="G194" s="2">
        <v>5496900</v>
      </c>
      <c r="H194" s="4">
        <f t="shared" si="31"/>
        <v>5.4969000000000001</v>
      </c>
      <c r="I194" s="10">
        <f t="shared" si="41"/>
        <v>3</v>
      </c>
      <c r="J194" s="6" t="b">
        <f t="shared" ref="J194:J258" si="42">(E194-D194)&lt;(C194-E194)</f>
        <v>0</v>
      </c>
      <c r="K194" s="5">
        <f t="shared" si="33"/>
        <v>4.9904328012873728E-2</v>
      </c>
      <c r="L194" s="5">
        <f t="shared" si="34"/>
        <v>-3.6455218903209952E-4</v>
      </c>
      <c r="M194" s="4">
        <f t="shared" si="35"/>
        <v>82.845598200481533</v>
      </c>
      <c r="N194" s="4">
        <f t="shared" si="36"/>
        <v>80.531959108328635</v>
      </c>
      <c r="O194" s="5">
        <f t="shared" si="37"/>
        <v>2.7927121566000707E-2</v>
      </c>
      <c r="P194" s="43">
        <f t="shared" ref="P194:P258" si="43">(D194-M194)/M194</f>
        <v>-5.5109737869633628E-2</v>
      </c>
      <c r="Q194" s="14"/>
      <c r="R194" s="13">
        <f t="shared" ref="R194:R258" si="44">(C194-M194)/M194</f>
        <v>-6.7064178731260516E-3</v>
      </c>
      <c r="S194" s="20" t="b">
        <f t="shared" si="38"/>
        <v>0</v>
      </c>
      <c r="T194" s="13"/>
      <c r="U194" s="20"/>
      <c r="V194" s="13">
        <f t="shared" si="39"/>
        <v>-1.411709304003956E-3</v>
      </c>
    </row>
    <row r="195" spans="1:22" x14ac:dyDescent="0.2">
      <c r="A195" s="1">
        <v>45153</v>
      </c>
      <c r="B195" s="4">
        <v>81.5</v>
      </c>
      <c r="C195" s="4">
        <v>84.440002000000007</v>
      </c>
      <c r="D195" s="4">
        <v>80.230002999999996</v>
      </c>
      <c r="E195" s="4">
        <v>82.690002000000007</v>
      </c>
      <c r="F195" s="4">
        <v>82.690002000000007</v>
      </c>
      <c r="G195" s="2">
        <v>7246600</v>
      </c>
      <c r="H195" s="4">
        <f t="shared" ref="H195:H255" si="45">(G195/1000000)</f>
        <v>7.2465999999999999</v>
      </c>
      <c r="I195" s="10">
        <f t="shared" si="41"/>
        <v>0.43000000000000682</v>
      </c>
      <c r="J195" s="6" t="b">
        <f t="shared" si="42"/>
        <v>0</v>
      </c>
      <c r="K195" s="5">
        <f t="shared" ref="K195:K258" si="46">(E195-B195)/B195</f>
        <v>1.4601251533742416E-2</v>
      </c>
      <c r="L195" s="5">
        <f t="shared" ref="L195:L258" si="47">(E195-C195)/C195</f>
        <v>-2.0724774497281512E-2</v>
      </c>
      <c r="M195" s="4">
        <f t="shared" ref="M195:M258" si="48">(E195-M194)*(2/($X$1+1))+M194</f>
        <v>82.819665500401271</v>
      </c>
      <c r="N195" s="4">
        <f t="shared" ref="N195:N258" si="49">(E195-N194)*(2/($X$2+1))+N194</f>
        <v>80.719615011952229</v>
      </c>
      <c r="O195" s="5">
        <f t="shared" ref="O195:O258" si="50">(M195-N195)/M195</f>
        <v>2.5356906185993563E-2</v>
      </c>
      <c r="P195" s="43">
        <f t="shared" si="43"/>
        <v>-3.1268690651602878E-2</v>
      </c>
      <c r="Q195" s="14"/>
      <c r="R195" s="13">
        <f t="shared" si="44"/>
        <v>1.9564634677145431E-2</v>
      </c>
      <c r="S195" s="20" t="b">
        <f t="shared" ref="S195:S258" si="51">(E195&lt;E194)</f>
        <v>0</v>
      </c>
      <c r="T195" s="13"/>
      <c r="U195" s="20"/>
      <c r="V195" s="13">
        <f t="shared" si="39"/>
        <v>-3.1302447738388895E-4</v>
      </c>
    </row>
    <row r="196" spans="1:22" x14ac:dyDescent="0.2">
      <c r="A196" s="1">
        <v>45154</v>
      </c>
      <c r="B196" s="4">
        <v>82.019997000000004</v>
      </c>
      <c r="C196" s="4">
        <v>82.349997999999999</v>
      </c>
      <c r="D196" s="4">
        <v>78.660004000000001</v>
      </c>
      <c r="E196" s="4">
        <v>80.610000999999997</v>
      </c>
      <c r="F196" s="4">
        <v>80.610000999999997</v>
      </c>
      <c r="G196" s="2">
        <v>7040400</v>
      </c>
      <c r="H196" s="4">
        <f t="shared" si="45"/>
        <v>7.0404</v>
      </c>
      <c r="I196" s="10">
        <f t="shared" si="41"/>
        <v>-2.08000100000001</v>
      </c>
      <c r="J196" s="6" t="b">
        <f t="shared" si="42"/>
        <v>0</v>
      </c>
      <c r="K196" s="5">
        <f t="shared" si="46"/>
        <v>-1.7190880901885506E-2</v>
      </c>
      <c r="L196" s="5">
        <f t="shared" si="47"/>
        <v>-2.1129290130644598E-2</v>
      </c>
      <c r="M196" s="4">
        <f t="shared" si="48"/>
        <v>82.451388083667723</v>
      </c>
      <c r="N196" s="4">
        <f t="shared" si="49"/>
        <v>80.710083358738984</v>
      </c>
      <c r="O196" s="5">
        <f t="shared" si="50"/>
        <v>2.1119168098925709E-2</v>
      </c>
      <c r="P196" s="43">
        <f t="shared" si="43"/>
        <v>-4.5983265676745273E-2</v>
      </c>
      <c r="Q196" s="14"/>
      <c r="R196" s="13">
        <f t="shared" si="44"/>
        <v>-1.2296952910585074E-3</v>
      </c>
      <c r="S196" s="20" t="b">
        <f t="shared" si="51"/>
        <v>1</v>
      </c>
      <c r="T196" s="13"/>
      <c r="U196" s="20"/>
      <c r="V196" s="13">
        <f t="shared" ref="V196:V259" si="52">(M196-M195)/M195</f>
        <v>-4.4467387607568121E-3</v>
      </c>
    </row>
    <row r="197" spans="1:22" x14ac:dyDescent="0.2">
      <c r="A197" s="1">
        <v>45155</v>
      </c>
      <c r="B197" s="4">
        <v>80.830001999999993</v>
      </c>
      <c r="C197" s="4">
        <v>81.099997999999999</v>
      </c>
      <c r="D197" s="4">
        <v>77.129997000000003</v>
      </c>
      <c r="E197" s="4">
        <v>77.230002999999996</v>
      </c>
      <c r="F197" s="4">
        <v>77.230002999999996</v>
      </c>
      <c r="G197" s="2">
        <v>6443000</v>
      </c>
      <c r="H197" s="4">
        <f t="shared" si="45"/>
        <v>6.4429999999999996</v>
      </c>
      <c r="I197" s="10">
        <f t="shared" ref="I197:I261" si="53">(E197-E196)</f>
        <v>-3.3799980000000005</v>
      </c>
      <c r="J197" s="6" t="b">
        <f t="shared" si="42"/>
        <v>1</v>
      </c>
      <c r="K197" s="5">
        <f t="shared" si="46"/>
        <v>-4.453790561578852E-2</v>
      </c>
      <c r="L197" s="5">
        <f t="shared" si="47"/>
        <v>-4.7718805122535304E-2</v>
      </c>
      <c r="M197" s="4">
        <f t="shared" si="48"/>
        <v>81.581157236389771</v>
      </c>
      <c r="N197" s="4">
        <f t="shared" si="49"/>
        <v>80.40746767537037</v>
      </c>
      <c r="O197" s="5">
        <f t="shared" si="50"/>
        <v>1.4386772641855462E-2</v>
      </c>
      <c r="P197" s="43">
        <f t="shared" si="43"/>
        <v>-5.4561131358949404E-2</v>
      </c>
      <c r="Q197" s="14"/>
      <c r="R197" s="13">
        <f t="shared" si="44"/>
        <v>-5.8979211951549473E-3</v>
      </c>
      <c r="S197" s="20" t="b">
        <f t="shared" si="51"/>
        <v>1</v>
      </c>
      <c r="T197" s="13"/>
      <c r="U197" s="20"/>
      <c r="V197" s="13">
        <f t="shared" si="52"/>
        <v>-1.0554471762135569E-2</v>
      </c>
    </row>
    <row r="198" spans="1:22" x14ac:dyDescent="0.2">
      <c r="A198" s="1">
        <v>45156</v>
      </c>
      <c r="B198" s="4">
        <v>76</v>
      </c>
      <c r="C198" s="4">
        <v>80.819999999999993</v>
      </c>
      <c r="D198" s="4">
        <v>75.650002000000001</v>
      </c>
      <c r="E198" s="4">
        <v>79.300003000000004</v>
      </c>
      <c r="F198" s="4">
        <v>79.300003000000004</v>
      </c>
      <c r="G198" s="2">
        <v>7275900</v>
      </c>
      <c r="H198" s="4">
        <f t="shared" si="45"/>
        <v>7.2759</v>
      </c>
      <c r="I198" s="10">
        <f t="shared" si="53"/>
        <v>2.0700000000000074</v>
      </c>
      <c r="J198" s="6" t="b">
        <f t="shared" si="42"/>
        <v>0</v>
      </c>
      <c r="K198" s="5">
        <f t="shared" si="46"/>
        <v>4.3421092105263209E-2</v>
      </c>
      <c r="L198" s="5">
        <f t="shared" si="47"/>
        <v>-1.8807188814649708E-2</v>
      </c>
      <c r="M198" s="4">
        <f t="shared" si="48"/>
        <v>81.200964863658143</v>
      </c>
      <c r="N198" s="4">
        <f t="shared" si="49"/>
        <v>80.311166399251206</v>
      </c>
      <c r="O198" s="5">
        <f t="shared" si="50"/>
        <v>1.0957978958759516E-2</v>
      </c>
      <c r="P198" s="43">
        <f t="shared" si="43"/>
        <v>-6.8360799320286172E-2</v>
      </c>
      <c r="Q198" s="14"/>
      <c r="R198" s="13">
        <f t="shared" si="44"/>
        <v>-4.691629764471586E-3</v>
      </c>
      <c r="S198" s="20" t="b">
        <f t="shared" si="51"/>
        <v>0</v>
      </c>
      <c r="T198" s="13">
        <f t="shared" ref="T198:T206" si="54">(E198-E197)/E197</f>
        <v>2.6803054766163969E-2</v>
      </c>
      <c r="U198" s="20"/>
      <c r="V198" s="13">
        <f t="shared" si="52"/>
        <v>-4.6602963920943348E-3</v>
      </c>
    </row>
    <row r="199" spans="1:22" x14ac:dyDescent="0.2">
      <c r="A199" s="1">
        <v>45159</v>
      </c>
      <c r="B199" s="4">
        <v>79.099997999999999</v>
      </c>
      <c r="C199" s="4">
        <v>79.986999999999995</v>
      </c>
      <c r="D199" s="4">
        <v>77.349997999999999</v>
      </c>
      <c r="E199" s="4">
        <v>78.190002000000007</v>
      </c>
      <c r="F199" s="4">
        <v>78.190002000000007</v>
      </c>
      <c r="G199" s="2">
        <v>4347400</v>
      </c>
      <c r="H199" s="4">
        <f t="shared" si="45"/>
        <v>4.3474000000000004</v>
      </c>
      <c r="I199" s="10">
        <f t="shared" si="53"/>
        <v>-1.1100009999999969</v>
      </c>
      <c r="J199" s="6" t="b">
        <f t="shared" si="42"/>
        <v>1</v>
      </c>
      <c r="K199" s="5">
        <f t="shared" si="46"/>
        <v>-1.1504374500742624E-2</v>
      </c>
      <c r="L199" s="5">
        <f t="shared" si="47"/>
        <v>-2.2466125745433482E-2</v>
      </c>
      <c r="M199" s="4">
        <f t="shared" si="48"/>
        <v>80.699137719715125</v>
      </c>
      <c r="N199" s="4">
        <f t="shared" si="49"/>
        <v>80.126717321055452</v>
      </c>
      <c r="O199" s="5">
        <f t="shared" si="50"/>
        <v>7.0932653660787355E-3</v>
      </c>
      <c r="P199" s="43">
        <f t="shared" si="43"/>
        <v>-4.150155521298609E-2</v>
      </c>
      <c r="Q199" s="14"/>
      <c r="R199" s="13">
        <f t="shared" si="44"/>
        <v>-8.8246013506183014E-3</v>
      </c>
      <c r="S199" s="20" t="b">
        <f t="shared" si="51"/>
        <v>1</v>
      </c>
      <c r="T199" s="13">
        <f t="shared" si="54"/>
        <v>-1.3997490012705257E-2</v>
      </c>
      <c r="U199" s="20"/>
      <c r="V199" s="13">
        <f t="shared" si="52"/>
        <v>-6.1800638057148624E-3</v>
      </c>
    </row>
    <row r="200" spans="1:22" x14ac:dyDescent="0.2">
      <c r="A200" s="1">
        <v>45160</v>
      </c>
      <c r="B200" s="4">
        <v>78.699996999999996</v>
      </c>
      <c r="C200" s="4">
        <v>79.480002999999996</v>
      </c>
      <c r="D200" s="4">
        <v>76.300003000000004</v>
      </c>
      <c r="E200" s="4">
        <v>78.660004000000001</v>
      </c>
      <c r="F200" s="4">
        <v>78.660004000000001</v>
      </c>
      <c r="G200" s="2">
        <v>3709000</v>
      </c>
      <c r="H200" s="4">
        <f t="shared" si="45"/>
        <v>3.7090000000000001</v>
      </c>
      <c r="I200" s="10">
        <f t="shared" si="53"/>
        <v>0.47000199999999381</v>
      </c>
      <c r="J200" s="6" t="b">
        <f t="shared" si="42"/>
        <v>0</v>
      </c>
      <c r="K200" s="5">
        <f t="shared" si="46"/>
        <v>-5.0817028620719646E-4</v>
      </c>
      <c r="L200" s="5">
        <f t="shared" si="47"/>
        <v>-1.0317047924620683E-2</v>
      </c>
      <c r="M200" s="4">
        <f t="shared" si="48"/>
        <v>80.359282099762609</v>
      </c>
      <c r="N200" s="4">
        <f t="shared" si="49"/>
        <v>79.999177032268022</v>
      </c>
      <c r="O200" s="5">
        <f t="shared" si="50"/>
        <v>4.4811882098141657E-3</v>
      </c>
      <c r="P200" s="43">
        <f t="shared" si="43"/>
        <v>-5.05141284702268E-2</v>
      </c>
      <c r="Q200" s="14"/>
      <c r="R200" s="13">
        <f t="shared" si="44"/>
        <v>-1.0941848617699514E-2</v>
      </c>
      <c r="S200" s="20" t="b">
        <f t="shared" si="51"/>
        <v>0</v>
      </c>
      <c r="T200" s="13">
        <f t="shared" si="54"/>
        <v>6.0110242739217961E-3</v>
      </c>
      <c r="U200" s="20"/>
      <c r="V200" s="13">
        <f t="shared" si="52"/>
        <v>-4.2113909709036194E-3</v>
      </c>
    </row>
    <row r="201" spans="1:22" x14ac:dyDescent="0.2">
      <c r="A201" s="1">
        <v>45161</v>
      </c>
      <c r="B201" s="4">
        <v>78.519997000000004</v>
      </c>
      <c r="C201" s="4">
        <v>80.860000999999997</v>
      </c>
      <c r="D201" s="4">
        <v>77.809997999999993</v>
      </c>
      <c r="E201" s="4">
        <v>80.269997000000004</v>
      </c>
      <c r="F201" s="4">
        <v>80.269997000000004</v>
      </c>
      <c r="G201" s="2">
        <v>4393800</v>
      </c>
      <c r="H201" s="4">
        <f t="shared" si="45"/>
        <v>4.3937999999999997</v>
      </c>
      <c r="I201" s="10">
        <f t="shared" si="53"/>
        <v>1.6099930000000029</v>
      </c>
      <c r="J201" s="6" t="b">
        <f t="shared" si="42"/>
        <v>0</v>
      </c>
      <c r="K201" s="5">
        <f t="shared" si="46"/>
        <v>2.2287316185200568E-2</v>
      </c>
      <c r="L201" s="5">
        <f t="shared" si="47"/>
        <v>-7.2966113369203811E-3</v>
      </c>
      <c r="M201" s="4">
        <f t="shared" si="48"/>
        <v>80.344401249802175</v>
      </c>
      <c r="N201" s="4">
        <f t="shared" si="49"/>
        <v>80.022726594679497</v>
      </c>
      <c r="O201" s="5">
        <f t="shared" si="50"/>
        <v>4.0036972099965675E-3</v>
      </c>
      <c r="P201" s="43">
        <f t="shared" si="43"/>
        <v>-3.1544242167196708E-2</v>
      </c>
      <c r="Q201" s="14"/>
      <c r="R201" s="13">
        <f t="shared" si="44"/>
        <v>6.4173699993699505E-3</v>
      </c>
      <c r="S201" s="20" t="b">
        <f t="shared" si="51"/>
        <v>0</v>
      </c>
      <c r="T201" s="13">
        <f t="shared" si="54"/>
        <v>2.0467746225896491E-2</v>
      </c>
      <c r="U201" s="20">
        <f>(E201-E198)/E198</f>
        <v>1.2231954140026953E-2</v>
      </c>
      <c r="V201" s="13">
        <f t="shared" si="52"/>
        <v>-1.8517898084206778E-4</v>
      </c>
    </row>
    <row r="202" spans="1:22" x14ac:dyDescent="0.2">
      <c r="A202" s="1">
        <v>45162</v>
      </c>
      <c r="B202" s="4">
        <v>80.379997000000003</v>
      </c>
      <c r="C202" s="4">
        <v>80.998001000000002</v>
      </c>
      <c r="D202" s="4">
        <v>75.120002999999997</v>
      </c>
      <c r="E202" s="4">
        <v>76.150002000000001</v>
      </c>
      <c r="F202" s="4">
        <v>76.150002000000001</v>
      </c>
      <c r="G202" s="2">
        <v>6365200</v>
      </c>
      <c r="H202" s="4">
        <f t="shared" si="45"/>
        <v>6.3651999999999997</v>
      </c>
      <c r="I202" s="10">
        <f t="shared" si="53"/>
        <v>-4.119995000000003</v>
      </c>
      <c r="J202" s="6" t="b">
        <f t="shared" si="42"/>
        <v>1</v>
      </c>
      <c r="K202" s="5">
        <f t="shared" si="46"/>
        <v>-5.2624970861842681E-2</v>
      </c>
      <c r="L202" s="5">
        <f t="shared" si="47"/>
        <v>-5.9853316626912824E-2</v>
      </c>
      <c r="M202" s="4">
        <f t="shared" si="48"/>
        <v>79.645334708168477</v>
      </c>
      <c r="N202" s="4">
        <f t="shared" si="49"/>
        <v>79.685967934272583</v>
      </c>
      <c r="O202" s="5">
        <f t="shared" si="50"/>
        <v>-5.1017710268895923E-4</v>
      </c>
      <c r="P202" s="43">
        <f t="shared" si="43"/>
        <v>-5.6818540907008816E-2</v>
      </c>
      <c r="Q202" s="14"/>
      <c r="R202" s="13">
        <f t="shared" si="44"/>
        <v>1.6983622415397987E-2</v>
      </c>
      <c r="S202" s="20" t="b">
        <f t="shared" si="51"/>
        <v>1</v>
      </c>
      <c r="T202" s="13"/>
      <c r="U202" s="20"/>
      <c r="V202" s="13">
        <f t="shared" si="52"/>
        <v>-8.70087437032732E-3</v>
      </c>
    </row>
    <row r="203" spans="1:22" x14ac:dyDescent="0.2">
      <c r="A203" s="1">
        <v>45163</v>
      </c>
      <c r="B203" s="4">
        <v>75.819999999999993</v>
      </c>
      <c r="C203" s="4">
        <v>77.900002000000001</v>
      </c>
      <c r="D203" s="4">
        <v>75.419998000000007</v>
      </c>
      <c r="E203" s="4">
        <v>76.949996999999996</v>
      </c>
      <c r="F203" s="4">
        <v>76.949996999999996</v>
      </c>
      <c r="G203" s="2">
        <v>3236900</v>
      </c>
      <c r="H203" s="4">
        <f t="shared" si="45"/>
        <v>3.2368999999999999</v>
      </c>
      <c r="I203" s="10">
        <f t="shared" si="53"/>
        <v>0.79999499999999557</v>
      </c>
      <c r="J203" s="6" t="b">
        <f t="shared" si="42"/>
        <v>0</v>
      </c>
      <c r="K203" s="5">
        <f t="shared" si="46"/>
        <v>1.4903679767871315E-2</v>
      </c>
      <c r="L203" s="5">
        <f t="shared" si="47"/>
        <v>-1.2195185822973463E-2</v>
      </c>
      <c r="M203" s="4">
        <f t="shared" si="48"/>
        <v>79.196111756807056</v>
      </c>
      <c r="N203" s="4">
        <f t="shared" si="49"/>
        <v>79.448057418248879</v>
      </c>
      <c r="O203" s="5">
        <f t="shared" si="50"/>
        <v>-3.181288271013734E-3</v>
      </c>
      <c r="P203" s="43">
        <f t="shared" si="43"/>
        <v>-4.7680544827789294E-2</v>
      </c>
      <c r="Q203" s="14"/>
      <c r="R203" s="13">
        <f t="shared" si="44"/>
        <v>-1.6365825645419423E-2</v>
      </c>
      <c r="S203" s="20" t="b">
        <f t="shared" si="51"/>
        <v>0</v>
      </c>
      <c r="T203" s="13">
        <f t="shared" si="54"/>
        <v>1.0505515154155815E-2</v>
      </c>
      <c r="U203" s="20"/>
      <c r="V203" s="13">
        <f t="shared" si="52"/>
        <v>-5.6402920900192784E-3</v>
      </c>
    </row>
    <row r="204" spans="1:22" x14ac:dyDescent="0.2">
      <c r="A204" s="1">
        <v>45166</v>
      </c>
      <c r="B204" s="4">
        <v>77.669998000000007</v>
      </c>
      <c r="C204" s="4">
        <v>77.819999999999993</v>
      </c>
      <c r="D204" s="4">
        <v>76.050003000000004</v>
      </c>
      <c r="E204" s="4">
        <v>76.730002999999996</v>
      </c>
      <c r="F204" s="4">
        <v>76.730002999999996</v>
      </c>
      <c r="G204" s="2">
        <v>2777300</v>
      </c>
      <c r="H204" s="4">
        <f t="shared" si="45"/>
        <v>2.7772999999999999</v>
      </c>
      <c r="I204" s="10">
        <f t="shared" si="53"/>
        <v>-0.2199939999999998</v>
      </c>
      <c r="J204" s="6" t="b">
        <f t="shared" si="42"/>
        <v>1</v>
      </c>
      <c r="K204" s="5">
        <f t="shared" si="46"/>
        <v>-1.2102420808611456E-2</v>
      </c>
      <c r="L204" s="5">
        <f t="shared" si="47"/>
        <v>-1.4006643536365932E-2</v>
      </c>
      <c r="M204" s="4">
        <f t="shared" si="48"/>
        <v>78.785093630672549</v>
      </c>
      <c r="N204" s="4">
        <f t="shared" si="49"/>
        <v>79.211704860140287</v>
      </c>
      <c r="O204" s="5">
        <f t="shared" si="50"/>
        <v>-5.4148724055288868E-3</v>
      </c>
      <c r="P204" s="43">
        <f t="shared" si="43"/>
        <v>-3.4715839058262178E-2</v>
      </c>
      <c r="Q204" s="14"/>
      <c r="R204" s="13">
        <f t="shared" si="44"/>
        <v>-1.2249698340103591E-2</v>
      </c>
      <c r="S204" s="20" t="b">
        <f t="shared" si="51"/>
        <v>1</v>
      </c>
      <c r="T204" s="13">
        <f t="shared" si="54"/>
        <v>-2.8589214889767939E-3</v>
      </c>
      <c r="U204" s="20"/>
      <c r="V204" s="13">
        <f t="shared" si="52"/>
        <v>-5.1898775964740445E-3</v>
      </c>
    </row>
    <row r="205" spans="1:22" x14ac:dyDescent="0.2">
      <c r="A205" s="1">
        <v>45167</v>
      </c>
      <c r="B205" s="4">
        <v>76.730002999999996</v>
      </c>
      <c r="C205" s="4">
        <v>80.309997999999993</v>
      </c>
      <c r="D205" s="4">
        <v>76.180000000000007</v>
      </c>
      <c r="E205" s="4">
        <v>80.25</v>
      </c>
      <c r="F205" s="4">
        <v>80.25</v>
      </c>
      <c r="G205" s="2">
        <v>4602100</v>
      </c>
      <c r="H205" s="4">
        <f t="shared" si="45"/>
        <v>4.6021000000000001</v>
      </c>
      <c r="I205" s="10">
        <f t="shared" si="53"/>
        <v>3.5199970000000036</v>
      </c>
      <c r="J205" s="6" t="b">
        <f t="shared" si="42"/>
        <v>0</v>
      </c>
      <c r="K205" s="5">
        <f t="shared" si="46"/>
        <v>4.5875105726243801E-2</v>
      </c>
      <c r="L205" s="5">
        <f t="shared" si="47"/>
        <v>-7.4708008335391959E-4</v>
      </c>
      <c r="M205" s="4">
        <f t="shared" si="48"/>
        <v>79.029244692227124</v>
      </c>
      <c r="N205" s="4">
        <f t="shared" si="49"/>
        <v>79.301991394041139</v>
      </c>
      <c r="O205" s="5">
        <f t="shared" si="50"/>
        <v>-3.4512123059786811E-3</v>
      </c>
      <c r="P205" s="43">
        <f t="shared" si="43"/>
        <v>-3.6053042178541189E-2</v>
      </c>
      <c r="Q205" s="14"/>
      <c r="R205" s="13">
        <f t="shared" si="44"/>
        <v>1.6206067927900074E-2</v>
      </c>
      <c r="S205" s="20" t="b">
        <f t="shared" si="51"/>
        <v>0</v>
      </c>
      <c r="T205" s="13">
        <f t="shared" si="54"/>
        <v>4.5875105726243801E-2</v>
      </c>
      <c r="U205" s="20"/>
      <c r="V205" s="13">
        <f t="shared" si="52"/>
        <v>3.0989499447586178E-3</v>
      </c>
    </row>
    <row r="206" spans="1:22" x14ac:dyDescent="0.2">
      <c r="A206" s="1">
        <v>45168</v>
      </c>
      <c r="B206" s="4">
        <v>80</v>
      </c>
      <c r="C206" s="4">
        <v>81.190002000000007</v>
      </c>
      <c r="D206" s="4">
        <v>78.639999000000003</v>
      </c>
      <c r="E206" s="4">
        <v>81.019997000000004</v>
      </c>
      <c r="F206" s="4">
        <v>81.019997000000004</v>
      </c>
      <c r="G206" s="2">
        <v>4484200</v>
      </c>
      <c r="H206" s="4">
        <f t="shared" si="45"/>
        <v>4.4842000000000004</v>
      </c>
      <c r="I206" s="10">
        <f t="shared" si="53"/>
        <v>0.7699970000000036</v>
      </c>
      <c r="J206" s="6" t="b">
        <f t="shared" si="42"/>
        <v>0</v>
      </c>
      <c r="K206" s="5">
        <f t="shared" si="46"/>
        <v>1.2749962500000045E-2</v>
      </c>
      <c r="L206" s="5">
        <f t="shared" si="47"/>
        <v>-2.0939154552552328E-3</v>
      </c>
      <c r="M206" s="4">
        <f t="shared" si="48"/>
        <v>79.361036743522604</v>
      </c>
      <c r="N206" s="4">
        <f t="shared" si="49"/>
        <v>79.451383185863648</v>
      </c>
      <c r="O206" s="5">
        <f t="shared" si="50"/>
        <v>-1.1384231613937184E-3</v>
      </c>
      <c r="P206" s="43">
        <f t="shared" si="43"/>
        <v>-9.0855383587393895E-3</v>
      </c>
      <c r="Q206" s="14"/>
      <c r="R206" s="13">
        <f t="shared" si="44"/>
        <v>2.3046136133380111E-2</v>
      </c>
      <c r="S206" s="20" t="b">
        <f t="shared" si="51"/>
        <v>0</v>
      </c>
      <c r="T206" s="13">
        <f t="shared" si="54"/>
        <v>9.5949781931464629E-3</v>
      </c>
      <c r="U206" s="20">
        <f>(E206-E203)/E203</f>
        <v>5.2891490041253771E-2</v>
      </c>
      <c r="V206" s="13">
        <f t="shared" si="52"/>
        <v>4.1983452149595597E-3</v>
      </c>
    </row>
    <row r="207" spans="1:22" x14ac:dyDescent="0.2">
      <c r="A207" s="1">
        <v>45169</v>
      </c>
      <c r="B207" s="4">
        <v>81.349997999999999</v>
      </c>
      <c r="C207" s="4">
        <v>82.470000999999996</v>
      </c>
      <c r="D207" s="4">
        <v>80.099997999999999</v>
      </c>
      <c r="E207" s="4">
        <v>81.199996999999996</v>
      </c>
      <c r="F207" s="4">
        <v>81.199996999999996</v>
      </c>
      <c r="G207" s="2">
        <v>4459100</v>
      </c>
      <c r="H207" s="4">
        <f t="shared" si="45"/>
        <v>4.4591000000000003</v>
      </c>
      <c r="I207" s="10">
        <f t="shared" si="53"/>
        <v>0.17999999999999261</v>
      </c>
      <c r="J207" s="6" t="b">
        <f t="shared" si="42"/>
        <v>1</v>
      </c>
      <c r="K207" s="5">
        <f t="shared" si="46"/>
        <v>-1.8438967878032788E-3</v>
      </c>
      <c r="L207" s="5">
        <f t="shared" si="47"/>
        <v>-1.5399587542141538E-2</v>
      </c>
      <c r="M207" s="4">
        <f t="shared" si="48"/>
        <v>79.667530119602162</v>
      </c>
      <c r="N207" s="4">
        <f t="shared" si="49"/>
        <v>79.603436561005935</v>
      </c>
      <c r="O207" s="5">
        <f t="shared" si="50"/>
        <v>8.0451293644983473E-4</v>
      </c>
      <c r="P207" s="43">
        <f t="shared" si="43"/>
        <v>5.4284082831310056E-3</v>
      </c>
      <c r="Q207" s="14"/>
      <c r="R207" s="13">
        <f t="shared" si="44"/>
        <v>3.5177077489293058E-2</v>
      </c>
      <c r="S207" s="20" t="b">
        <f t="shared" si="51"/>
        <v>0</v>
      </c>
      <c r="T207" s="13"/>
      <c r="U207" s="20"/>
      <c r="V207" s="13">
        <f t="shared" si="52"/>
        <v>3.8620132580938602E-3</v>
      </c>
    </row>
    <row r="208" spans="1:22" x14ac:dyDescent="0.2">
      <c r="A208" s="1">
        <v>45170</v>
      </c>
      <c r="B208" s="4">
        <v>81.830001999999993</v>
      </c>
      <c r="C208" s="4">
        <v>82.57</v>
      </c>
      <c r="D208" s="4">
        <v>77.800003000000004</v>
      </c>
      <c r="E208" s="4">
        <v>81.720000999999996</v>
      </c>
      <c r="F208" s="4">
        <v>81.720000999999996</v>
      </c>
      <c r="G208" s="2">
        <v>7167500</v>
      </c>
      <c r="H208" s="4">
        <f t="shared" si="45"/>
        <v>7.1675000000000004</v>
      </c>
      <c r="I208" s="10">
        <f t="shared" si="53"/>
        <v>0.52000400000000013</v>
      </c>
      <c r="J208" s="6" t="b">
        <f t="shared" si="42"/>
        <v>0</v>
      </c>
      <c r="K208" s="5">
        <f t="shared" si="46"/>
        <v>-1.3442624625622874E-3</v>
      </c>
      <c r="L208" s="5">
        <f t="shared" si="47"/>
        <v>-1.0294283638125189E-2</v>
      </c>
      <c r="M208" s="4">
        <f t="shared" si="48"/>
        <v>80.009608599668468</v>
      </c>
      <c r="N208" s="4">
        <f t="shared" si="49"/>
        <v>79.787485642657586</v>
      </c>
      <c r="O208" s="5">
        <f t="shared" si="50"/>
        <v>2.7762035197832751E-3</v>
      </c>
      <c r="P208" s="43">
        <f t="shared" si="43"/>
        <v>-2.7616753016807282E-2</v>
      </c>
      <c r="Q208" s="14"/>
      <c r="R208" s="13">
        <f t="shared" si="44"/>
        <v>3.2001048938291331E-2</v>
      </c>
      <c r="S208" s="20" t="b">
        <f t="shared" si="51"/>
        <v>0</v>
      </c>
      <c r="T208" s="13"/>
      <c r="U208" s="20"/>
      <c r="V208" s="13">
        <f t="shared" si="52"/>
        <v>4.2938255968617937E-3</v>
      </c>
    </row>
    <row r="209" spans="1:22" x14ac:dyDescent="0.2">
      <c r="A209" s="1">
        <v>45174</v>
      </c>
      <c r="B209" s="4">
        <v>80.580001999999993</v>
      </c>
      <c r="C209" s="4">
        <v>84.160004000000001</v>
      </c>
      <c r="D209" s="4">
        <v>80.519997000000004</v>
      </c>
      <c r="E209" s="4">
        <v>83.730002999999996</v>
      </c>
      <c r="F209" s="4">
        <v>83.730002999999996</v>
      </c>
      <c r="G209" s="2">
        <v>6551100</v>
      </c>
      <c r="H209" s="4">
        <f t="shared" si="45"/>
        <v>6.5510999999999999</v>
      </c>
      <c r="I209" s="10">
        <f t="shared" si="53"/>
        <v>2.0100020000000001</v>
      </c>
      <c r="J209" s="6" t="b">
        <f t="shared" si="42"/>
        <v>0</v>
      </c>
      <c r="K209" s="5">
        <f t="shared" si="46"/>
        <v>3.9091597441260964E-2</v>
      </c>
      <c r="L209" s="5">
        <f t="shared" si="47"/>
        <v>-5.1093272286441942E-3</v>
      </c>
      <c r="M209" s="4">
        <f t="shared" si="48"/>
        <v>80.629674333057054</v>
      </c>
      <c r="N209" s="4">
        <f t="shared" si="49"/>
        <v>80.130313238948233</v>
      </c>
      <c r="O209" s="5">
        <f t="shared" si="50"/>
        <v>6.1932669112132275E-3</v>
      </c>
      <c r="P209" s="43">
        <f t="shared" si="43"/>
        <v>-1.3602601519138689E-3</v>
      </c>
      <c r="Q209" s="14"/>
      <c r="R209" s="13">
        <f t="shared" si="44"/>
        <v>4.3784496168993714E-2</v>
      </c>
      <c r="S209" s="20" t="b">
        <f t="shared" si="51"/>
        <v>0</v>
      </c>
      <c r="T209" s="13"/>
      <c r="U209" s="20"/>
      <c r="V209" s="13">
        <f t="shared" si="52"/>
        <v>7.7498908473744871E-3</v>
      </c>
    </row>
    <row r="210" spans="1:22" x14ac:dyDescent="0.2">
      <c r="A210" s="1">
        <v>45175</v>
      </c>
      <c r="B210" s="4">
        <v>92.889999000000003</v>
      </c>
      <c r="C210" s="4">
        <v>95.839995999999999</v>
      </c>
      <c r="D210" s="4">
        <v>83.589995999999999</v>
      </c>
      <c r="E210" s="4">
        <v>86.190002000000007</v>
      </c>
      <c r="F210" s="4">
        <v>86.190002000000007</v>
      </c>
      <c r="G210" s="2">
        <v>31718700</v>
      </c>
      <c r="H210" s="4">
        <f t="shared" si="45"/>
        <v>31.718699999999998</v>
      </c>
      <c r="I210" s="10">
        <f t="shared" si="53"/>
        <v>2.4599990000000105</v>
      </c>
      <c r="J210" s="6" t="b">
        <f t="shared" si="42"/>
        <v>1</v>
      </c>
      <c r="K210" s="5">
        <f t="shared" si="46"/>
        <v>-7.2128292304104724E-2</v>
      </c>
      <c r="L210" s="5">
        <f t="shared" si="47"/>
        <v>-0.10068858934426492</v>
      </c>
      <c r="M210" s="4">
        <f t="shared" si="48"/>
        <v>81.556395610880884</v>
      </c>
      <c r="N210" s="4">
        <f t="shared" si="49"/>
        <v>80.657242696430998</v>
      </c>
      <c r="O210" s="5">
        <f t="shared" si="50"/>
        <v>1.1024922174588165E-2</v>
      </c>
      <c r="P210" s="43">
        <f t="shared" si="43"/>
        <v>2.4934897795407251E-2</v>
      </c>
      <c r="Q210" s="14"/>
      <c r="R210" s="13">
        <f t="shared" si="44"/>
        <v>0.17513771031849601</v>
      </c>
      <c r="S210" s="20" t="b">
        <f t="shared" si="51"/>
        <v>0</v>
      </c>
      <c r="T210" s="13"/>
      <c r="U210" s="20"/>
      <c r="V210" s="13">
        <f t="shared" si="52"/>
        <v>1.149355104667572E-2</v>
      </c>
    </row>
    <row r="211" spans="1:22" x14ac:dyDescent="0.2">
      <c r="A211" s="1">
        <v>45176</v>
      </c>
      <c r="B211" s="4">
        <v>84.629997000000003</v>
      </c>
      <c r="C211" s="4">
        <v>86.959998999999996</v>
      </c>
      <c r="D211" s="4">
        <v>83.040001000000004</v>
      </c>
      <c r="E211" s="4">
        <v>83.620002999999997</v>
      </c>
      <c r="F211" s="4">
        <v>83.620002999999997</v>
      </c>
      <c r="G211" s="2">
        <v>10411000</v>
      </c>
      <c r="H211" s="4">
        <f t="shared" si="45"/>
        <v>10.411</v>
      </c>
      <c r="I211" s="10">
        <f t="shared" si="53"/>
        <v>-2.5699990000000099</v>
      </c>
      <c r="J211" s="6" t="b">
        <f t="shared" si="42"/>
        <v>1</v>
      </c>
      <c r="K211" s="5">
        <f t="shared" si="46"/>
        <v>-1.1934231783087574E-2</v>
      </c>
      <c r="L211" s="5">
        <f t="shared" si="47"/>
        <v>-3.84084181049726E-2</v>
      </c>
      <c r="M211" s="4">
        <f t="shared" si="48"/>
        <v>81.900330175734069</v>
      </c>
      <c r="N211" s="4">
        <f t="shared" si="49"/>
        <v>80.914874027176126</v>
      </c>
      <c r="O211" s="5">
        <f t="shared" si="50"/>
        <v>1.2032383098376334E-2</v>
      </c>
      <c r="P211" s="43">
        <f t="shared" si="43"/>
        <v>1.3915338580693574E-2</v>
      </c>
      <c r="Q211" s="14"/>
      <c r="R211" s="13">
        <f t="shared" si="44"/>
        <v>6.1778369066514904E-2</v>
      </c>
      <c r="S211" s="20" t="b">
        <f t="shared" si="51"/>
        <v>1</v>
      </c>
      <c r="T211" s="13"/>
      <c r="U211" s="20"/>
      <c r="V211" s="13">
        <f t="shared" si="52"/>
        <v>4.2171378746818887E-3</v>
      </c>
    </row>
    <row r="212" spans="1:22" x14ac:dyDescent="0.2">
      <c r="A212" s="1">
        <v>45177</v>
      </c>
      <c r="B212" s="4">
        <v>83.279999000000004</v>
      </c>
      <c r="C212" s="4">
        <v>86.449996999999996</v>
      </c>
      <c r="D212" s="4">
        <v>82.099997999999999</v>
      </c>
      <c r="E212" s="4">
        <v>83.470000999999996</v>
      </c>
      <c r="F212" s="4">
        <v>83.470000999999996</v>
      </c>
      <c r="G212" s="2">
        <v>8513700</v>
      </c>
      <c r="H212" s="4">
        <f t="shared" si="45"/>
        <v>8.5137</v>
      </c>
      <c r="I212" s="10">
        <f t="shared" si="53"/>
        <v>-0.15000200000000063</v>
      </c>
      <c r="J212" s="6" t="b">
        <f t="shared" si="42"/>
        <v>1</v>
      </c>
      <c r="K212" s="5">
        <f t="shared" si="46"/>
        <v>2.2814841772511628E-3</v>
      </c>
      <c r="L212" s="5">
        <f t="shared" si="47"/>
        <v>-3.4470747292217954E-2</v>
      </c>
      <c r="M212" s="4">
        <f t="shared" si="48"/>
        <v>82.161941979778391</v>
      </c>
      <c r="N212" s="4">
        <f t="shared" si="49"/>
        <v>81.137058981334718</v>
      </c>
      <c r="O212" s="5">
        <f t="shared" si="50"/>
        <v>1.2473938343569285E-2</v>
      </c>
      <c r="P212" s="43">
        <f t="shared" si="43"/>
        <v>-7.5392545850044238E-4</v>
      </c>
      <c r="Q212" s="14"/>
      <c r="R212" s="13">
        <f t="shared" si="44"/>
        <v>5.219028320042602E-2</v>
      </c>
      <c r="S212" s="20" t="b">
        <f t="shared" si="51"/>
        <v>1</v>
      </c>
      <c r="T212" s="13"/>
      <c r="U212" s="20"/>
      <c r="V212" s="13">
        <f t="shared" si="52"/>
        <v>3.1942704441237173E-3</v>
      </c>
    </row>
    <row r="213" spans="1:22" x14ac:dyDescent="0.2">
      <c r="A213" s="1">
        <v>45180</v>
      </c>
      <c r="B213" s="4">
        <v>84.580001999999993</v>
      </c>
      <c r="C213" s="4">
        <v>88.419998000000007</v>
      </c>
      <c r="D213" s="4">
        <v>83.599997999999999</v>
      </c>
      <c r="E213" s="4">
        <v>84.25</v>
      </c>
      <c r="F213" s="4">
        <v>84.25</v>
      </c>
      <c r="G213" s="2">
        <v>8180800</v>
      </c>
      <c r="H213" s="4">
        <f t="shared" si="45"/>
        <v>8.1807999999999996</v>
      </c>
      <c r="I213" s="10">
        <f t="shared" si="53"/>
        <v>0.77999900000000366</v>
      </c>
      <c r="J213" s="6" t="b">
        <f t="shared" si="42"/>
        <v>1</v>
      </c>
      <c r="K213" s="5">
        <f t="shared" si="46"/>
        <v>-3.9016551453852329E-3</v>
      </c>
      <c r="L213" s="5">
        <f t="shared" si="47"/>
        <v>-4.7161254176911499E-2</v>
      </c>
      <c r="M213" s="4">
        <f t="shared" si="48"/>
        <v>82.509951649815321</v>
      </c>
      <c r="N213" s="4">
        <f t="shared" si="49"/>
        <v>81.407749504696923</v>
      </c>
      <c r="O213" s="5">
        <f t="shared" si="50"/>
        <v>1.3358414628532442E-2</v>
      </c>
      <c r="P213" s="43">
        <f t="shared" si="43"/>
        <v>1.321108943089677E-2</v>
      </c>
      <c r="Q213" s="14"/>
      <c r="R213" s="13">
        <f t="shared" si="44"/>
        <v>7.162828521907047E-2</v>
      </c>
      <c r="S213" s="20" t="b">
        <f t="shared" si="51"/>
        <v>0</v>
      </c>
      <c r="T213" s="13"/>
      <c r="U213" s="20"/>
      <c r="V213" s="13">
        <f t="shared" si="52"/>
        <v>4.2356553612447716E-3</v>
      </c>
    </row>
    <row r="214" spans="1:22" x14ac:dyDescent="0.2">
      <c r="A214" s="1">
        <v>45181</v>
      </c>
      <c r="B214" s="4">
        <v>83.660004000000001</v>
      </c>
      <c r="C214" s="4">
        <v>85.767998000000006</v>
      </c>
      <c r="D214" s="4">
        <v>81.230002999999996</v>
      </c>
      <c r="E214" s="4">
        <v>81.300003000000004</v>
      </c>
      <c r="F214" s="4">
        <v>81.300003000000004</v>
      </c>
      <c r="G214" s="2">
        <v>7552800</v>
      </c>
      <c r="H214" s="4">
        <f t="shared" si="45"/>
        <v>7.5528000000000004</v>
      </c>
      <c r="I214" s="10">
        <f t="shared" si="53"/>
        <v>-2.9499969999999962</v>
      </c>
      <c r="J214" s="6" t="b">
        <f t="shared" si="42"/>
        <v>1</v>
      </c>
      <c r="K214" s="5">
        <f t="shared" si="46"/>
        <v>-2.8209429681595483E-2</v>
      </c>
      <c r="L214" s="5">
        <f t="shared" si="47"/>
        <v>-5.2093963998087044E-2</v>
      </c>
      <c r="M214" s="4">
        <f t="shared" si="48"/>
        <v>82.308293541512768</v>
      </c>
      <c r="N214" s="4">
        <f t="shared" si="49"/>
        <v>81.398380243418927</v>
      </c>
      <c r="O214" s="5">
        <f t="shared" si="50"/>
        <v>1.1054940625575228E-2</v>
      </c>
      <c r="P214" s="43">
        <f t="shared" si="43"/>
        <v>-1.3100630508989086E-2</v>
      </c>
      <c r="Q214" s="14"/>
      <c r="R214" s="13">
        <f t="shared" si="44"/>
        <v>4.2033485443873427E-2</v>
      </c>
      <c r="S214" s="20" t="b">
        <f t="shared" si="51"/>
        <v>1</v>
      </c>
      <c r="T214" s="13"/>
      <c r="U214" s="20"/>
      <c r="V214" s="13">
        <f t="shared" si="52"/>
        <v>-2.4440458910753001E-3</v>
      </c>
    </row>
    <row r="215" spans="1:22" x14ac:dyDescent="0.2">
      <c r="A215" s="1">
        <v>45182</v>
      </c>
      <c r="B215" s="4">
        <v>81.279999000000004</v>
      </c>
      <c r="C215" s="4">
        <v>81.699996999999996</v>
      </c>
      <c r="D215" s="4">
        <v>78.220000999999996</v>
      </c>
      <c r="E215" s="4">
        <v>78.440002000000007</v>
      </c>
      <c r="F215" s="4">
        <v>78.440002000000007</v>
      </c>
      <c r="G215" s="2">
        <v>5896700</v>
      </c>
      <c r="H215" s="4">
        <f t="shared" si="45"/>
        <v>5.8967000000000001</v>
      </c>
      <c r="I215" s="10">
        <f t="shared" si="53"/>
        <v>-2.8600009999999969</v>
      </c>
      <c r="J215" s="6" t="b">
        <f t="shared" si="42"/>
        <v>1</v>
      </c>
      <c r="K215" s="5">
        <f t="shared" si="46"/>
        <v>-3.4940908402324125E-2</v>
      </c>
      <c r="L215" s="5">
        <f t="shared" si="47"/>
        <v>-3.990202104903369E-2</v>
      </c>
      <c r="M215" s="4">
        <f t="shared" si="48"/>
        <v>81.663578284593967</v>
      </c>
      <c r="N215" s="4">
        <f t="shared" si="49"/>
        <v>81.141129961382504</v>
      </c>
      <c r="O215" s="5">
        <f t="shared" si="50"/>
        <v>6.397568343022568E-3</v>
      </c>
      <c r="P215" s="43">
        <f t="shared" si="43"/>
        <v>-4.2167847122657989E-2</v>
      </c>
      <c r="Q215" s="14"/>
      <c r="R215" s="13">
        <f t="shared" si="44"/>
        <v>4.4596031879856287E-4</v>
      </c>
      <c r="S215" s="20" t="b">
        <f t="shared" si="51"/>
        <v>1</v>
      </c>
      <c r="T215" s="13"/>
      <c r="U215" s="20"/>
      <c r="V215" s="13">
        <f t="shared" si="52"/>
        <v>-7.8329318854561594E-3</v>
      </c>
    </row>
    <row r="216" spans="1:22" x14ac:dyDescent="0.2">
      <c r="A216" s="1">
        <v>45183</v>
      </c>
      <c r="B216" s="4">
        <v>79.139999000000003</v>
      </c>
      <c r="C216" s="4">
        <v>79.330001999999993</v>
      </c>
      <c r="D216" s="4">
        <v>77.449996999999996</v>
      </c>
      <c r="E216" s="4">
        <v>77.800003000000004</v>
      </c>
      <c r="F216" s="4">
        <v>77.800003000000004</v>
      </c>
      <c r="G216" s="2">
        <v>5151500</v>
      </c>
      <c r="H216" s="4">
        <f t="shared" si="45"/>
        <v>5.1515000000000004</v>
      </c>
      <c r="I216" s="10">
        <f t="shared" si="53"/>
        <v>-0.63999900000000309</v>
      </c>
      <c r="J216" s="6" t="b">
        <f t="shared" si="42"/>
        <v>1</v>
      </c>
      <c r="K216" s="5">
        <f t="shared" si="46"/>
        <v>-1.6931968877078193E-2</v>
      </c>
      <c r="L216" s="5">
        <f t="shared" si="47"/>
        <v>-1.92865115520858E-2</v>
      </c>
      <c r="M216" s="4">
        <f t="shared" si="48"/>
        <v>81.019649070494978</v>
      </c>
      <c r="N216" s="4">
        <f t="shared" si="49"/>
        <v>80.85059718213185</v>
      </c>
      <c r="O216" s="5">
        <f t="shared" si="50"/>
        <v>2.0865541915151579E-3</v>
      </c>
      <c r="P216" s="43">
        <f t="shared" si="43"/>
        <v>-4.4059090744629582E-2</v>
      </c>
      <c r="Q216" s="14"/>
      <c r="R216" s="13">
        <f t="shared" si="44"/>
        <v>-2.0854781400309788E-2</v>
      </c>
      <c r="S216" s="20" t="b">
        <f t="shared" si="51"/>
        <v>1</v>
      </c>
      <c r="T216" s="13"/>
      <c r="U216" s="20"/>
      <c r="V216" s="13">
        <f t="shared" si="52"/>
        <v>-7.8851457115303499E-3</v>
      </c>
    </row>
    <row r="217" spans="1:22" x14ac:dyDescent="0.2">
      <c r="A217" s="1">
        <v>45184</v>
      </c>
      <c r="B217" s="4">
        <v>77.699996999999996</v>
      </c>
      <c r="C217" s="4">
        <v>78.209998999999996</v>
      </c>
      <c r="D217" s="4">
        <v>75.680000000000007</v>
      </c>
      <c r="E217" s="4">
        <v>76.260002</v>
      </c>
      <c r="F217" s="4">
        <v>76.260002</v>
      </c>
      <c r="G217" s="2">
        <v>4929700</v>
      </c>
      <c r="H217" s="4">
        <f t="shared" si="45"/>
        <v>4.9297000000000004</v>
      </c>
      <c r="I217" s="10">
        <f t="shared" si="53"/>
        <v>-1.5400010000000037</v>
      </c>
      <c r="J217" s="6" t="b">
        <f t="shared" si="42"/>
        <v>1</v>
      </c>
      <c r="K217" s="5">
        <f t="shared" si="46"/>
        <v>-1.8532754898304516E-2</v>
      </c>
      <c r="L217" s="5">
        <f t="shared" si="47"/>
        <v>-2.4932834994666045E-2</v>
      </c>
      <c r="M217" s="4">
        <f t="shared" si="48"/>
        <v>80.226374558745817</v>
      </c>
      <c r="N217" s="4">
        <f t="shared" si="49"/>
        <v>80.45141499238126</v>
      </c>
      <c r="O217" s="5">
        <f t="shared" si="50"/>
        <v>-2.8050679701431117E-3</v>
      </c>
      <c r="P217" s="43">
        <f t="shared" si="43"/>
        <v>-5.6669325814003031E-2</v>
      </c>
      <c r="Q217" s="14"/>
      <c r="R217" s="13">
        <f t="shared" si="44"/>
        <v>-2.5133574461467516E-2</v>
      </c>
      <c r="S217" s="20" t="b">
        <f t="shared" si="51"/>
        <v>1</v>
      </c>
      <c r="T217" s="13"/>
      <c r="U217" s="20"/>
      <c r="V217" s="13">
        <f t="shared" si="52"/>
        <v>-9.7911373456941869E-3</v>
      </c>
    </row>
    <row r="218" spans="1:22" x14ac:dyDescent="0.2">
      <c r="A218" s="1">
        <v>45187</v>
      </c>
      <c r="B218" s="4">
        <v>75.879997000000003</v>
      </c>
      <c r="C218" s="4">
        <v>76.019997000000004</v>
      </c>
      <c r="D218" s="4">
        <v>74.269997000000004</v>
      </c>
      <c r="E218" s="4">
        <v>74.389999000000003</v>
      </c>
      <c r="F218" s="4">
        <v>74.389999000000003</v>
      </c>
      <c r="G218" s="2">
        <v>4815700</v>
      </c>
      <c r="H218" s="4">
        <f t="shared" si="45"/>
        <v>4.8156999999999996</v>
      </c>
      <c r="I218" s="10">
        <f t="shared" si="53"/>
        <v>-1.870002999999997</v>
      </c>
      <c r="J218" s="6" t="b">
        <f t="shared" si="42"/>
        <v>1</v>
      </c>
      <c r="K218" s="5">
        <f t="shared" si="46"/>
        <v>-1.9636242210183532E-2</v>
      </c>
      <c r="L218" s="5">
        <f t="shared" si="47"/>
        <v>-2.1441700398909518E-2</v>
      </c>
      <c r="M218" s="4">
        <f t="shared" si="48"/>
        <v>79.253645298954851</v>
      </c>
      <c r="N218" s="4">
        <f t="shared" si="49"/>
        <v>79.924335340869845</v>
      </c>
      <c r="O218" s="5">
        <f t="shared" si="50"/>
        <v>-8.4625765715263482E-3</v>
      </c>
      <c r="P218" s="43">
        <f t="shared" si="43"/>
        <v>-6.2882259612865643E-2</v>
      </c>
      <c r="Q218" s="14"/>
      <c r="R218" s="13">
        <f t="shared" si="44"/>
        <v>-4.0801256355554545E-2</v>
      </c>
      <c r="S218" s="20" t="b">
        <f t="shared" si="51"/>
        <v>1</v>
      </c>
      <c r="T218" s="13"/>
      <c r="U218" s="20"/>
      <c r="V218" s="13">
        <f t="shared" si="52"/>
        <v>-1.2124806401150347E-2</v>
      </c>
    </row>
    <row r="219" spans="1:22" x14ac:dyDescent="0.2">
      <c r="A219" s="1">
        <v>45188</v>
      </c>
      <c r="B219" s="4">
        <v>74.089995999999999</v>
      </c>
      <c r="C219" s="4">
        <v>74.651000999999994</v>
      </c>
      <c r="D219" s="4">
        <v>71.959998999999996</v>
      </c>
      <c r="E219" s="4">
        <v>73.809997999999993</v>
      </c>
      <c r="F219" s="4">
        <v>73.809997999999993</v>
      </c>
      <c r="G219" s="2">
        <v>6017000</v>
      </c>
      <c r="H219" s="4">
        <f t="shared" si="45"/>
        <v>6.0170000000000003</v>
      </c>
      <c r="I219" s="10">
        <f t="shared" si="53"/>
        <v>-0.58000100000000998</v>
      </c>
      <c r="J219" s="6" t="b">
        <f t="shared" si="42"/>
        <v>0</v>
      </c>
      <c r="K219" s="5">
        <f t="shared" si="46"/>
        <v>-3.7791606845275871E-3</v>
      </c>
      <c r="L219" s="5">
        <f t="shared" si="47"/>
        <v>-1.1265796690388661E-2</v>
      </c>
      <c r="M219" s="4">
        <f t="shared" si="48"/>
        <v>78.346370749129036</v>
      </c>
      <c r="N219" s="4">
        <f t="shared" si="49"/>
        <v>79.392653832968122</v>
      </c>
      <c r="O219" s="5">
        <f t="shared" si="50"/>
        <v>-1.3354582654369056E-2</v>
      </c>
      <c r="P219" s="43">
        <f t="shared" si="43"/>
        <v>-8.1514583101477439E-2</v>
      </c>
      <c r="Q219" s="14"/>
      <c r="R219" s="13">
        <f t="shared" si="44"/>
        <v>-4.7167082709700672E-2</v>
      </c>
      <c r="S219" s="20" t="b">
        <f t="shared" si="51"/>
        <v>1</v>
      </c>
      <c r="T219" s="13"/>
      <c r="U219" s="20"/>
      <c r="V219" s="13">
        <f t="shared" si="52"/>
        <v>-1.1447732737131006E-2</v>
      </c>
    </row>
    <row r="220" spans="1:22" x14ac:dyDescent="0.2">
      <c r="A220" s="1">
        <v>45189</v>
      </c>
      <c r="B220" s="4">
        <v>74.349997999999999</v>
      </c>
      <c r="C220" s="4">
        <v>74.904999000000004</v>
      </c>
      <c r="D220" s="4">
        <v>71.459998999999996</v>
      </c>
      <c r="E220" s="4">
        <v>71.489998</v>
      </c>
      <c r="F220" s="4">
        <v>71.489998</v>
      </c>
      <c r="G220" s="2">
        <v>4165800</v>
      </c>
      <c r="H220" s="4">
        <f t="shared" si="45"/>
        <v>4.1657999999999999</v>
      </c>
      <c r="I220" s="10">
        <f t="shared" si="53"/>
        <v>-2.3199999999999932</v>
      </c>
      <c r="J220" s="6" t="b">
        <f t="shared" si="42"/>
        <v>1</v>
      </c>
      <c r="K220" s="5">
        <f t="shared" si="46"/>
        <v>-3.8466712534410551E-2</v>
      </c>
      <c r="L220" s="5">
        <f t="shared" si="47"/>
        <v>-4.5591095996143111E-2</v>
      </c>
      <c r="M220" s="4">
        <f t="shared" si="48"/>
        <v>77.20364195760753</v>
      </c>
      <c r="N220" s="4">
        <f t="shared" si="49"/>
        <v>78.705466369231758</v>
      </c>
      <c r="O220" s="5">
        <f t="shared" si="50"/>
        <v>-1.9452766392146086E-2</v>
      </c>
      <c r="P220" s="43">
        <f t="shared" si="43"/>
        <v>-7.4396010498589751E-2</v>
      </c>
      <c r="Q220" s="14"/>
      <c r="R220" s="13">
        <f t="shared" si="44"/>
        <v>-2.9773763249014987E-2</v>
      </c>
      <c r="S220" s="20" t="b">
        <f t="shared" si="51"/>
        <v>1</v>
      </c>
      <c r="T220" s="13"/>
      <c r="U220" s="20"/>
      <c r="V220" s="13">
        <f t="shared" si="52"/>
        <v>-1.4585599570152515E-2</v>
      </c>
    </row>
    <row r="221" spans="1:22" x14ac:dyDescent="0.2">
      <c r="A221" s="1">
        <v>45190</v>
      </c>
      <c r="B221" s="4">
        <v>70.010002</v>
      </c>
      <c r="C221" s="4">
        <v>73.330001999999993</v>
      </c>
      <c r="D221" s="4">
        <v>70</v>
      </c>
      <c r="E221" s="4">
        <v>71.629997000000003</v>
      </c>
      <c r="F221" s="4">
        <v>71.629997000000003</v>
      </c>
      <c r="G221" s="2">
        <v>7962900</v>
      </c>
      <c r="H221" s="4">
        <f t="shared" si="45"/>
        <v>7.9629000000000003</v>
      </c>
      <c r="I221" s="10">
        <f t="shared" si="53"/>
        <v>0.13999900000000309</v>
      </c>
      <c r="J221" s="6" t="b">
        <f t="shared" si="42"/>
        <v>1</v>
      </c>
      <c r="K221" s="5">
        <f t="shared" si="46"/>
        <v>2.3139479413241595E-2</v>
      </c>
      <c r="L221" s="5">
        <f t="shared" si="47"/>
        <v>-2.3182939501351581E-2</v>
      </c>
      <c r="M221" s="4">
        <f t="shared" si="48"/>
        <v>76.274701131339611</v>
      </c>
      <c r="N221" s="4">
        <f t="shared" si="49"/>
        <v>78.090208163211599</v>
      </c>
      <c r="O221" s="5">
        <f t="shared" si="50"/>
        <v>-2.3802217575993039E-2</v>
      </c>
      <c r="P221" s="43">
        <f t="shared" si="43"/>
        <v>-8.2264512849876945E-2</v>
      </c>
      <c r="Q221" s="14"/>
      <c r="R221" s="13">
        <f t="shared" si="44"/>
        <v>-3.8606498454435839E-2</v>
      </c>
      <c r="S221" s="20" t="b">
        <f t="shared" si="51"/>
        <v>0</v>
      </c>
      <c r="T221" s="13"/>
      <c r="U221" s="20"/>
      <c r="V221" s="13">
        <f t="shared" si="52"/>
        <v>-1.203234462407874E-2</v>
      </c>
    </row>
    <row r="222" spans="1:22" x14ac:dyDescent="0.2">
      <c r="A222" s="1">
        <v>45191</v>
      </c>
      <c r="B222" s="4">
        <v>73</v>
      </c>
      <c r="C222" s="4">
        <v>73.199996999999996</v>
      </c>
      <c r="D222" s="4">
        <v>69.169998000000007</v>
      </c>
      <c r="E222" s="4">
        <v>69.269997000000004</v>
      </c>
      <c r="F222" s="4">
        <v>69.269997000000004</v>
      </c>
      <c r="G222" s="2">
        <v>5881500</v>
      </c>
      <c r="H222" s="4">
        <f t="shared" si="45"/>
        <v>5.8815</v>
      </c>
      <c r="I222" s="10">
        <f t="shared" si="53"/>
        <v>-2.3599999999999994</v>
      </c>
      <c r="J222" s="6" t="b">
        <f t="shared" si="42"/>
        <v>1</v>
      </c>
      <c r="K222" s="5">
        <f t="shared" si="46"/>
        <v>-5.1095931506849268E-2</v>
      </c>
      <c r="L222" s="5">
        <f t="shared" si="47"/>
        <v>-5.3688526790513294E-2</v>
      </c>
      <c r="M222" s="4">
        <f t="shared" si="48"/>
        <v>75.107250442783013</v>
      </c>
      <c r="N222" s="4">
        <f t="shared" si="49"/>
        <v>77.323233279454072</v>
      </c>
      <c r="O222" s="5">
        <f t="shared" si="50"/>
        <v>-2.9504246575491458E-2</v>
      </c>
      <c r="P222" s="43">
        <f t="shared" si="43"/>
        <v>-7.9050323474509659E-2</v>
      </c>
      <c r="Q222" s="14"/>
      <c r="R222" s="13">
        <f t="shared" si="44"/>
        <v>-2.5393732716070722E-2</v>
      </c>
      <c r="S222" s="20" t="b">
        <f t="shared" si="51"/>
        <v>1</v>
      </c>
      <c r="T222" s="13"/>
      <c r="U222" s="20"/>
      <c r="V222" s="13">
        <f t="shared" si="52"/>
        <v>-1.5305870376946243E-2</v>
      </c>
    </row>
    <row r="223" spans="1:22" x14ac:dyDescent="0.2">
      <c r="A223" s="1">
        <v>45194</v>
      </c>
      <c r="B223" s="4">
        <v>68.860000999999997</v>
      </c>
      <c r="C223" s="4">
        <v>71.5</v>
      </c>
      <c r="D223" s="4">
        <v>68.160004000000001</v>
      </c>
      <c r="E223" s="4">
        <v>68.550003000000004</v>
      </c>
      <c r="F223" s="4">
        <v>68.550003000000004</v>
      </c>
      <c r="G223" s="2">
        <v>4967100</v>
      </c>
      <c r="H223" s="4">
        <f t="shared" si="45"/>
        <v>4.9671000000000003</v>
      </c>
      <c r="I223" s="10">
        <f t="shared" si="53"/>
        <v>-0.7199939999999998</v>
      </c>
      <c r="J223" s="6" t="b">
        <f t="shared" si="42"/>
        <v>1</v>
      </c>
      <c r="K223" s="5">
        <f t="shared" si="46"/>
        <v>-4.5018587786542887E-3</v>
      </c>
      <c r="L223" s="5">
        <f t="shared" si="47"/>
        <v>-4.1258699300699246E-2</v>
      </c>
      <c r="M223" s="4">
        <f t="shared" si="48"/>
        <v>74.014375868985837</v>
      </c>
      <c r="N223" s="4">
        <f t="shared" si="49"/>
        <v>76.560343689936332</v>
      </c>
      <c r="O223" s="5">
        <f t="shared" si="50"/>
        <v>-3.4398288049569688E-2</v>
      </c>
      <c r="P223" s="43">
        <f t="shared" si="43"/>
        <v>-7.9097767160109064E-2</v>
      </c>
      <c r="Q223" s="14"/>
      <c r="R223" s="13">
        <f t="shared" si="44"/>
        <v>-3.3971452700439962E-2</v>
      </c>
      <c r="S223" s="20" t="b">
        <f t="shared" si="51"/>
        <v>1</v>
      </c>
      <c r="T223" s="13"/>
      <c r="U223" s="20"/>
      <c r="V223" s="13">
        <f t="shared" si="52"/>
        <v>-1.4550853178012836E-2</v>
      </c>
    </row>
    <row r="224" spans="1:22" x14ac:dyDescent="0.2">
      <c r="A224" s="1">
        <v>45195</v>
      </c>
      <c r="B224" s="4">
        <v>68.309997999999993</v>
      </c>
      <c r="C224" s="4">
        <v>69.207999999999998</v>
      </c>
      <c r="D224" s="4">
        <v>67.650002000000001</v>
      </c>
      <c r="E224" s="4">
        <v>67.870002999999997</v>
      </c>
      <c r="F224" s="4">
        <v>67.870002999999997</v>
      </c>
      <c r="G224" s="2">
        <v>4249300</v>
      </c>
      <c r="H224" s="4">
        <f t="shared" si="45"/>
        <v>4.2492999999999999</v>
      </c>
      <c r="I224" s="10">
        <f t="shared" si="53"/>
        <v>-0.68000000000000682</v>
      </c>
      <c r="J224" s="6" t="b">
        <f t="shared" si="42"/>
        <v>1</v>
      </c>
      <c r="K224" s="5">
        <f t="shared" si="46"/>
        <v>-6.4411508253886373E-3</v>
      </c>
      <c r="L224" s="5">
        <f t="shared" si="47"/>
        <v>-1.9332981736215487E-2</v>
      </c>
      <c r="M224" s="4">
        <f t="shared" si="48"/>
        <v>72.990313724154859</v>
      </c>
      <c r="N224" s="4">
        <f t="shared" si="49"/>
        <v>75.804661890811431</v>
      </c>
      <c r="O224" s="5">
        <f t="shared" si="50"/>
        <v>-3.8557830800571187E-2</v>
      </c>
      <c r="P224" s="43">
        <f t="shared" si="43"/>
        <v>-7.3164663250208456E-2</v>
      </c>
      <c r="Q224" s="14"/>
      <c r="R224" s="13">
        <f t="shared" si="44"/>
        <v>-5.1819392617614833E-2</v>
      </c>
      <c r="S224" s="20" t="b">
        <f t="shared" si="51"/>
        <v>1</v>
      </c>
      <c r="T224" s="13"/>
      <c r="U224" s="20"/>
      <c r="V224" s="13">
        <f t="shared" si="52"/>
        <v>-1.3835989735881699E-2</v>
      </c>
    </row>
    <row r="225" spans="1:22" x14ac:dyDescent="0.2">
      <c r="A225" s="1">
        <v>45196</v>
      </c>
      <c r="B225" s="4">
        <v>68.230002999999996</v>
      </c>
      <c r="C225" s="4">
        <v>69.300003000000004</v>
      </c>
      <c r="D225" s="4">
        <v>67.010002</v>
      </c>
      <c r="E225" s="4">
        <v>67.639999000000003</v>
      </c>
      <c r="F225" s="4">
        <v>67.639999000000003</v>
      </c>
      <c r="G225" s="2">
        <v>3868500</v>
      </c>
      <c r="H225" s="4">
        <f t="shared" si="45"/>
        <v>3.8685</v>
      </c>
      <c r="I225" s="10">
        <f t="shared" si="53"/>
        <v>-0.23000399999999388</v>
      </c>
      <c r="J225" s="6" t="b">
        <f t="shared" si="42"/>
        <v>1</v>
      </c>
      <c r="K225" s="5">
        <f t="shared" si="46"/>
        <v>-8.6472808743683228E-3</v>
      </c>
      <c r="L225" s="5">
        <f t="shared" si="47"/>
        <v>-2.3953880636917151E-2</v>
      </c>
      <c r="M225" s="4">
        <f t="shared" si="48"/>
        <v>72.098594603462388</v>
      </c>
      <c r="N225" s="4">
        <f t="shared" si="49"/>
        <v>75.094691204653913</v>
      </c>
      <c r="O225" s="5">
        <f t="shared" si="50"/>
        <v>-4.1555547894794098E-2</v>
      </c>
      <c r="P225" s="43">
        <f t="shared" si="43"/>
        <v>-7.0578249568515425E-2</v>
      </c>
      <c r="Q225" s="14"/>
      <c r="R225" s="13">
        <f t="shared" si="44"/>
        <v>-3.8816174141180659E-2</v>
      </c>
      <c r="S225" s="20" t="b">
        <f t="shared" si="51"/>
        <v>1</v>
      </c>
      <c r="T225" s="13"/>
      <c r="U225" s="20"/>
      <c r="V225" s="13">
        <f t="shared" si="52"/>
        <v>-1.2216951471978295E-2</v>
      </c>
    </row>
    <row r="226" spans="1:22" x14ac:dyDescent="0.2">
      <c r="A226" s="1">
        <v>45197</v>
      </c>
      <c r="B226" s="4">
        <v>68.150002000000001</v>
      </c>
      <c r="C226" s="4">
        <v>68.769997000000004</v>
      </c>
      <c r="D226" s="4">
        <v>66.660004000000001</v>
      </c>
      <c r="E226" s="4">
        <v>68.080001999999993</v>
      </c>
      <c r="F226" s="4">
        <v>68.080001999999993</v>
      </c>
      <c r="G226" s="2">
        <v>4473900</v>
      </c>
      <c r="H226" s="4">
        <f t="shared" si="45"/>
        <v>4.4739000000000004</v>
      </c>
      <c r="I226" s="10">
        <f t="shared" si="53"/>
        <v>0.44000299999999015</v>
      </c>
      <c r="J226" s="6" t="b">
        <f t="shared" si="42"/>
        <v>0</v>
      </c>
      <c r="K226" s="5">
        <f t="shared" si="46"/>
        <v>-1.0271459713237776E-3</v>
      </c>
      <c r="L226" s="5">
        <f t="shared" si="47"/>
        <v>-1.003337254762437E-2</v>
      </c>
      <c r="M226" s="4">
        <f t="shared" si="48"/>
        <v>71.428829169551989</v>
      </c>
      <c r="N226" s="4">
        <f t="shared" si="49"/>
        <v>74.484718230336185</v>
      </c>
      <c r="O226" s="5">
        <f t="shared" si="50"/>
        <v>-4.2782292476478558E-2</v>
      </c>
      <c r="P226" s="43">
        <f t="shared" si="43"/>
        <v>-6.6763311466748756E-2</v>
      </c>
      <c r="Q226" s="14"/>
      <c r="R226" s="13">
        <f t="shared" si="44"/>
        <v>-3.7223516057370391E-2</v>
      </c>
      <c r="S226" s="20" t="b">
        <f t="shared" si="51"/>
        <v>0</v>
      </c>
      <c r="T226" s="13"/>
      <c r="U226" s="20"/>
      <c r="V226" s="13">
        <f t="shared" si="52"/>
        <v>-9.2895768300903184E-3</v>
      </c>
    </row>
    <row r="227" spans="1:22" x14ac:dyDescent="0.2">
      <c r="A227" s="1">
        <v>45198</v>
      </c>
      <c r="B227" s="4">
        <v>69.620002999999997</v>
      </c>
      <c r="C227" s="4">
        <v>70.930000000000007</v>
      </c>
      <c r="D227" s="4">
        <v>68.484001000000006</v>
      </c>
      <c r="E227" s="4">
        <v>70.589995999999999</v>
      </c>
      <c r="F227" s="4">
        <v>70.589995999999999</v>
      </c>
      <c r="G227" s="2">
        <v>6354000</v>
      </c>
      <c r="H227" s="4">
        <f t="shared" si="45"/>
        <v>6.3540000000000001</v>
      </c>
      <c r="I227" s="10">
        <f t="shared" si="53"/>
        <v>2.5099940000000061</v>
      </c>
      <c r="J227" s="6" t="b">
        <f t="shared" si="42"/>
        <v>0</v>
      </c>
      <c r="K227" s="5">
        <f t="shared" si="46"/>
        <v>1.3932676791180293E-2</v>
      </c>
      <c r="L227" s="5">
        <f t="shared" si="47"/>
        <v>-4.7935147328352955E-3</v>
      </c>
      <c r="M227" s="4">
        <f t="shared" si="48"/>
        <v>71.289023641293326</v>
      </c>
      <c r="N227" s="4">
        <f t="shared" si="49"/>
        <v>74.146046732046088</v>
      </c>
      <c r="O227" s="5">
        <f t="shared" si="50"/>
        <v>-4.0076619720989762E-2</v>
      </c>
      <c r="P227" s="43">
        <f t="shared" si="43"/>
        <v>-3.9347188361106178E-2</v>
      </c>
      <c r="Q227" s="14"/>
      <c r="R227" s="13">
        <f t="shared" si="44"/>
        <v>-5.0361699873998442E-3</v>
      </c>
      <c r="S227" s="20" t="b">
        <f t="shared" si="51"/>
        <v>0</v>
      </c>
      <c r="T227" s="13"/>
      <c r="U227" s="20"/>
      <c r="V227" s="13">
        <f t="shared" si="52"/>
        <v>-1.9572703330584277E-3</v>
      </c>
    </row>
    <row r="228" spans="1:22" x14ac:dyDescent="0.2">
      <c r="A228" s="1">
        <v>45201</v>
      </c>
      <c r="B228" s="4">
        <v>70.209998999999996</v>
      </c>
      <c r="C228" s="4">
        <v>71.989998</v>
      </c>
      <c r="D228" s="4">
        <v>69.150002000000001</v>
      </c>
      <c r="E228" s="4">
        <v>70.5</v>
      </c>
      <c r="F228" s="4">
        <v>70.5</v>
      </c>
      <c r="G228" s="2">
        <v>4179100</v>
      </c>
      <c r="H228" s="4">
        <f t="shared" si="45"/>
        <v>4.1791</v>
      </c>
      <c r="I228" s="10">
        <f t="shared" si="53"/>
        <v>-8.9995999999999299E-2</v>
      </c>
      <c r="J228" s="6" t="b">
        <f t="shared" si="42"/>
        <v>1</v>
      </c>
      <c r="K228" s="5">
        <f t="shared" si="46"/>
        <v>4.1304800474360314E-3</v>
      </c>
      <c r="L228" s="5">
        <f t="shared" si="47"/>
        <v>-2.0697291865461643E-2</v>
      </c>
      <c r="M228" s="4">
        <f t="shared" si="48"/>
        <v>71.157519701077774</v>
      </c>
      <c r="N228" s="4">
        <f t="shared" si="49"/>
        <v>73.828999190129039</v>
      </c>
      <c r="O228" s="5">
        <f t="shared" si="50"/>
        <v>-3.7543178855499119E-2</v>
      </c>
      <c r="P228" s="43">
        <f t="shared" si="43"/>
        <v>-2.8212305733969632E-2</v>
      </c>
      <c r="Q228" s="14"/>
      <c r="R228" s="13">
        <f t="shared" si="44"/>
        <v>1.1699091008502601E-2</v>
      </c>
      <c r="S228" s="20" t="b">
        <f t="shared" si="51"/>
        <v>1</v>
      </c>
      <c r="T228" s="13"/>
      <c r="U228" s="20"/>
      <c r="V228" s="13">
        <f t="shared" si="52"/>
        <v>-1.844659016193622E-3</v>
      </c>
    </row>
    <row r="229" spans="1:22" x14ac:dyDescent="0.2">
      <c r="A229" s="1">
        <v>45202</v>
      </c>
      <c r="B229" s="4">
        <v>69.5</v>
      </c>
      <c r="C229" s="4">
        <v>71.271004000000005</v>
      </c>
      <c r="D229" s="4">
        <v>68.199996999999996</v>
      </c>
      <c r="E229" s="4">
        <v>68.650002000000001</v>
      </c>
      <c r="F229" s="4">
        <v>68.650002000000001</v>
      </c>
      <c r="G229" s="2">
        <v>4571300</v>
      </c>
      <c r="H229" s="4">
        <f t="shared" si="45"/>
        <v>4.5712999999999999</v>
      </c>
      <c r="I229" s="10">
        <f t="shared" si="53"/>
        <v>-1.8499979999999994</v>
      </c>
      <c r="J229" s="6" t="b">
        <f t="shared" si="42"/>
        <v>1</v>
      </c>
      <c r="K229" s="5">
        <f t="shared" si="46"/>
        <v>-1.2230187050359703E-2</v>
      </c>
      <c r="L229" s="5">
        <f t="shared" si="47"/>
        <v>-3.6775151925739734E-2</v>
      </c>
      <c r="M229" s="4">
        <f t="shared" si="48"/>
        <v>70.739600084231483</v>
      </c>
      <c r="N229" s="4">
        <f t="shared" si="49"/>
        <v>73.378651608378689</v>
      </c>
      <c r="O229" s="5">
        <f t="shared" si="50"/>
        <v>-3.7306565502276214E-2</v>
      </c>
      <c r="P229" s="43">
        <f t="shared" si="43"/>
        <v>-3.5900727191099692E-2</v>
      </c>
      <c r="Q229" s="14"/>
      <c r="R229" s="13">
        <f t="shared" si="44"/>
        <v>7.5121136553749955E-3</v>
      </c>
      <c r="S229" s="20" t="b">
        <f t="shared" si="51"/>
        <v>1</v>
      </c>
      <c r="T229" s="13"/>
      <c r="U229" s="20"/>
      <c r="V229" s="13">
        <f t="shared" si="52"/>
        <v>-5.873161664458084E-3</v>
      </c>
    </row>
    <row r="230" spans="1:22" x14ac:dyDescent="0.2">
      <c r="A230" s="1">
        <v>45203</v>
      </c>
      <c r="B230" s="4">
        <v>68.839995999999999</v>
      </c>
      <c r="C230" s="4">
        <v>70.449996999999996</v>
      </c>
      <c r="D230" s="4">
        <v>67.699996999999996</v>
      </c>
      <c r="E230" s="4">
        <v>70.169998000000007</v>
      </c>
      <c r="F230" s="4">
        <v>70.169998000000007</v>
      </c>
      <c r="G230" s="2">
        <v>4608900</v>
      </c>
      <c r="H230" s="4">
        <f t="shared" si="45"/>
        <v>4.6089000000000002</v>
      </c>
      <c r="I230" s="10">
        <f t="shared" si="53"/>
        <v>1.5199960000000061</v>
      </c>
      <c r="J230" s="6" t="b">
        <f t="shared" si="42"/>
        <v>0</v>
      </c>
      <c r="K230" s="5">
        <f t="shared" si="46"/>
        <v>1.9320192871597603E-2</v>
      </c>
      <c r="L230" s="5">
        <f t="shared" si="47"/>
        <v>-3.9744359392944965E-3</v>
      </c>
      <c r="M230" s="4">
        <f t="shared" si="48"/>
        <v>70.64466640352623</v>
      </c>
      <c r="N230" s="4">
        <f t="shared" si="49"/>
        <v>73.099638251128368</v>
      </c>
      <c r="O230" s="5">
        <f t="shared" si="50"/>
        <v>-3.4750986487489428E-2</v>
      </c>
      <c r="P230" s="43">
        <f t="shared" si="43"/>
        <v>-4.1682826934253181E-2</v>
      </c>
      <c r="Q230" s="14"/>
      <c r="R230" s="13">
        <f t="shared" si="44"/>
        <v>-2.7556136002436699E-3</v>
      </c>
      <c r="S230" s="20" t="b">
        <f t="shared" si="51"/>
        <v>0</v>
      </c>
      <c r="T230" s="13"/>
      <c r="U230" s="20"/>
      <c r="V230" s="13">
        <f t="shared" si="52"/>
        <v>-1.3420160785785219E-3</v>
      </c>
    </row>
    <row r="231" spans="1:22" x14ac:dyDescent="0.2">
      <c r="A231" s="1">
        <v>45204</v>
      </c>
      <c r="B231" s="4">
        <v>69.510002</v>
      </c>
      <c r="C231" s="4">
        <v>70.540001000000004</v>
      </c>
      <c r="D231" s="4">
        <v>67.779999000000004</v>
      </c>
      <c r="E231" s="4">
        <v>70.040001000000004</v>
      </c>
      <c r="F231" s="4">
        <v>70.040001000000004</v>
      </c>
      <c r="G231" s="2">
        <v>4836600</v>
      </c>
      <c r="H231" s="4">
        <f t="shared" si="45"/>
        <v>4.8365999999999998</v>
      </c>
      <c r="I231" s="10">
        <f t="shared" si="53"/>
        <v>-0.12999700000000303</v>
      </c>
      <c r="J231" s="6" t="b">
        <f t="shared" si="42"/>
        <v>0</v>
      </c>
      <c r="K231" s="5">
        <f t="shared" si="46"/>
        <v>7.6247875809297731E-3</v>
      </c>
      <c r="L231" s="5">
        <f t="shared" si="47"/>
        <v>-7.0881768204114426E-3</v>
      </c>
      <c r="M231" s="4">
        <f t="shared" si="48"/>
        <v>70.543888836271861</v>
      </c>
      <c r="N231" s="4">
        <f t="shared" si="49"/>
        <v>72.833582837986768</v>
      </c>
      <c r="O231" s="5">
        <f t="shared" si="50"/>
        <v>-3.2457722979082552E-2</v>
      </c>
      <c r="P231" s="43">
        <f t="shared" si="43"/>
        <v>-3.9179720339584348E-2</v>
      </c>
      <c r="Q231" s="14"/>
      <c r="R231" s="13">
        <f t="shared" si="44"/>
        <v>-5.5112304353977015E-5</v>
      </c>
      <c r="S231" s="20" t="b">
        <f t="shared" si="51"/>
        <v>1</v>
      </c>
      <c r="T231" s="13"/>
      <c r="U231" s="20"/>
      <c r="V231" s="13">
        <f t="shared" si="52"/>
        <v>-1.4265417671975643E-3</v>
      </c>
    </row>
    <row r="232" spans="1:22" x14ac:dyDescent="0.2">
      <c r="A232" s="1">
        <v>45205</v>
      </c>
      <c r="B232" s="4">
        <v>68.260002</v>
      </c>
      <c r="C232" s="4">
        <v>72.139999000000003</v>
      </c>
      <c r="D232" s="4">
        <v>68.220000999999996</v>
      </c>
      <c r="E232" s="4">
        <v>71.830001999999993</v>
      </c>
      <c r="F232" s="4">
        <v>71.830001999999993</v>
      </c>
      <c r="G232" s="2">
        <v>4696300</v>
      </c>
      <c r="H232" s="4">
        <f t="shared" si="45"/>
        <v>4.6962999999999999</v>
      </c>
      <c r="I232" s="10">
        <f t="shared" si="53"/>
        <v>1.7900009999999895</v>
      </c>
      <c r="J232" s="6" t="b">
        <f t="shared" si="42"/>
        <v>0</v>
      </c>
      <c r="K232" s="5">
        <f t="shared" si="46"/>
        <v>5.2300027767359182E-2</v>
      </c>
      <c r="L232" s="5">
        <f t="shared" si="47"/>
        <v>-4.2971583628662073E-3</v>
      </c>
      <c r="M232" s="4">
        <f t="shared" si="48"/>
        <v>70.758241030226543</v>
      </c>
      <c r="N232" s="4">
        <f t="shared" si="49"/>
        <v>72.746314939031393</v>
      </c>
      <c r="O232" s="5">
        <f t="shared" si="50"/>
        <v>-2.8096711843862591E-2</v>
      </c>
      <c r="P232" s="43">
        <f t="shared" si="43"/>
        <v>-3.5872005765975157E-2</v>
      </c>
      <c r="Q232" s="14"/>
      <c r="R232" s="13">
        <f t="shared" si="44"/>
        <v>1.9527873356591778E-2</v>
      </c>
      <c r="S232" s="20" t="b">
        <f t="shared" si="51"/>
        <v>0</v>
      </c>
      <c r="T232" s="13"/>
      <c r="U232" s="20"/>
      <c r="V232" s="13">
        <f t="shared" si="52"/>
        <v>3.0385650336371465E-3</v>
      </c>
    </row>
    <row r="233" spans="1:22" x14ac:dyDescent="0.2">
      <c r="A233" s="1">
        <v>45208</v>
      </c>
      <c r="B233" s="4">
        <v>70.690002000000007</v>
      </c>
      <c r="C233" s="4">
        <v>72.040001000000004</v>
      </c>
      <c r="D233" s="4">
        <v>69.341003000000001</v>
      </c>
      <c r="E233" s="4">
        <v>71.720000999999996</v>
      </c>
      <c r="F233" s="4">
        <v>71.720000999999996</v>
      </c>
      <c r="G233" s="2">
        <v>3386000</v>
      </c>
      <c r="H233" s="4">
        <f t="shared" si="45"/>
        <v>3.3860000000000001</v>
      </c>
      <c r="I233" s="10">
        <f t="shared" si="53"/>
        <v>-0.11000099999999691</v>
      </c>
      <c r="J233" s="6" t="b">
        <f t="shared" si="42"/>
        <v>0</v>
      </c>
      <c r="K233" s="5">
        <f t="shared" si="46"/>
        <v>1.4570646072410485E-2</v>
      </c>
      <c r="L233" s="5">
        <f t="shared" si="47"/>
        <v>-4.44197661796267E-3</v>
      </c>
      <c r="M233" s="4">
        <f t="shared" si="48"/>
        <v>70.918534358522123</v>
      </c>
      <c r="N233" s="4">
        <f t="shared" si="49"/>
        <v>72.657070248680839</v>
      </c>
      <c r="O233" s="5">
        <f t="shared" si="50"/>
        <v>-2.45145490651246E-2</v>
      </c>
      <c r="P233" s="43">
        <f t="shared" si="43"/>
        <v>-2.2244274684908999E-2</v>
      </c>
      <c r="Q233" s="14"/>
      <c r="R233" s="13">
        <f t="shared" si="44"/>
        <v>1.5813449214959929E-2</v>
      </c>
      <c r="S233" s="20" t="b">
        <f t="shared" si="51"/>
        <v>1</v>
      </c>
      <c r="T233" s="13"/>
      <c r="U233" s="20"/>
      <c r="V233" s="13">
        <f t="shared" si="52"/>
        <v>2.2653662098116047E-3</v>
      </c>
    </row>
    <row r="234" spans="1:22" x14ac:dyDescent="0.2">
      <c r="A234" s="1">
        <v>45209</v>
      </c>
      <c r="B234" s="4">
        <v>72</v>
      </c>
      <c r="C234" s="4">
        <v>75.449996999999996</v>
      </c>
      <c r="D234" s="4">
        <v>72</v>
      </c>
      <c r="E234" s="4">
        <v>72.930000000000007</v>
      </c>
      <c r="F234" s="4">
        <v>72.930000000000007</v>
      </c>
      <c r="G234" s="2">
        <v>4817200</v>
      </c>
      <c r="H234" s="4">
        <f t="shared" si="45"/>
        <v>4.8171999999999997</v>
      </c>
      <c r="I234" s="10">
        <f t="shared" si="53"/>
        <v>1.2099990000000105</v>
      </c>
      <c r="J234" s="6" t="b">
        <f t="shared" si="42"/>
        <v>1</v>
      </c>
      <c r="K234" s="5">
        <f t="shared" si="46"/>
        <v>1.2916666666666762E-2</v>
      </c>
      <c r="L234" s="5">
        <f t="shared" si="47"/>
        <v>-3.3399563952268806E-2</v>
      </c>
      <c r="M234" s="4">
        <f t="shared" si="48"/>
        <v>71.253778632101771</v>
      </c>
      <c r="N234" s="4">
        <f t="shared" si="49"/>
        <v>72.680803270534682</v>
      </c>
      <c r="O234" s="5">
        <f t="shared" si="50"/>
        <v>-2.0027353858676593E-2</v>
      </c>
      <c r="P234" s="43">
        <f t="shared" si="43"/>
        <v>1.0472726951803176E-2</v>
      </c>
      <c r="Q234" s="14"/>
      <c r="R234" s="13">
        <f t="shared" si="44"/>
        <v>5.8891169681880066E-2</v>
      </c>
      <c r="S234" s="20" t="b">
        <f t="shared" si="51"/>
        <v>0</v>
      </c>
      <c r="T234" s="13"/>
      <c r="U234" s="20"/>
      <c r="V234" s="13">
        <f t="shared" si="52"/>
        <v>4.7271743079862691E-3</v>
      </c>
    </row>
    <row r="235" spans="1:22" x14ac:dyDescent="0.2">
      <c r="A235" s="1">
        <v>45210</v>
      </c>
      <c r="B235" s="4">
        <v>72.980002999999996</v>
      </c>
      <c r="C235" s="4">
        <v>73.889999000000003</v>
      </c>
      <c r="D235" s="4">
        <v>71.209998999999996</v>
      </c>
      <c r="E235" s="4">
        <v>71.360000999999997</v>
      </c>
      <c r="F235" s="4">
        <v>71.360000999999997</v>
      </c>
      <c r="G235" s="2">
        <v>4158100</v>
      </c>
      <c r="H235" s="4">
        <f t="shared" si="45"/>
        <v>4.1581000000000001</v>
      </c>
      <c r="I235" s="10">
        <f t="shared" si="53"/>
        <v>-1.5699990000000099</v>
      </c>
      <c r="J235" s="6" t="b">
        <f t="shared" si="42"/>
        <v>1</v>
      </c>
      <c r="K235" s="5">
        <f t="shared" si="46"/>
        <v>-2.2197888920338898E-2</v>
      </c>
      <c r="L235" s="5">
        <f t="shared" si="47"/>
        <v>-3.4240060011369144E-2</v>
      </c>
      <c r="M235" s="4">
        <f t="shared" si="48"/>
        <v>71.271482360084804</v>
      </c>
      <c r="N235" s="4">
        <f t="shared" si="49"/>
        <v>72.565950899183846</v>
      </c>
      <c r="O235" s="5">
        <f t="shared" si="50"/>
        <v>-1.8162503377704444E-2</v>
      </c>
      <c r="P235" s="43">
        <f t="shared" si="43"/>
        <v>-8.6266425292201685E-4</v>
      </c>
      <c r="Q235" s="14"/>
      <c r="R235" s="13">
        <f t="shared" si="44"/>
        <v>3.674003336545846E-2</v>
      </c>
      <c r="S235" s="20" t="b">
        <f t="shared" si="51"/>
        <v>1</v>
      </c>
      <c r="T235" s="13"/>
      <c r="U235" s="20"/>
      <c r="V235" s="13">
        <f t="shared" si="52"/>
        <v>2.484601985031707E-4</v>
      </c>
    </row>
    <row r="236" spans="1:22" x14ac:dyDescent="0.2">
      <c r="A236" s="1">
        <v>45211</v>
      </c>
      <c r="B236" s="4">
        <v>71.379997000000003</v>
      </c>
      <c r="C236" s="4">
        <v>71.459998999999996</v>
      </c>
      <c r="D236" s="4">
        <v>67.610000999999997</v>
      </c>
      <c r="E236" s="4">
        <v>67.769997000000004</v>
      </c>
      <c r="F236" s="4">
        <v>67.769997000000004</v>
      </c>
      <c r="G236" s="2">
        <v>5520800</v>
      </c>
      <c r="H236" s="4">
        <f t="shared" si="45"/>
        <v>5.5208000000000004</v>
      </c>
      <c r="I236" s="10">
        <f t="shared" si="53"/>
        <v>-3.5900039999999933</v>
      </c>
      <c r="J236" s="6" t="b">
        <f t="shared" si="42"/>
        <v>1</v>
      </c>
      <c r="K236" s="5">
        <f t="shared" si="46"/>
        <v>-5.0574392711168079E-2</v>
      </c>
      <c r="L236" s="5">
        <f t="shared" si="47"/>
        <v>-5.1637308307267017E-2</v>
      </c>
      <c r="M236" s="4">
        <f t="shared" si="48"/>
        <v>70.687901466737344</v>
      </c>
      <c r="N236" s="4">
        <f t="shared" si="49"/>
        <v>72.148911429689605</v>
      </c>
      <c r="O236" s="5">
        <f t="shared" si="50"/>
        <v>-2.0668458571227337E-2</v>
      </c>
      <c r="P236" s="43">
        <f t="shared" si="43"/>
        <v>-4.3542111208177164E-2</v>
      </c>
      <c r="Q236" s="14"/>
      <c r="R236" s="13">
        <f t="shared" si="44"/>
        <v>1.092262632277983E-2</v>
      </c>
      <c r="S236" s="20" t="b">
        <f t="shared" si="51"/>
        <v>1</v>
      </c>
      <c r="T236" s="13"/>
      <c r="U236" s="20"/>
      <c r="V236" s="13">
        <f t="shared" si="52"/>
        <v>-8.1881402494062734E-3</v>
      </c>
    </row>
    <row r="237" spans="1:22" x14ac:dyDescent="0.2">
      <c r="A237" s="1">
        <v>45212</v>
      </c>
      <c r="B237" s="4">
        <v>67.330001999999993</v>
      </c>
      <c r="C237" s="4">
        <v>67.989998</v>
      </c>
      <c r="D237" s="4">
        <v>65.330001999999993</v>
      </c>
      <c r="E237" s="4">
        <v>66.069999999999993</v>
      </c>
      <c r="F237" s="4">
        <v>66.069999999999993</v>
      </c>
      <c r="G237" s="2">
        <v>4774800</v>
      </c>
      <c r="H237" s="4">
        <f t="shared" si="45"/>
        <v>4.7747999999999999</v>
      </c>
      <c r="I237" s="10">
        <f t="shared" si="53"/>
        <v>-1.6999970000000104</v>
      </c>
      <c r="J237" s="6" t="b">
        <f t="shared" si="42"/>
        <v>1</v>
      </c>
      <c r="K237" s="5">
        <f t="shared" si="46"/>
        <v>-1.8713826861315112E-2</v>
      </c>
      <c r="L237" s="5">
        <f t="shared" si="47"/>
        <v>-2.823941839209948E-2</v>
      </c>
      <c r="M237" s="4">
        <f t="shared" si="48"/>
        <v>69.918251222281114</v>
      </c>
      <c r="N237" s="4">
        <f t="shared" si="49"/>
        <v>71.620310435803546</v>
      </c>
      <c r="O237" s="5">
        <f t="shared" si="50"/>
        <v>-2.4343560998276659E-2</v>
      </c>
      <c r="P237" s="43">
        <f t="shared" si="43"/>
        <v>-6.5623054668434933E-2</v>
      </c>
      <c r="Q237" s="14"/>
      <c r="R237" s="13">
        <f t="shared" si="44"/>
        <v>-2.7578682083321763E-2</v>
      </c>
      <c r="S237" s="20" t="b">
        <f t="shared" si="51"/>
        <v>1</v>
      </c>
      <c r="T237" s="13"/>
      <c r="U237" s="20"/>
      <c r="V237" s="13">
        <f t="shared" si="52"/>
        <v>-1.0888005280767797E-2</v>
      </c>
    </row>
    <row r="238" spans="1:22" x14ac:dyDescent="0.2">
      <c r="A238" s="1">
        <v>45215</v>
      </c>
      <c r="B238" s="4">
        <v>66.339995999999999</v>
      </c>
      <c r="C238" s="4">
        <v>67.919998000000007</v>
      </c>
      <c r="D238" s="4">
        <v>65.253997999999996</v>
      </c>
      <c r="E238" s="4">
        <v>67.150002000000001</v>
      </c>
      <c r="F238" s="4">
        <v>67.150002000000001</v>
      </c>
      <c r="G238" s="2">
        <v>4419400</v>
      </c>
      <c r="H238" s="4">
        <f t="shared" si="45"/>
        <v>4.4194000000000004</v>
      </c>
      <c r="I238" s="10">
        <f t="shared" si="53"/>
        <v>1.0800020000000075</v>
      </c>
      <c r="J238" s="6" t="b">
        <f t="shared" si="42"/>
        <v>0</v>
      </c>
      <c r="K238" s="5">
        <f t="shared" si="46"/>
        <v>1.2209919337348187E-2</v>
      </c>
      <c r="L238" s="5">
        <f t="shared" si="47"/>
        <v>-1.1336808343251218E-2</v>
      </c>
      <c r="M238" s="4">
        <f t="shared" si="48"/>
        <v>69.456876351900931</v>
      </c>
      <c r="N238" s="4">
        <f t="shared" si="49"/>
        <v>71.23158796312498</v>
      </c>
      <c r="O238" s="5">
        <f t="shared" si="50"/>
        <v>-2.555127302633842E-2</v>
      </c>
      <c r="P238" s="43">
        <f t="shared" si="43"/>
        <v>-6.0510615689182354E-2</v>
      </c>
      <c r="Q238" s="14"/>
      <c r="R238" s="13">
        <f t="shared" si="44"/>
        <v>-2.2127087088028283E-2</v>
      </c>
      <c r="S238" s="20" t="b">
        <f t="shared" si="51"/>
        <v>0</v>
      </c>
      <c r="T238" s="13"/>
      <c r="U238" s="20"/>
      <c r="V238" s="13">
        <f t="shared" si="52"/>
        <v>-6.5987758891937953E-3</v>
      </c>
    </row>
    <row r="239" spans="1:22" x14ac:dyDescent="0.2">
      <c r="A239" s="1">
        <v>45216</v>
      </c>
      <c r="B239" s="4">
        <v>66.089995999999999</v>
      </c>
      <c r="C239" s="4">
        <v>68.889999000000003</v>
      </c>
      <c r="D239" s="4">
        <v>66.050003000000004</v>
      </c>
      <c r="E239" s="4">
        <v>68.430000000000007</v>
      </c>
      <c r="F239" s="4">
        <v>68.430000000000007</v>
      </c>
      <c r="G239" s="2">
        <v>4106700</v>
      </c>
      <c r="H239" s="4">
        <f t="shared" si="45"/>
        <v>4.1067</v>
      </c>
      <c r="I239" s="10">
        <f t="shared" si="53"/>
        <v>1.2799980000000062</v>
      </c>
      <c r="J239" s="6" t="b">
        <f t="shared" si="42"/>
        <v>0</v>
      </c>
      <c r="K239" s="5">
        <f t="shared" si="46"/>
        <v>3.5406326851646464E-2</v>
      </c>
      <c r="L239" s="5">
        <f t="shared" si="47"/>
        <v>-6.6772972372955942E-3</v>
      </c>
      <c r="M239" s="4">
        <f t="shared" si="48"/>
        <v>69.285730293250779</v>
      </c>
      <c r="N239" s="4">
        <f t="shared" si="49"/>
        <v>70.987971618505412</v>
      </c>
      <c r="O239" s="5">
        <f t="shared" si="50"/>
        <v>-2.456842582231468E-2</v>
      </c>
      <c r="P239" s="43">
        <f t="shared" si="43"/>
        <v>-4.6701207875786396E-2</v>
      </c>
      <c r="Q239" s="14"/>
      <c r="R239" s="13">
        <f t="shared" si="44"/>
        <v>-5.7115843561993153E-3</v>
      </c>
      <c r="S239" s="20" t="b">
        <f t="shared" si="51"/>
        <v>0</v>
      </c>
      <c r="T239" s="13"/>
      <c r="U239" s="20"/>
      <c r="V239" s="13">
        <f t="shared" si="52"/>
        <v>-2.4640621294721907E-3</v>
      </c>
    </row>
    <row r="240" spans="1:22" x14ac:dyDescent="0.2">
      <c r="A240" s="1">
        <v>45217</v>
      </c>
      <c r="B240" s="4">
        <v>66.599997999999999</v>
      </c>
      <c r="C240" s="4">
        <v>66.800003000000004</v>
      </c>
      <c r="D240" s="4">
        <v>62.02</v>
      </c>
      <c r="E240" s="4">
        <v>62.099997999999999</v>
      </c>
      <c r="F240" s="4">
        <v>62.099997999999999</v>
      </c>
      <c r="G240" s="2">
        <v>10581600</v>
      </c>
      <c r="H240" s="4">
        <f t="shared" si="45"/>
        <v>10.5816</v>
      </c>
      <c r="I240" s="10">
        <f t="shared" si="53"/>
        <v>-6.3300020000000075</v>
      </c>
      <c r="J240" s="6" t="b">
        <f t="shared" si="42"/>
        <v>1</v>
      </c>
      <c r="K240" s="5">
        <f t="shared" si="46"/>
        <v>-6.7567569596623717E-2</v>
      </c>
      <c r="L240" s="5">
        <f t="shared" si="47"/>
        <v>-7.035935312757402E-2</v>
      </c>
      <c r="M240" s="4">
        <f t="shared" si="48"/>
        <v>68.088108244375647</v>
      </c>
      <c r="N240" s="4">
        <f t="shared" si="49"/>
        <v>70.215104347331035</v>
      </c>
      <c r="O240" s="5">
        <f t="shared" si="50"/>
        <v>-3.1238877945049776E-2</v>
      </c>
      <c r="P240" s="43">
        <f t="shared" si="43"/>
        <v>-8.9121410490603459E-2</v>
      </c>
      <c r="Q240" s="14"/>
      <c r="R240" s="13">
        <f t="shared" si="44"/>
        <v>-1.8918211675855244E-2</v>
      </c>
      <c r="S240" s="20" t="b">
        <f t="shared" si="51"/>
        <v>1</v>
      </c>
      <c r="T240" s="13"/>
      <c r="U240" s="20"/>
      <c r="V240" s="13">
        <f t="shared" si="52"/>
        <v>-1.7285262691267244E-2</v>
      </c>
    </row>
    <row r="241" spans="1:29" x14ac:dyDescent="0.2">
      <c r="A241" s="1">
        <v>45218</v>
      </c>
      <c r="B241" s="4">
        <v>64.050003000000004</v>
      </c>
      <c r="C241" s="4">
        <v>64.800003000000004</v>
      </c>
      <c r="D241" s="4">
        <v>62.119999</v>
      </c>
      <c r="E241" s="4">
        <v>62.48</v>
      </c>
      <c r="F241" s="4">
        <v>62.48</v>
      </c>
      <c r="G241" s="2">
        <v>6142700</v>
      </c>
      <c r="H241" s="4">
        <f t="shared" si="45"/>
        <v>6.1426999999999996</v>
      </c>
      <c r="I241" s="10">
        <f t="shared" si="53"/>
        <v>0.38000199999999751</v>
      </c>
      <c r="J241" s="6" t="b">
        <f t="shared" si="42"/>
        <v>1</v>
      </c>
      <c r="K241" s="5">
        <f t="shared" si="46"/>
        <v>-2.4512145612233725E-2</v>
      </c>
      <c r="L241" s="5">
        <f t="shared" si="47"/>
        <v>-3.5802513774575086E-2</v>
      </c>
      <c r="M241" s="4">
        <f t="shared" si="48"/>
        <v>67.153423536979702</v>
      </c>
      <c r="N241" s="4">
        <f t="shared" si="49"/>
        <v>69.542486577997906</v>
      </c>
      <c r="O241" s="5">
        <f t="shared" si="50"/>
        <v>-3.557619128237903E-2</v>
      </c>
      <c r="P241" s="43">
        <f t="shared" si="43"/>
        <v>-7.4954101695320435E-2</v>
      </c>
      <c r="Q241" s="14"/>
      <c r="R241" s="13">
        <f t="shared" si="44"/>
        <v>-3.5045429004579763E-2</v>
      </c>
      <c r="S241" s="20" t="b">
        <f t="shared" si="51"/>
        <v>0</v>
      </c>
      <c r="T241" s="13"/>
      <c r="U241" s="20"/>
      <c r="V241" s="13">
        <f t="shared" si="52"/>
        <v>-1.3727576393241238E-2</v>
      </c>
    </row>
    <row r="242" spans="1:29" x14ac:dyDescent="0.2">
      <c r="A242" s="1">
        <v>45219</v>
      </c>
      <c r="B242" s="4">
        <v>62.400002000000001</v>
      </c>
      <c r="C242" s="4">
        <v>62.630001</v>
      </c>
      <c r="D242" s="4">
        <v>59.66</v>
      </c>
      <c r="E242" s="4">
        <v>59.799999</v>
      </c>
      <c r="F242" s="4">
        <v>59.799999</v>
      </c>
      <c r="G242" s="2">
        <v>5231900</v>
      </c>
      <c r="H242" s="4">
        <f t="shared" si="45"/>
        <v>5.2319000000000004</v>
      </c>
      <c r="I242" s="10">
        <f t="shared" si="53"/>
        <v>-2.6800009999999972</v>
      </c>
      <c r="J242" s="6" t="b">
        <f t="shared" si="42"/>
        <v>1</v>
      </c>
      <c r="K242" s="5">
        <f t="shared" si="46"/>
        <v>-4.1666713408118172E-2</v>
      </c>
      <c r="L242" s="5">
        <f t="shared" si="47"/>
        <v>-4.5186044304869166E-2</v>
      </c>
      <c r="M242" s="4">
        <f t="shared" si="48"/>
        <v>65.927852780816423</v>
      </c>
      <c r="N242" s="4">
        <f t="shared" si="49"/>
        <v>68.695313745128516</v>
      </c>
      <c r="O242" s="5">
        <f t="shared" si="50"/>
        <v>-4.1977113580701421E-2</v>
      </c>
      <c r="P242" s="43">
        <f t="shared" si="43"/>
        <v>-9.5071392688224107E-2</v>
      </c>
      <c r="Q242" s="14"/>
      <c r="R242" s="13">
        <f t="shared" si="44"/>
        <v>-5.0022132402528757E-2</v>
      </c>
      <c r="S242" s="20" t="b">
        <f t="shared" si="51"/>
        <v>1</v>
      </c>
      <c r="T242" s="13"/>
      <c r="U242" s="20"/>
      <c r="V242" s="13">
        <f t="shared" si="52"/>
        <v>-1.8250309390233664E-2</v>
      </c>
    </row>
    <row r="243" spans="1:29" x14ac:dyDescent="0.2">
      <c r="A243" s="1">
        <v>45222</v>
      </c>
      <c r="B243" s="4">
        <v>59.580002</v>
      </c>
      <c r="C243" s="4">
        <v>62.034999999999997</v>
      </c>
      <c r="D243" s="4">
        <v>58.900002000000001</v>
      </c>
      <c r="E243" s="4">
        <v>61.18</v>
      </c>
      <c r="F243" s="4">
        <v>61.18</v>
      </c>
      <c r="G243" s="2">
        <v>6281200</v>
      </c>
      <c r="H243" s="4">
        <f t="shared" si="45"/>
        <v>6.2812000000000001</v>
      </c>
      <c r="I243" s="10">
        <f t="shared" si="53"/>
        <v>1.380001</v>
      </c>
      <c r="J243" s="6" t="b">
        <f t="shared" si="42"/>
        <v>0</v>
      </c>
      <c r="K243" s="5">
        <f t="shared" si="46"/>
        <v>2.6854614741369083E-2</v>
      </c>
      <c r="L243" s="5">
        <f t="shared" si="47"/>
        <v>-1.3782542113323075E-2</v>
      </c>
      <c r="M243" s="4">
        <f t="shared" si="48"/>
        <v>65.136543984013684</v>
      </c>
      <c r="N243" s="4">
        <f t="shared" si="49"/>
        <v>68.041808202073867</v>
      </c>
      <c r="O243" s="5">
        <f t="shared" si="50"/>
        <v>-4.4602676782686146E-2</v>
      </c>
      <c r="P243" s="43">
        <f t="shared" si="43"/>
        <v>-9.5745669060125521E-2</v>
      </c>
      <c r="Q243" s="14"/>
      <c r="R243" s="13">
        <f t="shared" si="44"/>
        <v>-4.7616035397501172E-2</v>
      </c>
      <c r="S243" s="20" t="b">
        <f t="shared" si="51"/>
        <v>0</v>
      </c>
      <c r="T243" s="13"/>
      <c r="U243" s="20"/>
      <c r="V243" s="13">
        <f t="shared" si="52"/>
        <v>-1.2002647794908802E-2</v>
      </c>
    </row>
    <row r="244" spans="1:29" x14ac:dyDescent="0.2">
      <c r="A244" s="1">
        <v>45223</v>
      </c>
      <c r="B244" s="4">
        <v>61.669998</v>
      </c>
      <c r="C244" s="4">
        <v>63.07</v>
      </c>
      <c r="D244" s="4">
        <v>60.619999</v>
      </c>
      <c r="E244" s="4">
        <v>61.419998</v>
      </c>
      <c r="F244" s="4">
        <v>61.419998</v>
      </c>
      <c r="G244" s="2">
        <v>5607700</v>
      </c>
      <c r="H244" s="4">
        <f t="shared" si="45"/>
        <v>5.6077000000000004</v>
      </c>
      <c r="I244" s="10">
        <f t="shared" si="53"/>
        <v>0.23999799999999993</v>
      </c>
      <c r="J244" s="6" t="b">
        <f t="shared" si="42"/>
        <v>1</v>
      </c>
      <c r="K244" s="5">
        <f t="shared" si="46"/>
        <v>-4.0538350593103635E-3</v>
      </c>
      <c r="L244" s="5">
        <f t="shared" si="47"/>
        <v>-2.6161439670207717E-2</v>
      </c>
      <c r="M244" s="4">
        <f t="shared" si="48"/>
        <v>64.517119653344736</v>
      </c>
      <c r="N244" s="4">
        <f t="shared" si="49"/>
        <v>67.465998619284832</v>
      </c>
      <c r="O244" s="5">
        <f t="shared" si="50"/>
        <v>-4.5706922159337575E-2</v>
      </c>
      <c r="P244" s="43">
        <f t="shared" si="43"/>
        <v>-6.0404442639167E-2</v>
      </c>
      <c r="Q244" s="14"/>
      <c r="R244" s="13">
        <f t="shared" si="44"/>
        <v>-2.243001022240634E-2</v>
      </c>
      <c r="S244" s="20" t="b">
        <f t="shared" si="51"/>
        <v>0</v>
      </c>
      <c r="T244" s="13"/>
      <c r="U244" s="20"/>
      <c r="V244" s="13">
        <f t="shared" si="52"/>
        <v>-9.5096284325581135E-3</v>
      </c>
    </row>
    <row r="245" spans="1:29" x14ac:dyDescent="0.2">
      <c r="A245" s="1">
        <v>45224</v>
      </c>
      <c r="B245" s="4">
        <v>62.75</v>
      </c>
      <c r="C245" s="4">
        <v>64.239998</v>
      </c>
      <c r="D245" s="4">
        <v>58.154998999999997</v>
      </c>
      <c r="E245" s="4">
        <v>58.5</v>
      </c>
      <c r="F245" s="4">
        <v>58.5</v>
      </c>
      <c r="G245" s="2">
        <v>6670900</v>
      </c>
      <c r="H245" s="4">
        <f t="shared" si="45"/>
        <v>6.6708999999999996</v>
      </c>
      <c r="I245" s="10">
        <f t="shared" si="53"/>
        <v>-2.9199979999999996</v>
      </c>
      <c r="J245" s="6" t="b">
        <f t="shared" si="42"/>
        <v>1</v>
      </c>
      <c r="K245" s="5">
        <f t="shared" si="46"/>
        <v>-6.7729083665338641E-2</v>
      </c>
      <c r="L245" s="5">
        <f t="shared" si="47"/>
        <v>-8.935240004210461E-2</v>
      </c>
      <c r="M245" s="4">
        <f t="shared" si="48"/>
        <v>63.51426637778728</v>
      </c>
      <c r="N245" s="4">
        <f t="shared" si="49"/>
        <v>66.686346565433979</v>
      </c>
      <c r="O245" s="5">
        <f t="shared" si="50"/>
        <v>-4.9942798186142077E-2</v>
      </c>
      <c r="P245" s="43">
        <f t="shared" si="43"/>
        <v>-8.4378954263755288E-2</v>
      </c>
      <c r="Q245" s="14"/>
      <c r="R245" s="13">
        <f t="shared" si="44"/>
        <v>1.1426277332654965E-2</v>
      </c>
      <c r="S245" s="20" t="b">
        <f t="shared" si="51"/>
        <v>1</v>
      </c>
      <c r="T245" s="13"/>
      <c r="U245" s="20"/>
      <c r="V245" s="13">
        <f t="shared" si="52"/>
        <v>-1.5543987099019003E-2</v>
      </c>
    </row>
    <row r="246" spans="1:29" x14ac:dyDescent="0.2">
      <c r="A246" s="1">
        <v>45225</v>
      </c>
      <c r="B246" s="4">
        <v>58.25</v>
      </c>
      <c r="C246" s="4">
        <v>58.654998999999997</v>
      </c>
      <c r="D246" s="4">
        <v>55.68</v>
      </c>
      <c r="E246" s="4">
        <v>56.41</v>
      </c>
      <c r="F246" s="4">
        <v>56.41</v>
      </c>
      <c r="G246" s="2">
        <v>6329900</v>
      </c>
      <c r="H246" s="4">
        <f t="shared" si="45"/>
        <v>6.3299000000000003</v>
      </c>
      <c r="I246" s="10">
        <f t="shared" si="53"/>
        <v>-2.0900000000000034</v>
      </c>
      <c r="J246" s="6" t="b">
        <f t="shared" si="42"/>
        <v>1</v>
      </c>
      <c r="K246" s="5">
        <f t="shared" si="46"/>
        <v>-3.1587982832618086E-2</v>
      </c>
      <c r="L246" s="5">
        <f t="shared" si="47"/>
        <v>-3.8274640495689037E-2</v>
      </c>
      <c r="M246" s="4">
        <f t="shared" si="48"/>
        <v>62.330221981489402</v>
      </c>
      <c r="N246" s="4">
        <f t="shared" si="49"/>
        <v>65.792751211917974</v>
      </c>
      <c r="O246" s="5">
        <f t="shared" si="50"/>
        <v>-5.5551370111546552E-2</v>
      </c>
      <c r="P246" s="43">
        <f t="shared" si="43"/>
        <v>-0.10669337875075048</v>
      </c>
      <c r="Q246" s="14"/>
      <c r="R246" s="13">
        <f t="shared" si="44"/>
        <v>-5.8963739653949236E-2</v>
      </c>
      <c r="S246" s="20" t="b">
        <f t="shared" si="51"/>
        <v>1</v>
      </c>
      <c r="T246" s="13"/>
      <c r="U246" s="20"/>
      <c r="V246" s="13">
        <f t="shared" si="52"/>
        <v>-1.8642180156110119E-2</v>
      </c>
    </row>
    <row r="247" spans="1:29" x14ac:dyDescent="0.2">
      <c r="A247" s="1">
        <v>45226</v>
      </c>
      <c r="B247" s="4">
        <v>56.880001</v>
      </c>
      <c r="C247" s="4">
        <v>57.459999000000003</v>
      </c>
      <c r="D247" s="4">
        <v>56.008999000000003</v>
      </c>
      <c r="E247" s="4">
        <v>56.349997999999999</v>
      </c>
      <c r="F247" s="4">
        <v>56.349997999999999</v>
      </c>
      <c r="G247" s="2">
        <v>3997200</v>
      </c>
      <c r="H247" s="4">
        <f t="shared" si="45"/>
        <v>3.9971999999999999</v>
      </c>
      <c r="I247" s="10">
        <f t="shared" si="53"/>
        <v>-6.0001999999997224E-2</v>
      </c>
      <c r="J247" s="6" t="b">
        <f t="shared" si="42"/>
        <v>1</v>
      </c>
      <c r="K247" s="5">
        <f t="shared" si="46"/>
        <v>-9.3179147447624115E-3</v>
      </c>
      <c r="L247" s="5">
        <f t="shared" si="47"/>
        <v>-1.93178040257189E-2</v>
      </c>
      <c r="M247" s="4">
        <f t="shared" si="48"/>
        <v>61.333517984574499</v>
      </c>
      <c r="N247" s="4">
        <f t="shared" si="49"/>
        <v>64.971642236968592</v>
      </c>
      <c r="O247" s="5">
        <f t="shared" si="50"/>
        <v>-5.9317064664529566E-2</v>
      </c>
      <c r="P247" s="43">
        <f t="shared" si="43"/>
        <v>-8.681254817168034E-2</v>
      </c>
      <c r="Q247" s="14"/>
      <c r="R247" s="13">
        <f t="shared" si="44"/>
        <v>-6.3155010699837782E-2</v>
      </c>
      <c r="S247" s="20" t="b">
        <f t="shared" si="51"/>
        <v>1</v>
      </c>
      <c r="T247" s="13"/>
      <c r="U247" s="20"/>
      <c r="V247" s="13">
        <f t="shared" si="52"/>
        <v>-1.5990701865475472E-2</v>
      </c>
    </row>
    <row r="248" spans="1:29" x14ac:dyDescent="0.2">
      <c r="A248" s="1">
        <v>45229</v>
      </c>
      <c r="B248" s="4">
        <v>56.880001</v>
      </c>
      <c r="C248" s="4">
        <v>57.25</v>
      </c>
      <c r="D248" s="4">
        <v>55.02</v>
      </c>
      <c r="E248" s="4">
        <v>56.349997999999999</v>
      </c>
      <c r="F248" s="4">
        <v>56.349997999999999</v>
      </c>
      <c r="G248" s="2">
        <v>4378200</v>
      </c>
      <c r="H248" s="4">
        <f t="shared" si="45"/>
        <v>4.3781999999999996</v>
      </c>
      <c r="I248" s="10">
        <f t="shared" si="53"/>
        <v>0</v>
      </c>
      <c r="J248" s="6" t="b">
        <f t="shared" si="42"/>
        <v>0</v>
      </c>
      <c r="K248" s="5">
        <f t="shared" si="46"/>
        <v>-9.3179147447624115E-3</v>
      </c>
      <c r="L248" s="5">
        <f t="shared" si="47"/>
        <v>-1.5720558951965075E-2</v>
      </c>
      <c r="M248" s="4">
        <f t="shared" si="48"/>
        <v>60.502931320478751</v>
      </c>
      <c r="N248" s="4">
        <f t="shared" si="49"/>
        <v>64.22193404244959</v>
      </c>
      <c r="O248" s="5">
        <f t="shared" si="50"/>
        <v>-6.1468141142973803E-2</v>
      </c>
      <c r="P248" s="43">
        <f t="shared" si="43"/>
        <v>-9.0622573168168324E-2</v>
      </c>
      <c r="Q248" s="14"/>
      <c r="R248" s="13">
        <f t="shared" si="44"/>
        <v>-5.3764854850556876E-2</v>
      </c>
      <c r="S248" s="20" t="b">
        <f t="shared" si="51"/>
        <v>0</v>
      </c>
      <c r="T248" s="13">
        <f t="shared" ref="T248:T254" si="55">(E248-E247)/E247</f>
        <v>0</v>
      </c>
      <c r="U248" s="20"/>
      <c r="V248" s="13">
        <f t="shared" si="52"/>
        <v>-1.3542133100935801E-2</v>
      </c>
    </row>
    <row r="249" spans="1:29" x14ac:dyDescent="0.2">
      <c r="A249" s="1">
        <v>45230</v>
      </c>
      <c r="B249" s="4">
        <v>57.27</v>
      </c>
      <c r="C249" s="4">
        <v>59.689999</v>
      </c>
      <c r="D249" s="4">
        <v>56.459999000000003</v>
      </c>
      <c r="E249" s="4">
        <v>59.57</v>
      </c>
      <c r="F249" s="4">
        <v>59.57</v>
      </c>
      <c r="G249" s="2">
        <v>7088200</v>
      </c>
      <c r="H249" s="4">
        <f t="shared" si="45"/>
        <v>7.0881999999999996</v>
      </c>
      <c r="I249" s="10">
        <f t="shared" si="53"/>
        <v>3.2200020000000009</v>
      </c>
      <c r="J249" s="6" t="b">
        <f t="shared" si="42"/>
        <v>0</v>
      </c>
      <c r="K249" s="5">
        <f t="shared" si="46"/>
        <v>4.0160642570281076E-2</v>
      </c>
      <c r="L249" s="5">
        <f t="shared" si="47"/>
        <v>-2.0103702799525924E-3</v>
      </c>
      <c r="M249" s="4">
        <f t="shared" si="48"/>
        <v>60.34744276706563</v>
      </c>
      <c r="N249" s="4">
        <f t="shared" si="49"/>
        <v>63.817418038758319</v>
      </c>
      <c r="O249" s="5">
        <f t="shared" si="50"/>
        <v>-5.7499955467647655E-2</v>
      </c>
      <c r="P249" s="43">
        <f t="shared" si="43"/>
        <v>-6.4417705023073202E-2</v>
      </c>
      <c r="Q249" s="14"/>
      <c r="R249" s="13">
        <f t="shared" si="44"/>
        <v>-1.0894310295852781E-2</v>
      </c>
      <c r="S249" s="20" t="b">
        <f t="shared" si="51"/>
        <v>0</v>
      </c>
      <c r="T249" s="13">
        <f t="shared" si="55"/>
        <v>5.7142894663456796E-2</v>
      </c>
      <c r="U249" s="20"/>
      <c r="V249" s="13">
        <f t="shared" si="52"/>
        <v>-2.5699342167326126E-3</v>
      </c>
    </row>
    <row r="250" spans="1:29" x14ac:dyDescent="0.2">
      <c r="A250" s="1">
        <v>45231</v>
      </c>
      <c r="B250" s="4">
        <v>59.139999000000003</v>
      </c>
      <c r="C250" s="4">
        <v>59.889999000000003</v>
      </c>
      <c r="D250" s="4">
        <v>57.32</v>
      </c>
      <c r="E250" s="4">
        <v>59.700001</v>
      </c>
      <c r="F250" s="4">
        <v>59.700001</v>
      </c>
      <c r="G250" s="2">
        <v>12571200</v>
      </c>
      <c r="H250" s="4">
        <f t="shared" si="45"/>
        <v>12.571199999999999</v>
      </c>
      <c r="I250" s="10">
        <f t="shared" si="53"/>
        <v>0.13000100000000003</v>
      </c>
      <c r="J250" s="6" t="b">
        <f t="shared" si="42"/>
        <v>0</v>
      </c>
      <c r="K250" s="5">
        <f t="shared" si="46"/>
        <v>9.4690904543301944E-3</v>
      </c>
      <c r="L250" s="5">
        <f t="shared" si="47"/>
        <v>-3.1724495437043298E-3</v>
      </c>
      <c r="M250" s="4">
        <f t="shared" si="48"/>
        <v>60.239535805888025</v>
      </c>
      <c r="N250" s="4">
        <f t="shared" si="49"/>
        <v>63.459381774518462</v>
      </c>
      <c r="O250" s="5">
        <f t="shared" si="50"/>
        <v>-5.3450710161609814E-2</v>
      </c>
      <c r="P250" s="43">
        <f t="shared" si="43"/>
        <v>-4.8465443281232236E-2</v>
      </c>
      <c r="Q250" s="14"/>
      <c r="R250" s="13">
        <f t="shared" si="44"/>
        <v>-5.8024485283941505E-3</v>
      </c>
      <c r="S250" s="20" t="b">
        <f t="shared" si="51"/>
        <v>0</v>
      </c>
      <c r="T250" s="13">
        <f t="shared" si="55"/>
        <v>2.1823233171059265E-3</v>
      </c>
      <c r="U250" s="20"/>
      <c r="V250" s="13">
        <f t="shared" si="52"/>
        <v>-1.7880950083355427E-3</v>
      </c>
    </row>
    <row r="251" spans="1:29" x14ac:dyDescent="0.2">
      <c r="A251" s="1">
        <v>45232</v>
      </c>
      <c r="B251" s="4">
        <v>70.860000999999997</v>
      </c>
      <c r="C251" s="4">
        <v>79.120002999999997</v>
      </c>
      <c r="D251" s="4">
        <v>69.180000000000007</v>
      </c>
      <c r="E251" s="4">
        <v>78.050003000000004</v>
      </c>
      <c r="F251" s="4">
        <v>78.050003000000004</v>
      </c>
      <c r="G251" s="2">
        <v>40334800</v>
      </c>
      <c r="H251" s="4">
        <f t="shared" si="45"/>
        <v>40.334800000000001</v>
      </c>
      <c r="I251" s="10">
        <f t="shared" si="53"/>
        <v>18.350002000000003</v>
      </c>
      <c r="J251" s="6" t="b">
        <f t="shared" si="42"/>
        <v>0</v>
      </c>
      <c r="K251" s="5">
        <f t="shared" si="46"/>
        <v>0.10146770954744987</v>
      </c>
      <c r="L251" s="5">
        <f t="shared" si="47"/>
        <v>-1.3523760862344674E-2</v>
      </c>
      <c r="M251" s="4">
        <f t="shared" si="48"/>
        <v>63.207947004906686</v>
      </c>
      <c r="N251" s="4">
        <f t="shared" si="49"/>
        <v>64.728131446299471</v>
      </c>
      <c r="O251" s="5">
        <f t="shared" si="50"/>
        <v>-2.4050527084430975E-2</v>
      </c>
      <c r="P251" s="43">
        <f t="shared" si="43"/>
        <v>9.4482628816115868E-2</v>
      </c>
      <c r="Q251" s="14"/>
      <c r="R251" s="13">
        <f t="shared" si="44"/>
        <v>0.25174138299189019</v>
      </c>
      <c r="S251" s="20" t="b">
        <f t="shared" si="51"/>
        <v>0</v>
      </c>
      <c r="T251" s="13">
        <f t="shared" si="55"/>
        <v>0.30737021260686415</v>
      </c>
      <c r="U251" s="20"/>
      <c r="V251" s="13">
        <f t="shared" si="52"/>
        <v>4.9276794040775423E-2</v>
      </c>
    </row>
    <row r="252" spans="1:29" x14ac:dyDescent="0.2">
      <c r="A252" s="1">
        <v>45233</v>
      </c>
      <c r="B252" s="4">
        <v>79.449996999999996</v>
      </c>
      <c r="C252" s="4">
        <v>86.089995999999999</v>
      </c>
      <c r="D252" s="4">
        <v>79.339995999999999</v>
      </c>
      <c r="E252" s="4">
        <v>84.75</v>
      </c>
      <c r="F252" s="4">
        <v>84.75</v>
      </c>
      <c r="G252" s="2">
        <v>28088600</v>
      </c>
      <c r="H252" s="4">
        <f t="shared" si="45"/>
        <v>28.0886</v>
      </c>
      <c r="I252" s="10">
        <f t="shared" si="53"/>
        <v>6.6999969999999962</v>
      </c>
      <c r="J252" s="6" t="b">
        <f t="shared" si="42"/>
        <v>0</v>
      </c>
      <c r="K252" s="5">
        <f t="shared" si="46"/>
        <v>6.6708662053190565E-2</v>
      </c>
      <c r="L252" s="5">
        <f t="shared" si="47"/>
        <v>-1.5565060544316896E-2</v>
      </c>
      <c r="M252" s="4">
        <f t="shared" si="48"/>
        <v>66.798289170755567</v>
      </c>
      <c r="N252" s="4">
        <f t="shared" si="49"/>
        <v>66.469163494447344</v>
      </c>
      <c r="O252" s="5">
        <f t="shared" si="50"/>
        <v>4.9271572729487657E-3</v>
      </c>
      <c r="P252" s="43">
        <f t="shared" si="43"/>
        <v>0.18775491086581927</v>
      </c>
      <c r="Q252" s="14"/>
      <c r="R252" s="13">
        <f t="shared" si="44"/>
        <v>0.28880540308344277</v>
      </c>
      <c r="S252" s="20" t="b">
        <f t="shared" si="51"/>
        <v>0</v>
      </c>
      <c r="T252" s="13">
        <f t="shared" si="55"/>
        <v>8.5842366975949963E-2</v>
      </c>
      <c r="U252" s="20">
        <f>(E252-E248)/E248</f>
        <v>0.503992954888836</v>
      </c>
      <c r="V252" s="13">
        <f t="shared" si="52"/>
        <v>5.6802068979873228E-2</v>
      </c>
    </row>
    <row r="253" spans="1:29" x14ac:dyDescent="0.2">
      <c r="A253" s="1">
        <v>45236</v>
      </c>
      <c r="B253" s="4">
        <v>84.220000999999996</v>
      </c>
      <c r="C253" s="4">
        <v>85.43</v>
      </c>
      <c r="D253" s="4">
        <v>80.919998000000007</v>
      </c>
      <c r="E253" s="4">
        <v>83.300003000000004</v>
      </c>
      <c r="F253" s="4">
        <v>83.300003000000004</v>
      </c>
      <c r="G253" s="2">
        <v>13696500</v>
      </c>
      <c r="H253" s="4">
        <f t="shared" si="45"/>
        <v>13.6965</v>
      </c>
      <c r="I253" s="10">
        <f t="shared" si="53"/>
        <v>-1.4499969999999962</v>
      </c>
      <c r="J253" s="6" t="b">
        <f t="shared" si="42"/>
        <v>0</v>
      </c>
      <c r="K253" s="5">
        <f t="shared" si="46"/>
        <v>-1.0923747198720558E-2</v>
      </c>
      <c r="L253" s="5">
        <f t="shared" si="47"/>
        <v>-2.4932658316750591E-2</v>
      </c>
      <c r="M253" s="4">
        <f t="shared" si="48"/>
        <v>69.548574808962968</v>
      </c>
      <c r="N253" s="4">
        <f t="shared" si="49"/>
        <v>67.932714755799751</v>
      </c>
      <c r="O253" s="5">
        <f t="shared" si="50"/>
        <v>2.3233546591021961E-2</v>
      </c>
      <c r="P253" s="43">
        <f t="shared" si="43"/>
        <v>0.1635033244357951</v>
      </c>
      <c r="Q253" s="14"/>
      <c r="R253" s="13">
        <f t="shared" si="44"/>
        <v>0.22835011694575147</v>
      </c>
      <c r="S253" s="20" t="b">
        <f t="shared" si="51"/>
        <v>1</v>
      </c>
      <c r="T253" s="13">
        <f t="shared" si="55"/>
        <v>-1.7109109144542729E-2</v>
      </c>
      <c r="U253" s="14"/>
      <c r="V253" s="60">
        <f t="shared" si="52"/>
        <v>4.1172995182210181E-2</v>
      </c>
      <c r="AA253" s="14"/>
      <c r="AB253" s="14"/>
      <c r="AC253" s="14"/>
    </row>
    <row r="254" spans="1:29" x14ac:dyDescent="0.2">
      <c r="A254" s="1">
        <v>45237</v>
      </c>
      <c r="B254" s="4">
        <v>83.99</v>
      </c>
      <c r="C254" s="4">
        <v>85.38</v>
      </c>
      <c r="D254" s="4">
        <v>82.43</v>
      </c>
      <c r="E254" s="4">
        <v>83.43</v>
      </c>
      <c r="F254" s="4">
        <v>83.43</v>
      </c>
      <c r="G254" s="2">
        <v>8386969</v>
      </c>
      <c r="H254" s="4">
        <f t="shared" si="45"/>
        <v>8.3869690000000006</v>
      </c>
      <c r="I254" s="10">
        <f t="shared" si="53"/>
        <v>0.12999700000000303</v>
      </c>
      <c r="J254" s="6" t="b">
        <f t="shared" si="42"/>
        <v>1</v>
      </c>
      <c r="K254" s="5">
        <f t="shared" si="46"/>
        <v>-6.6674604119536622E-3</v>
      </c>
      <c r="L254" s="5">
        <f t="shared" si="47"/>
        <v>-2.2839072382290802E-2</v>
      </c>
      <c r="M254" s="4">
        <f t="shared" si="48"/>
        <v>71.862145674135803</v>
      </c>
      <c r="N254" s="4">
        <f t="shared" si="49"/>
        <v>69.280304777034559</v>
      </c>
      <c r="O254" s="5">
        <f t="shared" si="50"/>
        <v>3.5927690063817359E-2</v>
      </c>
      <c r="P254" s="43">
        <f t="shared" si="43"/>
        <v>0.14705731684919232</v>
      </c>
      <c r="Q254" s="14"/>
      <c r="R254" s="13">
        <f t="shared" si="44"/>
        <v>0.18810813675341534</v>
      </c>
      <c r="S254" s="20" t="b">
        <f t="shared" si="51"/>
        <v>0</v>
      </c>
      <c r="T254" s="13">
        <f t="shared" si="55"/>
        <v>1.560588179090498E-3</v>
      </c>
      <c r="U254" s="14"/>
      <c r="V254" s="60">
        <f t="shared" si="52"/>
        <v>3.3265539538772503E-2</v>
      </c>
      <c r="AA254" s="13"/>
      <c r="AB254" s="13"/>
      <c r="AC254" s="13"/>
    </row>
    <row r="255" spans="1:29" x14ac:dyDescent="0.2">
      <c r="A255" s="1">
        <v>45238</v>
      </c>
      <c r="B255" s="4">
        <v>83.44</v>
      </c>
      <c r="C255" s="4">
        <v>83.5</v>
      </c>
      <c r="D255" s="4">
        <v>80.67</v>
      </c>
      <c r="E255" s="4">
        <v>82.84</v>
      </c>
      <c r="F255" s="4">
        <v>82.84</v>
      </c>
      <c r="G255" s="2">
        <v>6368495</v>
      </c>
      <c r="H255" s="4">
        <f t="shared" si="45"/>
        <v>6.3684950000000002</v>
      </c>
      <c r="I255" s="4">
        <f t="shared" si="53"/>
        <v>-0.59000000000000341</v>
      </c>
      <c r="J255" s="4" t="b">
        <f t="shared" si="42"/>
        <v>0</v>
      </c>
      <c r="K255" s="5">
        <f t="shared" si="46"/>
        <v>-7.1907957813997407E-3</v>
      </c>
      <c r="L255" s="5">
        <f t="shared" si="47"/>
        <v>-7.9041916167664258E-3</v>
      </c>
      <c r="M255" s="4">
        <f t="shared" si="48"/>
        <v>73.691788061779832</v>
      </c>
      <c r="N255" s="4">
        <f t="shared" si="49"/>
        <v>70.459408709466331</v>
      </c>
      <c r="O255" s="5">
        <f t="shared" si="50"/>
        <v>4.3863494662439481E-2</v>
      </c>
      <c r="P255" s="43">
        <f t="shared" si="43"/>
        <v>9.4694566677768155E-2</v>
      </c>
      <c r="Q255" s="14"/>
      <c r="R255" s="13">
        <f t="shared" si="44"/>
        <v>0.1330977602280109</v>
      </c>
      <c r="S255" s="20" t="b">
        <f t="shared" si="51"/>
        <v>1</v>
      </c>
      <c r="T255" s="14"/>
      <c r="U255" s="14"/>
      <c r="V255" s="60">
        <f t="shared" si="52"/>
        <v>2.5460447506545057E-2</v>
      </c>
      <c r="AA255" s="13"/>
      <c r="AB255" s="13"/>
      <c r="AC255" s="13"/>
    </row>
    <row r="256" spans="1:29" x14ac:dyDescent="0.2">
      <c r="A256" s="1">
        <v>45239</v>
      </c>
      <c r="B256" s="4">
        <v>83.95</v>
      </c>
      <c r="C256" s="4">
        <v>86.4</v>
      </c>
      <c r="D256" s="4">
        <v>81.17</v>
      </c>
      <c r="E256" s="4">
        <v>81.58</v>
      </c>
      <c r="F256" s="4">
        <v>81.58</v>
      </c>
      <c r="G256" s="2"/>
      <c r="H256" s="4">
        <v>7.5</v>
      </c>
      <c r="I256" s="4">
        <f t="shared" si="53"/>
        <v>-1.2600000000000051</v>
      </c>
      <c r="J256" s="26" t="b">
        <f t="shared" si="42"/>
        <v>1</v>
      </c>
      <c r="K256" s="5">
        <f t="shared" si="46"/>
        <v>-2.8231089934484865E-2</v>
      </c>
      <c r="L256" s="5">
        <f t="shared" si="47"/>
        <v>-5.5787037037037121E-2</v>
      </c>
      <c r="M256" s="4">
        <f t="shared" si="48"/>
        <v>75.006490051483198</v>
      </c>
      <c r="N256" s="4">
        <f t="shared" si="49"/>
        <v>71.426416647773607</v>
      </c>
      <c r="O256" s="5">
        <f t="shared" si="50"/>
        <v>4.7730181764968446E-2</v>
      </c>
      <c r="P256" s="43">
        <f t="shared" si="43"/>
        <v>8.2173021884989872E-2</v>
      </c>
      <c r="Q256" s="14"/>
      <c r="R256" s="13">
        <f t="shared" si="44"/>
        <v>0.15190032143480509</v>
      </c>
      <c r="S256" s="20" t="b">
        <f t="shared" si="51"/>
        <v>1</v>
      </c>
      <c r="T256" s="14"/>
      <c r="U256" s="14"/>
      <c r="V256" s="60">
        <f t="shared" si="52"/>
        <v>1.7840549459882553E-2</v>
      </c>
      <c r="AA256" s="13"/>
      <c r="AB256" s="13"/>
      <c r="AC256" s="13"/>
    </row>
    <row r="257" spans="1:29" x14ac:dyDescent="0.2">
      <c r="A257" s="1">
        <v>45240</v>
      </c>
      <c r="B257" s="4">
        <v>80.540000000000006</v>
      </c>
      <c r="C257" s="4">
        <v>82.84</v>
      </c>
      <c r="D257" s="4">
        <v>79.33</v>
      </c>
      <c r="E257" s="4">
        <v>81.31</v>
      </c>
      <c r="F257" s="4">
        <v>81.31</v>
      </c>
      <c r="G257" s="4"/>
      <c r="H257" s="4">
        <v>6.84</v>
      </c>
      <c r="I257" s="4">
        <f t="shared" si="53"/>
        <v>-0.26999999999999602</v>
      </c>
      <c r="J257" s="4" t="b">
        <f t="shared" si="42"/>
        <v>0</v>
      </c>
      <c r="K257" s="5">
        <f t="shared" si="46"/>
        <v>9.5604668487707465E-3</v>
      </c>
      <c r="L257" s="5">
        <f t="shared" si="47"/>
        <v>-1.8469338483824253E-2</v>
      </c>
      <c r="M257" s="4">
        <f t="shared" si="48"/>
        <v>76.057075042902667</v>
      </c>
      <c r="N257" s="4">
        <f t="shared" si="49"/>
        <v>72.285858678401993</v>
      </c>
      <c r="O257" s="5">
        <f t="shared" si="50"/>
        <v>4.9584030971127756E-2</v>
      </c>
      <c r="P257" s="43">
        <f t="shared" si="43"/>
        <v>4.3032485212600176E-2</v>
      </c>
      <c r="Q257" s="4"/>
      <c r="R257" s="13">
        <f t="shared" si="44"/>
        <v>8.9182038005947359E-2</v>
      </c>
      <c r="S257" s="20" t="b">
        <f t="shared" si="51"/>
        <v>1</v>
      </c>
      <c r="T257" s="14"/>
      <c r="U257" s="14"/>
      <c r="V257" s="60">
        <f t="shared" si="52"/>
        <v>1.4006587839243856E-2</v>
      </c>
      <c r="AA257" t="s">
        <v>195</v>
      </c>
      <c r="AC257" s="13"/>
    </row>
    <row r="258" spans="1:29" x14ac:dyDescent="0.2">
      <c r="A258" s="1">
        <v>45243</v>
      </c>
      <c r="B258" s="4">
        <v>80.739999999999995</v>
      </c>
      <c r="C258" s="4">
        <v>84.51</v>
      </c>
      <c r="D258" s="4">
        <v>79.5</v>
      </c>
      <c r="E258" s="4">
        <v>83.97</v>
      </c>
      <c r="F258" s="4">
        <v>83.97</v>
      </c>
      <c r="G258" s="4">
        <v>7326400</v>
      </c>
      <c r="H258" s="4">
        <f t="shared" ref="H258:H266" si="56">(G258/1000000)</f>
        <v>7.3263999999999996</v>
      </c>
      <c r="I258" s="4">
        <f t="shared" si="53"/>
        <v>2.6599999999999966</v>
      </c>
      <c r="J258" s="4" t="b">
        <f t="shared" si="42"/>
        <v>0</v>
      </c>
      <c r="K258" s="5">
        <f t="shared" si="46"/>
        <v>4.0004954173891556E-2</v>
      </c>
      <c r="L258" s="5">
        <f t="shared" si="47"/>
        <v>-6.3897763578275495E-3</v>
      </c>
      <c r="M258" s="4">
        <f t="shared" si="48"/>
        <v>77.375895869085554</v>
      </c>
      <c r="N258" s="4">
        <f t="shared" si="49"/>
        <v>73.301870967236596</v>
      </c>
      <c r="O258" s="5">
        <f t="shared" si="50"/>
        <v>5.2652377799178113E-2</v>
      </c>
      <c r="P258" s="43">
        <f t="shared" si="43"/>
        <v>2.7451754930350371E-2</v>
      </c>
      <c r="Q258" s="4"/>
      <c r="R258" s="13">
        <f t="shared" si="44"/>
        <v>9.2200601373131005E-2</v>
      </c>
      <c r="S258" s="20" t="b">
        <f t="shared" si="51"/>
        <v>0</v>
      </c>
      <c r="T258" s="14"/>
      <c r="U258" s="14"/>
      <c r="V258" s="60">
        <f t="shared" si="52"/>
        <v>1.7339883573473724E-2</v>
      </c>
      <c r="AA258" s="14" t="s">
        <v>196</v>
      </c>
      <c r="AB258" s="14" t="s">
        <v>197</v>
      </c>
      <c r="AC258" s="13" t="s">
        <v>198</v>
      </c>
    </row>
    <row r="259" spans="1:29" x14ac:dyDescent="0.2">
      <c r="A259" s="1">
        <v>45244</v>
      </c>
      <c r="B259" s="4">
        <v>87.6</v>
      </c>
      <c r="C259" s="4">
        <v>88.78</v>
      </c>
      <c r="D259" s="4">
        <v>86.82</v>
      </c>
      <c r="E259" s="4">
        <v>88.1</v>
      </c>
      <c r="F259" s="4">
        <v>88.1</v>
      </c>
      <c r="G259" s="4">
        <v>6933911</v>
      </c>
      <c r="H259" s="4">
        <f t="shared" si="56"/>
        <v>6.9339110000000002</v>
      </c>
      <c r="I259" s="4">
        <f t="shared" si="53"/>
        <v>4.1299999999999955</v>
      </c>
      <c r="J259" s="4" t="b">
        <f t="shared" ref="J259:J262" si="57">(E259-D259)&lt;(C259-E259)</f>
        <v>0</v>
      </c>
      <c r="K259" s="5">
        <f t="shared" ref="K259:K262" si="58">(E259-B259)/B259</f>
        <v>5.7077625570776261E-3</v>
      </c>
      <c r="L259" s="5">
        <f t="shared" ref="L259:L262" si="59">(E259-C259)/C259</f>
        <v>-7.6593827438613069E-3</v>
      </c>
      <c r="M259" s="4">
        <f t="shared" ref="M259:M262" si="60">(E259-M258)*(2/($X$1+1))+M258</f>
        <v>79.163246557571298</v>
      </c>
      <c r="N259" s="4">
        <f t="shared" ref="N259:N262" si="61">(E259-N258)*(2/($X$2+1))+N258</f>
        <v>74.588664796172537</v>
      </c>
      <c r="O259" s="5">
        <f t="shared" ref="O259:O262" si="62">(M259-N259)/M259</f>
        <v>5.7786687134817119E-2</v>
      </c>
      <c r="P259" s="43">
        <f t="shared" ref="P259:P262" si="63">(D259-M259)/M259</f>
        <v>9.672106407182704E-2</v>
      </c>
      <c r="Q259" s="4"/>
      <c r="R259" s="13">
        <f t="shared" ref="R259:R262" si="64">(C259-M259)/M259</f>
        <v>0.12148002843004853</v>
      </c>
      <c r="S259" s="20" t="b">
        <f t="shared" ref="S259:S262" si="65">(E259&lt;E258)</f>
        <v>0</v>
      </c>
      <c r="T259" s="14"/>
      <c r="U259" s="14"/>
      <c r="V259" s="60">
        <f t="shared" si="52"/>
        <v>2.3099579893844636E-2</v>
      </c>
      <c r="AA259" s="13">
        <f>'Roku 21''22'!K19</f>
        <v>1.4645753721882362E-2</v>
      </c>
      <c r="AB259" s="13">
        <f>'Roku 21''22'!P19</f>
        <v>2.9703347905310581E-2</v>
      </c>
      <c r="AC259" s="13">
        <f>'Roku 21''22'!V19</f>
        <v>1.3957117356646535E-2</v>
      </c>
    </row>
    <row r="260" spans="1:29" x14ac:dyDescent="0.2">
      <c r="A260" s="1">
        <v>45245</v>
      </c>
      <c r="B260" s="4">
        <v>88.59</v>
      </c>
      <c r="C260" s="4">
        <v>93.2</v>
      </c>
      <c r="D260" s="4">
        <v>87.59</v>
      </c>
      <c r="E260" s="4">
        <v>91.62</v>
      </c>
      <c r="F260" s="4">
        <v>91.62</v>
      </c>
      <c r="G260" s="4">
        <v>8351100</v>
      </c>
      <c r="H260" s="4">
        <f t="shared" si="56"/>
        <v>8.3511000000000006</v>
      </c>
      <c r="I260" s="4">
        <f t="shared" si="53"/>
        <v>3.5200000000000102</v>
      </c>
      <c r="J260" s="4" t="b">
        <f t="shared" si="57"/>
        <v>0</v>
      </c>
      <c r="K260" s="5">
        <f t="shared" si="58"/>
        <v>3.4202505926176782E-2</v>
      </c>
      <c r="L260" s="5">
        <f t="shared" si="59"/>
        <v>-1.6952789699570796E-2</v>
      </c>
      <c r="M260" s="4">
        <f t="shared" si="60"/>
        <v>81.239372131309409</v>
      </c>
      <c r="N260" s="4">
        <f t="shared" si="61"/>
        <v>76.069650466070584</v>
      </c>
      <c r="O260" s="5">
        <f t="shared" si="62"/>
        <v>6.3635667406228391E-2</v>
      </c>
      <c r="P260" s="43">
        <f t="shared" si="63"/>
        <v>7.8171798994530653E-2</v>
      </c>
      <c r="Q260" s="4"/>
      <c r="R260" s="13">
        <f t="shared" si="64"/>
        <v>0.14722698557244271</v>
      </c>
      <c r="S260" s="20" t="b">
        <f t="shared" si="65"/>
        <v>0</v>
      </c>
      <c r="T260" s="14"/>
      <c r="U260" s="14"/>
      <c r="V260" s="60">
        <f t="shared" ref="V260:V262" si="66">(M260-M259)/M259</f>
        <v>2.6225877083353989E-2</v>
      </c>
      <c r="AA260" s="13">
        <f>'Roku 21''22'!K20</f>
        <v>2.0501346004684267E-2</v>
      </c>
      <c r="AB260" s="13">
        <f>'Roku 21''22'!P20</f>
        <v>4.3319980481098724E-2</v>
      </c>
      <c r="AC260" s="13">
        <f>'Roku 21''22'!V20</f>
        <v>1.5122889874722833E-2</v>
      </c>
    </row>
    <row r="261" spans="1:29" x14ac:dyDescent="0.2">
      <c r="A261" s="1">
        <v>45246</v>
      </c>
      <c r="B261" s="4">
        <v>90.14</v>
      </c>
      <c r="C261" s="4">
        <v>90.3</v>
      </c>
      <c r="D261" s="4">
        <v>87.91</v>
      </c>
      <c r="E261" s="4">
        <v>89.5</v>
      </c>
      <c r="F261" s="4">
        <v>89.5</v>
      </c>
      <c r="G261" s="4">
        <v>4722500</v>
      </c>
      <c r="H261" s="4">
        <f t="shared" si="56"/>
        <v>4.7225000000000001</v>
      </c>
      <c r="I261" s="4">
        <f t="shared" si="53"/>
        <v>-2.1200000000000045</v>
      </c>
      <c r="J261" s="4" t="b">
        <f t="shared" si="57"/>
        <v>0</v>
      </c>
      <c r="K261" s="5">
        <f t="shared" si="58"/>
        <v>-7.1000665631240356E-3</v>
      </c>
      <c r="L261" s="5">
        <f t="shared" si="59"/>
        <v>-8.8593576965669673E-3</v>
      </c>
      <c r="M261" s="4">
        <f t="shared" si="60"/>
        <v>82.616143442757846</v>
      </c>
      <c r="N261" s="4">
        <f t="shared" si="61"/>
        <v>77.237506947281844</v>
      </c>
      <c r="O261" s="5">
        <f t="shared" si="62"/>
        <v>6.5103940602149885E-2</v>
      </c>
      <c r="P261" s="43">
        <f t="shared" si="63"/>
        <v>6.4077749658093153E-2</v>
      </c>
      <c r="Q261" s="4"/>
      <c r="R261" s="13">
        <f t="shared" si="64"/>
        <v>9.3006720442791624E-2</v>
      </c>
      <c r="S261" s="20" t="b">
        <f t="shared" si="65"/>
        <v>1</v>
      </c>
      <c r="T261" s="14"/>
      <c r="U261" s="14"/>
      <c r="V261" s="60">
        <f t="shared" si="66"/>
        <v>1.6947094436218977E-2</v>
      </c>
      <c r="AA261" s="13">
        <f>'Roku 21''22'!K21</f>
        <v>-2.8180554164286494E-2</v>
      </c>
      <c r="AB261" s="13">
        <f>'Roku 21''22'!P21</f>
        <v>5.0954814955846327E-2</v>
      </c>
      <c r="AC261" s="13">
        <f>'Roku 21''22'!V21</f>
        <v>1.2473164619706554E-2</v>
      </c>
    </row>
    <row r="262" spans="1:29" x14ac:dyDescent="0.2">
      <c r="A262" s="1">
        <v>45247</v>
      </c>
      <c r="B262" s="4">
        <v>90.14</v>
      </c>
      <c r="C262" s="4">
        <v>92.76</v>
      </c>
      <c r="D262" s="4">
        <v>88.08</v>
      </c>
      <c r="E262" s="4">
        <v>92.28</v>
      </c>
      <c r="F262" s="4">
        <v>92.73</v>
      </c>
      <c r="G262" s="4">
        <v>2789125</v>
      </c>
      <c r="H262" s="4">
        <f t="shared" si="56"/>
        <v>2.7891249999999999</v>
      </c>
      <c r="I262" s="4">
        <f t="shared" ref="I262" si="67">(E262-E261)</f>
        <v>2.7800000000000011</v>
      </c>
      <c r="J262" s="4" t="b">
        <f t="shared" si="57"/>
        <v>0</v>
      </c>
      <c r="K262" s="5">
        <f t="shared" si="58"/>
        <v>2.3740847570445978E-2</v>
      </c>
      <c r="L262" s="5">
        <f t="shared" si="59"/>
        <v>-5.1746442432083224E-3</v>
      </c>
      <c r="M262" s="4">
        <f t="shared" si="60"/>
        <v>84.2267862022982</v>
      </c>
      <c r="N262" s="4">
        <f t="shared" si="61"/>
        <v>78.545549821431251</v>
      </c>
      <c r="O262" s="5">
        <f t="shared" si="62"/>
        <v>6.7451658041678089E-2</v>
      </c>
      <c r="P262" s="43">
        <f t="shared" si="63"/>
        <v>4.5748080526865215E-2</v>
      </c>
      <c r="Q262" s="4"/>
      <c r="R262" s="13">
        <f t="shared" si="64"/>
        <v>0.10131235183551345</v>
      </c>
      <c r="S262" s="20" t="b">
        <f t="shared" si="65"/>
        <v>0</v>
      </c>
      <c r="T262" s="14"/>
      <c r="U262" s="14"/>
      <c r="V262" s="60">
        <f t="shared" si="66"/>
        <v>1.9495496793024703E-2</v>
      </c>
      <c r="AA262" s="13">
        <f>'Roku 21''22'!K22</f>
        <v>6.9734186046511548E-2</v>
      </c>
      <c r="AB262" s="13">
        <f>'Roku 21''22'!P22</f>
        <v>2.0474179788447233E-2</v>
      </c>
      <c r="AC262" s="13">
        <f>'Roku 21''22'!V22</f>
        <v>1.9372018017524518E-2</v>
      </c>
    </row>
    <row r="263" spans="1:29" x14ac:dyDescent="0.2">
      <c r="A263" s="1">
        <v>45250</v>
      </c>
      <c r="B263" s="4">
        <v>92.9</v>
      </c>
      <c r="C263" s="4">
        <v>96.48</v>
      </c>
      <c r="D263" s="4">
        <v>92.7</v>
      </c>
      <c r="E263" s="4">
        <v>94.99</v>
      </c>
      <c r="F263" s="4">
        <v>94.99</v>
      </c>
      <c r="G263" s="4">
        <v>5913819</v>
      </c>
      <c r="H263" s="4">
        <f t="shared" si="56"/>
        <v>5.9138190000000002</v>
      </c>
      <c r="I263" s="4">
        <f t="shared" ref="I263:I266" si="68">(E263-E262)</f>
        <v>2.7099999999999937</v>
      </c>
      <c r="J263" s="4" t="b">
        <f t="shared" ref="J263:J266" si="69">(E263-D263)&lt;(C263-E263)</f>
        <v>0</v>
      </c>
      <c r="K263" s="5">
        <f t="shared" ref="K263:K266" si="70">(E263-B263)/B263</f>
        <v>2.2497308934337878E-2</v>
      </c>
      <c r="L263" s="5">
        <f t="shared" ref="L263:L266" si="71">(E263-C263)/C263</f>
        <v>-1.5443615257048186E-2</v>
      </c>
      <c r="M263" s="4">
        <f t="shared" ref="M263:M266" si="72">(E263-M262)*(2/($X$1+1))+M262</f>
        <v>86.02065516858184</v>
      </c>
      <c r="N263" s="4">
        <f t="shared" ref="N263:N266" si="73">(E263-N262)*(2/($X$2+1))+N262</f>
        <v>79.975502010872006</v>
      </c>
      <c r="O263" s="5">
        <f t="shared" ref="O263:O266" si="74">(M263-N263)/M263</f>
        <v>7.0275600038881864E-2</v>
      </c>
      <c r="P263" s="43">
        <f t="shared" ref="P263:P266" si="75">(D263-M263)/M263</f>
        <v>7.7648151113567959E-2</v>
      </c>
      <c r="Q263" s="4"/>
      <c r="R263" s="13">
        <f t="shared" ref="R263:R266" si="76">(C263-M263)/M263</f>
        <v>0.12159108543082026</v>
      </c>
      <c r="S263" s="20" t="b">
        <f t="shared" ref="S263:S267" si="77">(E263&lt;E262)</f>
        <v>0</v>
      </c>
      <c r="T263" s="14"/>
      <c r="U263" s="14"/>
      <c r="V263" s="60">
        <f t="shared" ref="V263:V266" si="78">(M263-M262)/M262</f>
        <v>2.1298081609988966E-2</v>
      </c>
      <c r="AA263" s="13">
        <f>'Roku 21''22'!K23</f>
        <v>3.0747647975077935E-2</v>
      </c>
      <c r="AB263" s="13">
        <f>'Roku 21''22'!P23</f>
        <v>5.5677673068229051E-2</v>
      </c>
      <c r="AC263" s="13">
        <f>'Roku 21''22'!V23</f>
        <v>2.0869729778442921E-2</v>
      </c>
    </row>
    <row r="264" spans="1:29" x14ac:dyDescent="0.2">
      <c r="A264" s="1">
        <v>45251</v>
      </c>
      <c r="B264" s="4">
        <v>93.76</v>
      </c>
      <c r="C264" s="4">
        <v>94.32</v>
      </c>
      <c r="D264" s="4">
        <v>91.96</v>
      </c>
      <c r="E264" s="4">
        <v>93.6</v>
      </c>
      <c r="F264" s="4">
        <v>93.6</v>
      </c>
      <c r="G264" s="4">
        <v>4609900</v>
      </c>
      <c r="H264" s="4">
        <f t="shared" si="56"/>
        <v>4.6098999999999997</v>
      </c>
      <c r="I264" s="4">
        <f t="shared" si="68"/>
        <v>-1.3900000000000006</v>
      </c>
      <c r="J264" s="4" t="b">
        <f t="shared" si="69"/>
        <v>0</v>
      </c>
      <c r="K264" s="5">
        <f t="shared" si="70"/>
        <v>-1.7064846416383404E-3</v>
      </c>
      <c r="L264" s="5">
        <f t="shared" si="71"/>
        <v>-7.6335877862595304E-3</v>
      </c>
      <c r="M264" s="4">
        <f t="shared" si="72"/>
        <v>87.283879307151537</v>
      </c>
      <c r="N264" s="4">
        <f t="shared" si="73"/>
        <v>81.160240966448356</v>
      </c>
      <c r="O264" s="5">
        <f t="shared" si="74"/>
        <v>7.0157724305013158E-2</v>
      </c>
      <c r="P264" s="43">
        <f t="shared" si="75"/>
        <v>5.3573703757978167E-2</v>
      </c>
      <c r="Q264" s="14"/>
      <c r="R264" s="13">
        <f t="shared" si="76"/>
        <v>8.0611915381171156E-2</v>
      </c>
      <c r="S264" s="20" t="b">
        <f t="shared" si="77"/>
        <v>1</v>
      </c>
      <c r="T264" s="14"/>
      <c r="U264" s="14"/>
      <c r="V264" s="60">
        <f t="shared" si="78"/>
        <v>1.468512575373963E-2</v>
      </c>
      <c r="AA264" s="13">
        <f>'Roku 21''22'!K24</f>
        <v>-2.6063099836461094E-2</v>
      </c>
      <c r="AB264" s="13">
        <f>'Roku 21''22'!P24</f>
        <v>4.9838812098207452E-2</v>
      </c>
      <c r="AC264" s="13">
        <f>'Roku 21''22'!V24</f>
        <v>1.3399283055435926E-2</v>
      </c>
    </row>
    <row r="265" spans="1:29" x14ac:dyDescent="0.2">
      <c r="A265" s="1">
        <v>45252</v>
      </c>
      <c r="B265" s="4">
        <v>94.3</v>
      </c>
      <c r="C265" s="4">
        <v>95.61</v>
      </c>
      <c r="D265" s="4">
        <v>92.55</v>
      </c>
      <c r="E265" s="4">
        <v>94.78</v>
      </c>
      <c r="F265" s="4">
        <v>94.78</v>
      </c>
      <c r="G265" s="4">
        <v>3930800</v>
      </c>
      <c r="H265" s="4">
        <f t="shared" si="56"/>
        <v>3.9308000000000001</v>
      </c>
      <c r="I265" s="4">
        <f t="shared" si="68"/>
        <v>1.1800000000000068</v>
      </c>
      <c r="J265" s="4" t="b">
        <f t="shared" si="69"/>
        <v>0</v>
      </c>
      <c r="K265" s="5">
        <f t="shared" si="70"/>
        <v>5.0901378579003608E-3</v>
      </c>
      <c r="L265" s="5">
        <f t="shared" si="71"/>
        <v>-8.6811003033155348E-3</v>
      </c>
      <c r="M265" s="4">
        <f t="shared" si="72"/>
        <v>88.533232755959617</v>
      </c>
      <c r="N265" s="4">
        <f t="shared" si="73"/>
        <v>82.344567838931113</v>
      </c>
      <c r="O265" s="5">
        <f t="shared" si="74"/>
        <v>6.9902168082887656E-2</v>
      </c>
      <c r="P265" s="43">
        <f t="shared" si="75"/>
        <v>4.5370163485530149E-2</v>
      </c>
      <c r="Q265" s="14"/>
      <c r="R265" s="13">
        <f t="shared" si="76"/>
        <v>7.9933455762847536E-2</v>
      </c>
      <c r="S265" s="20" t="b">
        <f t="shared" si="77"/>
        <v>0</v>
      </c>
      <c r="T265" s="14"/>
      <c r="U265" s="14"/>
      <c r="V265" s="60">
        <f t="shared" si="78"/>
        <v>1.4313679212304614E-2</v>
      </c>
      <c r="AA265" s="13">
        <f>'Roku 21''22'!K25</f>
        <v>-1.6194920055377305E-2</v>
      </c>
      <c r="AB265" s="13">
        <f>'Roku 21''22'!P25</f>
        <v>3.958164162071786E-2</v>
      </c>
      <c r="AC265" s="13">
        <f>'Roku 21''22'!V25</f>
        <v>8.7283392901401826E-3</v>
      </c>
    </row>
    <row r="266" spans="1:29" x14ac:dyDescent="0.2">
      <c r="A266" s="1">
        <v>45254</v>
      </c>
      <c r="B266" s="4">
        <v>94.78</v>
      </c>
      <c r="C266" s="4">
        <v>96</v>
      </c>
      <c r="D266" s="4">
        <v>93.87</v>
      </c>
      <c r="E266" s="4">
        <v>94.93</v>
      </c>
      <c r="F266" s="4">
        <v>94.93</v>
      </c>
      <c r="G266" s="4">
        <v>2376097</v>
      </c>
      <c r="H266" s="4">
        <f t="shared" si="56"/>
        <v>2.3760970000000001</v>
      </c>
      <c r="I266" s="4">
        <f t="shared" si="68"/>
        <v>0.15000000000000568</v>
      </c>
      <c r="J266" s="4" t="b">
        <f t="shared" si="69"/>
        <v>1</v>
      </c>
      <c r="K266" s="5">
        <f t="shared" si="70"/>
        <v>1.5826123654780089E-3</v>
      </c>
      <c r="L266" s="5">
        <f t="shared" si="71"/>
        <v>-1.1145833333333263E-2</v>
      </c>
      <c r="M266" s="4">
        <f t="shared" si="72"/>
        <v>89.599360629966355</v>
      </c>
      <c r="N266" s="4">
        <f t="shared" si="73"/>
        <v>83.438953244241446</v>
      </c>
      <c r="O266" s="5">
        <f t="shared" si="74"/>
        <v>6.8755037339681316E-2</v>
      </c>
      <c r="P266" s="5">
        <f t="shared" si="75"/>
        <v>4.7663725946336062E-2</v>
      </c>
      <c r="Q266" s="14"/>
      <c r="R266" s="13">
        <f t="shared" si="76"/>
        <v>7.1436217011273645E-2</v>
      </c>
      <c r="S266" s="20" t="b">
        <f t="shared" si="77"/>
        <v>0</v>
      </c>
      <c r="V266" s="60">
        <f t="shared" si="78"/>
        <v>1.2042120690944411E-2</v>
      </c>
      <c r="AA266" s="13">
        <f>'Roku 21''22'!K26</f>
        <v>1.4383545539842509E-2</v>
      </c>
      <c r="AB266" s="13">
        <f>'Roku 21''22'!P26</f>
        <v>3.3051692761595274E-2</v>
      </c>
      <c r="AC266" s="13">
        <f>'Roku 21''22'!V26</f>
        <v>1.0295647540931319E-2</v>
      </c>
    </row>
    <row r="267" spans="1:29" x14ac:dyDescent="0.2">
      <c r="S267" s="20" t="b">
        <f t="shared" si="77"/>
        <v>1</v>
      </c>
      <c r="AA267" s="13">
        <f>'Roku 21''22'!K27</f>
        <v>-4.9531179279351155E-2</v>
      </c>
      <c r="AB267" s="13">
        <f>'Roku 21''22'!P27</f>
        <v>4.224524920559615E-2</v>
      </c>
      <c r="AC267" s="13">
        <f>'Roku 21''22'!V27</f>
        <v>1.0459869685479071E-2</v>
      </c>
    </row>
    <row r="268" spans="1:29" x14ac:dyDescent="0.2">
      <c r="AA268" s="13">
        <f>'Roku 21''22'!K28</f>
        <v>2.6296703749431504E-2</v>
      </c>
      <c r="AB268" s="13">
        <f>'Roku 21''22'!P28</f>
        <v>3.6622239969476875E-2</v>
      </c>
      <c r="AC268" s="13">
        <f>'Roku 21''22'!V28</f>
        <v>1.4601005347948599E-2</v>
      </c>
    </row>
    <row r="269" spans="1:29" x14ac:dyDescent="0.2">
      <c r="AA269" s="13">
        <f>'Roku 21''22'!K29</f>
        <v>2.9069767441860465E-2</v>
      </c>
      <c r="AB269" s="13">
        <f>'Roku 21''22'!P29</f>
        <v>5.4569814178236989E-2</v>
      </c>
      <c r="AC269" s="13">
        <f>'Roku 21''22'!V29</f>
        <v>1.8961323245592888E-2</v>
      </c>
    </row>
    <row r="270" spans="1:29" x14ac:dyDescent="0.2">
      <c r="AA270" s="13">
        <f>'Roku 21''22'!K30</f>
        <v>-4.5463364271949823E-3</v>
      </c>
      <c r="AB270" s="13">
        <f>'Roku 21''22'!P30</f>
        <v>4.7034759518726314E-2</v>
      </c>
      <c r="AC270" s="13">
        <f>'Roku 21''22'!V30</f>
        <v>1.5872440240734323E-2</v>
      </c>
    </row>
    <row r="271" spans="1:29" x14ac:dyDescent="0.2">
      <c r="AA271" s="13">
        <f>'Roku 21''22'!K31</f>
        <v>1.566196619718312E-2</v>
      </c>
      <c r="AB271" s="13">
        <f>'Roku 21''22'!P31</f>
        <v>2.9748686878483133E-2</v>
      </c>
      <c r="AC271" s="13">
        <f>'Roku 21''22'!V31</f>
        <v>1.598383286476375E-2</v>
      </c>
    </row>
    <row r="272" spans="1:29" x14ac:dyDescent="0.2">
      <c r="AA272" s="13">
        <f>'Roku 21''22'!K32</f>
        <v>-8.8346873896473378E-3</v>
      </c>
      <c r="AB272" s="13">
        <f>'Roku 21''22'!P32</f>
        <v>5.051469032939996E-2</v>
      </c>
      <c r="AC272" s="13">
        <f>'Roku 21''22'!V32</f>
        <v>1.1330284343423208E-2</v>
      </c>
    </row>
  </sheetData>
  <mergeCells count="4">
    <mergeCell ref="Q72:Q73"/>
    <mergeCell ref="Q148:Q150"/>
    <mergeCell ref="Q184:Q185"/>
    <mergeCell ref="Q172:Q173"/>
  </mergeCells>
  <conditionalFormatting sqref="K2:K266">
    <cfRule type="cellIs" dxfId="620" priority="1" operator="between">
      <formula>-0.006</formula>
      <formula>0.006</formula>
    </cfRule>
    <cfRule type="cellIs" dxfId="619" priority="2" operator="between">
      <formula>0.006</formula>
      <formula>0.006</formula>
    </cfRule>
  </conditionalFormatting>
  <conditionalFormatting sqref="L1:L256 L267:L1048576">
    <cfRule type="top10" dxfId="618" priority="7" percent="1" bottom="1" rank="10"/>
  </conditionalFormatting>
  <conditionalFormatting sqref="O1:O1048576">
    <cfRule type="top10" dxfId="617" priority="12" percent="1" rank="10"/>
    <cfRule type="top10" dxfId="616" priority="14" percent="1" rank="10"/>
    <cfRule type="top10" dxfId="615" priority="32" percent="1" rank="10"/>
    <cfRule type="top10" dxfId="614" priority="33" rank="10"/>
  </conditionalFormatting>
  <conditionalFormatting sqref="O2:O266">
    <cfRule type="top10" dxfId="613" priority="34" percent="1" rank="10"/>
  </conditionalFormatting>
  <conditionalFormatting sqref="P1:P1048576">
    <cfRule type="top10" dxfId="612" priority="11" rank="10"/>
    <cfRule type="top10" dxfId="611" priority="18" percent="1" rank="10"/>
    <cfRule type="top10" dxfId="610" priority="42" rank="10"/>
  </conditionalFormatting>
  <conditionalFormatting sqref="R1:R1048576">
    <cfRule type="top10" dxfId="609" priority="8" rank="10"/>
    <cfRule type="top10" dxfId="608" priority="9" rank="10"/>
    <cfRule type="top10" dxfId="607" priority="10" rank="10"/>
    <cfRule type="top10" dxfId="606" priority="17" percent="1" rank="10"/>
  </conditionalFormatting>
  <conditionalFormatting sqref="R2:R266">
    <cfRule type="cellIs" dxfId="605" priority="6" operator="between">
      <formula>0.09</formula>
      <formula>0.11</formula>
    </cfRule>
  </conditionalFormatting>
  <conditionalFormatting sqref="R1:S1">
    <cfRule type="top10" dxfId="604" priority="40" percent="1" rank="10"/>
    <cfRule type="top10" dxfId="603" priority="41" rank="10"/>
  </conditionalFormatting>
  <conditionalFormatting sqref="R1:S1048576">
    <cfRule type="top10" dxfId="602" priority="37" percent="1" rank="7"/>
    <cfRule type="colorScale" priority="38">
      <colorScale>
        <cfvo type="min"/>
        <cfvo type="percent" val="&quot;7$P:$P&quot;"/>
        <color rgb="FF92D050"/>
        <color theme="1"/>
      </colorScale>
    </cfRule>
    <cfRule type="top10" dxfId="601" priority="39" percent="1" rank="10"/>
  </conditionalFormatting>
  <conditionalFormatting sqref="S1:S1048576">
    <cfRule type="containsText" dxfId="600" priority="15" operator="containsText" text="TRUE">
      <formula>NOT(ISERROR(SEARCH("TRUE",S1)))</formula>
    </cfRule>
    <cfRule type="top10" dxfId="599" priority="16" percent="1" rank="10"/>
    <cfRule type="containsText" dxfId="598" priority="35" operator="containsText" text="FALSE">
      <formula>NOT(ISERROR(SEARCH("FALSE",S1)))</formula>
    </cfRule>
    <cfRule type="cellIs" dxfId="597" priority="36" operator="equal">
      <formula>FALSE</formula>
    </cfRule>
  </conditionalFormatting>
  <conditionalFormatting sqref="T1">
    <cfRule type="top10" dxfId="596" priority="30" percent="1" rank="10"/>
    <cfRule type="top10" dxfId="595" priority="31" rank="10"/>
  </conditionalFormatting>
  <conditionalFormatting sqref="T1:T1048576">
    <cfRule type="top10" dxfId="594" priority="27" percent="1" rank="7"/>
    <cfRule type="colorScale" priority="28">
      <colorScale>
        <cfvo type="min"/>
        <cfvo type="percent" val="&quot;7$P:$P&quot;"/>
        <color rgb="FF92D050"/>
        <color theme="1"/>
      </colorScale>
    </cfRule>
    <cfRule type="top10" dxfId="593" priority="29" percent="1" rank="10"/>
  </conditionalFormatting>
  <conditionalFormatting sqref="U1:V1">
    <cfRule type="top10" dxfId="592" priority="25" percent="1" rank="10"/>
    <cfRule type="top10" dxfId="591" priority="26" rank="10"/>
  </conditionalFormatting>
  <conditionalFormatting sqref="U1:V1048576">
    <cfRule type="top10" dxfId="590" priority="22" percent="1" rank="7"/>
    <cfRule type="colorScale" priority="23">
      <colorScale>
        <cfvo type="min"/>
        <cfvo type="percent" val="&quot;7$P:$P&quot;"/>
        <color rgb="FF92D050"/>
        <color theme="1"/>
      </colorScale>
    </cfRule>
    <cfRule type="top10" dxfId="589" priority="24" percent="1" rank="10"/>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C5A2B-E877-B04C-B3A9-313402506B01}">
  <dimension ref="A1:AA266"/>
  <sheetViews>
    <sheetView zoomScaleNormal="100" workbookViewId="0">
      <selection activeCell="O19" sqref="O19:O33"/>
    </sheetView>
  </sheetViews>
  <sheetFormatPr baseColWidth="10" defaultRowHeight="16" x14ac:dyDescent="0.2"/>
  <cols>
    <col min="2" max="5" width="10.83203125" style="3"/>
    <col min="7" max="7" width="12.83203125" customWidth="1"/>
    <col min="8" max="8" width="10.83203125" style="3"/>
    <col min="10" max="10" width="13" bestFit="1" customWidth="1"/>
    <col min="11" max="11" width="12.5" customWidth="1"/>
    <col min="12" max="12" width="12.1640625" bestFit="1" customWidth="1"/>
    <col min="13" max="13" width="10.83203125" style="4"/>
    <col min="14" max="15" width="10.83203125" style="25"/>
    <col min="16" max="16" width="15.5" customWidth="1"/>
    <col min="17" max="17" width="43.6640625" customWidth="1"/>
    <col min="18" max="18" width="15.83203125" style="14" customWidth="1"/>
    <col min="19" max="19" width="21.1640625" customWidth="1"/>
    <col min="20" max="22" width="24.1640625" customWidth="1"/>
    <col min="23" max="23" width="15.5" customWidth="1"/>
    <col min="27" max="27" width="105.83203125" bestFit="1" customWidth="1"/>
  </cols>
  <sheetData>
    <row r="1" spans="1:27"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Q1" s="14"/>
      <c r="R1" s="12" t="s">
        <v>16</v>
      </c>
      <c r="S1" s="7" t="s">
        <v>17</v>
      </c>
      <c r="T1" s="7" t="s">
        <v>18</v>
      </c>
      <c r="U1" s="7" t="s">
        <v>19</v>
      </c>
      <c r="V1" s="7" t="s">
        <v>106</v>
      </c>
      <c r="W1" s="7" t="s">
        <v>12</v>
      </c>
      <c r="X1">
        <v>11</v>
      </c>
      <c r="AA1" s="12" t="s">
        <v>25</v>
      </c>
    </row>
    <row r="2" spans="1:27" x14ac:dyDescent="0.2">
      <c r="A2" s="1">
        <v>44146</v>
      </c>
      <c r="B2" s="4">
        <v>220.009995</v>
      </c>
      <c r="C2" s="4">
        <v>232.08000200000001</v>
      </c>
      <c r="D2" s="4">
        <v>217.69000199999999</v>
      </c>
      <c r="E2" s="4">
        <v>231.429993</v>
      </c>
      <c r="F2" s="4">
        <v>231.429993</v>
      </c>
      <c r="G2" s="2">
        <v>7433000</v>
      </c>
      <c r="H2" s="4">
        <f>(G2/1000000)</f>
        <v>7.4329999999999998</v>
      </c>
      <c r="I2" s="9"/>
      <c r="J2" s="6" t="b">
        <f t="shared" ref="J2:J65" si="0">(E2-D2)&lt;(C2-E2)</f>
        <v>0</v>
      </c>
      <c r="K2" s="5">
        <f>(E2-B2)/B2</f>
        <v>5.1906723601352713E-2</v>
      </c>
      <c r="L2" s="5">
        <f>(E2-C2)/C2</f>
        <v>-2.800797114781184E-3</v>
      </c>
      <c r="M2" s="4">
        <v>222.84</v>
      </c>
      <c r="N2" s="4">
        <v>218.29</v>
      </c>
      <c r="O2" s="5">
        <f>(M2-N2)/M2</f>
        <v>2.0418237300305203E-2</v>
      </c>
      <c r="P2" s="43">
        <f t="shared" ref="P2:P65" si="1">(D2-M2)/M2</f>
        <v>-2.3110743134087286E-2</v>
      </c>
      <c r="Q2" s="14"/>
      <c r="R2" s="13">
        <f t="shared" ref="R2:R65" si="2">(C2-M2)/M2</f>
        <v>4.1464737031053689E-2</v>
      </c>
      <c r="S2" s="19"/>
      <c r="T2" s="13"/>
      <c r="U2" s="20"/>
      <c r="V2" s="13"/>
      <c r="W2" s="7" t="s">
        <v>22</v>
      </c>
      <c r="X2">
        <v>22</v>
      </c>
      <c r="AA2" s="14" t="str">
        <f>notes!A1</f>
        <v>check if the bar is in value zone</v>
      </c>
    </row>
    <row r="3" spans="1:27" x14ac:dyDescent="0.2">
      <c r="A3" s="1">
        <v>44147</v>
      </c>
      <c r="B3" s="4">
        <v>231.240005</v>
      </c>
      <c r="C3" s="4">
        <v>236.64999399999999</v>
      </c>
      <c r="D3" s="4">
        <v>227.61000100000001</v>
      </c>
      <c r="E3" s="4">
        <v>230.89999399999999</v>
      </c>
      <c r="F3" s="4">
        <v>230.89999399999999</v>
      </c>
      <c r="G3" s="2">
        <v>5064900</v>
      </c>
      <c r="H3" s="4">
        <f t="shared" ref="H3:H66" si="3">(G3/1000000)</f>
        <v>5.0648999999999997</v>
      </c>
      <c r="I3" s="10">
        <f t="shared" ref="I3:I66" si="4">(E3-E2)</f>
        <v>-0.52999900000000366</v>
      </c>
      <c r="J3" s="6" t="b">
        <f t="shared" si="0"/>
        <v>1</v>
      </c>
      <c r="K3" s="5">
        <f t="shared" ref="K3:K66" si="5">(E3-B3)/B3</f>
        <v>-1.470381390105938E-3</v>
      </c>
      <c r="L3" s="5">
        <f t="shared" ref="L3:L66" si="6">(E3-C3)/C3</f>
        <v>-2.4297486354468278E-2</v>
      </c>
      <c r="M3" s="4">
        <f t="shared" ref="M3:M66" si="7">(E3-M2)*(2/($X$1+1))+M2</f>
        <v>224.18333233333334</v>
      </c>
      <c r="N3" s="4">
        <f t="shared" ref="N3:N66" si="8">(E3-N2)*(2/($X$2+1))+N2</f>
        <v>219.38652121739131</v>
      </c>
      <c r="O3" s="5">
        <f t="shared" ref="O3:O66" si="9">(M3-N3)/M3</f>
        <v>2.1396823153693515E-2</v>
      </c>
      <c r="P3" s="43">
        <f t="shared" si="1"/>
        <v>1.5285117903286547E-2</v>
      </c>
      <c r="Q3" s="14"/>
      <c r="R3" s="13">
        <f t="shared" si="2"/>
        <v>5.5609226327897755E-2</v>
      </c>
      <c r="S3" s="20" t="b">
        <f t="shared" ref="S3:S66" si="10">(E3&lt;E2)</f>
        <v>1</v>
      </c>
      <c r="T3" s="13"/>
      <c r="U3" s="20"/>
      <c r="V3" s="13">
        <f>(M3-M2)/M2</f>
        <v>6.0282370011368524E-3</v>
      </c>
      <c r="AA3" s="14" t="str">
        <f>notes!A2</f>
        <v>open-high can be large , but that doesn't signal shorting if the bar is below fast EMA</v>
      </c>
    </row>
    <row r="4" spans="1:27" x14ac:dyDescent="0.2">
      <c r="A4" s="1">
        <v>44148</v>
      </c>
      <c r="B4" s="4">
        <v>232.58999600000001</v>
      </c>
      <c r="C4" s="4">
        <v>236.44000199999999</v>
      </c>
      <c r="D4" s="4">
        <v>225</v>
      </c>
      <c r="E4" s="4">
        <v>228.10000600000001</v>
      </c>
      <c r="F4" s="4">
        <v>228.10000600000001</v>
      </c>
      <c r="G4" s="2">
        <v>4181700</v>
      </c>
      <c r="H4" s="4">
        <f t="shared" si="3"/>
        <v>4.1817000000000002</v>
      </c>
      <c r="I4" s="10">
        <f t="shared" si="4"/>
        <v>-2.7999879999999848</v>
      </c>
      <c r="J4" s="6" t="b">
        <f t="shared" si="0"/>
        <v>1</v>
      </c>
      <c r="K4" s="5">
        <f t="shared" si="5"/>
        <v>-1.9304312641202356E-2</v>
      </c>
      <c r="L4" s="5">
        <f t="shared" si="6"/>
        <v>-3.527320220543724E-2</v>
      </c>
      <c r="M4" s="4">
        <f t="shared" si="7"/>
        <v>224.83611127777777</v>
      </c>
      <c r="N4" s="4">
        <f t="shared" si="8"/>
        <v>220.1442155463138</v>
      </c>
      <c r="O4" s="5">
        <f t="shared" si="9"/>
        <v>2.0868070101369467E-2</v>
      </c>
      <c r="P4" s="43">
        <f t="shared" si="1"/>
        <v>7.2892526601185486E-4</v>
      </c>
      <c r="Q4" s="14"/>
      <c r="R4" s="13">
        <f t="shared" si="2"/>
        <v>5.1610440406016381E-2</v>
      </c>
      <c r="S4" s="20" t="b">
        <f t="shared" si="10"/>
        <v>1</v>
      </c>
      <c r="T4" s="13"/>
      <c r="U4" s="20"/>
      <c r="V4" s="13">
        <f t="shared" ref="V4:V67" si="11">(M4-M3)/M3</f>
        <v>2.9118085526261706E-3</v>
      </c>
      <c r="AA4" s="14"/>
    </row>
    <row r="5" spans="1:27" x14ac:dyDescent="0.2">
      <c r="A5" s="1">
        <v>44151</v>
      </c>
      <c r="B5" s="4">
        <v>222.199997</v>
      </c>
      <c r="C5" s="4">
        <v>232.88999899999999</v>
      </c>
      <c r="D5" s="4">
        <v>220.60000600000001</v>
      </c>
      <c r="E5" s="4">
        <v>232.699997</v>
      </c>
      <c r="F5" s="4">
        <v>232.699997</v>
      </c>
      <c r="G5" s="2">
        <v>2971600</v>
      </c>
      <c r="H5" s="4">
        <f t="shared" si="3"/>
        <v>2.9716</v>
      </c>
      <c r="I5" s="10">
        <f t="shared" si="4"/>
        <v>4.5999909999999886</v>
      </c>
      <c r="J5" s="6" t="b">
        <f t="shared" si="0"/>
        <v>0</v>
      </c>
      <c r="K5" s="5">
        <f t="shared" si="5"/>
        <v>4.7254726110549858E-2</v>
      </c>
      <c r="L5" s="5">
        <f t="shared" si="6"/>
        <v>-8.1584439355849149E-4</v>
      </c>
      <c r="M5" s="4">
        <f t="shared" si="7"/>
        <v>226.14675889814814</v>
      </c>
      <c r="N5" s="4">
        <f t="shared" si="8"/>
        <v>221.23602262924302</v>
      </c>
      <c r="O5" s="5">
        <f t="shared" si="9"/>
        <v>2.1714820468051926E-2</v>
      </c>
      <c r="P5" s="43">
        <f t="shared" si="1"/>
        <v>-2.4527227032452283E-2</v>
      </c>
      <c r="Q5" s="14"/>
      <c r="R5" s="13">
        <f t="shared" si="2"/>
        <v>2.9817982511475525E-2</v>
      </c>
      <c r="S5" s="20" t="b">
        <f t="shared" si="10"/>
        <v>0</v>
      </c>
      <c r="T5" s="13"/>
      <c r="U5" s="20"/>
      <c r="V5" s="13">
        <f t="shared" si="11"/>
        <v>5.829346597936387E-3</v>
      </c>
      <c r="AA5" s="12" t="str">
        <f>notes!A4</f>
        <v>criteria to choose a stock</v>
      </c>
    </row>
    <row r="6" spans="1:27" x14ac:dyDescent="0.2">
      <c r="A6" s="1">
        <v>44152</v>
      </c>
      <c r="B6" s="4">
        <v>233</v>
      </c>
      <c r="C6" s="4">
        <v>242.46000699999999</v>
      </c>
      <c r="D6" s="4">
        <v>232.199997</v>
      </c>
      <c r="E6" s="4">
        <v>237.13000500000001</v>
      </c>
      <c r="F6" s="4">
        <v>237.13000500000001</v>
      </c>
      <c r="G6" s="2">
        <v>5169400</v>
      </c>
      <c r="H6" s="4">
        <f t="shared" si="3"/>
        <v>5.1694000000000004</v>
      </c>
      <c r="I6" s="10">
        <f t="shared" si="4"/>
        <v>4.430008000000015</v>
      </c>
      <c r="J6" s="6" t="b">
        <f t="shared" si="0"/>
        <v>1</v>
      </c>
      <c r="K6" s="5">
        <f t="shared" si="5"/>
        <v>1.7725343347639533E-2</v>
      </c>
      <c r="L6" s="5">
        <f t="shared" si="6"/>
        <v>-2.1983015120510079E-2</v>
      </c>
      <c r="M6" s="4">
        <f t="shared" si="7"/>
        <v>227.97729991512344</v>
      </c>
      <c r="N6" s="4">
        <f t="shared" si="8"/>
        <v>222.61810805278711</v>
      </c>
      <c r="O6" s="5">
        <f t="shared" si="9"/>
        <v>2.3507567921593829E-2</v>
      </c>
      <c r="P6" s="43">
        <f t="shared" si="1"/>
        <v>1.8522445377012003E-2</v>
      </c>
      <c r="Q6" s="14"/>
      <c r="R6" s="13">
        <f t="shared" si="2"/>
        <v>6.3526969967047167E-2</v>
      </c>
      <c r="S6" s="20" t="b">
        <f t="shared" si="10"/>
        <v>0</v>
      </c>
      <c r="T6" s="13">
        <f>(E6-E5)/E5</f>
        <v>1.9037421818273659E-2</v>
      </c>
      <c r="U6" s="20"/>
      <c r="V6" s="13">
        <f t="shared" si="11"/>
        <v>8.0944826531860279E-3</v>
      </c>
      <c r="AA6" s="14" t="str">
        <f>notes!A5</f>
        <v>1. low-fast ema %</v>
      </c>
    </row>
    <row r="7" spans="1:27" x14ac:dyDescent="0.2">
      <c r="A7" s="1">
        <v>44153</v>
      </c>
      <c r="B7" s="4">
        <v>235.88000500000001</v>
      </c>
      <c r="C7" s="4">
        <v>239.18899500000001</v>
      </c>
      <c r="D7" s="4">
        <v>231.5</v>
      </c>
      <c r="E7" s="4">
        <v>231.990005</v>
      </c>
      <c r="F7" s="4">
        <v>231.990005</v>
      </c>
      <c r="G7" s="2">
        <v>2751900</v>
      </c>
      <c r="H7" s="4">
        <f t="shared" si="3"/>
        <v>2.7519</v>
      </c>
      <c r="I7" s="10">
        <f t="shared" si="4"/>
        <v>-5.1400000000000148</v>
      </c>
      <c r="J7" s="6" t="b">
        <f t="shared" si="0"/>
        <v>1</v>
      </c>
      <c r="K7" s="5">
        <f t="shared" si="5"/>
        <v>-1.6491435973981831E-2</v>
      </c>
      <c r="L7" s="5">
        <f t="shared" si="6"/>
        <v>-3.0097496751470564E-2</v>
      </c>
      <c r="M7" s="4">
        <f t="shared" si="7"/>
        <v>228.6460840959362</v>
      </c>
      <c r="N7" s="4">
        <f t="shared" si="8"/>
        <v>223.43305561341433</v>
      </c>
      <c r="O7" s="5">
        <f t="shared" si="9"/>
        <v>2.2799552868504738E-2</v>
      </c>
      <c r="P7" s="43">
        <f t="shared" si="1"/>
        <v>1.2481805298997992E-2</v>
      </c>
      <c r="Q7" s="45"/>
      <c r="R7" s="13">
        <f t="shared" si="2"/>
        <v>4.6110174795909328E-2</v>
      </c>
      <c r="S7" s="20" t="b">
        <f t="shared" si="10"/>
        <v>1</v>
      </c>
      <c r="T7" s="13">
        <f>(E7-E6)/E6</f>
        <v>-2.1675873536122155E-2</v>
      </c>
      <c r="U7" s="20"/>
      <c r="V7" s="13">
        <f t="shared" si="11"/>
        <v>2.9335560209799594E-3</v>
      </c>
      <c r="W7" s="22"/>
      <c r="X7" s="22"/>
      <c r="AA7" s="14" t="str">
        <f>notes!A6</f>
        <v>2. high-fast ema%</v>
      </c>
    </row>
    <row r="8" spans="1:27" x14ac:dyDescent="0.2">
      <c r="A8" s="1">
        <v>44154</v>
      </c>
      <c r="B8" s="4">
        <v>236.16000399999999</v>
      </c>
      <c r="C8" s="4">
        <v>257.48998999999998</v>
      </c>
      <c r="D8" s="4">
        <v>235.60000600000001</v>
      </c>
      <c r="E8" s="4">
        <v>255.66999799999999</v>
      </c>
      <c r="F8" s="4">
        <v>255.66999799999999</v>
      </c>
      <c r="G8" s="2">
        <v>12022000</v>
      </c>
      <c r="H8" s="4">
        <f t="shared" si="3"/>
        <v>12.022</v>
      </c>
      <c r="I8" s="10">
        <f t="shared" si="4"/>
        <v>23.679992999999996</v>
      </c>
      <c r="J8" s="6" t="b">
        <f t="shared" si="0"/>
        <v>0</v>
      </c>
      <c r="K8" s="5">
        <f t="shared" si="5"/>
        <v>8.2613455579040415E-2</v>
      </c>
      <c r="L8" s="5">
        <f t="shared" si="6"/>
        <v>-7.0682048649735284E-3</v>
      </c>
      <c r="M8" s="4">
        <f t="shared" si="7"/>
        <v>233.1500697466135</v>
      </c>
      <c r="N8" s="4">
        <f t="shared" si="8"/>
        <v>226.23626799485655</v>
      </c>
      <c r="O8" s="5">
        <f t="shared" si="9"/>
        <v>2.965386954106786E-2</v>
      </c>
      <c r="P8" s="43">
        <f t="shared" si="1"/>
        <v>1.0507979929189348E-2</v>
      </c>
      <c r="Q8" s="48"/>
      <c r="R8" s="13">
        <f t="shared" si="2"/>
        <v>0.10439593811762099</v>
      </c>
      <c r="S8" s="20" t="b">
        <f t="shared" si="10"/>
        <v>0</v>
      </c>
      <c r="T8" s="13">
        <f>(E8-E7)/E7</f>
        <v>0.10207333285759443</v>
      </c>
      <c r="U8" s="20"/>
      <c r="V8" s="13">
        <f t="shared" si="11"/>
        <v>1.9698503337531439E-2</v>
      </c>
      <c r="W8" s="22"/>
      <c r="X8" s="22"/>
      <c r="AA8" s="14" t="str">
        <f>notes!A7</f>
        <v>3. high - close % -  shows if the close fell from high</v>
      </c>
    </row>
    <row r="9" spans="1:27" x14ac:dyDescent="0.2">
      <c r="A9" s="1">
        <v>44155</v>
      </c>
      <c r="B9" s="4">
        <v>257.08999599999999</v>
      </c>
      <c r="C9" s="4">
        <v>265.97000100000002</v>
      </c>
      <c r="D9" s="4">
        <v>254.78999300000001</v>
      </c>
      <c r="E9" s="4">
        <v>263.14001500000001</v>
      </c>
      <c r="F9" s="4">
        <v>263.14001500000001</v>
      </c>
      <c r="G9" s="2">
        <v>6663400</v>
      </c>
      <c r="H9" s="4">
        <f t="shared" si="3"/>
        <v>6.6634000000000002</v>
      </c>
      <c r="I9" s="10">
        <f t="shared" si="4"/>
        <v>7.4700170000000128</v>
      </c>
      <c r="J9" s="6" t="b">
        <f t="shared" si="0"/>
        <v>0</v>
      </c>
      <c r="K9" s="5">
        <f t="shared" si="5"/>
        <v>2.3532689307755175E-2</v>
      </c>
      <c r="L9" s="5">
        <f t="shared" si="6"/>
        <v>-1.0640245100424011E-2</v>
      </c>
      <c r="M9" s="4">
        <f t="shared" si="7"/>
        <v>238.14839395551124</v>
      </c>
      <c r="N9" s="4">
        <f t="shared" si="8"/>
        <v>229.44528947356469</v>
      </c>
      <c r="O9" s="5">
        <f t="shared" si="9"/>
        <v>3.654488001112613E-2</v>
      </c>
      <c r="P9" s="43">
        <f t="shared" si="1"/>
        <v>6.9879115152032503E-2</v>
      </c>
      <c r="Q9" s="48"/>
      <c r="R9" s="13">
        <f t="shared" si="2"/>
        <v>0.11682466794080573</v>
      </c>
      <c r="S9" s="20" t="b">
        <f t="shared" si="10"/>
        <v>0</v>
      </c>
      <c r="T9" s="13">
        <f>(E9-E8)/E8</f>
        <v>2.9217417211385172E-2</v>
      </c>
      <c r="U9" s="20">
        <f>(E9-E6)/E6</f>
        <v>0.10968670961736787</v>
      </c>
      <c r="V9" s="13">
        <f t="shared" si="11"/>
        <v>2.1438227380029949E-2</v>
      </c>
      <c r="W9" s="22"/>
      <c r="X9" s="22"/>
      <c r="AA9" s="14" t="str">
        <f>notes!A8</f>
        <v>4. ema difference %</v>
      </c>
    </row>
    <row r="10" spans="1:27" x14ac:dyDescent="0.2">
      <c r="A10" s="1">
        <v>44158</v>
      </c>
      <c r="B10" s="4">
        <v>270</v>
      </c>
      <c r="C10" s="4">
        <v>279.5</v>
      </c>
      <c r="D10" s="4">
        <v>268.60000600000001</v>
      </c>
      <c r="E10" s="4">
        <v>276.57998700000002</v>
      </c>
      <c r="F10" s="4">
        <v>276.57998700000002</v>
      </c>
      <c r="G10" s="2">
        <v>7843800</v>
      </c>
      <c r="H10" s="4">
        <f t="shared" si="3"/>
        <v>7.8437999999999999</v>
      </c>
      <c r="I10" s="10">
        <f t="shared" si="4"/>
        <v>13.439972000000012</v>
      </c>
      <c r="J10" s="6" t="b">
        <f t="shared" si="0"/>
        <v>0</v>
      </c>
      <c r="K10" s="5">
        <f t="shared" si="5"/>
        <v>2.4370322222222286E-2</v>
      </c>
      <c r="L10" s="5">
        <f t="shared" si="6"/>
        <v>-1.0447273703041084E-2</v>
      </c>
      <c r="M10" s="4">
        <f t="shared" si="7"/>
        <v>244.55365946292602</v>
      </c>
      <c r="N10" s="4">
        <f t="shared" si="8"/>
        <v>233.54395882368951</v>
      </c>
      <c r="O10" s="5">
        <f t="shared" si="9"/>
        <v>4.5019570197458308E-2</v>
      </c>
      <c r="P10" s="43">
        <f t="shared" si="1"/>
        <v>9.8327486040826875E-2</v>
      </c>
      <c r="Q10" s="14"/>
      <c r="R10" s="13">
        <f t="shared" si="2"/>
        <v>0.14289845677967372</v>
      </c>
      <c r="S10" s="20" t="b">
        <f t="shared" si="10"/>
        <v>0</v>
      </c>
      <c r="T10" s="13"/>
      <c r="U10" s="20"/>
      <c r="V10" s="13">
        <f t="shared" si="11"/>
        <v>2.6896110450408316E-2</v>
      </c>
    </row>
    <row r="11" spans="1:27" x14ac:dyDescent="0.2">
      <c r="A11" s="1">
        <v>44159</v>
      </c>
      <c r="B11" s="4">
        <v>279.5</v>
      </c>
      <c r="C11" s="4">
        <v>284</v>
      </c>
      <c r="D11" s="4">
        <v>268.14001500000001</v>
      </c>
      <c r="E11" s="4">
        <v>273.01001000000002</v>
      </c>
      <c r="F11" s="4">
        <v>273.01001000000002</v>
      </c>
      <c r="G11" s="2">
        <v>6320900</v>
      </c>
      <c r="H11" s="4">
        <f t="shared" si="3"/>
        <v>6.3209</v>
      </c>
      <c r="I11" s="10">
        <f t="shared" si="4"/>
        <v>-3.5699769999999944</v>
      </c>
      <c r="J11" s="6" t="b">
        <f t="shared" si="0"/>
        <v>1</v>
      </c>
      <c r="K11" s="5">
        <f t="shared" si="5"/>
        <v>-2.3219999999999918E-2</v>
      </c>
      <c r="L11" s="5">
        <f t="shared" si="6"/>
        <v>-3.8697147887323861E-2</v>
      </c>
      <c r="M11" s="4">
        <f t="shared" si="7"/>
        <v>249.29638455243835</v>
      </c>
      <c r="N11" s="4">
        <f t="shared" si="8"/>
        <v>236.97578936075999</v>
      </c>
      <c r="O11" s="5">
        <f t="shared" si="9"/>
        <v>4.9421475621467682E-2</v>
      </c>
      <c r="P11" s="43">
        <f t="shared" si="1"/>
        <v>7.5587259243216104E-2</v>
      </c>
      <c r="Q11" s="14"/>
      <c r="R11" s="13">
        <f t="shared" si="2"/>
        <v>0.1392062524687834</v>
      </c>
      <c r="S11" s="20" t="b">
        <f t="shared" si="10"/>
        <v>1</v>
      </c>
      <c r="T11" s="13"/>
      <c r="U11" s="20"/>
      <c r="V11" s="13">
        <f t="shared" si="11"/>
        <v>1.9393392435541633E-2</v>
      </c>
      <c r="AA11" s="12" t="str">
        <f>notes!A11</f>
        <v>notes about comment</v>
      </c>
    </row>
    <row r="12" spans="1:27" x14ac:dyDescent="0.2">
      <c r="A12" s="1">
        <v>44160</v>
      </c>
      <c r="B12" s="4">
        <v>275</v>
      </c>
      <c r="C12" s="4">
        <v>278.77999899999998</v>
      </c>
      <c r="D12" s="4">
        <v>270.76998900000001</v>
      </c>
      <c r="E12" s="4">
        <v>278.05999800000001</v>
      </c>
      <c r="F12" s="4">
        <v>278.05999800000001</v>
      </c>
      <c r="G12" s="2">
        <v>3135200</v>
      </c>
      <c r="H12" s="4">
        <f t="shared" si="3"/>
        <v>3.1352000000000002</v>
      </c>
      <c r="I12" s="10">
        <f t="shared" si="4"/>
        <v>5.0499879999999848</v>
      </c>
      <c r="J12" s="6" t="b">
        <f t="shared" si="0"/>
        <v>0</v>
      </c>
      <c r="K12" s="5">
        <f t="shared" si="5"/>
        <v>1.1127265454545482E-2</v>
      </c>
      <c r="L12" s="5">
        <f t="shared" si="6"/>
        <v>-2.5826852808044096E-3</v>
      </c>
      <c r="M12" s="4">
        <f t="shared" si="7"/>
        <v>254.09032012703196</v>
      </c>
      <c r="N12" s="4">
        <f t="shared" si="8"/>
        <v>240.54832924243303</v>
      </c>
      <c r="O12" s="5">
        <f t="shared" si="9"/>
        <v>5.3295973171385042E-2</v>
      </c>
      <c r="P12" s="43">
        <f t="shared" si="1"/>
        <v>6.5644645040507973E-2</v>
      </c>
      <c r="Q12" s="14"/>
      <c r="R12" s="13">
        <f t="shared" si="2"/>
        <v>9.7168907735739246E-2</v>
      </c>
      <c r="S12" s="20" t="b">
        <f t="shared" si="10"/>
        <v>0</v>
      </c>
      <c r="T12" s="13"/>
      <c r="U12" s="20"/>
      <c r="V12" s="13">
        <f t="shared" si="11"/>
        <v>1.9229864015878746E-2</v>
      </c>
      <c r="AA12" s="14" t="str">
        <f>notes!A12</f>
        <v>correction means the price touched fast ema</v>
      </c>
    </row>
    <row r="13" spans="1:27" x14ac:dyDescent="0.2">
      <c r="A13" s="1">
        <v>44162</v>
      </c>
      <c r="B13" s="4">
        <v>279.70001200000002</v>
      </c>
      <c r="C13" s="4">
        <v>280.60000600000001</v>
      </c>
      <c r="D13" s="4">
        <v>273.01001000000002</v>
      </c>
      <c r="E13" s="4">
        <v>275.33999599999999</v>
      </c>
      <c r="F13" s="4">
        <v>275.33999599999999</v>
      </c>
      <c r="G13" s="2">
        <v>2480900</v>
      </c>
      <c r="H13" s="4">
        <f t="shared" si="3"/>
        <v>2.4809000000000001</v>
      </c>
      <c r="I13" s="10">
        <f t="shared" si="4"/>
        <v>-2.7200020000000222</v>
      </c>
      <c r="J13" s="6" t="b">
        <f t="shared" si="0"/>
        <v>1</v>
      </c>
      <c r="K13" s="5">
        <f t="shared" si="5"/>
        <v>-1.5588186674800822E-2</v>
      </c>
      <c r="L13" s="5">
        <f t="shared" si="6"/>
        <v>-1.8745580497243546E-2</v>
      </c>
      <c r="M13" s="4">
        <f t="shared" si="7"/>
        <v>257.63193277252662</v>
      </c>
      <c r="N13" s="4">
        <f t="shared" si="8"/>
        <v>243.57369156917798</v>
      </c>
      <c r="O13" s="5">
        <f t="shared" si="9"/>
        <v>5.4567153427215943E-2</v>
      </c>
      <c r="P13" s="43">
        <f t="shared" si="1"/>
        <v>5.9690105422806061E-2</v>
      </c>
      <c r="Q13" s="14"/>
      <c r="R13" s="13">
        <f t="shared" si="2"/>
        <v>8.9150723593541481E-2</v>
      </c>
      <c r="S13" s="20" t="b">
        <f t="shared" si="10"/>
        <v>1</v>
      </c>
      <c r="T13" s="13"/>
      <c r="U13" s="20"/>
      <c r="V13" s="13">
        <f t="shared" si="11"/>
        <v>1.3938400501538366E-2</v>
      </c>
      <c r="AA13" s="14"/>
    </row>
    <row r="14" spans="1:27" x14ac:dyDescent="0.2">
      <c r="A14" s="1">
        <v>44165</v>
      </c>
      <c r="B14" s="4">
        <v>275.39001500000001</v>
      </c>
      <c r="C14" s="4">
        <v>293.64999399999999</v>
      </c>
      <c r="D14" s="4">
        <v>274.27999899999998</v>
      </c>
      <c r="E14" s="4">
        <v>293.57000699999998</v>
      </c>
      <c r="F14" s="4">
        <v>293.57000699999998</v>
      </c>
      <c r="G14" s="2">
        <v>6194200</v>
      </c>
      <c r="H14" s="4">
        <f t="shared" si="3"/>
        <v>6.1942000000000004</v>
      </c>
      <c r="I14" s="10">
        <f t="shared" si="4"/>
        <v>18.23001099999999</v>
      </c>
      <c r="J14" s="6" t="b">
        <f t="shared" si="0"/>
        <v>0</v>
      </c>
      <c r="K14" s="5">
        <f t="shared" si="5"/>
        <v>6.6015436325823101E-2</v>
      </c>
      <c r="L14" s="5">
        <f t="shared" si="6"/>
        <v>-2.7238890391401442E-4</v>
      </c>
      <c r="M14" s="4">
        <f t="shared" si="7"/>
        <v>263.62161181043882</v>
      </c>
      <c r="N14" s="4">
        <f t="shared" si="8"/>
        <v>247.92119725881469</v>
      </c>
      <c r="O14" s="5">
        <f t="shared" si="9"/>
        <v>5.9556629078323667E-2</v>
      </c>
      <c r="P14" s="43">
        <f t="shared" si="1"/>
        <v>4.043062750570401E-2</v>
      </c>
      <c r="Q14" s="14"/>
      <c r="R14" s="13">
        <f t="shared" si="2"/>
        <v>0.11390713372602221</v>
      </c>
      <c r="S14" s="20" t="b">
        <f t="shared" si="10"/>
        <v>0</v>
      </c>
      <c r="T14" s="13">
        <f>(E14-E13)/E13</f>
        <v>6.6209091540772702E-2</v>
      </c>
      <c r="U14" s="20"/>
      <c r="V14" s="13">
        <f t="shared" si="11"/>
        <v>2.3248977614901179E-2</v>
      </c>
    </row>
    <row r="15" spans="1:27" x14ac:dyDescent="0.2">
      <c r="A15" s="1">
        <v>44166</v>
      </c>
      <c r="B15" s="4">
        <v>290.5</v>
      </c>
      <c r="C15" s="4">
        <v>292.80999800000001</v>
      </c>
      <c r="D15" s="4">
        <v>279.38000499999998</v>
      </c>
      <c r="E15" s="4">
        <v>285.709991</v>
      </c>
      <c r="F15" s="4">
        <v>285.709991</v>
      </c>
      <c r="G15" s="2">
        <v>4510300</v>
      </c>
      <c r="H15" s="4">
        <f t="shared" si="3"/>
        <v>4.5103</v>
      </c>
      <c r="I15" s="10">
        <f t="shared" si="4"/>
        <v>-7.8600159999999732</v>
      </c>
      <c r="J15" s="6" t="b">
        <f t="shared" si="0"/>
        <v>1</v>
      </c>
      <c r="K15" s="5">
        <f t="shared" si="5"/>
        <v>-1.6488843373493968E-2</v>
      </c>
      <c r="L15" s="5">
        <f t="shared" si="6"/>
        <v>-2.42478298162483E-2</v>
      </c>
      <c r="M15" s="4">
        <f t="shared" si="7"/>
        <v>267.30300834203234</v>
      </c>
      <c r="N15" s="4">
        <f t="shared" si="8"/>
        <v>251.20717932326559</v>
      </c>
      <c r="O15" s="5">
        <f t="shared" si="9"/>
        <v>6.0215667300575398E-2</v>
      </c>
      <c r="P15" s="43">
        <f t="shared" si="1"/>
        <v>4.5180923076310102E-2</v>
      </c>
      <c r="Q15" s="14"/>
      <c r="R15" s="13">
        <f t="shared" si="2"/>
        <v>9.5423503896109318E-2</v>
      </c>
      <c r="S15" s="20" t="b">
        <f t="shared" si="10"/>
        <v>1</v>
      </c>
      <c r="T15" s="13">
        <f>(E15-E14)/E14</f>
        <v>-2.6773906777200075E-2</v>
      </c>
      <c r="U15" s="20"/>
      <c r="V15" s="13">
        <f t="shared" si="11"/>
        <v>1.3964699276024022E-2</v>
      </c>
      <c r="AA15" s="12" t="str">
        <f>notes!A15</f>
        <v>notes about taking a PE position</v>
      </c>
    </row>
    <row r="16" spans="1:27" x14ac:dyDescent="0.2">
      <c r="A16" s="1">
        <v>44167</v>
      </c>
      <c r="B16" s="4">
        <v>281.44000199999999</v>
      </c>
      <c r="C16" s="4">
        <v>284.53201300000001</v>
      </c>
      <c r="D16" s="4">
        <v>273.790009</v>
      </c>
      <c r="E16" s="4">
        <v>281.32998700000002</v>
      </c>
      <c r="F16" s="4">
        <v>281.32998700000002</v>
      </c>
      <c r="G16" s="2">
        <v>3117800</v>
      </c>
      <c r="H16" s="4">
        <f t="shared" si="3"/>
        <v>3.1177999999999999</v>
      </c>
      <c r="I16" s="10">
        <f t="shared" si="4"/>
        <v>-4.3800039999999854</v>
      </c>
      <c r="J16" s="6" t="b">
        <f t="shared" si="0"/>
        <v>0</v>
      </c>
      <c r="K16" s="5">
        <f t="shared" si="5"/>
        <v>-3.9090036675019555E-4</v>
      </c>
      <c r="L16" s="5">
        <f t="shared" si="6"/>
        <v>-1.1253658125280931E-2</v>
      </c>
      <c r="M16" s="4">
        <f t="shared" si="7"/>
        <v>269.64083811836031</v>
      </c>
      <c r="N16" s="4">
        <f t="shared" si="8"/>
        <v>253.82655390385119</v>
      </c>
      <c r="O16" s="5">
        <f t="shared" si="9"/>
        <v>5.8649440214124202E-2</v>
      </c>
      <c r="P16" s="43">
        <f t="shared" si="1"/>
        <v>1.538776882090238E-2</v>
      </c>
      <c r="Q16" s="14"/>
      <c r="R16" s="13">
        <f t="shared" si="2"/>
        <v>5.5225962749393093E-2</v>
      </c>
      <c r="S16" s="20" t="b">
        <f t="shared" si="10"/>
        <v>1</v>
      </c>
      <c r="T16" s="13"/>
      <c r="U16" s="20"/>
      <c r="V16" s="13">
        <f t="shared" si="11"/>
        <v>8.7459912659739042E-3</v>
      </c>
      <c r="AA16" s="14" t="str">
        <f>notes!A16</f>
        <v>when price is going down, open to close on daily bars should also be considered.</v>
      </c>
    </row>
    <row r="17" spans="1:27" x14ac:dyDescent="0.2">
      <c r="A17" s="1">
        <v>44168</v>
      </c>
      <c r="B17" s="4">
        <v>281.959991</v>
      </c>
      <c r="C17" s="4">
        <v>292.10000600000001</v>
      </c>
      <c r="D17" s="4">
        <v>281.54998799999998</v>
      </c>
      <c r="E17" s="4">
        <v>289.10000600000001</v>
      </c>
      <c r="F17" s="4">
        <v>289.10000600000001</v>
      </c>
      <c r="G17" s="2">
        <v>3190500</v>
      </c>
      <c r="H17" s="4">
        <f t="shared" si="3"/>
        <v>3.1905000000000001</v>
      </c>
      <c r="I17" s="10">
        <f t="shared" si="4"/>
        <v>7.7700189999999907</v>
      </c>
      <c r="J17" s="6" t="b">
        <f t="shared" si="0"/>
        <v>0</v>
      </c>
      <c r="K17" s="5">
        <f t="shared" si="5"/>
        <v>2.5322794821624198E-2</v>
      </c>
      <c r="L17" s="5">
        <f t="shared" si="6"/>
        <v>-1.0270455112554842E-2</v>
      </c>
      <c r="M17" s="4">
        <f t="shared" si="7"/>
        <v>272.88403276530028</v>
      </c>
      <c r="N17" s="4">
        <f t="shared" si="8"/>
        <v>256.89381060786411</v>
      </c>
      <c r="O17" s="5">
        <f t="shared" si="9"/>
        <v>5.8597133717929538E-2</v>
      </c>
      <c r="P17" s="43">
        <f t="shared" si="1"/>
        <v>3.1756915737730422E-2</v>
      </c>
      <c r="Q17" s="14"/>
      <c r="R17" s="13">
        <f t="shared" si="2"/>
        <v>7.0418093136386764E-2</v>
      </c>
      <c r="S17" s="20" t="b">
        <f t="shared" si="10"/>
        <v>0</v>
      </c>
      <c r="T17" s="13"/>
      <c r="U17" s="20"/>
      <c r="V17" s="13">
        <f t="shared" si="11"/>
        <v>1.2027831798669722E-2</v>
      </c>
      <c r="AA17" s="14" t="str">
        <f>notes!A17</f>
        <v>also, it might be a good idea to enter the downtrend, when EMA- high %age is not very high, and exit once it reaches &gt; 6-7%</v>
      </c>
    </row>
    <row r="18" spans="1:27" x14ac:dyDescent="0.2">
      <c r="A18" s="1">
        <v>44169</v>
      </c>
      <c r="B18" s="4">
        <v>290.19000199999999</v>
      </c>
      <c r="C18" s="4">
        <v>298.13000499999998</v>
      </c>
      <c r="D18" s="4">
        <v>286</v>
      </c>
      <c r="E18" s="4">
        <v>296.38000499999998</v>
      </c>
      <c r="F18" s="4">
        <v>296.38000499999998</v>
      </c>
      <c r="G18" s="2">
        <v>3748600</v>
      </c>
      <c r="H18" s="4">
        <f t="shared" si="3"/>
        <v>3.7486000000000002</v>
      </c>
      <c r="I18" s="10">
        <f t="shared" si="4"/>
        <v>7.2799989999999752</v>
      </c>
      <c r="J18" s="6" t="b">
        <f t="shared" si="0"/>
        <v>0</v>
      </c>
      <c r="K18" s="5">
        <f t="shared" si="5"/>
        <v>2.133086239132384E-2</v>
      </c>
      <c r="L18" s="5">
        <f t="shared" si="6"/>
        <v>-5.8699224185770902E-3</v>
      </c>
      <c r="M18" s="4">
        <f t="shared" si="7"/>
        <v>276.80002813775025</v>
      </c>
      <c r="N18" s="4">
        <f t="shared" si="8"/>
        <v>260.32739272891939</v>
      </c>
      <c r="O18" s="5">
        <f t="shared" si="9"/>
        <v>5.9510960022855219E-2</v>
      </c>
      <c r="P18" s="43">
        <f t="shared" si="1"/>
        <v>3.3236889187277699E-2</v>
      </c>
      <c r="Q18" s="14"/>
      <c r="R18" s="13">
        <f t="shared" si="2"/>
        <v>7.705915713142493E-2</v>
      </c>
      <c r="S18" s="20" t="b">
        <f t="shared" si="10"/>
        <v>0</v>
      </c>
      <c r="T18" s="13"/>
      <c r="U18" s="20"/>
      <c r="V18" s="13">
        <f t="shared" si="11"/>
        <v>1.4350401277666566E-2</v>
      </c>
      <c r="AA18" s="14">
        <f>notes!A18</f>
        <v>0</v>
      </c>
    </row>
    <row r="19" spans="1:27" x14ac:dyDescent="0.2">
      <c r="A19" s="1">
        <v>44172</v>
      </c>
      <c r="B19" s="4">
        <v>295.64999399999999</v>
      </c>
      <c r="C19" s="4">
        <v>302.61801100000002</v>
      </c>
      <c r="D19" s="4">
        <v>289</v>
      </c>
      <c r="E19" s="4">
        <v>299.98001099999999</v>
      </c>
      <c r="F19" s="4">
        <v>299.98001099999999</v>
      </c>
      <c r="G19" s="2">
        <v>3803000</v>
      </c>
      <c r="H19" s="4">
        <f t="shared" si="3"/>
        <v>3.8029999999999999</v>
      </c>
      <c r="I19" s="10">
        <f t="shared" si="4"/>
        <v>3.6000060000000076</v>
      </c>
      <c r="J19" s="6" t="b">
        <f t="shared" si="0"/>
        <v>0</v>
      </c>
      <c r="K19" s="5">
        <f t="shared" si="5"/>
        <v>1.4645753721882362E-2</v>
      </c>
      <c r="L19" s="5">
        <f t="shared" si="6"/>
        <v>-8.7172603880475361E-3</v>
      </c>
      <c r="M19" s="4">
        <f t="shared" si="7"/>
        <v>280.66335861479189</v>
      </c>
      <c r="N19" s="4">
        <f t="shared" si="8"/>
        <v>263.77544649162206</v>
      </c>
      <c r="O19" s="5">
        <f t="shared" si="9"/>
        <v>6.0171417482209867E-2</v>
      </c>
      <c r="P19" s="43">
        <f t="shared" si="1"/>
        <v>2.9703347905310581E-2</v>
      </c>
      <c r="Q19" s="105" t="s">
        <v>193</v>
      </c>
      <c r="R19" s="13">
        <f t="shared" si="2"/>
        <v>7.8224149007426053E-2</v>
      </c>
      <c r="S19" s="20" t="b">
        <f t="shared" si="10"/>
        <v>0</v>
      </c>
      <c r="T19" s="13">
        <f>(E19-E18)/E18</f>
        <v>1.2146588633737312E-2</v>
      </c>
      <c r="U19" s="20"/>
      <c r="V19" s="13">
        <f t="shared" si="11"/>
        <v>1.3957117356646535E-2</v>
      </c>
    </row>
    <row r="20" spans="1:27" x14ac:dyDescent="0.2">
      <c r="A20" s="1">
        <v>44173</v>
      </c>
      <c r="B20" s="4">
        <v>299.98001099999999</v>
      </c>
      <c r="C20" s="4">
        <v>307.63000499999998</v>
      </c>
      <c r="D20" s="4">
        <v>297.25</v>
      </c>
      <c r="E20" s="4">
        <v>306.13000499999998</v>
      </c>
      <c r="F20" s="4">
        <v>306.13000499999998</v>
      </c>
      <c r="G20" s="2">
        <v>2605100</v>
      </c>
      <c r="H20" s="4">
        <f t="shared" si="3"/>
        <v>2.6051000000000002</v>
      </c>
      <c r="I20" s="10">
        <f t="shared" si="4"/>
        <v>6.1499939999999924</v>
      </c>
      <c r="J20" s="6" t="b">
        <f t="shared" si="0"/>
        <v>0</v>
      </c>
      <c r="K20" s="5">
        <f t="shared" si="5"/>
        <v>2.0501346004684267E-2</v>
      </c>
      <c r="L20" s="5">
        <f t="shared" si="6"/>
        <v>-4.8759873081951162E-3</v>
      </c>
      <c r="M20" s="4">
        <f t="shared" si="7"/>
        <v>284.90779967899323</v>
      </c>
      <c r="N20" s="4">
        <f t="shared" si="8"/>
        <v>267.45845157930711</v>
      </c>
      <c r="O20" s="5">
        <f t="shared" si="9"/>
        <v>6.1245596362564908E-2</v>
      </c>
      <c r="P20" s="43">
        <f t="shared" si="1"/>
        <v>4.3319980481098724E-2</v>
      </c>
      <c r="Q20" s="106"/>
      <c r="R20" s="13">
        <f t="shared" si="2"/>
        <v>7.975283704625831E-2</v>
      </c>
      <c r="S20" s="20" t="b">
        <f t="shared" si="10"/>
        <v>0</v>
      </c>
      <c r="T20" s="13">
        <f>(E20-E19)/E19</f>
        <v>2.0501346004684267E-2</v>
      </c>
      <c r="U20" s="20"/>
      <c r="V20" s="13">
        <f t="shared" si="11"/>
        <v>1.5122889874722833E-2</v>
      </c>
    </row>
    <row r="21" spans="1:27" x14ac:dyDescent="0.2">
      <c r="A21" s="1">
        <v>44174</v>
      </c>
      <c r="B21" s="4">
        <v>315.10998499999999</v>
      </c>
      <c r="C21" s="4">
        <v>328.73998999999998</v>
      </c>
      <c r="D21" s="4">
        <v>303.16000400000001</v>
      </c>
      <c r="E21" s="4">
        <v>306.23001099999999</v>
      </c>
      <c r="F21" s="4">
        <v>306.23001099999999</v>
      </c>
      <c r="G21" s="2">
        <v>9820700</v>
      </c>
      <c r="H21" s="4">
        <f t="shared" si="3"/>
        <v>9.8207000000000004</v>
      </c>
      <c r="I21" s="10">
        <f t="shared" si="4"/>
        <v>0.10000600000000759</v>
      </c>
      <c r="J21" s="6" t="b">
        <f t="shared" si="0"/>
        <v>1</v>
      </c>
      <c r="K21" s="5">
        <f t="shared" si="5"/>
        <v>-2.8180554164286494E-2</v>
      </c>
      <c r="L21" s="5">
        <f t="shared" si="6"/>
        <v>-6.8473503938477301E-2</v>
      </c>
      <c r="M21" s="4">
        <f t="shared" si="7"/>
        <v>288.46150156582769</v>
      </c>
      <c r="N21" s="4">
        <f t="shared" si="8"/>
        <v>270.82989152893259</v>
      </c>
      <c r="O21" s="5">
        <f t="shared" si="9"/>
        <v>6.1122922612505071E-2</v>
      </c>
      <c r="P21" s="43">
        <f t="shared" si="1"/>
        <v>5.0954814955846327E-2</v>
      </c>
      <c r="Q21" s="106"/>
      <c r="R21" s="13">
        <f t="shared" si="2"/>
        <v>0.13963211109812734</v>
      </c>
      <c r="S21" s="20" t="b">
        <f t="shared" si="10"/>
        <v>0</v>
      </c>
      <c r="T21" s="13">
        <f>(E21-E20)/E20</f>
        <v>3.266782032686002E-4</v>
      </c>
      <c r="U21" s="20">
        <f>(E21-E19)/E19</f>
        <v>2.0834721550830267E-2</v>
      </c>
      <c r="V21" s="13">
        <f t="shared" si="11"/>
        <v>1.2473164619706554E-2</v>
      </c>
      <c r="AA21" t="s">
        <v>70</v>
      </c>
    </row>
    <row r="22" spans="1:27" x14ac:dyDescent="0.2">
      <c r="A22" s="1">
        <v>44175</v>
      </c>
      <c r="B22" s="4">
        <v>301</v>
      </c>
      <c r="C22" s="4">
        <v>322.08999599999999</v>
      </c>
      <c r="D22" s="4">
        <v>300.07000699999998</v>
      </c>
      <c r="E22" s="4">
        <v>321.98998999999998</v>
      </c>
      <c r="F22" s="4">
        <v>321.98998999999998</v>
      </c>
      <c r="G22" s="2">
        <v>4435900</v>
      </c>
      <c r="H22" s="4">
        <f t="shared" si="3"/>
        <v>4.4359000000000002</v>
      </c>
      <c r="I22" s="10">
        <f t="shared" si="4"/>
        <v>15.759978999999987</v>
      </c>
      <c r="J22" s="6" t="b">
        <f t="shared" si="0"/>
        <v>0</v>
      </c>
      <c r="K22" s="5">
        <f t="shared" si="5"/>
        <v>6.9734186046511548E-2</v>
      </c>
      <c r="L22" s="5">
        <f t="shared" si="6"/>
        <v>-3.1049086044885292E-4</v>
      </c>
      <c r="M22" s="4">
        <f t="shared" si="7"/>
        <v>294.04958297152308</v>
      </c>
      <c r="N22" s="4">
        <f t="shared" si="8"/>
        <v>275.27859574380801</v>
      </c>
      <c r="O22" s="5">
        <f t="shared" si="9"/>
        <v>6.3836129397037519E-2</v>
      </c>
      <c r="P22" s="43">
        <f t="shared" si="1"/>
        <v>2.0474179788447233E-2</v>
      </c>
      <c r="Q22" s="106"/>
      <c r="R22" s="13">
        <f t="shared" si="2"/>
        <v>9.535947218531661E-2</v>
      </c>
      <c r="S22" s="20" t="b">
        <f t="shared" si="10"/>
        <v>0</v>
      </c>
      <c r="T22" s="13"/>
      <c r="U22" s="20"/>
      <c r="V22" s="13">
        <f t="shared" si="11"/>
        <v>1.9372018017524518E-2</v>
      </c>
    </row>
    <row r="23" spans="1:27" x14ac:dyDescent="0.2">
      <c r="A23" s="1">
        <v>44176</v>
      </c>
      <c r="B23" s="4">
        <v>321</v>
      </c>
      <c r="C23" s="4">
        <v>331.86999500000002</v>
      </c>
      <c r="D23" s="4">
        <v>316.89999399999999</v>
      </c>
      <c r="E23" s="4">
        <v>330.86999500000002</v>
      </c>
      <c r="F23" s="4">
        <v>330.86999500000002</v>
      </c>
      <c r="G23" s="2">
        <v>5441700</v>
      </c>
      <c r="H23" s="4">
        <f t="shared" si="3"/>
        <v>5.4417</v>
      </c>
      <c r="I23" s="10">
        <f t="shared" si="4"/>
        <v>8.8800050000000397</v>
      </c>
      <c r="J23" s="6" t="b">
        <f t="shared" si="0"/>
        <v>0</v>
      </c>
      <c r="K23" s="5">
        <f t="shared" si="5"/>
        <v>3.0747647975077935E-2</v>
      </c>
      <c r="L23" s="5">
        <f t="shared" si="6"/>
        <v>-3.013228116630429E-3</v>
      </c>
      <c r="M23" s="4">
        <f t="shared" si="7"/>
        <v>300.1863183096026</v>
      </c>
      <c r="N23" s="4">
        <f t="shared" si="8"/>
        <v>280.11263046173775</v>
      </c>
      <c r="O23" s="5">
        <f t="shared" si="9"/>
        <v>6.6870762001756137E-2</v>
      </c>
      <c r="P23" s="43">
        <f t="shared" si="1"/>
        <v>5.5677673068229051E-2</v>
      </c>
      <c r="Q23" s="106"/>
      <c r="R23" s="13">
        <f t="shared" si="2"/>
        <v>0.10554670468931861</v>
      </c>
      <c r="S23" s="20" t="b">
        <f t="shared" si="10"/>
        <v>0</v>
      </c>
      <c r="T23" s="13"/>
      <c r="U23" s="20"/>
      <c r="V23" s="13">
        <f t="shared" si="11"/>
        <v>2.0869729778442921E-2</v>
      </c>
      <c r="AA23" t="s">
        <v>69</v>
      </c>
    </row>
    <row r="24" spans="1:27" x14ac:dyDescent="0.2">
      <c r="A24" s="1">
        <v>44179</v>
      </c>
      <c r="B24" s="4">
        <v>332.99899299999998</v>
      </c>
      <c r="C24" s="4">
        <v>336.17001299999998</v>
      </c>
      <c r="D24" s="4">
        <v>319.36999500000002</v>
      </c>
      <c r="E24" s="4">
        <v>324.32000699999998</v>
      </c>
      <c r="F24" s="4">
        <v>324.32000699999998</v>
      </c>
      <c r="G24" s="2">
        <v>4124700</v>
      </c>
      <c r="H24" s="4">
        <f t="shared" si="3"/>
        <v>4.1246999999999998</v>
      </c>
      <c r="I24" s="10">
        <f t="shared" si="4"/>
        <v>-6.5499880000000417</v>
      </c>
      <c r="J24" s="6" t="b">
        <f t="shared" si="0"/>
        <v>1</v>
      </c>
      <c r="K24" s="5">
        <f t="shared" si="5"/>
        <v>-2.6063099836461094E-2</v>
      </c>
      <c r="L24" s="5">
        <f t="shared" si="6"/>
        <v>-3.525003879510219E-2</v>
      </c>
      <c r="M24" s="4">
        <f t="shared" si="7"/>
        <v>304.20859975800215</v>
      </c>
      <c r="N24" s="4">
        <f t="shared" si="8"/>
        <v>283.95675016071709</v>
      </c>
      <c r="O24" s="5">
        <f t="shared" si="9"/>
        <v>6.6572245536107133E-2</v>
      </c>
      <c r="P24" s="43">
        <f t="shared" si="1"/>
        <v>4.9838812098207452E-2</v>
      </c>
      <c r="Q24" s="106"/>
      <c r="R24" s="13">
        <f t="shared" si="2"/>
        <v>0.10506413450317685</v>
      </c>
      <c r="S24" s="20" t="b">
        <f t="shared" si="10"/>
        <v>1</v>
      </c>
      <c r="T24" s="13">
        <f>(E24-E23)/E23</f>
        <v>-1.9796258648355349E-2</v>
      </c>
      <c r="U24" s="20"/>
      <c r="V24" s="13">
        <f t="shared" si="11"/>
        <v>1.3399283055435926E-2</v>
      </c>
      <c r="AA24" t="s">
        <v>58</v>
      </c>
    </row>
    <row r="25" spans="1:27" x14ac:dyDescent="0.2">
      <c r="A25" s="1">
        <v>44180</v>
      </c>
      <c r="B25" s="4">
        <v>325.41000400000001</v>
      </c>
      <c r="C25" s="4">
        <v>331.10000600000001</v>
      </c>
      <c r="D25" s="4">
        <v>319.01001000000002</v>
      </c>
      <c r="E25" s="4">
        <v>320.14001500000001</v>
      </c>
      <c r="F25" s="4">
        <v>320.14001500000001</v>
      </c>
      <c r="G25" s="2">
        <v>3372600</v>
      </c>
      <c r="H25" s="4">
        <f t="shared" si="3"/>
        <v>3.3725999999999998</v>
      </c>
      <c r="I25" s="10">
        <f t="shared" si="4"/>
        <v>-4.1799919999999702</v>
      </c>
      <c r="J25" s="6" t="b">
        <f t="shared" si="0"/>
        <v>1</v>
      </c>
      <c r="K25" s="5">
        <f t="shared" si="5"/>
        <v>-1.6194920055377305E-2</v>
      </c>
      <c r="L25" s="5">
        <f t="shared" si="6"/>
        <v>-3.310175415702047E-2</v>
      </c>
      <c r="M25" s="4">
        <f t="shared" si="7"/>
        <v>306.86383563166845</v>
      </c>
      <c r="N25" s="4">
        <f t="shared" si="8"/>
        <v>287.10312101630689</v>
      </c>
      <c r="O25" s="5">
        <f t="shared" si="9"/>
        <v>6.4395710151653504E-2</v>
      </c>
      <c r="P25" s="43">
        <f t="shared" si="1"/>
        <v>3.958164162071786E-2</v>
      </c>
      <c r="Q25" s="106"/>
      <c r="R25" s="13">
        <f t="shared" si="2"/>
        <v>7.8980210615050964E-2</v>
      </c>
      <c r="S25" s="20" t="b">
        <f t="shared" si="10"/>
        <v>1</v>
      </c>
      <c r="T25" s="13">
        <f>(E25-E24)/E24</f>
        <v>-1.2888480234893342E-2</v>
      </c>
      <c r="U25" s="20"/>
      <c r="V25" s="13">
        <f t="shared" si="11"/>
        <v>8.7283392901401826E-3</v>
      </c>
      <c r="AA25" t="s">
        <v>59</v>
      </c>
    </row>
    <row r="26" spans="1:27" x14ac:dyDescent="0.2">
      <c r="A26" s="1">
        <v>44181</v>
      </c>
      <c r="B26" s="4">
        <v>321.20001200000002</v>
      </c>
      <c r="C26" s="4">
        <v>327.959991</v>
      </c>
      <c r="D26" s="4">
        <v>320.26998900000001</v>
      </c>
      <c r="E26" s="4">
        <v>325.82000699999998</v>
      </c>
      <c r="F26" s="4">
        <v>325.82000699999998</v>
      </c>
      <c r="G26" s="2">
        <v>3349700</v>
      </c>
      <c r="H26" s="4">
        <f t="shared" si="3"/>
        <v>3.3496999999999999</v>
      </c>
      <c r="I26" s="10">
        <f t="shared" si="4"/>
        <v>5.6799919999999702</v>
      </c>
      <c r="J26" s="6" t="b">
        <f t="shared" si="0"/>
        <v>0</v>
      </c>
      <c r="K26" s="5">
        <f t="shared" si="5"/>
        <v>1.4383545539842509E-2</v>
      </c>
      <c r="L26" s="5">
        <f t="shared" si="6"/>
        <v>-6.5251373909204274E-3</v>
      </c>
      <c r="M26" s="4">
        <f t="shared" si="7"/>
        <v>310.02319752639039</v>
      </c>
      <c r="N26" s="4">
        <f t="shared" si="8"/>
        <v>290.46980675401932</v>
      </c>
      <c r="O26" s="5">
        <f t="shared" si="9"/>
        <v>6.3070734475302009E-2</v>
      </c>
      <c r="P26" s="43">
        <f t="shared" si="1"/>
        <v>3.3051692761595274E-2</v>
      </c>
      <c r="Q26" s="106"/>
      <c r="R26" s="13">
        <f t="shared" si="2"/>
        <v>5.785629467963526E-2</v>
      </c>
      <c r="S26" s="20" t="b">
        <f t="shared" si="10"/>
        <v>0</v>
      </c>
      <c r="T26" s="13">
        <f>(E26-E25)/E25</f>
        <v>1.7742211950605331E-2</v>
      </c>
      <c r="U26" s="20">
        <f>(E26-E24)/E24</f>
        <v>4.6250615676633241E-3</v>
      </c>
      <c r="V26" s="13">
        <f t="shared" si="11"/>
        <v>1.0295647540931319E-2</v>
      </c>
    </row>
    <row r="27" spans="1:27" x14ac:dyDescent="0.2">
      <c r="A27" s="1">
        <v>44182</v>
      </c>
      <c r="B27" s="4">
        <v>346.64999399999999</v>
      </c>
      <c r="C27" s="4">
        <v>352.11999500000002</v>
      </c>
      <c r="D27" s="4">
        <v>326.5</v>
      </c>
      <c r="E27" s="4">
        <v>329.48001099999999</v>
      </c>
      <c r="F27" s="4">
        <v>329.48001099999999</v>
      </c>
      <c r="G27" s="2">
        <v>14082100</v>
      </c>
      <c r="H27" s="4">
        <f t="shared" si="3"/>
        <v>14.082100000000001</v>
      </c>
      <c r="I27" s="10">
        <f t="shared" si="4"/>
        <v>3.6600040000000149</v>
      </c>
      <c r="J27" s="6" t="b">
        <f t="shared" si="0"/>
        <v>1</v>
      </c>
      <c r="K27" s="5">
        <f t="shared" si="5"/>
        <v>-4.9531179279351155E-2</v>
      </c>
      <c r="L27" s="5">
        <f t="shared" si="6"/>
        <v>-6.4296218111669648E-2</v>
      </c>
      <c r="M27" s="4">
        <f t="shared" si="7"/>
        <v>313.26599977199197</v>
      </c>
      <c r="N27" s="4">
        <f t="shared" si="8"/>
        <v>293.86199842758288</v>
      </c>
      <c r="O27" s="5">
        <f t="shared" si="9"/>
        <v>6.1940974630289067E-2</v>
      </c>
      <c r="P27" s="43">
        <f t="shared" si="1"/>
        <v>4.224524920559615E-2</v>
      </c>
      <c r="Q27" s="106"/>
      <c r="R27" s="13">
        <f t="shared" si="2"/>
        <v>0.12402876551010196</v>
      </c>
      <c r="S27" s="20" t="b">
        <f t="shared" si="10"/>
        <v>0</v>
      </c>
      <c r="T27" s="13"/>
      <c r="U27" s="20"/>
      <c r="V27" s="13">
        <f t="shared" si="11"/>
        <v>1.0459869685479071E-2</v>
      </c>
    </row>
    <row r="28" spans="1:27" x14ac:dyDescent="0.2">
      <c r="A28" s="1">
        <v>44183</v>
      </c>
      <c r="B28" s="4">
        <v>331.98001099999999</v>
      </c>
      <c r="C28" s="4">
        <v>343.60000600000001</v>
      </c>
      <c r="D28" s="4">
        <v>329.48001099999999</v>
      </c>
      <c r="E28" s="4">
        <v>340.709991</v>
      </c>
      <c r="F28" s="4">
        <v>340.709991</v>
      </c>
      <c r="G28" s="2">
        <v>6843500</v>
      </c>
      <c r="H28" s="4">
        <f t="shared" si="3"/>
        <v>6.8434999999999997</v>
      </c>
      <c r="I28" s="10">
        <f t="shared" si="4"/>
        <v>11.229980000000012</v>
      </c>
      <c r="J28" s="6" t="b">
        <f t="shared" si="0"/>
        <v>0</v>
      </c>
      <c r="K28" s="5">
        <f t="shared" si="5"/>
        <v>2.6296703749431504E-2</v>
      </c>
      <c r="L28" s="5">
        <f t="shared" si="6"/>
        <v>-8.4109864654659094E-3</v>
      </c>
      <c r="M28" s="4">
        <f t="shared" si="7"/>
        <v>317.83999830999329</v>
      </c>
      <c r="N28" s="4">
        <f t="shared" si="8"/>
        <v>297.9357369121409</v>
      </c>
      <c r="O28" s="5">
        <f t="shared" si="9"/>
        <v>6.2623525999517288E-2</v>
      </c>
      <c r="P28" s="43">
        <f t="shared" si="1"/>
        <v>3.6622239969476875E-2</v>
      </c>
      <c r="Q28" s="106"/>
      <c r="R28" s="13">
        <f t="shared" si="2"/>
        <v>8.1047092332547338E-2</v>
      </c>
      <c r="S28" s="20" t="b">
        <f t="shared" si="10"/>
        <v>0</v>
      </c>
      <c r="T28" s="13"/>
      <c r="U28" s="20"/>
      <c r="V28" s="13">
        <f t="shared" si="11"/>
        <v>1.4601005347948599E-2</v>
      </c>
    </row>
    <row r="29" spans="1:27" x14ac:dyDescent="0.2">
      <c r="A29" s="1">
        <v>44186</v>
      </c>
      <c r="B29" s="4">
        <v>344</v>
      </c>
      <c r="C29" s="4">
        <v>358.790009</v>
      </c>
      <c r="D29" s="4">
        <v>341.540009</v>
      </c>
      <c r="E29" s="4">
        <v>354</v>
      </c>
      <c r="F29" s="4">
        <v>354</v>
      </c>
      <c r="G29" s="2">
        <v>6435200</v>
      </c>
      <c r="H29" s="4">
        <f t="shared" si="3"/>
        <v>6.4352</v>
      </c>
      <c r="I29" s="10">
        <f t="shared" si="4"/>
        <v>13.290008999999998</v>
      </c>
      <c r="J29" s="6" t="b">
        <f t="shared" si="0"/>
        <v>0</v>
      </c>
      <c r="K29" s="5">
        <f t="shared" si="5"/>
        <v>2.9069767441860465E-2</v>
      </c>
      <c r="L29" s="5">
        <f t="shared" si="6"/>
        <v>-1.3350452576286755E-2</v>
      </c>
      <c r="M29" s="4">
        <f t="shared" si="7"/>
        <v>323.86666525832777</v>
      </c>
      <c r="N29" s="4">
        <f t="shared" si="8"/>
        <v>302.81089022412863</v>
      </c>
      <c r="O29" s="5">
        <f t="shared" si="9"/>
        <v>6.5013714879869761E-2</v>
      </c>
      <c r="P29" s="43">
        <f t="shared" si="1"/>
        <v>5.4569814178236989E-2</v>
      </c>
      <c r="Q29" s="106"/>
      <c r="R29" s="13">
        <f t="shared" si="2"/>
        <v>0.10783247394052149</v>
      </c>
      <c r="S29" s="20" t="b">
        <f t="shared" si="10"/>
        <v>0</v>
      </c>
      <c r="T29" s="13"/>
      <c r="U29" s="20"/>
      <c r="V29" s="13">
        <f t="shared" si="11"/>
        <v>1.8961323245592888E-2</v>
      </c>
    </row>
    <row r="30" spans="1:27" x14ac:dyDescent="0.2">
      <c r="A30" s="1">
        <v>44187</v>
      </c>
      <c r="B30" s="4">
        <v>356.32998700000002</v>
      </c>
      <c r="C30" s="4">
        <v>361.68301400000001</v>
      </c>
      <c r="D30" s="4">
        <v>344.48199499999998</v>
      </c>
      <c r="E30" s="4">
        <v>354.709991</v>
      </c>
      <c r="F30" s="4">
        <v>354.709991</v>
      </c>
      <c r="G30" s="2">
        <v>5471000</v>
      </c>
      <c r="H30" s="4">
        <f t="shared" si="3"/>
        <v>5.4710000000000001</v>
      </c>
      <c r="I30" s="10">
        <f t="shared" si="4"/>
        <v>0.70999100000000226</v>
      </c>
      <c r="J30" s="6" t="b">
        <f t="shared" si="0"/>
        <v>0</v>
      </c>
      <c r="K30" s="5">
        <f t="shared" si="5"/>
        <v>-4.5463364271949823E-3</v>
      </c>
      <c r="L30" s="5">
        <f t="shared" si="6"/>
        <v>-1.9279376498449585E-2</v>
      </c>
      <c r="M30" s="4">
        <f t="shared" si="7"/>
        <v>329.00721954860649</v>
      </c>
      <c r="N30" s="4">
        <f t="shared" si="8"/>
        <v>307.32385550898698</v>
      </c>
      <c r="O30" s="5">
        <f t="shared" si="9"/>
        <v>6.5905435356004627E-2</v>
      </c>
      <c r="P30" s="43">
        <f t="shared" si="1"/>
        <v>4.7034759518726314E-2</v>
      </c>
      <c r="Q30" s="106"/>
      <c r="R30" s="13">
        <f t="shared" si="2"/>
        <v>9.9316344778768939E-2</v>
      </c>
      <c r="S30" s="20" t="b">
        <f t="shared" si="10"/>
        <v>0</v>
      </c>
      <c r="T30" s="13"/>
      <c r="U30" s="20"/>
      <c r="V30" s="13">
        <f t="shared" si="11"/>
        <v>1.5872440240734323E-2</v>
      </c>
    </row>
    <row r="31" spans="1:27" x14ac:dyDescent="0.2">
      <c r="A31" s="1">
        <v>44188</v>
      </c>
      <c r="B31" s="4">
        <v>355</v>
      </c>
      <c r="C31" s="4">
        <v>361.040009</v>
      </c>
      <c r="D31" s="4">
        <v>344.209991</v>
      </c>
      <c r="E31" s="4">
        <v>360.55999800000001</v>
      </c>
      <c r="F31" s="4">
        <v>360.55999800000001</v>
      </c>
      <c r="G31" s="2">
        <v>3781600</v>
      </c>
      <c r="H31" s="4">
        <f t="shared" si="3"/>
        <v>3.7816000000000001</v>
      </c>
      <c r="I31" s="10">
        <f t="shared" si="4"/>
        <v>5.8500070000000051</v>
      </c>
      <c r="J31" s="6" t="b">
        <f t="shared" si="0"/>
        <v>0</v>
      </c>
      <c r="K31" s="5">
        <f t="shared" si="5"/>
        <v>1.566196619718312E-2</v>
      </c>
      <c r="L31" s="5">
        <f t="shared" si="6"/>
        <v>-1.329523011395644E-3</v>
      </c>
      <c r="M31" s="4">
        <f t="shared" si="7"/>
        <v>334.26601595717204</v>
      </c>
      <c r="N31" s="4">
        <f t="shared" si="8"/>
        <v>311.95308529081422</v>
      </c>
      <c r="O31" s="5">
        <f t="shared" si="9"/>
        <v>6.6752016660935942E-2</v>
      </c>
      <c r="P31" s="43">
        <f t="shared" si="1"/>
        <v>2.9748686878483133E-2</v>
      </c>
      <c r="Q31" s="106"/>
      <c r="R31" s="13">
        <f t="shared" si="2"/>
        <v>8.009786147766329E-2</v>
      </c>
      <c r="S31" s="20" t="b">
        <f t="shared" si="10"/>
        <v>0</v>
      </c>
      <c r="T31" s="13"/>
      <c r="U31" s="20"/>
      <c r="V31" s="13">
        <f t="shared" si="11"/>
        <v>1.598383286476375E-2</v>
      </c>
    </row>
    <row r="32" spans="1:27" x14ac:dyDescent="0.2">
      <c r="A32" s="1">
        <v>44189</v>
      </c>
      <c r="B32" s="4">
        <v>360.17199699999998</v>
      </c>
      <c r="C32" s="4">
        <v>363.44000199999999</v>
      </c>
      <c r="D32" s="4">
        <v>355.13000499999998</v>
      </c>
      <c r="E32" s="4">
        <v>356.98998999999998</v>
      </c>
      <c r="F32" s="4">
        <v>356.98998999999998</v>
      </c>
      <c r="G32" s="2">
        <v>1846100</v>
      </c>
      <c r="H32" s="4">
        <f t="shared" si="3"/>
        <v>1.8461000000000001</v>
      </c>
      <c r="I32" s="10">
        <f t="shared" si="4"/>
        <v>-3.5700080000000298</v>
      </c>
      <c r="J32" s="6" t="b">
        <f t="shared" si="0"/>
        <v>1</v>
      </c>
      <c r="K32" s="5">
        <f t="shared" si="5"/>
        <v>-8.8346873896473378E-3</v>
      </c>
      <c r="L32" s="5">
        <f t="shared" si="6"/>
        <v>-1.774711634521732E-2</v>
      </c>
      <c r="M32" s="4">
        <f t="shared" si="7"/>
        <v>338.05334496431004</v>
      </c>
      <c r="N32" s="4">
        <f t="shared" si="8"/>
        <v>315.86933787422169</v>
      </c>
      <c r="O32" s="5">
        <f t="shared" si="9"/>
        <v>6.562280013064338E-2</v>
      </c>
      <c r="P32" s="43">
        <f t="shared" si="1"/>
        <v>5.051469032939996E-2</v>
      </c>
      <c r="Q32" s="107"/>
      <c r="R32" s="13">
        <f t="shared" si="2"/>
        <v>7.5096600621922985E-2</v>
      </c>
      <c r="S32" s="20" t="b">
        <f t="shared" si="10"/>
        <v>1</v>
      </c>
      <c r="T32" s="13"/>
      <c r="U32" s="20"/>
      <c r="V32" s="13">
        <f t="shared" si="11"/>
        <v>1.1330284343423208E-2</v>
      </c>
    </row>
    <row r="33" spans="1:22" x14ac:dyDescent="0.2">
      <c r="A33" s="1">
        <v>44193</v>
      </c>
      <c r="B33" s="4">
        <v>359.5</v>
      </c>
      <c r="C33" s="4">
        <v>361</v>
      </c>
      <c r="D33" s="4">
        <v>339.11999500000002</v>
      </c>
      <c r="E33" s="4">
        <v>340.41000400000001</v>
      </c>
      <c r="F33" s="4">
        <v>340.41000400000001</v>
      </c>
      <c r="G33" s="2">
        <v>4726500</v>
      </c>
      <c r="H33" s="4">
        <f t="shared" si="3"/>
        <v>4.7264999999999997</v>
      </c>
      <c r="I33" s="10">
        <f t="shared" si="4"/>
        <v>-16.579985999999963</v>
      </c>
      <c r="J33" s="6" t="b">
        <f t="shared" si="0"/>
        <v>1</v>
      </c>
      <c r="K33" s="5">
        <f t="shared" si="5"/>
        <v>-5.3101518776077841E-2</v>
      </c>
      <c r="L33" s="5">
        <f t="shared" si="6"/>
        <v>-5.7035999999999962E-2</v>
      </c>
      <c r="M33" s="4">
        <f t="shared" si="7"/>
        <v>338.44612147025839</v>
      </c>
      <c r="N33" s="4">
        <f t="shared" si="8"/>
        <v>318.00330884168068</v>
      </c>
      <c r="O33" s="5">
        <f t="shared" si="9"/>
        <v>6.0401970451814335E-2</v>
      </c>
      <c r="P33" s="43">
        <f t="shared" si="1"/>
        <v>1.9910806683622901E-3</v>
      </c>
      <c r="Q33" s="105" t="s">
        <v>194</v>
      </c>
      <c r="R33" s="13">
        <f t="shared" si="2"/>
        <v>6.6639494734832036E-2</v>
      </c>
      <c r="S33" s="20" t="b">
        <f t="shared" si="10"/>
        <v>1</v>
      </c>
      <c r="T33" s="13"/>
      <c r="U33" s="20"/>
      <c r="V33" s="13">
        <f t="shared" si="11"/>
        <v>1.161877294809241E-3</v>
      </c>
    </row>
    <row r="34" spans="1:22" x14ac:dyDescent="0.2">
      <c r="A34" s="1">
        <v>44194</v>
      </c>
      <c r="B34" s="4">
        <v>339.959991</v>
      </c>
      <c r="C34" s="4">
        <v>344.94000199999999</v>
      </c>
      <c r="D34" s="4">
        <v>332.04998799999998</v>
      </c>
      <c r="E34" s="4">
        <v>339.57000699999998</v>
      </c>
      <c r="F34" s="4">
        <v>339.57000699999998</v>
      </c>
      <c r="G34" s="2">
        <v>3639100</v>
      </c>
      <c r="H34" s="4">
        <f t="shared" si="3"/>
        <v>3.6391</v>
      </c>
      <c r="I34" s="10">
        <f t="shared" si="4"/>
        <v>-0.83999700000003941</v>
      </c>
      <c r="J34" s="6" t="b">
        <f t="shared" si="0"/>
        <v>0</v>
      </c>
      <c r="K34" s="5">
        <f t="shared" si="5"/>
        <v>-1.1471467535132001E-3</v>
      </c>
      <c r="L34" s="5">
        <f t="shared" si="6"/>
        <v>-1.5567910270957839E-2</v>
      </c>
      <c r="M34" s="4">
        <f t="shared" si="7"/>
        <v>338.63343572521535</v>
      </c>
      <c r="N34" s="4">
        <f t="shared" si="8"/>
        <v>319.87867389892585</v>
      </c>
      <c r="O34" s="5">
        <f t="shared" si="9"/>
        <v>5.5383668142882612E-2</v>
      </c>
      <c r="P34" s="43">
        <f t="shared" si="1"/>
        <v>-1.9441221777513767E-2</v>
      </c>
      <c r="Q34" s="109"/>
      <c r="R34" s="13">
        <f t="shared" si="2"/>
        <v>1.8623578210103613E-2</v>
      </c>
      <c r="S34" s="20" t="b">
        <f t="shared" si="10"/>
        <v>1</v>
      </c>
      <c r="T34" s="13"/>
      <c r="U34" s="20"/>
      <c r="V34" s="13">
        <f t="shared" si="11"/>
        <v>5.5345369048178002E-4</v>
      </c>
    </row>
    <row r="35" spans="1:22" x14ac:dyDescent="0.2">
      <c r="A35" s="1">
        <v>44195</v>
      </c>
      <c r="B35" s="4">
        <v>339.16699199999999</v>
      </c>
      <c r="C35" s="4">
        <v>344.44000199999999</v>
      </c>
      <c r="D35" s="4">
        <v>333.5</v>
      </c>
      <c r="E35" s="4">
        <v>338.73998999999998</v>
      </c>
      <c r="F35" s="4">
        <v>338.73998999999998</v>
      </c>
      <c r="G35" s="2">
        <v>3215300</v>
      </c>
      <c r="H35" s="4">
        <f t="shared" si="3"/>
        <v>3.2153</v>
      </c>
      <c r="I35" s="10">
        <f t="shared" si="4"/>
        <v>-0.83001699999999801</v>
      </c>
      <c r="J35" s="6" t="b">
        <f t="shared" si="0"/>
        <v>1</v>
      </c>
      <c r="K35" s="5">
        <f t="shared" si="5"/>
        <v>-1.2589727481500201E-3</v>
      </c>
      <c r="L35" s="5">
        <f t="shared" si="6"/>
        <v>-1.6548635370174036E-2</v>
      </c>
      <c r="M35" s="4">
        <f t="shared" si="7"/>
        <v>338.6511947710128</v>
      </c>
      <c r="N35" s="4">
        <f t="shared" si="8"/>
        <v>321.51878834249754</v>
      </c>
      <c r="O35" s="5">
        <f t="shared" si="9"/>
        <v>5.0590125453712761E-2</v>
      </c>
      <c r="P35" s="43">
        <f t="shared" si="1"/>
        <v>-1.5210915687145004E-2</v>
      </c>
      <c r="Q35" s="109"/>
      <c r="R35" s="13">
        <f t="shared" si="2"/>
        <v>1.7093715653067273E-2</v>
      </c>
      <c r="S35" s="20" t="b">
        <f t="shared" si="10"/>
        <v>1</v>
      </c>
      <c r="T35" s="13"/>
      <c r="U35" s="20"/>
      <c r="V35" s="13">
        <f t="shared" si="11"/>
        <v>5.244327323855308E-5</v>
      </c>
    </row>
    <row r="36" spans="1:22" x14ac:dyDescent="0.2">
      <c r="A36" s="1">
        <v>44196</v>
      </c>
      <c r="B36" s="4">
        <v>337.5</v>
      </c>
      <c r="C36" s="4">
        <v>339.91000400000001</v>
      </c>
      <c r="D36" s="4">
        <v>330.817993</v>
      </c>
      <c r="E36" s="4">
        <v>332.01998900000001</v>
      </c>
      <c r="F36" s="4">
        <v>332.01998900000001</v>
      </c>
      <c r="G36" s="2">
        <v>2086400</v>
      </c>
      <c r="H36" s="4">
        <f t="shared" si="3"/>
        <v>2.0863999999999998</v>
      </c>
      <c r="I36" s="10">
        <f t="shared" si="4"/>
        <v>-6.7200009999999679</v>
      </c>
      <c r="J36" s="6" t="b">
        <f t="shared" si="0"/>
        <v>1</v>
      </c>
      <c r="K36" s="5">
        <f t="shared" si="5"/>
        <v>-1.6237069629629602E-2</v>
      </c>
      <c r="L36" s="5">
        <f t="shared" si="6"/>
        <v>-2.3212070569126306E-2</v>
      </c>
      <c r="M36" s="4">
        <f t="shared" si="7"/>
        <v>337.54599380917733</v>
      </c>
      <c r="N36" s="4">
        <f t="shared" si="8"/>
        <v>322.43193622575865</v>
      </c>
      <c r="O36" s="5">
        <f t="shared" si="9"/>
        <v>4.4776290818498106E-2</v>
      </c>
      <c r="P36" s="43">
        <f t="shared" si="1"/>
        <v>-1.9932100906464401E-2</v>
      </c>
      <c r="Q36" s="109"/>
      <c r="R36" s="13">
        <f t="shared" si="2"/>
        <v>7.0035202140752203E-3</v>
      </c>
      <c r="S36" s="20" t="b">
        <f t="shared" si="10"/>
        <v>1</v>
      </c>
      <c r="T36" s="13"/>
      <c r="U36" s="20"/>
      <c r="V36" s="13">
        <f t="shared" si="11"/>
        <v>-3.2635377606825599E-3</v>
      </c>
    </row>
    <row r="37" spans="1:22" x14ac:dyDescent="0.2">
      <c r="A37" s="1">
        <v>44200</v>
      </c>
      <c r="B37" s="4">
        <v>339.98001099999999</v>
      </c>
      <c r="C37" s="4">
        <v>340</v>
      </c>
      <c r="D37" s="4">
        <v>316.459991</v>
      </c>
      <c r="E37" s="4">
        <v>317.89999399999999</v>
      </c>
      <c r="F37" s="4">
        <v>317.89999399999999</v>
      </c>
      <c r="G37" s="2">
        <v>4919700</v>
      </c>
      <c r="H37" s="4">
        <f t="shared" si="3"/>
        <v>4.9196999999999997</v>
      </c>
      <c r="I37" s="10">
        <f t="shared" si="4"/>
        <v>-14.119995000000017</v>
      </c>
      <c r="J37" s="6" t="b">
        <f t="shared" si="0"/>
        <v>1</v>
      </c>
      <c r="K37" s="5">
        <f t="shared" si="5"/>
        <v>-6.4945044666170085E-2</v>
      </c>
      <c r="L37" s="5">
        <f t="shared" si="6"/>
        <v>-6.5000017647058844E-2</v>
      </c>
      <c r="M37" s="4">
        <f t="shared" si="7"/>
        <v>334.27166050764777</v>
      </c>
      <c r="N37" s="4">
        <f t="shared" si="8"/>
        <v>322.03785429308397</v>
      </c>
      <c r="O37" s="5">
        <f t="shared" si="9"/>
        <v>3.6598394838451773E-2</v>
      </c>
      <c r="P37" s="43">
        <f t="shared" si="1"/>
        <v>-5.3285012198155672E-2</v>
      </c>
      <c r="Q37" s="110"/>
      <c r="R37" s="13">
        <f t="shared" si="2"/>
        <v>1.7136778761480367E-2</v>
      </c>
      <c r="S37" s="20" t="b">
        <f t="shared" si="10"/>
        <v>1</v>
      </c>
      <c r="T37" s="13"/>
      <c r="U37" s="20"/>
      <c r="V37" s="13">
        <f t="shared" si="11"/>
        <v>-9.7004063493066478E-3</v>
      </c>
    </row>
    <row r="38" spans="1:22" x14ac:dyDescent="0.2">
      <c r="A38" s="1">
        <v>44201</v>
      </c>
      <c r="B38" s="4">
        <v>320.79998799999998</v>
      </c>
      <c r="C38" s="4">
        <v>335.38000499999998</v>
      </c>
      <c r="D38" s="4">
        <v>320.5</v>
      </c>
      <c r="E38" s="4">
        <v>335.17999300000002</v>
      </c>
      <c r="F38" s="4">
        <v>335.17999300000002</v>
      </c>
      <c r="G38" s="2">
        <v>4506500</v>
      </c>
      <c r="H38" s="4">
        <f t="shared" si="3"/>
        <v>4.5065</v>
      </c>
      <c r="I38" s="10">
        <f t="shared" si="4"/>
        <v>17.279999000000032</v>
      </c>
      <c r="J38" s="6" t="b">
        <f t="shared" si="0"/>
        <v>0</v>
      </c>
      <c r="K38" s="5">
        <f t="shared" si="5"/>
        <v>4.4825453671775199E-2</v>
      </c>
      <c r="L38" s="5">
        <f t="shared" si="6"/>
        <v>-5.9637425313998173E-4</v>
      </c>
      <c r="M38" s="4">
        <f t="shared" si="7"/>
        <v>334.42304925637313</v>
      </c>
      <c r="N38" s="4">
        <f t="shared" si="8"/>
        <v>323.18064896325058</v>
      </c>
      <c r="O38" s="5">
        <f t="shared" si="9"/>
        <v>3.3617300954946992E-2</v>
      </c>
      <c r="P38" s="43">
        <f t="shared" si="1"/>
        <v>-4.1633043198824313E-2</v>
      </c>
      <c r="Q38" s="14"/>
      <c r="R38" s="13">
        <f t="shared" si="2"/>
        <v>2.8615125235977221E-3</v>
      </c>
      <c r="S38" s="20" t="b">
        <f t="shared" si="10"/>
        <v>0</v>
      </c>
      <c r="T38" s="13"/>
      <c r="U38" s="20"/>
      <c r="V38" s="13">
        <f t="shared" si="11"/>
        <v>4.5289136535073781E-4</v>
      </c>
    </row>
    <row r="39" spans="1:22" x14ac:dyDescent="0.2">
      <c r="A39" s="1">
        <v>44202</v>
      </c>
      <c r="B39" s="4">
        <v>325.040009</v>
      </c>
      <c r="C39" s="4">
        <v>347.95400999999998</v>
      </c>
      <c r="D39" s="4">
        <v>320.209991</v>
      </c>
      <c r="E39" s="4">
        <v>342.95001200000002</v>
      </c>
      <c r="F39" s="4">
        <v>342.95001200000002</v>
      </c>
      <c r="G39" s="2">
        <v>7546900</v>
      </c>
      <c r="H39" s="4">
        <f t="shared" si="3"/>
        <v>7.5468999999999999</v>
      </c>
      <c r="I39" s="10">
        <f t="shared" si="4"/>
        <v>7.7700189999999907</v>
      </c>
      <c r="J39" s="6" t="b">
        <f t="shared" si="0"/>
        <v>0</v>
      </c>
      <c r="K39" s="5">
        <f t="shared" si="5"/>
        <v>5.5100918361099413E-2</v>
      </c>
      <c r="L39" s="5">
        <f t="shared" si="6"/>
        <v>-1.4381205148346954E-2</v>
      </c>
      <c r="M39" s="4">
        <f t="shared" si="7"/>
        <v>335.84420971364426</v>
      </c>
      <c r="N39" s="4">
        <f t="shared" si="8"/>
        <v>324.89972400992446</v>
      </c>
      <c r="O39" s="5">
        <f t="shared" si="9"/>
        <v>3.2587983913885434E-2</v>
      </c>
      <c r="P39" s="43">
        <f t="shared" si="1"/>
        <v>-4.6551997210178761E-2</v>
      </c>
      <c r="Q39" s="14"/>
      <c r="R39" s="13">
        <f t="shared" si="2"/>
        <v>3.6057790892631662E-2</v>
      </c>
      <c r="S39" s="20" t="b">
        <f t="shared" si="10"/>
        <v>0</v>
      </c>
      <c r="T39" s="13">
        <f t="shared" ref="T39:T44" si="12">(E39-E38)/E38</f>
        <v>2.3181631249690939E-2</v>
      </c>
      <c r="U39" s="20"/>
      <c r="V39" s="13">
        <f t="shared" si="11"/>
        <v>4.2495888379441441E-3</v>
      </c>
    </row>
    <row r="40" spans="1:22" x14ac:dyDescent="0.2">
      <c r="A40" s="1">
        <v>44203</v>
      </c>
      <c r="B40" s="4">
        <v>352.01001000000002</v>
      </c>
      <c r="C40" s="4">
        <v>379.39001500000001</v>
      </c>
      <c r="D40" s="4">
        <v>352</v>
      </c>
      <c r="E40" s="4">
        <v>379.290009</v>
      </c>
      <c r="F40" s="4">
        <v>379.290009</v>
      </c>
      <c r="G40" s="2">
        <v>8091000</v>
      </c>
      <c r="H40" s="4">
        <f t="shared" si="3"/>
        <v>8.0909999999999993</v>
      </c>
      <c r="I40" s="10">
        <f t="shared" si="4"/>
        <v>36.339996999999983</v>
      </c>
      <c r="J40" s="6" t="b">
        <f t="shared" si="0"/>
        <v>0</v>
      </c>
      <c r="K40" s="5">
        <f t="shared" si="5"/>
        <v>7.7497793315593422E-2</v>
      </c>
      <c r="L40" s="5">
        <f t="shared" si="6"/>
        <v>-2.6359681606277275E-4</v>
      </c>
      <c r="M40" s="4">
        <f t="shared" si="7"/>
        <v>343.08517626137024</v>
      </c>
      <c r="N40" s="4">
        <f t="shared" si="8"/>
        <v>329.62931400906143</v>
      </c>
      <c r="O40" s="5">
        <f t="shared" si="9"/>
        <v>3.9220179661909431E-2</v>
      </c>
      <c r="P40" s="43">
        <f t="shared" si="1"/>
        <v>2.5984287155088989E-2</v>
      </c>
      <c r="Q40" s="14"/>
      <c r="R40" s="13">
        <f t="shared" si="2"/>
        <v>0.10581873322026569</v>
      </c>
      <c r="S40" s="20" t="b">
        <f t="shared" si="10"/>
        <v>0</v>
      </c>
      <c r="T40" s="13">
        <f t="shared" si="12"/>
        <v>0.1059629559074049</v>
      </c>
      <c r="U40" s="20"/>
      <c r="V40" s="13">
        <f t="shared" si="11"/>
        <v>2.1560492449460261E-2</v>
      </c>
    </row>
    <row r="41" spans="1:22" x14ac:dyDescent="0.2">
      <c r="A41" s="1">
        <v>44204</v>
      </c>
      <c r="B41" s="4">
        <v>391.35000600000001</v>
      </c>
      <c r="C41" s="4">
        <v>402.85000600000001</v>
      </c>
      <c r="D41" s="4">
        <v>387.17498799999998</v>
      </c>
      <c r="E41" s="4">
        <v>399.13000499999998</v>
      </c>
      <c r="F41" s="4">
        <v>399.13000499999998</v>
      </c>
      <c r="G41" s="2">
        <v>8410800</v>
      </c>
      <c r="H41" s="4">
        <f t="shared" si="3"/>
        <v>8.4108000000000001</v>
      </c>
      <c r="I41" s="10">
        <f t="shared" si="4"/>
        <v>19.839995999999985</v>
      </c>
      <c r="J41" s="6" t="b">
        <f t="shared" si="0"/>
        <v>0</v>
      </c>
      <c r="K41" s="5">
        <f t="shared" si="5"/>
        <v>1.9879900040170116E-2</v>
      </c>
      <c r="L41" s="5">
        <f t="shared" si="6"/>
        <v>-9.234208625033569E-3</v>
      </c>
      <c r="M41" s="4">
        <f t="shared" si="7"/>
        <v>352.42598105114189</v>
      </c>
      <c r="N41" s="4">
        <f t="shared" si="8"/>
        <v>335.67285235609955</v>
      </c>
      <c r="O41" s="5">
        <f t="shared" si="9"/>
        <v>4.7536588094540123E-2</v>
      </c>
      <c r="P41" s="43">
        <f t="shared" si="1"/>
        <v>9.8599447308669153E-2</v>
      </c>
      <c r="Q41" s="14"/>
      <c r="R41" s="13">
        <f t="shared" si="2"/>
        <v>0.1430769229852577</v>
      </c>
      <c r="S41" s="20" t="b">
        <f t="shared" si="10"/>
        <v>0</v>
      </c>
      <c r="T41" s="13">
        <f t="shared" si="12"/>
        <v>5.2308248383099346E-2</v>
      </c>
      <c r="U41" s="20"/>
      <c r="V41" s="13">
        <f t="shared" si="11"/>
        <v>2.7225906090024746E-2</v>
      </c>
    </row>
    <row r="42" spans="1:22" x14ac:dyDescent="0.2">
      <c r="A42" s="1">
        <v>44207</v>
      </c>
      <c r="B42" s="4">
        <v>390.29998799999998</v>
      </c>
      <c r="C42" s="4">
        <v>416.22000100000002</v>
      </c>
      <c r="D42" s="4">
        <v>390.02999899999998</v>
      </c>
      <c r="E42" s="4">
        <v>403.13000499999998</v>
      </c>
      <c r="F42" s="4">
        <v>403.13000499999998</v>
      </c>
      <c r="G42" s="2">
        <v>5850700</v>
      </c>
      <c r="H42" s="4">
        <f t="shared" si="3"/>
        <v>5.8506999999999998</v>
      </c>
      <c r="I42" s="10">
        <f t="shared" si="4"/>
        <v>4</v>
      </c>
      <c r="J42" s="6" t="b">
        <f t="shared" si="0"/>
        <v>0</v>
      </c>
      <c r="K42" s="5">
        <f t="shared" si="5"/>
        <v>3.2872194195404381E-2</v>
      </c>
      <c r="L42" s="5">
        <f t="shared" si="6"/>
        <v>-3.1449704407645808E-2</v>
      </c>
      <c r="M42" s="4">
        <f t="shared" si="7"/>
        <v>360.87665170928489</v>
      </c>
      <c r="N42" s="4">
        <f t="shared" si="8"/>
        <v>341.53869171643873</v>
      </c>
      <c r="O42" s="5">
        <f t="shared" si="9"/>
        <v>5.3586065768600713E-2</v>
      </c>
      <c r="P42" s="43">
        <f t="shared" si="1"/>
        <v>8.0784797665991573E-2</v>
      </c>
      <c r="Q42" s="14"/>
      <c r="R42" s="13">
        <f t="shared" si="2"/>
        <v>0.15335807686250272</v>
      </c>
      <c r="S42" s="20" t="b">
        <f t="shared" si="10"/>
        <v>0</v>
      </c>
      <c r="T42" s="13">
        <f t="shared" si="12"/>
        <v>1.0021797283819843E-2</v>
      </c>
      <c r="U42" s="20"/>
      <c r="V42" s="13">
        <f t="shared" si="11"/>
        <v>2.3978568869803863E-2</v>
      </c>
    </row>
    <row r="43" spans="1:22" x14ac:dyDescent="0.2">
      <c r="A43" s="1">
        <v>44208</v>
      </c>
      <c r="B43" s="4">
        <v>407.89999399999999</v>
      </c>
      <c r="C43" s="4">
        <v>419.75</v>
      </c>
      <c r="D43" s="4">
        <v>405.55999800000001</v>
      </c>
      <c r="E43" s="4">
        <v>415.290009</v>
      </c>
      <c r="F43" s="4">
        <v>415.290009</v>
      </c>
      <c r="G43" s="2">
        <v>4756200</v>
      </c>
      <c r="H43" s="4">
        <f t="shared" si="3"/>
        <v>4.7561999999999998</v>
      </c>
      <c r="I43" s="10">
        <f t="shared" si="4"/>
        <v>12.160004000000015</v>
      </c>
      <c r="J43" s="6" t="b">
        <f t="shared" si="0"/>
        <v>0</v>
      </c>
      <c r="K43" s="5">
        <f t="shared" si="5"/>
        <v>1.8117222624916256E-2</v>
      </c>
      <c r="L43" s="5">
        <f t="shared" si="6"/>
        <v>-1.0625350804050035E-2</v>
      </c>
      <c r="M43" s="4">
        <f t="shared" si="7"/>
        <v>369.94554459107076</v>
      </c>
      <c r="N43" s="4">
        <f t="shared" si="8"/>
        <v>347.95184974109623</v>
      </c>
      <c r="O43" s="5">
        <f t="shared" si="9"/>
        <v>5.9451168345021843E-2</v>
      </c>
      <c r="P43" s="43">
        <f t="shared" si="1"/>
        <v>9.6269448111063596E-2</v>
      </c>
      <c r="Q43" s="14"/>
      <c r="R43" s="13">
        <f t="shared" si="2"/>
        <v>0.13462645012790175</v>
      </c>
      <c r="S43" s="20" t="b">
        <f t="shared" si="10"/>
        <v>0</v>
      </c>
      <c r="T43" s="13">
        <f t="shared" si="12"/>
        <v>3.0163976506784741E-2</v>
      </c>
      <c r="U43" s="20"/>
      <c r="V43" s="13">
        <f t="shared" si="11"/>
        <v>2.513017353389654E-2</v>
      </c>
    </row>
    <row r="44" spans="1:22" x14ac:dyDescent="0.2">
      <c r="A44" s="1">
        <v>44209</v>
      </c>
      <c r="B44" s="4">
        <v>419.29998799999998</v>
      </c>
      <c r="C44" s="4">
        <v>423</v>
      </c>
      <c r="D44" s="4">
        <v>404.50299100000001</v>
      </c>
      <c r="E44" s="4">
        <v>408.60000600000001</v>
      </c>
      <c r="F44" s="4">
        <v>408.60000600000001</v>
      </c>
      <c r="G44" s="2">
        <v>4036900</v>
      </c>
      <c r="H44" s="4">
        <f t="shared" si="3"/>
        <v>4.0369000000000002</v>
      </c>
      <c r="I44" s="10">
        <f t="shared" si="4"/>
        <v>-6.6900029999999902</v>
      </c>
      <c r="J44" s="6" t="b">
        <f t="shared" si="0"/>
        <v>1</v>
      </c>
      <c r="K44" s="5">
        <f t="shared" si="5"/>
        <v>-2.5518679480620393E-2</v>
      </c>
      <c r="L44" s="5">
        <f t="shared" si="6"/>
        <v>-3.4042539007092178E-2</v>
      </c>
      <c r="M44" s="4">
        <f t="shared" si="7"/>
        <v>376.38795482589228</v>
      </c>
      <c r="N44" s="4">
        <f t="shared" si="8"/>
        <v>353.22560245926178</v>
      </c>
      <c r="O44" s="5">
        <f t="shared" si="9"/>
        <v>6.1538505867821489E-2</v>
      </c>
      <c r="P44" s="43">
        <f t="shared" si="1"/>
        <v>7.4696960446338001E-2</v>
      </c>
      <c r="Q44" s="14"/>
      <c r="R44" s="13">
        <f t="shared" si="2"/>
        <v>0.12384042734754701</v>
      </c>
      <c r="S44" s="20" t="b">
        <f t="shared" si="10"/>
        <v>1</v>
      </c>
      <c r="T44" s="13">
        <f t="shared" si="12"/>
        <v>-1.6109231753754977E-2</v>
      </c>
      <c r="U44" s="20">
        <f>(E44-E39)/E39</f>
        <v>0.19142729757361837</v>
      </c>
      <c r="V44" s="13">
        <f t="shared" si="11"/>
        <v>1.7414482561055881E-2</v>
      </c>
    </row>
    <row r="45" spans="1:22" x14ac:dyDescent="0.2">
      <c r="A45" s="1">
        <v>44210</v>
      </c>
      <c r="B45" s="4">
        <v>410.80999800000001</v>
      </c>
      <c r="C45" s="4">
        <v>422.51998900000001</v>
      </c>
      <c r="D45" s="4">
        <v>410.10900900000001</v>
      </c>
      <c r="E45" s="4">
        <v>418.459991</v>
      </c>
      <c r="F45" s="4">
        <v>418.459991</v>
      </c>
      <c r="G45" s="2">
        <v>3416900</v>
      </c>
      <c r="H45" s="4">
        <f t="shared" si="3"/>
        <v>3.4169</v>
      </c>
      <c r="I45" s="10">
        <f t="shared" si="4"/>
        <v>9.8599849999999947</v>
      </c>
      <c r="J45" s="6" t="b">
        <f t="shared" si="0"/>
        <v>0</v>
      </c>
      <c r="K45" s="5">
        <f t="shared" si="5"/>
        <v>1.8621730330915645E-2</v>
      </c>
      <c r="L45" s="5">
        <f t="shared" si="6"/>
        <v>-9.6090081077797422E-3</v>
      </c>
      <c r="M45" s="4">
        <f t="shared" si="7"/>
        <v>383.3999608549102</v>
      </c>
      <c r="N45" s="4">
        <f t="shared" si="8"/>
        <v>358.89815798454339</v>
      </c>
      <c r="O45" s="5">
        <f t="shared" si="9"/>
        <v>6.3906638946264832E-2</v>
      </c>
      <c r="P45" s="43">
        <f t="shared" si="1"/>
        <v>6.9663669462911859E-2</v>
      </c>
      <c r="Q45" s="14"/>
      <c r="R45" s="13">
        <f t="shared" si="2"/>
        <v>0.10203451262190914</v>
      </c>
      <c r="S45" s="20" t="b">
        <f t="shared" si="10"/>
        <v>0</v>
      </c>
      <c r="T45" s="13"/>
      <c r="U45" s="20"/>
      <c r="V45" s="13">
        <f t="shared" si="11"/>
        <v>1.8629730147080571E-2</v>
      </c>
    </row>
    <row r="46" spans="1:22" x14ac:dyDescent="0.2">
      <c r="A46" s="1">
        <v>44211</v>
      </c>
      <c r="B46" s="4">
        <v>418</v>
      </c>
      <c r="C46" s="4">
        <v>425.98998999999998</v>
      </c>
      <c r="D46" s="4">
        <v>407.08999599999999</v>
      </c>
      <c r="E46" s="4">
        <v>408.29998799999998</v>
      </c>
      <c r="F46" s="4">
        <v>408.29998799999998</v>
      </c>
      <c r="G46" s="2">
        <v>3365900</v>
      </c>
      <c r="H46" s="4">
        <f t="shared" si="3"/>
        <v>3.3658999999999999</v>
      </c>
      <c r="I46" s="10">
        <f t="shared" si="4"/>
        <v>-10.160003000000017</v>
      </c>
      <c r="J46" s="6" t="b">
        <f t="shared" si="0"/>
        <v>1</v>
      </c>
      <c r="K46" s="5">
        <f t="shared" si="5"/>
        <v>-2.3205770334928266E-2</v>
      </c>
      <c r="L46" s="5">
        <f t="shared" si="6"/>
        <v>-4.152680207344777E-2</v>
      </c>
      <c r="M46" s="4">
        <f t="shared" si="7"/>
        <v>387.54996537909182</v>
      </c>
      <c r="N46" s="4">
        <f t="shared" si="8"/>
        <v>363.19396929023526</v>
      </c>
      <c r="O46" s="5">
        <f t="shared" si="9"/>
        <v>6.2846079898451604E-2</v>
      </c>
      <c r="P46" s="43">
        <f t="shared" si="1"/>
        <v>5.041938425099482E-2</v>
      </c>
      <c r="Q46" s="14"/>
      <c r="R46" s="13">
        <f t="shared" si="2"/>
        <v>9.9187274041702148E-2</v>
      </c>
      <c r="S46" s="20" t="b">
        <f t="shared" si="10"/>
        <v>1</v>
      </c>
      <c r="T46" s="13"/>
      <c r="U46" s="20"/>
      <c r="V46" s="13">
        <f t="shared" si="11"/>
        <v>1.0824217391488191E-2</v>
      </c>
    </row>
    <row r="47" spans="1:22" x14ac:dyDescent="0.2">
      <c r="A47" s="1">
        <v>44215</v>
      </c>
      <c r="B47" s="4">
        <v>420.73001099999999</v>
      </c>
      <c r="C47" s="4">
        <v>438.35998499999999</v>
      </c>
      <c r="D47" s="4">
        <v>420.09201000000002</v>
      </c>
      <c r="E47" s="4">
        <v>434.14001500000001</v>
      </c>
      <c r="F47" s="4">
        <v>434.14001500000001</v>
      </c>
      <c r="G47" s="2">
        <v>6043300</v>
      </c>
      <c r="H47" s="4">
        <f t="shared" si="3"/>
        <v>6.0433000000000003</v>
      </c>
      <c r="I47" s="10">
        <f t="shared" si="4"/>
        <v>25.840027000000021</v>
      </c>
      <c r="J47" s="6" t="b">
        <f t="shared" si="0"/>
        <v>0</v>
      </c>
      <c r="K47" s="5">
        <f t="shared" si="5"/>
        <v>3.1873181492631901E-2</v>
      </c>
      <c r="L47" s="5">
        <f t="shared" si="6"/>
        <v>-9.6267226580911327E-3</v>
      </c>
      <c r="M47" s="4">
        <f t="shared" si="7"/>
        <v>395.3149736492432</v>
      </c>
      <c r="N47" s="4">
        <f t="shared" si="8"/>
        <v>369.36319065630175</v>
      </c>
      <c r="O47" s="5">
        <f t="shared" si="9"/>
        <v>6.5648368321024081E-2</v>
      </c>
      <c r="P47" s="43">
        <f t="shared" si="1"/>
        <v>6.2676695805459398E-2</v>
      </c>
      <c r="Q47" s="14"/>
      <c r="R47" s="13">
        <f t="shared" si="2"/>
        <v>0.10888788490200212</v>
      </c>
      <c r="S47" s="20" t="b">
        <f t="shared" si="10"/>
        <v>0</v>
      </c>
      <c r="T47" s="13"/>
      <c r="U47" s="20"/>
      <c r="V47" s="13">
        <f t="shared" si="11"/>
        <v>2.0036147500505759E-2</v>
      </c>
    </row>
    <row r="48" spans="1:22" x14ac:dyDescent="0.2">
      <c r="A48" s="1">
        <v>44216</v>
      </c>
      <c r="B48" s="4">
        <v>442.82000699999998</v>
      </c>
      <c r="C48" s="4">
        <v>448.17001299999998</v>
      </c>
      <c r="D48" s="4">
        <v>425.60501099999999</v>
      </c>
      <c r="E48" s="4">
        <v>428.5</v>
      </c>
      <c r="F48" s="4">
        <v>428.5</v>
      </c>
      <c r="G48" s="2">
        <v>4353000</v>
      </c>
      <c r="H48" s="4">
        <f t="shared" si="3"/>
        <v>4.3529999999999998</v>
      </c>
      <c r="I48" s="10">
        <f t="shared" si="4"/>
        <v>-5.6400150000000053</v>
      </c>
      <c r="J48" s="6" t="b">
        <f t="shared" si="0"/>
        <v>1</v>
      </c>
      <c r="K48" s="5">
        <f t="shared" si="5"/>
        <v>-3.2338211403352371E-2</v>
      </c>
      <c r="L48" s="5">
        <f t="shared" si="6"/>
        <v>-4.3889623199756526E-2</v>
      </c>
      <c r="M48" s="4">
        <f t="shared" si="7"/>
        <v>400.8458113743693</v>
      </c>
      <c r="N48" s="4">
        <f t="shared" si="8"/>
        <v>374.50552190357985</v>
      </c>
      <c r="O48" s="5">
        <f t="shared" si="9"/>
        <v>6.5711774261722256E-2</v>
      </c>
      <c r="P48" s="43">
        <f t="shared" si="1"/>
        <v>6.1767390161168161E-2</v>
      </c>
      <c r="Q48" s="14"/>
      <c r="R48" s="13">
        <f t="shared" si="2"/>
        <v>0.11806086101628817</v>
      </c>
      <c r="S48" s="20" t="b">
        <f t="shared" si="10"/>
        <v>1</v>
      </c>
      <c r="T48" s="13"/>
      <c r="U48" s="20"/>
      <c r="V48" s="13">
        <f t="shared" si="11"/>
        <v>1.3990964405091143E-2</v>
      </c>
    </row>
    <row r="49" spans="1:22" x14ac:dyDescent="0.2">
      <c r="A49" s="1">
        <v>44217</v>
      </c>
      <c r="B49" s="4">
        <v>429.30999800000001</v>
      </c>
      <c r="C49" s="4">
        <v>431</v>
      </c>
      <c r="D49" s="4">
        <v>418.885986</v>
      </c>
      <c r="E49" s="4">
        <v>423.64001500000001</v>
      </c>
      <c r="F49" s="4">
        <v>423.64001500000001</v>
      </c>
      <c r="G49" s="2">
        <v>3272700</v>
      </c>
      <c r="H49" s="4">
        <f t="shared" si="3"/>
        <v>3.2726999999999999</v>
      </c>
      <c r="I49" s="10">
        <f t="shared" si="4"/>
        <v>-4.8599849999999947</v>
      </c>
      <c r="J49" s="6" t="b">
        <f t="shared" si="0"/>
        <v>1</v>
      </c>
      <c r="K49" s="5">
        <f t="shared" si="5"/>
        <v>-1.3207199986989359E-2</v>
      </c>
      <c r="L49" s="5">
        <f t="shared" si="6"/>
        <v>-1.7076531322505788E-2</v>
      </c>
      <c r="M49" s="4">
        <f t="shared" si="7"/>
        <v>404.64484531197445</v>
      </c>
      <c r="N49" s="4">
        <f t="shared" si="8"/>
        <v>378.77808652065988</v>
      </c>
      <c r="O49" s="5">
        <f t="shared" si="9"/>
        <v>6.3924597312914555E-2</v>
      </c>
      <c r="P49" s="43">
        <f t="shared" si="1"/>
        <v>3.5194172996435603E-2</v>
      </c>
      <c r="Q49" s="14"/>
      <c r="R49" s="13">
        <f t="shared" si="2"/>
        <v>6.5131571533318722E-2</v>
      </c>
      <c r="S49" s="20" t="b">
        <f t="shared" si="10"/>
        <v>1</v>
      </c>
      <c r="T49" s="13"/>
      <c r="U49" s="20"/>
      <c r="V49" s="13">
        <f t="shared" si="11"/>
        <v>9.4775443070728351E-3</v>
      </c>
    </row>
    <row r="50" spans="1:22" x14ac:dyDescent="0.2">
      <c r="A50" s="1">
        <v>44218</v>
      </c>
      <c r="B50" s="4">
        <v>422</v>
      </c>
      <c r="C50" s="4">
        <v>429.89001500000001</v>
      </c>
      <c r="D50" s="4">
        <v>418.32998700000002</v>
      </c>
      <c r="E50" s="4">
        <v>422.85000600000001</v>
      </c>
      <c r="F50" s="4">
        <v>422.85000600000001</v>
      </c>
      <c r="G50" s="2">
        <v>2989800</v>
      </c>
      <c r="H50" s="4">
        <f t="shared" si="3"/>
        <v>2.9897999999999998</v>
      </c>
      <c r="I50" s="10">
        <f t="shared" si="4"/>
        <v>-0.79000899999999774</v>
      </c>
      <c r="J50" s="6" t="b">
        <f t="shared" si="0"/>
        <v>1</v>
      </c>
      <c r="K50" s="5">
        <f t="shared" si="5"/>
        <v>2.0142322274881697E-3</v>
      </c>
      <c r="L50" s="5">
        <f t="shared" si="6"/>
        <v>-1.6376302668951261E-2</v>
      </c>
      <c r="M50" s="4">
        <f t="shared" si="7"/>
        <v>407.67903875997871</v>
      </c>
      <c r="N50" s="4">
        <f t="shared" si="8"/>
        <v>382.61042734495032</v>
      </c>
      <c r="O50" s="5">
        <f t="shared" si="9"/>
        <v>6.1491048181624923E-2</v>
      </c>
      <c r="P50" s="43">
        <f t="shared" si="1"/>
        <v>2.6125817683484237E-2</v>
      </c>
      <c r="Q50" s="14"/>
      <c r="R50" s="13">
        <f t="shared" si="2"/>
        <v>5.4481526221165429E-2</v>
      </c>
      <c r="S50" s="20" t="b">
        <f t="shared" si="10"/>
        <v>1</v>
      </c>
      <c r="T50" s="13"/>
      <c r="U50" s="20"/>
      <c r="V50" s="13">
        <f t="shared" si="11"/>
        <v>7.4984112195101531E-3</v>
      </c>
    </row>
    <row r="51" spans="1:22" x14ac:dyDescent="0.2">
      <c r="A51" s="1">
        <v>44221</v>
      </c>
      <c r="B51" s="4">
        <v>430.89001500000001</v>
      </c>
      <c r="C51" s="4">
        <v>443.85000600000001</v>
      </c>
      <c r="D51" s="4">
        <v>415.01001000000002</v>
      </c>
      <c r="E51" s="4">
        <v>426.64001500000001</v>
      </c>
      <c r="F51" s="4">
        <v>426.64001500000001</v>
      </c>
      <c r="G51" s="2">
        <v>4770300</v>
      </c>
      <c r="H51" s="4">
        <f t="shared" si="3"/>
        <v>4.7702999999999998</v>
      </c>
      <c r="I51" s="10">
        <f t="shared" si="4"/>
        <v>3.7900089999999977</v>
      </c>
      <c r="J51" s="6" t="b">
        <f t="shared" si="0"/>
        <v>1</v>
      </c>
      <c r="K51" s="5">
        <f t="shared" si="5"/>
        <v>-9.8633058368734761E-3</v>
      </c>
      <c r="L51" s="5">
        <f t="shared" si="6"/>
        <v>-3.8774339906170921E-2</v>
      </c>
      <c r="M51" s="4">
        <f t="shared" si="7"/>
        <v>410.83920146664894</v>
      </c>
      <c r="N51" s="4">
        <f t="shared" si="8"/>
        <v>386.43908714104163</v>
      </c>
      <c r="O51" s="5">
        <f t="shared" si="9"/>
        <v>5.9390910698155636E-2</v>
      </c>
      <c r="P51" s="43">
        <f t="shared" si="1"/>
        <v>1.0151924447476698E-2</v>
      </c>
      <c r="Q51" s="14"/>
      <c r="R51" s="13">
        <f t="shared" si="2"/>
        <v>8.0349695003559221E-2</v>
      </c>
      <c r="S51" s="20" t="b">
        <f t="shared" si="10"/>
        <v>0</v>
      </c>
      <c r="T51" s="13"/>
      <c r="U51" s="20"/>
      <c r="V51" s="13">
        <f t="shared" si="11"/>
        <v>7.751594774856165E-3</v>
      </c>
    </row>
    <row r="52" spans="1:22" x14ac:dyDescent="0.2">
      <c r="A52" s="1">
        <v>44222</v>
      </c>
      <c r="B52" s="4">
        <v>424.98001099999999</v>
      </c>
      <c r="C52" s="4">
        <v>429.39001500000001</v>
      </c>
      <c r="D52" s="4">
        <v>400.30999800000001</v>
      </c>
      <c r="E52" s="4">
        <v>403.39999399999999</v>
      </c>
      <c r="F52" s="4">
        <v>403.39999399999999</v>
      </c>
      <c r="G52" s="2">
        <v>4229800</v>
      </c>
      <c r="H52" s="4">
        <f t="shared" si="3"/>
        <v>4.2298</v>
      </c>
      <c r="I52" s="10">
        <f t="shared" si="4"/>
        <v>-23.240021000000013</v>
      </c>
      <c r="J52" s="6" t="b">
        <f t="shared" si="0"/>
        <v>1</v>
      </c>
      <c r="K52" s="5">
        <f t="shared" si="5"/>
        <v>-5.0778898869198813E-2</v>
      </c>
      <c r="L52" s="5">
        <f t="shared" si="6"/>
        <v>-6.0527772170016605E-2</v>
      </c>
      <c r="M52" s="4">
        <f t="shared" si="7"/>
        <v>409.5993335555408</v>
      </c>
      <c r="N52" s="4">
        <f t="shared" si="8"/>
        <v>387.91394860703798</v>
      </c>
      <c r="O52" s="5">
        <f t="shared" si="9"/>
        <v>5.2942920488327216E-2</v>
      </c>
      <c r="P52" s="43">
        <f t="shared" si="1"/>
        <v>-2.2679078783904256E-2</v>
      </c>
      <c r="Q52" s="14"/>
      <c r="R52" s="13">
        <f t="shared" si="2"/>
        <v>4.8317171985280183E-2</v>
      </c>
      <c r="S52" s="20" t="b">
        <f t="shared" si="10"/>
        <v>1</v>
      </c>
      <c r="T52" s="13"/>
      <c r="U52" s="20"/>
      <c r="V52" s="13">
        <f t="shared" si="11"/>
        <v>-3.0178909575375541E-3</v>
      </c>
    </row>
    <row r="53" spans="1:22" x14ac:dyDescent="0.2">
      <c r="A53" s="1">
        <v>44223</v>
      </c>
      <c r="B53" s="4">
        <v>394.95001200000002</v>
      </c>
      <c r="C53" s="4">
        <v>420</v>
      </c>
      <c r="D53" s="4">
        <v>383.60000600000001</v>
      </c>
      <c r="E53" s="4">
        <v>402.26001000000002</v>
      </c>
      <c r="F53" s="4">
        <v>402.26001000000002</v>
      </c>
      <c r="G53" s="2">
        <v>5698400</v>
      </c>
      <c r="H53" s="4">
        <f t="shared" si="3"/>
        <v>5.6984000000000004</v>
      </c>
      <c r="I53" s="10">
        <f t="shared" si="4"/>
        <v>-1.1399839999999699</v>
      </c>
      <c r="J53" s="6" t="b">
        <f t="shared" si="0"/>
        <v>0</v>
      </c>
      <c r="K53" s="5">
        <f t="shared" si="5"/>
        <v>1.8508666357503509E-2</v>
      </c>
      <c r="L53" s="5">
        <f t="shared" si="6"/>
        <v>-4.2238071428571375E-2</v>
      </c>
      <c r="M53" s="4">
        <f t="shared" si="7"/>
        <v>408.37611296295069</v>
      </c>
      <c r="N53" s="4">
        <f t="shared" si="8"/>
        <v>389.16143220642596</v>
      </c>
      <c r="O53" s="5">
        <f t="shared" si="9"/>
        <v>4.7051431625404476E-2</v>
      </c>
      <c r="P53" s="43">
        <f t="shared" si="1"/>
        <v>-6.0669824155945316E-2</v>
      </c>
      <c r="Q53" s="14"/>
      <c r="R53" s="13">
        <f t="shared" si="2"/>
        <v>2.8463680093120124E-2</v>
      </c>
      <c r="S53" s="20" t="b">
        <f t="shared" si="10"/>
        <v>1</v>
      </c>
      <c r="T53" s="13">
        <f>(E53-E52)/E52</f>
        <v>-2.8259395561616441E-3</v>
      </c>
      <c r="U53" s="20"/>
      <c r="V53" s="13">
        <f t="shared" si="11"/>
        <v>-2.9863832589079242E-3</v>
      </c>
    </row>
    <row r="54" spans="1:22" x14ac:dyDescent="0.2">
      <c r="A54" s="1">
        <v>44224</v>
      </c>
      <c r="B54" s="4">
        <v>409.10000600000001</v>
      </c>
      <c r="C54" s="4">
        <v>409.114014</v>
      </c>
      <c r="D54" s="4">
        <v>392.18398999999999</v>
      </c>
      <c r="E54" s="4">
        <v>404.01001000000002</v>
      </c>
      <c r="F54" s="4">
        <v>404.01001000000002</v>
      </c>
      <c r="G54" s="2">
        <v>3558800</v>
      </c>
      <c r="H54" s="4">
        <f t="shared" si="3"/>
        <v>3.5588000000000002</v>
      </c>
      <c r="I54" s="10">
        <f t="shared" si="4"/>
        <v>1.75</v>
      </c>
      <c r="J54" s="6" t="b">
        <f t="shared" si="0"/>
        <v>0</v>
      </c>
      <c r="K54" s="5">
        <f t="shared" si="5"/>
        <v>-1.2441935774501027E-2</v>
      </c>
      <c r="L54" s="5">
        <f t="shared" si="6"/>
        <v>-1.2475749608518605E-2</v>
      </c>
      <c r="M54" s="4">
        <f t="shared" si="7"/>
        <v>407.64842913579224</v>
      </c>
      <c r="N54" s="4">
        <f t="shared" si="8"/>
        <v>390.45261288412803</v>
      </c>
      <c r="O54" s="5">
        <f t="shared" si="9"/>
        <v>4.2182957231355095E-2</v>
      </c>
      <c r="P54" s="43">
        <f t="shared" si="1"/>
        <v>-3.7935726058301256E-2</v>
      </c>
      <c r="Q54" s="14"/>
      <c r="R54" s="13">
        <f t="shared" si="2"/>
        <v>3.5952177402345715E-3</v>
      </c>
      <c r="S54" s="20" t="b">
        <f t="shared" si="10"/>
        <v>0</v>
      </c>
      <c r="T54" s="13">
        <f>(E54-E53)/E53</f>
        <v>4.3504200181370255E-3</v>
      </c>
      <c r="U54" s="20"/>
      <c r="V54" s="13">
        <f t="shared" si="11"/>
        <v>-1.7818961591038549E-3</v>
      </c>
    </row>
    <row r="55" spans="1:22" x14ac:dyDescent="0.2">
      <c r="A55" s="1">
        <v>44225</v>
      </c>
      <c r="B55" s="4">
        <v>400.20001200000002</v>
      </c>
      <c r="C55" s="4">
        <v>406.58999599999999</v>
      </c>
      <c r="D55" s="4">
        <v>384.02999899999998</v>
      </c>
      <c r="E55" s="4">
        <v>389.02999899999998</v>
      </c>
      <c r="F55" s="4">
        <v>389.02999899999998</v>
      </c>
      <c r="G55" s="2">
        <v>3853200</v>
      </c>
      <c r="H55" s="4">
        <f t="shared" si="3"/>
        <v>3.8532000000000002</v>
      </c>
      <c r="I55" s="10">
        <f t="shared" si="4"/>
        <v>-14.980011000000047</v>
      </c>
      <c r="J55" s="6" t="b">
        <f t="shared" si="0"/>
        <v>1</v>
      </c>
      <c r="K55" s="5">
        <f t="shared" si="5"/>
        <v>-2.7911076124605513E-2</v>
      </c>
      <c r="L55" s="5">
        <f t="shared" si="6"/>
        <v>-4.3188463003895478E-2</v>
      </c>
      <c r="M55" s="4">
        <f t="shared" si="7"/>
        <v>404.54535744649354</v>
      </c>
      <c r="N55" s="4">
        <f t="shared" si="8"/>
        <v>390.32890732898647</v>
      </c>
      <c r="O55" s="5">
        <f t="shared" si="9"/>
        <v>3.514179524205114E-2</v>
      </c>
      <c r="P55" s="43">
        <f t="shared" si="1"/>
        <v>-5.0712134174489922E-2</v>
      </c>
      <c r="Q55" s="14"/>
      <c r="R55" s="13">
        <f t="shared" si="2"/>
        <v>5.0541639296327245E-3</v>
      </c>
      <c r="S55" s="20" t="b">
        <f t="shared" si="10"/>
        <v>1</v>
      </c>
      <c r="T55" s="13">
        <f>(E55-E54)/E54</f>
        <v>-3.707831645062469E-2</v>
      </c>
      <c r="U55" s="20"/>
      <c r="V55" s="13">
        <f t="shared" si="11"/>
        <v>-7.612127184881249E-3</v>
      </c>
    </row>
    <row r="56" spans="1:22" x14ac:dyDescent="0.2">
      <c r="A56" s="1">
        <v>44228</v>
      </c>
      <c r="B56" s="4">
        <v>395.32998700000002</v>
      </c>
      <c r="C56" s="4">
        <v>416.33999599999999</v>
      </c>
      <c r="D56" s="4">
        <v>393.19000199999999</v>
      </c>
      <c r="E56" s="4">
        <v>416.20001200000002</v>
      </c>
      <c r="F56" s="4">
        <v>416.20001200000002</v>
      </c>
      <c r="G56" s="2">
        <v>3774500</v>
      </c>
      <c r="H56" s="4">
        <f t="shared" si="3"/>
        <v>3.7745000000000002</v>
      </c>
      <c r="I56" s="10">
        <f t="shared" si="4"/>
        <v>27.17001300000004</v>
      </c>
      <c r="J56" s="6" t="b">
        <f t="shared" si="0"/>
        <v>0</v>
      </c>
      <c r="K56" s="5">
        <f t="shared" si="5"/>
        <v>5.2791403855736344E-2</v>
      </c>
      <c r="L56" s="5">
        <f t="shared" si="6"/>
        <v>-3.3622520378745913E-4</v>
      </c>
      <c r="M56" s="4">
        <f t="shared" si="7"/>
        <v>406.48779987207797</v>
      </c>
      <c r="N56" s="4">
        <f t="shared" si="8"/>
        <v>392.5785686047268</v>
      </c>
      <c r="O56" s="5">
        <f t="shared" si="9"/>
        <v>3.4218078062191341E-2</v>
      </c>
      <c r="P56" s="43">
        <f t="shared" si="1"/>
        <v>-3.2713891723842155E-2</v>
      </c>
      <c r="Q56" s="14"/>
      <c r="R56" s="13">
        <f t="shared" si="2"/>
        <v>2.4237372268054558E-2</v>
      </c>
      <c r="S56" s="20" t="b">
        <f t="shared" si="10"/>
        <v>0</v>
      </c>
      <c r="T56" s="13">
        <f>(E56-E55)/E55</f>
        <v>6.9840405803769504E-2</v>
      </c>
      <c r="U56" s="20">
        <f>(E56-E53)/E53</f>
        <v>3.4654207859240074E-2</v>
      </c>
      <c r="V56" s="13">
        <f t="shared" si="11"/>
        <v>4.8015442269445522E-3</v>
      </c>
    </row>
    <row r="57" spans="1:22" x14ac:dyDescent="0.2">
      <c r="A57" s="1">
        <v>44229</v>
      </c>
      <c r="B57" s="4">
        <v>420</v>
      </c>
      <c r="C57" s="4">
        <v>420.57000699999998</v>
      </c>
      <c r="D57" s="4">
        <v>409</v>
      </c>
      <c r="E57" s="4">
        <v>418.75</v>
      </c>
      <c r="F57" s="4">
        <v>418.75</v>
      </c>
      <c r="G57" s="2">
        <v>2750400</v>
      </c>
      <c r="H57" s="4">
        <f t="shared" si="3"/>
        <v>2.7504</v>
      </c>
      <c r="I57" s="10">
        <f t="shared" si="4"/>
        <v>2.5499879999999848</v>
      </c>
      <c r="J57" s="6" t="b">
        <f t="shared" si="0"/>
        <v>0</v>
      </c>
      <c r="K57" s="5">
        <f t="shared" si="5"/>
        <v>-2.976190476190476E-3</v>
      </c>
      <c r="L57" s="5">
        <f t="shared" si="6"/>
        <v>-4.3274769234791762E-3</v>
      </c>
      <c r="M57" s="4">
        <f t="shared" si="7"/>
        <v>408.53149989339829</v>
      </c>
      <c r="N57" s="4">
        <f t="shared" si="8"/>
        <v>394.85434524779401</v>
      </c>
      <c r="O57" s="5">
        <f t="shared" si="9"/>
        <v>3.3478825131411351E-2</v>
      </c>
      <c r="P57" s="43">
        <f t="shared" si="1"/>
        <v>1.1467906556139715E-3</v>
      </c>
      <c r="Q57" s="14"/>
      <c r="R57" s="13">
        <f t="shared" si="2"/>
        <v>2.946775734488772E-2</v>
      </c>
      <c r="S57" s="20" t="b">
        <f t="shared" si="10"/>
        <v>0</v>
      </c>
      <c r="T57" s="13"/>
      <c r="U57" s="20"/>
      <c r="V57" s="13">
        <f t="shared" si="11"/>
        <v>5.0277032224914824E-3</v>
      </c>
    </row>
    <row r="58" spans="1:22" x14ac:dyDescent="0.2">
      <c r="A58" s="1">
        <v>44230</v>
      </c>
      <c r="B58" s="4">
        <v>422.49499500000002</v>
      </c>
      <c r="C58" s="4">
        <v>432.60998499999999</v>
      </c>
      <c r="D58" s="4">
        <v>421.875</v>
      </c>
      <c r="E58" s="4">
        <v>425.07000699999998</v>
      </c>
      <c r="F58" s="4">
        <v>425.07000699999998</v>
      </c>
      <c r="G58" s="2">
        <v>2400500</v>
      </c>
      <c r="H58" s="4">
        <f t="shared" si="3"/>
        <v>2.4005000000000001</v>
      </c>
      <c r="I58" s="10">
        <f t="shared" si="4"/>
        <v>6.3200069999999755</v>
      </c>
      <c r="J58" s="6" t="b">
        <f t="shared" si="0"/>
        <v>1</v>
      </c>
      <c r="K58" s="5">
        <f t="shared" si="5"/>
        <v>6.0947751582239645E-3</v>
      </c>
      <c r="L58" s="5">
        <f t="shared" si="6"/>
        <v>-1.7429042928817324E-2</v>
      </c>
      <c r="M58" s="4">
        <f t="shared" si="7"/>
        <v>411.2879177444986</v>
      </c>
      <c r="N58" s="4">
        <f t="shared" si="8"/>
        <v>397.48179409581195</v>
      </c>
      <c r="O58" s="5">
        <f t="shared" si="9"/>
        <v>3.3568026321802454E-2</v>
      </c>
      <c r="P58" s="43">
        <f t="shared" si="1"/>
        <v>2.5741291680924934E-2</v>
      </c>
      <c r="Q58" s="14"/>
      <c r="R58" s="13">
        <f t="shared" si="2"/>
        <v>5.1842192137399837E-2</v>
      </c>
      <c r="S58" s="20" t="b">
        <f t="shared" si="10"/>
        <v>0</v>
      </c>
      <c r="T58" s="13"/>
      <c r="U58" s="20"/>
      <c r="V58" s="13">
        <f t="shared" si="11"/>
        <v>6.7471366389606812E-3</v>
      </c>
    </row>
    <row r="59" spans="1:22" x14ac:dyDescent="0.2">
      <c r="A59" s="1">
        <v>44231</v>
      </c>
      <c r="B59" s="4">
        <v>427.89001500000001</v>
      </c>
      <c r="C59" s="4">
        <v>432.75</v>
      </c>
      <c r="D59" s="4">
        <v>420.99600199999998</v>
      </c>
      <c r="E59" s="4">
        <v>432.67999300000002</v>
      </c>
      <c r="F59" s="4">
        <v>432.67999300000002</v>
      </c>
      <c r="G59" s="2">
        <v>1887300</v>
      </c>
      <c r="H59" s="4">
        <f t="shared" si="3"/>
        <v>1.8873</v>
      </c>
      <c r="I59" s="10">
        <f t="shared" si="4"/>
        <v>7.609986000000049</v>
      </c>
      <c r="J59" s="6" t="b">
        <f t="shared" si="0"/>
        <v>0</v>
      </c>
      <c r="K59" s="5">
        <f t="shared" si="5"/>
        <v>1.1194414059884101E-2</v>
      </c>
      <c r="L59" s="5">
        <f t="shared" si="6"/>
        <v>-1.6177238590404507E-4</v>
      </c>
      <c r="M59" s="4">
        <f t="shared" si="7"/>
        <v>414.85326362041553</v>
      </c>
      <c r="N59" s="4">
        <f t="shared" si="8"/>
        <v>400.54250704400221</v>
      </c>
      <c r="O59" s="5">
        <f t="shared" si="9"/>
        <v>3.449594792029273E-2</v>
      </c>
      <c r="P59" s="43">
        <f t="shared" si="1"/>
        <v>1.4807014716425025E-2</v>
      </c>
      <c r="Q59" s="14"/>
      <c r="R59" s="13">
        <f t="shared" si="2"/>
        <v>4.313991945826829E-2</v>
      </c>
      <c r="S59" s="20" t="b">
        <f t="shared" si="10"/>
        <v>0</v>
      </c>
      <c r="T59" s="13"/>
      <c r="U59" s="20"/>
      <c r="V59" s="13">
        <f t="shared" si="11"/>
        <v>8.6687347770128421E-3</v>
      </c>
    </row>
    <row r="60" spans="1:22" x14ac:dyDescent="0.2">
      <c r="A60" s="1">
        <v>44232</v>
      </c>
      <c r="B60" s="4">
        <v>435.209991</v>
      </c>
      <c r="C60" s="4">
        <v>443.20001200000002</v>
      </c>
      <c r="D60" s="4">
        <v>430.91198700000001</v>
      </c>
      <c r="E60" s="4">
        <v>439.89001500000001</v>
      </c>
      <c r="F60" s="4">
        <v>439.89001500000001</v>
      </c>
      <c r="G60" s="2">
        <v>2646200</v>
      </c>
      <c r="H60" s="4">
        <f t="shared" si="3"/>
        <v>2.6461999999999999</v>
      </c>
      <c r="I60" s="10">
        <f t="shared" si="4"/>
        <v>7.2100219999999808</v>
      </c>
      <c r="J60" s="6" t="b">
        <f t="shared" si="0"/>
        <v>0</v>
      </c>
      <c r="K60" s="5">
        <f t="shared" si="5"/>
        <v>1.0753484747090751E-2</v>
      </c>
      <c r="L60" s="5">
        <f t="shared" si="6"/>
        <v>-7.4684045811804029E-3</v>
      </c>
      <c r="M60" s="4">
        <f t="shared" si="7"/>
        <v>419.02605551701294</v>
      </c>
      <c r="N60" s="4">
        <f t="shared" si="8"/>
        <v>403.96402947495852</v>
      </c>
      <c r="O60" s="5">
        <f t="shared" si="9"/>
        <v>3.5945320926332888E-2</v>
      </c>
      <c r="P60" s="43">
        <f t="shared" si="1"/>
        <v>2.8365614325156191E-2</v>
      </c>
      <c r="Q60" s="14"/>
      <c r="R60" s="13">
        <f t="shared" si="2"/>
        <v>5.7690819376757324E-2</v>
      </c>
      <c r="S60" s="20" t="b">
        <f t="shared" si="10"/>
        <v>0</v>
      </c>
      <c r="T60" s="13">
        <f>(E60-E59)/E59</f>
        <v>1.6663636213010619E-2</v>
      </c>
      <c r="U60" s="20"/>
      <c r="V60" s="13">
        <f t="shared" si="11"/>
        <v>1.0058476725436694E-2</v>
      </c>
    </row>
    <row r="61" spans="1:22" x14ac:dyDescent="0.2">
      <c r="A61" s="1">
        <v>44235</v>
      </c>
      <c r="B61" s="4">
        <v>444.01998900000001</v>
      </c>
      <c r="C61" s="4">
        <v>449.19500699999998</v>
      </c>
      <c r="D61" s="4">
        <v>431.82000699999998</v>
      </c>
      <c r="E61" s="4">
        <v>434.63000499999998</v>
      </c>
      <c r="F61" s="4">
        <v>434.63000499999998</v>
      </c>
      <c r="G61" s="2">
        <v>3050700</v>
      </c>
      <c r="H61" s="4">
        <f t="shared" si="3"/>
        <v>3.0507</v>
      </c>
      <c r="I61" s="10">
        <f t="shared" si="4"/>
        <v>-5.2600100000000225</v>
      </c>
      <c r="J61" s="6" t="b">
        <f t="shared" si="0"/>
        <v>1</v>
      </c>
      <c r="K61" s="5">
        <f t="shared" si="5"/>
        <v>-2.1147660539219612E-2</v>
      </c>
      <c r="L61" s="5">
        <f t="shared" si="6"/>
        <v>-3.2424674747108202E-2</v>
      </c>
      <c r="M61" s="4">
        <f t="shared" si="7"/>
        <v>421.62671376417745</v>
      </c>
      <c r="N61" s="4">
        <f t="shared" si="8"/>
        <v>406.63063604235344</v>
      </c>
      <c r="O61" s="5">
        <f t="shared" si="9"/>
        <v>3.5567190674288145E-2</v>
      </c>
      <c r="P61" s="43">
        <f t="shared" si="1"/>
        <v>2.4176108636047654E-2</v>
      </c>
      <c r="Q61" s="14"/>
      <c r="R61" s="13">
        <f t="shared" si="2"/>
        <v>6.5385546825768512E-2</v>
      </c>
      <c r="S61" s="20" t="b">
        <f t="shared" si="10"/>
        <v>1</v>
      </c>
      <c r="T61" s="13">
        <f>(E61-E60)/E60</f>
        <v>-1.1957557163465105E-2</v>
      </c>
      <c r="U61" s="20"/>
      <c r="V61" s="13">
        <f t="shared" si="11"/>
        <v>6.2064356450476808E-3</v>
      </c>
    </row>
    <row r="62" spans="1:22" x14ac:dyDescent="0.2">
      <c r="A62" s="1">
        <v>44236</v>
      </c>
      <c r="B62" s="4">
        <v>436.459991</v>
      </c>
      <c r="C62" s="4">
        <v>484.85000600000001</v>
      </c>
      <c r="D62" s="4">
        <v>433.52999899999998</v>
      </c>
      <c r="E62" s="4">
        <v>467.29998799999998</v>
      </c>
      <c r="F62" s="4">
        <v>467.29998799999998</v>
      </c>
      <c r="G62" s="2">
        <v>8053700</v>
      </c>
      <c r="H62" s="4">
        <f t="shared" si="3"/>
        <v>8.0536999999999992</v>
      </c>
      <c r="I62" s="10">
        <f t="shared" si="4"/>
        <v>32.669983000000002</v>
      </c>
      <c r="J62" s="6" t="b">
        <f t="shared" si="0"/>
        <v>0</v>
      </c>
      <c r="K62" s="5">
        <f t="shared" si="5"/>
        <v>7.0659390633584979E-2</v>
      </c>
      <c r="L62" s="5">
        <f t="shared" si="6"/>
        <v>-3.6196798562069157E-2</v>
      </c>
      <c r="M62" s="4">
        <f t="shared" si="7"/>
        <v>429.23892613681454</v>
      </c>
      <c r="N62" s="4">
        <f t="shared" si="8"/>
        <v>411.9062318647575</v>
      </c>
      <c r="O62" s="5">
        <f t="shared" si="9"/>
        <v>4.0380061584937572E-2</v>
      </c>
      <c r="P62" s="43">
        <f t="shared" si="1"/>
        <v>9.9969331807938325E-3</v>
      </c>
      <c r="Q62" s="14"/>
      <c r="R62" s="13">
        <f t="shared" si="2"/>
        <v>0.12955740143068975</v>
      </c>
      <c r="S62" s="20" t="b">
        <f t="shared" si="10"/>
        <v>0</v>
      </c>
      <c r="T62" s="13">
        <f>(E62-E61)/E61</f>
        <v>7.5167343773239956E-2</v>
      </c>
      <c r="U62" s="20"/>
      <c r="V62" s="13">
        <f t="shared" si="11"/>
        <v>1.8054388216242674E-2</v>
      </c>
    </row>
    <row r="63" spans="1:22" x14ac:dyDescent="0.2">
      <c r="A63" s="1">
        <v>44237</v>
      </c>
      <c r="B63" s="4">
        <v>469.22000100000002</v>
      </c>
      <c r="C63" s="4">
        <v>478.64999399999999</v>
      </c>
      <c r="D63" s="4">
        <v>449.42001299999998</v>
      </c>
      <c r="E63" s="4">
        <v>469.69000199999999</v>
      </c>
      <c r="F63" s="4">
        <v>469.69000199999999</v>
      </c>
      <c r="G63" s="2">
        <v>4002500</v>
      </c>
      <c r="H63" s="4">
        <f t="shared" si="3"/>
        <v>4.0025000000000004</v>
      </c>
      <c r="I63" s="10">
        <f t="shared" si="4"/>
        <v>2.3900140000000079</v>
      </c>
      <c r="J63" s="6" t="b">
        <f t="shared" si="0"/>
        <v>0</v>
      </c>
      <c r="K63" s="5">
        <f t="shared" si="5"/>
        <v>1.0016644622955189E-3</v>
      </c>
      <c r="L63" s="5">
        <f t="shared" si="6"/>
        <v>-1.8719298260348457E-2</v>
      </c>
      <c r="M63" s="4">
        <f t="shared" si="7"/>
        <v>435.9807721140121</v>
      </c>
      <c r="N63" s="4">
        <f t="shared" si="8"/>
        <v>416.93090752869165</v>
      </c>
      <c r="O63" s="5">
        <f t="shared" si="9"/>
        <v>4.3694276912603781E-2</v>
      </c>
      <c r="P63" s="43">
        <f t="shared" si="1"/>
        <v>3.082530640244251E-2</v>
      </c>
      <c r="Q63" s="14"/>
      <c r="R63" s="13">
        <f t="shared" si="2"/>
        <v>9.7869503921217849E-2</v>
      </c>
      <c r="S63" s="20" t="b">
        <f t="shared" si="10"/>
        <v>0</v>
      </c>
      <c r="T63" s="13"/>
      <c r="U63" s="20"/>
      <c r="V63" s="13">
        <f t="shared" si="11"/>
        <v>1.5706511144911114E-2</v>
      </c>
    </row>
    <row r="64" spans="1:22" x14ac:dyDescent="0.2">
      <c r="A64" s="1">
        <v>44238</v>
      </c>
      <c r="B64" s="4">
        <v>474.39001500000001</v>
      </c>
      <c r="C64" s="4">
        <v>479.95001200000002</v>
      </c>
      <c r="D64" s="4">
        <v>462.95498700000002</v>
      </c>
      <c r="E64" s="4">
        <v>465.69000199999999</v>
      </c>
      <c r="F64" s="4">
        <v>465.69000199999999</v>
      </c>
      <c r="G64" s="2">
        <v>2797000</v>
      </c>
      <c r="H64" s="4">
        <f t="shared" si="3"/>
        <v>2.7970000000000002</v>
      </c>
      <c r="I64" s="10">
        <f t="shared" si="4"/>
        <v>-4</v>
      </c>
      <c r="J64" s="6" t="b">
        <f t="shared" si="0"/>
        <v>1</v>
      </c>
      <c r="K64" s="5">
        <f t="shared" si="5"/>
        <v>-1.833936787223486E-2</v>
      </c>
      <c r="L64" s="5">
        <f t="shared" si="6"/>
        <v>-2.9711448366418671E-2</v>
      </c>
      <c r="M64" s="4">
        <f t="shared" si="7"/>
        <v>440.93231042834338</v>
      </c>
      <c r="N64" s="4">
        <f t="shared" si="8"/>
        <v>421.17082878706628</v>
      </c>
      <c r="O64" s="5">
        <f t="shared" si="9"/>
        <v>4.4817495052879713E-2</v>
      </c>
      <c r="P64" s="43">
        <f t="shared" si="1"/>
        <v>4.9945708333922541E-2</v>
      </c>
      <c r="Q64" s="14"/>
      <c r="R64" s="13">
        <f t="shared" si="2"/>
        <v>8.8489096055929556E-2</v>
      </c>
      <c r="S64" s="20" t="b">
        <f t="shared" si="10"/>
        <v>1</v>
      </c>
      <c r="T64" s="13"/>
      <c r="U64" s="20"/>
      <c r="V64" s="13">
        <f t="shared" si="11"/>
        <v>1.1357240114792092E-2</v>
      </c>
    </row>
    <row r="65" spans="1:22" x14ac:dyDescent="0.2">
      <c r="A65" s="1">
        <v>44239</v>
      </c>
      <c r="B65" s="4">
        <v>463.85000600000001</v>
      </c>
      <c r="C65" s="4">
        <v>470.35000600000001</v>
      </c>
      <c r="D65" s="4">
        <v>457.05999800000001</v>
      </c>
      <c r="E65" s="4">
        <v>468.67001299999998</v>
      </c>
      <c r="F65" s="4">
        <v>468.67001299999998</v>
      </c>
      <c r="G65" s="2">
        <v>2115700</v>
      </c>
      <c r="H65" s="4">
        <f t="shared" si="3"/>
        <v>2.1156999999999999</v>
      </c>
      <c r="I65" s="10">
        <f t="shared" si="4"/>
        <v>2.9800109999999904</v>
      </c>
      <c r="J65" s="6" t="b">
        <f t="shared" si="0"/>
        <v>0</v>
      </c>
      <c r="K65" s="5">
        <f t="shared" si="5"/>
        <v>1.0391305244480207E-2</v>
      </c>
      <c r="L65" s="5">
        <f t="shared" si="6"/>
        <v>-3.5717932998177203E-3</v>
      </c>
      <c r="M65" s="4">
        <f t="shared" si="7"/>
        <v>445.55526085695283</v>
      </c>
      <c r="N65" s="4">
        <f t="shared" si="8"/>
        <v>425.30119263166921</v>
      </c>
      <c r="O65" s="5">
        <f t="shared" si="9"/>
        <v>4.5458038552453006E-2</v>
      </c>
      <c r="P65" s="43">
        <f t="shared" si="1"/>
        <v>2.5821122885901281E-2</v>
      </c>
      <c r="Q65" s="14"/>
      <c r="R65" s="13">
        <f t="shared" si="2"/>
        <v>5.5649090744341191E-2</v>
      </c>
      <c r="S65" s="20" t="b">
        <f t="shared" si="10"/>
        <v>0</v>
      </c>
      <c r="T65" s="13"/>
      <c r="U65" s="20"/>
      <c r="V65" s="13">
        <f t="shared" si="11"/>
        <v>1.0484490066328957E-2</v>
      </c>
    </row>
    <row r="66" spans="1:22" x14ac:dyDescent="0.2">
      <c r="A66" s="1">
        <v>44243</v>
      </c>
      <c r="B66" s="4">
        <v>476.98998999999998</v>
      </c>
      <c r="C66" s="4">
        <v>486.72000100000002</v>
      </c>
      <c r="D66" s="4">
        <v>466.27999899999998</v>
      </c>
      <c r="E66" s="4">
        <v>469.70001200000002</v>
      </c>
      <c r="F66" s="4">
        <v>469.70001200000002</v>
      </c>
      <c r="G66" s="2">
        <v>3726500</v>
      </c>
      <c r="H66" s="4">
        <f t="shared" si="3"/>
        <v>3.7265000000000001</v>
      </c>
      <c r="I66" s="10">
        <f t="shared" si="4"/>
        <v>1.0299990000000321</v>
      </c>
      <c r="J66" s="6" t="b">
        <f t="shared" ref="J66:J129" si="13">(E66-D66)&lt;(C66-E66)</f>
        <v>1</v>
      </c>
      <c r="K66" s="5">
        <f t="shared" si="5"/>
        <v>-1.5283293471210921E-2</v>
      </c>
      <c r="L66" s="5">
        <f t="shared" si="6"/>
        <v>-3.4968747873584935E-2</v>
      </c>
      <c r="M66" s="4">
        <f t="shared" si="7"/>
        <v>449.57938604746067</v>
      </c>
      <c r="N66" s="4">
        <f t="shared" si="8"/>
        <v>429.1619595332632</v>
      </c>
      <c r="O66" s="5">
        <f t="shared" si="9"/>
        <v>4.5414507755126635E-2</v>
      </c>
      <c r="P66" s="43">
        <f t="shared" ref="P66:P129" si="14">(D66-M66)/M66</f>
        <v>3.7147194624213203E-2</v>
      </c>
      <c r="Q66" s="14"/>
      <c r="R66" s="13">
        <f t="shared" ref="R66:R129" si="15">(C66-M66)/M66</f>
        <v>8.2611917061113954E-2</v>
      </c>
      <c r="S66" s="20" t="b">
        <f t="shared" si="10"/>
        <v>0</v>
      </c>
      <c r="T66" s="13"/>
      <c r="U66" s="20"/>
      <c r="V66" s="13">
        <f t="shared" si="11"/>
        <v>9.0317083963234943E-3</v>
      </c>
    </row>
    <row r="67" spans="1:22" x14ac:dyDescent="0.2">
      <c r="A67" s="1">
        <v>44244</v>
      </c>
      <c r="B67" s="4">
        <v>456.22000100000002</v>
      </c>
      <c r="C67" s="4">
        <v>457.25</v>
      </c>
      <c r="D67" s="4">
        <v>436</v>
      </c>
      <c r="E67" s="4">
        <v>456.97000100000002</v>
      </c>
      <c r="F67" s="4">
        <v>456.97000100000002</v>
      </c>
      <c r="G67" s="2">
        <v>3912000</v>
      </c>
      <c r="H67" s="4">
        <f t="shared" ref="H67:H130" si="16">(G67/1000000)</f>
        <v>3.9119999999999999</v>
      </c>
      <c r="I67" s="10">
        <f t="shared" ref="I67:I130" si="17">(E67-E66)</f>
        <v>-12.73001099999999</v>
      </c>
      <c r="J67" s="6" t="b">
        <f t="shared" si="13"/>
        <v>0</v>
      </c>
      <c r="K67" s="5">
        <f t="shared" ref="K67:K130" si="18">(E67-B67)/B67</f>
        <v>1.6439437077639214E-3</v>
      </c>
      <c r="L67" s="5">
        <f t="shared" ref="L67:L130" si="19">(E67-C67)/C67</f>
        <v>-6.1235429196276707E-4</v>
      </c>
      <c r="M67" s="4">
        <f t="shared" ref="M67:M130" si="20">(E67-M66)*(2/($X$1+1))+M66</f>
        <v>450.81115520621722</v>
      </c>
      <c r="N67" s="4">
        <f t="shared" ref="N67:N130" si="21">(E67-N66)*(2/($X$2+1))+N66</f>
        <v>431.58005009558815</v>
      </c>
      <c r="O67" s="5">
        <f t="shared" ref="O67:O130" si="22">(M67-N67)/M67</f>
        <v>4.2658893615514185E-2</v>
      </c>
      <c r="P67" s="43">
        <f t="shared" si="14"/>
        <v>-3.2854455873972475E-2</v>
      </c>
      <c r="Q67" s="14"/>
      <c r="R67" s="13">
        <f t="shared" si="15"/>
        <v>1.4282798283546064E-2</v>
      </c>
      <c r="S67" s="20" t="b">
        <f t="shared" ref="S67:S130" si="23">(E67&lt;E66)</f>
        <v>1</v>
      </c>
      <c r="T67" s="13"/>
      <c r="U67" s="20"/>
      <c r="V67" s="13">
        <f t="shared" si="11"/>
        <v>2.7398257059466583E-3</v>
      </c>
    </row>
    <row r="68" spans="1:22" x14ac:dyDescent="0.2">
      <c r="A68" s="1">
        <v>44245</v>
      </c>
      <c r="B68" s="4">
        <v>448.5</v>
      </c>
      <c r="C68" s="4">
        <v>462.5</v>
      </c>
      <c r="D68" s="4">
        <v>441.76998900000001</v>
      </c>
      <c r="E68" s="4">
        <v>452.98998999999998</v>
      </c>
      <c r="F68" s="4">
        <v>452.98998999999998</v>
      </c>
      <c r="G68" s="2">
        <v>4890400</v>
      </c>
      <c r="H68" s="4">
        <f t="shared" si="16"/>
        <v>4.8903999999999996</v>
      </c>
      <c r="I68" s="10">
        <f t="shared" si="17"/>
        <v>-3.9800110000000473</v>
      </c>
      <c r="J68" s="6" t="b">
        <f t="shared" si="13"/>
        <v>0</v>
      </c>
      <c r="K68" s="5">
        <f t="shared" si="18"/>
        <v>1.0011125975473751E-2</v>
      </c>
      <c r="L68" s="5">
        <f t="shared" si="19"/>
        <v>-2.0562183783783831E-2</v>
      </c>
      <c r="M68" s="4">
        <f t="shared" si="20"/>
        <v>451.17429433851436</v>
      </c>
      <c r="N68" s="4">
        <f t="shared" si="21"/>
        <v>433.44178400031961</v>
      </c>
      <c r="O68" s="5">
        <f t="shared" si="22"/>
        <v>3.9303015621032056E-2</v>
      </c>
      <c r="P68" s="43">
        <f t="shared" si="14"/>
        <v>-2.0844062830091853E-2</v>
      </c>
      <c r="Q68" s="14"/>
      <c r="R68" s="13">
        <f t="shared" si="15"/>
        <v>2.5102728155403306E-2</v>
      </c>
      <c r="S68" s="20" t="b">
        <f t="shared" si="23"/>
        <v>1</v>
      </c>
      <c r="T68" s="13"/>
      <c r="U68" s="20"/>
      <c r="V68" s="13">
        <f t="shared" ref="V68:V131" si="24">(M68-M67)/M67</f>
        <v>8.0552383875909738E-4</v>
      </c>
    </row>
    <row r="69" spans="1:22" x14ac:dyDescent="0.2">
      <c r="A69" s="1">
        <v>44246</v>
      </c>
      <c r="B69" s="4">
        <v>462.02999899999998</v>
      </c>
      <c r="C69" s="4">
        <v>472.82598899999999</v>
      </c>
      <c r="D69" s="4">
        <v>442.76998900000001</v>
      </c>
      <c r="E69" s="4">
        <v>467.30999800000001</v>
      </c>
      <c r="F69" s="4">
        <v>467.30999800000001</v>
      </c>
      <c r="G69" s="2">
        <v>7685500</v>
      </c>
      <c r="H69" s="4">
        <f t="shared" si="16"/>
        <v>7.6855000000000002</v>
      </c>
      <c r="I69" s="10">
        <f t="shared" si="17"/>
        <v>14.32000800000003</v>
      </c>
      <c r="J69" s="6" t="b">
        <f t="shared" si="13"/>
        <v>0</v>
      </c>
      <c r="K69" s="5">
        <f t="shared" si="18"/>
        <v>1.1427827222102158E-2</v>
      </c>
      <c r="L69" s="5">
        <f t="shared" si="19"/>
        <v>-1.1666006370897658E-2</v>
      </c>
      <c r="M69" s="4">
        <f t="shared" si="20"/>
        <v>453.86357828209532</v>
      </c>
      <c r="N69" s="4">
        <f t="shared" si="21"/>
        <v>436.38684608724833</v>
      </c>
      <c r="O69" s="5">
        <f t="shared" si="22"/>
        <v>3.8506575612428769E-2</v>
      </c>
      <c r="P69" s="43">
        <f t="shared" si="14"/>
        <v>-2.444256338894895E-2</v>
      </c>
      <c r="Q69" s="14"/>
      <c r="R69" s="13">
        <f t="shared" si="15"/>
        <v>4.1779978886340025E-2</v>
      </c>
      <c r="S69" s="20" t="b">
        <f t="shared" si="23"/>
        <v>0</v>
      </c>
      <c r="T69" s="13">
        <f>(E69-E68)/E68</f>
        <v>3.1612195227536992E-2</v>
      </c>
      <c r="U69" s="20"/>
      <c r="V69" s="13">
        <f t="shared" si="24"/>
        <v>5.9606320158905176E-3</v>
      </c>
    </row>
    <row r="70" spans="1:22" x14ac:dyDescent="0.2">
      <c r="A70" s="1">
        <v>44249</v>
      </c>
      <c r="B70" s="4">
        <v>458.77499399999999</v>
      </c>
      <c r="C70" s="4">
        <v>483.70001200000002</v>
      </c>
      <c r="D70" s="4">
        <v>434.01001000000002</v>
      </c>
      <c r="E70" s="4">
        <v>437.27999899999998</v>
      </c>
      <c r="F70" s="4">
        <v>437.27999899999998</v>
      </c>
      <c r="G70" s="2">
        <v>7795600</v>
      </c>
      <c r="H70" s="4">
        <f t="shared" si="16"/>
        <v>7.7956000000000003</v>
      </c>
      <c r="I70" s="10">
        <f t="shared" si="17"/>
        <v>-30.029999000000032</v>
      </c>
      <c r="J70" s="6" t="b">
        <f t="shared" si="13"/>
        <v>1</v>
      </c>
      <c r="K70" s="5">
        <f t="shared" si="18"/>
        <v>-4.6853022246456655E-2</v>
      </c>
      <c r="L70" s="5">
        <f t="shared" si="19"/>
        <v>-9.5968600058666198E-2</v>
      </c>
      <c r="M70" s="4">
        <f t="shared" si="20"/>
        <v>451.09964840174609</v>
      </c>
      <c r="N70" s="4">
        <f t="shared" si="21"/>
        <v>436.46451155792238</v>
      </c>
      <c r="O70" s="5">
        <f t="shared" si="22"/>
        <v>3.244324595613466E-2</v>
      </c>
      <c r="P70" s="43">
        <f t="shared" si="14"/>
        <v>-3.7884397521246047E-2</v>
      </c>
      <c r="Q70" s="14"/>
      <c r="R70" s="13">
        <f t="shared" si="15"/>
        <v>7.2268652200811009E-2</v>
      </c>
      <c r="S70" s="20" t="b">
        <f t="shared" si="23"/>
        <v>1</v>
      </c>
      <c r="T70" s="13">
        <f>(E70-E69)/E69</f>
        <v>-6.4261409189880062E-2</v>
      </c>
      <c r="U70" s="20"/>
      <c r="V70" s="13">
        <f t="shared" si="24"/>
        <v>-6.0897811866968644E-3</v>
      </c>
    </row>
    <row r="71" spans="1:22" x14ac:dyDescent="0.2">
      <c r="A71" s="1">
        <v>44250</v>
      </c>
      <c r="B71" s="4">
        <v>413.01001000000002</v>
      </c>
      <c r="C71" s="4">
        <v>424.39999399999999</v>
      </c>
      <c r="D71" s="4">
        <v>381.02999899999998</v>
      </c>
      <c r="E71" s="4">
        <v>415.86999500000002</v>
      </c>
      <c r="F71" s="4">
        <v>415.86999500000002</v>
      </c>
      <c r="G71" s="2">
        <v>7254000</v>
      </c>
      <c r="H71" s="4">
        <f t="shared" si="16"/>
        <v>7.2539999999999996</v>
      </c>
      <c r="I71" s="10">
        <f t="shared" si="17"/>
        <v>-21.410003999999958</v>
      </c>
      <c r="J71" s="6" t="b">
        <f t="shared" si="13"/>
        <v>0</v>
      </c>
      <c r="K71" s="5">
        <f t="shared" si="18"/>
        <v>6.9247353108947514E-3</v>
      </c>
      <c r="L71" s="5">
        <f t="shared" si="19"/>
        <v>-2.0098961170107781E-2</v>
      </c>
      <c r="M71" s="4">
        <f t="shared" si="20"/>
        <v>445.2280395014551</v>
      </c>
      <c r="N71" s="4">
        <f t="shared" si="21"/>
        <v>434.67368403114654</v>
      </c>
      <c r="O71" s="5">
        <f t="shared" si="22"/>
        <v>2.3705504896157983E-2</v>
      </c>
      <c r="P71" s="43">
        <f t="shared" si="14"/>
        <v>-0.14419136892937157</v>
      </c>
      <c r="Q71" s="14"/>
      <c r="R71" s="13">
        <f t="shared" si="15"/>
        <v>-4.6780623980415409E-2</v>
      </c>
      <c r="S71" s="20" t="b">
        <f t="shared" si="23"/>
        <v>1</v>
      </c>
      <c r="T71" s="13">
        <f>(E71-E70)/E70</f>
        <v>-4.8961772889136786E-2</v>
      </c>
      <c r="U71" s="20"/>
      <c r="V71" s="13">
        <f t="shared" si="24"/>
        <v>-1.3016212539943683E-2</v>
      </c>
    </row>
    <row r="72" spans="1:22" x14ac:dyDescent="0.2">
      <c r="A72" s="1">
        <v>44251</v>
      </c>
      <c r="B72" s="4">
        <v>410</v>
      </c>
      <c r="C72" s="4">
        <v>419.99899299999998</v>
      </c>
      <c r="D72" s="4">
        <v>400</v>
      </c>
      <c r="E72" s="4">
        <v>413.790009</v>
      </c>
      <c r="F72" s="4">
        <v>413.790009</v>
      </c>
      <c r="G72" s="2">
        <v>3667300</v>
      </c>
      <c r="H72" s="4">
        <f t="shared" si="16"/>
        <v>3.6673</v>
      </c>
      <c r="I72" s="10">
        <f t="shared" si="17"/>
        <v>-2.0799860000000194</v>
      </c>
      <c r="J72" s="6" t="b">
        <f t="shared" si="13"/>
        <v>0</v>
      </c>
      <c r="K72" s="5">
        <f t="shared" si="18"/>
        <v>9.2439243902438968E-3</v>
      </c>
      <c r="L72" s="5">
        <f t="shared" si="19"/>
        <v>-1.4783330682890439E-2</v>
      </c>
      <c r="M72" s="4">
        <f t="shared" si="20"/>
        <v>439.98836775121259</v>
      </c>
      <c r="N72" s="4">
        <f t="shared" si="21"/>
        <v>432.8577122893077</v>
      </c>
      <c r="O72" s="5">
        <f t="shared" si="22"/>
        <v>1.6206463589821217E-2</v>
      </c>
      <c r="P72" s="43">
        <f t="shared" si="14"/>
        <v>-9.0885056701825465E-2</v>
      </c>
      <c r="Q72" s="45"/>
      <c r="R72" s="13">
        <f t="shared" si="15"/>
        <v>-4.5431598233786528E-2</v>
      </c>
      <c r="S72" s="20" t="b">
        <f t="shared" si="23"/>
        <v>1</v>
      </c>
      <c r="T72" s="13"/>
      <c r="U72" s="20"/>
      <c r="V72" s="13">
        <f t="shared" si="24"/>
        <v>-1.1768512504535068E-2</v>
      </c>
    </row>
    <row r="73" spans="1:22" x14ac:dyDescent="0.2">
      <c r="A73" s="1">
        <v>44252</v>
      </c>
      <c r="B73" s="4">
        <v>406.23998999999998</v>
      </c>
      <c r="C73" s="4">
        <v>418.94198599999999</v>
      </c>
      <c r="D73" s="4">
        <v>378</v>
      </c>
      <c r="E73" s="4">
        <v>382.33999599999999</v>
      </c>
      <c r="F73" s="4">
        <v>382.33999599999999</v>
      </c>
      <c r="G73" s="2">
        <v>5348600</v>
      </c>
      <c r="H73" s="4">
        <f t="shared" si="16"/>
        <v>5.3486000000000002</v>
      </c>
      <c r="I73" s="10">
        <f t="shared" si="17"/>
        <v>-31.450013000000013</v>
      </c>
      <c r="J73" s="6" t="b">
        <f t="shared" si="13"/>
        <v>1</v>
      </c>
      <c r="K73" s="5">
        <f t="shared" si="18"/>
        <v>-5.8832204087047153E-2</v>
      </c>
      <c r="L73" s="5">
        <f t="shared" si="19"/>
        <v>-8.7367681500416627E-2</v>
      </c>
      <c r="M73" s="4">
        <f t="shared" si="20"/>
        <v>430.38030579267718</v>
      </c>
      <c r="N73" s="4">
        <f t="shared" si="21"/>
        <v>428.46486739458527</v>
      </c>
      <c r="O73" s="5">
        <f t="shared" si="22"/>
        <v>4.4505716741941558E-3</v>
      </c>
      <c r="P73" s="43">
        <f t="shared" si="14"/>
        <v>-0.12170702303908354</v>
      </c>
      <c r="Q73" s="45"/>
      <c r="R73" s="13">
        <f t="shared" si="15"/>
        <v>-2.6577237942173076E-2</v>
      </c>
      <c r="S73" s="20" t="b">
        <f t="shared" si="23"/>
        <v>1</v>
      </c>
      <c r="T73" s="13"/>
      <c r="U73" s="20"/>
      <c r="V73" s="13">
        <f t="shared" si="24"/>
        <v>-2.1837081756598181E-2</v>
      </c>
    </row>
    <row r="74" spans="1:22" x14ac:dyDescent="0.2">
      <c r="A74" s="1">
        <v>44253</v>
      </c>
      <c r="B74" s="4">
        <v>391.39999399999999</v>
      </c>
      <c r="C74" s="4">
        <v>401.87899800000002</v>
      </c>
      <c r="D74" s="4">
        <v>380.66000400000001</v>
      </c>
      <c r="E74" s="4">
        <v>395.48001099999999</v>
      </c>
      <c r="F74" s="4">
        <v>395.48001099999999</v>
      </c>
      <c r="G74" s="2">
        <v>4452800</v>
      </c>
      <c r="H74" s="4">
        <f t="shared" si="16"/>
        <v>4.4527999999999999</v>
      </c>
      <c r="I74" s="10">
        <f t="shared" si="17"/>
        <v>13.140015000000005</v>
      </c>
      <c r="J74" s="6" t="b">
        <f t="shared" si="13"/>
        <v>0</v>
      </c>
      <c r="K74" s="5">
        <f t="shared" si="18"/>
        <v>1.0424162142424555E-2</v>
      </c>
      <c r="L74" s="5">
        <f t="shared" si="19"/>
        <v>-1.5922670833373665E-2</v>
      </c>
      <c r="M74" s="4">
        <f t="shared" si="20"/>
        <v>424.56358999389766</v>
      </c>
      <c r="N74" s="4">
        <f t="shared" si="21"/>
        <v>425.59661901244743</v>
      </c>
      <c r="O74" s="5">
        <f t="shared" si="22"/>
        <v>-2.4331549923172092E-3</v>
      </c>
      <c r="P74" s="43">
        <f t="shared" si="14"/>
        <v>-0.10340874024201813</v>
      </c>
      <c r="Q74" s="14"/>
      <c r="R74" s="13">
        <f t="shared" si="15"/>
        <v>-5.3430375398473735E-2</v>
      </c>
      <c r="S74" s="20" t="b">
        <f t="shared" si="23"/>
        <v>0</v>
      </c>
      <c r="T74" s="13"/>
      <c r="U74" s="20"/>
      <c r="V74" s="13">
        <f t="shared" si="24"/>
        <v>-1.3515292685305959E-2</v>
      </c>
    </row>
    <row r="75" spans="1:22" x14ac:dyDescent="0.2">
      <c r="A75" s="1">
        <v>44256</v>
      </c>
      <c r="B75" s="4">
        <v>407.07998700000002</v>
      </c>
      <c r="C75" s="4">
        <v>420.5</v>
      </c>
      <c r="D75" s="4">
        <v>397.20001200000002</v>
      </c>
      <c r="E75" s="4">
        <v>420.30999800000001</v>
      </c>
      <c r="F75" s="4">
        <v>420.30999800000001</v>
      </c>
      <c r="G75" s="2">
        <v>3818100</v>
      </c>
      <c r="H75" s="4">
        <f t="shared" si="16"/>
        <v>3.8180999999999998</v>
      </c>
      <c r="I75" s="10">
        <f t="shared" si="17"/>
        <v>24.829987000000017</v>
      </c>
      <c r="J75" s="6" t="b">
        <f t="shared" si="13"/>
        <v>0</v>
      </c>
      <c r="K75" s="5">
        <f t="shared" si="18"/>
        <v>3.2499782407627888E-2</v>
      </c>
      <c r="L75" s="5">
        <f t="shared" si="19"/>
        <v>-4.5184780023779472E-4</v>
      </c>
      <c r="M75" s="4">
        <f t="shared" si="20"/>
        <v>423.8546579949147</v>
      </c>
      <c r="N75" s="4">
        <f t="shared" si="21"/>
        <v>425.13691283745203</v>
      </c>
      <c r="O75" s="5">
        <f t="shared" si="22"/>
        <v>-3.0252229587452383E-3</v>
      </c>
      <c r="P75" s="43">
        <f t="shared" si="14"/>
        <v>-6.2886287769036348E-2</v>
      </c>
      <c r="Q75" s="14"/>
      <c r="R75" s="13">
        <f t="shared" si="15"/>
        <v>-7.9146422756900588E-3</v>
      </c>
      <c r="S75" s="20" t="b">
        <f t="shared" si="23"/>
        <v>0</v>
      </c>
      <c r="T75" s="13"/>
      <c r="U75" s="20"/>
      <c r="V75" s="13">
        <f t="shared" si="24"/>
        <v>-1.6697899106071518E-3</v>
      </c>
    </row>
    <row r="76" spans="1:22" x14ac:dyDescent="0.2">
      <c r="A76" s="1">
        <v>44257</v>
      </c>
      <c r="B76" s="4">
        <v>425.98001099999999</v>
      </c>
      <c r="C76" s="4">
        <v>429.44000199999999</v>
      </c>
      <c r="D76" s="4">
        <v>388.70001200000002</v>
      </c>
      <c r="E76" s="4">
        <v>389.67001299999998</v>
      </c>
      <c r="F76" s="4">
        <v>389.67001299999998</v>
      </c>
      <c r="G76" s="2">
        <v>6013400</v>
      </c>
      <c r="H76" s="4">
        <f t="shared" si="16"/>
        <v>6.0133999999999999</v>
      </c>
      <c r="I76" s="10">
        <f t="shared" si="17"/>
        <v>-30.639985000000024</v>
      </c>
      <c r="J76" s="6" t="b">
        <f t="shared" si="13"/>
        <v>1</v>
      </c>
      <c r="K76" s="5">
        <f t="shared" si="18"/>
        <v>-8.5238736706826385E-2</v>
      </c>
      <c r="L76" s="5">
        <f t="shared" si="19"/>
        <v>-9.2608953089563392E-2</v>
      </c>
      <c r="M76" s="4">
        <f t="shared" si="20"/>
        <v>418.15721716242894</v>
      </c>
      <c r="N76" s="4">
        <f t="shared" si="21"/>
        <v>422.05283459071705</v>
      </c>
      <c r="O76" s="5">
        <f t="shared" si="22"/>
        <v>-9.3161549493833221E-3</v>
      </c>
      <c r="P76" s="43">
        <f t="shared" si="14"/>
        <v>-7.0445286972020779E-2</v>
      </c>
      <c r="Q76" s="14"/>
      <c r="R76" s="13">
        <f t="shared" si="15"/>
        <v>2.6982159758319735E-2</v>
      </c>
      <c r="S76" s="20" t="b">
        <f t="shared" si="23"/>
        <v>1</v>
      </c>
      <c r="T76" s="13"/>
      <c r="U76" s="20"/>
      <c r="V76" s="13">
        <f t="shared" si="24"/>
        <v>-1.344196819598034E-2</v>
      </c>
    </row>
    <row r="77" spans="1:22" x14ac:dyDescent="0.2">
      <c r="A77" s="1">
        <v>44258</v>
      </c>
      <c r="B77" s="4">
        <v>395.01001000000002</v>
      </c>
      <c r="C77" s="4">
        <v>402.98001099999999</v>
      </c>
      <c r="D77" s="4">
        <v>367.89999399999999</v>
      </c>
      <c r="E77" s="4">
        <v>369.5</v>
      </c>
      <c r="F77" s="4">
        <v>369.5</v>
      </c>
      <c r="G77" s="2">
        <v>7048900</v>
      </c>
      <c r="H77" s="4">
        <f t="shared" si="16"/>
        <v>7.0488999999999997</v>
      </c>
      <c r="I77" s="10">
        <f t="shared" si="17"/>
        <v>-20.170012999999983</v>
      </c>
      <c r="J77" s="6" t="b">
        <f t="shared" si="13"/>
        <v>1</v>
      </c>
      <c r="K77" s="5">
        <f t="shared" si="18"/>
        <v>-6.4580667208914588E-2</v>
      </c>
      <c r="L77" s="5">
        <f t="shared" si="19"/>
        <v>-8.3081071234572951E-2</v>
      </c>
      <c r="M77" s="4">
        <f t="shared" si="20"/>
        <v>410.04768096869077</v>
      </c>
      <c r="N77" s="4">
        <f t="shared" si="21"/>
        <v>417.48302288717645</v>
      </c>
      <c r="O77" s="5">
        <f t="shared" si="22"/>
        <v>-1.8132871525868725E-2</v>
      </c>
      <c r="P77" s="43">
        <f t="shared" si="14"/>
        <v>-0.10278728285725622</v>
      </c>
      <c r="Q77" s="14"/>
      <c r="R77" s="13">
        <f t="shared" si="15"/>
        <v>-1.7236214949427873E-2</v>
      </c>
      <c r="S77" s="20" t="b">
        <f t="shared" si="23"/>
        <v>1</v>
      </c>
      <c r="T77" s="13"/>
      <c r="U77" s="20"/>
      <c r="V77" s="13">
        <f t="shared" si="24"/>
        <v>-1.9393510050522693E-2</v>
      </c>
    </row>
    <row r="78" spans="1:22" x14ac:dyDescent="0.2">
      <c r="A78" s="1">
        <v>44259</v>
      </c>
      <c r="B78" s="4">
        <v>366</v>
      </c>
      <c r="C78" s="4">
        <v>375.56100500000002</v>
      </c>
      <c r="D78" s="4">
        <v>345.540009</v>
      </c>
      <c r="E78" s="4">
        <v>359.95001200000002</v>
      </c>
      <c r="F78" s="4">
        <v>359.95001200000002</v>
      </c>
      <c r="G78" s="2">
        <v>7879900</v>
      </c>
      <c r="H78" s="4">
        <f t="shared" si="16"/>
        <v>7.8799000000000001</v>
      </c>
      <c r="I78" s="10">
        <f t="shared" si="17"/>
        <v>-9.5499879999999848</v>
      </c>
      <c r="J78" s="6" t="b">
        <f t="shared" si="13"/>
        <v>1</v>
      </c>
      <c r="K78" s="5">
        <f t="shared" si="18"/>
        <v>-1.6530021857923457E-2</v>
      </c>
      <c r="L78" s="5">
        <f t="shared" si="19"/>
        <v>-4.1567129686427395E-2</v>
      </c>
      <c r="M78" s="4">
        <f t="shared" si="20"/>
        <v>401.69806947390896</v>
      </c>
      <c r="N78" s="4">
        <f t="shared" si="21"/>
        <v>412.48015237524805</v>
      </c>
      <c r="O78" s="5">
        <f t="shared" si="22"/>
        <v>-2.6841261436630855E-2</v>
      </c>
      <c r="P78" s="43">
        <f t="shared" si="14"/>
        <v>-0.1398016688192138</v>
      </c>
      <c r="Q78" s="14"/>
      <c r="R78" s="13">
        <f t="shared" si="15"/>
        <v>-6.5066442833892152E-2</v>
      </c>
      <c r="S78" s="20" t="b">
        <f t="shared" si="23"/>
        <v>1</v>
      </c>
      <c r="T78" s="13"/>
      <c r="U78" s="20"/>
      <c r="V78" s="13">
        <f t="shared" si="24"/>
        <v>-2.0362538022546083E-2</v>
      </c>
    </row>
    <row r="79" spans="1:22" x14ac:dyDescent="0.2">
      <c r="A79" s="1">
        <v>44260</v>
      </c>
      <c r="B79" s="4">
        <v>358.5</v>
      </c>
      <c r="C79" s="4">
        <v>361.91000400000001</v>
      </c>
      <c r="D79" s="4">
        <v>322.42999300000002</v>
      </c>
      <c r="E79" s="4">
        <v>353.540009</v>
      </c>
      <c r="F79" s="4">
        <v>353.540009</v>
      </c>
      <c r="G79" s="2">
        <v>7957500</v>
      </c>
      <c r="H79" s="4">
        <f t="shared" si="16"/>
        <v>7.9574999999999996</v>
      </c>
      <c r="I79" s="10">
        <f t="shared" si="17"/>
        <v>-6.4100030000000174</v>
      </c>
      <c r="J79" s="6" t="b">
        <f t="shared" si="13"/>
        <v>0</v>
      </c>
      <c r="K79" s="5">
        <f t="shared" si="18"/>
        <v>-1.3835400278940034E-2</v>
      </c>
      <c r="L79" s="5">
        <f t="shared" si="19"/>
        <v>-2.3127282770553138E-2</v>
      </c>
      <c r="M79" s="4">
        <f t="shared" si="20"/>
        <v>393.67172606159079</v>
      </c>
      <c r="N79" s="4">
        <f t="shared" si="21"/>
        <v>407.35492251653085</v>
      </c>
      <c r="O79" s="5">
        <f t="shared" si="22"/>
        <v>-3.4757884676735191E-2</v>
      </c>
      <c r="P79" s="43">
        <f t="shared" si="14"/>
        <v>-0.18096736022755378</v>
      </c>
      <c r="Q79" s="14"/>
      <c r="R79" s="13">
        <f t="shared" si="15"/>
        <v>-8.068072954932401E-2</v>
      </c>
      <c r="S79" s="20" t="b">
        <f t="shared" si="23"/>
        <v>1</v>
      </c>
      <c r="T79" s="13"/>
      <c r="U79" s="20"/>
      <c r="V79" s="13">
        <f t="shared" si="24"/>
        <v>-1.9981035564422836E-2</v>
      </c>
    </row>
    <row r="80" spans="1:22" x14ac:dyDescent="0.2">
      <c r="A80" s="1">
        <v>44263</v>
      </c>
      <c r="B80" s="4">
        <v>347.52999899999998</v>
      </c>
      <c r="C80" s="4">
        <v>356.98998999999998</v>
      </c>
      <c r="D80" s="4">
        <v>325</v>
      </c>
      <c r="E80" s="4">
        <v>327.19000199999999</v>
      </c>
      <c r="F80" s="4">
        <v>327.19000199999999</v>
      </c>
      <c r="G80" s="2">
        <v>5336900</v>
      </c>
      <c r="H80" s="4">
        <f t="shared" si="16"/>
        <v>5.3369</v>
      </c>
      <c r="I80" s="10">
        <f t="shared" si="17"/>
        <v>-26.350007000000005</v>
      </c>
      <c r="J80" s="6" t="b">
        <f t="shared" si="13"/>
        <v>1</v>
      </c>
      <c r="K80" s="5">
        <f t="shared" si="18"/>
        <v>-5.852731291838776E-2</v>
      </c>
      <c r="L80" s="5">
        <f t="shared" si="19"/>
        <v>-8.3475696335350985E-2</v>
      </c>
      <c r="M80" s="4">
        <f t="shared" si="20"/>
        <v>382.59143871799233</v>
      </c>
      <c r="N80" s="4">
        <f t="shared" si="21"/>
        <v>400.38405986291946</v>
      </c>
      <c r="O80" s="5">
        <f t="shared" si="22"/>
        <v>-4.650553918443022E-2</v>
      </c>
      <c r="P80" s="43">
        <f t="shared" si="14"/>
        <v>-0.15052986786890155</v>
      </c>
      <c r="Q80" s="14"/>
      <c r="R80" s="13">
        <f t="shared" si="15"/>
        <v>-6.6915895462216948E-2</v>
      </c>
      <c r="S80" s="20" t="b">
        <f t="shared" si="23"/>
        <v>1</v>
      </c>
      <c r="T80" s="13"/>
      <c r="U80" s="20"/>
      <c r="V80" s="13">
        <f t="shared" si="24"/>
        <v>-2.8146007472898679E-2</v>
      </c>
    </row>
    <row r="81" spans="1:22" x14ac:dyDescent="0.2">
      <c r="A81" s="1">
        <v>44264</v>
      </c>
      <c r="B81" s="4">
        <v>348.50201399999997</v>
      </c>
      <c r="C81" s="4">
        <v>362.85998499999999</v>
      </c>
      <c r="D81" s="4">
        <v>340.41000400000001</v>
      </c>
      <c r="E81" s="4">
        <v>361.10998499999999</v>
      </c>
      <c r="F81" s="4">
        <v>361.10998499999999</v>
      </c>
      <c r="G81" s="2">
        <v>5158300</v>
      </c>
      <c r="H81" s="4">
        <f t="shared" si="16"/>
        <v>5.1582999999999997</v>
      </c>
      <c r="I81" s="10">
        <f t="shared" si="17"/>
        <v>33.919983000000002</v>
      </c>
      <c r="J81" s="6" t="b">
        <f t="shared" si="13"/>
        <v>0</v>
      </c>
      <c r="K81" s="5">
        <f t="shared" si="18"/>
        <v>3.6177613022345463E-2</v>
      </c>
      <c r="L81" s="5">
        <f t="shared" si="19"/>
        <v>-4.8227968702583722E-3</v>
      </c>
      <c r="M81" s="4">
        <f t="shared" si="20"/>
        <v>379.01119643166027</v>
      </c>
      <c r="N81" s="4">
        <f t="shared" si="21"/>
        <v>396.96892291831779</v>
      </c>
      <c r="O81" s="5">
        <f t="shared" si="22"/>
        <v>-4.738046436550454E-2</v>
      </c>
      <c r="P81" s="43">
        <f t="shared" si="14"/>
        <v>-0.10184710318609402</v>
      </c>
      <c r="Q81" s="14"/>
      <c r="R81" s="13">
        <f t="shared" si="15"/>
        <v>-4.2614074686240851E-2</v>
      </c>
      <c r="S81" s="20" t="b">
        <f t="shared" si="23"/>
        <v>0</v>
      </c>
      <c r="T81" s="13"/>
      <c r="U81" s="20"/>
      <c r="V81" s="13">
        <f t="shared" si="24"/>
        <v>-9.3578735016364486E-3</v>
      </c>
    </row>
    <row r="82" spans="1:22" x14ac:dyDescent="0.2">
      <c r="A82" s="1">
        <v>44265</v>
      </c>
      <c r="B82" s="4">
        <v>369.07998700000002</v>
      </c>
      <c r="C82" s="4">
        <v>376.27999899999998</v>
      </c>
      <c r="D82" s="4">
        <v>352.959991</v>
      </c>
      <c r="E82" s="4">
        <v>356.540009</v>
      </c>
      <c r="F82" s="4">
        <v>356.540009</v>
      </c>
      <c r="G82" s="2">
        <v>4098200</v>
      </c>
      <c r="H82" s="4">
        <f t="shared" si="16"/>
        <v>4.0982000000000003</v>
      </c>
      <c r="I82" s="10">
        <f t="shared" si="17"/>
        <v>-4.5699759999999969</v>
      </c>
      <c r="J82" s="6" t="b">
        <f t="shared" si="13"/>
        <v>1</v>
      </c>
      <c r="K82" s="5">
        <f t="shared" si="18"/>
        <v>-3.3976315274986769E-2</v>
      </c>
      <c r="L82" s="5">
        <f t="shared" si="19"/>
        <v>-5.246090691097291E-2</v>
      </c>
      <c r="M82" s="4">
        <f t="shared" si="20"/>
        <v>375.26599852638356</v>
      </c>
      <c r="N82" s="4">
        <f t="shared" si="21"/>
        <v>393.45336518629017</v>
      </c>
      <c r="O82" s="5">
        <f t="shared" si="22"/>
        <v>-4.8465266587769285E-2</v>
      </c>
      <c r="P82" s="43">
        <f t="shared" si="14"/>
        <v>-5.9440523825702529E-2</v>
      </c>
      <c r="Q82" s="14"/>
      <c r="R82" s="13">
        <f t="shared" si="15"/>
        <v>2.7020845949226853E-3</v>
      </c>
      <c r="S82" s="20" t="b">
        <f t="shared" si="23"/>
        <v>1</v>
      </c>
      <c r="T82" s="13"/>
      <c r="U82" s="20"/>
      <c r="V82" s="13">
        <f t="shared" si="24"/>
        <v>-9.8814967487431734E-3</v>
      </c>
    </row>
    <row r="83" spans="1:22" x14ac:dyDescent="0.2">
      <c r="A83" s="1">
        <v>44266</v>
      </c>
      <c r="B83" s="4">
        <v>370</v>
      </c>
      <c r="C83" s="4">
        <v>370</v>
      </c>
      <c r="D83" s="4">
        <v>358.94000199999999</v>
      </c>
      <c r="E83" s="4">
        <v>363.33999599999999</v>
      </c>
      <c r="F83" s="4">
        <v>363.33999599999999</v>
      </c>
      <c r="G83" s="2">
        <v>3578800</v>
      </c>
      <c r="H83" s="4">
        <f t="shared" si="16"/>
        <v>3.5788000000000002</v>
      </c>
      <c r="I83" s="10">
        <f t="shared" si="17"/>
        <v>6.7999869999999873</v>
      </c>
      <c r="J83" s="6" t="b">
        <f t="shared" si="13"/>
        <v>1</v>
      </c>
      <c r="K83" s="5">
        <f t="shared" si="18"/>
        <v>-1.8000010810810853E-2</v>
      </c>
      <c r="L83" s="5">
        <f t="shared" si="19"/>
        <v>-1.8000010810810853E-2</v>
      </c>
      <c r="M83" s="4">
        <f t="shared" si="20"/>
        <v>373.27833143865297</v>
      </c>
      <c r="N83" s="4">
        <f t="shared" si="21"/>
        <v>390.83481134400409</v>
      </c>
      <c r="O83" s="5">
        <f t="shared" si="22"/>
        <v>-4.7033214699837123E-2</v>
      </c>
      <c r="P83" s="43">
        <f t="shared" si="14"/>
        <v>-3.8411898658546786E-2</v>
      </c>
      <c r="Q83" s="14"/>
      <c r="R83" s="13">
        <f t="shared" si="15"/>
        <v>-8.7825388257013054E-3</v>
      </c>
      <c r="S83" s="20" t="b">
        <f t="shared" si="23"/>
        <v>0</v>
      </c>
      <c r="T83" s="13"/>
      <c r="U83" s="20"/>
      <c r="V83" s="13">
        <f t="shared" si="24"/>
        <v>-5.2966884704073181E-3</v>
      </c>
    </row>
    <row r="84" spans="1:22" x14ac:dyDescent="0.2">
      <c r="A84" s="1">
        <v>44267</v>
      </c>
      <c r="B84" s="4">
        <v>350.14001500000001</v>
      </c>
      <c r="C84" s="4">
        <v>361.48001099999999</v>
      </c>
      <c r="D84" s="4">
        <v>346.14001500000001</v>
      </c>
      <c r="E84" s="4">
        <v>359.959991</v>
      </c>
      <c r="F84" s="4">
        <v>359.959991</v>
      </c>
      <c r="G84" s="2">
        <v>2720100</v>
      </c>
      <c r="H84" s="4">
        <f t="shared" si="16"/>
        <v>2.7201</v>
      </c>
      <c r="I84" s="10">
        <f t="shared" si="17"/>
        <v>-3.3800049999999828</v>
      </c>
      <c r="J84" s="6" t="b">
        <f t="shared" si="13"/>
        <v>0</v>
      </c>
      <c r="K84" s="5">
        <f t="shared" si="18"/>
        <v>2.8045854741852332E-2</v>
      </c>
      <c r="L84" s="5">
        <f t="shared" si="19"/>
        <v>-4.2049904662639515E-3</v>
      </c>
      <c r="M84" s="4">
        <f t="shared" si="20"/>
        <v>371.05860803221083</v>
      </c>
      <c r="N84" s="4">
        <f t="shared" si="21"/>
        <v>388.15004435756896</v>
      </c>
      <c r="O84" s="5">
        <f t="shared" si="22"/>
        <v>-4.6061285078378936E-2</v>
      </c>
      <c r="P84" s="43">
        <f t="shared" si="14"/>
        <v>-6.7155410204222221E-2</v>
      </c>
      <c r="Q84" s="14"/>
      <c r="R84" s="13">
        <f t="shared" si="15"/>
        <v>-2.5814242884723317E-2</v>
      </c>
      <c r="S84" s="20" t="b">
        <f t="shared" si="23"/>
        <v>1</v>
      </c>
      <c r="T84" s="13"/>
      <c r="U84" s="20"/>
      <c r="V84" s="13">
        <f t="shared" si="24"/>
        <v>-5.9465637822776925E-3</v>
      </c>
    </row>
    <row r="85" spans="1:22" x14ac:dyDescent="0.2">
      <c r="A85" s="1">
        <v>44270</v>
      </c>
      <c r="B85" s="4">
        <v>358.98001099999999</v>
      </c>
      <c r="C85" s="4">
        <v>363.45001200000002</v>
      </c>
      <c r="D85" s="4">
        <v>354.05999800000001</v>
      </c>
      <c r="E85" s="4">
        <v>362.92001299999998</v>
      </c>
      <c r="F85" s="4">
        <v>362.92001299999998</v>
      </c>
      <c r="G85" s="2">
        <v>2361600</v>
      </c>
      <c r="H85" s="4">
        <f t="shared" si="16"/>
        <v>2.3616000000000001</v>
      </c>
      <c r="I85" s="10">
        <f t="shared" si="17"/>
        <v>2.9600219999999808</v>
      </c>
      <c r="J85" s="6" t="b">
        <f t="shared" si="13"/>
        <v>0</v>
      </c>
      <c r="K85" s="5">
        <f t="shared" si="18"/>
        <v>1.0975547047938536E-2</v>
      </c>
      <c r="L85" s="5">
        <f t="shared" si="19"/>
        <v>-1.4582445522110261E-3</v>
      </c>
      <c r="M85" s="4">
        <f t="shared" si="20"/>
        <v>369.70217552684232</v>
      </c>
      <c r="N85" s="4">
        <f t="shared" si="21"/>
        <v>385.95612858734557</v>
      </c>
      <c r="O85" s="5">
        <f t="shared" si="22"/>
        <v>-4.3964991651295075E-2</v>
      </c>
      <c r="P85" s="43">
        <f t="shared" si="14"/>
        <v>-4.2310212279793882E-2</v>
      </c>
      <c r="Q85" s="14"/>
      <c r="R85" s="13">
        <f t="shared" si="15"/>
        <v>-1.6911351733142208E-2</v>
      </c>
      <c r="S85" s="20" t="b">
        <f t="shared" si="23"/>
        <v>0</v>
      </c>
      <c r="T85" s="13"/>
      <c r="U85" s="20"/>
      <c r="V85" s="13">
        <f t="shared" si="24"/>
        <v>-3.6555748229690804E-3</v>
      </c>
    </row>
    <row r="86" spans="1:22" x14ac:dyDescent="0.2">
      <c r="A86" s="1">
        <v>44271</v>
      </c>
      <c r="B86" s="4">
        <v>364.5</v>
      </c>
      <c r="C86" s="4">
        <v>369.60000600000001</v>
      </c>
      <c r="D86" s="4">
        <v>348.52999899999998</v>
      </c>
      <c r="E86" s="4">
        <v>353.57998700000002</v>
      </c>
      <c r="F86" s="4">
        <v>353.57998700000002</v>
      </c>
      <c r="G86" s="2">
        <v>3192100</v>
      </c>
      <c r="H86" s="4">
        <f t="shared" si="16"/>
        <v>3.1920999999999999</v>
      </c>
      <c r="I86" s="10">
        <f t="shared" si="17"/>
        <v>-9.3400259999999662</v>
      </c>
      <c r="J86" s="6" t="b">
        <f t="shared" si="13"/>
        <v>1</v>
      </c>
      <c r="K86" s="5">
        <f t="shared" si="18"/>
        <v>-2.9958883401920391E-2</v>
      </c>
      <c r="L86" s="5">
        <f t="shared" si="19"/>
        <v>-4.3344206547442511E-2</v>
      </c>
      <c r="M86" s="4">
        <f t="shared" si="20"/>
        <v>367.01514410570195</v>
      </c>
      <c r="N86" s="4">
        <f t="shared" si="21"/>
        <v>383.14081192757641</v>
      </c>
      <c r="O86" s="5">
        <f t="shared" si="22"/>
        <v>-4.3937336322095191E-2</v>
      </c>
      <c r="P86" s="43">
        <f t="shared" si="14"/>
        <v>-5.0366164455541304E-2</v>
      </c>
      <c r="Q86" s="14"/>
      <c r="R86" s="13">
        <f t="shared" si="15"/>
        <v>7.0429297967977214E-3</v>
      </c>
      <c r="S86" s="20" t="b">
        <f t="shared" si="23"/>
        <v>1</v>
      </c>
      <c r="T86" s="13"/>
      <c r="U86" s="20"/>
      <c r="V86" s="13">
        <f t="shared" si="24"/>
        <v>-7.2680974011343968E-3</v>
      </c>
    </row>
    <row r="87" spans="1:22" x14ac:dyDescent="0.2">
      <c r="A87" s="1">
        <v>44272</v>
      </c>
      <c r="B87" s="4">
        <v>346.25</v>
      </c>
      <c r="C87" s="4">
        <v>370.98998999999998</v>
      </c>
      <c r="D87" s="4">
        <v>341.290009</v>
      </c>
      <c r="E87" s="4">
        <v>368.709991</v>
      </c>
      <c r="F87" s="4">
        <v>368.709991</v>
      </c>
      <c r="G87" s="2">
        <v>3370500</v>
      </c>
      <c r="H87" s="4">
        <f t="shared" si="16"/>
        <v>3.3704999999999998</v>
      </c>
      <c r="I87" s="10">
        <f t="shared" si="17"/>
        <v>15.130003999999985</v>
      </c>
      <c r="J87" s="6" t="b">
        <f t="shared" si="13"/>
        <v>0</v>
      </c>
      <c r="K87" s="5">
        <f t="shared" si="18"/>
        <v>6.4866400000000005E-2</v>
      </c>
      <c r="L87" s="5">
        <f t="shared" si="19"/>
        <v>-6.1457156835956015E-3</v>
      </c>
      <c r="M87" s="4">
        <f t="shared" si="20"/>
        <v>367.29761858808496</v>
      </c>
      <c r="N87" s="4">
        <f t="shared" si="21"/>
        <v>381.88595793387412</v>
      </c>
      <c r="O87" s="5">
        <f t="shared" si="22"/>
        <v>-3.9718034115951137E-2</v>
      </c>
      <c r="P87" s="43">
        <f t="shared" si="14"/>
        <v>-7.0807999485702738E-2</v>
      </c>
      <c r="Q87" s="14"/>
      <c r="R87" s="13">
        <f t="shared" si="15"/>
        <v>1.0052805204969E-2</v>
      </c>
      <c r="S87" s="20" t="b">
        <f t="shared" si="23"/>
        <v>0</v>
      </c>
      <c r="T87" s="13"/>
      <c r="U87" s="20"/>
      <c r="V87" s="13">
        <f t="shared" si="24"/>
        <v>7.6965347866314441E-4</v>
      </c>
    </row>
    <row r="88" spans="1:22" x14ac:dyDescent="0.2">
      <c r="A88" s="1">
        <v>44273</v>
      </c>
      <c r="B88" s="4">
        <v>359.02999899999998</v>
      </c>
      <c r="C88" s="4">
        <v>361.35000600000001</v>
      </c>
      <c r="D88" s="4">
        <v>341.38000499999998</v>
      </c>
      <c r="E88" s="4">
        <v>341.95001200000002</v>
      </c>
      <c r="F88" s="4">
        <v>341.95001200000002</v>
      </c>
      <c r="G88" s="2">
        <v>3361100</v>
      </c>
      <c r="H88" s="4">
        <f t="shared" si="16"/>
        <v>3.3611</v>
      </c>
      <c r="I88" s="10">
        <f t="shared" si="17"/>
        <v>-26.759978999999987</v>
      </c>
      <c r="J88" s="6" t="b">
        <f t="shared" si="13"/>
        <v>1</v>
      </c>
      <c r="K88" s="5">
        <f t="shared" si="18"/>
        <v>-4.757259016676197E-2</v>
      </c>
      <c r="L88" s="5">
        <f t="shared" si="19"/>
        <v>-5.3687543041025972E-2</v>
      </c>
      <c r="M88" s="4">
        <f t="shared" si="20"/>
        <v>363.07301749007081</v>
      </c>
      <c r="N88" s="4">
        <f t="shared" si="21"/>
        <v>378.41326698310246</v>
      </c>
      <c r="O88" s="5">
        <f t="shared" si="22"/>
        <v>-4.2251141654863322E-2</v>
      </c>
      <c r="P88" s="43">
        <f t="shared" si="14"/>
        <v>-5.9748346599906944E-2</v>
      </c>
      <c r="Q88" s="14"/>
      <c r="R88" s="13">
        <f t="shared" si="15"/>
        <v>-4.7456335422059381E-3</v>
      </c>
      <c r="S88" s="20" t="b">
        <f t="shared" si="23"/>
        <v>1</v>
      </c>
      <c r="T88" s="13">
        <f>(E88-E87)/E87</f>
        <v>-7.2577309140505461E-2</v>
      </c>
      <c r="U88" s="20"/>
      <c r="V88" s="13">
        <f t="shared" si="24"/>
        <v>-1.1501847232916399E-2</v>
      </c>
    </row>
    <row r="89" spans="1:22" x14ac:dyDescent="0.2">
      <c r="A89" s="1">
        <v>44274</v>
      </c>
      <c r="B89" s="4">
        <v>342.60000600000001</v>
      </c>
      <c r="C89" s="4">
        <v>350.54998799999998</v>
      </c>
      <c r="D89" s="4">
        <v>334.040009</v>
      </c>
      <c r="E89" s="4">
        <v>347.51001000000002</v>
      </c>
      <c r="F89" s="4">
        <v>347.51001000000002</v>
      </c>
      <c r="G89" s="2">
        <v>3549500</v>
      </c>
      <c r="H89" s="4">
        <f t="shared" si="16"/>
        <v>3.5495000000000001</v>
      </c>
      <c r="I89" s="10">
        <f t="shared" si="17"/>
        <v>5.5599980000000073</v>
      </c>
      <c r="J89" s="6" t="b">
        <f t="shared" si="13"/>
        <v>0</v>
      </c>
      <c r="K89" s="5">
        <f t="shared" si="18"/>
        <v>1.4331593444280368E-2</v>
      </c>
      <c r="L89" s="5">
        <f t="shared" si="19"/>
        <v>-8.6720242592048316E-3</v>
      </c>
      <c r="M89" s="4">
        <f t="shared" si="20"/>
        <v>360.47918290839232</v>
      </c>
      <c r="N89" s="4">
        <f t="shared" si="21"/>
        <v>375.7260272454414</v>
      </c>
      <c r="O89" s="5">
        <f t="shared" si="22"/>
        <v>-4.2296046651114735E-2</v>
      </c>
      <c r="P89" s="43">
        <f t="shared" si="14"/>
        <v>-7.3344523517495999E-2</v>
      </c>
      <c r="Q89" s="14"/>
      <c r="R89" s="13">
        <f t="shared" si="15"/>
        <v>-2.7544433573895483E-2</v>
      </c>
      <c r="S89" s="20" t="b">
        <f t="shared" si="23"/>
        <v>0</v>
      </c>
      <c r="T89" s="13">
        <f>(E89-E88)/E88</f>
        <v>1.6259680669348849E-2</v>
      </c>
      <c r="U89" s="20"/>
      <c r="V89" s="13">
        <f t="shared" si="24"/>
        <v>-7.1441127727136277E-3</v>
      </c>
    </row>
    <row r="90" spans="1:22" x14ac:dyDescent="0.2">
      <c r="A90" s="1">
        <v>44277</v>
      </c>
      <c r="B90" s="4">
        <v>352.89801</v>
      </c>
      <c r="C90" s="4">
        <v>361.32998700000002</v>
      </c>
      <c r="D90" s="4">
        <v>350.97500600000001</v>
      </c>
      <c r="E90" s="4">
        <v>356.32000699999998</v>
      </c>
      <c r="F90" s="4">
        <v>356.32000699999998</v>
      </c>
      <c r="G90" s="2">
        <v>2699800</v>
      </c>
      <c r="H90" s="4">
        <f t="shared" si="16"/>
        <v>2.6998000000000002</v>
      </c>
      <c r="I90" s="10">
        <f t="shared" si="17"/>
        <v>8.809996999999953</v>
      </c>
      <c r="J90" s="6" t="b">
        <f t="shared" si="13"/>
        <v>0</v>
      </c>
      <c r="K90" s="5">
        <f t="shared" si="18"/>
        <v>9.6968441391890436E-3</v>
      </c>
      <c r="L90" s="5">
        <f t="shared" si="19"/>
        <v>-1.3865386710901581E-2</v>
      </c>
      <c r="M90" s="4">
        <f t="shared" si="20"/>
        <v>359.78598692366029</v>
      </c>
      <c r="N90" s="4">
        <f t="shared" si="21"/>
        <v>374.03854722409869</v>
      </c>
      <c r="O90" s="5">
        <f t="shared" si="22"/>
        <v>-3.9613995037173375E-2</v>
      </c>
      <c r="P90" s="43">
        <f t="shared" si="14"/>
        <v>-2.4489505550225343E-2</v>
      </c>
      <c r="Q90" s="14"/>
      <c r="R90" s="13">
        <f t="shared" si="15"/>
        <v>4.2914402796552916E-3</v>
      </c>
      <c r="S90" s="20" t="b">
        <f t="shared" si="23"/>
        <v>0</v>
      </c>
      <c r="T90" s="13">
        <f>(E90-E89)/E89</f>
        <v>2.5351779075370957E-2</v>
      </c>
      <c r="U90" s="20"/>
      <c r="V90" s="13">
        <f t="shared" si="24"/>
        <v>-1.9229847869140027E-3</v>
      </c>
    </row>
    <row r="91" spans="1:22" x14ac:dyDescent="0.2">
      <c r="A91" s="1">
        <v>44278</v>
      </c>
      <c r="B91" s="4">
        <v>357.11999500000002</v>
      </c>
      <c r="C91" s="4">
        <v>363.86999500000002</v>
      </c>
      <c r="D91" s="4">
        <v>341.52999899999998</v>
      </c>
      <c r="E91" s="4">
        <v>342.23998999999998</v>
      </c>
      <c r="F91" s="4">
        <v>342.23998999999998</v>
      </c>
      <c r="G91" s="2">
        <v>3335700</v>
      </c>
      <c r="H91" s="4">
        <f t="shared" si="16"/>
        <v>3.3357000000000001</v>
      </c>
      <c r="I91" s="10">
        <f t="shared" si="17"/>
        <v>-14.080016999999998</v>
      </c>
      <c r="J91" s="6" t="b">
        <f t="shared" si="13"/>
        <v>1</v>
      </c>
      <c r="K91" s="5">
        <f t="shared" si="18"/>
        <v>-4.1666681250933708E-2</v>
      </c>
      <c r="L91" s="5">
        <f t="shared" si="19"/>
        <v>-5.9444321590737481E-2</v>
      </c>
      <c r="M91" s="4">
        <f t="shared" si="20"/>
        <v>356.86165410305023</v>
      </c>
      <c r="N91" s="4">
        <f t="shared" si="21"/>
        <v>371.27345529156838</v>
      </c>
      <c r="O91" s="5">
        <f t="shared" si="22"/>
        <v>-4.0384841080057562E-2</v>
      </c>
      <c r="P91" s="43">
        <f t="shared" si="14"/>
        <v>-4.2962461577961977E-2</v>
      </c>
      <c r="Q91" s="14"/>
      <c r="R91" s="13">
        <f t="shared" si="15"/>
        <v>1.96388174979596E-2</v>
      </c>
      <c r="S91" s="20" t="b">
        <f t="shared" si="23"/>
        <v>1</v>
      </c>
      <c r="T91" s="13">
        <f>(E91-E90)/E90</f>
        <v>-3.9515089591924034E-2</v>
      </c>
      <c r="U91" s="20">
        <f>(E91-E88)/E88</f>
        <v>8.4801283761897427E-4</v>
      </c>
      <c r="V91" s="13">
        <f t="shared" si="24"/>
        <v>-8.127978650904347E-3</v>
      </c>
    </row>
    <row r="92" spans="1:22" x14ac:dyDescent="0.2">
      <c r="A92" s="1">
        <v>44279</v>
      </c>
      <c r="B92" s="4">
        <v>344.01001000000002</v>
      </c>
      <c r="C92" s="4">
        <v>345.10000600000001</v>
      </c>
      <c r="D92" s="4">
        <v>317.04998799999998</v>
      </c>
      <c r="E92" s="4">
        <v>318.45001200000002</v>
      </c>
      <c r="F92" s="4">
        <v>318.45001200000002</v>
      </c>
      <c r="G92" s="2">
        <v>3670700</v>
      </c>
      <c r="H92" s="4">
        <f t="shared" si="16"/>
        <v>3.6707000000000001</v>
      </c>
      <c r="I92" s="10">
        <f t="shared" si="17"/>
        <v>-23.789977999999962</v>
      </c>
      <c r="J92" s="6" t="b">
        <f t="shared" si="13"/>
        <v>1</v>
      </c>
      <c r="K92" s="5">
        <f t="shared" si="18"/>
        <v>-7.4300157719247778E-2</v>
      </c>
      <c r="L92" s="5">
        <f t="shared" si="19"/>
        <v>-7.7223974316592711E-2</v>
      </c>
      <c r="M92" s="4">
        <f t="shared" si="20"/>
        <v>350.45971375254186</v>
      </c>
      <c r="N92" s="4">
        <f t="shared" si="21"/>
        <v>366.68011239664941</v>
      </c>
      <c r="O92" s="5">
        <f t="shared" si="22"/>
        <v>-4.6283204624086131E-2</v>
      </c>
      <c r="P92" s="43">
        <f t="shared" si="14"/>
        <v>-9.5331144897676717E-2</v>
      </c>
      <c r="Q92" s="14"/>
      <c r="R92" s="13">
        <f t="shared" si="15"/>
        <v>-1.5293363380209568E-2</v>
      </c>
      <c r="S92" s="20" t="b">
        <f t="shared" si="23"/>
        <v>1</v>
      </c>
      <c r="T92" s="13"/>
      <c r="U92" s="20"/>
      <c r="V92" s="13">
        <f t="shared" si="24"/>
        <v>-1.7939558024521438E-2</v>
      </c>
    </row>
    <row r="93" spans="1:22" x14ac:dyDescent="0.2">
      <c r="A93" s="1">
        <v>44280</v>
      </c>
      <c r="B93" s="4">
        <v>311.25</v>
      </c>
      <c r="C93" s="4">
        <v>322.67999300000002</v>
      </c>
      <c r="D93" s="4">
        <v>307.26001000000002</v>
      </c>
      <c r="E93" s="4">
        <v>317.61999500000002</v>
      </c>
      <c r="F93" s="4">
        <v>317.61999500000002</v>
      </c>
      <c r="G93" s="2">
        <v>4151200</v>
      </c>
      <c r="H93" s="4">
        <f t="shared" si="16"/>
        <v>4.1512000000000002</v>
      </c>
      <c r="I93" s="10">
        <f t="shared" si="17"/>
        <v>-0.83001699999999801</v>
      </c>
      <c r="J93" s="6" t="b">
        <f t="shared" si="13"/>
        <v>0</v>
      </c>
      <c r="K93" s="5">
        <f t="shared" si="18"/>
        <v>2.0465847389558287E-2</v>
      </c>
      <c r="L93" s="5">
        <f t="shared" si="19"/>
        <v>-1.5681164341664056E-2</v>
      </c>
      <c r="M93" s="4">
        <f t="shared" si="20"/>
        <v>344.98642729378491</v>
      </c>
      <c r="N93" s="4">
        <f t="shared" si="21"/>
        <v>362.4140152317234</v>
      </c>
      <c r="O93" s="5">
        <f t="shared" si="22"/>
        <v>-5.0516735034034914E-2</v>
      </c>
      <c r="P93" s="43">
        <f t="shared" si="14"/>
        <v>-0.10935623638798311</v>
      </c>
      <c r="Q93" s="14"/>
      <c r="R93" s="13">
        <f t="shared" si="15"/>
        <v>-6.465887504260881E-2</v>
      </c>
      <c r="S93" s="20" t="b">
        <f t="shared" si="23"/>
        <v>1</v>
      </c>
      <c r="T93" s="13"/>
      <c r="U93" s="20"/>
      <c r="V93" s="13">
        <f t="shared" si="24"/>
        <v>-1.5617448294275587E-2</v>
      </c>
    </row>
    <row r="94" spans="1:22" x14ac:dyDescent="0.2">
      <c r="A94" s="1">
        <v>44281</v>
      </c>
      <c r="B94" s="4">
        <v>315.64801</v>
      </c>
      <c r="C94" s="4">
        <v>318.783997</v>
      </c>
      <c r="D94" s="4">
        <v>292.92001299999998</v>
      </c>
      <c r="E94" s="4">
        <v>306.82000699999998</v>
      </c>
      <c r="F94" s="4">
        <v>306.82000699999998</v>
      </c>
      <c r="G94" s="2">
        <v>5156200</v>
      </c>
      <c r="H94" s="4">
        <f t="shared" si="16"/>
        <v>5.1562000000000001</v>
      </c>
      <c r="I94" s="10">
        <f t="shared" si="17"/>
        <v>-10.799988000000042</v>
      </c>
      <c r="J94" s="6" t="b">
        <f t="shared" si="13"/>
        <v>0</v>
      </c>
      <c r="K94" s="5">
        <f t="shared" si="18"/>
        <v>-2.7967871554140399E-2</v>
      </c>
      <c r="L94" s="5">
        <f t="shared" si="19"/>
        <v>-3.7530083418836187E-2</v>
      </c>
      <c r="M94" s="4">
        <f t="shared" si="20"/>
        <v>338.62535724482075</v>
      </c>
      <c r="N94" s="4">
        <f t="shared" si="21"/>
        <v>357.57975364635615</v>
      </c>
      <c r="O94" s="5">
        <f t="shared" si="22"/>
        <v>-5.5974533495528153E-2</v>
      </c>
      <c r="P94" s="43">
        <f t="shared" si="14"/>
        <v>-0.13497318870830022</v>
      </c>
      <c r="Q94" s="14"/>
      <c r="R94" s="13">
        <f t="shared" si="15"/>
        <v>-5.8593840716056479E-2</v>
      </c>
      <c r="S94" s="20" t="b">
        <f t="shared" si="23"/>
        <v>1</v>
      </c>
      <c r="T94" s="13"/>
      <c r="U94" s="20"/>
      <c r="V94" s="13">
        <f t="shared" si="24"/>
        <v>-1.8438609596507925E-2</v>
      </c>
    </row>
    <row r="95" spans="1:22" x14ac:dyDescent="0.2">
      <c r="A95" s="1">
        <v>44284</v>
      </c>
      <c r="B95" s="4">
        <v>303.82000699999998</v>
      </c>
      <c r="C95" s="4">
        <v>308.75</v>
      </c>
      <c r="D95" s="4">
        <v>293.60998499999999</v>
      </c>
      <c r="E95" s="4">
        <v>300.790009</v>
      </c>
      <c r="F95" s="4">
        <v>300.790009</v>
      </c>
      <c r="G95" s="2">
        <v>3522600</v>
      </c>
      <c r="H95" s="4">
        <f t="shared" si="16"/>
        <v>3.5226000000000002</v>
      </c>
      <c r="I95" s="10">
        <f t="shared" si="17"/>
        <v>-6.0299979999999778</v>
      </c>
      <c r="J95" s="6" t="b">
        <f t="shared" si="13"/>
        <v>1</v>
      </c>
      <c r="K95" s="5">
        <f t="shared" si="18"/>
        <v>-9.9730035224440561E-3</v>
      </c>
      <c r="L95" s="5">
        <f t="shared" si="19"/>
        <v>-2.5781347368421061E-2</v>
      </c>
      <c r="M95" s="4">
        <f t="shared" si="20"/>
        <v>332.31946587068398</v>
      </c>
      <c r="N95" s="4">
        <f t="shared" si="21"/>
        <v>352.6415149814556</v>
      </c>
      <c r="O95" s="5">
        <f t="shared" si="22"/>
        <v>-6.1152147851247354E-2</v>
      </c>
      <c r="P95" s="43">
        <f t="shared" si="14"/>
        <v>-0.11648273678240405</v>
      </c>
      <c r="Q95" s="14"/>
      <c r="R95" s="13">
        <f t="shared" si="15"/>
        <v>-7.0924120586591241E-2</v>
      </c>
      <c r="S95" s="20" t="b">
        <f t="shared" si="23"/>
        <v>1</v>
      </c>
      <c r="T95" s="13"/>
      <c r="U95" s="20"/>
      <c r="V95" s="13">
        <f t="shared" si="24"/>
        <v>-1.8622029447067381E-2</v>
      </c>
    </row>
    <row r="96" spans="1:22" x14ac:dyDescent="0.2">
      <c r="A96" s="1">
        <v>44285</v>
      </c>
      <c r="B96" s="4">
        <v>303.70400999999998</v>
      </c>
      <c r="C96" s="4">
        <v>314.80999800000001</v>
      </c>
      <c r="D96" s="4">
        <v>296.35998499999999</v>
      </c>
      <c r="E96" s="4">
        <v>311.959991</v>
      </c>
      <c r="F96" s="4">
        <v>311.959991</v>
      </c>
      <c r="G96" s="2">
        <v>4278900</v>
      </c>
      <c r="H96" s="4">
        <f t="shared" si="16"/>
        <v>4.2789000000000001</v>
      </c>
      <c r="I96" s="10">
        <f t="shared" si="17"/>
        <v>11.169982000000005</v>
      </c>
      <c r="J96" s="6" t="b">
        <f t="shared" si="13"/>
        <v>0</v>
      </c>
      <c r="K96" s="5">
        <f t="shared" si="18"/>
        <v>2.7184300266565528E-2</v>
      </c>
      <c r="L96" s="5">
        <f t="shared" si="19"/>
        <v>-9.0531019284845107E-3</v>
      </c>
      <c r="M96" s="4">
        <f t="shared" si="20"/>
        <v>328.92622005890331</v>
      </c>
      <c r="N96" s="4">
        <f t="shared" si="21"/>
        <v>349.10399115698118</v>
      </c>
      <c r="O96" s="5">
        <f t="shared" si="22"/>
        <v>-6.1344368030205931E-2</v>
      </c>
      <c r="P96" s="43">
        <f t="shared" si="14"/>
        <v>-9.9007719886457929E-2</v>
      </c>
      <c r="Q96" s="14"/>
      <c r="R96" s="13">
        <f t="shared" si="15"/>
        <v>-4.2916074177289376E-2</v>
      </c>
      <c r="S96" s="20" t="b">
        <f t="shared" si="23"/>
        <v>0</v>
      </c>
      <c r="T96" s="13"/>
      <c r="U96" s="20"/>
      <c r="V96" s="13">
        <f t="shared" si="24"/>
        <v>-1.0210794612618607E-2</v>
      </c>
    </row>
    <row r="97" spans="1:22" x14ac:dyDescent="0.2">
      <c r="A97" s="1">
        <v>44286</v>
      </c>
      <c r="B97" s="4">
        <v>316</v>
      </c>
      <c r="C97" s="4">
        <v>329</v>
      </c>
      <c r="D97" s="4">
        <v>314.01001000000002</v>
      </c>
      <c r="E97" s="4">
        <v>325.76998900000001</v>
      </c>
      <c r="F97" s="4">
        <v>325.76998900000001</v>
      </c>
      <c r="G97" s="2">
        <v>3575600</v>
      </c>
      <c r="H97" s="4">
        <f t="shared" si="16"/>
        <v>3.5756000000000001</v>
      </c>
      <c r="I97" s="10">
        <f t="shared" si="17"/>
        <v>13.809998000000007</v>
      </c>
      <c r="J97" s="6" t="b">
        <f t="shared" si="13"/>
        <v>0</v>
      </c>
      <c r="K97" s="5">
        <f t="shared" si="18"/>
        <v>3.0917686708860789E-2</v>
      </c>
      <c r="L97" s="5">
        <f t="shared" si="19"/>
        <v>-9.8176626139817331E-3</v>
      </c>
      <c r="M97" s="4">
        <f t="shared" si="20"/>
        <v>328.40018154908608</v>
      </c>
      <c r="N97" s="4">
        <f t="shared" si="21"/>
        <v>347.07494749115671</v>
      </c>
      <c r="O97" s="5">
        <f t="shared" si="22"/>
        <v>-5.6865881906582622E-2</v>
      </c>
      <c r="P97" s="43">
        <f t="shared" si="14"/>
        <v>-4.3819012161341202E-2</v>
      </c>
      <c r="Q97" s="14"/>
      <c r="R97" s="13">
        <f t="shared" si="15"/>
        <v>1.8264863560200559E-3</v>
      </c>
      <c r="S97" s="20" t="b">
        <f t="shared" si="23"/>
        <v>0</v>
      </c>
      <c r="T97" s="13"/>
      <c r="U97" s="20"/>
      <c r="V97" s="13">
        <f t="shared" si="24"/>
        <v>-1.5992598878952998E-3</v>
      </c>
    </row>
    <row r="98" spans="1:22" x14ac:dyDescent="0.2">
      <c r="A98" s="1">
        <v>44287</v>
      </c>
      <c r="B98" s="4">
        <v>337.67001299999998</v>
      </c>
      <c r="C98" s="4">
        <v>343.42001299999998</v>
      </c>
      <c r="D98" s="4">
        <v>329.10998499999999</v>
      </c>
      <c r="E98" s="4">
        <v>331.89999399999999</v>
      </c>
      <c r="F98" s="4">
        <v>331.89999399999999</v>
      </c>
      <c r="G98" s="2">
        <v>3507400</v>
      </c>
      <c r="H98" s="4">
        <f t="shared" si="16"/>
        <v>3.5074000000000001</v>
      </c>
      <c r="I98" s="10">
        <f t="shared" si="17"/>
        <v>6.1300049999999828</v>
      </c>
      <c r="J98" s="6" t="b">
        <f t="shared" si="13"/>
        <v>1</v>
      </c>
      <c r="K98" s="5">
        <f t="shared" si="18"/>
        <v>-1.7087744774067312E-2</v>
      </c>
      <c r="L98" s="5">
        <f t="shared" si="19"/>
        <v>-3.3544984461927649E-2</v>
      </c>
      <c r="M98" s="4">
        <f t="shared" si="20"/>
        <v>328.98348362423837</v>
      </c>
      <c r="N98" s="4">
        <f t="shared" si="21"/>
        <v>345.75538631801265</v>
      </c>
      <c r="O98" s="5">
        <f t="shared" si="22"/>
        <v>-5.0980986975416004E-2</v>
      </c>
      <c r="P98" s="43">
        <f t="shared" si="14"/>
        <v>3.8452196556502163E-4</v>
      </c>
      <c r="Q98" s="14"/>
      <c r="R98" s="13">
        <f t="shared" si="15"/>
        <v>4.3882231462570524E-2</v>
      </c>
      <c r="S98" s="20" t="b">
        <f t="shared" si="23"/>
        <v>0</v>
      </c>
      <c r="T98" s="13"/>
      <c r="U98" s="20"/>
      <c r="V98" s="13">
        <f t="shared" si="24"/>
        <v>1.7761929131732319E-3</v>
      </c>
    </row>
    <row r="99" spans="1:22" x14ac:dyDescent="0.2">
      <c r="A99" s="1">
        <v>44291</v>
      </c>
      <c r="B99" s="4">
        <v>338.01001000000002</v>
      </c>
      <c r="C99" s="4">
        <v>338.01001000000002</v>
      </c>
      <c r="D99" s="4">
        <v>322.57998700000002</v>
      </c>
      <c r="E99" s="4">
        <v>328.290009</v>
      </c>
      <c r="F99" s="4">
        <v>328.290009</v>
      </c>
      <c r="G99" s="2">
        <v>2618500</v>
      </c>
      <c r="H99" s="4">
        <f t="shared" si="16"/>
        <v>2.6185</v>
      </c>
      <c r="I99" s="10">
        <f t="shared" si="17"/>
        <v>-3.6099849999999947</v>
      </c>
      <c r="J99" s="6" t="b">
        <f t="shared" si="13"/>
        <v>1</v>
      </c>
      <c r="K99" s="5">
        <f t="shared" si="18"/>
        <v>-2.8756547772061616E-2</v>
      </c>
      <c r="L99" s="5">
        <f t="shared" si="19"/>
        <v>-2.8756547772061616E-2</v>
      </c>
      <c r="M99" s="4">
        <f t="shared" si="20"/>
        <v>328.86790452019864</v>
      </c>
      <c r="N99" s="4">
        <f t="shared" si="21"/>
        <v>344.23665785557677</v>
      </c>
      <c r="O99" s="5">
        <f t="shared" si="22"/>
        <v>-4.6732299273169728E-2</v>
      </c>
      <c r="P99" s="43">
        <f t="shared" si="14"/>
        <v>-1.911988805770623E-2</v>
      </c>
      <c r="Q99" s="14"/>
      <c r="R99" s="13">
        <f t="shared" si="15"/>
        <v>2.7798716001609367E-2</v>
      </c>
      <c r="S99" s="20" t="b">
        <f t="shared" si="23"/>
        <v>1</v>
      </c>
      <c r="T99" s="13"/>
      <c r="U99" s="20"/>
      <c r="V99" s="13">
        <f t="shared" si="24"/>
        <v>-3.5132190457242595E-4</v>
      </c>
    </row>
    <row r="100" spans="1:22" x14ac:dyDescent="0.2">
      <c r="A100" s="1">
        <v>44292</v>
      </c>
      <c r="B100" s="4">
        <v>333.85000600000001</v>
      </c>
      <c r="C100" s="4">
        <v>363.07998700000002</v>
      </c>
      <c r="D100" s="4">
        <v>331.39999399999999</v>
      </c>
      <c r="E100" s="4">
        <v>359.36999500000002</v>
      </c>
      <c r="F100" s="4">
        <v>359.36999500000002</v>
      </c>
      <c r="G100" s="2">
        <v>7272700</v>
      </c>
      <c r="H100" s="4">
        <f t="shared" si="16"/>
        <v>7.2727000000000004</v>
      </c>
      <c r="I100" s="10">
        <f t="shared" si="17"/>
        <v>31.079986000000019</v>
      </c>
      <c r="J100" s="6" t="b">
        <f t="shared" si="13"/>
        <v>0</v>
      </c>
      <c r="K100" s="5">
        <f t="shared" si="18"/>
        <v>7.644148132799497E-2</v>
      </c>
      <c r="L100" s="5">
        <f t="shared" si="19"/>
        <v>-1.0218112076774971E-2</v>
      </c>
      <c r="M100" s="4">
        <f t="shared" si="20"/>
        <v>333.95158626683218</v>
      </c>
      <c r="N100" s="4">
        <f t="shared" si="21"/>
        <v>345.55260021596138</v>
      </c>
      <c r="O100" s="5">
        <f t="shared" si="22"/>
        <v>-3.4738610104579105E-2</v>
      </c>
      <c r="P100" s="43">
        <f t="shared" si="14"/>
        <v>-7.6406053205371766E-3</v>
      </c>
      <c r="Q100" s="14"/>
      <c r="R100" s="13">
        <f t="shared" si="15"/>
        <v>8.7223423786625828E-2</v>
      </c>
      <c r="S100" s="20" t="b">
        <f t="shared" si="23"/>
        <v>0</v>
      </c>
      <c r="T100" s="13">
        <f>(E100-E99)/E99</f>
        <v>9.4672348070148002E-2</v>
      </c>
      <c r="U100" s="20"/>
      <c r="V100" s="13">
        <f t="shared" si="24"/>
        <v>1.5458126733438384E-2</v>
      </c>
    </row>
    <row r="101" spans="1:22" x14ac:dyDescent="0.2">
      <c r="A101" s="1">
        <v>44293</v>
      </c>
      <c r="B101" s="4">
        <v>355.72000100000002</v>
      </c>
      <c r="C101" s="4">
        <v>367.77999899999998</v>
      </c>
      <c r="D101" s="4">
        <v>352.01001000000002</v>
      </c>
      <c r="E101" s="4">
        <v>361.92001299999998</v>
      </c>
      <c r="F101" s="4">
        <v>361.92001299999998</v>
      </c>
      <c r="G101" s="2">
        <v>5346700</v>
      </c>
      <c r="H101" s="4">
        <f t="shared" si="16"/>
        <v>5.3467000000000002</v>
      </c>
      <c r="I101" s="10">
        <f t="shared" si="17"/>
        <v>2.5500179999999659</v>
      </c>
      <c r="J101" s="6" t="b">
        <f t="shared" si="13"/>
        <v>0</v>
      </c>
      <c r="K101" s="5">
        <f t="shared" si="18"/>
        <v>1.7429472569915904E-2</v>
      </c>
      <c r="L101" s="5">
        <f t="shared" si="19"/>
        <v>-1.5933400445737649E-2</v>
      </c>
      <c r="M101" s="4">
        <f t="shared" si="20"/>
        <v>338.61299072236017</v>
      </c>
      <c r="N101" s="4">
        <f t="shared" si="21"/>
        <v>346.97585350152997</v>
      </c>
      <c r="O101" s="5">
        <f t="shared" si="22"/>
        <v>-2.4697406798626892E-2</v>
      </c>
      <c r="P101" s="43">
        <f t="shared" si="14"/>
        <v>3.9564398427420371E-2</v>
      </c>
      <c r="Q101" s="14"/>
      <c r="R101" s="13">
        <f t="shared" si="15"/>
        <v>8.6136707913710225E-2</v>
      </c>
      <c r="S101" s="20" t="b">
        <f t="shared" si="23"/>
        <v>0</v>
      </c>
      <c r="T101" s="13">
        <f>(E101-E100)/E100</f>
        <v>7.0958010837826506E-3</v>
      </c>
      <c r="U101" s="20"/>
      <c r="V101" s="13">
        <f t="shared" si="24"/>
        <v>1.3958324042226456E-2</v>
      </c>
    </row>
    <row r="102" spans="1:22" x14ac:dyDescent="0.2">
      <c r="A102" s="1">
        <v>44294</v>
      </c>
      <c r="B102" s="4">
        <v>365.95001200000002</v>
      </c>
      <c r="C102" s="4">
        <v>378</v>
      </c>
      <c r="D102" s="4">
        <v>365.66000400000001</v>
      </c>
      <c r="E102" s="4">
        <v>372.67999300000002</v>
      </c>
      <c r="F102" s="4">
        <v>372.67999300000002</v>
      </c>
      <c r="G102" s="2">
        <v>5598100</v>
      </c>
      <c r="H102" s="4">
        <f t="shared" si="16"/>
        <v>5.5980999999999996</v>
      </c>
      <c r="I102" s="10">
        <f t="shared" si="17"/>
        <v>10.759980000000041</v>
      </c>
      <c r="J102" s="6" t="b">
        <f t="shared" si="13"/>
        <v>0</v>
      </c>
      <c r="K102" s="5">
        <f t="shared" si="18"/>
        <v>1.8390437981458542E-2</v>
      </c>
      <c r="L102" s="5">
        <f t="shared" si="19"/>
        <v>-1.4074092592592527E-2</v>
      </c>
      <c r="M102" s="4">
        <f t="shared" si="20"/>
        <v>344.29082443530012</v>
      </c>
      <c r="N102" s="4">
        <f t="shared" si="21"/>
        <v>349.21099606661431</v>
      </c>
      <c r="O102" s="5">
        <f t="shared" si="22"/>
        <v>-1.429074283168647E-2</v>
      </c>
      <c r="P102" s="43">
        <f t="shared" si="14"/>
        <v>6.2067235163031871E-2</v>
      </c>
      <c r="Q102" s="14"/>
      <c r="R102" s="13">
        <f t="shared" si="15"/>
        <v>9.790901520535461E-2</v>
      </c>
      <c r="S102" s="20" t="b">
        <f t="shared" si="23"/>
        <v>0</v>
      </c>
      <c r="T102" s="13">
        <f>(E102-E101)/E101</f>
        <v>2.973027081539158E-2</v>
      </c>
      <c r="U102" s="20"/>
      <c r="V102" s="13">
        <f t="shared" si="24"/>
        <v>1.6767914606074279E-2</v>
      </c>
    </row>
    <row r="103" spans="1:22" x14ac:dyDescent="0.2">
      <c r="A103" s="1">
        <v>44295</v>
      </c>
      <c r="B103" s="4">
        <v>370</v>
      </c>
      <c r="C103" s="4">
        <v>375.97601300000002</v>
      </c>
      <c r="D103" s="4">
        <v>363.19400000000002</v>
      </c>
      <c r="E103" s="4">
        <v>373.66000400000001</v>
      </c>
      <c r="F103" s="4">
        <v>373.66000400000001</v>
      </c>
      <c r="G103" s="2">
        <v>3209000</v>
      </c>
      <c r="H103" s="4">
        <f t="shared" si="16"/>
        <v>3.2090000000000001</v>
      </c>
      <c r="I103" s="10">
        <f t="shared" si="17"/>
        <v>0.98001099999999042</v>
      </c>
      <c r="J103" s="6" t="b">
        <f t="shared" si="13"/>
        <v>0</v>
      </c>
      <c r="K103" s="5">
        <f t="shared" si="18"/>
        <v>9.8919027027027425E-3</v>
      </c>
      <c r="L103" s="5">
        <f t="shared" si="19"/>
        <v>-6.1599913822162058E-3</v>
      </c>
      <c r="M103" s="4">
        <f t="shared" si="20"/>
        <v>349.18568769608345</v>
      </c>
      <c r="N103" s="4">
        <f t="shared" si="21"/>
        <v>351.33699675647392</v>
      </c>
      <c r="O103" s="5">
        <f t="shared" si="22"/>
        <v>-6.1609313789025722E-3</v>
      </c>
      <c r="P103" s="43">
        <f t="shared" si="14"/>
        <v>4.0117086116395514E-2</v>
      </c>
      <c r="Q103" s="14"/>
      <c r="R103" s="13">
        <f t="shared" si="15"/>
        <v>7.672228916562511E-2</v>
      </c>
      <c r="S103" s="20" t="b">
        <f t="shared" si="23"/>
        <v>0</v>
      </c>
      <c r="T103" s="13">
        <f>(E103-E102)/E102</f>
        <v>2.6296313684861274E-3</v>
      </c>
      <c r="U103" s="20">
        <f>(E103-E100)/E100</f>
        <v>3.976405709664213E-2</v>
      </c>
      <c r="V103" s="13">
        <f t="shared" si="24"/>
        <v>1.4217234132834633E-2</v>
      </c>
    </row>
    <row r="104" spans="1:22" x14ac:dyDescent="0.2">
      <c r="A104" s="1">
        <v>44298</v>
      </c>
      <c r="B104" s="4">
        <v>371.63000499999998</v>
      </c>
      <c r="C104" s="4">
        <v>374.64999399999999</v>
      </c>
      <c r="D104" s="4">
        <v>361.69000199999999</v>
      </c>
      <c r="E104" s="4">
        <v>371.11999500000002</v>
      </c>
      <c r="F104" s="4">
        <v>371.11999500000002</v>
      </c>
      <c r="G104" s="2">
        <v>2348600</v>
      </c>
      <c r="H104" s="4">
        <f t="shared" si="16"/>
        <v>2.3485999999999998</v>
      </c>
      <c r="I104" s="10">
        <f t="shared" si="17"/>
        <v>-2.5400089999999977</v>
      </c>
      <c r="J104" s="6" t="b">
        <f t="shared" si="13"/>
        <v>0</v>
      </c>
      <c r="K104" s="5">
        <f t="shared" si="18"/>
        <v>-1.3723595865193009E-3</v>
      </c>
      <c r="L104" s="5">
        <f t="shared" si="19"/>
        <v>-9.4221248005677948E-3</v>
      </c>
      <c r="M104" s="4">
        <f t="shared" si="20"/>
        <v>352.84140558006953</v>
      </c>
      <c r="N104" s="4">
        <f t="shared" si="21"/>
        <v>353.05725747330229</v>
      </c>
      <c r="O104" s="5">
        <f t="shared" si="22"/>
        <v>-6.1175329714462795E-4</v>
      </c>
      <c r="P104" s="43">
        <f t="shared" si="14"/>
        <v>2.5078112375681676E-2</v>
      </c>
      <c r="Q104" s="14"/>
      <c r="R104" s="13">
        <f t="shared" si="15"/>
        <v>6.1808472801193066E-2</v>
      </c>
      <c r="S104" s="20" t="b">
        <f t="shared" si="23"/>
        <v>1</v>
      </c>
      <c r="T104" s="13"/>
      <c r="U104" s="20"/>
      <c r="V104" s="13">
        <f t="shared" si="24"/>
        <v>1.0469266103391581E-2</v>
      </c>
    </row>
    <row r="105" spans="1:22" x14ac:dyDescent="0.2">
      <c r="A105" s="1">
        <v>44299</v>
      </c>
      <c r="B105" s="4">
        <v>376.95001200000002</v>
      </c>
      <c r="C105" s="4">
        <v>389.60699499999998</v>
      </c>
      <c r="D105" s="4">
        <v>374.89999399999999</v>
      </c>
      <c r="E105" s="4">
        <v>387.97000100000002</v>
      </c>
      <c r="F105" s="4">
        <v>387.97000100000002</v>
      </c>
      <c r="G105" s="2">
        <v>3268900</v>
      </c>
      <c r="H105" s="4">
        <f t="shared" si="16"/>
        <v>3.2688999999999999</v>
      </c>
      <c r="I105" s="10">
        <f t="shared" si="17"/>
        <v>16.850006000000008</v>
      </c>
      <c r="J105" s="6" t="b">
        <f t="shared" si="13"/>
        <v>0</v>
      </c>
      <c r="K105" s="5">
        <f t="shared" si="18"/>
        <v>2.9234616392584196E-2</v>
      </c>
      <c r="L105" s="5">
        <f t="shared" si="19"/>
        <v>-4.201654541648973E-3</v>
      </c>
      <c r="M105" s="4">
        <f t="shared" si="20"/>
        <v>358.69617148339125</v>
      </c>
      <c r="N105" s="4">
        <f t="shared" si="21"/>
        <v>356.09314821475425</v>
      </c>
      <c r="O105" s="5">
        <f t="shared" si="22"/>
        <v>7.256902848648137E-3</v>
      </c>
      <c r="P105" s="43">
        <f t="shared" si="14"/>
        <v>4.5174227674629711E-2</v>
      </c>
      <c r="Q105" s="14"/>
      <c r="R105" s="13">
        <f t="shared" si="15"/>
        <v>8.6175504435346328E-2</v>
      </c>
      <c r="S105" s="20" t="b">
        <f t="shared" si="23"/>
        <v>0</v>
      </c>
      <c r="T105" s="13"/>
      <c r="U105" s="20"/>
      <c r="V105" s="13">
        <f t="shared" si="24"/>
        <v>1.6593194026354459E-2</v>
      </c>
    </row>
    <row r="106" spans="1:22" x14ac:dyDescent="0.2">
      <c r="A106" s="1">
        <v>44300</v>
      </c>
      <c r="B106" s="4">
        <v>390.82800300000002</v>
      </c>
      <c r="C106" s="4">
        <v>397.69000199999999</v>
      </c>
      <c r="D106" s="4">
        <v>373.47000100000002</v>
      </c>
      <c r="E106" s="4">
        <v>374.66000400000001</v>
      </c>
      <c r="F106" s="4">
        <v>374.66000400000001</v>
      </c>
      <c r="G106" s="2">
        <v>3490600</v>
      </c>
      <c r="H106" s="4">
        <f t="shared" si="16"/>
        <v>3.4906000000000001</v>
      </c>
      <c r="I106" s="10">
        <f t="shared" si="17"/>
        <v>-13.30999700000001</v>
      </c>
      <c r="J106" s="6" t="b">
        <f t="shared" si="13"/>
        <v>1</v>
      </c>
      <c r="K106" s="5">
        <f t="shared" si="18"/>
        <v>-4.1368578699310876E-2</v>
      </c>
      <c r="L106" s="5">
        <f t="shared" si="19"/>
        <v>-5.7909421620310125E-2</v>
      </c>
      <c r="M106" s="4">
        <f t="shared" si="20"/>
        <v>361.35681023615939</v>
      </c>
      <c r="N106" s="4">
        <f t="shared" si="21"/>
        <v>357.70765741347128</v>
      </c>
      <c r="O106" s="5">
        <f t="shared" si="22"/>
        <v>1.0098475300087078E-2</v>
      </c>
      <c r="P106" s="43">
        <f t="shared" si="14"/>
        <v>3.3521412688816456E-2</v>
      </c>
      <c r="Q106" s="14"/>
      <c r="R106" s="13">
        <f t="shared" si="15"/>
        <v>0.10054658092674545</v>
      </c>
      <c r="S106" s="20" t="b">
        <f t="shared" si="23"/>
        <v>1</v>
      </c>
      <c r="T106" s="13"/>
      <c r="U106" s="20"/>
      <c r="V106" s="13">
        <f t="shared" si="24"/>
        <v>7.4175276021626905E-3</v>
      </c>
    </row>
    <row r="107" spans="1:22" x14ac:dyDescent="0.2">
      <c r="A107" s="1">
        <v>44301</v>
      </c>
      <c r="B107" s="4">
        <v>381.13000499999998</v>
      </c>
      <c r="C107" s="4">
        <v>392.75</v>
      </c>
      <c r="D107" s="4">
        <v>376.25</v>
      </c>
      <c r="E107" s="4">
        <v>388.64001500000001</v>
      </c>
      <c r="F107" s="4">
        <v>388.64001500000001</v>
      </c>
      <c r="G107" s="2">
        <v>2986300</v>
      </c>
      <c r="H107" s="4">
        <f t="shared" si="16"/>
        <v>2.9863</v>
      </c>
      <c r="I107" s="10">
        <f t="shared" si="17"/>
        <v>13.98001099999999</v>
      </c>
      <c r="J107" s="6" t="b">
        <f t="shared" si="13"/>
        <v>0</v>
      </c>
      <c r="K107" s="5">
        <f t="shared" si="18"/>
        <v>1.9704588726883424E-2</v>
      </c>
      <c r="L107" s="5">
        <f t="shared" si="19"/>
        <v>-1.0464633991088466E-2</v>
      </c>
      <c r="M107" s="4">
        <f t="shared" si="20"/>
        <v>365.90401103013284</v>
      </c>
      <c r="N107" s="4">
        <f t="shared" si="21"/>
        <v>360.39742763838683</v>
      </c>
      <c r="O107" s="5">
        <f t="shared" si="22"/>
        <v>1.5049256705995849E-2</v>
      </c>
      <c r="P107" s="43">
        <f t="shared" si="14"/>
        <v>2.827514500521601E-2</v>
      </c>
      <c r="Q107" s="14"/>
      <c r="R107" s="13">
        <f t="shared" si="15"/>
        <v>7.3368938739664019E-2</v>
      </c>
      <c r="S107" s="20" t="b">
        <f t="shared" si="23"/>
        <v>0</v>
      </c>
      <c r="T107" s="13"/>
      <c r="U107" s="20"/>
      <c r="V107" s="13">
        <f t="shared" si="24"/>
        <v>1.2583686442775742E-2</v>
      </c>
    </row>
    <row r="108" spans="1:22" x14ac:dyDescent="0.2">
      <c r="A108" s="1">
        <v>44302</v>
      </c>
      <c r="B108" s="4">
        <v>387.60998499999999</v>
      </c>
      <c r="C108" s="4">
        <v>388.39001500000001</v>
      </c>
      <c r="D108" s="4">
        <v>375.69000199999999</v>
      </c>
      <c r="E108" s="4">
        <v>376.51998900000001</v>
      </c>
      <c r="F108" s="4">
        <v>376.51998900000001</v>
      </c>
      <c r="G108" s="2">
        <v>2674100</v>
      </c>
      <c r="H108" s="4">
        <f t="shared" si="16"/>
        <v>2.6741000000000001</v>
      </c>
      <c r="I108" s="10">
        <f t="shared" si="17"/>
        <v>-12.120025999999996</v>
      </c>
      <c r="J108" s="6" t="b">
        <f t="shared" si="13"/>
        <v>1</v>
      </c>
      <c r="K108" s="5">
        <f t="shared" si="18"/>
        <v>-2.8611223727892317E-2</v>
      </c>
      <c r="L108" s="5">
        <f t="shared" si="19"/>
        <v>-3.056212966751989E-2</v>
      </c>
      <c r="M108" s="4">
        <f t="shared" si="20"/>
        <v>367.67334069177736</v>
      </c>
      <c r="N108" s="4">
        <f t="shared" si="21"/>
        <v>361.79938949591843</v>
      </c>
      <c r="O108" s="5">
        <f t="shared" si="22"/>
        <v>1.5976005181140094E-2</v>
      </c>
      <c r="P108" s="43">
        <f t="shared" si="14"/>
        <v>2.1803760079910309E-2</v>
      </c>
      <c r="Q108" s="14"/>
      <c r="R108" s="13">
        <f t="shared" si="15"/>
        <v>5.6345326177971534E-2</v>
      </c>
      <c r="S108" s="20" t="b">
        <f t="shared" si="23"/>
        <v>1</v>
      </c>
      <c r="T108" s="13"/>
      <c r="U108" s="20"/>
      <c r="V108" s="13">
        <f t="shared" si="24"/>
        <v>4.8355022309356762E-3</v>
      </c>
    </row>
    <row r="109" spans="1:22" x14ac:dyDescent="0.2">
      <c r="A109" s="1">
        <v>44305</v>
      </c>
      <c r="B109" s="4">
        <v>370.26001000000002</v>
      </c>
      <c r="C109" s="4">
        <v>378.74499500000002</v>
      </c>
      <c r="D109" s="4">
        <v>354.39999399999999</v>
      </c>
      <c r="E109" s="4">
        <v>361.14999399999999</v>
      </c>
      <c r="F109" s="4">
        <v>361.14999399999999</v>
      </c>
      <c r="G109" s="2">
        <v>2823400</v>
      </c>
      <c r="H109" s="4">
        <f t="shared" si="16"/>
        <v>2.8233999999999999</v>
      </c>
      <c r="I109" s="10">
        <f t="shared" si="17"/>
        <v>-15.369995000000017</v>
      </c>
      <c r="J109" s="6" t="b">
        <f t="shared" si="13"/>
        <v>1</v>
      </c>
      <c r="K109" s="5">
        <f t="shared" si="18"/>
        <v>-2.4604374639324484E-2</v>
      </c>
      <c r="L109" s="5">
        <f t="shared" si="19"/>
        <v>-4.6456062079447476E-2</v>
      </c>
      <c r="M109" s="4">
        <f t="shared" si="20"/>
        <v>366.58611624314779</v>
      </c>
      <c r="N109" s="4">
        <f t="shared" si="21"/>
        <v>361.74292032236031</v>
      </c>
      <c r="O109" s="5">
        <f t="shared" si="22"/>
        <v>1.321161851523887E-2</v>
      </c>
      <c r="P109" s="43">
        <f t="shared" si="14"/>
        <v>-3.3242181586236152E-2</v>
      </c>
      <c r="Q109" s="14"/>
      <c r="R109" s="13">
        <f t="shared" si="15"/>
        <v>3.3167864842943311E-2</v>
      </c>
      <c r="S109" s="20" t="b">
        <f t="shared" si="23"/>
        <v>1</v>
      </c>
      <c r="T109" s="13"/>
      <c r="U109" s="20"/>
      <c r="V109" s="13">
        <f t="shared" si="24"/>
        <v>-2.9570391113588959E-3</v>
      </c>
    </row>
    <row r="110" spans="1:22" x14ac:dyDescent="0.2">
      <c r="A110" s="1">
        <v>44306</v>
      </c>
      <c r="B110" s="4">
        <v>360.790009</v>
      </c>
      <c r="C110" s="4">
        <v>366.55999800000001</v>
      </c>
      <c r="D110" s="4">
        <v>349.19000199999999</v>
      </c>
      <c r="E110" s="4">
        <v>354.85000600000001</v>
      </c>
      <c r="F110" s="4">
        <v>354.85000600000001</v>
      </c>
      <c r="G110" s="2">
        <v>2396800</v>
      </c>
      <c r="H110" s="4">
        <f t="shared" si="16"/>
        <v>2.3967999999999998</v>
      </c>
      <c r="I110" s="10">
        <f t="shared" si="17"/>
        <v>-6.2999879999999848</v>
      </c>
      <c r="J110" s="6" t="b">
        <f t="shared" si="13"/>
        <v>1</v>
      </c>
      <c r="K110" s="5">
        <f t="shared" si="18"/>
        <v>-1.6463878854250619E-2</v>
      </c>
      <c r="L110" s="5">
        <f t="shared" si="19"/>
        <v>-3.1945635268145103E-2</v>
      </c>
      <c r="M110" s="4">
        <f t="shared" si="20"/>
        <v>364.63009786928984</v>
      </c>
      <c r="N110" s="4">
        <f t="shared" si="21"/>
        <v>361.14353646824202</v>
      </c>
      <c r="O110" s="5">
        <f t="shared" si="22"/>
        <v>9.5619133511509018E-3</v>
      </c>
      <c r="P110" s="43">
        <f t="shared" si="14"/>
        <v>-4.2344545772589268E-2</v>
      </c>
      <c r="Q110" s="14"/>
      <c r="R110" s="13">
        <f t="shared" si="15"/>
        <v>5.2927614642551638E-3</v>
      </c>
      <c r="S110" s="20" t="b">
        <f t="shared" si="23"/>
        <v>1</v>
      </c>
      <c r="T110" s="13"/>
      <c r="U110" s="20"/>
      <c r="V110" s="13">
        <f t="shared" si="24"/>
        <v>-5.3357677423892507E-3</v>
      </c>
    </row>
    <row r="111" spans="1:22" x14ac:dyDescent="0.2">
      <c r="A111" s="1">
        <v>44307</v>
      </c>
      <c r="B111" s="4">
        <v>341.61999500000002</v>
      </c>
      <c r="C111" s="4">
        <v>356.96798699999999</v>
      </c>
      <c r="D111" s="4">
        <v>336.26998900000001</v>
      </c>
      <c r="E111" s="4">
        <v>356.61999500000002</v>
      </c>
      <c r="F111" s="4">
        <v>356.61999500000002</v>
      </c>
      <c r="G111" s="2">
        <v>3233700</v>
      </c>
      <c r="H111" s="4">
        <f t="shared" si="16"/>
        <v>3.2336999999999998</v>
      </c>
      <c r="I111" s="10">
        <f t="shared" si="17"/>
        <v>1.7699890000000096</v>
      </c>
      <c r="J111" s="6" t="b">
        <f t="shared" si="13"/>
        <v>0</v>
      </c>
      <c r="K111" s="5">
        <f t="shared" si="18"/>
        <v>4.3908436916873086E-2</v>
      </c>
      <c r="L111" s="5">
        <f t="shared" si="19"/>
        <v>-9.7485492445566712E-4</v>
      </c>
      <c r="M111" s="4">
        <f t="shared" si="20"/>
        <v>363.29508072440819</v>
      </c>
      <c r="N111" s="4">
        <f t="shared" si="21"/>
        <v>360.75018503622096</v>
      </c>
      <c r="O111" s="5">
        <f t="shared" si="22"/>
        <v>7.0050375664672711E-3</v>
      </c>
      <c r="P111" s="43">
        <f t="shared" si="14"/>
        <v>-7.4388818231505685E-2</v>
      </c>
      <c r="Q111" s="14"/>
      <c r="R111" s="13">
        <f t="shared" si="15"/>
        <v>-1.7415853007951593E-2</v>
      </c>
      <c r="S111" s="20" t="b">
        <f t="shared" si="23"/>
        <v>0</v>
      </c>
      <c r="T111" s="13"/>
      <c r="U111" s="20"/>
      <c r="V111" s="13">
        <f t="shared" si="24"/>
        <v>-3.6612916834973257E-3</v>
      </c>
    </row>
    <row r="112" spans="1:22" x14ac:dyDescent="0.2">
      <c r="A112" s="1">
        <v>44308</v>
      </c>
      <c r="B112" s="4">
        <v>354.540009</v>
      </c>
      <c r="C112" s="4">
        <v>367.38000499999998</v>
      </c>
      <c r="D112" s="4">
        <v>346.63000499999998</v>
      </c>
      <c r="E112" s="4">
        <v>350.05999800000001</v>
      </c>
      <c r="F112" s="4">
        <v>350.05999800000001</v>
      </c>
      <c r="G112" s="2">
        <v>3049000</v>
      </c>
      <c r="H112" s="4">
        <f t="shared" si="16"/>
        <v>3.0489999999999999</v>
      </c>
      <c r="I112" s="10">
        <f t="shared" si="17"/>
        <v>-6.5599970000000098</v>
      </c>
      <c r="J112" s="6" t="b">
        <f t="shared" si="13"/>
        <v>1</v>
      </c>
      <c r="K112" s="5">
        <f t="shared" si="18"/>
        <v>-1.2636122542660595E-2</v>
      </c>
      <c r="L112" s="5">
        <f t="shared" si="19"/>
        <v>-4.7144664282967652E-2</v>
      </c>
      <c r="M112" s="4">
        <f t="shared" si="20"/>
        <v>361.08923360367351</v>
      </c>
      <c r="N112" s="4">
        <f t="shared" si="21"/>
        <v>359.82060355481042</v>
      </c>
      <c r="O112" s="5">
        <f t="shared" si="22"/>
        <v>3.5133422179391767E-3</v>
      </c>
      <c r="P112" s="43">
        <f t="shared" si="14"/>
        <v>-4.004336673062861E-2</v>
      </c>
      <c r="Q112" s="14"/>
      <c r="R112" s="13">
        <f t="shared" si="15"/>
        <v>1.742165318401916E-2</v>
      </c>
      <c r="S112" s="20" t="b">
        <f t="shared" si="23"/>
        <v>1</v>
      </c>
      <c r="T112" s="13"/>
      <c r="U112" s="20"/>
      <c r="V112" s="13">
        <f t="shared" si="24"/>
        <v>-6.0717781158397257E-3</v>
      </c>
    </row>
    <row r="113" spans="1:22" x14ac:dyDescent="0.2">
      <c r="A113" s="1">
        <v>44309</v>
      </c>
      <c r="B113" s="4">
        <v>355.459991</v>
      </c>
      <c r="C113" s="4">
        <v>357.60000600000001</v>
      </c>
      <c r="D113" s="4">
        <v>347.66000400000001</v>
      </c>
      <c r="E113" s="4">
        <v>356.86999500000002</v>
      </c>
      <c r="F113" s="4">
        <v>356.86999500000002</v>
      </c>
      <c r="G113" s="2">
        <v>1920500</v>
      </c>
      <c r="H113" s="4">
        <f t="shared" si="16"/>
        <v>1.9205000000000001</v>
      </c>
      <c r="I113" s="10">
        <f t="shared" si="17"/>
        <v>6.8099970000000098</v>
      </c>
      <c r="J113" s="6" t="b">
        <f t="shared" si="13"/>
        <v>0</v>
      </c>
      <c r="K113" s="5">
        <f t="shared" si="18"/>
        <v>3.9667024016776476E-3</v>
      </c>
      <c r="L113" s="5">
        <f t="shared" si="19"/>
        <v>-2.0414177509828968E-3</v>
      </c>
      <c r="M113" s="4">
        <f t="shared" si="20"/>
        <v>360.38602716972792</v>
      </c>
      <c r="N113" s="4">
        <f t="shared" si="21"/>
        <v>359.5640288978704</v>
      </c>
      <c r="O113" s="5">
        <f t="shared" si="22"/>
        <v>2.2808827476277107E-3</v>
      </c>
      <c r="P113" s="43">
        <f t="shared" si="14"/>
        <v>-3.5312199170625565E-2</v>
      </c>
      <c r="Q113" s="14"/>
      <c r="R113" s="13">
        <f t="shared" si="15"/>
        <v>-7.7306581268085858E-3</v>
      </c>
      <c r="S113" s="20" t="b">
        <f t="shared" si="23"/>
        <v>0</v>
      </c>
      <c r="T113" s="13"/>
      <c r="U113" s="20"/>
      <c r="V113" s="13">
        <f t="shared" si="24"/>
        <v>-1.947458878592351E-3</v>
      </c>
    </row>
    <row r="114" spans="1:22" x14ac:dyDescent="0.2">
      <c r="A114" s="1">
        <v>44312</v>
      </c>
      <c r="B114" s="4">
        <v>358.98998999999998</v>
      </c>
      <c r="C114" s="4">
        <v>368.98001099999999</v>
      </c>
      <c r="D114" s="4">
        <v>347.540009</v>
      </c>
      <c r="E114" s="4">
        <v>368.63000499999998</v>
      </c>
      <c r="F114" s="4">
        <v>368.63000499999998</v>
      </c>
      <c r="G114" s="2">
        <v>3774300</v>
      </c>
      <c r="H114" s="4">
        <f t="shared" si="16"/>
        <v>3.7743000000000002</v>
      </c>
      <c r="I114" s="10">
        <f t="shared" si="17"/>
        <v>11.760009999999966</v>
      </c>
      <c r="J114" s="6" t="b">
        <f t="shared" si="13"/>
        <v>0</v>
      </c>
      <c r="K114" s="5">
        <f t="shared" si="18"/>
        <v>2.6853158217587086E-2</v>
      </c>
      <c r="L114" s="5">
        <f t="shared" si="19"/>
        <v>-9.485771303747064E-4</v>
      </c>
      <c r="M114" s="4">
        <f t="shared" si="20"/>
        <v>361.76002347477328</v>
      </c>
      <c r="N114" s="4">
        <f t="shared" si="21"/>
        <v>360.3523746458817</v>
      </c>
      <c r="O114" s="5">
        <f t="shared" si="22"/>
        <v>3.891112167040594E-3</v>
      </c>
      <c r="P114" s="43">
        <f t="shared" si="14"/>
        <v>-3.930786585589905E-2</v>
      </c>
      <c r="Q114" s="14"/>
      <c r="R114" s="13">
        <f t="shared" si="15"/>
        <v>1.9957947414635181E-2</v>
      </c>
      <c r="S114" s="20" t="b">
        <f t="shared" si="23"/>
        <v>0</v>
      </c>
      <c r="T114" s="13"/>
      <c r="U114" s="20"/>
      <c r="V114" s="13">
        <f t="shared" si="24"/>
        <v>3.8125681948214191E-3</v>
      </c>
    </row>
    <row r="115" spans="1:22" x14ac:dyDescent="0.2">
      <c r="A115" s="1">
        <v>44313</v>
      </c>
      <c r="B115" s="4">
        <v>371</v>
      </c>
      <c r="C115" s="4">
        <v>376.5</v>
      </c>
      <c r="D115" s="4">
        <v>359.55999800000001</v>
      </c>
      <c r="E115" s="4">
        <v>360.64999399999999</v>
      </c>
      <c r="F115" s="4">
        <v>360.64999399999999</v>
      </c>
      <c r="G115" s="2">
        <v>2293800</v>
      </c>
      <c r="H115" s="4">
        <f t="shared" si="16"/>
        <v>2.2938000000000001</v>
      </c>
      <c r="I115" s="10">
        <f t="shared" si="17"/>
        <v>-7.9800109999999904</v>
      </c>
      <c r="J115" s="6" t="b">
        <f t="shared" si="13"/>
        <v>1</v>
      </c>
      <c r="K115" s="5">
        <f t="shared" si="18"/>
        <v>-2.7897590296495977E-2</v>
      </c>
      <c r="L115" s="5">
        <f t="shared" si="19"/>
        <v>-4.2098289508632161E-2</v>
      </c>
      <c r="M115" s="4">
        <f t="shared" si="20"/>
        <v>361.57501856231107</v>
      </c>
      <c r="N115" s="4">
        <f t="shared" si="21"/>
        <v>360.3782545897181</v>
      </c>
      <c r="O115" s="5">
        <f t="shared" si="22"/>
        <v>3.3098635446429069E-3</v>
      </c>
      <c r="P115" s="43">
        <f t="shared" si="14"/>
        <v>-5.5728976252926938E-3</v>
      </c>
      <c r="Q115" s="14"/>
      <c r="R115" s="13">
        <f t="shared" si="15"/>
        <v>4.1277689750341177E-2</v>
      </c>
      <c r="S115" s="20" t="b">
        <f t="shared" si="23"/>
        <v>1</v>
      </c>
      <c r="T115" s="13"/>
      <c r="U115" s="20"/>
      <c r="V115" s="13">
        <f t="shared" si="24"/>
        <v>-5.1140231218805643E-4</v>
      </c>
    </row>
    <row r="116" spans="1:22" x14ac:dyDescent="0.2">
      <c r="A116" s="1">
        <v>44314</v>
      </c>
      <c r="B116" s="4">
        <v>359.29998799999998</v>
      </c>
      <c r="C116" s="4">
        <v>364.83999599999999</v>
      </c>
      <c r="D116" s="4">
        <v>354.70001200000002</v>
      </c>
      <c r="E116" s="4">
        <v>357.73998999999998</v>
      </c>
      <c r="F116" s="4">
        <v>357.73998999999998</v>
      </c>
      <c r="G116" s="2">
        <v>1443700</v>
      </c>
      <c r="H116" s="4">
        <f t="shared" si="16"/>
        <v>1.4437</v>
      </c>
      <c r="I116" s="10">
        <f t="shared" si="17"/>
        <v>-2.9100040000000149</v>
      </c>
      <c r="J116" s="6" t="b">
        <f t="shared" si="13"/>
        <v>1</v>
      </c>
      <c r="K116" s="5">
        <f t="shared" si="18"/>
        <v>-4.3417702535520466E-3</v>
      </c>
      <c r="L116" s="5">
        <f t="shared" si="19"/>
        <v>-1.9460602121045983E-2</v>
      </c>
      <c r="M116" s="4">
        <f t="shared" si="20"/>
        <v>360.93584713525922</v>
      </c>
      <c r="N116" s="4">
        <f t="shared" si="21"/>
        <v>360.1488402775687</v>
      </c>
      <c r="O116" s="5">
        <f t="shared" si="22"/>
        <v>2.1804618852269354E-3</v>
      </c>
      <c r="P116" s="43">
        <f t="shared" si="14"/>
        <v>-1.7276851786135708E-2</v>
      </c>
      <c r="Q116" s="14"/>
      <c r="R116" s="13">
        <f t="shared" si="15"/>
        <v>1.0816739029187361E-2</v>
      </c>
      <c r="S116" s="20" t="b">
        <f t="shared" si="23"/>
        <v>1</v>
      </c>
      <c r="T116" s="13"/>
      <c r="U116" s="20"/>
      <c r="V116" s="13">
        <f t="shared" si="24"/>
        <v>-1.7677422228817483E-3</v>
      </c>
    </row>
    <row r="117" spans="1:22" x14ac:dyDescent="0.2">
      <c r="A117" s="1">
        <v>44315</v>
      </c>
      <c r="B117" s="4">
        <v>370.57000699999998</v>
      </c>
      <c r="C117" s="4">
        <v>377.5</v>
      </c>
      <c r="D117" s="4">
        <v>353.17001299999998</v>
      </c>
      <c r="E117" s="4">
        <v>356.70001200000002</v>
      </c>
      <c r="F117" s="4">
        <v>356.70001200000002</v>
      </c>
      <c r="G117" s="2">
        <v>3782000</v>
      </c>
      <c r="H117" s="4">
        <f t="shared" si="16"/>
        <v>3.782</v>
      </c>
      <c r="I117" s="10">
        <f t="shared" si="17"/>
        <v>-1.0399779999999623</v>
      </c>
      <c r="J117" s="6" t="b">
        <f t="shared" si="13"/>
        <v>1</v>
      </c>
      <c r="K117" s="5">
        <f t="shared" si="18"/>
        <v>-3.7428811663108942E-2</v>
      </c>
      <c r="L117" s="5">
        <f t="shared" si="19"/>
        <v>-5.5099305960264862E-2</v>
      </c>
      <c r="M117" s="4">
        <f t="shared" si="20"/>
        <v>360.229874612716</v>
      </c>
      <c r="N117" s="4">
        <f t="shared" si="21"/>
        <v>359.84894216647575</v>
      </c>
      <c r="O117" s="5">
        <f t="shared" si="22"/>
        <v>1.057470446197148E-3</v>
      </c>
      <c r="P117" s="43">
        <f t="shared" si="14"/>
        <v>-1.9598212447832358E-2</v>
      </c>
      <c r="Q117" s="14"/>
      <c r="R117" s="13">
        <f t="shared" si="15"/>
        <v>4.7941957634277693E-2</v>
      </c>
      <c r="S117" s="20" t="b">
        <f t="shared" si="23"/>
        <v>1</v>
      </c>
      <c r="T117" s="13"/>
      <c r="U117" s="20"/>
      <c r="V117" s="13">
        <f t="shared" si="24"/>
        <v>-1.9559501450091767E-3</v>
      </c>
    </row>
    <row r="118" spans="1:22" x14ac:dyDescent="0.2">
      <c r="A118" s="1">
        <v>44316</v>
      </c>
      <c r="B118" s="4">
        <v>349.41000400000001</v>
      </c>
      <c r="C118" s="4">
        <v>352.64999399999999</v>
      </c>
      <c r="D118" s="4">
        <v>341.85000600000001</v>
      </c>
      <c r="E118" s="4">
        <v>342.97000100000002</v>
      </c>
      <c r="F118" s="4">
        <v>342.97000100000002</v>
      </c>
      <c r="G118" s="2">
        <v>3081100</v>
      </c>
      <c r="H118" s="4">
        <f t="shared" si="16"/>
        <v>3.0811000000000002</v>
      </c>
      <c r="I118" s="10">
        <f t="shared" si="17"/>
        <v>-13.73001099999999</v>
      </c>
      <c r="J118" s="6" t="b">
        <f t="shared" si="13"/>
        <v>1</v>
      </c>
      <c r="K118" s="5">
        <f t="shared" si="18"/>
        <v>-1.8431077892091464E-2</v>
      </c>
      <c r="L118" s="5">
        <f t="shared" si="19"/>
        <v>-2.7449292966668724E-2</v>
      </c>
      <c r="M118" s="4">
        <f t="shared" si="20"/>
        <v>357.35322901059669</v>
      </c>
      <c r="N118" s="4">
        <f t="shared" si="21"/>
        <v>358.3812081519996</v>
      </c>
      <c r="O118" s="5">
        <f t="shared" si="22"/>
        <v>-2.8766471321640869E-3</v>
      </c>
      <c r="P118" s="43">
        <f t="shared" si="14"/>
        <v>-4.3383469777285723E-2</v>
      </c>
      <c r="Q118" s="14"/>
      <c r="R118" s="13">
        <f t="shared" si="15"/>
        <v>-1.3161305478107862E-2</v>
      </c>
      <c r="S118" s="20" t="b">
        <f t="shared" si="23"/>
        <v>1</v>
      </c>
      <c r="T118" s="13"/>
      <c r="U118" s="20"/>
      <c r="V118" s="13">
        <f t="shared" si="24"/>
        <v>-7.9855831091521744E-3</v>
      </c>
    </row>
    <row r="119" spans="1:22" x14ac:dyDescent="0.2">
      <c r="A119" s="1">
        <v>44319</v>
      </c>
      <c r="B119" s="4">
        <v>346.39300500000002</v>
      </c>
      <c r="C119" s="4">
        <v>346.39300500000002</v>
      </c>
      <c r="D119" s="4">
        <v>332.02999899999998</v>
      </c>
      <c r="E119" s="4">
        <v>335.30999800000001</v>
      </c>
      <c r="F119" s="4">
        <v>335.30999800000001</v>
      </c>
      <c r="G119" s="2">
        <v>2342900</v>
      </c>
      <c r="H119" s="4">
        <f t="shared" si="16"/>
        <v>2.3429000000000002</v>
      </c>
      <c r="I119" s="10">
        <f t="shared" si="17"/>
        <v>-7.6600030000000174</v>
      </c>
      <c r="J119" s="6" t="b">
        <f t="shared" si="13"/>
        <v>1</v>
      </c>
      <c r="K119" s="5">
        <f t="shared" si="18"/>
        <v>-3.1995470000902609E-2</v>
      </c>
      <c r="L119" s="5">
        <f t="shared" si="19"/>
        <v>-3.1995470000902609E-2</v>
      </c>
      <c r="M119" s="4">
        <f t="shared" si="20"/>
        <v>353.67935717549722</v>
      </c>
      <c r="N119" s="4">
        <f t="shared" si="21"/>
        <v>356.37501596486919</v>
      </c>
      <c r="O119" s="5">
        <f t="shared" si="22"/>
        <v>-7.6217589030348138E-3</v>
      </c>
      <c r="P119" s="43">
        <f t="shared" si="14"/>
        <v>-6.1211822901936393E-2</v>
      </c>
      <c r="Q119" s="14"/>
      <c r="R119" s="13">
        <f t="shared" si="15"/>
        <v>-2.0601576053763525E-2</v>
      </c>
      <c r="S119" s="20" t="b">
        <f t="shared" si="23"/>
        <v>1</v>
      </c>
      <c r="T119" s="13"/>
      <c r="U119" s="20"/>
      <c r="V119" s="13">
        <f t="shared" si="24"/>
        <v>-1.0280785331844683E-2</v>
      </c>
    </row>
    <row r="120" spans="1:22" x14ac:dyDescent="0.2">
      <c r="A120" s="1">
        <v>44320</v>
      </c>
      <c r="B120" s="4">
        <v>329.54998799999998</v>
      </c>
      <c r="C120" s="4">
        <v>330.39001500000001</v>
      </c>
      <c r="D120" s="4">
        <v>310.709991</v>
      </c>
      <c r="E120" s="4">
        <v>319.58999599999999</v>
      </c>
      <c r="F120" s="4">
        <v>319.58999599999999</v>
      </c>
      <c r="G120" s="2">
        <v>3785200</v>
      </c>
      <c r="H120" s="4">
        <f t="shared" si="16"/>
        <v>3.7852000000000001</v>
      </c>
      <c r="I120" s="10">
        <f t="shared" si="17"/>
        <v>-15.720002000000022</v>
      </c>
      <c r="J120" s="6" t="b">
        <f t="shared" si="13"/>
        <v>1</v>
      </c>
      <c r="K120" s="5">
        <f t="shared" si="18"/>
        <v>-3.0223008231455316E-2</v>
      </c>
      <c r="L120" s="5">
        <f t="shared" si="19"/>
        <v>-3.2688696721055628E-2</v>
      </c>
      <c r="M120" s="4">
        <f t="shared" si="20"/>
        <v>347.99779697958104</v>
      </c>
      <c r="N120" s="4">
        <f t="shared" si="21"/>
        <v>353.17631857661968</v>
      </c>
      <c r="O120" s="5">
        <f t="shared" si="22"/>
        <v>-1.4880903390726037E-2</v>
      </c>
      <c r="P120" s="43">
        <f t="shared" si="14"/>
        <v>-0.10714954606959458</v>
      </c>
      <c r="Q120" s="14"/>
      <c r="R120" s="13">
        <f t="shared" si="15"/>
        <v>-5.0597394961710576E-2</v>
      </c>
      <c r="S120" s="20" t="b">
        <f t="shared" si="23"/>
        <v>1</v>
      </c>
      <c r="T120" s="13"/>
      <c r="U120" s="20"/>
      <c r="V120" s="13">
        <f t="shared" si="24"/>
        <v>-1.6064155514445143E-2</v>
      </c>
    </row>
    <row r="121" spans="1:22" x14ac:dyDescent="0.2">
      <c r="A121" s="1">
        <v>44321</v>
      </c>
      <c r="B121" s="4">
        <v>327.459991</v>
      </c>
      <c r="C121" s="4">
        <v>328</v>
      </c>
      <c r="D121" s="4">
        <v>301.83801299999999</v>
      </c>
      <c r="E121" s="4">
        <v>304.17001299999998</v>
      </c>
      <c r="F121" s="4">
        <v>304.17001299999998</v>
      </c>
      <c r="G121" s="2">
        <v>3751600</v>
      </c>
      <c r="H121" s="4">
        <f t="shared" si="16"/>
        <v>3.7515999999999998</v>
      </c>
      <c r="I121" s="10">
        <f t="shared" si="17"/>
        <v>-15.419983000000002</v>
      </c>
      <c r="J121" s="6" t="b">
        <f t="shared" si="13"/>
        <v>1</v>
      </c>
      <c r="K121" s="5">
        <f t="shared" si="18"/>
        <v>-7.1123125389690789E-2</v>
      </c>
      <c r="L121" s="5">
        <f t="shared" si="19"/>
        <v>-7.2652399390243955E-2</v>
      </c>
      <c r="M121" s="4">
        <f t="shared" si="20"/>
        <v>340.6931663163175</v>
      </c>
      <c r="N121" s="4">
        <f t="shared" si="21"/>
        <v>348.91490070039185</v>
      </c>
      <c r="O121" s="5">
        <f t="shared" si="22"/>
        <v>-2.4132372459859851E-2</v>
      </c>
      <c r="P121" s="43">
        <f t="shared" si="14"/>
        <v>-0.11404735156983553</v>
      </c>
      <c r="Q121" s="14"/>
      <c r="R121" s="13">
        <f t="shared" si="15"/>
        <v>-3.7256885582883974E-2</v>
      </c>
      <c r="S121" s="20" t="b">
        <f t="shared" si="23"/>
        <v>1</v>
      </c>
      <c r="T121" s="13"/>
      <c r="U121" s="20"/>
      <c r="V121" s="13">
        <f t="shared" si="24"/>
        <v>-2.0990450878320188E-2</v>
      </c>
    </row>
    <row r="122" spans="1:22" x14ac:dyDescent="0.2">
      <c r="A122" s="1">
        <v>44322</v>
      </c>
      <c r="B122" s="4">
        <v>298.5</v>
      </c>
      <c r="C122" s="4">
        <v>300.26998900000001</v>
      </c>
      <c r="D122" s="4">
        <v>272.41000400000001</v>
      </c>
      <c r="E122" s="4">
        <v>284.17999300000002</v>
      </c>
      <c r="F122" s="4">
        <v>284.17999300000002</v>
      </c>
      <c r="G122" s="2">
        <v>10479000</v>
      </c>
      <c r="H122" s="4">
        <f t="shared" si="16"/>
        <v>10.478999999999999</v>
      </c>
      <c r="I122" s="10">
        <f t="shared" si="17"/>
        <v>-19.990019999999959</v>
      </c>
      <c r="J122" s="6" t="b">
        <f t="shared" si="13"/>
        <v>1</v>
      </c>
      <c r="K122" s="5">
        <f t="shared" si="18"/>
        <v>-4.7973222780569431E-2</v>
      </c>
      <c r="L122" s="5">
        <f t="shared" si="19"/>
        <v>-5.3585095378945728E-2</v>
      </c>
      <c r="M122" s="4">
        <f t="shared" si="20"/>
        <v>331.27430409693125</v>
      </c>
      <c r="N122" s="4">
        <f t="shared" si="21"/>
        <v>343.28577829166215</v>
      </c>
      <c r="O122" s="5">
        <f t="shared" si="22"/>
        <v>-3.6258393863281162E-2</v>
      </c>
      <c r="P122" s="43">
        <f t="shared" si="14"/>
        <v>-0.17769051015712789</v>
      </c>
      <c r="Q122" s="14"/>
      <c r="R122" s="13">
        <f t="shared" si="15"/>
        <v>-9.3591065511254803E-2</v>
      </c>
      <c r="S122" s="20" t="b">
        <f t="shared" si="23"/>
        <v>1</v>
      </c>
      <c r="T122" s="13"/>
      <c r="U122" s="20"/>
      <c r="V122" s="13">
        <f t="shared" si="24"/>
        <v>-2.7646173010236686E-2</v>
      </c>
    </row>
    <row r="123" spans="1:22" x14ac:dyDescent="0.2">
      <c r="A123" s="1">
        <v>44323</v>
      </c>
      <c r="B123" s="4">
        <v>321.98998999999998</v>
      </c>
      <c r="C123" s="4">
        <v>337.23998999999998</v>
      </c>
      <c r="D123" s="4">
        <v>313.69000199999999</v>
      </c>
      <c r="E123" s="4">
        <v>317</v>
      </c>
      <c r="F123" s="4">
        <v>317</v>
      </c>
      <c r="G123" s="2">
        <v>16761100</v>
      </c>
      <c r="H123" s="4">
        <f t="shared" si="16"/>
        <v>16.761099999999999</v>
      </c>
      <c r="I123" s="10">
        <f t="shared" si="17"/>
        <v>32.820006999999976</v>
      </c>
      <c r="J123" s="6" t="b">
        <f t="shared" si="13"/>
        <v>1</v>
      </c>
      <c r="K123" s="5">
        <f t="shared" si="18"/>
        <v>-1.5497345119331126E-2</v>
      </c>
      <c r="L123" s="5">
        <f t="shared" si="19"/>
        <v>-6.0016577512055969E-2</v>
      </c>
      <c r="M123" s="4">
        <f t="shared" si="20"/>
        <v>328.89525341410939</v>
      </c>
      <c r="N123" s="4">
        <f t="shared" si="21"/>
        <v>341.00005844021325</v>
      </c>
      <c r="O123" s="5">
        <f t="shared" si="22"/>
        <v>-3.6804438192553655E-2</v>
      </c>
      <c r="P123" s="43">
        <f t="shared" si="14"/>
        <v>-4.6231288704445324E-2</v>
      </c>
      <c r="Q123" s="14"/>
      <c r="R123" s="13">
        <f t="shared" si="15"/>
        <v>2.5372018900448514E-2</v>
      </c>
      <c r="S123" s="20" t="b">
        <f t="shared" si="23"/>
        <v>0</v>
      </c>
      <c r="T123" s="13"/>
      <c r="U123" s="20"/>
      <c r="V123" s="13">
        <f t="shared" si="24"/>
        <v>-7.1815128834313161E-3</v>
      </c>
    </row>
    <row r="124" spans="1:22" x14ac:dyDescent="0.2">
      <c r="A124" s="1">
        <v>44326</v>
      </c>
      <c r="B124" s="4">
        <v>309.26001000000002</v>
      </c>
      <c r="C124" s="4">
        <v>316.23998999999998</v>
      </c>
      <c r="D124" s="4">
        <v>299.13000499999998</v>
      </c>
      <c r="E124" s="4">
        <v>301.41000400000001</v>
      </c>
      <c r="F124" s="4">
        <v>301.41000400000001</v>
      </c>
      <c r="G124" s="2">
        <v>8683000</v>
      </c>
      <c r="H124" s="4">
        <f t="shared" si="16"/>
        <v>8.6829999999999998</v>
      </c>
      <c r="I124" s="10">
        <f t="shared" si="17"/>
        <v>-15.589995999999985</v>
      </c>
      <c r="J124" s="6" t="b">
        <f t="shared" si="13"/>
        <v>1</v>
      </c>
      <c r="K124" s="5">
        <f t="shared" si="18"/>
        <v>-2.5383191315294876E-2</v>
      </c>
      <c r="L124" s="5">
        <f t="shared" si="19"/>
        <v>-4.6894720683490924E-2</v>
      </c>
      <c r="M124" s="4">
        <f t="shared" si="20"/>
        <v>324.31437851175781</v>
      </c>
      <c r="N124" s="4">
        <f t="shared" si="21"/>
        <v>337.55744501062946</v>
      </c>
      <c r="O124" s="5">
        <f t="shared" si="22"/>
        <v>-4.0834040598639501E-2</v>
      </c>
      <c r="P124" s="43">
        <f t="shared" si="14"/>
        <v>-7.7654199691441633E-2</v>
      </c>
      <c r="Q124" s="14"/>
      <c r="R124" s="13">
        <f t="shared" si="15"/>
        <v>-2.4896794736053E-2</v>
      </c>
      <c r="S124" s="20" t="b">
        <f t="shared" si="23"/>
        <v>1</v>
      </c>
      <c r="T124" s="13">
        <f t="shared" ref="T124:T130" si="25">(E124-E123)/E123</f>
        <v>-4.9179798107255472E-2</v>
      </c>
      <c r="U124" s="20"/>
      <c r="V124" s="13">
        <f t="shared" si="24"/>
        <v>-1.392806632141887E-2</v>
      </c>
    </row>
    <row r="125" spans="1:22" x14ac:dyDescent="0.2">
      <c r="A125" s="1">
        <v>44327</v>
      </c>
      <c r="B125" s="4">
        <v>289.39999399999999</v>
      </c>
      <c r="C125" s="4">
        <v>316.63000499999998</v>
      </c>
      <c r="D125" s="4">
        <v>287.658997</v>
      </c>
      <c r="E125" s="4">
        <v>314.11999500000002</v>
      </c>
      <c r="F125" s="4">
        <v>314.11999500000002</v>
      </c>
      <c r="G125" s="2">
        <v>7499500</v>
      </c>
      <c r="H125" s="4">
        <f t="shared" si="16"/>
        <v>7.4995000000000003</v>
      </c>
      <c r="I125" s="10">
        <f t="shared" si="17"/>
        <v>12.709991000000002</v>
      </c>
      <c r="J125" s="6" t="b">
        <f t="shared" si="13"/>
        <v>0</v>
      </c>
      <c r="K125" s="5">
        <f t="shared" si="18"/>
        <v>8.5418111653450923E-2</v>
      </c>
      <c r="L125" s="5">
        <f t="shared" si="19"/>
        <v>-7.9272651371115818E-3</v>
      </c>
      <c r="M125" s="4">
        <f t="shared" si="20"/>
        <v>322.61531459313153</v>
      </c>
      <c r="N125" s="4">
        <f t="shared" si="21"/>
        <v>335.51940587927038</v>
      </c>
      <c r="O125" s="5">
        <f t="shared" si="22"/>
        <v>-3.9998384151145872E-2</v>
      </c>
      <c r="P125" s="43">
        <f t="shared" si="14"/>
        <v>-0.10835293928069387</v>
      </c>
      <c r="Q125" s="14"/>
      <c r="R125" s="13">
        <f t="shared" si="15"/>
        <v>-1.855246580801646E-2</v>
      </c>
      <c r="S125" s="20" t="b">
        <f t="shared" si="23"/>
        <v>0</v>
      </c>
      <c r="T125" s="13">
        <f t="shared" si="25"/>
        <v>4.2168444415667111E-2</v>
      </c>
      <c r="U125" s="20"/>
      <c r="V125" s="13">
        <f t="shared" si="24"/>
        <v>-5.2389410744694475E-3</v>
      </c>
    </row>
    <row r="126" spans="1:22" x14ac:dyDescent="0.2">
      <c r="A126" s="1">
        <v>44328</v>
      </c>
      <c r="B126" s="4">
        <v>305.5</v>
      </c>
      <c r="C126" s="4">
        <v>322.63699300000002</v>
      </c>
      <c r="D126" s="4">
        <v>305</v>
      </c>
      <c r="E126" s="4">
        <v>308.02999899999998</v>
      </c>
      <c r="F126" s="4">
        <v>308.02999899999998</v>
      </c>
      <c r="G126" s="2">
        <v>9642400</v>
      </c>
      <c r="H126" s="4">
        <f t="shared" si="16"/>
        <v>9.6424000000000003</v>
      </c>
      <c r="I126" s="10">
        <f t="shared" si="17"/>
        <v>-6.0899960000000419</v>
      </c>
      <c r="J126" s="6" t="b">
        <f t="shared" si="13"/>
        <v>1</v>
      </c>
      <c r="K126" s="5">
        <f t="shared" si="18"/>
        <v>8.2815024549917349E-3</v>
      </c>
      <c r="L126" s="5">
        <f t="shared" si="19"/>
        <v>-4.5273773054288424E-2</v>
      </c>
      <c r="M126" s="4">
        <f t="shared" si="20"/>
        <v>320.18442866094296</v>
      </c>
      <c r="N126" s="4">
        <f t="shared" si="21"/>
        <v>333.12902267237729</v>
      </c>
      <c r="O126" s="5">
        <f t="shared" si="22"/>
        <v>-4.0428555709503038E-2</v>
      </c>
      <c r="P126" s="43">
        <f t="shared" si="14"/>
        <v>-4.7424007233725911E-2</v>
      </c>
      <c r="Q126" s="14"/>
      <c r="R126" s="13">
        <f t="shared" si="15"/>
        <v>7.6598488855752194E-3</v>
      </c>
      <c r="S126" s="20" t="b">
        <f t="shared" si="23"/>
        <v>1</v>
      </c>
      <c r="T126" s="13">
        <f t="shared" si="25"/>
        <v>-1.9387482799367934E-2</v>
      </c>
      <c r="U126" s="20"/>
      <c r="V126" s="13">
        <f t="shared" si="24"/>
        <v>-7.5349365706779961E-3</v>
      </c>
    </row>
    <row r="127" spans="1:22" x14ac:dyDescent="0.2">
      <c r="A127" s="1">
        <v>44329</v>
      </c>
      <c r="B127" s="4">
        <v>314.54998799999998</v>
      </c>
      <c r="C127" s="4">
        <v>323.5</v>
      </c>
      <c r="D127" s="4">
        <v>303.02999899999998</v>
      </c>
      <c r="E127" s="4">
        <v>309.60000600000001</v>
      </c>
      <c r="F127" s="4">
        <v>309.60000600000001</v>
      </c>
      <c r="G127" s="2">
        <v>6695800</v>
      </c>
      <c r="H127" s="4">
        <f t="shared" si="16"/>
        <v>6.6958000000000002</v>
      </c>
      <c r="I127" s="10">
        <f t="shared" si="17"/>
        <v>1.5700070000000323</v>
      </c>
      <c r="J127" s="6" t="b">
        <f t="shared" si="13"/>
        <v>1</v>
      </c>
      <c r="K127" s="5">
        <f t="shared" si="18"/>
        <v>-1.5736710185472898E-2</v>
      </c>
      <c r="L127" s="5">
        <f t="shared" si="19"/>
        <v>-4.2967523956723312E-2</v>
      </c>
      <c r="M127" s="4">
        <f t="shared" si="20"/>
        <v>318.42035821745247</v>
      </c>
      <c r="N127" s="4">
        <f t="shared" si="21"/>
        <v>331.08302122260534</v>
      </c>
      <c r="O127" s="5">
        <f t="shared" si="22"/>
        <v>-3.9767127566967327E-2</v>
      </c>
      <c r="P127" s="43">
        <f t="shared" si="14"/>
        <v>-4.8333464931731115E-2</v>
      </c>
      <c r="Q127" s="14"/>
      <c r="R127" s="13">
        <f t="shared" si="15"/>
        <v>1.5952628817403024E-2</v>
      </c>
      <c r="S127" s="20" t="b">
        <f t="shared" si="23"/>
        <v>0</v>
      </c>
      <c r="T127" s="13">
        <f t="shared" si="25"/>
        <v>5.0969288871115194E-3</v>
      </c>
      <c r="U127" s="20"/>
      <c r="V127" s="13">
        <f t="shared" si="24"/>
        <v>-5.5095447672707781E-3</v>
      </c>
    </row>
    <row r="128" spans="1:22" x14ac:dyDescent="0.2">
      <c r="A128" s="1">
        <v>44330</v>
      </c>
      <c r="B128" s="4">
        <v>314.10000600000001</v>
      </c>
      <c r="C128" s="4">
        <v>317.84201000000002</v>
      </c>
      <c r="D128" s="4">
        <v>305.5</v>
      </c>
      <c r="E128" s="4">
        <v>315.95001200000002</v>
      </c>
      <c r="F128" s="4">
        <v>315.95001200000002</v>
      </c>
      <c r="G128" s="2">
        <v>3587000</v>
      </c>
      <c r="H128" s="4">
        <f t="shared" si="16"/>
        <v>3.5870000000000002</v>
      </c>
      <c r="I128" s="10">
        <f t="shared" si="17"/>
        <v>6.3500060000000076</v>
      </c>
      <c r="J128" s="6" t="b">
        <f t="shared" si="13"/>
        <v>0</v>
      </c>
      <c r="K128" s="5">
        <f t="shared" si="18"/>
        <v>5.8898629884139748E-3</v>
      </c>
      <c r="L128" s="5">
        <f t="shared" si="19"/>
        <v>-5.9526366574387092E-3</v>
      </c>
      <c r="M128" s="4">
        <f t="shared" si="20"/>
        <v>318.00863384787704</v>
      </c>
      <c r="N128" s="4">
        <f t="shared" si="21"/>
        <v>329.76710737716138</v>
      </c>
      <c r="O128" s="5">
        <f t="shared" si="22"/>
        <v>-3.6975327955747081E-2</v>
      </c>
      <c r="P128" s="43">
        <f t="shared" si="14"/>
        <v>-3.9334258622238161E-2</v>
      </c>
      <c r="Q128" s="14"/>
      <c r="R128" s="13">
        <f t="shared" si="15"/>
        <v>-5.2396013863172672E-4</v>
      </c>
      <c r="S128" s="20" t="b">
        <f t="shared" si="23"/>
        <v>0</v>
      </c>
      <c r="T128" s="13">
        <f t="shared" si="25"/>
        <v>2.0510354899670149E-2</v>
      </c>
      <c r="U128" s="20"/>
      <c r="V128" s="13">
        <f t="shared" si="24"/>
        <v>-1.2930215011386537E-3</v>
      </c>
    </row>
    <row r="129" spans="1:22" x14ac:dyDescent="0.2">
      <c r="A129" s="1">
        <v>44333</v>
      </c>
      <c r="B129" s="4">
        <v>313.43600500000002</v>
      </c>
      <c r="C129" s="4">
        <v>322.60000600000001</v>
      </c>
      <c r="D129" s="4">
        <v>305.64999399999999</v>
      </c>
      <c r="E129" s="4">
        <v>312.42999300000002</v>
      </c>
      <c r="F129" s="4">
        <v>312.42999300000002</v>
      </c>
      <c r="G129" s="2">
        <v>3683800</v>
      </c>
      <c r="H129" s="4">
        <f t="shared" si="16"/>
        <v>3.6838000000000002</v>
      </c>
      <c r="I129" s="10">
        <f t="shared" si="17"/>
        <v>-3.5200189999999907</v>
      </c>
      <c r="J129" s="6" t="b">
        <f t="shared" si="13"/>
        <v>1</v>
      </c>
      <c r="K129" s="5">
        <f t="shared" si="18"/>
        <v>-3.2096248802048069E-3</v>
      </c>
      <c r="L129" s="5">
        <f t="shared" si="19"/>
        <v>-3.1525148204739908E-2</v>
      </c>
      <c r="M129" s="4">
        <f t="shared" si="20"/>
        <v>317.0788603732309</v>
      </c>
      <c r="N129" s="4">
        <f t="shared" si="21"/>
        <v>328.25953221392996</v>
      </c>
      <c r="O129" s="5">
        <f t="shared" si="22"/>
        <v>-3.5261486141139733E-2</v>
      </c>
      <c r="P129" s="43">
        <f t="shared" si="14"/>
        <v>-3.60442394670464E-2</v>
      </c>
      <c r="Q129" s="14"/>
      <c r="R129" s="13">
        <f t="shared" si="15"/>
        <v>1.7412531444922622E-2</v>
      </c>
      <c r="S129" s="20" t="b">
        <f t="shared" si="23"/>
        <v>1</v>
      </c>
      <c r="T129" s="13">
        <f t="shared" si="25"/>
        <v>-1.1141063036262808E-2</v>
      </c>
      <c r="U129" s="20"/>
      <c r="V129" s="13">
        <f t="shared" si="24"/>
        <v>-2.9237365771990569E-3</v>
      </c>
    </row>
    <row r="130" spans="1:22" x14ac:dyDescent="0.2">
      <c r="A130" s="1">
        <v>44334</v>
      </c>
      <c r="B130" s="4">
        <v>314.209991</v>
      </c>
      <c r="C130" s="4">
        <v>332.41000400000001</v>
      </c>
      <c r="D130" s="4">
        <v>310.459991</v>
      </c>
      <c r="E130" s="4">
        <v>325.52999899999998</v>
      </c>
      <c r="F130" s="4">
        <v>325.52999899999998</v>
      </c>
      <c r="G130" s="2">
        <v>5946700</v>
      </c>
      <c r="H130" s="4">
        <f t="shared" si="16"/>
        <v>5.9466999999999999</v>
      </c>
      <c r="I130" s="10">
        <f t="shared" si="17"/>
        <v>13.100005999999951</v>
      </c>
      <c r="J130" s="6" t="b">
        <f t="shared" ref="J130:J193" si="26">(E130-D130)&lt;(C130-E130)</f>
        <v>0</v>
      </c>
      <c r="K130" s="5">
        <f t="shared" si="18"/>
        <v>3.6026887509124347E-2</v>
      </c>
      <c r="L130" s="5">
        <f t="shared" si="19"/>
        <v>-2.0697346401163184E-2</v>
      </c>
      <c r="M130" s="4">
        <f t="shared" si="20"/>
        <v>318.48738347769239</v>
      </c>
      <c r="N130" s="4">
        <f t="shared" si="21"/>
        <v>328.02218149967518</v>
      </c>
      <c r="O130" s="5">
        <f t="shared" si="22"/>
        <v>-2.9937757401465901E-2</v>
      </c>
      <c r="P130" s="43">
        <f t="shared" ref="P130:P193" si="27">(D130-M130)/M130</f>
        <v>-2.5204742461186522E-2</v>
      </c>
      <c r="Q130" s="14"/>
      <c r="R130" s="13">
        <f t="shared" ref="R130:R193" si="28">(C130-M130)/M130</f>
        <v>4.3714825907013671E-2</v>
      </c>
      <c r="S130" s="20" t="b">
        <f t="shared" si="23"/>
        <v>0</v>
      </c>
      <c r="T130" s="13">
        <f t="shared" si="25"/>
        <v>4.1929412327580053E-2</v>
      </c>
      <c r="U130" s="20">
        <f>(E130-E124)/E124</f>
        <v>8.0023870076986428E-2</v>
      </c>
      <c r="V130" s="13">
        <f t="shared" si="24"/>
        <v>4.4421854639048897E-3</v>
      </c>
    </row>
    <row r="131" spans="1:22" x14ac:dyDescent="0.2">
      <c r="A131" s="1">
        <v>44335</v>
      </c>
      <c r="B131" s="4">
        <v>318.76998900000001</v>
      </c>
      <c r="C131" s="4">
        <v>323.70001200000002</v>
      </c>
      <c r="D131" s="4">
        <v>313.040009</v>
      </c>
      <c r="E131" s="4">
        <v>320.83999599999999</v>
      </c>
      <c r="F131" s="4">
        <v>320.83999599999999</v>
      </c>
      <c r="G131" s="2">
        <v>3154100</v>
      </c>
      <c r="H131" s="4">
        <f t="shared" ref="H131:H194" si="29">(G131/1000000)</f>
        <v>3.1541000000000001</v>
      </c>
      <c r="I131" s="10">
        <f t="shared" ref="I131:I194" si="30">(E131-E130)</f>
        <v>-4.6900029999999902</v>
      </c>
      <c r="J131" s="6" t="b">
        <f t="shared" si="26"/>
        <v>0</v>
      </c>
      <c r="K131" s="5">
        <f t="shared" ref="K131:K194" si="31">(E131-B131)/B131</f>
        <v>6.4937323820655384E-3</v>
      </c>
      <c r="L131" s="5">
        <f t="shared" ref="L131:L194" si="32">(E131-C131)/C131</f>
        <v>-8.8353904664051422E-3</v>
      </c>
      <c r="M131" s="4">
        <f t="shared" ref="M131:M194" si="33">(E131-M130)*(2/($X$1+1))+M130</f>
        <v>318.87948556474367</v>
      </c>
      <c r="N131" s="4">
        <f t="shared" ref="N131:N194" si="34">(E131-N130)*(2/($X$2+1))+N130</f>
        <v>327.39764363013819</v>
      </c>
      <c r="O131" s="5">
        <f t="shared" ref="O131:O194" si="35">(M131-N131)/M131</f>
        <v>-2.6712781633815803E-2</v>
      </c>
      <c r="P131" s="43">
        <f t="shared" si="27"/>
        <v>-1.8312487410100452E-2</v>
      </c>
      <c r="Q131" s="14"/>
      <c r="R131" s="13">
        <f t="shared" si="28"/>
        <v>1.5117079189710387E-2</v>
      </c>
      <c r="S131" s="20" t="b">
        <f t="shared" ref="S131:S194" si="36">(E131&lt;E130)</f>
        <v>1</v>
      </c>
      <c r="T131" s="13"/>
      <c r="U131" s="20"/>
      <c r="V131" s="13">
        <f t="shared" si="24"/>
        <v>1.2311385235099857E-3</v>
      </c>
    </row>
    <row r="132" spans="1:22" x14ac:dyDescent="0.2">
      <c r="A132" s="1">
        <v>44336</v>
      </c>
      <c r="B132" s="4">
        <v>326.73700000000002</v>
      </c>
      <c r="C132" s="4">
        <v>336.92001299999998</v>
      </c>
      <c r="D132" s="4">
        <v>323.70001200000002</v>
      </c>
      <c r="E132" s="4">
        <v>335.98001099999999</v>
      </c>
      <c r="F132" s="4">
        <v>335.98001099999999</v>
      </c>
      <c r="G132" s="2">
        <v>3662800</v>
      </c>
      <c r="H132" s="4">
        <f t="shared" si="29"/>
        <v>3.6627999999999998</v>
      </c>
      <c r="I132" s="10">
        <f t="shared" si="30"/>
        <v>15.140015000000005</v>
      </c>
      <c r="J132" s="6" t="b">
        <f t="shared" si="26"/>
        <v>0</v>
      </c>
      <c r="K132" s="5">
        <f t="shared" si="31"/>
        <v>2.8288840872016229E-2</v>
      </c>
      <c r="L132" s="5">
        <f t="shared" si="32"/>
        <v>-2.7899856456434146E-3</v>
      </c>
      <c r="M132" s="4">
        <f t="shared" si="33"/>
        <v>321.72957313728637</v>
      </c>
      <c r="N132" s="4">
        <f t="shared" si="34"/>
        <v>328.14393644490877</v>
      </c>
      <c r="O132" s="5">
        <f t="shared" si="35"/>
        <v>-1.9937126839394755E-2</v>
      </c>
      <c r="P132" s="43">
        <f t="shared" si="27"/>
        <v>6.1245189352637985E-3</v>
      </c>
      <c r="Q132" s="14"/>
      <c r="R132" s="13">
        <f t="shared" si="28"/>
        <v>4.7214931827953693E-2</v>
      </c>
      <c r="S132" s="20" t="b">
        <f t="shared" si="36"/>
        <v>0</v>
      </c>
      <c r="T132" s="13"/>
      <c r="U132" s="20"/>
      <c r="V132" s="13">
        <f t="shared" ref="V132:V195" si="37">(M132-M131)/M131</f>
        <v>8.9378204041414364E-3</v>
      </c>
    </row>
    <row r="133" spans="1:22" x14ac:dyDescent="0.2">
      <c r="A133" s="1">
        <v>44337</v>
      </c>
      <c r="B133" s="4">
        <v>338</v>
      </c>
      <c r="C133" s="4">
        <v>339.89001500000001</v>
      </c>
      <c r="D133" s="4">
        <v>330.41000400000001</v>
      </c>
      <c r="E133" s="4">
        <v>330.64999399999999</v>
      </c>
      <c r="F133" s="4">
        <v>330.64999399999999</v>
      </c>
      <c r="G133" s="2">
        <v>2216200</v>
      </c>
      <c r="H133" s="4">
        <f t="shared" si="29"/>
        <v>2.2162000000000002</v>
      </c>
      <c r="I133" s="10">
        <f t="shared" si="30"/>
        <v>-5.330016999999998</v>
      </c>
      <c r="J133" s="6" t="b">
        <f t="shared" si="26"/>
        <v>1</v>
      </c>
      <c r="K133" s="5">
        <f t="shared" si="31"/>
        <v>-2.1745579881656828E-2</v>
      </c>
      <c r="L133" s="5">
        <f t="shared" si="32"/>
        <v>-2.7185326406249422E-2</v>
      </c>
      <c r="M133" s="4">
        <f t="shared" si="33"/>
        <v>323.21630994773864</v>
      </c>
      <c r="N133" s="4">
        <f t="shared" si="34"/>
        <v>328.36185449317759</v>
      </c>
      <c r="O133" s="5">
        <f t="shared" si="35"/>
        <v>-1.5919817122690819E-2</v>
      </c>
      <c r="P133" s="43">
        <f t="shared" si="27"/>
        <v>2.2256593590294183E-2</v>
      </c>
      <c r="Q133" s="14"/>
      <c r="R133" s="13">
        <f t="shared" si="28"/>
        <v>5.158683067372858E-2</v>
      </c>
      <c r="S133" s="20" t="b">
        <f t="shared" si="36"/>
        <v>1</v>
      </c>
      <c r="T133" s="13"/>
      <c r="U133" s="20"/>
      <c r="V133" s="13">
        <f t="shared" si="37"/>
        <v>4.621076004778275E-3</v>
      </c>
    </row>
    <row r="134" spans="1:22" x14ac:dyDescent="0.2">
      <c r="A134" s="1">
        <v>44340</v>
      </c>
      <c r="B134" s="4">
        <v>333.45498700000002</v>
      </c>
      <c r="C134" s="4">
        <v>351.42999300000002</v>
      </c>
      <c r="D134" s="4">
        <v>332.55999800000001</v>
      </c>
      <c r="E134" s="4">
        <v>347.22000100000002</v>
      </c>
      <c r="F134" s="4">
        <v>347.22000100000002</v>
      </c>
      <c r="G134" s="2">
        <v>3463200</v>
      </c>
      <c r="H134" s="4">
        <f t="shared" si="29"/>
        <v>3.4632000000000001</v>
      </c>
      <c r="I134" s="10">
        <f t="shared" si="30"/>
        <v>16.570007000000032</v>
      </c>
      <c r="J134" s="6" t="b">
        <f t="shared" si="26"/>
        <v>0</v>
      </c>
      <c r="K134" s="5">
        <f t="shared" si="31"/>
        <v>4.1279976418526342E-2</v>
      </c>
      <c r="L134" s="5">
        <f t="shared" si="32"/>
        <v>-1.1979603573562942E-2</v>
      </c>
      <c r="M134" s="4">
        <f t="shared" si="33"/>
        <v>327.21692512311552</v>
      </c>
      <c r="N134" s="4">
        <f t="shared" si="34"/>
        <v>330.00169331985779</v>
      </c>
      <c r="O134" s="5">
        <f t="shared" si="35"/>
        <v>-8.5104650246759297E-3</v>
      </c>
      <c r="P134" s="43">
        <f t="shared" si="27"/>
        <v>1.632884018720657E-2</v>
      </c>
      <c r="Q134" s="14"/>
      <c r="R134" s="13">
        <f t="shared" si="28"/>
        <v>7.3996991041262089E-2</v>
      </c>
      <c r="S134" s="20" t="b">
        <f t="shared" si="36"/>
        <v>0</v>
      </c>
      <c r="T134" s="13"/>
      <c r="U134" s="20"/>
      <c r="V134" s="13">
        <f t="shared" si="37"/>
        <v>1.2377516394589571E-2</v>
      </c>
    </row>
    <row r="135" spans="1:22" x14ac:dyDescent="0.2">
      <c r="A135" s="1">
        <v>44341</v>
      </c>
      <c r="B135" s="4">
        <v>349.41000400000001</v>
      </c>
      <c r="C135" s="4">
        <v>356.70001200000002</v>
      </c>
      <c r="D135" s="4">
        <v>344.14300500000002</v>
      </c>
      <c r="E135" s="4">
        <v>345.70001200000002</v>
      </c>
      <c r="F135" s="4">
        <v>345.70001200000002</v>
      </c>
      <c r="G135" s="2">
        <v>2899100</v>
      </c>
      <c r="H135" s="4">
        <f t="shared" si="29"/>
        <v>2.8990999999999998</v>
      </c>
      <c r="I135" s="10">
        <f t="shared" si="30"/>
        <v>-1.5199890000000096</v>
      </c>
      <c r="J135" s="6" t="b">
        <f t="shared" si="26"/>
        <v>1</v>
      </c>
      <c r="K135" s="5">
        <f t="shared" si="31"/>
        <v>-1.0617875726305763E-2</v>
      </c>
      <c r="L135" s="5">
        <f t="shared" si="32"/>
        <v>-3.0838238379425675E-2</v>
      </c>
      <c r="M135" s="4">
        <f t="shared" si="33"/>
        <v>330.29743960259628</v>
      </c>
      <c r="N135" s="4">
        <f t="shared" si="34"/>
        <v>331.36676450943537</v>
      </c>
      <c r="O135" s="5">
        <f t="shared" si="35"/>
        <v>-3.2374604784271544E-3</v>
      </c>
      <c r="P135" s="43">
        <f t="shared" si="27"/>
        <v>4.1918476310510579E-2</v>
      </c>
      <c r="Q135" s="14"/>
      <c r="R135" s="13">
        <f t="shared" si="28"/>
        <v>7.9935746487076895E-2</v>
      </c>
      <c r="S135" s="20" t="b">
        <f t="shared" si="36"/>
        <v>1</v>
      </c>
      <c r="T135" s="13"/>
      <c r="U135" s="20"/>
      <c r="V135" s="13">
        <f t="shared" si="37"/>
        <v>9.4142883297424901E-3</v>
      </c>
    </row>
    <row r="136" spans="1:22" x14ac:dyDescent="0.2">
      <c r="A136" s="1">
        <v>44342</v>
      </c>
      <c r="B136" s="4">
        <v>348.88000499999998</v>
      </c>
      <c r="C136" s="4">
        <v>352.88000499999998</v>
      </c>
      <c r="D136" s="4">
        <v>345.5</v>
      </c>
      <c r="E136" s="4">
        <v>348.98998999999998</v>
      </c>
      <c r="F136" s="4">
        <v>348.98998999999998</v>
      </c>
      <c r="G136" s="2">
        <v>1848000</v>
      </c>
      <c r="H136" s="4">
        <f t="shared" si="29"/>
        <v>1.8480000000000001</v>
      </c>
      <c r="I136" s="10">
        <f t="shared" si="30"/>
        <v>3.2899779999999623</v>
      </c>
      <c r="J136" s="6" t="b">
        <f t="shared" si="26"/>
        <v>1</v>
      </c>
      <c r="K136" s="5">
        <f t="shared" si="31"/>
        <v>3.1525165794466978E-4</v>
      </c>
      <c r="L136" s="5">
        <f t="shared" si="32"/>
        <v>-1.1023619771259088E-2</v>
      </c>
      <c r="M136" s="4">
        <f t="shared" si="33"/>
        <v>333.41286466883025</v>
      </c>
      <c r="N136" s="4">
        <f t="shared" si="34"/>
        <v>332.89921889991928</v>
      </c>
      <c r="O136" s="5">
        <f t="shared" si="35"/>
        <v>1.5405697360273312E-3</v>
      </c>
      <c r="P136" s="43">
        <f t="shared" si="27"/>
        <v>3.6252756303136548E-2</v>
      </c>
      <c r="Q136" s="14"/>
      <c r="R136" s="13">
        <f t="shared" si="28"/>
        <v>5.8387490088320081E-2</v>
      </c>
      <c r="S136" s="20" t="b">
        <f t="shared" si="36"/>
        <v>0</v>
      </c>
      <c r="T136" s="13"/>
      <c r="U136" s="20"/>
      <c r="V136" s="13">
        <f t="shared" si="37"/>
        <v>9.4321804915664838E-3</v>
      </c>
    </row>
    <row r="137" spans="1:22" x14ac:dyDescent="0.2">
      <c r="A137" s="1">
        <v>44343</v>
      </c>
      <c r="B137" s="4">
        <v>348.29998799999998</v>
      </c>
      <c r="C137" s="4">
        <v>349.79998799999998</v>
      </c>
      <c r="D137" s="4">
        <v>342.73998999999998</v>
      </c>
      <c r="E137" s="4">
        <v>349.02999899999998</v>
      </c>
      <c r="F137" s="4">
        <v>349.02999899999998</v>
      </c>
      <c r="G137" s="2">
        <v>2330500</v>
      </c>
      <c r="H137" s="4">
        <f t="shared" si="29"/>
        <v>2.3304999999999998</v>
      </c>
      <c r="I137" s="10">
        <f t="shared" si="30"/>
        <v>4.0008999999997741E-2</v>
      </c>
      <c r="J137" s="6" t="b">
        <f t="shared" si="26"/>
        <v>0</v>
      </c>
      <c r="K137" s="5">
        <f t="shared" si="31"/>
        <v>2.0959259981369579E-3</v>
      </c>
      <c r="L137" s="5">
        <f t="shared" si="32"/>
        <v>-2.2012264906081402E-3</v>
      </c>
      <c r="M137" s="4">
        <f t="shared" si="33"/>
        <v>336.01572039069185</v>
      </c>
      <c r="N137" s="4">
        <f t="shared" si="34"/>
        <v>334.30189543036107</v>
      </c>
      <c r="O137" s="5">
        <f t="shared" si="35"/>
        <v>5.1004308915609245E-3</v>
      </c>
      <c r="P137" s="43">
        <f t="shared" si="27"/>
        <v>2.0011770882295887E-2</v>
      </c>
      <c r="Q137" s="14"/>
      <c r="R137" s="13">
        <f t="shared" si="28"/>
        <v>4.1022686656686486E-2</v>
      </c>
      <c r="S137" s="20" t="b">
        <f t="shared" si="36"/>
        <v>0</v>
      </c>
      <c r="T137" s="13"/>
      <c r="U137" s="20"/>
      <c r="V137" s="13">
        <f t="shared" si="37"/>
        <v>7.8067045326728644E-3</v>
      </c>
    </row>
    <row r="138" spans="1:22" x14ac:dyDescent="0.2">
      <c r="A138" s="1">
        <v>44344</v>
      </c>
      <c r="B138" s="4">
        <v>351</v>
      </c>
      <c r="C138" s="4">
        <v>357.39001500000001</v>
      </c>
      <c r="D138" s="4">
        <v>346</v>
      </c>
      <c r="E138" s="4">
        <v>346.709991</v>
      </c>
      <c r="F138" s="4">
        <v>346.709991</v>
      </c>
      <c r="G138" s="2">
        <v>2058800</v>
      </c>
      <c r="H138" s="4">
        <f t="shared" si="29"/>
        <v>2.0588000000000002</v>
      </c>
      <c r="I138" s="10">
        <f t="shared" si="30"/>
        <v>-2.320007999999973</v>
      </c>
      <c r="J138" s="6" t="b">
        <f t="shared" si="26"/>
        <v>1</v>
      </c>
      <c r="K138" s="5">
        <f t="shared" si="31"/>
        <v>-1.2222247863247857E-2</v>
      </c>
      <c r="L138" s="5">
        <f t="shared" si="32"/>
        <v>-2.988338664134196E-2</v>
      </c>
      <c r="M138" s="4">
        <f t="shared" si="33"/>
        <v>337.79809882557652</v>
      </c>
      <c r="N138" s="4">
        <f t="shared" si="34"/>
        <v>335.38086026250357</v>
      </c>
      <c r="O138" s="5">
        <f t="shared" si="35"/>
        <v>7.1558678733745443E-3</v>
      </c>
      <c r="P138" s="43">
        <f t="shared" si="27"/>
        <v>2.4280483528294129E-2</v>
      </c>
      <c r="Q138" s="14"/>
      <c r="R138" s="13">
        <f t="shared" si="28"/>
        <v>5.7998894139839011E-2</v>
      </c>
      <c r="S138" s="20" t="b">
        <f t="shared" si="36"/>
        <v>1</v>
      </c>
      <c r="T138" s="13"/>
      <c r="U138" s="20"/>
      <c r="V138" s="13">
        <f t="shared" si="37"/>
        <v>5.3044495442423284E-3</v>
      </c>
    </row>
    <row r="139" spans="1:22" x14ac:dyDescent="0.2">
      <c r="A139" s="1">
        <v>44348</v>
      </c>
      <c r="B139" s="4">
        <v>348.97000100000002</v>
      </c>
      <c r="C139" s="4">
        <v>352.98998999999998</v>
      </c>
      <c r="D139" s="4">
        <v>340.5</v>
      </c>
      <c r="E139" s="4">
        <v>347.709991</v>
      </c>
      <c r="F139" s="4">
        <v>347.709991</v>
      </c>
      <c r="G139" s="2">
        <v>2282100</v>
      </c>
      <c r="H139" s="4">
        <f t="shared" si="29"/>
        <v>2.2820999999999998</v>
      </c>
      <c r="I139" s="10">
        <f t="shared" si="30"/>
        <v>1</v>
      </c>
      <c r="J139" s="6" t="b">
        <f t="shared" si="26"/>
        <v>0</v>
      </c>
      <c r="K139" s="5">
        <f t="shared" si="31"/>
        <v>-3.610654200617154E-3</v>
      </c>
      <c r="L139" s="5">
        <f t="shared" si="32"/>
        <v>-1.49579284103778E-2</v>
      </c>
      <c r="M139" s="4">
        <f t="shared" si="33"/>
        <v>339.45008085464713</v>
      </c>
      <c r="N139" s="4">
        <f t="shared" si="34"/>
        <v>336.45295858750325</v>
      </c>
      <c r="O139" s="5">
        <f t="shared" si="35"/>
        <v>8.8293461577558154E-3</v>
      </c>
      <c r="P139" s="43">
        <f t="shared" si="27"/>
        <v>3.0930001333611414E-3</v>
      </c>
      <c r="Q139" s="14"/>
      <c r="R139" s="13">
        <f t="shared" si="28"/>
        <v>3.988777705182122E-2</v>
      </c>
      <c r="S139" s="20" t="b">
        <f t="shared" si="36"/>
        <v>0</v>
      </c>
      <c r="T139" s="13"/>
      <c r="U139" s="20"/>
      <c r="V139" s="13">
        <f t="shared" si="37"/>
        <v>4.8904420564060578E-3</v>
      </c>
    </row>
    <row r="140" spans="1:22" x14ac:dyDescent="0.2">
      <c r="A140" s="1">
        <v>44349</v>
      </c>
      <c r="B140" s="4">
        <v>347.04998799999998</v>
      </c>
      <c r="C140" s="4">
        <v>347.709991</v>
      </c>
      <c r="D140" s="4">
        <v>336.16000400000001</v>
      </c>
      <c r="E140" s="4">
        <v>340.23998999999998</v>
      </c>
      <c r="F140" s="4">
        <v>340.23998999999998</v>
      </c>
      <c r="G140" s="2">
        <v>2940300</v>
      </c>
      <c r="H140" s="4">
        <f t="shared" si="29"/>
        <v>2.9403000000000001</v>
      </c>
      <c r="I140" s="10">
        <f t="shared" si="30"/>
        <v>-7.4700010000000248</v>
      </c>
      <c r="J140" s="6" t="b">
        <f t="shared" si="26"/>
        <v>1</v>
      </c>
      <c r="K140" s="5">
        <f t="shared" si="31"/>
        <v>-1.9622527691889758E-2</v>
      </c>
      <c r="L140" s="5">
        <f t="shared" si="32"/>
        <v>-2.1483423523484618E-2</v>
      </c>
      <c r="M140" s="4">
        <f t="shared" si="33"/>
        <v>339.58173237887263</v>
      </c>
      <c r="N140" s="4">
        <f t="shared" si="34"/>
        <v>336.78226566685078</v>
      </c>
      <c r="O140" s="5">
        <f t="shared" si="35"/>
        <v>8.2438672198611607E-3</v>
      </c>
      <c r="P140" s="43">
        <f t="shared" si="27"/>
        <v>-1.007630285322586E-2</v>
      </c>
      <c r="Q140" s="14"/>
      <c r="R140" s="13">
        <f t="shared" si="28"/>
        <v>2.3936089153519729E-2</v>
      </c>
      <c r="S140" s="20" t="b">
        <f t="shared" si="36"/>
        <v>1</v>
      </c>
      <c r="T140" s="13"/>
      <c r="U140" s="20"/>
      <c r="V140" s="13">
        <f t="shared" si="37"/>
        <v>3.8783765758440623E-4</v>
      </c>
    </row>
    <row r="141" spans="1:22" x14ac:dyDescent="0.2">
      <c r="A141" s="1">
        <v>44350</v>
      </c>
      <c r="B141" s="4">
        <v>333.01001000000002</v>
      </c>
      <c r="C141" s="4">
        <v>336.98001099999999</v>
      </c>
      <c r="D141" s="4">
        <v>323.5</v>
      </c>
      <c r="E141" s="4">
        <v>323.79998799999998</v>
      </c>
      <c r="F141" s="4">
        <v>323.79998799999998</v>
      </c>
      <c r="G141" s="2">
        <v>2750700</v>
      </c>
      <c r="H141" s="4">
        <f t="shared" si="29"/>
        <v>2.7507000000000001</v>
      </c>
      <c r="I141" s="10">
        <f t="shared" si="30"/>
        <v>-16.440001999999993</v>
      </c>
      <c r="J141" s="6" t="b">
        <f t="shared" si="26"/>
        <v>1</v>
      </c>
      <c r="K141" s="5">
        <f t="shared" si="31"/>
        <v>-2.7656892355878544E-2</v>
      </c>
      <c r="L141" s="5">
        <f t="shared" si="32"/>
        <v>-3.9112180455119064E-2</v>
      </c>
      <c r="M141" s="4">
        <f t="shared" si="33"/>
        <v>336.95144164906054</v>
      </c>
      <c r="N141" s="4">
        <f t="shared" si="34"/>
        <v>335.65337195668985</v>
      </c>
      <c r="O141" s="5">
        <f t="shared" si="35"/>
        <v>3.8523939414470462E-3</v>
      </c>
      <c r="P141" s="43">
        <f t="shared" si="27"/>
        <v>-3.9921009339590238E-2</v>
      </c>
      <c r="Q141" s="14"/>
      <c r="R141" s="13">
        <f t="shared" si="28"/>
        <v>8.4787739146118524E-5</v>
      </c>
      <c r="S141" s="20" t="b">
        <f t="shared" si="36"/>
        <v>1</v>
      </c>
      <c r="T141" s="13">
        <f>(E141-E140)/E140</f>
        <v>-4.8318841062745137E-2</v>
      </c>
      <c r="U141" s="20"/>
      <c r="V141" s="13">
        <f t="shared" si="37"/>
        <v>-7.7456779296875226E-3</v>
      </c>
    </row>
    <row r="142" spans="1:22" x14ac:dyDescent="0.2">
      <c r="A142" s="1">
        <v>44351</v>
      </c>
      <c r="B142" s="4">
        <v>328.54998799999998</v>
      </c>
      <c r="C142" s="4">
        <v>333.14700299999998</v>
      </c>
      <c r="D142" s="4">
        <v>325.54998799999998</v>
      </c>
      <c r="E142" s="4">
        <v>327.11999500000002</v>
      </c>
      <c r="F142" s="4">
        <v>327.11999500000002</v>
      </c>
      <c r="G142" s="2">
        <v>2093600</v>
      </c>
      <c r="H142" s="4">
        <f t="shared" si="29"/>
        <v>2.0935999999999999</v>
      </c>
      <c r="I142" s="10">
        <f t="shared" si="30"/>
        <v>3.3200070000000323</v>
      </c>
      <c r="J142" s="6" t="b">
        <f t="shared" si="26"/>
        <v>1</v>
      </c>
      <c r="K142" s="5">
        <f t="shared" si="31"/>
        <v>-4.3524366222164271E-3</v>
      </c>
      <c r="L142" s="5">
        <f t="shared" si="32"/>
        <v>-1.8091136782641164E-2</v>
      </c>
      <c r="M142" s="4">
        <f t="shared" si="33"/>
        <v>335.31286720755043</v>
      </c>
      <c r="N142" s="4">
        <f t="shared" si="34"/>
        <v>334.91133917784725</v>
      </c>
      <c r="O142" s="5">
        <f t="shared" si="35"/>
        <v>1.1974727753427854E-3</v>
      </c>
      <c r="P142" s="43">
        <f t="shared" si="27"/>
        <v>-2.9115730895908205E-2</v>
      </c>
      <c r="Q142" s="14"/>
      <c r="R142" s="13">
        <f t="shared" si="28"/>
        <v>-6.4592338062882176E-3</v>
      </c>
      <c r="S142" s="20" t="b">
        <f t="shared" si="36"/>
        <v>0</v>
      </c>
      <c r="T142" s="13">
        <f>(E142-E141)/E141</f>
        <v>1.0253264740701696E-2</v>
      </c>
      <c r="U142" s="20"/>
      <c r="V142" s="13">
        <f t="shared" si="37"/>
        <v>-4.8629394000833902E-3</v>
      </c>
    </row>
    <row r="143" spans="1:22" x14ac:dyDescent="0.2">
      <c r="A143" s="1">
        <v>44354</v>
      </c>
      <c r="B143" s="4">
        <v>327.11999500000002</v>
      </c>
      <c r="C143" s="4">
        <v>342.35000600000001</v>
      </c>
      <c r="D143" s="4">
        <v>325.29501299999998</v>
      </c>
      <c r="E143" s="4">
        <v>341.05999800000001</v>
      </c>
      <c r="F143" s="4">
        <v>341.05999800000001</v>
      </c>
      <c r="G143" s="2">
        <v>2676000</v>
      </c>
      <c r="H143" s="4">
        <f t="shared" si="29"/>
        <v>2.6760000000000002</v>
      </c>
      <c r="I143" s="10">
        <f t="shared" si="30"/>
        <v>13.94000299999999</v>
      </c>
      <c r="J143" s="6" t="b">
        <f t="shared" si="26"/>
        <v>0</v>
      </c>
      <c r="K143" s="5">
        <f t="shared" si="31"/>
        <v>4.2614340954608997E-2</v>
      </c>
      <c r="L143" s="5">
        <f t="shared" si="32"/>
        <v>-3.7680969107387725E-3</v>
      </c>
      <c r="M143" s="4">
        <f t="shared" si="33"/>
        <v>336.27072233962537</v>
      </c>
      <c r="N143" s="4">
        <f t="shared" si="34"/>
        <v>335.44600516238228</v>
      </c>
      <c r="O143" s="5">
        <f t="shared" si="35"/>
        <v>2.4525393453972569E-3</v>
      </c>
      <c r="P143" s="43">
        <f t="shared" si="27"/>
        <v>-3.263950326469451E-2</v>
      </c>
      <c r="Q143" s="14"/>
      <c r="R143" s="13">
        <f t="shared" si="28"/>
        <v>1.8078539868346646E-2</v>
      </c>
      <c r="S143" s="20" t="b">
        <f t="shared" si="36"/>
        <v>0</v>
      </c>
      <c r="T143" s="13">
        <f>(E143-E142)/E142</f>
        <v>4.2614340954608997E-2</v>
      </c>
      <c r="U143" s="20"/>
      <c r="V143" s="13">
        <f t="shared" si="37"/>
        <v>2.8566011798230547E-3</v>
      </c>
    </row>
    <row r="144" spans="1:22" x14ac:dyDescent="0.2">
      <c r="A144" s="1">
        <v>44355</v>
      </c>
      <c r="B144" s="4">
        <v>345</v>
      </c>
      <c r="C144" s="4">
        <v>345.76001000000002</v>
      </c>
      <c r="D144" s="4">
        <v>332.83200099999999</v>
      </c>
      <c r="E144" s="4">
        <v>340.13000499999998</v>
      </c>
      <c r="F144" s="4">
        <v>340.13000499999998</v>
      </c>
      <c r="G144" s="2">
        <v>1864500</v>
      </c>
      <c r="H144" s="4">
        <f t="shared" si="29"/>
        <v>1.8645</v>
      </c>
      <c r="I144" s="10">
        <f t="shared" si="30"/>
        <v>-0.92999300000002449</v>
      </c>
      <c r="J144" s="6" t="b">
        <f t="shared" si="26"/>
        <v>0</v>
      </c>
      <c r="K144" s="5">
        <f t="shared" si="31"/>
        <v>-1.4115927536231934E-2</v>
      </c>
      <c r="L144" s="5">
        <f t="shared" si="32"/>
        <v>-1.6282984836794859E-2</v>
      </c>
      <c r="M144" s="4">
        <f t="shared" si="33"/>
        <v>336.91393611635448</v>
      </c>
      <c r="N144" s="4">
        <f t="shared" si="34"/>
        <v>335.85330949608817</v>
      </c>
      <c r="O144" s="5">
        <f t="shared" si="35"/>
        <v>3.1480639610586298E-3</v>
      </c>
      <c r="P144" s="43">
        <f t="shared" si="27"/>
        <v>-1.2115661238022445E-2</v>
      </c>
      <c r="Q144" s="14"/>
      <c r="R144" s="13">
        <f t="shared" si="28"/>
        <v>2.6256182767668359E-2</v>
      </c>
      <c r="S144" s="20" t="b">
        <f t="shared" si="36"/>
        <v>1</v>
      </c>
      <c r="T144" s="13">
        <f>(E144-E143)/E143</f>
        <v>-2.7267724314008366E-3</v>
      </c>
      <c r="U144" s="20">
        <f>(E144-E141)/E141</f>
        <v>5.0432420028378749E-2</v>
      </c>
      <c r="V144" s="13">
        <f t="shared" si="37"/>
        <v>1.9127855444979296E-3</v>
      </c>
    </row>
    <row r="145" spans="1:22" x14ac:dyDescent="0.2">
      <c r="A145" s="1">
        <v>44356</v>
      </c>
      <c r="B145" s="4">
        <v>341.91000400000001</v>
      </c>
      <c r="C145" s="4">
        <v>346.30999800000001</v>
      </c>
      <c r="D145" s="4">
        <v>338.64001500000001</v>
      </c>
      <c r="E145" s="4">
        <v>339.64001500000001</v>
      </c>
      <c r="F145" s="4">
        <v>339.64001500000001</v>
      </c>
      <c r="G145" s="2">
        <v>1953600</v>
      </c>
      <c r="H145" s="4">
        <f t="shared" si="29"/>
        <v>1.9536</v>
      </c>
      <c r="I145" s="10">
        <f t="shared" si="30"/>
        <v>-0.4899899999999775</v>
      </c>
      <c r="J145" s="6" t="b">
        <f t="shared" si="26"/>
        <v>1</v>
      </c>
      <c r="K145" s="5">
        <f t="shared" si="31"/>
        <v>-6.6391418017707647E-3</v>
      </c>
      <c r="L145" s="5">
        <f t="shared" si="32"/>
        <v>-1.9260151420751076E-2</v>
      </c>
      <c r="M145" s="4">
        <f t="shared" si="33"/>
        <v>337.36828259696205</v>
      </c>
      <c r="N145" s="4">
        <f t="shared" si="34"/>
        <v>336.18258823555874</v>
      </c>
      <c r="O145" s="5">
        <f t="shared" si="35"/>
        <v>3.5145401111099711E-3</v>
      </c>
      <c r="P145" s="43">
        <f t="shared" si="27"/>
        <v>3.7695671722561938E-3</v>
      </c>
      <c r="Q145" s="14"/>
      <c r="R145" s="13">
        <f t="shared" si="28"/>
        <v>2.6504315504134707E-2</v>
      </c>
      <c r="S145" s="20" t="b">
        <f t="shared" si="36"/>
        <v>1</v>
      </c>
      <c r="T145" s="13"/>
      <c r="U145" s="20"/>
      <c r="V145" s="13">
        <f t="shared" si="37"/>
        <v>1.3485535381672629E-3</v>
      </c>
    </row>
    <row r="146" spans="1:22" x14ac:dyDescent="0.2">
      <c r="A146" s="1">
        <v>44357</v>
      </c>
      <c r="B146" s="4">
        <v>339.64001500000001</v>
      </c>
      <c r="C146" s="4">
        <v>350.45001200000002</v>
      </c>
      <c r="D146" s="4">
        <v>339.10000600000001</v>
      </c>
      <c r="E146" s="4">
        <v>347.80999800000001</v>
      </c>
      <c r="F146" s="4">
        <v>347.80999800000001</v>
      </c>
      <c r="G146" s="2">
        <v>2288500</v>
      </c>
      <c r="H146" s="4">
        <f t="shared" si="29"/>
        <v>2.2885</v>
      </c>
      <c r="I146" s="10">
        <f t="shared" si="30"/>
        <v>8.169983000000002</v>
      </c>
      <c r="J146" s="6" t="b">
        <f t="shared" si="26"/>
        <v>0</v>
      </c>
      <c r="K146" s="5">
        <f t="shared" si="31"/>
        <v>2.4054830524018207E-2</v>
      </c>
      <c r="L146" s="5">
        <f t="shared" si="32"/>
        <v>-7.5332113271550059E-3</v>
      </c>
      <c r="M146" s="4">
        <f t="shared" si="33"/>
        <v>339.10856849746835</v>
      </c>
      <c r="N146" s="4">
        <f t="shared" si="34"/>
        <v>337.19366734551016</v>
      </c>
      <c r="O146" s="5">
        <f t="shared" si="35"/>
        <v>5.6468674927407101E-3</v>
      </c>
      <c r="P146" s="43">
        <f t="shared" si="27"/>
        <v>-2.5250018028992514E-5</v>
      </c>
      <c r="Q146" s="14"/>
      <c r="R146" s="13">
        <f t="shared" si="28"/>
        <v>3.3444874462428484E-2</v>
      </c>
      <c r="S146" s="20" t="b">
        <f t="shared" si="36"/>
        <v>0</v>
      </c>
      <c r="T146" s="13"/>
      <c r="U146" s="20"/>
      <c r="V146" s="13">
        <f t="shared" si="37"/>
        <v>5.1584158626593393E-3</v>
      </c>
    </row>
    <row r="147" spans="1:22" x14ac:dyDescent="0.2">
      <c r="A147" s="1">
        <v>44358</v>
      </c>
      <c r="B147" s="4">
        <v>348</v>
      </c>
      <c r="C147" s="4">
        <v>352.73998999999998</v>
      </c>
      <c r="D147" s="4">
        <v>343.79998799999998</v>
      </c>
      <c r="E147" s="4">
        <v>346.98001099999999</v>
      </c>
      <c r="F147" s="4">
        <v>346.98001099999999</v>
      </c>
      <c r="G147" s="2">
        <v>2361100</v>
      </c>
      <c r="H147" s="4">
        <f t="shared" si="29"/>
        <v>2.3611</v>
      </c>
      <c r="I147" s="10">
        <f t="shared" si="30"/>
        <v>-0.82998700000001691</v>
      </c>
      <c r="J147" s="6" t="b">
        <f t="shared" si="26"/>
        <v>1</v>
      </c>
      <c r="K147" s="5">
        <f t="shared" si="31"/>
        <v>-2.9310028735632459E-3</v>
      </c>
      <c r="L147" s="5">
        <f t="shared" si="32"/>
        <v>-1.6329248634383609E-2</v>
      </c>
      <c r="M147" s="4">
        <f t="shared" si="33"/>
        <v>340.42047558122363</v>
      </c>
      <c r="N147" s="4">
        <f t="shared" si="34"/>
        <v>338.04465375024841</v>
      </c>
      <c r="O147" s="5">
        <f t="shared" si="35"/>
        <v>6.9790802886307178E-3</v>
      </c>
      <c r="P147" s="43">
        <f t="shared" si="27"/>
        <v>9.9274651825989029E-3</v>
      </c>
      <c r="Q147" s="14"/>
      <c r="R147" s="13">
        <f t="shared" si="28"/>
        <v>3.6189111121304865E-2</v>
      </c>
      <c r="S147" s="20" t="b">
        <f t="shared" si="36"/>
        <v>1</v>
      </c>
      <c r="T147" s="13"/>
      <c r="U147" s="20"/>
      <c r="V147" s="13">
        <f t="shared" si="37"/>
        <v>3.8686934086275288E-3</v>
      </c>
    </row>
    <row r="148" spans="1:22" x14ac:dyDescent="0.2">
      <c r="A148" s="1">
        <v>44361</v>
      </c>
      <c r="B148" s="4">
        <v>348.07998700000002</v>
      </c>
      <c r="C148" s="4">
        <v>368.60299700000002</v>
      </c>
      <c r="D148" s="4">
        <v>347.5</v>
      </c>
      <c r="E148" s="4">
        <v>364.85998499999999</v>
      </c>
      <c r="F148" s="4">
        <v>364.85998499999999</v>
      </c>
      <c r="G148" s="2">
        <v>4472300</v>
      </c>
      <c r="H148" s="4">
        <f t="shared" si="29"/>
        <v>4.4722999999999997</v>
      </c>
      <c r="I148" s="10">
        <f t="shared" si="30"/>
        <v>17.879974000000004</v>
      </c>
      <c r="J148" s="6" t="b">
        <f t="shared" si="26"/>
        <v>0</v>
      </c>
      <c r="K148" s="5">
        <f t="shared" si="31"/>
        <v>4.820730471930286E-2</v>
      </c>
      <c r="L148" s="5">
        <f t="shared" si="32"/>
        <v>-1.0154589166294872E-2</v>
      </c>
      <c r="M148" s="4">
        <f t="shared" si="33"/>
        <v>344.4937271510197</v>
      </c>
      <c r="N148" s="4">
        <f t="shared" si="34"/>
        <v>340.3764216850094</v>
      </c>
      <c r="O148" s="5">
        <f t="shared" si="35"/>
        <v>1.1951757438547908E-2</v>
      </c>
      <c r="P148" s="43">
        <f t="shared" si="27"/>
        <v>8.7266403189466719E-3</v>
      </c>
      <c r="Q148" s="48"/>
      <c r="R148" s="13">
        <f t="shared" si="28"/>
        <v>6.9984641080013801E-2</v>
      </c>
      <c r="S148" s="20" t="b">
        <f t="shared" si="36"/>
        <v>0</v>
      </c>
      <c r="T148" s="13">
        <f t="shared" ref="T148:T154" si="38">(E148-E147)/E147</f>
        <v>5.1530271004573816E-2</v>
      </c>
      <c r="U148" s="20"/>
      <c r="V148" s="13">
        <f t="shared" si="37"/>
        <v>1.1965354207444556E-2</v>
      </c>
    </row>
    <row r="149" spans="1:22" x14ac:dyDescent="0.2">
      <c r="A149" s="1">
        <v>44362</v>
      </c>
      <c r="B149" s="4">
        <v>362.98998999999998</v>
      </c>
      <c r="C149" s="4">
        <v>362.98998999999998</v>
      </c>
      <c r="D149" s="4">
        <v>338.040009</v>
      </c>
      <c r="E149" s="4">
        <v>339.88000499999998</v>
      </c>
      <c r="F149" s="4">
        <v>339.88000499999998</v>
      </c>
      <c r="G149" s="2">
        <v>5900800</v>
      </c>
      <c r="H149" s="4">
        <f t="shared" si="29"/>
        <v>5.9008000000000003</v>
      </c>
      <c r="I149" s="10">
        <f t="shared" si="30"/>
        <v>-24.979980000000012</v>
      </c>
      <c r="J149" s="6" t="b">
        <f t="shared" si="26"/>
        <v>1</v>
      </c>
      <c r="K149" s="5">
        <f t="shared" si="31"/>
        <v>-6.3665626151288623E-2</v>
      </c>
      <c r="L149" s="5">
        <f t="shared" si="32"/>
        <v>-6.3665626151288623E-2</v>
      </c>
      <c r="M149" s="4">
        <f t="shared" si="33"/>
        <v>343.7247734591831</v>
      </c>
      <c r="N149" s="4">
        <f t="shared" si="34"/>
        <v>340.33325501674773</v>
      </c>
      <c r="O149" s="5">
        <f t="shared" si="35"/>
        <v>9.8669595685633889E-3</v>
      </c>
      <c r="P149" s="43">
        <f t="shared" si="27"/>
        <v>-1.6538710323299285E-2</v>
      </c>
      <c r="Q149" s="48"/>
      <c r="R149" s="13">
        <f t="shared" si="28"/>
        <v>5.6048379483780796E-2</v>
      </c>
      <c r="S149" s="20" t="b">
        <f t="shared" si="36"/>
        <v>1</v>
      </c>
      <c r="T149" s="13">
        <f t="shared" si="38"/>
        <v>-6.8464564564404098E-2</v>
      </c>
      <c r="U149" s="20"/>
      <c r="V149" s="13">
        <f t="shared" si="37"/>
        <v>-2.2321268320206747E-3</v>
      </c>
    </row>
    <row r="150" spans="1:22" x14ac:dyDescent="0.2">
      <c r="A150" s="1">
        <v>44363</v>
      </c>
      <c r="B150" s="4">
        <v>340.89001500000001</v>
      </c>
      <c r="C150" s="4">
        <v>346.11999500000002</v>
      </c>
      <c r="D150" s="4">
        <v>327.51998900000001</v>
      </c>
      <c r="E150" s="4">
        <v>336.67001299999998</v>
      </c>
      <c r="F150" s="4">
        <v>336.67001299999998</v>
      </c>
      <c r="G150" s="2">
        <v>4420600</v>
      </c>
      <c r="H150" s="4">
        <f t="shared" si="29"/>
        <v>4.4206000000000003</v>
      </c>
      <c r="I150" s="10">
        <f t="shared" si="30"/>
        <v>-3.2099919999999997</v>
      </c>
      <c r="J150" s="6" t="b">
        <f t="shared" si="26"/>
        <v>1</v>
      </c>
      <c r="K150" s="5">
        <f t="shared" si="31"/>
        <v>-1.2379365233094382E-2</v>
      </c>
      <c r="L150" s="5">
        <f t="shared" si="32"/>
        <v>-2.7302617983685207E-2</v>
      </c>
      <c r="M150" s="4">
        <f t="shared" si="33"/>
        <v>342.54898004931925</v>
      </c>
      <c r="N150" s="4">
        <f t="shared" si="34"/>
        <v>340.01471223268271</v>
      </c>
      <c r="O150" s="5">
        <f t="shared" si="35"/>
        <v>7.398264085537975E-3</v>
      </c>
      <c r="P150" s="43">
        <f t="shared" si="27"/>
        <v>-4.3873991530073778E-2</v>
      </c>
      <c r="Q150" s="48"/>
      <c r="R150" s="13">
        <f t="shared" si="28"/>
        <v>1.0424830195572667E-2</v>
      </c>
      <c r="S150" s="20" t="b">
        <f t="shared" si="36"/>
        <v>1</v>
      </c>
      <c r="T150" s="13">
        <f t="shared" si="38"/>
        <v>-9.4444861503400288E-3</v>
      </c>
      <c r="U150" s="20"/>
      <c r="V150" s="13">
        <f t="shared" si="37"/>
        <v>-3.4207409551277718E-3</v>
      </c>
    </row>
    <row r="151" spans="1:22" x14ac:dyDescent="0.2">
      <c r="A151" s="1">
        <v>44364</v>
      </c>
      <c r="B151" s="4">
        <v>334.07998700000002</v>
      </c>
      <c r="C151" s="4">
        <v>353.39999399999999</v>
      </c>
      <c r="D151" s="4">
        <v>333.48998999999998</v>
      </c>
      <c r="E151" s="4">
        <v>352.29998799999998</v>
      </c>
      <c r="F151" s="4">
        <v>352.29998799999998</v>
      </c>
      <c r="G151" s="2">
        <v>3956900</v>
      </c>
      <c r="H151" s="4">
        <f t="shared" si="29"/>
        <v>3.9569000000000001</v>
      </c>
      <c r="I151" s="10">
        <f t="shared" si="30"/>
        <v>15.629975000000002</v>
      </c>
      <c r="J151" s="6" t="b">
        <f t="shared" si="26"/>
        <v>0</v>
      </c>
      <c r="K151" s="5">
        <f t="shared" si="31"/>
        <v>5.4537840364559061E-2</v>
      </c>
      <c r="L151" s="5">
        <f t="shared" si="32"/>
        <v>-3.1126372911030884E-3</v>
      </c>
      <c r="M151" s="4">
        <f t="shared" si="33"/>
        <v>344.17414804109939</v>
      </c>
      <c r="N151" s="4">
        <f t="shared" si="34"/>
        <v>341.08299708201463</v>
      </c>
      <c r="O151" s="5">
        <f t="shared" si="35"/>
        <v>8.9813571898945434E-3</v>
      </c>
      <c r="P151" s="43">
        <f t="shared" si="27"/>
        <v>-3.1042883673597602E-2</v>
      </c>
      <c r="Q151" s="14"/>
      <c r="R151" s="13">
        <f t="shared" si="28"/>
        <v>2.6805749389982966E-2</v>
      </c>
      <c r="S151" s="20" t="b">
        <f t="shared" si="36"/>
        <v>0</v>
      </c>
      <c r="T151" s="13">
        <f t="shared" si="38"/>
        <v>4.6425206868661639E-2</v>
      </c>
      <c r="U151" s="20"/>
      <c r="V151" s="13">
        <f t="shared" si="37"/>
        <v>4.744337558810258E-3</v>
      </c>
    </row>
    <row r="152" spans="1:22" x14ac:dyDescent="0.2">
      <c r="A152" s="1">
        <v>44365</v>
      </c>
      <c r="B152" s="4">
        <v>349.83999599999999</v>
      </c>
      <c r="C152" s="4">
        <v>370.75</v>
      </c>
      <c r="D152" s="4">
        <v>349.83999599999999</v>
      </c>
      <c r="E152" s="4">
        <v>368.42999300000002</v>
      </c>
      <c r="F152" s="4">
        <v>368.42999300000002</v>
      </c>
      <c r="G152" s="2">
        <v>6206600</v>
      </c>
      <c r="H152" s="4">
        <f t="shared" si="29"/>
        <v>6.2065999999999999</v>
      </c>
      <c r="I152" s="10">
        <f t="shared" si="30"/>
        <v>16.13000500000004</v>
      </c>
      <c r="J152" s="6" t="b">
        <f t="shared" si="26"/>
        <v>0</v>
      </c>
      <c r="K152" s="5">
        <f t="shared" si="31"/>
        <v>5.3138569667717579E-2</v>
      </c>
      <c r="L152" s="5">
        <f t="shared" si="32"/>
        <v>-6.2576048550235346E-3</v>
      </c>
      <c r="M152" s="4">
        <f t="shared" si="33"/>
        <v>348.21678886758281</v>
      </c>
      <c r="N152" s="4">
        <f t="shared" si="34"/>
        <v>343.46099672705685</v>
      </c>
      <c r="O152" s="5">
        <f t="shared" si="35"/>
        <v>1.36575613025208E-2</v>
      </c>
      <c r="P152" s="43">
        <f t="shared" si="27"/>
        <v>4.6614844094563148E-3</v>
      </c>
      <c r="Q152" s="14"/>
      <c r="R152" s="13">
        <f t="shared" si="28"/>
        <v>6.4710295002421467E-2</v>
      </c>
      <c r="S152" s="20" t="b">
        <f t="shared" si="36"/>
        <v>0</v>
      </c>
      <c r="T152" s="13">
        <f t="shared" si="38"/>
        <v>4.578485821577729E-2</v>
      </c>
      <c r="U152" s="20"/>
      <c r="V152" s="13">
        <f t="shared" si="37"/>
        <v>1.174591656431055E-2</v>
      </c>
    </row>
    <row r="153" spans="1:22" x14ac:dyDescent="0.2">
      <c r="A153" s="1">
        <v>44368</v>
      </c>
      <c r="B153" s="4">
        <v>365.04998799999998</v>
      </c>
      <c r="C153" s="4">
        <v>385.790009</v>
      </c>
      <c r="D153" s="4">
        <v>363.10000600000001</v>
      </c>
      <c r="E153" s="4">
        <v>382.73001099999999</v>
      </c>
      <c r="F153" s="4">
        <v>382.73001099999999</v>
      </c>
      <c r="G153" s="2">
        <v>6227000</v>
      </c>
      <c r="H153" s="4">
        <f t="shared" si="29"/>
        <v>6.2270000000000003</v>
      </c>
      <c r="I153" s="10">
        <f t="shared" si="30"/>
        <v>14.300017999999966</v>
      </c>
      <c r="J153" s="6" t="b">
        <f t="shared" si="26"/>
        <v>0</v>
      </c>
      <c r="K153" s="5">
        <f t="shared" si="31"/>
        <v>4.8431786279089006E-2</v>
      </c>
      <c r="L153" s="5">
        <f t="shared" si="32"/>
        <v>-7.9317709858059259E-3</v>
      </c>
      <c r="M153" s="4">
        <f t="shared" si="33"/>
        <v>353.96899255631899</v>
      </c>
      <c r="N153" s="4">
        <f t="shared" si="34"/>
        <v>346.87569362035623</v>
      </c>
      <c r="O153" s="5">
        <f t="shared" si="35"/>
        <v>2.0039322893047388E-2</v>
      </c>
      <c r="P153" s="43">
        <f t="shared" si="27"/>
        <v>2.5796082808660716E-2</v>
      </c>
      <c r="Q153" s="14"/>
      <c r="R153" s="13">
        <f t="shared" si="28"/>
        <v>8.9897751251807892E-2</v>
      </c>
      <c r="S153" s="20" t="b">
        <f t="shared" si="36"/>
        <v>0</v>
      </c>
      <c r="T153" s="13">
        <f t="shared" si="38"/>
        <v>3.8813392697917413E-2</v>
      </c>
      <c r="U153" s="20"/>
      <c r="V153" s="13">
        <f t="shared" si="37"/>
        <v>1.651903030707572E-2</v>
      </c>
    </row>
    <row r="154" spans="1:22" x14ac:dyDescent="0.2">
      <c r="A154" s="1">
        <v>44369</v>
      </c>
      <c r="B154" s="4">
        <v>382.58999599999999</v>
      </c>
      <c r="C154" s="4">
        <v>405.67999300000002</v>
      </c>
      <c r="D154" s="4">
        <v>382</v>
      </c>
      <c r="E154" s="4">
        <v>403.5</v>
      </c>
      <c r="F154" s="4">
        <v>403.5</v>
      </c>
      <c r="G154" s="2">
        <v>6686300</v>
      </c>
      <c r="H154" s="4">
        <f t="shared" si="29"/>
        <v>6.6863000000000001</v>
      </c>
      <c r="I154" s="10">
        <f t="shared" si="30"/>
        <v>20.76998900000001</v>
      </c>
      <c r="J154" s="6" t="b">
        <f t="shared" si="26"/>
        <v>0</v>
      </c>
      <c r="K154" s="5">
        <f t="shared" si="31"/>
        <v>5.4653817973850043E-2</v>
      </c>
      <c r="L154" s="5">
        <f t="shared" si="32"/>
        <v>-5.3736763893111788E-3</v>
      </c>
      <c r="M154" s="4">
        <f t="shared" si="33"/>
        <v>362.22416046359916</v>
      </c>
      <c r="N154" s="4">
        <f t="shared" si="34"/>
        <v>351.79954634902089</v>
      </c>
      <c r="O154" s="5">
        <f t="shared" si="35"/>
        <v>2.8779455520681296E-2</v>
      </c>
      <c r="P154" s="43">
        <f t="shared" si="27"/>
        <v>5.4595583881236337E-2</v>
      </c>
      <c r="Q154" s="14"/>
      <c r="R154" s="13">
        <f t="shared" si="28"/>
        <v>0.119969447871128</v>
      </c>
      <c r="S154" s="20" t="b">
        <f t="shared" si="36"/>
        <v>0</v>
      </c>
      <c r="T154" s="13">
        <f t="shared" si="38"/>
        <v>5.426799154247669E-2</v>
      </c>
      <c r="U154" s="20">
        <f>(E154-E148)/E148</f>
        <v>0.10590367973621444</v>
      </c>
      <c r="V154" s="13">
        <f t="shared" si="37"/>
        <v>2.3321726142344831E-2</v>
      </c>
    </row>
    <row r="155" spans="1:22" x14ac:dyDescent="0.2">
      <c r="A155" s="1">
        <v>44370</v>
      </c>
      <c r="B155" s="4">
        <v>406.50100700000002</v>
      </c>
      <c r="C155" s="4">
        <v>424.33999599999999</v>
      </c>
      <c r="D155" s="4">
        <v>406.50100700000002</v>
      </c>
      <c r="E155" s="4">
        <v>421.70001200000002</v>
      </c>
      <c r="F155" s="4">
        <v>421.70001200000002</v>
      </c>
      <c r="G155" s="2">
        <v>8639900</v>
      </c>
      <c r="H155" s="4">
        <f t="shared" si="29"/>
        <v>8.6399000000000008</v>
      </c>
      <c r="I155" s="10">
        <f t="shared" si="30"/>
        <v>18.200012000000015</v>
      </c>
      <c r="J155" s="6" t="b">
        <f t="shared" si="26"/>
        <v>0</v>
      </c>
      <c r="K155" s="5">
        <f t="shared" si="31"/>
        <v>3.7389833575492221E-2</v>
      </c>
      <c r="L155" s="5">
        <f t="shared" si="32"/>
        <v>-6.2213885678595567E-3</v>
      </c>
      <c r="M155" s="4">
        <f t="shared" si="33"/>
        <v>372.13680238633265</v>
      </c>
      <c r="N155" s="4">
        <f t="shared" si="34"/>
        <v>357.87784770997558</v>
      </c>
      <c r="O155" s="5">
        <f t="shared" si="35"/>
        <v>3.8316432518690199E-2</v>
      </c>
      <c r="P155" s="43">
        <f t="shared" si="27"/>
        <v>9.234293516068931E-2</v>
      </c>
      <c r="Q155" s="14"/>
      <c r="R155" s="13">
        <f t="shared" si="28"/>
        <v>0.14027957804472335</v>
      </c>
      <c r="S155" s="20" t="b">
        <f t="shared" si="36"/>
        <v>0</v>
      </c>
      <c r="T155" s="13"/>
      <c r="U155" s="20"/>
      <c r="V155" s="13">
        <f t="shared" si="37"/>
        <v>2.7366042922279427E-2</v>
      </c>
    </row>
    <row r="156" spans="1:22" x14ac:dyDescent="0.2">
      <c r="A156" s="1">
        <v>44371</v>
      </c>
      <c r="B156" s="4">
        <v>430.49499500000002</v>
      </c>
      <c r="C156" s="4">
        <v>431.77999899999998</v>
      </c>
      <c r="D156" s="4">
        <v>419.54998799999998</v>
      </c>
      <c r="E156" s="4">
        <v>423.57998700000002</v>
      </c>
      <c r="F156" s="4">
        <v>423.57998700000002</v>
      </c>
      <c r="G156" s="2">
        <v>6575100</v>
      </c>
      <c r="H156" s="4">
        <f t="shared" si="29"/>
        <v>6.5750999999999999</v>
      </c>
      <c r="I156" s="10">
        <f t="shared" si="30"/>
        <v>1.8799750000000017</v>
      </c>
      <c r="J156" s="6" t="b">
        <f t="shared" si="26"/>
        <v>1</v>
      </c>
      <c r="K156" s="5">
        <f t="shared" si="31"/>
        <v>-1.6062923100882972E-2</v>
      </c>
      <c r="L156" s="5">
        <f t="shared" si="32"/>
        <v>-1.8991180737855249E-2</v>
      </c>
      <c r="M156" s="4">
        <f t="shared" si="33"/>
        <v>380.71066648861051</v>
      </c>
      <c r="N156" s="4">
        <f t="shared" si="34"/>
        <v>363.59107721345595</v>
      </c>
      <c r="O156" s="5">
        <f t="shared" si="35"/>
        <v>4.4967453717682279E-2</v>
      </c>
      <c r="P156" s="43">
        <f t="shared" si="27"/>
        <v>0.10201794940397711</v>
      </c>
      <c r="Q156" s="14"/>
      <c r="R156" s="13">
        <f t="shared" si="28"/>
        <v>0.13414211107457183</v>
      </c>
      <c r="S156" s="20" t="b">
        <f t="shared" si="36"/>
        <v>0</v>
      </c>
      <c r="T156" s="13"/>
      <c r="U156" s="20"/>
      <c r="V156" s="13">
        <f t="shared" si="37"/>
        <v>2.3039549024170249E-2</v>
      </c>
    </row>
    <row r="157" spans="1:22" x14ac:dyDescent="0.2">
      <c r="A157" s="1">
        <v>44372</v>
      </c>
      <c r="B157" s="4">
        <v>426.17498799999998</v>
      </c>
      <c r="C157" s="4">
        <v>431.97500600000001</v>
      </c>
      <c r="D157" s="4">
        <v>420.29998799999998</v>
      </c>
      <c r="E157" s="4">
        <v>430.94000199999999</v>
      </c>
      <c r="F157" s="4">
        <v>430.94000199999999</v>
      </c>
      <c r="G157" s="2">
        <v>5007400</v>
      </c>
      <c r="H157" s="4">
        <f t="shared" si="29"/>
        <v>5.0073999999999996</v>
      </c>
      <c r="I157" s="10">
        <f t="shared" si="30"/>
        <v>7.3600149999999758</v>
      </c>
      <c r="J157" s="6" t="b">
        <f t="shared" si="26"/>
        <v>0</v>
      </c>
      <c r="K157" s="5">
        <f t="shared" si="31"/>
        <v>1.1180886101180598E-2</v>
      </c>
      <c r="L157" s="5">
        <f t="shared" si="32"/>
        <v>-2.3959812156354593E-3</v>
      </c>
      <c r="M157" s="4">
        <f t="shared" si="33"/>
        <v>389.08222240717544</v>
      </c>
      <c r="N157" s="4">
        <f t="shared" si="34"/>
        <v>369.44750545576414</v>
      </c>
      <c r="O157" s="5">
        <f t="shared" si="35"/>
        <v>5.0464184228040922E-2</v>
      </c>
      <c r="P157" s="43">
        <f t="shared" si="27"/>
        <v>8.0234366401236101E-2</v>
      </c>
      <c r="Q157" s="14"/>
      <c r="R157" s="13">
        <f t="shared" si="28"/>
        <v>0.11024092369848031</v>
      </c>
      <c r="S157" s="20" t="b">
        <f t="shared" si="36"/>
        <v>0</v>
      </c>
      <c r="T157" s="13"/>
      <c r="U157" s="20"/>
      <c r="V157" s="13">
        <f t="shared" si="37"/>
        <v>2.1989286498794142E-2</v>
      </c>
    </row>
    <row r="158" spans="1:22" x14ac:dyDescent="0.2">
      <c r="A158" s="1">
        <v>44375</v>
      </c>
      <c r="B158" s="4">
        <v>437</v>
      </c>
      <c r="C158" s="4">
        <v>445.45001200000002</v>
      </c>
      <c r="D158" s="4">
        <v>431.29998799999998</v>
      </c>
      <c r="E158" s="4">
        <v>440.32998700000002</v>
      </c>
      <c r="F158" s="4">
        <v>440.32998700000002</v>
      </c>
      <c r="G158" s="2">
        <v>4472200</v>
      </c>
      <c r="H158" s="4">
        <f t="shared" si="29"/>
        <v>4.4722</v>
      </c>
      <c r="I158" s="10">
        <f t="shared" si="30"/>
        <v>9.3899850000000242</v>
      </c>
      <c r="J158" s="6" t="b">
        <f t="shared" si="26"/>
        <v>0</v>
      </c>
      <c r="K158" s="5">
        <f t="shared" si="31"/>
        <v>7.620107551487453E-3</v>
      </c>
      <c r="L158" s="5">
        <f t="shared" si="32"/>
        <v>-1.1494050650064857E-2</v>
      </c>
      <c r="M158" s="4">
        <f t="shared" si="33"/>
        <v>397.62351650597952</v>
      </c>
      <c r="N158" s="4">
        <f t="shared" si="34"/>
        <v>375.61119950308898</v>
      </c>
      <c r="O158" s="5">
        <f t="shared" si="35"/>
        <v>5.5359696016770966E-2</v>
      </c>
      <c r="P158" s="43">
        <f t="shared" si="27"/>
        <v>8.4694365640001143E-2</v>
      </c>
      <c r="Q158" s="14"/>
      <c r="R158" s="13">
        <f t="shared" si="28"/>
        <v>0.12028085238590577</v>
      </c>
      <c r="S158" s="20" t="b">
        <f t="shared" si="36"/>
        <v>0</v>
      </c>
      <c r="T158" s="13"/>
      <c r="U158" s="20"/>
      <c r="V158" s="13">
        <f t="shared" si="37"/>
        <v>2.1952414186288891E-2</v>
      </c>
    </row>
    <row r="159" spans="1:22" x14ac:dyDescent="0.2">
      <c r="A159" s="1">
        <v>44376</v>
      </c>
      <c r="B159" s="4">
        <v>441.79998799999998</v>
      </c>
      <c r="C159" s="4">
        <v>444.69000199999999</v>
      </c>
      <c r="D159" s="4">
        <v>435.89999399999999</v>
      </c>
      <c r="E159" s="4">
        <v>440.48001099999999</v>
      </c>
      <c r="F159" s="4">
        <v>440.48001099999999</v>
      </c>
      <c r="G159" s="2">
        <v>2686500</v>
      </c>
      <c r="H159" s="4">
        <f t="shared" si="29"/>
        <v>2.6865000000000001</v>
      </c>
      <c r="I159" s="10">
        <f t="shared" si="30"/>
        <v>0.15002399999997351</v>
      </c>
      <c r="J159" s="6" t="b">
        <f t="shared" si="26"/>
        <v>0</v>
      </c>
      <c r="K159" s="5">
        <f t="shared" si="31"/>
        <v>-2.9877252961808464E-3</v>
      </c>
      <c r="L159" s="5">
        <f t="shared" si="32"/>
        <v>-9.467249052295991E-3</v>
      </c>
      <c r="M159" s="4">
        <f t="shared" si="33"/>
        <v>404.76626558831629</v>
      </c>
      <c r="N159" s="4">
        <f t="shared" si="34"/>
        <v>381.25196572021167</v>
      </c>
      <c r="O159" s="5">
        <f t="shared" si="35"/>
        <v>5.8093526726905584E-2</v>
      </c>
      <c r="P159" s="43">
        <f t="shared" si="27"/>
        <v>7.6917794437319803E-2</v>
      </c>
      <c r="Q159" s="14"/>
      <c r="R159" s="13">
        <f t="shared" si="28"/>
        <v>9.8634050823518324E-2</v>
      </c>
      <c r="S159" s="20" t="b">
        <f t="shared" si="36"/>
        <v>0</v>
      </c>
      <c r="T159" s="13"/>
      <c r="U159" s="20"/>
      <c r="V159" s="13">
        <f t="shared" si="37"/>
        <v>1.7963598192335159E-2</v>
      </c>
    </row>
    <row r="160" spans="1:22" x14ac:dyDescent="0.2">
      <c r="A160" s="1">
        <v>44377</v>
      </c>
      <c r="B160" s="4">
        <v>438.10998499999999</v>
      </c>
      <c r="C160" s="4">
        <v>462.98998999999998</v>
      </c>
      <c r="D160" s="4">
        <v>433.41000400000001</v>
      </c>
      <c r="E160" s="4">
        <v>459.25</v>
      </c>
      <c r="F160" s="4">
        <v>459.25</v>
      </c>
      <c r="G160" s="2">
        <v>6376900</v>
      </c>
      <c r="H160" s="4">
        <f t="shared" si="29"/>
        <v>6.3769</v>
      </c>
      <c r="I160" s="10">
        <f t="shared" si="30"/>
        <v>18.76998900000001</v>
      </c>
      <c r="J160" s="6" t="b">
        <f t="shared" si="26"/>
        <v>0</v>
      </c>
      <c r="K160" s="5">
        <f t="shared" si="31"/>
        <v>4.8252757809206299E-2</v>
      </c>
      <c r="L160" s="5">
        <f t="shared" si="32"/>
        <v>-8.0779068247241754E-3</v>
      </c>
      <c r="M160" s="4">
        <f t="shared" si="33"/>
        <v>413.84688799026355</v>
      </c>
      <c r="N160" s="4">
        <f t="shared" si="34"/>
        <v>388.03440348367155</v>
      </c>
      <c r="O160" s="5">
        <f t="shared" si="35"/>
        <v>6.2372063813125211E-2</v>
      </c>
      <c r="P160" s="43">
        <f t="shared" si="27"/>
        <v>4.7271386054730261E-2</v>
      </c>
      <c r="Q160" s="14"/>
      <c r="R160" s="13">
        <f t="shared" si="28"/>
        <v>0.11874706186238762</v>
      </c>
      <c r="S160" s="20" t="b">
        <f t="shared" si="36"/>
        <v>0</v>
      </c>
      <c r="T160" s="13"/>
      <c r="U160" s="20"/>
      <c r="V160" s="13">
        <f t="shared" si="37"/>
        <v>2.2434237173270453E-2</v>
      </c>
    </row>
    <row r="161" spans="1:22" x14ac:dyDescent="0.2">
      <c r="A161" s="1">
        <v>44378</v>
      </c>
      <c r="B161" s="4">
        <v>455.959991</v>
      </c>
      <c r="C161" s="4">
        <v>457</v>
      </c>
      <c r="D161" s="4">
        <v>433.66000400000001</v>
      </c>
      <c r="E161" s="4">
        <v>435.67001299999998</v>
      </c>
      <c r="F161" s="4">
        <v>435.67001299999998</v>
      </c>
      <c r="G161" s="2">
        <v>5270600</v>
      </c>
      <c r="H161" s="4">
        <f t="shared" si="29"/>
        <v>5.2706</v>
      </c>
      <c r="I161" s="10">
        <f t="shared" si="30"/>
        <v>-23.579987000000017</v>
      </c>
      <c r="J161" s="6" t="b">
        <f t="shared" si="26"/>
        <v>1</v>
      </c>
      <c r="K161" s="5">
        <f t="shared" si="31"/>
        <v>-4.4499470130044849E-2</v>
      </c>
      <c r="L161" s="5">
        <f t="shared" si="32"/>
        <v>-4.6673932166302008E-2</v>
      </c>
      <c r="M161" s="4">
        <f t="shared" si="33"/>
        <v>417.4840754918863</v>
      </c>
      <c r="N161" s="4">
        <f t="shared" si="34"/>
        <v>392.17663039813488</v>
      </c>
      <c r="O161" s="5">
        <f t="shared" si="35"/>
        <v>6.0618947115369123E-2</v>
      </c>
      <c r="P161" s="43">
        <f t="shared" si="27"/>
        <v>3.8746216820497836E-2</v>
      </c>
      <c r="Q161" s="14"/>
      <c r="R161" s="13">
        <f t="shared" si="28"/>
        <v>9.4652531264948048E-2</v>
      </c>
      <c r="S161" s="20" t="b">
        <f t="shared" si="36"/>
        <v>1</v>
      </c>
      <c r="T161" s="13"/>
      <c r="U161" s="20"/>
      <c r="V161" s="13">
        <f t="shared" si="37"/>
        <v>8.7887274428612317E-3</v>
      </c>
    </row>
    <row r="162" spans="1:22" x14ac:dyDescent="0.2">
      <c r="A162" s="1">
        <v>44379</v>
      </c>
      <c r="B162" s="4">
        <v>437</v>
      </c>
      <c r="C162" s="4">
        <v>445.88000499999998</v>
      </c>
      <c r="D162" s="4">
        <v>428.631012</v>
      </c>
      <c r="E162" s="4">
        <v>430.32000699999998</v>
      </c>
      <c r="F162" s="4">
        <v>430.32000699999998</v>
      </c>
      <c r="G162" s="2">
        <v>3810000</v>
      </c>
      <c r="H162" s="4">
        <f t="shared" si="29"/>
        <v>3.81</v>
      </c>
      <c r="I162" s="10">
        <f t="shared" si="30"/>
        <v>-5.3500060000000076</v>
      </c>
      <c r="J162" s="6" t="b">
        <f t="shared" si="26"/>
        <v>1</v>
      </c>
      <c r="K162" s="5">
        <f t="shared" si="31"/>
        <v>-1.528602517162477E-2</v>
      </c>
      <c r="L162" s="5">
        <f t="shared" si="32"/>
        <v>-3.4897276903008936E-2</v>
      </c>
      <c r="M162" s="4">
        <f t="shared" si="33"/>
        <v>419.62339740990524</v>
      </c>
      <c r="N162" s="4">
        <f t="shared" si="34"/>
        <v>395.49344575481882</v>
      </c>
      <c r="O162" s="5">
        <f t="shared" si="35"/>
        <v>5.7503827965806435E-2</v>
      </c>
      <c r="P162" s="43">
        <f t="shared" si="27"/>
        <v>2.1465949338606006E-2</v>
      </c>
      <c r="Q162" s="14"/>
      <c r="R162" s="13">
        <f t="shared" si="28"/>
        <v>6.2571838825388998E-2</v>
      </c>
      <c r="S162" s="20" t="b">
        <f t="shared" si="36"/>
        <v>1</v>
      </c>
      <c r="T162" s="13"/>
      <c r="U162" s="20"/>
      <c r="V162" s="13">
        <f t="shared" si="37"/>
        <v>5.1243198090809893E-3</v>
      </c>
    </row>
    <row r="163" spans="1:22" x14ac:dyDescent="0.2">
      <c r="A163" s="1">
        <v>44383</v>
      </c>
      <c r="B163" s="4">
        <v>431.45001200000002</v>
      </c>
      <c r="C163" s="4">
        <v>438.334991</v>
      </c>
      <c r="D163" s="4">
        <v>425.55999800000001</v>
      </c>
      <c r="E163" s="4">
        <v>435.17999300000002</v>
      </c>
      <c r="F163" s="4">
        <v>435.17999300000002</v>
      </c>
      <c r="G163" s="2">
        <v>2917000</v>
      </c>
      <c r="H163" s="4">
        <f t="shared" si="29"/>
        <v>2.9169999999999998</v>
      </c>
      <c r="I163" s="10">
        <f t="shared" si="30"/>
        <v>4.859986000000049</v>
      </c>
      <c r="J163" s="6" t="b">
        <f t="shared" si="26"/>
        <v>0</v>
      </c>
      <c r="K163" s="5">
        <f t="shared" si="31"/>
        <v>8.645221685612119E-3</v>
      </c>
      <c r="L163" s="5">
        <f t="shared" si="32"/>
        <v>-7.1976868485956165E-3</v>
      </c>
      <c r="M163" s="4">
        <f t="shared" si="33"/>
        <v>422.21616334158773</v>
      </c>
      <c r="N163" s="4">
        <f t="shared" si="34"/>
        <v>398.94444986309543</v>
      </c>
      <c r="O163" s="5">
        <f t="shared" si="35"/>
        <v>5.5118007075595228E-2</v>
      </c>
      <c r="P163" s="43">
        <f t="shared" si="27"/>
        <v>7.9197220493593401E-3</v>
      </c>
      <c r="Q163" s="14"/>
      <c r="R163" s="13">
        <f t="shared" si="28"/>
        <v>3.8176718605089435E-2</v>
      </c>
      <c r="S163" s="20" t="b">
        <f t="shared" si="36"/>
        <v>0</v>
      </c>
      <c r="T163" s="13"/>
      <c r="U163" s="20"/>
      <c r="V163" s="13">
        <f t="shared" si="37"/>
        <v>6.178792573736715E-3</v>
      </c>
    </row>
    <row r="164" spans="1:22" x14ac:dyDescent="0.2">
      <c r="A164" s="1">
        <v>44384</v>
      </c>
      <c r="B164" s="4">
        <v>439.99700899999999</v>
      </c>
      <c r="C164" s="4">
        <v>442</v>
      </c>
      <c r="D164" s="4">
        <v>418.55599999999998</v>
      </c>
      <c r="E164" s="4">
        <v>419.01001000000002</v>
      </c>
      <c r="F164" s="4">
        <v>419.01001000000002</v>
      </c>
      <c r="G164" s="2">
        <v>3413900</v>
      </c>
      <c r="H164" s="4">
        <f t="shared" si="29"/>
        <v>3.4138999999999999</v>
      </c>
      <c r="I164" s="10">
        <f t="shared" si="30"/>
        <v>-16.169983000000002</v>
      </c>
      <c r="J164" s="6" t="b">
        <f t="shared" si="26"/>
        <v>1</v>
      </c>
      <c r="K164" s="5">
        <f t="shared" si="31"/>
        <v>-4.7698049238330091E-2</v>
      </c>
      <c r="L164" s="5">
        <f t="shared" si="32"/>
        <v>-5.2013552036199041E-2</v>
      </c>
      <c r="M164" s="4">
        <f t="shared" si="33"/>
        <v>421.6818044513231</v>
      </c>
      <c r="N164" s="4">
        <f t="shared" si="34"/>
        <v>400.68928117934803</v>
      </c>
      <c r="O164" s="5">
        <f t="shared" si="35"/>
        <v>4.9782852972017073E-2</v>
      </c>
      <c r="P164" s="43">
        <f t="shared" si="27"/>
        <v>-7.4127088679823445E-3</v>
      </c>
      <c r="Q164" s="14"/>
      <c r="R164" s="13">
        <f t="shared" si="28"/>
        <v>4.8183714199179613E-2</v>
      </c>
      <c r="S164" s="20" t="b">
        <f t="shared" si="36"/>
        <v>1</v>
      </c>
      <c r="T164" s="13">
        <f>(E164-E163)/E163</f>
        <v>-3.7157000000227494E-2</v>
      </c>
      <c r="U164" s="20"/>
      <c r="V164" s="13">
        <f t="shared" si="37"/>
        <v>-1.2656050067706961E-3</v>
      </c>
    </row>
    <row r="165" spans="1:22" x14ac:dyDescent="0.2">
      <c r="A165" s="1">
        <v>44385</v>
      </c>
      <c r="B165" s="4">
        <v>407.25500499999998</v>
      </c>
      <c r="C165" s="4">
        <v>427.07598899999999</v>
      </c>
      <c r="D165" s="4">
        <v>405.14999399999999</v>
      </c>
      <c r="E165" s="4">
        <v>420.27999899999998</v>
      </c>
      <c r="F165" s="4">
        <v>420.27999899999998</v>
      </c>
      <c r="G165" s="2">
        <v>4035900</v>
      </c>
      <c r="H165" s="4">
        <f t="shared" si="29"/>
        <v>4.0358999999999998</v>
      </c>
      <c r="I165" s="10">
        <f t="shared" si="30"/>
        <v>1.2699889999999527</v>
      </c>
      <c r="J165" s="6" t="b">
        <f t="shared" si="26"/>
        <v>0</v>
      </c>
      <c r="K165" s="5">
        <f t="shared" si="31"/>
        <v>3.1982403752165045E-2</v>
      </c>
      <c r="L165" s="5">
        <f t="shared" si="32"/>
        <v>-1.5912835596102824E-2</v>
      </c>
      <c r="M165" s="4">
        <f t="shared" si="33"/>
        <v>421.44817020943594</v>
      </c>
      <c r="N165" s="4">
        <f t="shared" si="34"/>
        <v>402.39282185940471</v>
      </c>
      <c r="O165" s="5">
        <f t="shared" si="35"/>
        <v>4.5213978128228215E-2</v>
      </c>
      <c r="P165" s="43">
        <f t="shared" si="27"/>
        <v>-3.8671840006652962E-2</v>
      </c>
      <c r="Q165" s="14"/>
      <c r="R165" s="13">
        <f t="shared" si="28"/>
        <v>1.3353525269233796E-2</v>
      </c>
      <c r="S165" s="20" t="b">
        <f t="shared" si="36"/>
        <v>0</v>
      </c>
      <c r="T165" s="13">
        <f>(E165-E164)/E164</f>
        <v>3.0309275904887157E-3</v>
      </c>
      <c r="U165" s="20"/>
      <c r="V165" s="13">
        <f t="shared" si="37"/>
        <v>-5.540534104646887E-4</v>
      </c>
    </row>
    <row r="166" spans="1:22" x14ac:dyDescent="0.2">
      <c r="A166" s="1">
        <v>44386</v>
      </c>
      <c r="B166" s="4">
        <v>420.01001000000002</v>
      </c>
      <c r="C166" s="4">
        <v>433.71499599999999</v>
      </c>
      <c r="D166" s="4">
        <v>412.51001000000002</v>
      </c>
      <c r="E166" s="4">
        <v>431.60998499999999</v>
      </c>
      <c r="F166" s="4">
        <v>431.60998499999999</v>
      </c>
      <c r="G166" s="2">
        <v>3141700</v>
      </c>
      <c r="H166" s="4">
        <f t="shared" si="29"/>
        <v>3.1417000000000002</v>
      </c>
      <c r="I166" s="10">
        <f t="shared" si="30"/>
        <v>11.329986000000019</v>
      </c>
      <c r="J166" s="6" t="b">
        <f t="shared" si="26"/>
        <v>0</v>
      </c>
      <c r="K166" s="5">
        <f t="shared" si="31"/>
        <v>2.7618329858376402E-2</v>
      </c>
      <c r="L166" s="5">
        <f t="shared" si="32"/>
        <v>-4.8534429738740009E-3</v>
      </c>
      <c r="M166" s="4">
        <f t="shared" si="33"/>
        <v>423.14180600786329</v>
      </c>
      <c r="N166" s="4">
        <f t="shared" si="34"/>
        <v>404.93344474119561</v>
      </c>
      <c r="O166" s="5">
        <f t="shared" si="35"/>
        <v>4.3031345539819604E-2</v>
      </c>
      <c r="P166" s="43">
        <f t="shared" si="27"/>
        <v>-2.512584636382088E-2</v>
      </c>
      <c r="Q166" s="14"/>
      <c r="R166" s="13">
        <f t="shared" si="28"/>
        <v>2.4987344294551239E-2</v>
      </c>
      <c r="S166" s="20" t="b">
        <f t="shared" si="36"/>
        <v>0</v>
      </c>
      <c r="T166" s="13">
        <f>(E166-E165)/E165</f>
        <v>2.6958185083654242E-2</v>
      </c>
      <c r="U166" s="20">
        <f>(E166-E164)/E164</f>
        <v>3.0070820981102506E-2</v>
      </c>
      <c r="V166" s="13">
        <f t="shared" si="37"/>
        <v>4.0186099220355142E-3</v>
      </c>
    </row>
    <row r="167" spans="1:22" x14ac:dyDescent="0.2">
      <c r="A167" s="1">
        <v>44389</v>
      </c>
      <c r="B167" s="4">
        <v>437.60000600000001</v>
      </c>
      <c r="C167" s="4">
        <v>444.57998700000002</v>
      </c>
      <c r="D167" s="4">
        <v>426.63000499999998</v>
      </c>
      <c r="E167" s="4">
        <v>433.41000400000001</v>
      </c>
      <c r="F167" s="4">
        <v>433.41000400000001</v>
      </c>
      <c r="G167" s="2">
        <v>3178600</v>
      </c>
      <c r="H167" s="4">
        <f t="shared" si="29"/>
        <v>3.1785999999999999</v>
      </c>
      <c r="I167" s="10">
        <f t="shared" si="30"/>
        <v>1.8000190000000202</v>
      </c>
      <c r="J167" s="6" t="b">
        <f t="shared" si="26"/>
        <v>1</v>
      </c>
      <c r="K167" s="5">
        <f t="shared" si="31"/>
        <v>-9.5749587352610601E-3</v>
      </c>
      <c r="L167" s="5">
        <f t="shared" si="32"/>
        <v>-2.5124799421076958E-2</v>
      </c>
      <c r="M167" s="4">
        <f t="shared" si="33"/>
        <v>424.8531723398861</v>
      </c>
      <c r="N167" s="4">
        <f t="shared" si="34"/>
        <v>407.40966728543947</v>
      </c>
      <c r="O167" s="5">
        <f t="shared" si="35"/>
        <v>4.1057725798247499E-2</v>
      </c>
      <c r="P167" s="43">
        <f t="shared" si="27"/>
        <v>4.1822275924831773E-3</v>
      </c>
      <c r="Q167" s="14"/>
      <c r="R167" s="13">
        <f t="shared" si="28"/>
        <v>4.6432075701513885E-2</v>
      </c>
      <c r="S167" s="20" t="b">
        <f t="shared" si="36"/>
        <v>0</v>
      </c>
      <c r="T167" s="13"/>
      <c r="U167" s="20"/>
      <c r="V167" s="13">
        <f t="shared" si="37"/>
        <v>4.0444274418751317E-3</v>
      </c>
    </row>
    <row r="168" spans="1:22" x14ac:dyDescent="0.2">
      <c r="A168" s="1">
        <v>44390</v>
      </c>
      <c r="B168" s="4">
        <v>435</v>
      </c>
      <c r="C168" s="4">
        <v>439.29901100000001</v>
      </c>
      <c r="D168" s="4">
        <v>424.57998700000002</v>
      </c>
      <c r="E168" s="4">
        <v>427.11999500000002</v>
      </c>
      <c r="F168" s="4">
        <v>427.11999500000002</v>
      </c>
      <c r="G168" s="2">
        <v>2364700</v>
      </c>
      <c r="H168" s="4">
        <f t="shared" si="29"/>
        <v>2.3647</v>
      </c>
      <c r="I168" s="10">
        <f t="shared" si="30"/>
        <v>-6.2900089999999977</v>
      </c>
      <c r="J168" s="6" t="b">
        <f t="shared" si="26"/>
        <v>1</v>
      </c>
      <c r="K168" s="5">
        <f t="shared" si="31"/>
        <v>-1.8114954022988468E-2</v>
      </c>
      <c r="L168" s="5">
        <f t="shared" si="32"/>
        <v>-2.7723750099678666E-2</v>
      </c>
      <c r="M168" s="4">
        <f t="shared" si="33"/>
        <v>425.23097611657175</v>
      </c>
      <c r="N168" s="4">
        <f t="shared" si="34"/>
        <v>409.12360882583602</v>
      </c>
      <c r="O168" s="5">
        <f t="shared" si="35"/>
        <v>3.7879101465835133E-2</v>
      </c>
      <c r="P168" s="43">
        <f t="shared" si="27"/>
        <v>-1.5309070908166289E-3</v>
      </c>
      <c r="Q168" s="14"/>
      <c r="R168" s="13">
        <f t="shared" si="28"/>
        <v>3.3083278673404257E-2</v>
      </c>
      <c r="S168" s="20" t="b">
        <f t="shared" si="36"/>
        <v>1</v>
      </c>
      <c r="T168" s="13"/>
      <c r="U168" s="20"/>
      <c r="V168" s="13">
        <f t="shared" si="37"/>
        <v>8.892572805915325E-4</v>
      </c>
    </row>
    <row r="169" spans="1:22" x14ac:dyDescent="0.2">
      <c r="A169" s="1">
        <v>44391</v>
      </c>
      <c r="B169" s="4">
        <v>431.52301</v>
      </c>
      <c r="C169" s="4">
        <v>433.78500400000001</v>
      </c>
      <c r="D169" s="4">
        <v>411.80999800000001</v>
      </c>
      <c r="E169" s="4">
        <v>413</v>
      </c>
      <c r="F169" s="4">
        <v>413</v>
      </c>
      <c r="G169" s="2">
        <v>3026100</v>
      </c>
      <c r="H169" s="4">
        <f t="shared" si="29"/>
        <v>3.0261</v>
      </c>
      <c r="I169" s="10">
        <f t="shared" si="30"/>
        <v>-14.119995000000017</v>
      </c>
      <c r="J169" s="6" t="b">
        <f t="shared" si="26"/>
        <v>1</v>
      </c>
      <c r="K169" s="5">
        <f t="shared" si="31"/>
        <v>-4.2924733028720762E-2</v>
      </c>
      <c r="L169" s="5">
        <f t="shared" si="32"/>
        <v>-4.7915450760948886E-2</v>
      </c>
      <c r="M169" s="4">
        <f t="shared" si="33"/>
        <v>423.19248009714312</v>
      </c>
      <c r="N169" s="4">
        <f t="shared" si="34"/>
        <v>409.46068631924157</v>
      </c>
      <c r="O169" s="5">
        <f t="shared" si="35"/>
        <v>3.2448104405705495E-2</v>
      </c>
      <c r="P169" s="43">
        <f t="shared" si="27"/>
        <v>-2.689670216855054E-2</v>
      </c>
      <c r="Q169" s="14"/>
      <c r="R169" s="13">
        <f t="shared" si="28"/>
        <v>2.5030038105652068E-2</v>
      </c>
      <c r="S169" s="20" t="b">
        <f t="shared" si="36"/>
        <v>1</v>
      </c>
      <c r="T169" s="13"/>
      <c r="U169" s="20"/>
      <c r="V169" s="13">
        <f t="shared" si="37"/>
        <v>-4.793855889910068E-3</v>
      </c>
    </row>
    <row r="170" spans="1:22" x14ac:dyDescent="0.2">
      <c r="A170" s="1">
        <v>44392</v>
      </c>
      <c r="B170" s="4">
        <v>414.5</v>
      </c>
      <c r="C170" s="4">
        <v>419.23001099999999</v>
      </c>
      <c r="D170" s="4">
        <v>397.25</v>
      </c>
      <c r="E170" s="4">
        <v>406</v>
      </c>
      <c r="F170" s="4">
        <v>406</v>
      </c>
      <c r="G170" s="2">
        <v>3345300</v>
      </c>
      <c r="H170" s="4">
        <f t="shared" si="29"/>
        <v>3.3452999999999999</v>
      </c>
      <c r="I170" s="10">
        <f t="shared" si="30"/>
        <v>-7</v>
      </c>
      <c r="J170" s="6" t="b">
        <f t="shared" si="26"/>
        <v>1</v>
      </c>
      <c r="K170" s="5">
        <f t="shared" si="31"/>
        <v>-2.0506634499396863E-2</v>
      </c>
      <c r="L170" s="5">
        <f t="shared" si="32"/>
        <v>-3.1557881480006905E-2</v>
      </c>
      <c r="M170" s="4">
        <f t="shared" si="33"/>
        <v>420.32706674761926</v>
      </c>
      <c r="N170" s="4">
        <f t="shared" si="34"/>
        <v>409.15975707409012</v>
      </c>
      <c r="O170" s="5">
        <f t="shared" si="35"/>
        <v>2.6568143136578973E-2</v>
      </c>
      <c r="P170" s="43">
        <f t="shared" si="27"/>
        <v>-5.4902642663922537E-2</v>
      </c>
      <c r="Q170" s="14"/>
      <c r="R170" s="13">
        <f t="shared" si="28"/>
        <v>-2.6100050042173E-3</v>
      </c>
      <c r="S170" s="20" t="b">
        <f t="shared" si="36"/>
        <v>1</v>
      </c>
      <c r="T170" s="13"/>
      <c r="U170" s="20"/>
      <c r="V170" s="13">
        <f t="shared" si="37"/>
        <v>-6.7709458090231467E-3</v>
      </c>
    </row>
    <row r="171" spans="1:22" x14ac:dyDescent="0.2">
      <c r="A171" s="1">
        <v>44393</v>
      </c>
      <c r="B171" s="4">
        <v>407.61999500000002</v>
      </c>
      <c r="C171" s="4">
        <v>413.77999899999998</v>
      </c>
      <c r="D171" s="4">
        <v>397.35998499999999</v>
      </c>
      <c r="E171" s="4">
        <v>399.98998999999998</v>
      </c>
      <c r="F171" s="4">
        <v>399.98998999999998</v>
      </c>
      <c r="G171" s="2">
        <v>2681000</v>
      </c>
      <c r="H171" s="4">
        <f t="shared" si="29"/>
        <v>2.681</v>
      </c>
      <c r="I171" s="10">
        <f t="shared" si="30"/>
        <v>-6.0100100000000225</v>
      </c>
      <c r="J171" s="6" t="b">
        <f t="shared" si="26"/>
        <v>1</v>
      </c>
      <c r="K171" s="5">
        <f t="shared" si="31"/>
        <v>-1.8718426705245504E-2</v>
      </c>
      <c r="L171" s="5">
        <f t="shared" si="32"/>
        <v>-3.3326910516039705E-2</v>
      </c>
      <c r="M171" s="4">
        <f t="shared" si="33"/>
        <v>416.93755395634935</v>
      </c>
      <c r="N171" s="4">
        <f t="shared" si="34"/>
        <v>408.36238602416927</v>
      </c>
      <c r="O171" s="5">
        <f t="shared" si="35"/>
        <v>2.0567031803227404E-2</v>
      </c>
      <c r="P171" s="43">
        <f t="shared" si="27"/>
        <v>-4.6955638249844479E-2</v>
      </c>
      <c r="Q171" s="14"/>
      <c r="R171" s="13">
        <f t="shared" si="28"/>
        <v>-7.5732083291301404E-3</v>
      </c>
      <c r="S171" s="20" t="b">
        <f t="shared" si="36"/>
        <v>1</v>
      </c>
      <c r="T171" s="13"/>
      <c r="U171" s="20"/>
      <c r="V171" s="13">
        <f t="shared" si="37"/>
        <v>-8.0639888777495825E-3</v>
      </c>
    </row>
    <row r="172" spans="1:22" x14ac:dyDescent="0.2">
      <c r="A172" s="1">
        <v>44396</v>
      </c>
      <c r="B172" s="4">
        <v>393.67498799999998</v>
      </c>
      <c r="C172" s="4">
        <v>407.959991</v>
      </c>
      <c r="D172" s="4">
        <v>391.17999300000002</v>
      </c>
      <c r="E172" s="4">
        <v>407.70001200000002</v>
      </c>
      <c r="F172" s="4">
        <v>407.70001200000002</v>
      </c>
      <c r="G172" s="2">
        <v>2582500</v>
      </c>
      <c r="H172" s="4">
        <f t="shared" si="29"/>
        <v>2.5825</v>
      </c>
      <c r="I172" s="10">
        <f t="shared" si="30"/>
        <v>7.7100220000000377</v>
      </c>
      <c r="J172" s="6" t="b">
        <f t="shared" si="26"/>
        <v>0</v>
      </c>
      <c r="K172" s="5">
        <f t="shared" si="31"/>
        <v>3.562589554203538E-2</v>
      </c>
      <c r="L172" s="5">
        <f t="shared" si="32"/>
        <v>-6.3726592248107756E-4</v>
      </c>
      <c r="M172" s="4">
        <f t="shared" si="33"/>
        <v>415.39796363029114</v>
      </c>
      <c r="N172" s="4">
        <f t="shared" si="34"/>
        <v>408.30478828293718</v>
      </c>
      <c r="O172" s="5">
        <f t="shared" si="35"/>
        <v>1.7075614154110224E-2</v>
      </c>
      <c r="P172" s="43">
        <f t="shared" si="27"/>
        <v>-5.8300648415901685E-2</v>
      </c>
      <c r="Q172" s="46"/>
      <c r="R172" s="13">
        <f t="shared" si="28"/>
        <v>-1.7905655014021738E-2</v>
      </c>
      <c r="S172" s="20" t="b">
        <f t="shared" si="36"/>
        <v>0</v>
      </c>
      <c r="T172" s="13"/>
      <c r="U172" s="20"/>
      <c r="V172" s="13">
        <f t="shared" si="37"/>
        <v>-3.6926161038959523E-3</v>
      </c>
    </row>
    <row r="173" spans="1:22" x14ac:dyDescent="0.2">
      <c r="A173" s="1">
        <v>44397</v>
      </c>
      <c r="B173" s="4">
        <v>409.07000699999998</v>
      </c>
      <c r="C173" s="4">
        <v>420.5</v>
      </c>
      <c r="D173" s="4">
        <v>398.50399800000002</v>
      </c>
      <c r="E173" s="4">
        <v>417.20001200000002</v>
      </c>
      <c r="F173" s="4">
        <v>417.20001200000002</v>
      </c>
      <c r="G173" s="2">
        <v>2766700</v>
      </c>
      <c r="H173" s="4">
        <f t="shared" si="29"/>
        <v>2.7667000000000002</v>
      </c>
      <c r="I173" s="10">
        <f t="shared" si="30"/>
        <v>9.5</v>
      </c>
      <c r="J173" s="6" t="b">
        <f t="shared" si="26"/>
        <v>0</v>
      </c>
      <c r="K173" s="5">
        <f t="shared" si="31"/>
        <v>1.9874361016157412E-2</v>
      </c>
      <c r="L173" s="5">
        <f t="shared" si="32"/>
        <v>-7.8477717003566823E-3</v>
      </c>
      <c r="M173" s="4">
        <f t="shared" si="33"/>
        <v>415.69830502524263</v>
      </c>
      <c r="N173" s="4">
        <f t="shared" si="34"/>
        <v>409.07828599746438</v>
      </c>
      <c r="O173" s="5">
        <f t="shared" si="35"/>
        <v>1.5925056580099035E-2</v>
      </c>
      <c r="P173" s="43">
        <f t="shared" si="27"/>
        <v>-4.1362466041805275E-2</v>
      </c>
      <c r="Q173" s="46"/>
      <c r="R173" s="13">
        <f t="shared" si="28"/>
        <v>1.1550913046099122E-2</v>
      </c>
      <c r="S173" s="20" t="b">
        <f t="shared" si="36"/>
        <v>0</v>
      </c>
      <c r="T173" s="13"/>
      <c r="U173" s="20"/>
      <c r="V173" s="13">
        <f t="shared" si="37"/>
        <v>7.2302086492363055E-4</v>
      </c>
    </row>
    <row r="174" spans="1:22" x14ac:dyDescent="0.2">
      <c r="A174" s="1">
        <v>44398</v>
      </c>
      <c r="B174" s="4">
        <v>413.61999500000002</v>
      </c>
      <c r="C174" s="4">
        <v>424.94000199999999</v>
      </c>
      <c r="D174" s="4">
        <v>412</v>
      </c>
      <c r="E174" s="4">
        <v>422.13000499999998</v>
      </c>
      <c r="F174" s="4">
        <v>422.13000499999998</v>
      </c>
      <c r="G174" s="2">
        <v>1956400</v>
      </c>
      <c r="H174" s="4">
        <f t="shared" si="29"/>
        <v>1.9563999999999999</v>
      </c>
      <c r="I174" s="10">
        <f t="shared" si="30"/>
        <v>4.9299929999999677</v>
      </c>
      <c r="J174" s="6" t="b">
        <f t="shared" si="26"/>
        <v>0</v>
      </c>
      <c r="K174" s="5">
        <f t="shared" si="31"/>
        <v>2.0574464733021346E-2</v>
      </c>
      <c r="L174" s="5">
        <f t="shared" si="32"/>
        <v>-6.612691172341101E-3</v>
      </c>
      <c r="M174" s="4">
        <f t="shared" si="33"/>
        <v>416.7702550210355</v>
      </c>
      <c r="N174" s="4">
        <f t="shared" si="34"/>
        <v>410.21321808464137</v>
      </c>
      <c r="O174" s="5">
        <f t="shared" si="35"/>
        <v>1.5732977239614126E-2</v>
      </c>
      <c r="P174" s="43">
        <f t="shared" si="27"/>
        <v>-1.1445766495007491E-2</v>
      </c>
      <c r="Q174" s="14"/>
      <c r="R174" s="13">
        <f t="shared" si="28"/>
        <v>1.9602519326990236E-2</v>
      </c>
      <c r="S174" s="20" t="b">
        <f t="shared" si="36"/>
        <v>0</v>
      </c>
      <c r="T174" s="13">
        <f>(E174-E173)/E173</f>
        <v>1.1816857282353019E-2</v>
      </c>
      <c r="U174" s="20"/>
      <c r="V174" s="13">
        <f t="shared" si="37"/>
        <v>2.5786730011510893E-3</v>
      </c>
    </row>
    <row r="175" spans="1:22" x14ac:dyDescent="0.2">
      <c r="A175" s="1">
        <v>44399</v>
      </c>
      <c r="B175" s="4">
        <v>423.88400300000001</v>
      </c>
      <c r="C175" s="4">
        <v>430.82000699999998</v>
      </c>
      <c r="D175" s="4">
        <v>418.591003</v>
      </c>
      <c r="E175" s="4">
        <v>420.64999399999999</v>
      </c>
      <c r="F175" s="4">
        <v>420.64999399999999</v>
      </c>
      <c r="G175" s="2">
        <v>1855900</v>
      </c>
      <c r="H175" s="4">
        <f t="shared" si="29"/>
        <v>1.8559000000000001</v>
      </c>
      <c r="I175" s="10">
        <f t="shared" si="30"/>
        <v>-1.4800109999999904</v>
      </c>
      <c r="J175" s="6" t="b">
        <f t="shared" si="26"/>
        <v>1</v>
      </c>
      <c r="K175" s="5">
        <f t="shared" si="31"/>
        <v>-7.629466970000315E-3</v>
      </c>
      <c r="L175" s="5">
        <f t="shared" si="32"/>
        <v>-2.3606176209917715E-2</v>
      </c>
      <c r="M175" s="4">
        <f t="shared" si="33"/>
        <v>417.41687818419626</v>
      </c>
      <c r="N175" s="4">
        <f t="shared" si="34"/>
        <v>411.12076381641168</v>
      </c>
      <c r="O175" s="5">
        <f t="shared" si="35"/>
        <v>1.5083516495962714E-2</v>
      </c>
      <c r="P175" s="43">
        <f t="shared" si="27"/>
        <v>2.8128350269670285E-3</v>
      </c>
      <c r="Q175" s="14"/>
      <c r="R175" s="13">
        <f t="shared" si="28"/>
        <v>3.2109695405965893E-2</v>
      </c>
      <c r="S175" s="20" t="b">
        <f t="shared" si="36"/>
        <v>1</v>
      </c>
      <c r="T175" s="13">
        <f>(E175-E174)/E174</f>
        <v>-3.5060549652233095E-3</v>
      </c>
      <c r="U175" s="20"/>
      <c r="V175" s="13">
        <f t="shared" si="37"/>
        <v>1.5515098675363279E-3</v>
      </c>
    </row>
    <row r="176" spans="1:22" x14ac:dyDescent="0.2">
      <c r="A176" s="1">
        <v>44400</v>
      </c>
      <c r="B176" s="4">
        <v>426.86999500000002</v>
      </c>
      <c r="C176" s="4">
        <v>474.97000100000002</v>
      </c>
      <c r="D176" s="4">
        <v>426.86999500000002</v>
      </c>
      <c r="E176" s="4">
        <v>473.64999399999999</v>
      </c>
      <c r="F176" s="4">
        <v>473.64999399999999</v>
      </c>
      <c r="G176" s="2">
        <v>10787300</v>
      </c>
      <c r="H176" s="4">
        <f t="shared" si="29"/>
        <v>10.7873</v>
      </c>
      <c r="I176" s="10">
        <f t="shared" si="30"/>
        <v>53</v>
      </c>
      <c r="J176" s="6" t="b">
        <f t="shared" si="26"/>
        <v>0</v>
      </c>
      <c r="K176" s="5">
        <f t="shared" si="31"/>
        <v>0.10958839821946252</v>
      </c>
      <c r="L176" s="5">
        <f t="shared" si="32"/>
        <v>-2.7791376238939188E-3</v>
      </c>
      <c r="M176" s="4">
        <f t="shared" si="33"/>
        <v>426.78906415349689</v>
      </c>
      <c r="N176" s="4">
        <f t="shared" si="34"/>
        <v>416.55808818020199</v>
      </c>
      <c r="O176" s="5">
        <f t="shared" si="35"/>
        <v>2.3971973118822182E-2</v>
      </c>
      <c r="P176" s="43">
        <f t="shared" si="27"/>
        <v>1.8962727328461962E-4</v>
      </c>
      <c r="Q176" s="14"/>
      <c r="R176" s="13">
        <f t="shared" si="28"/>
        <v>0.11289168559664547</v>
      </c>
      <c r="S176" s="20" t="b">
        <f t="shared" si="36"/>
        <v>0</v>
      </c>
      <c r="T176" s="13">
        <f>(E176-E175)/E175</f>
        <v>0.12599548497794583</v>
      </c>
      <c r="U176" s="20">
        <f>(E176-E164)/E164</f>
        <v>0.13040257439195777</v>
      </c>
      <c r="V176" s="13">
        <f t="shared" si="37"/>
        <v>2.2452819852590879E-2</v>
      </c>
    </row>
    <row r="177" spans="1:22" x14ac:dyDescent="0.2">
      <c r="A177" s="1">
        <v>44403</v>
      </c>
      <c r="B177" s="4">
        <v>472.10998499999999</v>
      </c>
      <c r="C177" s="4">
        <v>486.32000699999998</v>
      </c>
      <c r="D177" s="4">
        <v>468.77999899999998</v>
      </c>
      <c r="E177" s="4">
        <v>479.5</v>
      </c>
      <c r="F177" s="4">
        <v>479.5</v>
      </c>
      <c r="G177" s="2">
        <v>6613500</v>
      </c>
      <c r="H177" s="4">
        <f t="shared" si="29"/>
        <v>6.6135000000000002</v>
      </c>
      <c r="I177" s="10">
        <f t="shared" si="30"/>
        <v>5.8500060000000076</v>
      </c>
      <c r="J177" s="6" t="b">
        <f t="shared" si="26"/>
        <v>0</v>
      </c>
      <c r="K177" s="5">
        <f t="shared" si="31"/>
        <v>1.5653163955005114E-2</v>
      </c>
      <c r="L177" s="5">
        <f t="shared" si="32"/>
        <v>-1.4023702298556628E-2</v>
      </c>
      <c r="M177" s="4">
        <f t="shared" si="33"/>
        <v>435.57422012791409</v>
      </c>
      <c r="N177" s="4">
        <f t="shared" si="34"/>
        <v>422.03129790366268</v>
      </c>
      <c r="O177" s="5">
        <f t="shared" si="35"/>
        <v>3.1092111512647132E-2</v>
      </c>
      <c r="P177" s="43">
        <f t="shared" si="27"/>
        <v>7.6234490788583451E-2</v>
      </c>
      <c r="Q177" s="14"/>
      <c r="R177" s="13">
        <f t="shared" si="28"/>
        <v>0.11650319171135401</v>
      </c>
      <c r="S177" s="20" t="b">
        <f t="shared" si="36"/>
        <v>0</v>
      </c>
      <c r="T177" s="13"/>
      <c r="U177" s="20"/>
      <c r="V177" s="13">
        <f t="shared" si="37"/>
        <v>2.0584304313986751E-2</v>
      </c>
    </row>
    <row r="178" spans="1:22" x14ac:dyDescent="0.2">
      <c r="A178" s="1">
        <v>44404</v>
      </c>
      <c r="B178" s="4">
        <v>477.20001200000002</v>
      </c>
      <c r="C178" s="4">
        <v>490.760986</v>
      </c>
      <c r="D178" s="4">
        <v>443</v>
      </c>
      <c r="E178" s="4">
        <v>459.36999500000002</v>
      </c>
      <c r="F178" s="4">
        <v>459.36999500000002</v>
      </c>
      <c r="G178" s="2">
        <v>10515800</v>
      </c>
      <c r="H178" s="4">
        <f t="shared" si="29"/>
        <v>10.5158</v>
      </c>
      <c r="I178" s="10">
        <f t="shared" si="30"/>
        <v>-20.130004999999983</v>
      </c>
      <c r="J178" s="6" t="b">
        <f t="shared" si="26"/>
        <v>1</v>
      </c>
      <c r="K178" s="5">
        <f t="shared" si="31"/>
        <v>-3.7363823452711893E-2</v>
      </c>
      <c r="L178" s="5">
        <f t="shared" si="32"/>
        <v>-6.3963908899636907E-2</v>
      </c>
      <c r="M178" s="4">
        <f t="shared" si="33"/>
        <v>439.54018260659507</v>
      </c>
      <c r="N178" s="4">
        <f t="shared" si="34"/>
        <v>425.27814112943116</v>
      </c>
      <c r="O178" s="5">
        <f t="shared" si="35"/>
        <v>3.2447639696070667E-2</v>
      </c>
      <c r="P178" s="43">
        <f t="shared" si="27"/>
        <v>7.8714473222613168E-3</v>
      </c>
      <c r="Q178" s="14"/>
      <c r="R178" s="13">
        <f t="shared" si="28"/>
        <v>0.11653269807927771</v>
      </c>
      <c r="S178" s="20" t="b">
        <f t="shared" si="36"/>
        <v>1</v>
      </c>
      <c r="T178" s="13"/>
      <c r="U178" s="20"/>
      <c r="V178" s="13">
        <f t="shared" si="37"/>
        <v>9.1051359226822556E-3</v>
      </c>
    </row>
    <row r="179" spans="1:22" x14ac:dyDescent="0.2">
      <c r="A179" s="1">
        <v>44405</v>
      </c>
      <c r="B179" s="4">
        <v>467.14599600000003</v>
      </c>
      <c r="C179" s="4">
        <v>474.35000600000001</v>
      </c>
      <c r="D179" s="4">
        <v>453.01001000000002</v>
      </c>
      <c r="E179" s="4">
        <v>468.35000600000001</v>
      </c>
      <c r="F179" s="4">
        <v>468.35000600000001</v>
      </c>
      <c r="G179" s="2">
        <v>4684600</v>
      </c>
      <c r="H179" s="4">
        <f t="shared" si="29"/>
        <v>4.6845999999999997</v>
      </c>
      <c r="I179" s="10">
        <f t="shared" si="30"/>
        <v>8.9800109999999904</v>
      </c>
      <c r="J179" s="6" t="b">
        <f t="shared" si="26"/>
        <v>0</v>
      </c>
      <c r="K179" s="5">
        <f t="shared" si="31"/>
        <v>2.5773741192464004E-3</v>
      </c>
      <c r="L179" s="5">
        <f t="shared" si="32"/>
        <v>-1.2648887791939862E-2</v>
      </c>
      <c r="M179" s="4">
        <f t="shared" si="33"/>
        <v>444.34181983882922</v>
      </c>
      <c r="N179" s="4">
        <f t="shared" si="34"/>
        <v>429.02352068339366</v>
      </c>
      <c r="O179" s="5">
        <f t="shared" si="35"/>
        <v>3.4474133361995479E-2</v>
      </c>
      <c r="P179" s="43">
        <f t="shared" si="27"/>
        <v>1.9507932348827545E-2</v>
      </c>
      <c r="Q179" s="14"/>
      <c r="R179" s="13">
        <f t="shared" si="28"/>
        <v>6.7534012828356541E-2</v>
      </c>
      <c r="S179" s="20" t="b">
        <f t="shared" si="36"/>
        <v>0</v>
      </c>
      <c r="T179" s="13"/>
      <c r="U179" s="20"/>
      <c r="V179" s="13">
        <f t="shared" si="37"/>
        <v>1.0924228141689156E-2</v>
      </c>
    </row>
    <row r="180" spans="1:22" x14ac:dyDescent="0.2">
      <c r="A180" s="1">
        <v>44406</v>
      </c>
      <c r="B180" s="4">
        <v>461.01998900000001</v>
      </c>
      <c r="C180" s="4">
        <v>472</v>
      </c>
      <c r="D180" s="4">
        <v>448.19000199999999</v>
      </c>
      <c r="E180" s="4">
        <v>449.60000600000001</v>
      </c>
      <c r="F180" s="4">
        <v>449.60000600000001</v>
      </c>
      <c r="G180" s="2">
        <v>3714600</v>
      </c>
      <c r="H180" s="4">
        <f t="shared" si="29"/>
        <v>3.7145999999999999</v>
      </c>
      <c r="I180" s="10">
        <f t="shared" si="30"/>
        <v>-18.75</v>
      </c>
      <c r="J180" s="6" t="b">
        <f t="shared" si="26"/>
        <v>1</v>
      </c>
      <c r="K180" s="5">
        <f t="shared" si="31"/>
        <v>-2.4771123318906681E-2</v>
      </c>
      <c r="L180" s="5">
        <f t="shared" si="32"/>
        <v>-4.7457614406779647E-2</v>
      </c>
      <c r="M180" s="4">
        <f t="shared" si="33"/>
        <v>445.21818419902434</v>
      </c>
      <c r="N180" s="4">
        <f t="shared" si="34"/>
        <v>430.81278027614201</v>
      </c>
      <c r="O180" s="5">
        <f t="shared" si="35"/>
        <v>3.2355830094403175E-2</v>
      </c>
      <c r="P180" s="43">
        <f t="shared" si="27"/>
        <v>6.6749695013516696E-3</v>
      </c>
      <c r="Q180" s="14"/>
      <c r="R180" s="13">
        <f t="shared" si="28"/>
        <v>6.0154361954370406E-2</v>
      </c>
      <c r="S180" s="20" t="b">
        <f t="shared" si="36"/>
        <v>1</v>
      </c>
      <c r="T180" s="13"/>
      <c r="U180" s="20"/>
      <c r="V180" s="13">
        <f t="shared" si="37"/>
        <v>1.9722752193637428E-3</v>
      </c>
    </row>
    <row r="181" spans="1:22" x14ac:dyDescent="0.2">
      <c r="A181" s="1">
        <v>44407</v>
      </c>
      <c r="B181" s="4">
        <v>441.17999300000002</v>
      </c>
      <c r="C181" s="4">
        <v>449.98001099999999</v>
      </c>
      <c r="D181" s="4">
        <v>427.39700299999998</v>
      </c>
      <c r="E181" s="4">
        <v>428.30999800000001</v>
      </c>
      <c r="F181" s="4">
        <v>428.30999800000001</v>
      </c>
      <c r="G181" s="2">
        <v>3928300</v>
      </c>
      <c r="H181" s="4">
        <f t="shared" si="29"/>
        <v>3.9283000000000001</v>
      </c>
      <c r="I181" s="10">
        <f t="shared" si="30"/>
        <v>-21.290008</v>
      </c>
      <c r="J181" s="6" t="b">
        <f t="shared" si="26"/>
        <v>1</v>
      </c>
      <c r="K181" s="5">
        <f t="shared" si="31"/>
        <v>-2.9171755755479183E-2</v>
      </c>
      <c r="L181" s="5">
        <f t="shared" si="32"/>
        <v>-4.8157723610527191E-2</v>
      </c>
      <c r="M181" s="4">
        <f t="shared" si="33"/>
        <v>442.40015316585362</v>
      </c>
      <c r="N181" s="4">
        <f t="shared" si="34"/>
        <v>430.59514703473837</v>
      </c>
      <c r="O181" s="5">
        <f t="shared" si="35"/>
        <v>2.6684001003701305E-2</v>
      </c>
      <c r="P181" s="43">
        <f t="shared" si="27"/>
        <v>-3.3913076337089405E-2</v>
      </c>
      <c r="Q181" s="14"/>
      <c r="R181" s="13">
        <f t="shared" si="28"/>
        <v>1.71334882682663E-2</v>
      </c>
      <c r="S181" s="20" t="b">
        <f t="shared" si="36"/>
        <v>1</v>
      </c>
      <c r="T181" s="13"/>
      <c r="U181" s="20"/>
      <c r="V181" s="13">
        <f t="shared" si="37"/>
        <v>-6.3295506185142188E-3</v>
      </c>
    </row>
    <row r="182" spans="1:22" x14ac:dyDescent="0.2">
      <c r="A182" s="1">
        <v>44410</v>
      </c>
      <c r="B182" s="4">
        <v>432</v>
      </c>
      <c r="C182" s="4">
        <v>433</v>
      </c>
      <c r="D182" s="4">
        <v>414.76998900000001</v>
      </c>
      <c r="E182" s="4">
        <v>421.36999500000002</v>
      </c>
      <c r="F182" s="4">
        <v>421.36999500000002</v>
      </c>
      <c r="G182" s="2">
        <v>4885500</v>
      </c>
      <c r="H182" s="4">
        <f t="shared" si="29"/>
        <v>4.8855000000000004</v>
      </c>
      <c r="I182" s="10">
        <f t="shared" si="30"/>
        <v>-6.9400029999999902</v>
      </c>
      <c r="J182" s="6" t="b">
        <f t="shared" si="26"/>
        <v>1</v>
      </c>
      <c r="K182" s="5">
        <f t="shared" si="31"/>
        <v>-2.4606493055555515E-2</v>
      </c>
      <c r="L182" s="5">
        <f t="shared" si="32"/>
        <v>-2.6859133949191646E-2</v>
      </c>
      <c r="M182" s="4">
        <f t="shared" si="33"/>
        <v>438.89512680487803</v>
      </c>
      <c r="N182" s="4">
        <f t="shared" si="34"/>
        <v>429.79295990128287</v>
      </c>
      <c r="O182" s="5">
        <f t="shared" si="35"/>
        <v>2.0738819703600312E-2</v>
      </c>
      <c r="P182" s="43">
        <f t="shared" si="27"/>
        <v>-5.4967887159074025E-2</v>
      </c>
      <c r="Q182" s="14"/>
      <c r="R182" s="13">
        <f t="shared" si="28"/>
        <v>-1.3431743587116338E-2</v>
      </c>
      <c r="S182" s="20" t="b">
        <f t="shared" si="36"/>
        <v>1</v>
      </c>
      <c r="T182" s="13"/>
      <c r="U182" s="20"/>
      <c r="V182" s="13">
        <f t="shared" si="37"/>
        <v>-7.9227512375240391E-3</v>
      </c>
    </row>
    <row r="183" spans="1:22" x14ac:dyDescent="0.2">
      <c r="A183" s="1">
        <v>44411</v>
      </c>
      <c r="B183" s="4">
        <v>425.01001000000002</v>
      </c>
      <c r="C183" s="4">
        <v>434.48998999999998</v>
      </c>
      <c r="D183" s="4">
        <v>411.79998799999998</v>
      </c>
      <c r="E183" s="4">
        <v>417.79998799999998</v>
      </c>
      <c r="F183" s="4">
        <v>417.79998799999998</v>
      </c>
      <c r="G183" s="2">
        <v>3488500</v>
      </c>
      <c r="H183" s="4">
        <f t="shared" si="29"/>
        <v>3.4885000000000002</v>
      </c>
      <c r="I183" s="10">
        <f t="shared" si="30"/>
        <v>-3.5700070000000323</v>
      </c>
      <c r="J183" s="6" t="b">
        <f t="shared" si="26"/>
        <v>1</v>
      </c>
      <c r="K183" s="5">
        <f t="shared" si="31"/>
        <v>-1.6964358086530802E-2</v>
      </c>
      <c r="L183" s="5">
        <f t="shared" si="32"/>
        <v>-3.8412857336483155E-2</v>
      </c>
      <c r="M183" s="4">
        <f t="shared" si="33"/>
        <v>435.37927033739834</v>
      </c>
      <c r="N183" s="4">
        <f t="shared" si="34"/>
        <v>428.75009277943218</v>
      </c>
      <c r="O183" s="5">
        <f t="shared" si="35"/>
        <v>1.5226213119492023E-2</v>
      </c>
      <c r="P183" s="43">
        <f t="shared" si="27"/>
        <v>-5.4158027136031364E-2</v>
      </c>
      <c r="Q183" s="14"/>
      <c r="R183" s="13">
        <f t="shared" si="28"/>
        <v>-2.0425417514922353E-3</v>
      </c>
      <c r="S183" s="20" t="b">
        <f t="shared" si="36"/>
        <v>1</v>
      </c>
      <c r="T183" s="13"/>
      <c r="U183" s="20"/>
      <c r="V183" s="13">
        <f t="shared" si="37"/>
        <v>-8.0106983485436524E-3</v>
      </c>
    </row>
    <row r="184" spans="1:22" x14ac:dyDescent="0.2">
      <c r="A184" s="1">
        <v>44412</v>
      </c>
      <c r="B184" s="4">
        <v>416.01998900000001</v>
      </c>
      <c r="C184" s="4">
        <v>422.29998799999998</v>
      </c>
      <c r="D184" s="4">
        <v>413.54998799999998</v>
      </c>
      <c r="E184" s="4">
        <v>420.32000699999998</v>
      </c>
      <c r="F184" s="4">
        <v>420.32000699999998</v>
      </c>
      <c r="G184" s="2">
        <v>4155700</v>
      </c>
      <c r="H184" s="4">
        <f t="shared" si="29"/>
        <v>4.1557000000000004</v>
      </c>
      <c r="I184" s="10">
        <f t="shared" si="30"/>
        <v>2.5200189999999907</v>
      </c>
      <c r="J184" s="6" t="b">
        <f t="shared" si="26"/>
        <v>0</v>
      </c>
      <c r="K184" s="5">
        <f t="shared" si="31"/>
        <v>1.0336085076911932E-2</v>
      </c>
      <c r="L184" s="5">
        <f t="shared" si="32"/>
        <v>-4.6885651344134287E-3</v>
      </c>
      <c r="M184" s="4">
        <f t="shared" si="33"/>
        <v>432.86939311449862</v>
      </c>
      <c r="N184" s="4">
        <f t="shared" si="34"/>
        <v>428.01704184209024</v>
      </c>
      <c r="O184" s="5">
        <f t="shared" si="35"/>
        <v>1.1209735198637352E-2</v>
      </c>
      <c r="P184" s="43">
        <f t="shared" si="27"/>
        <v>-4.4631025944096826E-2</v>
      </c>
      <c r="Q184" s="48"/>
      <c r="R184" s="13">
        <f t="shared" si="28"/>
        <v>-2.4417076565408528E-2</v>
      </c>
      <c r="S184" s="20" t="b">
        <f t="shared" si="36"/>
        <v>0</v>
      </c>
      <c r="T184" s="13"/>
      <c r="U184" s="20"/>
      <c r="V184" s="13">
        <f t="shared" si="37"/>
        <v>-5.7648064432527565E-3</v>
      </c>
    </row>
    <row r="185" spans="1:22" x14ac:dyDescent="0.2">
      <c r="A185" s="1">
        <v>44413</v>
      </c>
      <c r="B185" s="4">
        <v>382</v>
      </c>
      <c r="C185" s="4">
        <v>410.10000600000001</v>
      </c>
      <c r="D185" s="4">
        <v>379</v>
      </c>
      <c r="E185" s="4">
        <v>403.48001099999999</v>
      </c>
      <c r="F185" s="4">
        <v>403.48001099999999</v>
      </c>
      <c r="G185" s="2">
        <v>10605500</v>
      </c>
      <c r="H185" s="4">
        <f t="shared" si="29"/>
        <v>10.605499999999999</v>
      </c>
      <c r="I185" s="10">
        <f t="shared" si="30"/>
        <v>-16.839995999999985</v>
      </c>
      <c r="J185" s="6" t="b">
        <f t="shared" si="26"/>
        <v>0</v>
      </c>
      <c r="K185" s="5">
        <f t="shared" si="31"/>
        <v>5.623039528795809E-2</v>
      </c>
      <c r="L185" s="5">
        <f t="shared" si="32"/>
        <v>-1.6142391863315449E-2</v>
      </c>
      <c r="M185" s="4">
        <f t="shared" si="33"/>
        <v>427.9711627620822</v>
      </c>
      <c r="N185" s="4">
        <f t="shared" si="34"/>
        <v>425.88338698625631</v>
      </c>
      <c r="O185" s="5">
        <f t="shared" si="35"/>
        <v>4.8783094691511406E-3</v>
      </c>
      <c r="P185" s="43">
        <f>(D185-M185)/M185</f>
        <v>-0.11442631425451032</v>
      </c>
      <c r="Q185" s="48"/>
      <c r="R185" s="13">
        <f t="shared" si="28"/>
        <v>-4.1757852671062162E-2</v>
      </c>
      <c r="S185" s="20" t="b">
        <f t="shared" si="36"/>
        <v>1</v>
      </c>
      <c r="T185" s="13"/>
      <c r="U185" s="20"/>
      <c r="V185" s="13">
        <f t="shared" si="37"/>
        <v>-1.1315723473017148E-2</v>
      </c>
    </row>
    <row r="186" spans="1:22" x14ac:dyDescent="0.2">
      <c r="A186" s="1">
        <v>44414</v>
      </c>
      <c r="B186" s="4">
        <v>401.14999399999999</v>
      </c>
      <c r="C186" s="4">
        <v>412</v>
      </c>
      <c r="D186" s="4">
        <v>390.64999399999999</v>
      </c>
      <c r="E186" s="4">
        <v>391.47000100000002</v>
      </c>
      <c r="F186" s="4">
        <v>391.47000100000002</v>
      </c>
      <c r="G186" s="2">
        <v>6706000</v>
      </c>
      <c r="H186" s="4">
        <f t="shared" si="29"/>
        <v>6.7060000000000004</v>
      </c>
      <c r="I186" s="10">
        <f t="shared" si="30"/>
        <v>-12.010009999999966</v>
      </c>
      <c r="J186" s="6" t="b">
        <f t="shared" si="26"/>
        <v>1</v>
      </c>
      <c r="K186" s="5">
        <f t="shared" si="31"/>
        <v>-2.4130607365782406E-2</v>
      </c>
      <c r="L186" s="5">
        <f t="shared" si="32"/>
        <v>-4.9830094660194113E-2</v>
      </c>
      <c r="M186" s="4">
        <f t="shared" si="33"/>
        <v>421.8876358017352</v>
      </c>
      <c r="N186" s="4">
        <f t="shared" si="34"/>
        <v>422.89091863962534</v>
      </c>
      <c r="O186" s="5">
        <f t="shared" si="35"/>
        <v>-2.378080684880819E-3</v>
      </c>
      <c r="P186" s="43">
        <f t="shared" si="27"/>
        <v>-7.4042562879029813E-2</v>
      </c>
      <c r="Q186" s="14"/>
      <c r="R186" s="13">
        <f t="shared" si="28"/>
        <v>-2.3436656973711039E-2</v>
      </c>
      <c r="S186" s="20" t="b">
        <f t="shared" si="36"/>
        <v>1</v>
      </c>
      <c r="T186" s="13"/>
      <c r="U186" s="20"/>
      <c r="V186" s="13">
        <f t="shared" si="37"/>
        <v>-1.4214805785241555E-2</v>
      </c>
    </row>
    <row r="187" spans="1:22" x14ac:dyDescent="0.2">
      <c r="A187" s="1">
        <v>44417</v>
      </c>
      <c r="B187" s="4">
        <v>394.01001000000002</v>
      </c>
      <c r="C187" s="4">
        <v>405.33999599999999</v>
      </c>
      <c r="D187" s="4">
        <v>388.89999399999999</v>
      </c>
      <c r="E187" s="4">
        <v>397.73001099999999</v>
      </c>
      <c r="F187" s="4">
        <v>397.73001099999999</v>
      </c>
      <c r="G187" s="2">
        <v>3991100</v>
      </c>
      <c r="H187" s="4">
        <f t="shared" si="29"/>
        <v>3.9910999999999999</v>
      </c>
      <c r="I187" s="10">
        <f t="shared" si="30"/>
        <v>6.2600099999999657</v>
      </c>
      <c r="J187" s="6" t="b">
        <f t="shared" si="26"/>
        <v>0</v>
      </c>
      <c r="K187" s="5">
        <f t="shared" si="31"/>
        <v>9.4413870348115467E-3</v>
      </c>
      <c r="L187" s="5">
        <f t="shared" si="32"/>
        <v>-1.8774325443078149E-2</v>
      </c>
      <c r="M187" s="4">
        <f t="shared" si="33"/>
        <v>417.86136500144602</v>
      </c>
      <c r="N187" s="4">
        <f t="shared" si="34"/>
        <v>420.70301362748398</v>
      </c>
      <c r="O187" s="5">
        <f t="shared" si="35"/>
        <v>-6.8004579127054062E-3</v>
      </c>
      <c r="P187" s="43">
        <f t="shared" si="27"/>
        <v>-6.9308563622161631E-2</v>
      </c>
      <c r="Q187" s="14"/>
      <c r="R187" s="13">
        <f t="shared" si="28"/>
        <v>-2.9965366626806243E-2</v>
      </c>
      <c r="S187" s="20" t="b">
        <f t="shared" si="36"/>
        <v>0</v>
      </c>
      <c r="T187" s="13">
        <f>(E187-E186)/E186</f>
        <v>1.5991033754844387E-2</v>
      </c>
      <c r="U187" s="20"/>
      <c r="V187" s="13">
        <f t="shared" si="37"/>
        <v>-9.5434671666493592E-3</v>
      </c>
    </row>
    <row r="188" spans="1:22" x14ac:dyDescent="0.2">
      <c r="A188" s="1">
        <v>44418</v>
      </c>
      <c r="B188" s="4">
        <v>399.67001299999998</v>
      </c>
      <c r="C188" s="4">
        <v>400.95001200000002</v>
      </c>
      <c r="D188" s="4">
        <v>377.5</v>
      </c>
      <c r="E188" s="4">
        <v>379.26001000000002</v>
      </c>
      <c r="F188" s="4">
        <v>379.26001000000002</v>
      </c>
      <c r="G188" s="2">
        <v>4170000</v>
      </c>
      <c r="H188" s="4">
        <f t="shared" si="29"/>
        <v>4.17</v>
      </c>
      <c r="I188" s="10">
        <f t="shared" si="30"/>
        <v>-18.470000999999968</v>
      </c>
      <c r="J188" s="6" t="b">
        <f t="shared" si="26"/>
        <v>1</v>
      </c>
      <c r="K188" s="5">
        <f t="shared" si="31"/>
        <v>-5.1067136227705832E-2</v>
      </c>
      <c r="L188" s="5">
        <f t="shared" si="32"/>
        <v>-5.4096524132290068E-2</v>
      </c>
      <c r="M188" s="4">
        <f t="shared" si="33"/>
        <v>411.42780583453833</v>
      </c>
      <c r="N188" s="4">
        <f t="shared" si="34"/>
        <v>417.09927418161584</v>
      </c>
      <c r="O188" s="5">
        <f t="shared" si="35"/>
        <v>-1.3784844550245033E-2</v>
      </c>
      <c r="P188" s="43">
        <f t="shared" si="27"/>
        <v>-8.2463570408711981E-2</v>
      </c>
      <c r="Q188" s="14"/>
      <c r="R188" s="13">
        <f t="shared" si="28"/>
        <v>-2.5466907403803706E-2</v>
      </c>
      <c r="S188" s="20" t="b">
        <f t="shared" si="36"/>
        <v>1</v>
      </c>
      <c r="T188" s="13">
        <f>(E188-E187)/E187</f>
        <v>-4.6438539937083016E-2</v>
      </c>
      <c r="U188" s="20"/>
      <c r="V188" s="13">
        <f t="shared" si="37"/>
        <v>-1.5396396282976343E-2</v>
      </c>
    </row>
    <row r="189" spans="1:22" x14ac:dyDescent="0.2">
      <c r="A189" s="1">
        <v>44419</v>
      </c>
      <c r="B189" s="4">
        <v>377.17001299999998</v>
      </c>
      <c r="C189" s="4">
        <v>379.67999300000002</v>
      </c>
      <c r="D189" s="4">
        <v>361.94000199999999</v>
      </c>
      <c r="E189" s="4">
        <v>369.209991</v>
      </c>
      <c r="F189" s="4">
        <v>369.209991</v>
      </c>
      <c r="G189" s="2">
        <v>4273600</v>
      </c>
      <c r="H189" s="4">
        <f t="shared" si="29"/>
        <v>4.2736000000000001</v>
      </c>
      <c r="I189" s="10">
        <f t="shared" si="30"/>
        <v>-10.05001900000002</v>
      </c>
      <c r="J189" s="6" t="b">
        <f t="shared" si="26"/>
        <v>1</v>
      </c>
      <c r="K189" s="5">
        <f t="shared" si="31"/>
        <v>-2.1104599320306998E-2</v>
      </c>
      <c r="L189" s="5">
        <f t="shared" si="32"/>
        <v>-2.7575859126187936E-2</v>
      </c>
      <c r="M189" s="4">
        <f t="shared" si="33"/>
        <v>404.39150336211526</v>
      </c>
      <c r="N189" s="4">
        <f t="shared" si="34"/>
        <v>412.93498868756228</v>
      </c>
      <c r="O189" s="5">
        <f t="shared" si="35"/>
        <v>-2.1126767635858801E-2</v>
      </c>
      <c r="P189" s="43">
        <f t="shared" si="27"/>
        <v>-0.10497624457777434</v>
      </c>
      <c r="Q189" s="14"/>
      <c r="R189" s="13">
        <f t="shared" si="28"/>
        <v>-6.1107887175332505E-2</v>
      </c>
      <c r="S189" s="20" t="b">
        <f t="shared" si="36"/>
        <v>1</v>
      </c>
      <c r="T189" s="13">
        <f>(E189-E188)/E188</f>
        <v>-2.6499021080551098E-2</v>
      </c>
      <c r="U189" s="20"/>
      <c r="V189" s="13">
        <f t="shared" si="37"/>
        <v>-1.7102155888930912E-2</v>
      </c>
    </row>
    <row r="190" spans="1:22" x14ac:dyDescent="0.2">
      <c r="A190" s="1">
        <v>44420</v>
      </c>
      <c r="B190" s="4">
        <v>370.98998999999998</v>
      </c>
      <c r="C190" s="4">
        <v>375.98001099999999</v>
      </c>
      <c r="D190" s="4">
        <v>365.5</v>
      </c>
      <c r="E190" s="4">
        <v>369.51998900000001</v>
      </c>
      <c r="F190" s="4">
        <v>369.51998900000001</v>
      </c>
      <c r="G190" s="2">
        <v>3120800</v>
      </c>
      <c r="H190" s="4">
        <f t="shared" si="29"/>
        <v>3.1208</v>
      </c>
      <c r="I190" s="10">
        <f t="shared" si="30"/>
        <v>0.30999800000000732</v>
      </c>
      <c r="J190" s="6" t="b">
        <f t="shared" si="26"/>
        <v>1</v>
      </c>
      <c r="K190" s="5">
        <f t="shared" si="31"/>
        <v>-3.9623737556907348E-3</v>
      </c>
      <c r="L190" s="5">
        <f t="shared" si="32"/>
        <v>-1.7181822998563561E-2</v>
      </c>
      <c r="M190" s="4">
        <f t="shared" si="33"/>
        <v>398.57958430176274</v>
      </c>
      <c r="N190" s="4">
        <f t="shared" si="34"/>
        <v>409.15977132342641</v>
      </c>
      <c r="O190" s="5">
        <f t="shared" si="35"/>
        <v>-2.6544728928347382E-2</v>
      </c>
      <c r="P190" s="43">
        <f t="shared" si="27"/>
        <v>-8.2993674549869417E-2</v>
      </c>
      <c r="Q190" s="14"/>
      <c r="R190" s="13">
        <f t="shared" si="28"/>
        <v>-5.6700278167415408E-2</v>
      </c>
      <c r="S190" s="20" t="b">
        <f t="shared" si="36"/>
        <v>0</v>
      </c>
      <c r="T190" s="13"/>
      <c r="U190" s="20"/>
      <c r="V190" s="13">
        <f t="shared" si="37"/>
        <v>-1.4372010816330624E-2</v>
      </c>
    </row>
    <row r="191" spans="1:22" x14ac:dyDescent="0.2">
      <c r="A191" s="1">
        <v>44421</v>
      </c>
      <c r="B191" s="4">
        <v>369.41000400000001</v>
      </c>
      <c r="C191" s="4">
        <v>370.86999500000002</v>
      </c>
      <c r="D191" s="4">
        <v>356.709991</v>
      </c>
      <c r="E191" s="4">
        <v>357.58999599999999</v>
      </c>
      <c r="F191" s="4">
        <v>357.58999599999999</v>
      </c>
      <c r="G191" s="2">
        <v>3112600</v>
      </c>
      <c r="H191" s="4">
        <f t="shared" si="29"/>
        <v>3.1126</v>
      </c>
      <c r="I191" s="10">
        <f t="shared" si="30"/>
        <v>-11.929993000000024</v>
      </c>
      <c r="J191" s="6" t="b">
        <f t="shared" si="26"/>
        <v>1</v>
      </c>
      <c r="K191" s="5">
        <f t="shared" si="31"/>
        <v>-3.1996989448071445E-2</v>
      </c>
      <c r="L191" s="5">
        <f t="shared" si="32"/>
        <v>-3.5807693205270032E-2</v>
      </c>
      <c r="M191" s="4">
        <f t="shared" si="33"/>
        <v>391.74798625146894</v>
      </c>
      <c r="N191" s="4">
        <f t="shared" si="34"/>
        <v>404.67544303443282</v>
      </c>
      <c r="O191" s="5">
        <f t="shared" si="35"/>
        <v>-3.2999421149967428E-2</v>
      </c>
      <c r="P191" s="43">
        <f t="shared" si="27"/>
        <v>-8.9440141318244126E-2</v>
      </c>
      <c r="Q191" s="14"/>
      <c r="R191" s="13">
        <f t="shared" si="28"/>
        <v>-5.3294444347359145E-2</v>
      </c>
      <c r="S191" s="20" t="b">
        <f t="shared" si="36"/>
        <v>1</v>
      </c>
      <c r="T191" s="13"/>
      <c r="U191" s="20"/>
      <c r="V191" s="13">
        <f t="shared" si="37"/>
        <v>-1.7139859439267269E-2</v>
      </c>
    </row>
    <row r="192" spans="1:22" x14ac:dyDescent="0.2">
      <c r="A192" s="1">
        <v>44424</v>
      </c>
      <c r="B192" s="4">
        <v>356.85998499999999</v>
      </c>
      <c r="C192" s="4">
        <v>362.98998999999998</v>
      </c>
      <c r="D192" s="4">
        <v>344.82998700000002</v>
      </c>
      <c r="E192" s="4">
        <v>356.57998700000002</v>
      </c>
      <c r="F192" s="4">
        <v>356.57998700000002</v>
      </c>
      <c r="G192" s="2">
        <v>4382800</v>
      </c>
      <c r="H192" s="4">
        <f t="shared" si="29"/>
        <v>4.3827999999999996</v>
      </c>
      <c r="I192" s="10">
        <f t="shared" si="30"/>
        <v>-1.0100089999999682</v>
      </c>
      <c r="J192" s="6" t="b">
        <f t="shared" si="26"/>
        <v>0</v>
      </c>
      <c r="K192" s="5">
        <f t="shared" si="31"/>
        <v>-7.8461584870597855E-4</v>
      </c>
      <c r="L192" s="5">
        <f t="shared" si="32"/>
        <v>-1.7658897425793921E-2</v>
      </c>
      <c r="M192" s="4">
        <f t="shared" si="33"/>
        <v>385.88665304289077</v>
      </c>
      <c r="N192" s="4">
        <f t="shared" si="34"/>
        <v>400.49322946622129</v>
      </c>
      <c r="O192" s="5">
        <f t="shared" si="35"/>
        <v>-3.7851986608375965E-2</v>
      </c>
      <c r="P192" s="43">
        <f t="shared" si="27"/>
        <v>-0.10639566235095299</v>
      </c>
      <c r="Q192" s="14"/>
      <c r="R192" s="13">
        <f t="shared" si="28"/>
        <v>-5.9335203387679392E-2</v>
      </c>
      <c r="S192" s="20" t="b">
        <f t="shared" si="36"/>
        <v>1</v>
      </c>
      <c r="T192" s="13"/>
      <c r="U192" s="20"/>
      <c r="V192" s="13">
        <f t="shared" si="37"/>
        <v>-1.4961999587193015E-2</v>
      </c>
    </row>
    <row r="193" spans="1:22" x14ac:dyDescent="0.2">
      <c r="A193" s="1">
        <v>44425</v>
      </c>
      <c r="B193" s="4">
        <v>353.70001200000002</v>
      </c>
      <c r="C193" s="4">
        <v>366.36999500000002</v>
      </c>
      <c r="D193" s="4">
        <v>350.39999399999999</v>
      </c>
      <c r="E193" s="4">
        <v>357.040009</v>
      </c>
      <c r="F193" s="4">
        <v>357.040009</v>
      </c>
      <c r="G193" s="2">
        <v>4708600</v>
      </c>
      <c r="H193" s="4">
        <f t="shared" si="29"/>
        <v>4.7085999999999997</v>
      </c>
      <c r="I193" s="10">
        <f t="shared" si="30"/>
        <v>0.46002199999998084</v>
      </c>
      <c r="J193" s="6" t="b">
        <f t="shared" si="26"/>
        <v>1</v>
      </c>
      <c r="K193" s="5">
        <f t="shared" si="31"/>
        <v>9.4430220149384174E-3</v>
      </c>
      <c r="L193" s="5">
        <f t="shared" si="32"/>
        <v>-2.5466021037012104E-2</v>
      </c>
      <c r="M193" s="4">
        <f t="shared" si="33"/>
        <v>381.07887903574232</v>
      </c>
      <c r="N193" s="4">
        <f t="shared" si="34"/>
        <v>396.71468855611511</v>
      </c>
      <c r="O193" s="5">
        <f t="shared" si="35"/>
        <v>-4.1030375548329112E-2</v>
      </c>
      <c r="P193" s="43">
        <f t="shared" si="27"/>
        <v>-8.050534081912443E-2</v>
      </c>
      <c r="Q193" s="14"/>
      <c r="R193" s="13">
        <f t="shared" si="28"/>
        <v>-3.8598003838367326E-2</v>
      </c>
      <c r="S193" s="20" t="b">
        <f t="shared" si="36"/>
        <v>0</v>
      </c>
      <c r="T193" s="13"/>
      <c r="U193" s="20"/>
      <c r="V193" s="13">
        <f t="shared" si="37"/>
        <v>-1.2459031607434412E-2</v>
      </c>
    </row>
    <row r="194" spans="1:22" x14ac:dyDescent="0.2">
      <c r="A194" s="1">
        <v>44426</v>
      </c>
      <c r="B194" s="4">
        <v>357.70001200000002</v>
      </c>
      <c r="C194" s="4">
        <v>358.79501299999998</v>
      </c>
      <c r="D194" s="4">
        <v>344.5</v>
      </c>
      <c r="E194" s="4">
        <v>344.72000100000002</v>
      </c>
      <c r="F194" s="4">
        <v>344.72000100000002</v>
      </c>
      <c r="G194" s="2">
        <v>3070400</v>
      </c>
      <c r="H194" s="4">
        <f t="shared" si="29"/>
        <v>3.0703999999999998</v>
      </c>
      <c r="I194" s="10">
        <f t="shared" si="30"/>
        <v>-12.320007999999973</v>
      </c>
      <c r="J194" s="6" t="b">
        <f t="shared" ref="J194:J254" si="39">(E194-D194)&lt;(C194-E194)</f>
        <v>1</v>
      </c>
      <c r="K194" s="5">
        <f t="shared" si="31"/>
        <v>-3.6287421203664905E-2</v>
      </c>
      <c r="L194" s="5">
        <f t="shared" si="32"/>
        <v>-3.9228560849590068E-2</v>
      </c>
      <c r="M194" s="4">
        <f t="shared" si="33"/>
        <v>375.01906602978528</v>
      </c>
      <c r="N194" s="4">
        <f t="shared" si="34"/>
        <v>392.19341137732249</v>
      </c>
      <c r="O194" s="5">
        <f t="shared" si="35"/>
        <v>-4.579592586946811E-2</v>
      </c>
      <c r="P194" s="43">
        <f t="shared" ref="P194:P254" si="40">(D194-M194)/M194</f>
        <v>-8.1380038494793097E-2</v>
      </c>
      <c r="Q194" s="14"/>
      <c r="R194" s="13">
        <f t="shared" ref="R194:R258" si="41">(C194-M194)/M194</f>
        <v>-4.3261941856835427E-2</v>
      </c>
      <c r="S194" s="20" t="b">
        <f t="shared" si="36"/>
        <v>1</v>
      </c>
      <c r="T194" s="13"/>
      <c r="U194" s="20"/>
      <c r="V194" s="13">
        <f t="shared" si="37"/>
        <v>-1.5901728852804449E-2</v>
      </c>
    </row>
    <row r="195" spans="1:22" x14ac:dyDescent="0.2">
      <c r="A195" s="1">
        <v>44427</v>
      </c>
      <c r="B195" s="4">
        <v>342.05999800000001</v>
      </c>
      <c r="C195" s="4">
        <v>352</v>
      </c>
      <c r="D195" s="4">
        <v>340</v>
      </c>
      <c r="E195" s="4">
        <v>343.35000600000001</v>
      </c>
      <c r="F195" s="4">
        <v>343.35000600000001</v>
      </c>
      <c r="G195" s="2">
        <v>3561700</v>
      </c>
      <c r="H195" s="4">
        <f t="shared" ref="H195:H254" si="42">(G195/1000000)</f>
        <v>3.5617000000000001</v>
      </c>
      <c r="I195" s="10">
        <f t="shared" ref="I195:I254" si="43">(E195-E194)</f>
        <v>-1.3699950000000172</v>
      </c>
      <c r="J195" s="6" t="b">
        <f t="shared" si="39"/>
        <v>1</v>
      </c>
      <c r="K195" s="5">
        <f t="shared" ref="K195:K254" si="44">(E195-B195)/B195</f>
        <v>3.7712916083218833E-3</v>
      </c>
      <c r="L195" s="5">
        <f t="shared" ref="L195:L254" si="45">(E195-C195)/C195</f>
        <v>-2.4573846590909068E-2</v>
      </c>
      <c r="M195" s="4">
        <f t="shared" ref="M195:M254" si="46">(E195-M194)*(2/($X$1+1))+M194</f>
        <v>369.74088935815439</v>
      </c>
      <c r="N195" s="4">
        <f t="shared" ref="N195:N254" si="47">(E195-N194)*(2/($X$2+1))+N194</f>
        <v>387.9461587358162</v>
      </c>
      <c r="O195" s="5">
        <f t="shared" ref="O195:O254" si="48">(M195-N195)/M195</f>
        <v>-4.9237912012558158E-2</v>
      </c>
      <c r="P195" s="43">
        <f t="shared" si="40"/>
        <v>-8.0437112080794196E-2</v>
      </c>
      <c r="Q195" s="14"/>
      <c r="R195" s="13">
        <f t="shared" si="41"/>
        <v>-4.7981951330704577E-2</v>
      </c>
      <c r="S195" s="20" t="b">
        <f t="shared" ref="S195:S258" si="49">(E195&lt;E194)</f>
        <v>1</v>
      </c>
      <c r="T195" s="13"/>
      <c r="U195" s="20"/>
      <c r="V195" s="13">
        <f t="shared" si="37"/>
        <v>-1.4074422208740922E-2</v>
      </c>
    </row>
    <row r="196" spans="1:22" x14ac:dyDescent="0.2">
      <c r="A196" s="1">
        <v>44428</v>
      </c>
      <c r="B196" s="4">
        <v>347.17999300000002</v>
      </c>
      <c r="C196" s="4">
        <v>351.73001099999999</v>
      </c>
      <c r="D196" s="4">
        <v>342.80999800000001</v>
      </c>
      <c r="E196" s="4">
        <v>351.20001200000002</v>
      </c>
      <c r="F196" s="4">
        <v>351.20001200000002</v>
      </c>
      <c r="G196" s="2">
        <v>2890100</v>
      </c>
      <c r="H196" s="4">
        <f t="shared" si="42"/>
        <v>2.8900999999999999</v>
      </c>
      <c r="I196" s="10">
        <f t="shared" si="43"/>
        <v>7.8500060000000076</v>
      </c>
      <c r="J196" s="6" t="b">
        <f t="shared" si="39"/>
        <v>0</v>
      </c>
      <c r="K196" s="5">
        <f t="shared" si="44"/>
        <v>1.1579062967490729E-2</v>
      </c>
      <c r="L196" s="5">
        <f t="shared" si="45"/>
        <v>-1.5068347409228475E-3</v>
      </c>
      <c r="M196" s="4">
        <f t="shared" si="46"/>
        <v>366.65074313179531</v>
      </c>
      <c r="N196" s="4">
        <f t="shared" si="47"/>
        <v>384.7508416283539</v>
      </c>
      <c r="O196" s="5">
        <f t="shared" si="48"/>
        <v>-4.9366048850615241E-2</v>
      </c>
      <c r="P196" s="43">
        <f t="shared" si="40"/>
        <v>-6.5023037804741529E-2</v>
      </c>
      <c r="Q196" s="14"/>
      <c r="R196" s="13">
        <f t="shared" si="41"/>
        <v>-4.0694673095022067E-2</v>
      </c>
      <c r="S196" s="20" t="b">
        <f t="shared" si="49"/>
        <v>0</v>
      </c>
      <c r="T196" s="13"/>
      <c r="U196" s="20"/>
      <c r="V196" s="13">
        <f t="shared" ref="V196:V259" si="50">(M196-M195)/M195</f>
        <v>-8.3575993764805675E-3</v>
      </c>
    </row>
    <row r="197" spans="1:22" x14ac:dyDescent="0.2">
      <c r="A197" s="1">
        <v>44431</v>
      </c>
      <c r="B197" s="4">
        <v>356.47699</v>
      </c>
      <c r="C197" s="4">
        <v>361</v>
      </c>
      <c r="D197" s="4">
        <v>351.75</v>
      </c>
      <c r="E197" s="4">
        <v>358</v>
      </c>
      <c r="F197" s="4">
        <v>358</v>
      </c>
      <c r="G197" s="2">
        <v>3404800</v>
      </c>
      <c r="H197" s="4">
        <f t="shared" si="42"/>
        <v>3.4047999999999998</v>
      </c>
      <c r="I197" s="10">
        <f t="shared" si="43"/>
        <v>6.7999879999999848</v>
      </c>
      <c r="J197" s="6" t="b">
        <f t="shared" si="39"/>
        <v>0</v>
      </c>
      <c r="K197" s="5">
        <f t="shared" si="44"/>
        <v>4.2723935701992977E-3</v>
      </c>
      <c r="L197" s="5">
        <f t="shared" si="45"/>
        <v>-8.3102493074792248E-3</v>
      </c>
      <c r="M197" s="4">
        <f t="shared" si="46"/>
        <v>365.20895260982945</v>
      </c>
      <c r="N197" s="4">
        <f t="shared" si="47"/>
        <v>382.42468148675789</v>
      </c>
      <c r="O197" s="5">
        <f t="shared" si="48"/>
        <v>-4.7139394458713728E-2</v>
      </c>
      <c r="P197" s="43">
        <f t="shared" si="40"/>
        <v>-3.6852745568393304E-2</v>
      </c>
      <c r="Q197" s="14"/>
      <c r="R197" s="13">
        <f t="shared" si="41"/>
        <v>-1.1524779389310541E-2</v>
      </c>
      <c r="S197" s="20" t="b">
        <f t="shared" si="49"/>
        <v>0</v>
      </c>
      <c r="T197" s="13"/>
      <c r="U197" s="20"/>
      <c r="V197" s="13">
        <f t="shared" si="50"/>
        <v>-3.9323267413850409E-3</v>
      </c>
    </row>
    <row r="198" spans="1:22" x14ac:dyDescent="0.2">
      <c r="A198" s="1">
        <v>44432</v>
      </c>
      <c r="B198" s="4">
        <v>363.05999800000001</v>
      </c>
      <c r="C198" s="4">
        <v>364.23001099999999</v>
      </c>
      <c r="D198" s="4">
        <v>352.14001500000001</v>
      </c>
      <c r="E198" s="4">
        <v>356.82000699999998</v>
      </c>
      <c r="F198" s="4">
        <v>356.82000699999998</v>
      </c>
      <c r="G198" s="2">
        <v>2929400</v>
      </c>
      <c r="H198" s="4">
        <f t="shared" si="42"/>
        <v>2.9293999999999998</v>
      </c>
      <c r="I198" s="10">
        <f t="shared" si="43"/>
        <v>-1.1799930000000245</v>
      </c>
      <c r="J198" s="6" t="b">
        <f t="shared" si="39"/>
        <v>1</v>
      </c>
      <c r="K198" s="5">
        <f t="shared" si="44"/>
        <v>-1.7187217083607299E-2</v>
      </c>
      <c r="L198" s="5">
        <f t="shared" si="45"/>
        <v>-2.0344298317581565E-2</v>
      </c>
      <c r="M198" s="4">
        <f t="shared" si="46"/>
        <v>363.81079500819123</v>
      </c>
      <c r="N198" s="4">
        <f t="shared" si="47"/>
        <v>380.19818805312678</v>
      </c>
      <c r="O198" s="5">
        <f t="shared" si="48"/>
        <v>-4.5043724017498121E-2</v>
      </c>
      <c r="P198" s="43">
        <f t="shared" si="40"/>
        <v>-3.2079257043289386E-2</v>
      </c>
      <c r="Q198" s="14"/>
      <c r="R198" s="13">
        <f t="shared" si="41"/>
        <v>1.1522912391846887E-3</v>
      </c>
      <c r="S198" s="20" t="b">
        <f t="shared" si="49"/>
        <v>1</v>
      </c>
      <c r="T198" s="13">
        <f t="shared" ref="T198:T206" si="51">(E198-E197)/E197</f>
        <v>-3.2960698324023029E-3</v>
      </c>
      <c r="U198" s="20"/>
      <c r="V198" s="13">
        <f t="shared" si="50"/>
        <v>-3.8283771294400273E-3</v>
      </c>
    </row>
    <row r="199" spans="1:22" x14ac:dyDescent="0.2">
      <c r="A199" s="1">
        <v>44433</v>
      </c>
      <c r="B199" s="4">
        <v>356.35998499999999</v>
      </c>
      <c r="C199" s="4">
        <v>359.89001500000001</v>
      </c>
      <c r="D199" s="4">
        <v>352.51998900000001</v>
      </c>
      <c r="E199" s="4">
        <v>353.47000100000002</v>
      </c>
      <c r="F199" s="4">
        <v>353.47000100000002</v>
      </c>
      <c r="G199" s="2">
        <v>2109400</v>
      </c>
      <c r="H199" s="4">
        <f t="shared" si="42"/>
        <v>2.1093999999999999</v>
      </c>
      <c r="I199" s="10">
        <f t="shared" si="43"/>
        <v>-3.3500059999999507</v>
      </c>
      <c r="J199" s="6" t="b">
        <f t="shared" si="39"/>
        <v>1</v>
      </c>
      <c r="K199" s="5">
        <f t="shared" si="44"/>
        <v>-8.1097320733133655E-3</v>
      </c>
      <c r="L199" s="5">
        <f t="shared" si="45"/>
        <v>-1.7838822230174908E-2</v>
      </c>
      <c r="M199" s="4">
        <f t="shared" si="46"/>
        <v>362.08732934015939</v>
      </c>
      <c r="N199" s="4">
        <f t="shared" si="47"/>
        <v>377.87399787459401</v>
      </c>
      <c r="O199" s="5">
        <f t="shared" si="48"/>
        <v>-4.3599063693289287E-2</v>
      </c>
      <c r="P199" s="43">
        <f t="shared" si="40"/>
        <v>-2.6422742705728409E-2</v>
      </c>
      <c r="Q199" s="14"/>
      <c r="R199" s="13">
        <f t="shared" si="41"/>
        <v>-6.0684651522150751E-3</v>
      </c>
      <c r="S199" s="20" t="b">
        <f t="shared" si="49"/>
        <v>1</v>
      </c>
      <c r="T199" s="13">
        <f t="shared" si="51"/>
        <v>-9.3885038234415782E-3</v>
      </c>
      <c r="U199" s="20"/>
      <c r="V199" s="13">
        <f t="shared" si="50"/>
        <v>-4.7372581893647368E-3</v>
      </c>
    </row>
    <row r="200" spans="1:22" x14ac:dyDescent="0.2">
      <c r="A200" s="1">
        <v>44434</v>
      </c>
      <c r="B200" s="4">
        <v>352.36999500000002</v>
      </c>
      <c r="C200" s="4">
        <v>367.790009</v>
      </c>
      <c r="D200" s="4">
        <v>351.19000199999999</v>
      </c>
      <c r="E200" s="4">
        <v>352</v>
      </c>
      <c r="F200" s="4">
        <v>352</v>
      </c>
      <c r="G200" s="2">
        <v>4381700</v>
      </c>
      <c r="H200" s="4">
        <f t="shared" si="42"/>
        <v>4.3817000000000004</v>
      </c>
      <c r="I200" s="10">
        <f t="shared" si="43"/>
        <v>-1.4700010000000248</v>
      </c>
      <c r="J200" s="6" t="b">
        <f t="shared" si="39"/>
        <v>1</v>
      </c>
      <c r="K200" s="5">
        <f t="shared" si="44"/>
        <v>-1.050018461418706E-3</v>
      </c>
      <c r="L200" s="5">
        <f t="shared" si="45"/>
        <v>-4.2932131416326749E-2</v>
      </c>
      <c r="M200" s="4">
        <f t="shared" si="46"/>
        <v>360.40610778346615</v>
      </c>
      <c r="N200" s="4">
        <f t="shared" si="47"/>
        <v>375.62408501593364</v>
      </c>
      <c r="O200" s="5">
        <f t="shared" si="48"/>
        <v>-4.2224526454503176E-2</v>
      </c>
      <c r="P200" s="43">
        <f t="shared" si="40"/>
        <v>-2.5571447276923634E-2</v>
      </c>
      <c r="Q200" s="14"/>
      <c r="R200" s="13">
        <f t="shared" si="41"/>
        <v>2.0487724977652513E-2</v>
      </c>
      <c r="S200" s="20" t="b">
        <f t="shared" si="49"/>
        <v>1</v>
      </c>
      <c r="T200" s="13">
        <f t="shared" si="51"/>
        <v>-4.158771595443045E-3</v>
      </c>
      <c r="U200" s="20"/>
      <c r="V200" s="13">
        <f t="shared" si="50"/>
        <v>-4.643138327311707E-3</v>
      </c>
    </row>
    <row r="201" spans="1:22" x14ac:dyDescent="0.2">
      <c r="A201" s="1">
        <v>44435</v>
      </c>
      <c r="B201" s="4">
        <v>355.16000400000001</v>
      </c>
      <c r="C201" s="4">
        <v>359.94000199999999</v>
      </c>
      <c r="D201" s="4">
        <v>352.85998499999999</v>
      </c>
      <c r="E201" s="4">
        <v>357.02999899999998</v>
      </c>
      <c r="F201" s="4">
        <v>357.02999899999998</v>
      </c>
      <c r="G201" s="2">
        <v>2263800</v>
      </c>
      <c r="H201" s="4">
        <f t="shared" si="42"/>
        <v>2.2637999999999998</v>
      </c>
      <c r="I201" s="10">
        <f t="shared" si="43"/>
        <v>5.0299989999999752</v>
      </c>
      <c r="J201" s="6" t="b">
        <f t="shared" si="39"/>
        <v>0</v>
      </c>
      <c r="K201" s="5">
        <f t="shared" si="44"/>
        <v>5.2652184337737542E-3</v>
      </c>
      <c r="L201" s="5">
        <f t="shared" si="45"/>
        <v>-8.0846890699300972E-3</v>
      </c>
      <c r="M201" s="4">
        <f t="shared" si="46"/>
        <v>359.84342298622181</v>
      </c>
      <c r="N201" s="4">
        <f t="shared" si="47"/>
        <v>374.00720797106987</v>
      </c>
      <c r="O201" s="5">
        <f t="shared" si="48"/>
        <v>-3.9360966687420562E-2</v>
      </c>
      <c r="P201" s="43">
        <f t="shared" si="40"/>
        <v>-1.9406879604102718E-2</v>
      </c>
      <c r="Q201" s="14"/>
      <c r="R201" s="13">
        <f t="shared" si="41"/>
        <v>2.683917715563758E-4</v>
      </c>
      <c r="S201" s="20" t="b">
        <f t="shared" si="49"/>
        <v>0</v>
      </c>
      <c r="T201" s="13">
        <f t="shared" si="51"/>
        <v>1.4289769886363567E-2</v>
      </c>
      <c r="U201" s="20">
        <f>(E201-E198)/E198</f>
        <v>5.8850960114464586E-4</v>
      </c>
      <c r="V201" s="13">
        <f t="shared" si="50"/>
        <v>-1.5612521128038381E-3</v>
      </c>
    </row>
    <row r="202" spans="1:22" x14ac:dyDescent="0.2">
      <c r="A202" s="1">
        <v>44438</v>
      </c>
      <c r="B202" s="4">
        <v>356.73998999999998</v>
      </c>
      <c r="C202" s="4">
        <v>361.20001200000002</v>
      </c>
      <c r="D202" s="4">
        <v>352.17001299999998</v>
      </c>
      <c r="E202" s="4">
        <v>355.89999399999999</v>
      </c>
      <c r="F202" s="4">
        <v>355.89999399999999</v>
      </c>
      <c r="G202" s="2">
        <v>1978400</v>
      </c>
      <c r="H202" s="4">
        <f t="shared" si="42"/>
        <v>1.9783999999999999</v>
      </c>
      <c r="I202" s="10">
        <f t="shared" si="43"/>
        <v>-1.1300049999999828</v>
      </c>
      <c r="J202" s="6" t="b">
        <f t="shared" si="39"/>
        <v>1</v>
      </c>
      <c r="K202" s="5">
        <f t="shared" si="44"/>
        <v>-2.3546449053832882E-3</v>
      </c>
      <c r="L202" s="5">
        <f t="shared" si="45"/>
        <v>-1.4673360531339137E-2</v>
      </c>
      <c r="M202" s="4">
        <f t="shared" si="46"/>
        <v>359.1861848218515</v>
      </c>
      <c r="N202" s="4">
        <f t="shared" si="47"/>
        <v>372.43266762575945</v>
      </c>
      <c r="O202" s="5">
        <f t="shared" si="48"/>
        <v>-3.6879154498878956E-2</v>
      </c>
      <c r="P202" s="43">
        <f t="shared" si="40"/>
        <v>-1.9533523610690603E-2</v>
      </c>
      <c r="Q202" s="14"/>
      <c r="R202" s="13">
        <f t="shared" si="41"/>
        <v>5.606638738478574E-3</v>
      </c>
      <c r="S202" s="20" t="b">
        <f t="shared" si="49"/>
        <v>1</v>
      </c>
      <c r="T202" s="13"/>
      <c r="U202" s="20"/>
      <c r="V202" s="13">
        <f t="shared" si="50"/>
        <v>-1.8264559594173206E-3</v>
      </c>
    </row>
    <row r="203" spans="1:22" x14ac:dyDescent="0.2">
      <c r="A203" s="1">
        <v>44439</v>
      </c>
      <c r="B203" s="4">
        <v>356</v>
      </c>
      <c r="C203" s="4">
        <v>360.64999399999999</v>
      </c>
      <c r="D203" s="4">
        <v>350.25</v>
      </c>
      <c r="E203" s="4">
        <v>352.39999399999999</v>
      </c>
      <c r="F203" s="4">
        <v>352.39999399999999</v>
      </c>
      <c r="G203" s="2">
        <v>2850200</v>
      </c>
      <c r="H203" s="4">
        <f t="shared" si="42"/>
        <v>2.8502000000000001</v>
      </c>
      <c r="I203" s="10">
        <f t="shared" si="43"/>
        <v>-3.5</v>
      </c>
      <c r="J203" s="6" t="b">
        <f t="shared" si="39"/>
        <v>1</v>
      </c>
      <c r="K203" s="5">
        <f t="shared" si="44"/>
        <v>-1.0112376404494403E-2</v>
      </c>
      <c r="L203" s="5">
        <f t="shared" si="45"/>
        <v>-2.2875364306813216E-2</v>
      </c>
      <c r="M203" s="4">
        <f t="shared" si="46"/>
        <v>358.05515301820958</v>
      </c>
      <c r="N203" s="4">
        <f t="shared" si="47"/>
        <v>370.69069600612818</v>
      </c>
      <c r="O203" s="5">
        <f t="shared" si="48"/>
        <v>-3.5289376179641223E-2</v>
      </c>
      <c r="P203" s="43">
        <f t="shared" si="40"/>
        <v>-2.1798745116266026E-2</v>
      </c>
      <c r="Q203" s="14"/>
      <c r="R203" s="13">
        <f t="shared" si="41"/>
        <v>7.2470426969625168E-3</v>
      </c>
      <c r="S203" s="20" t="b">
        <f t="shared" si="49"/>
        <v>1</v>
      </c>
      <c r="T203" s="13">
        <f t="shared" si="51"/>
        <v>-9.8342232621672927E-3</v>
      </c>
      <c r="U203" s="20"/>
      <c r="V203" s="13">
        <f t="shared" si="50"/>
        <v>-3.1488733460138078E-3</v>
      </c>
    </row>
    <row r="204" spans="1:22" x14ac:dyDescent="0.2">
      <c r="A204" s="1">
        <v>44440</v>
      </c>
      <c r="B204" s="4">
        <v>354.39999399999999</v>
      </c>
      <c r="C204" s="4">
        <v>374.73998999999998</v>
      </c>
      <c r="D204" s="4">
        <v>353</v>
      </c>
      <c r="E204" s="4">
        <v>368.10000600000001</v>
      </c>
      <c r="F204" s="4">
        <v>368.10000600000001</v>
      </c>
      <c r="G204" s="2">
        <v>5909700</v>
      </c>
      <c r="H204" s="4">
        <f t="shared" si="42"/>
        <v>5.9097</v>
      </c>
      <c r="I204" s="10">
        <f t="shared" si="43"/>
        <v>15.700012000000015</v>
      </c>
      <c r="J204" s="6" t="b">
        <f t="shared" si="39"/>
        <v>0</v>
      </c>
      <c r="K204" s="5">
        <f t="shared" si="44"/>
        <v>3.8656919390354212E-2</v>
      </c>
      <c r="L204" s="5">
        <f t="shared" si="45"/>
        <v>-1.7718909583148493E-2</v>
      </c>
      <c r="M204" s="4">
        <f t="shared" si="46"/>
        <v>359.72929518184134</v>
      </c>
      <c r="N204" s="4">
        <f t="shared" si="47"/>
        <v>370.46541861429097</v>
      </c>
      <c r="O204" s="5">
        <f t="shared" si="48"/>
        <v>-2.9845007276993036E-2</v>
      </c>
      <c r="P204" s="43">
        <f t="shared" si="40"/>
        <v>-1.8706553155310057E-2</v>
      </c>
      <c r="Q204" s="14"/>
      <c r="R204" s="13">
        <f t="shared" si="41"/>
        <v>4.1727752004658974E-2</v>
      </c>
      <c r="S204" s="20" t="b">
        <f t="shared" si="49"/>
        <v>0</v>
      </c>
      <c r="T204" s="13">
        <f t="shared" si="51"/>
        <v>4.4551680667735807E-2</v>
      </c>
      <c r="U204" s="20"/>
      <c r="V204" s="13">
        <f t="shared" si="50"/>
        <v>4.6756544334571135E-3</v>
      </c>
    </row>
    <row r="205" spans="1:22" x14ac:dyDescent="0.2">
      <c r="A205" s="1">
        <v>44441</v>
      </c>
      <c r="B205" s="4">
        <v>370.39999399999999</v>
      </c>
      <c r="C205" s="4">
        <v>371.38900799999999</v>
      </c>
      <c r="D205" s="4">
        <v>346.17999300000002</v>
      </c>
      <c r="E205" s="4">
        <v>346.48998999999998</v>
      </c>
      <c r="F205" s="4">
        <v>346.48998999999998</v>
      </c>
      <c r="G205" s="2">
        <v>6998500</v>
      </c>
      <c r="H205" s="4">
        <f t="shared" si="42"/>
        <v>6.9984999999999999</v>
      </c>
      <c r="I205" s="10">
        <f t="shared" si="43"/>
        <v>-21.61001600000003</v>
      </c>
      <c r="J205" s="6" t="b">
        <f t="shared" si="39"/>
        <v>1</v>
      </c>
      <c r="K205" s="5">
        <f t="shared" si="44"/>
        <v>-6.4551847697924145E-2</v>
      </c>
      <c r="L205" s="5">
        <f t="shared" si="45"/>
        <v>-6.7042958902003943E-2</v>
      </c>
      <c r="M205" s="4">
        <f t="shared" si="46"/>
        <v>357.52274431820109</v>
      </c>
      <c r="N205" s="4">
        <f t="shared" si="47"/>
        <v>368.38059873478738</v>
      </c>
      <c r="O205" s="5">
        <f t="shared" si="48"/>
        <v>-3.0369688611817727E-2</v>
      </c>
      <c r="P205" s="43">
        <f t="shared" si="40"/>
        <v>-3.1725957294917811E-2</v>
      </c>
      <c r="Q205" s="14"/>
      <c r="R205" s="13">
        <f t="shared" si="41"/>
        <v>3.8784284083078352E-2</v>
      </c>
      <c r="S205" s="20" t="b">
        <f t="shared" si="49"/>
        <v>1</v>
      </c>
      <c r="T205" s="13">
        <f t="shared" si="51"/>
        <v>-5.8706915641832481E-2</v>
      </c>
      <c r="U205" s="20"/>
      <c r="V205" s="13">
        <f t="shared" si="50"/>
        <v>-6.1339204040217112E-3</v>
      </c>
    </row>
    <row r="206" spans="1:22" x14ac:dyDescent="0.2">
      <c r="A206" s="1">
        <v>44442</v>
      </c>
      <c r="B206" s="4">
        <v>333.54501299999998</v>
      </c>
      <c r="C206" s="4">
        <v>345.45001200000002</v>
      </c>
      <c r="D206" s="4">
        <v>331</v>
      </c>
      <c r="E206" s="4">
        <v>342.26998900000001</v>
      </c>
      <c r="F206" s="4">
        <v>342.26998900000001</v>
      </c>
      <c r="G206" s="2">
        <v>6882500</v>
      </c>
      <c r="H206" s="4">
        <f t="shared" si="42"/>
        <v>6.8825000000000003</v>
      </c>
      <c r="I206" s="10">
        <f t="shared" si="43"/>
        <v>-4.2200009999999679</v>
      </c>
      <c r="J206" s="6" t="b">
        <f t="shared" si="39"/>
        <v>0</v>
      </c>
      <c r="K206" s="5">
        <f t="shared" si="44"/>
        <v>2.6158316448880701E-2</v>
      </c>
      <c r="L206" s="5">
        <f t="shared" si="45"/>
        <v>-9.2054505414230683E-3</v>
      </c>
      <c r="M206" s="4">
        <f t="shared" si="46"/>
        <v>354.98061843183427</v>
      </c>
      <c r="N206" s="4">
        <f t="shared" si="47"/>
        <v>366.11011093176239</v>
      </c>
      <c r="O206" s="5">
        <f t="shared" si="48"/>
        <v>-3.1352394812691101E-2</v>
      </c>
      <c r="P206" s="43">
        <f t="shared" si="40"/>
        <v>-6.7554726051724398E-2</v>
      </c>
      <c r="Q206" s="14"/>
      <c r="R206" s="13">
        <f t="shared" si="41"/>
        <v>-2.6848244487084266E-2</v>
      </c>
      <c r="S206" s="20" t="b">
        <f t="shared" si="49"/>
        <v>1</v>
      </c>
      <c r="T206" s="13">
        <f t="shared" si="51"/>
        <v>-1.2179286911001291E-2</v>
      </c>
      <c r="U206" s="20">
        <f>(E206-E203)/E203</f>
        <v>-2.8745758151176311E-2</v>
      </c>
      <c r="V206" s="13">
        <f t="shared" si="50"/>
        <v>-7.1103892738759158E-3</v>
      </c>
    </row>
    <row r="207" spans="1:22" x14ac:dyDescent="0.2">
      <c r="A207" s="1">
        <v>44446</v>
      </c>
      <c r="B207" s="4">
        <v>344</v>
      </c>
      <c r="C207" s="4">
        <v>347.72500600000001</v>
      </c>
      <c r="D207" s="4">
        <v>338</v>
      </c>
      <c r="E207" s="4">
        <v>344.67999300000002</v>
      </c>
      <c r="F207" s="4">
        <v>344.67999300000002</v>
      </c>
      <c r="G207" s="2">
        <v>2814800</v>
      </c>
      <c r="H207" s="4">
        <f t="shared" si="42"/>
        <v>2.8148</v>
      </c>
      <c r="I207" s="10">
        <f t="shared" si="43"/>
        <v>2.4100040000000149</v>
      </c>
      <c r="J207" s="6" t="b">
        <f t="shared" si="39"/>
        <v>0</v>
      </c>
      <c r="K207" s="5">
        <f t="shared" si="44"/>
        <v>1.9767238372093736E-3</v>
      </c>
      <c r="L207" s="5">
        <f t="shared" si="45"/>
        <v>-8.7569572146329426E-3</v>
      </c>
      <c r="M207" s="4">
        <f t="shared" si="46"/>
        <v>353.26384752652859</v>
      </c>
      <c r="N207" s="4">
        <f t="shared" si="47"/>
        <v>364.24662241595695</v>
      </c>
      <c r="O207" s="5">
        <f t="shared" si="48"/>
        <v>-3.1089439143935034E-2</v>
      </c>
      <c r="P207" s="43">
        <f t="shared" si="40"/>
        <v>-4.3208065680659109E-2</v>
      </c>
      <c r="Q207" s="14"/>
      <c r="R207" s="13">
        <f t="shared" si="41"/>
        <v>-1.5679049994247268E-2</v>
      </c>
      <c r="S207" s="20" t="b">
        <f t="shared" si="49"/>
        <v>0</v>
      </c>
      <c r="T207" s="13"/>
      <c r="U207" s="20"/>
      <c r="V207" s="13">
        <f t="shared" si="50"/>
        <v>-4.836238420254331E-3</v>
      </c>
    </row>
    <row r="208" spans="1:22" x14ac:dyDescent="0.2">
      <c r="A208" s="1">
        <v>44447</v>
      </c>
      <c r="B208" s="4">
        <v>343.26998900000001</v>
      </c>
      <c r="C208" s="4">
        <v>343.66198700000001</v>
      </c>
      <c r="D208" s="4">
        <v>334.25</v>
      </c>
      <c r="E208" s="4">
        <v>334.64001500000001</v>
      </c>
      <c r="F208" s="4">
        <v>334.64001500000001</v>
      </c>
      <c r="G208" s="2">
        <v>3144000</v>
      </c>
      <c r="H208" s="4">
        <f t="shared" si="42"/>
        <v>3.1440000000000001</v>
      </c>
      <c r="I208" s="10">
        <f t="shared" si="43"/>
        <v>-10.039978000000019</v>
      </c>
      <c r="J208" s="6" t="b">
        <f t="shared" si="39"/>
        <v>1</v>
      </c>
      <c r="K208" s="5">
        <f t="shared" si="44"/>
        <v>-2.5140484972602729E-2</v>
      </c>
      <c r="L208" s="5">
        <f t="shared" si="45"/>
        <v>-2.6252458349430439E-2</v>
      </c>
      <c r="M208" s="4">
        <f t="shared" si="46"/>
        <v>350.15987543877384</v>
      </c>
      <c r="N208" s="4">
        <f t="shared" si="47"/>
        <v>361.6721348145694</v>
      </c>
      <c r="O208" s="5">
        <f t="shared" si="48"/>
        <v>-3.287715179064972E-2</v>
      </c>
      <c r="P208" s="43">
        <f t="shared" si="40"/>
        <v>-4.543603238045963E-2</v>
      </c>
      <c r="Q208" s="14"/>
      <c r="R208" s="13">
        <f t="shared" si="41"/>
        <v>-1.8556918980598611E-2</v>
      </c>
      <c r="S208" s="20" t="b">
        <f t="shared" si="49"/>
        <v>1</v>
      </c>
      <c r="T208" s="13"/>
      <c r="U208" s="20"/>
      <c r="V208" s="13">
        <f t="shared" si="50"/>
        <v>-8.786554609219276E-3</v>
      </c>
    </row>
    <row r="209" spans="1:22" x14ac:dyDescent="0.2">
      <c r="A209" s="1">
        <v>44448</v>
      </c>
      <c r="B209" s="4">
        <v>334.58999599999999</v>
      </c>
      <c r="C209" s="4">
        <v>342.618988</v>
      </c>
      <c r="D209" s="4">
        <v>333.92999300000002</v>
      </c>
      <c r="E209" s="4">
        <v>338.459991</v>
      </c>
      <c r="F209" s="4">
        <v>338.459991</v>
      </c>
      <c r="G209" s="2">
        <v>2800300</v>
      </c>
      <c r="H209" s="4">
        <f t="shared" si="42"/>
        <v>2.8003</v>
      </c>
      <c r="I209" s="10">
        <f t="shared" si="43"/>
        <v>3.8199759999999969</v>
      </c>
      <c r="J209" s="6" t="b">
        <f t="shared" si="39"/>
        <v>0</v>
      </c>
      <c r="K209" s="5">
        <f t="shared" si="44"/>
        <v>1.1566379886624038E-2</v>
      </c>
      <c r="L209" s="5">
        <f t="shared" si="45"/>
        <v>-1.2138839777321388E-2</v>
      </c>
      <c r="M209" s="4">
        <f t="shared" si="46"/>
        <v>348.20989469897819</v>
      </c>
      <c r="N209" s="4">
        <f t="shared" si="47"/>
        <v>359.653687526346</v>
      </c>
      <c r="O209" s="5">
        <f t="shared" si="48"/>
        <v>-3.2864639981758099E-2</v>
      </c>
      <c r="P209" s="43">
        <f t="shared" si="40"/>
        <v>-4.100946560212744E-2</v>
      </c>
      <c r="Q209" s="14"/>
      <c r="R209" s="13">
        <f t="shared" si="41"/>
        <v>-1.605613965625944E-2</v>
      </c>
      <c r="S209" s="20" t="b">
        <f t="shared" si="49"/>
        <v>0</v>
      </c>
      <c r="T209" s="13"/>
      <c r="U209" s="20"/>
      <c r="V209" s="13">
        <f t="shared" si="50"/>
        <v>-5.5688297734061958E-3</v>
      </c>
    </row>
    <row r="210" spans="1:22" x14ac:dyDescent="0.2">
      <c r="A210" s="1">
        <v>44449</v>
      </c>
      <c r="B210" s="4">
        <v>340.209991</v>
      </c>
      <c r="C210" s="4">
        <v>342.040009</v>
      </c>
      <c r="D210" s="4">
        <v>328</v>
      </c>
      <c r="E210" s="4">
        <v>328.29998799999998</v>
      </c>
      <c r="F210" s="4">
        <v>328.29998799999998</v>
      </c>
      <c r="G210" s="2">
        <v>3389400</v>
      </c>
      <c r="H210" s="4">
        <f t="shared" si="42"/>
        <v>3.3894000000000002</v>
      </c>
      <c r="I210" s="10">
        <f t="shared" si="43"/>
        <v>-10.160003000000017</v>
      </c>
      <c r="J210" s="6" t="b">
        <f t="shared" si="39"/>
        <v>1</v>
      </c>
      <c r="K210" s="5">
        <f t="shared" si="44"/>
        <v>-3.5007799050792772E-2</v>
      </c>
      <c r="L210" s="5">
        <f t="shared" si="45"/>
        <v>-4.0170800603621819E-2</v>
      </c>
      <c r="M210" s="4">
        <f t="shared" si="46"/>
        <v>344.89157691581516</v>
      </c>
      <c r="N210" s="4">
        <f t="shared" si="47"/>
        <v>356.92727887188113</v>
      </c>
      <c r="O210" s="5">
        <f t="shared" si="48"/>
        <v>-3.4897059718578649E-2</v>
      </c>
      <c r="P210" s="43">
        <f t="shared" si="40"/>
        <v>-4.8976484339999529E-2</v>
      </c>
      <c r="Q210" s="14"/>
      <c r="R210" s="13">
        <f t="shared" si="41"/>
        <v>-8.2680126354932933E-3</v>
      </c>
      <c r="S210" s="20" t="b">
        <f t="shared" si="49"/>
        <v>1</v>
      </c>
      <c r="T210" s="13"/>
      <c r="U210" s="20"/>
      <c r="V210" s="13">
        <f t="shared" si="50"/>
        <v>-9.5296481624442542E-3</v>
      </c>
    </row>
    <row r="211" spans="1:22" x14ac:dyDescent="0.2">
      <c r="A211" s="1">
        <v>44452</v>
      </c>
      <c r="B211" s="4">
        <v>325.75</v>
      </c>
      <c r="C211" s="4">
        <v>326.67001299999998</v>
      </c>
      <c r="D211" s="4">
        <v>314.52999899999998</v>
      </c>
      <c r="E211" s="4">
        <v>322.82000699999998</v>
      </c>
      <c r="F211" s="4">
        <v>322.82000699999998</v>
      </c>
      <c r="G211" s="2">
        <v>4017500</v>
      </c>
      <c r="H211" s="4">
        <f t="shared" si="42"/>
        <v>4.0175000000000001</v>
      </c>
      <c r="I211" s="10">
        <f t="shared" si="43"/>
        <v>-5.4799810000000093</v>
      </c>
      <c r="J211" s="6" t="b">
        <f t="shared" si="39"/>
        <v>0</v>
      </c>
      <c r="K211" s="5">
        <f t="shared" si="44"/>
        <v>-8.9946062931696835E-3</v>
      </c>
      <c r="L211" s="5">
        <f t="shared" si="45"/>
        <v>-1.1785611922695848E-2</v>
      </c>
      <c r="M211" s="4">
        <f t="shared" si="46"/>
        <v>341.21298192984597</v>
      </c>
      <c r="N211" s="4">
        <f t="shared" si="47"/>
        <v>353.96142914389145</v>
      </c>
      <c r="O211" s="5">
        <f t="shared" si="48"/>
        <v>-3.7362140039169406E-2</v>
      </c>
      <c r="P211" s="43">
        <f t="shared" si="40"/>
        <v>-7.8200374378874199E-2</v>
      </c>
      <c r="Q211" s="14"/>
      <c r="R211" s="13">
        <f t="shared" si="41"/>
        <v>-4.2621382245169225E-2</v>
      </c>
      <c r="S211" s="20" t="b">
        <f t="shared" si="49"/>
        <v>1</v>
      </c>
      <c r="T211" s="13"/>
      <c r="U211" s="20"/>
      <c r="V211" s="13">
        <f t="shared" si="50"/>
        <v>-1.0665946147090478E-2</v>
      </c>
    </row>
    <row r="212" spans="1:22" x14ac:dyDescent="0.2">
      <c r="A212" s="1">
        <v>44453</v>
      </c>
      <c r="B212" s="4">
        <v>323.25</v>
      </c>
      <c r="C212" s="4">
        <v>329.52999899999998</v>
      </c>
      <c r="D212" s="4">
        <v>315.76400799999999</v>
      </c>
      <c r="E212" s="4">
        <v>316.76001000000002</v>
      </c>
      <c r="F212" s="4">
        <v>316.76001000000002</v>
      </c>
      <c r="G212" s="2">
        <v>3524600</v>
      </c>
      <c r="H212" s="4">
        <f t="shared" si="42"/>
        <v>3.5246</v>
      </c>
      <c r="I212" s="10">
        <f t="shared" si="43"/>
        <v>-6.059996999999953</v>
      </c>
      <c r="J212" s="6" t="b">
        <f t="shared" si="39"/>
        <v>1</v>
      </c>
      <c r="K212" s="5">
        <f t="shared" si="44"/>
        <v>-2.0077308584686704E-2</v>
      </c>
      <c r="L212" s="5">
        <f t="shared" si="45"/>
        <v>-3.8752128907086097E-2</v>
      </c>
      <c r="M212" s="4">
        <f t="shared" si="46"/>
        <v>337.13748660820499</v>
      </c>
      <c r="N212" s="4">
        <f t="shared" si="47"/>
        <v>350.72652313137917</v>
      </c>
      <c r="O212" s="5">
        <f t="shared" si="48"/>
        <v>-4.0307106337795939E-2</v>
      </c>
      <c r="P212" s="43">
        <f t="shared" si="40"/>
        <v>-6.3396921010577506E-2</v>
      </c>
      <c r="Q212" s="14"/>
      <c r="R212" s="13">
        <f t="shared" si="41"/>
        <v>-2.2564941338148643E-2</v>
      </c>
      <c r="S212" s="20" t="b">
        <f t="shared" si="49"/>
        <v>1</v>
      </c>
      <c r="T212" s="13"/>
      <c r="U212" s="20"/>
      <c r="V212" s="13">
        <f t="shared" si="50"/>
        <v>-1.1944139108045137E-2</v>
      </c>
    </row>
    <row r="213" spans="1:22" x14ac:dyDescent="0.2">
      <c r="A213" s="1">
        <v>44454</v>
      </c>
      <c r="B213" s="4">
        <v>317</v>
      </c>
      <c r="C213" s="4">
        <v>319.550995</v>
      </c>
      <c r="D213" s="4">
        <v>311.60998499999999</v>
      </c>
      <c r="E213" s="4">
        <v>318.73001099999999</v>
      </c>
      <c r="F213" s="4">
        <v>318.73001099999999</v>
      </c>
      <c r="G213" s="2">
        <v>2880500</v>
      </c>
      <c r="H213" s="4">
        <f t="shared" si="42"/>
        <v>2.8805000000000001</v>
      </c>
      <c r="I213" s="10">
        <f t="shared" si="43"/>
        <v>1.9700009999999679</v>
      </c>
      <c r="J213" s="6" t="b">
        <f t="shared" si="39"/>
        <v>0</v>
      </c>
      <c r="K213" s="5">
        <f t="shared" si="44"/>
        <v>5.4574479495267834E-3</v>
      </c>
      <c r="L213" s="5">
        <f t="shared" si="45"/>
        <v>-2.569179920719727E-3</v>
      </c>
      <c r="M213" s="4">
        <f t="shared" si="46"/>
        <v>334.06957400683751</v>
      </c>
      <c r="N213" s="4">
        <f t="shared" si="47"/>
        <v>347.94421772865053</v>
      </c>
      <c r="O213" s="5">
        <f t="shared" si="48"/>
        <v>-4.153219808496849E-2</v>
      </c>
      <c r="P213" s="43">
        <f t="shared" si="40"/>
        <v>-6.723027403380899E-2</v>
      </c>
      <c r="Q213" s="14"/>
      <c r="R213" s="13">
        <f t="shared" si="41"/>
        <v>-4.3459746521364903E-2</v>
      </c>
      <c r="S213" s="20" t="b">
        <f t="shared" si="49"/>
        <v>0</v>
      </c>
      <c r="T213" s="13"/>
      <c r="U213" s="20"/>
      <c r="V213" s="13">
        <f t="shared" si="50"/>
        <v>-9.0998857238701897E-3</v>
      </c>
    </row>
    <row r="214" spans="1:22" x14ac:dyDescent="0.2">
      <c r="A214" s="1">
        <v>44455</v>
      </c>
      <c r="B214" s="4">
        <v>317.44000199999999</v>
      </c>
      <c r="C214" s="4">
        <v>323.27999899999998</v>
      </c>
      <c r="D214" s="4">
        <v>313.709991</v>
      </c>
      <c r="E214" s="4">
        <v>323.08999599999999</v>
      </c>
      <c r="F214" s="4">
        <v>323.08999599999999</v>
      </c>
      <c r="G214" s="2">
        <v>3000400</v>
      </c>
      <c r="H214" s="4">
        <f t="shared" si="42"/>
        <v>3.0004</v>
      </c>
      <c r="I214" s="10">
        <f t="shared" si="43"/>
        <v>4.3599849999999947</v>
      </c>
      <c r="J214" s="6" t="b">
        <f t="shared" si="39"/>
        <v>0</v>
      </c>
      <c r="K214" s="5">
        <f t="shared" si="44"/>
        <v>1.7798620099555042E-2</v>
      </c>
      <c r="L214" s="5">
        <f t="shared" si="45"/>
        <v>-5.87735092142184E-4</v>
      </c>
      <c r="M214" s="4">
        <f t="shared" si="46"/>
        <v>332.23964433903126</v>
      </c>
      <c r="N214" s="4">
        <f t="shared" si="47"/>
        <v>345.78298105659394</v>
      </c>
      <c r="O214" s="5">
        <f t="shared" si="48"/>
        <v>-4.076375877570617E-2</v>
      </c>
      <c r="P214" s="43">
        <f t="shared" si="40"/>
        <v>-5.5771951525817376E-2</v>
      </c>
      <c r="Q214" s="14"/>
      <c r="R214" s="13">
        <f t="shared" si="41"/>
        <v>-2.6967417921650812E-2</v>
      </c>
      <c r="S214" s="20" t="b">
        <f t="shared" si="49"/>
        <v>0</v>
      </c>
      <c r="T214" s="13"/>
      <c r="U214" s="20"/>
      <c r="V214" s="13">
        <f t="shared" si="50"/>
        <v>-5.4776903082134646E-3</v>
      </c>
    </row>
    <row r="215" spans="1:22" x14ac:dyDescent="0.2">
      <c r="A215" s="1">
        <v>44456</v>
      </c>
      <c r="B215" s="4">
        <v>323.39001500000001</v>
      </c>
      <c r="C215" s="4">
        <v>325.80999800000001</v>
      </c>
      <c r="D215" s="4">
        <v>316.97000100000002</v>
      </c>
      <c r="E215" s="4">
        <v>324.10000600000001</v>
      </c>
      <c r="F215" s="4">
        <v>324.10000600000001</v>
      </c>
      <c r="G215" s="2">
        <v>3800500</v>
      </c>
      <c r="H215" s="4">
        <f t="shared" si="42"/>
        <v>3.8005</v>
      </c>
      <c r="I215" s="10">
        <f t="shared" si="43"/>
        <v>1.0100100000000225</v>
      </c>
      <c r="J215" s="6" t="b">
        <f t="shared" si="39"/>
        <v>0</v>
      </c>
      <c r="K215" s="5">
        <f t="shared" si="44"/>
        <v>2.1954635797892591E-3</v>
      </c>
      <c r="L215" s="5">
        <f t="shared" si="45"/>
        <v>-5.2484331680944908E-3</v>
      </c>
      <c r="M215" s="4">
        <f t="shared" si="46"/>
        <v>330.88303794919273</v>
      </c>
      <c r="N215" s="4">
        <f t="shared" si="47"/>
        <v>343.89750496471623</v>
      </c>
      <c r="O215" s="5">
        <f t="shared" si="48"/>
        <v>-3.9332529996662709E-2</v>
      </c>
      <c r="P215" s="43">
        <f t="shared" si="40"/>
        <v>-4.2048202396307348E-2</v>
      </c>
      <c r="Q215" s="14"/>
      <c r="R215" s="13">
        <f t="shared" si="41"/>
        <v>-1.5331822328020595E-2</v>
      </c>
      <c r="S215" s="20" t="b">
        <f t="shared" si="49"/>
        <v>0</v>
      </c>
      <c r="T215" s="13"/>
      <c r="U215" s="20"/>
      <c r="V215" s="13">
        <f t="shared" si="50"/>
        <v>-4.0832164762799779E-3</v>
      </c>
    </row>
    <row r="216" spans="1:22" x14ac:dyDescent="0.2">
      <c r="A216" s="1">
        <v>44459</v>
      </c>
      <c r="B216" s="4">
        <v>316.83599900000002</v>
      </c>
      <c r="C216" s="4">
        <v>319.32998700000002</v>
      </c>
      <c r="D216" s="4">
        <v>309.66799900000001</v>
      </c>
      <c r="E216" s="4">
        <v>316.01001000000002</v>
      </c>
      <c r="F216" s="4">
        <v>316.01001000000002</v>
      </c>
      <c r="G216" s="2">
        <v>3275400</v>
      </c>
      <c r="H216" s="4">
        <f t="shared" si="42"/>
        <v>3.2753999999999999</v>
      </c>
      <c r="I216" s="10">
        <f t="shared" si="43"/>
        <v>-8.0899959999999851</v>
      </c>
      <c r="J216" s="6" t="b">
        <f t="shared" si="39"/>
        <v>0</v>
      </c>
      <c r="K216" s="5">
        <f t="shared" si="44"/>
        <v>-2.6069922692086283E-3</v>
      </c>
      <c r="L216" s="5">
        <f t="shared" si="45"/>
        <v>-1.0396696630936807E-2</v>
      </c>
      <c r="M216" s="4">
        <f t="shared" si="46"/>
        <v>328.40419995766058</v>
      </c>
      <c r="N216" s="4">
        <f t="shared" si="47"/>
        <v>341.47250540256698</v>
      </c>
      <c r="O216" s="5">
        <f t="shared" si="48"/>
        <v>-3.9793356621478128E-2</v>
      </c>
      <c r="P216" s="43">
        <f t="shared" si="40"/>
        <v>-5.7052257431775021E-2</v>
      </c>
      <c r="Q216" s="14"/>
      <c r="R216" s="13">
        <f t="shared" si="41"/>
        <v>-2.7631232970925627E-2</v>
      </c>
      <c r="S216" s="20" t="b">
        <f t="shared" si="49"/>
        <v>1</v>
      </c>
      <c r="T216" s="13"/>
      <c r="U216" s="20"/>
      <c r="V216" s="13">
        <f t="shared" si="50"/>
        <v>-7.4915837538724866E-3</v>
      </c>
    </row>
    <row r="217" spans="1:22" x14ac:dyDescent="0.2">
      <c r="A217" s="1">
        <v>44460</v>
      </c>
      <c r="B217" s="4">
        <v>319.858002</v>
      </c>
      <c r="C217" s="4">
        <v>328</v>
      </c>
      <c r="D217" s="4">
        <v>318</v>
      </c>
      <c r="E217" s="4">
        <v>319</v>
      </c>
      <c r="F217" s="4">
        <v>319</v>
      </c>
      <c r="G217" s="2">
        <v>3675300</v>
      </c>
      <c r="H217" s="4">
        <f t="shared" si="42"/>
        <v>3.6753</v>
      </c>
      <c r="I217" s="10">
        <f t="shared" si="43"/>
        <v>2.9899899999999775</v>
      </c>
      <c r="J217" s="6" t="b">
        <f t="shared" si="39"/>
        <v>1</v>
      </c>
      <c r="K217" s="5">
        <f t="shared" si="44"/>
        <v>-2.682446568899655E-3</v>
      </c>
      <c r="L217" s="5">
        <f t="shared" si="45"/>
        <v>-2.7439024390243903E-2</v>
      </c>
      <c r="M217" s="4">
        <f t="shared" si="46"/>
        <v>326.83683329805046</v>
      </c>
      <c r="N217" s="4">
        <f t="shared" si="47"/>
        <v>339.51837449799592</v>
      </c>
      <c r="O217" s="5">
        <f t="shared" si="48"/>
        <v>-3.8800832427539921E-2</v>
      </c>
      <c r="P217" s="43">
        <f t="shared" si="40"/>
        <v>-2.7037446204822152E-2</v>
      </c>
      <c r="Q217" s="14"/>
      <c r="R217" s="13">
        <f t="shared" si="41"/>
        <v>3.5588605182966487E-3</v>
      </c>
      <c r="S217" s="20" t="b">
        <f t="shared" si="49"/>
        <v>0</v>
      </c>
      <c r="T217" s="13"/>
      <c r="U217" s="20"/>
      <c r="V217" s="13">
        <f t="shared" si="50"/>
        <v>-4.7726754402415928E-3</v>
      </c>
    </row>
    <row r="218" spans="1:22" x14ac:dyDescent="0.2">
      <c r="A218" s="1">
        <v>44461</v>
      </c>
      <c r="B218" s="4">
        <v>319.60400399999997</v>
      </c>
      <c r="C218" s="4">
        <v>326.040009</v>
      </c>
      <c r="D218" s="4">
        <v>316.709991</v>
      </c>
      <c r="E218" s="4">
        <v>324.76998900000001</v>
      </c>
      <c r="F218" s="4">
        <v>324.76998900000001</v>
      </c>
      <c r="G218" s="2">
        <v>3006600</v>
      </c>
      <c r="H218" s="4">
        <f t="shared" si="42"/>
        <v>3.0066000000000002</v>
      </c>
      <c r="I218" s="10">
        <f t="shared" si="43"/>
        <v>5.7699890000000096</v>
      </c>
      <c r="J218" s="6" t="b">
        <f t="shared" si="39"/>
        <v>0</v>
      </c>
      <c r="K218" s="5">
        <f t="shared" si="44"/>
        <v>1.6163705508520584E-2</v>
      </c>
      <c r="L218" s="5">
        <f t="shared" si="45"/>
        <v>-3.8952888140792201E-3</v>
      </c>
      <c r="M218" s="4">
        <f t="shared" si="46"/>
        <v>326.49235924837541</v>
      </c>
      <c r="N218" s="4">
        <f t="shared" si="47"/>
        <v>338.23590619382236</v>
      </c>
      <c r="O218" s="5">
        <f t="shared" si="48"/>
        <v>-3.5968826261300588E-2</v>
      </c>
      <c r="P218" s="43">
        <f t="shared" si="40"/>
        <v>-2.9962012804512765E-2</v>
      </c>
      <c r="Q218" s="14"/>
      <c r="R218" s="13">
        <f t="shared" si="41"/>
        <v>-1.3854849449364591E-3</v>
      </c>
      <c r="S218" s="20" t="b">
        <f t="shared" si="49"/>
        <v>0</v>
      </c>
      <c r="T218" s="13"/>
      <c r="U218" s="20"/>
      <c r="V218" s="13">
        <f t="shared" si="50"/>
        <v>-1.0539633682012904E-3</v>
      </c>
    </row>
    <row r="219" spans="1:22" x14ac:dyDescent="0.2">
      <c r="A219" s="1">
        <v>44462</v>
      </c>
      <c r="B219" s="4">
        <v>339.43798800000002</v>
      </c>
      <c r="C219" s="4">
        <v>339.60000600000001</v>
      </c>
      <c r="D219" s="4">
        <v>330.01001000000002</v>
      </c>
      <c r="E219" s="4">
        <v>334.51998900000001</v>
      </c>
      <c r="F219" s="4">
        <v>334.51998900000001</v>
      </c>
      <c r="G219" s="2">
        <v>5343700</v>
      </c>
      <c r="H219" s="4">
        <f t="shared" si="42"/>
        <v>5.3437000000000001</v>
      </c>
      <c r="I219" s="10">
        <f t="shared" si="43"/>
        <v>9.75</v>
      </c>
      <c r="J219" s="6" t="b">
        <f t="shared" si="39"/>
        <v>1</v>
      </c>
      <c r="K219" s="5">
        <f t="shared" si="44"/>
        <v>-1.448865234258933E-2</v>
      </c>
      <c r="L219" s="5">
        <f t="shared" si="45"/>
        <v>-1.4958824824049026E-2</v>
      </c>
      <c r="M219" s="4">
        <f t="shared" si="46"/>
        <v>327.83029754031281</v>
      </c>
      <c r="N219" s="4">
        <f t="shared" si="47"/>
        <v>337.91278295957693</v>
      </c>
      <c r="O219" s="5">
        <f t="shared" si="48"/>
        <v>-3.075519710933456E-2</v>
      </c>
      <c r="P219" s="43">
        <f t="shared" si="40"/>
        <v>6.6489048634047424E-3</v>
      </c>
      <c r="Q219" s="14"/>
      <c r="R219" s="13">
        <f t="shared" si="41"/>
        <v>3.5901832588368043E-2</v>
      </c>
      <c r="S219" s="20" t="b">
        <f t="shared" si="49"/>
        <v>0</v>
      </c>
      <c r="T219" s="13"/>
      <c r="U219" s="20"/>
      <c r="V219" s="13">
        <f t="shared" si="50"/>
        <v>4.0979160891161425E-3</v>
      </c>
    </row>
    <row r="220" spans="1:22" x14ac:dyDescent="0.2">
      <c r="A220" s="1">
        <v>44463</v>
      </c>
      <c r="B220" s="4">
        <v>327</v>
      </c>
      <c r="C220" s="4">
        <v>328.39001500000001</v>
      </c>
      <c r="D220" s="4">
        <v>318.5</v>
      </c>
      <c r="E220" s="4">
        <v>321.89001500000001</v>
      </c>
      <c r="F220" s="4">
        <v>321.89001500000001</v>
      </c>
      <c r="G220" s="2">
        <v>3630700</v>
      </c>
      <c r="H220" s="4">
        <f t="shared" si="42"/>
        <v>3.6307</v>
      </c>
      <c r="I220" s="10">
        <f t="shared" si="43"/>
        <v>-12.629974000000004</v>
      </c>
      <c r="J220" s="6" t="b">
        <f t="shared" si="39"/>
        <v>1</v>
      </c>
      <c r="K220" s="5">
        <f t="shared" si="44"/>
        <v>-1.5626865443425061E-2</v>
      </c>
      <c r="L220" s="5">
        <f t="shared" si="45"/>
        <v>-1.9793537266959836E-2</v>
      </c>
      <c r="M220" s="4">
        <f t="shared" si="46"/>
        <v>326.84025045026067</v>
      </c>
      <c r="N220" s="4">
        <f t="shared" si="47"/>
        <v>336.51949878917895</v>
      </c>
      <c r="O220" s="5">
        <f t="shared" si="48"/>
        <v>-2.9614615475248192E-2</v>
      </c>
      <c r="P220" s="43">
        <f t="shared" si="40"/>
        <v>-2.5517819297871051E-2</v>
      </c>
      <c r="Q220" s="14"/>
      <c r="R220" s="13">
        <f t="shared" si="41"/>
        <v>4.7416575761533488E-3</v>
      </c>
      <c r="S220" s="20" t="b">
        <f t="shared" si="49"/>
        <v>1</v>
      </c>
      <c r="T220" s="13"/>
      <c r="U220" s="20"/>
      <c r="V220" s="13">
        <f t="shared" si="50"/>
        <v>-3.0199987538686826E-3</v>
      </c>
    </row>
    <row r="221" spans="1:22" x14ac:dyDescent="0.2">
      <c r="A221" s="1">
        <v>44466</v>
      </c>
      <c r="B221" s="4">
        <v>320.233002</v>
      </c>
      <c r="C221" s="4">
        <v>321.39999399999999</v>
      </c>
      <c r="D221" s="4">
        <v>312.80999800000001</v>
      </c>
      <c r="E221" s="4">
        <v>321.23998999999998</v>
      </c>
      <c r="F221" s="4">
        <v>321.23998999999998</v>
      </c>
      <c r="G221" s="2">
        <v>3315400</v>
      </c>
      <c r="H221" s="4">
        <f t="shared" si="42"/>
        <v>3.3153999999999999</v>
      </c>
      <c r="I221" s="10">
        <f t="shared" si="43"/>
        <v>-0.65002500000002783</v>
      </c>
      <c r="J221" s="6" t="b">
        <f t="shared" si="39"/>
        <v>0</v>
      </c>
      <c r="K221" s="5">
        <f t="shared" si="44"/>
        <v>3.1445478564385392E-3</v>
      </c>
      <c r="L221" s="5">
        <f t="shared" si="45"/>
        <v>-4.9783448346926511E-4</v>
      </c>
      <c r="M221" s="4">
        <f t="shared" si="46"/>
        <v>325.90687370855056</v>
      </c>
      <c r="N221" s="4">
        <f t="shared" si="47"/>
        <v>335.19084585098949</v>
      </c>
      <c r="O221" s="5">
        <f t="shared" si="48"/>
        <v>-2.8486579729954775E-2</v>
      </c>
      <c r="P221" s="43">
        <f t="shared" si="40"/>
        <v>-4.018594502017999E-2</v>
      </c>
      <c r="Q221" s="14"/>
      <c r="R221" s="13">
        <f t="shared" si="41"/>
        <v>-1.382873474642007E-2</v>
      </c>
      <c r="S221" s="20" t="b">
        <f t="shared" si="49"/>
        <v>1</v>
      </c>
      <c r="T221" s="13"/>
      <c r="U221" s="20"/>
      <c r="V221" s="13">
        <f t="shared" si="50"/>
        <v>-2.8557582501673832E-3</v>
      </c>
    </row>
    <row r="222" spans="1:22" x14ac:dyDescent="0.2">
      <c r="A222" s="1">
        <v>44467</v>
      </c>
      <c r="B222" s="4">
        <v>317.82000699999998</v>
      </c>
      <c r="C222" s="4">
        <v>321.17001299999998</v>
      </c>
      <c r="D222" s="4">
        <v>306.73001099999999</v>
      </c>
      <c r="E222" s="4">
        <v>310.57000699999998</v>
      </c>
      <c r="F222" s="4">
        <v>310.57000699999998</v>
      </c>
      <c r="G222" s="2">
        <v>3814800</v>
      </c>
      <c r="H222" s="4">
        <f t="shared" si="42"/>
        <v>3.8148</v>
      </c>
      <c r="I222" s="10">
        <f t="shared" si="43"/>
        <v>-10.669983000000002</v>
      </c>
      <c r="J222" s="6" t="b">
        <f t="shared" si="39"/>
        <v>1</v>
      </c>
      <c r="K222" s="5">
        <f t="shared" si="44"/>
        <v>-2.2811653893142103E-2</v>
      </c>
      <c r="L222" s="5">
        <f t="shared" si="45"/>
        <v>-3.3004345271798484E-2</v>
      </c>
      <c r="M222" s="4">
        <f t="shared" si="46"/>
        <v>323.35072925712547</v>
      </c>
      <c r="N222" s="4">
        <f t="shared" si="47"/>
        <v>333.04990334220781</v>
      </c>
      <c r="O222" s="5">
        <f t="shared" si="48"/>
        <v>-2.9995831793438312E-2</v>
      </c>
      <c r="P222" s="43">
        <f t="shared" si="40"/>
        <v>-5.1401517773936534E-2</v>
      </c>
      <c r="Q222" s="14"/>
      <c r="R222" s="13">
        <f t="shared" si="41"/>
        <v>-6.7441204234656204E-3</v>
      </c>
      <c r="S222" s="20" t="b">
        <f t="shared" si="49"/>
        <v>1</v>
      </c>
      <c r="T222" s="13"/>
      <c r="U222" s="20"/>
      <c r="V222" s="13">
        <f t="shared" si="50"/>
        <v>-7.8431744084998551E-3</v>
      </c>
    </row>
    <row r="223" spans="1:22" x14ac:dyDescent="0.2">
      <c r="A223" s="1">
        <v>44468</v>
      </c>
      <c r="B223" s="4">
        <v>312.959991</v>
      </c>
      <c r="C223" s="4">
        <v>317.14498900000001</v>
      </c>
      <c r="D223" s="4">
        <v>302.10998499999999</v>
      </c>
      <c r="E223" s="4">
        <v>302.92001299999998</v>
      </c>
      <c r="F223" s="4">
        <v>302.92001299999998</v>
      </c>
      <c r="G223" s="2">
        <v>3447000</v>
      </c>
      <c r="H223" s="4">
        <f t="shared" si="42"/>
        <v>3.4470000000000001</v>
      </c>
      <c r="I223" s="10">
        <f t="shared" si="43"/>
        <v>-7.6499939999999924</v>
      </c>
      <c r="J223" s="6" t="b">
        <f t="shared" si="39"/>
        <v>1</v>
      </c>
      <c r="K223" s="5">
        <f t="shared" si="44"/>
        <v>-3.2080707722157431E-2</v>
      </c>
      <c r="L223" s="5">
        <f t="shared" si="45"/>
        <v>-4.4853226421307339E-2</v>
      </c>
      <c r="M223" s="4">
        <f t="shared" si="46"/>
        <v>319.94560988093787</v>
      </c>
      <c r="N223" s="4">
        <f t="shared" si="47"/>
        <v>330.42991287766802</v>
      </c>
      <c r="O223" s="5">
        <f t="shared" si="48"/>
        <v>-3.2769016585761875E-2</v>
      </c>
      <c r="P223" s="43">
        <f t="shared" si="40"/>
        <v>-5.5745802818094881E-2</v>
      </c>
      <c r="Q223" s="14"/>
      <c r="R223" s="13">
        <f t="shared" si="41"/>
        <v>-8.7534280654141747E-3</v>
      </c>
      <c r="S223" s="20" t="b">
        <f t="shared" si="49"/>
        <v>1</v>
      </c>
      <c r="T223" s="13"/>
      <c r="U223" s="20"/>
      <c r="V223" s="13">
        <f t="shared" si="50"/>
        <v>-1.0530730467225514E-2</v>
      </c>
    </row>
    <row r="224" spans="1:22" x14ac:dyDescent="0.2">
      <c r="A224" s="1">
        <v>44469</v>
      </c>
      <c r="B224" s="4">
        <v>306.33999599999999</v>
      </c>
      <c r="C224" s="4">
        <v>315.85998499999999</v>
      </c>
      <c r="D224" s="4">
        <v>303.51001000000002</v>
      </c>
      <c r="E224" s="4">
        <v>313.35000600000001</v>
      </c>
      <c r="F224" s="4">
        <v>313.35000600000001</v>
      </c>
      <c r="G224" s="2">
        <v>3806100</v>
      </c>
      <c r="H224" s="4">
        <f t="shared" si="42"/>
        <v>3.8060999999999998</v>
      </c>
      <c r="I224" s="10">
        <f t="shared" si="43"/>
        <v>10.429993000000024</v>
      </c>
      <c r="J224" s="6" t="b">
        <f t="shared" si="39"/>
        <v>0</v>
      </c>
      <c r="K224" s="5">
        <f t="shared" si="44"/>
        <v>2.2883104039735064E-2</v>
      </c>
      <c r="L224" s="5">
        <f t="shared" si="45"/>
        <v>-7.9464924941346632E-3</v>
      </c>
      <c r="M224" s="4">
        <f t="shared" si="46"/>
        <v>318.84634256744823</v>
      </c>
      <c r="N224" s="4">
        <f t="shared" si="47"/>
        <v>328.94470358395773</v>
      </c>
      <c r="O224" s="5">
        <f t="shared" si="48"/>
        <v>-3.1671559834101935E-2</v>
      </c>
      <c r="P224" s="43">
        <f t="shared" si="40"/>
        <v>-4.8099446410315924E-2</v>
      </c>
      <c r="Q224" s="14"/>
      <c r="R224" s="13">
        <f t="shared" si="41"/>
        <v>-9.3661339923211077E-3</v>
      </c>
      <c r="S224" s="20" t="b">
        <f t="shared" si="49"/>
        <v>0</v>
      </c>
      <c r="T224" s="13"/>
      <c r="U224" s="20"/>
      <c r="V224" s="13">
        <f t="shared" si="50"/>
        <v>-3.4357943336015976E-3</v>
      </c>
    </row>
    <row r="225" spans="1:22" x14ac:dyDescent="0.2">
      <c r="A225" s="1">
        <v>44470</v>
      </c>
      <c r="B225" s="4">
        <v>312.32299799999998</v>
      </c>
      <c r="C225" s="4">
        <v>314.64001500000001</v>
      </c>
      <c r="D225" s="4">
        <v>306.22000100000002</v>
      </c>
      <c r="E225" s="4">
        <v>314.459991</v>
      </c>
      <c r="F225" s="4">
        <v>314.459991</v>
      </c>
      <c r="G225" s="2">
        <v>2807100</v>
      </c>
      <c r="H225" s="4">
        <f t="shared" si="42"/>
        <v>2.8071000000000002</v>
      </c>
      <c r="I225" s="10">
        <f t="shared" si="43"/>
        <v>1.1099849999999947</v>
      </c>
      <c r="J225" s="6" t="b">
        <f t="shared" si="39"/>
        <v>0</v>
      </c>
      <c r="K225" s="5">
        <f t="shared" si="44"/>
        <v>6.8422530959440205E-3</v>
      </c>
      <c r="L225" s="5">
        <f t="shared" si="45"/>
        <v>-5.7215863023653572E-4</v>
      </c>
      <c r="M225" s="4">
        <f t="shared" si="46"/>
        <v>318.1152839728735</v>
      </c>
      <c r="N225" s="4">
        <f t="shared" si="47"/>
        <v>327.68516335926574</v>
      </c>
      <c r="O225" s="5">
        <f t="shared" si="48"/>
        <v>-3.0083054378513586E-2</v>
      </c>
      <c r="P225" s="43">
        <f t="shared" si="40"/>
        <v>-3.7392994213656883E-2</v>
      </c>
      <c r="Q225" s="14"/>
      <c r="R225" s="13">
        <f t="shared" si="41"/>
        <v>-1.0924558321975622E-2</v>
      </c>
      <c r="S225" s="20" t="b">
        <f t="shared" si="49"/>
        <v>0</v>
      </c>
      <c r="T225" s="13"/>
      <c r="U225" s="20"/>
      <c r="V225" s="13">
        <f t="shared" si="50"/>
        <v>-2.2928241506175863E-3</v>
      </c>
    </row>
    <row r="226" spans="1:22" x14ac:dyDescent="0.2">
      <c r="A226" s="1">
        <v>44473</v>
      </c>
      <c r="B226" s="4">
        <v>313.32998700000002</v>
      </c>
      <c r="C226" s="4">
        <v>313.459991</v>
      </c>
      <c r="D226" s="4">
        <v>293.89999399999999</v>
      </c>
      <c r="E226" s="4">
        <v>296.85998499999999</v>
      </c>
      <c r="F226" s="4">
        <v>296.85998499999999</v>
      </c>
      <c r="G226" s="2">
        <v>4992400</v>
      </c>
      <c r="H226" s="4">
        <f t="shared" si="42"/>
        <v>4.9923999999999999</v>
      </c>
      <c r="I226" s="10">
        <f t="shared" si="43"/>
        <v>-17.600006000000008</v>
      </c>
      <c r="J226" s="6" t="b">
        <f t="shared" si="39"/>
        <v>1</v>
      </c>
      <c r="K226" s="5">
        <f t="shared" si="44"/>
        <v>-5.2564397546794719E-2</v>
      </c>
      <c r="L226" s="5">
        <f t="shared" si="45"/>
        <v>-5.2957335789625568E-2</v>
      </c>
      <c r="M226" s="4">
        <f t="shared" si="46"/>
        <v>314.57273414406126</v>
      </c>
      <c r="N226" s="4">
        <f t="shared" si="47"/>
        <v>325.00471306715571</v>
      </c>
      <c r="O226" s="5">
        <f t="shared" si="48"/>
        <v>-3.3162374836711167E-2</v>
      </c>
      <c r="P226" s="43">
        <f t="shared" si="40"/>
        <v>-6.5716884841627785E-2</v>
      </c>
      <c r="Q226" s="14"/>
      <c r="R226" s="13">
        <f t="shared" si="41"/>
        <v>-3.5373159313663379E-3</v>
      </c>
      <c r="S226" s="20" t="b">
        <f t="shared" si="49"/>
        <v>1</v>
      </c>
      <c r="T226" s="13"/>
      <c r="U226" s="20"/>
      <c r="V226" s="13">
        <f t="shared" si="50"/>
        <v>-1.1136056666533266E-2</v>
      </c>
    </row>
    <row r="227" spans="1:22" x14ac:dyDescent="0.2">
      <c r="A227" s="1">
        <v>44474</v>
      </c>
      <c r="B227" s="4">
        <v>299.35998499999999</v>
      </c>
      <c r="C227" s="4">
        <v>307.97000100000002</v>
      </c>
      <c r="D227" s="4">
        <v>296</v>
      </c>
      <c r="E227" s="4">
        <v>304.51001000000002</v>
      </c>
      <c r="F227" s="4">
        <v>304.51001000000002</v>
      </c>
      <c r="G227" s="2">
        <v>3730300</v>
      </c>
      <c r="H227" s="4">
        <f t="shared" si="42"/>
        <v>3.7303000000000002</v>
      </c>
      <c r="I227" s="10">
        <f t="shared" si="43"/>
        <v>7.6500250000000278</v>
      </c>
      <c r="J227" s="6" t="b">
        <f t="shared" si="39"/>
        <v>0</v>
      </c>
      <c r="K227" s="5">
        <f t="shared" si="44"/>
        <v>1.7203451556827235E-2</v>
      </c>
      <c r="L227" s="5">
        <f t="shared" si="45"/>
        <v>-1.1234831278258178E-2</v>
      </c>
      <c r="M227" s="4">
        <f t="shared" si="46"/>
        <v>312.89561345338439</v>
      </c>
      <c r="N227" s="4">
        <f t="shared" si="47"/>
        <v>323.22256497435956</v>
      </c>
      <c r="O227" s="5">
        <f t="shared" si="48"/>
        <v>-3.3004462437162596E-2</v>
      </c>
      <c r="P227" s="43">
        <f t="shared" si="40"/>
        <v>-5.3997604079232375E-2</v>
      </c>
      <c r="Q227" s="14"/>
      <c r="R227" s="13">
        <f t="shared" si="41"/>
        <v>-1.5742031021212077E-2</v>
      </c>
      <c r="S227" s="20" t="b">
        <f t="shared" si="49"/>
        <v>0</v>
      </c>
      <c r="T227" s="13"/>
      <c r="U227" s="20"/>
      <c r="V227" s="13">
        <f t="shared" si="50"/>
        <v>-5.3314242101758919E-3</v>
      </c>
    </row>
    <row r="228" spans="1:22" x14ac:dyDescent="0.2">
      <c r="A228" s="1">
        <v>44475</v>
      </c>
      <c r="B228" s="4">
        <v>301.13000499999998</v>
      </c>
      <c r="C228" s="4">
        <v>322.98998999999998</v>
      </c>
      <c r="D228" s="4">
        <v>300.60998499999999</v>
      </c>
      <c r="E228" s="4">
        <v>321.69000199999999</v>
      </c>
      <c r="F228" s="4">
        <v>321.69000199999999</v>
      </c>
      <c r="G228" s="2">
        <v>6083800</v>
      </c>
      <c r="H228" s="4">
        <f t="shared" si="42"/>
        <v>6.0838000000000001</v>
      </c>
      <c r="I228" s="10">
        <f t="shared" si="43"/>
        <v>17.17999199999997</v>
      </c>
      <c r="J228" s="6" t="b">
        <f t="shared" si="39"/>
        <v>0</v>
      </c>
      <c r="K228" s="5">
        <f t="shared" si="44"/>
        <v>6.8276148701953532E-2</v>
      </c>
      <c r="L228" s="5">
        <f t="shared" si="45"/>
        <v>-4.0248553832890766E-3</v>
      </c>
      <c r="M228" s="4">
        <f t="shared" si="46"/>
        <v>314.36134487782033</v>
      </c>
      <c r="N228" s="4">
        <f t="shared" si="47"/>
        <v>323.08929862876306</v>
      </c>
      <c r="O228" s="5">
        <f t="shared" si="48"/>
        <v>-2.7764080708889121E-2</v>
      </c>
      <c r="P228" s="43">
        <f t="shared" si="40"/>
        <v>-4.3743800253701476E-2</v>
      </c>
      <c r="Q228" s="14"/>
      <c r="R228" s="13">
        <f t="shared" si="41"/>
        <v>2.7448174728776711E-2</v>
      </c>
      <c r="S228" s="20" t="b">
        <f t="shared" si="49"/>
        <v>0</v>
      </c>
      <c r="T228" s="13"/>
      <c r="U228" s="20"/>
      <c r="V228" s="13">
        <f t="shared" si="50"/>
        <v>4.6844102678809552E-3</v>
      </c>
    </row>
    <row r="229" spans="1:22" x14ac:dyDescent="0.2">
      <c r="A229" s="1">
        <v>44476</v>
      </c>
      <c r="B229" s="4">
        <v>325.85998499999999</v>
      </c>
      <c r="C229" s="4">
        <v>328.75</v>
      </c>
      <c r="D229" s="4">
        <v>323</v>
      </c>
      <c r="E229" s="4">
        <v>324.47000100000002</v>
      </c>
      <c r="F229" s="4">
        <v>324.47000100000002</v>
      </c>
      <c r="G229" s="2">
        <v>3358000</v>
      </c>
      <c r="H229" s="4">
        <f t="shared" si="42"/>
        <v>3.3580000000000001</v>
      </c>
      <c r="I229" s="10">
        <f t="shared" si="43"/>
        <v>2.7799990000000321</v>
      </c>
      <c r="J229" s="6" t="b">
        <f t="shared" si="39"/>
        <v>1</v>
      </c>
      <c r="K229" s="5">
        <f t="shared" si="44"/>
        <v>-4.2655866445214805E-3</v>
      </c>
      <c r="L229" s="5">
        <f t="shared" si="45"/>
        <v>-1.3019008365018936E-2</v>
      </c>
      <c r="M229" s="4">
        <f t="shared" si="46"/>
        <v>316.04612089818363</v>
      </c>
      <c r="N229" s="4">
        <f t="shared" si="47"/>
        <v>323.2093597045228</v>
      </c>
      <c r="O229" s="5">
        <f t="shared" si="48"/>
        <v>-2.2665169203727867E-2</v>
      </c>
      <c r="P229" s="43">
        <f t="shared" si="40"/>
        <v>2.200273517692251E-2</v>
      </c>
      <c r="Q229" s="14"/>
      <c r="R229" s="13">
        <f t="shared" si="41"/>
        <v>4.0196282320164936E-2</v>
      </c>
      <c r="S229" s="20" t="b">
        <f t="shared" si="49"/>
        <v>0</v>
      </c>
      <c r="T229" s="13"/>
      <c r="U229" s="20"/>
      <c r="V229" s="13">
        <f t="shared" si="50"/>
        <v>5.3593612822152373E-3</v>
      </c>
    </row>
    <row r="230" spans="1:22" x14ac:dyDescent="0.2">
      <c r="A230" s="1">
        <v>44477</v>
      </c>
      <c r="B230" s="4">
        <v>326.459991</v>
      </c>
      <c r="C230" s="4">
        <v>327.75</v>
      </c>
      <c r="D230" s="4">
        <v>320.01001000000002</v>
      </c>
      <c r="E230" s="4">
        <v>323.35998499999999</v>
      </c>
      <c r="F230" s="4">
        <v>323.35998499999999</v>
      </c>
      <c r="G230" s="2">
        <v>2222500</v>
      </c>
      <c r="H230" s="4">
        <f t="shared" si="42"/>
        <v>2.2225000000000001</v>
      </c>
      <c r="I230" s="10">
        <f t="shared" si="43"/>
        <v>-1.1100160000000301</v>
      </c>
      <c r="J230" s="6" t="b">
        <f t="shared" si="39"/>
        <v>1</v>
      </c>
      <c r="K230" s="5">
        <f t="shared" si="44"/>
        <v>-9.4958221082595308E-3</v>
      </c>
      <c r="L230" s="5">
        <f t="shared" si="45"/>
        <v>-1.3394401220442427E-2</v>
      </c>
      <c r="M230" s="4">
        <f t="shared" si="46"/>
        <v>317.26509824848637</v>
      </c>
      <c r="N230" s="4">
        <f t="shared" si="47"/>
        <v>323.22245755630343</v>
      </c>
      <c r="O230" s="5">
        <f t="shared" si="48"/>
        <v>-1.8777228698352355E-2</v>
      </c>
      <c r="P230" s="43">
        <f t="shared" si="40"/>
        <v>8.6517923549340511E-3</v>
      </c>
      <c r="Q230" s="14"/>
      <c r="R230" s="13">
        <f t="shared" si="41"/>
        <v>3.3047762925696021E-2</v>
      </c>
      <c r="S230" s="20" t="b">
        <f t="shared" si="49"/>
        <v>1</v>
      </c>
      <c r="T230" s="13"/>
      <c r="U230" s="20"/>
      <c r="V230" s="13">
        <f t="shared" si="50"/>
        <v>3.8569603285700145E-3</v>
      </c>
    </row>
    <row r="231" spans="1:22" x14ac:dyDescent="0.2">
      <c r="A231" s="1">
        <v>44480</v>
      </c>
      <c r="B231" s="4">
        <v>321.51998900000001</v>
      </c>
      <c r="C231" s="4">
        <v>328.23998999999998</v>
      </c>
      <c r="D231" s="4">
        <v>319.19000199999999</v>
      </c>
      <c r="E231" s="4">
        <v>319.60000600000001</v>
      </c>
      <c r="F231" s="4">
        <v>319.60000600000001</v>
      </c>
      <c r="G231" s="2">
        <v>1621400</v>
      </c>
      <c r="H231" s="4">
        <f t="shared" si="42"/>
        <v>1.6214</v>
      </c>
      <c r="I231" s="10">
        <f t="shared" si="43"/>
        <v>-3.7599789999999871</v>
      </c>
      <c r="J231" s="6" t="b">
        <f t="shared" si="39"/>
        <v>1</v>
      </c>
      <c r="K231" s="5">
        <f t="shared" si="44"/>
        <v>-5.9715820654621943E-3</v>
      </c>
      <c r="L231" s="5">
        <f t="shared" si="45"/>
        <v>-2.6322155323000012E-2</v>
      </c>
      <c r="M231" s="4">
        <f t="shared" si="46"/>
        <v>317.65424954040532</v>
      </c>
      <c r="N231" s="4">
        <f t="shared" si="47"/>
        <v>322.90746176879878</v>
      </c>
      <c r="O231" s="5">
        <f t="shared" si="48"/>
        <v>-1.653751598158696E-2</v>
      </c>
      <c r="P231" s="43">
        <f t="shared" si="40"/>
        <v>4.8346668171971975E-3</v>
      </c>
      <c r="Q231" s="14"/>
      <c r="R231" s="13">
        <f t="shared" si="41"/>
        <v>3.3324724838123612E-2</v>
      </c>
      <c r="S231" s="20" t="b">
        <f t="shared" si="49"/>
        <v>1</v>
      </c>
      <c r="T231" s="13"/>
      <c r="U231" s="20"/>
      <c r="V231" s="13">
        <f t="shared" si="50"/>
        <v>1.2265808438032503E-3</v>
      </c>
    </row>
    <row r="232" spans="1:22" x14ac:dyDescent="0.2">
      <c r="A232" s="1">
        <v>44481</v>
      </c>
      <c r="B232" s="4">
        <v>321.10998499999999</v>
      </c>
      <c r="C232" s="4">
        <v>324.85000600000001</v>
      </c>
      <c r="D232" s="4">
        <v>319.14001500000001</v>
      </c>
      <c r="E232" s="4">
        <v>320</v>
      </c>
      <c r="F232" s="4">
        <v>320</v>
      </c>
      <c r="G232" s="2">
        <v>1776200</v>
      </c>
      <c r="H232" s="4">
        <f t="shared" si="42"/>
        <v>1.7762</v>
      </c>
      <c r="I232" s="10">
        <f t="shared" si="43"/>
        <v>0.39999399999999241</v>
      </c>
      <c r="J232" s="6" t="b">
        <f t="shared" si="39"/>
        <v>1</v>
      </c>
      <c r="K232" s="5">
        <f t="shared" si="44"/>
        <v>-3.4567128144582446E-3</v>
      </c>
      <c r="L232" s="5">
        <f t="shared" si="45"/>
        <v>-1.4929985871694912E-2</v>
      </c>
      <c r="M232" s="4">
        <f t="shared" si="46"/>
        <v>318.04520795033778</v>
      </c>
      <c r="N232" s="4">
        <f t="shared" si="47"/>
        <v>322.65463900629453</v>
      </c>
      <c r="O232" s="5">
        <f t="shared" si="48"/>
        <v>-1.4493005839209193E-2</v>
      </c>
      <c r="P232" s="43">
        <f t="shared" si="40"/>
        <v>3.4423000953788131E-3</v>
      </c>
      <c r="Q232" s="14"/>
      <c r="R232" s="13">
        <f t="shared" si="41"/>
        <v>2.1395694321307876E-2</v>
      </c>
      <c r="S232" s="20" t="b">
        <f t="shared" si="49"/>
        <v>0</v>
      </c>
      <c r="T232" s="13"/>
      <c r="U232" s="20"/>
      <c r="V232" s="13">
        <f t="shared" si="50"/>
        <v>1.2307671328122326E-3</v>
      </c>
    </row>
    <row r="233" spans="1:22" x14ac:dyDescent="0.2">
      <c r="A233" s="1">
        <v>44482</v>
      </c>
      <c r="B233" s="4">
        <v>321.5</v>
      </c>
      <c r="C233" s="4">
        <v>329.83999599999999</v>
      </c>
      <c r="D233" s="4">
        <v>319.54501299999998</v>
      </c>
      <c r="E233" s="4">
        <v>329.22000100000002</v>
      </c>
      <c r="F233" s="4">
        <v>329.22000100000002</v>
      </c>
      <c r="G233" s="2">
        <v>2854600</v>
      </c>
      <c r="H233" s="4">
        <f t="shared" si="42"/>
        <v>2.8546</v>
      </c>
      <c r="I233" s="10">
        <f t="shared" si="43"/>
        <v>9.2200010000000248</v>
      </c>
      <c r="J233" s="6" t="b">
        <f t="shared" si="39"/>
        <v>0</v>
      </c>
      <c r="K233" s="5">
        <f t="shared" si="44"/>
        <v>2.4012444790046734E-2</v>
      </c>
      <c r="L233" s="5">
        <f t="shared" si="45"/>
        <v>-1.8796841120503785E-3</v>
      </c>
      <c r="M233" s="4">
        <f t="shared" si="46"/>
        <v>319.90767345861479</v>
      </c>
      <c r="N233" s="4">
        <f t="shared" si="47"/>
        <v>323.22554004922546</v>
      </c>
      <c r="O233" s="5">
        <f t="shared" si="48"/>
        <v>-1.0371325435055194E-2</v>
      </c>
      <c r="P233" s="43">
        <f t="shared" si="40"/>
        <v>-1.1336410117768802E-3</v>
      </c>
      <c r="Q233" s="14"/>
      <c r="R233" s="13">
        <f t="shared" si="41"/>
        <v>3.1047465770370451E-2</v>
      </c>
      <c r="S233" s="20" t="b">
        <f t="shared" si="49"/>
        <v>0</v>
      </c>
      <c r="T233" s="13"/>
      <c r="U233" s="20"/>
      <c r="V233" s="13">
        <f t="shared" si="50"/>
        <v>5.8559772690171541E-3</v>
      </c>
    </row>
    <row r="234" spans="1:22" x14ac:dyDescent="0.2">
      <c r="A234" s="1">
        <v>44483</v>
      </c>
      <c r="B234" s="4">
        <v>332</v>
      </c>
      <c r="C234" s="4">
        <v>334.10998499999999</v>
      </c>
      <c r="D234" s="4">
        <v>328.209991</v>
      </c>
      <c r="E234" s="4">
        <v>328.92001299999998</v>
      </c>
      <c r="F234" s="4">
        <v>328.92001299999998</v>
      </c>
      <c r="G234" s="2">
        <v>2973900</v>
      </c>
      <c r="H234" s="4">
        <f t="shared" si="42"/>
        <v>2.9739</v>
      </c>
      <c r="I234" s="10">
        <f t="shared" si="43"/>
        <v>-0.29998800000004167</v>
      </c>
      <c r="J234" s="6" t="b">
        <f t="shared" si="39"/>
        <v>1</v>
      </c>
      <c r="K234" s="5">
        <f t="shared" si="44"/>
        <v>-9.2770692771084844E-3</v>
      </c>
      <c r="L234" s="5">
        <f t="shared" si="45"/>
        <v>-1.5533723124138333E-2</v>
      </c>
      <c r="M234" s="4">
        <f t="shared" si="46"/>
        <v>321.40973004884563</v>
      </c>
      <c r="N234" s="4">
        <f t="shared" si="47"/>
        <v>323.72071161016237</v>
      </c>
      <c r="O234" s="5">
        <f t="shared" si="48"/>
        <v>-7.1901418820317919E-3</v>
      </c>
      <c r="P234" s="43">
        <f t="shared" si="40"/>
        <v>2.1157607612317508E-2</v>
      </c>
      <c r="Q234" s="14"/>
      <c r="R234" s="13">
        <f t="shared" si="41"/>
        <v>3.951422052227313E-2</v>
      </c>
      <c r="S234" s="20" t="b">
        <f t="shared" si="49"/>
        <v>1</v>
      </c>
      <c r="T234" s="13"/>
      <c r="U234" s="20"/>
      <c r="V234" s="13">
        <f t="shared" si="50"/>
        <v>4.6952815291726709E-3</v>
      </c>
    </row>
    <row r="235" spans="1:22" x14ac:dyDescent="0.2">
      <c r="A235" s="1">
        <v>44484</v>
      </c>
      <c r="B235" s="4">
        <v>329.29998799999998</v>
      </c>
      <c r="C235" s="4">
        <v>330.83200099999999</v>
      </c>
      <c r="D235" s="4">
        <v>323.70001200000002</v>
      </c>
      <c r="E235" s="4">
        <v>324.38000499999998</v>
      </c>
      <c r="F235" s="4">
        <v>324.38000499999998</v>
      </c>
      <c r="G235" s="2">
        <v>3078200</v>
      </c>
      <c r="H235" s="4">
        <f t="shared" si="42"/>
        <v>3.0781999999999998</v>
      </c>
      <c r="I235" s="10">
        <f t="shared" si="43"/>
        <v>-4.5400080000000003</v>
      </c>
      <c r="J235" s="6" t="b">
        <f t="shared" si="39"/>
        <v>1</v>
      </c>
      <c r="K235" s="5">
        <f t="shared" si="44"/>
        <v>-1.4940732399905227E-2</v>
      </c>
      <c r="L235" s="5">
        <f t="shared" si="45"/>
        <v>-1.9502333451714694E-2</v>
      </c>
      <c r="M235" s="4">
        <f t="shared" si="46"/>
        <v>321.90477587403802</v>
      </c>
      <c r="N235" s="4">
        <f t="shared" si="47"/>
        <v>323.77804147014825</v>
      </c>
      <c r="O235" s="5">
        <f t="shared" si="48"/>
        <v>-5.8193159484009709E-3</v>
      </c>
      <c r="P235" s="43">
        <f t="shared" si="40"/>
        <v>5.5769167173352887E-3</v>
      </c>
      <c r="Q235" s="14"/>
      <c r="R235" s="13">
        <f t="shared" si="41"/>
        <v>2.7732502886055995E-2</v>
      </c>
      <c r="S235" s="20" t="b">
        <f t="shared" si="49"/>
        <v>1</v>
      </c>
      <c r="T235" s="13"/>
      <c r="U235" s="20"/>
      <c r="V235" s="13">
        <f t="shared" si="50"/>
        <v>1.5402328520582071E-3</v>
      </c>
    </row>
    <row r="236" spans="1:22" x14ac:dyDescent="0.2">
      <c r="A236" s="1">
        <v>44487</v>
      </c>
      <c r="B236" s="4">
        <v>323.85000600000001</v>
      </c>
      <c r="C236" s="4">
        <v>344.67001299999998</v>
      </c>
      <c r="D236" s="4">
        <v>323.05898999999999</v>
      </c>
      <c r="E236" s="4">
        <v>344.459991</v>
      </c>
      <c r="F236" s="4">
        <v>344.459991</v>
      </c>
      <c r="G236" s="2">
        <v>4557900</v>
      </c>
      <c r="H236" s="4">
        <f t="shared" si="42"/>
        <v>4.5579000000000001</v>
      </c>
      <c r="I236" s="10">
        <f t="shared" si="43"/>
        <v>20.079986000000019</v>
      </c>
      <c r="J236" s="6" t="b">
        <f t="shared" si="39"/>
        <v>0</v>
      </c>
      <c r="K236" s="5">
        <f t="shared" si="44"/>
        <v>6.3640526843158352E-2</v>
      </c>
      <c r="L236" s="5">
        <f t="shared" si="45"/>
        <v>-6.093422464343623E-4</v>
      </c>
      <c r="M236" s="4">
        <f t="shared" si="46"/>
        <v>325.66397839503168</v>
      </c>
      <c r="N236" s="4">
        <f t="shared" si="47"/>
        <v>325.57647186404841</v>
      </c>
      <c r="O236" s="5">
        <f t="shared" si="48"/>
        <v>2.6870190376755866E-4</v>
      </c>
      <c r="P236" s="43">
        <f t="shared" si="40"/>
        <v>-7.9990068532290095E-3</v>
      </c>
      <c r="Q236" s="14"/>
      <c r="R236" s="13">
        <f t="shared" si="41"/>
        <v>5.8360874600364647E-2</v>
      </c>
      <c r="S236" s="20" t="b">
        <f t="shared" si="49"/>
        <v>0</v>
      </c>
      <c r="T236" s="13"/>
      <c r="U236" s="20"/>
      <c r="V236" s="13">
        <f t="shared" si="50"/>
        <v>1.1677995490395075E-2</v>
      </c>
    </row>
    <row r="237" spans="1:22" x14ac:dyDescent="0.2">
      <c r="A237" s="1">
        <v>44488</v>
      </c>
      <c r="B237" s="4">
        <v>342</v>
      </c>
      <c r="C237" s="4">
        <v>350.60000600000001</v>
      </c>
      <c r="D237" s="4">
        <v>339.11999500000002</v>
      </c>
      <c r="E237" s="4">
        <v>344.45001200000002</v>
      </c>
      <c r="F237" s="4">
        <v>344.45001200000002</v>
      </c>
      <c r="G237" s="2">
        <v>4972500</v>
      </c>
      <c r="H237" s="4">
        <f t="shared" si="42"/>
        <v>4.9725000000000001</v>
      </c>
      <c r="I237" s="10">
        <f t="shared" si="43"/>
        <v>-9.9789999999870815E-3</v>
      </c>
      <c r="J237" s="6" t="b">
        <f t="shared" si="39"/>
        <v>1</v>
      </c>
      <c r="K237" s="5">
        <f t="shared" si="44"/>
        <v>7.1637777777778218E-3</v>
      </c>
      <c r="L237" s="5">
        <f t="shared" si="45"/>
        <v>-1.754134025884755E-2</v>
      </c>
      <c r="M237" s="4">
        <f t="shared" si="46"/>
        <v>328.79498399585975</v>
      </c>
      <c r="N237" s="4">
        <f t="shared" si="47"/>
        <v>327.21764926717464</v>
      </c>
      <c r="O237" s="5">
        <f t="shared" si="48"/>
        <v>4.797319927195052E-3</v>
      </c>
      <c r="P237" s="43">
        <f t="shared" si="40"/>
        <v>3.1402580655762923E-2</v>
      </c>
      <c r="Q237" s="14"/>
      <c r="R237" s="13">
        <f t="shared" si="41"/>
        <v>6.6317988611452869E-2</v>
      </c>
      <c r="S237" s="20" t="b">
        <f t="shared" si="49"/>
        <v>1</v>
      </c>
      <c r="T237" s="13"/>
      <c r="U237" s="20"/>
      <c r="V237" s="13">
        <f t="shared" si="50"/>
        <v>9.6142214323444563E-3</v>
      </c>
    </row>
    <row r="238" spans="1:22" x14ac:dyDescent="0.2">
      <c r="A238" s="1">
        <v>44489</v>
      </c>
      <c r="B238" s="4">
        <v>347.64001500000001</v>
      </c>
      <c r="C238" s="4">
        <v>349.959991</v>
      </c>
      <c r="D238" s="4">
        <v>335.26998900000001</v>
      </c>
      <c r="E238" s="4">
        <v>338.92999300000002</v>
      </c>
      <c r="F238" s="4">
        <v>338.92999300000002</v>
      </c>
      <c r="G238" s="2">
        <v>3307900</v>
      </c>
      <c r="H238" s="4">
        <f t="shared" si="42"/>
        <v>3.3079000000000001</v>
      </c>
      <c r="I238" s="10">
        <f t="shared" si="43"/>
        <v>-5.5200189999999907</v>
      </c>
      <c r="J238" s="6" t="b">
        <f t="shared" si="39"/>
        <v>1</v>
      </c>
      <c r="K238" s="5">
        <f t="shared" si="44"/>
        <v>-2.5054716442812201E-2</v>
      </c>
      <c r="L238" s="5">
        <f t="shared" si="45"/>
        <v>-3.151788285421455E-2</v>
      </c>
      <c r="M238" s="4">
        <f t="shared" si="46"/>
        <v>330.48415216321644</v>
      </c>
      <c r="N238" s="4">
        <f t="shared" si="47"/>
        <v>328.23611393959425</v>
      </c>
      <c r="O238" s="5">
        <f t="shared" si="48"/>
        <v>6.80225726077161E-3</v>
      </c>
      <c r="P238" s="43">
        <f t="shared" si="40"/>
        <v>1.4481289966424742E-2</v>
      </c>
      <c r="Q238" s="14"/>
      <c r="R238" s="13">
        <f t="shared" si="41"/>
        <v>5.8931233795334971E-2</v>
      </c>
      <c r="S238" s="20" t="b">
        <f t="shared" si="49"/>
        <v>1</v>
      </c>
      <c r="T238" s="13"/>
      <c r="U238" s="20"/>
      <c r="V238" s="13">
        <f t="shared" si="50"/>
        <v>5.1374511460854705E-3</v>
      </c>
    </row>
    <row r="239" spans="1:22" x14ac:dyDescent="0.2">
      <c r="A239" s="1">
        <v>44490</v>
      </c>
      <c r="B239" s="4">
        <v>335.42800899999997</v>
      </c>
      <c r="C239" s="4">
        <v>341.79998799999998</v>
      </c>
      <c r="D239" s="4">
        <v>333.35998499999999</v>
      </c>
      <c r="E239" s="4">
        <v>333.82998700000002</v>
      </c>
      <c r="F239" s="4">
        <v>333.82998700000002</v>
      </c>
      <c r="G239" s="2">
        <v>2550500</v>
      </c>
      <c r="H239" s="4">
        <f t="shared" si="42"/>
        <v>2.5505</v>
      </c>
      <c r="I239" s="10">
        <f t="shared" si="43"/>
        <v>-5.1000060000000076</v>
      </c>
      <c r="J239" s="6" t="b">
        <f t="shared" si="39"/>
        <v>1</v>
      </c>
      <c r="K239" s="5">
        <f t="shared" si="44"/>
        <v>-4.7641280904480391E-3</v>
      </c>
      <c r="L239" s="5">
        <f t="shared" si="45"/>
        <v>-2.3317733410803888E-2</v>
      </c>
      <c r="M239" s="4">
        <f t="shared" si="46"/>
        <v>331.04179130268039</v>
      </c>
      <c r="N239" s="4">
        <f t="shared" si="47"/>
        <v>328.72253768397735</v>
      </c>
      <c r="O239" s="5">
        <f t="shared" si="48"/>
        <v>7.0059239637888749E-3</v>
      </c>
      <c r="P239" s="43">
        <f t="shared" si="40"/>
        <v>7.0027221886315057E-3</v>
      </c>
      <c r="Q239" s="14"/>
      <c r="R239" s="13">
        <f t="shared" si="41"/>
        <v>3.2498001702398603E-2</v>
      </c>
      <c r="S239" s="20" t="b">
        <f t="shared" si="49"/>
        <v>1</v>
      </c>
      <c r="T239" s="13"/>
      <c r="U239" s="20"/>
      <c r="V239" s="13">
        <f t="shared" si="50"/>
        <v>1.6873400307212219E-3</v>
      </c>
    </row>
    <row r="240" spans="1:22" x14ac:dyDescent="0.2">
      <c r="A240" s="1">
        <v>44491</v>
      </c>
      <c r="B240" s="4">
        <v>325.76998900000001</v>
      </c>
      <c r="C240" s="4">
        <v>328.41000400000001</v>
      </c>
      <c r="D240" s="4">
        <v>313.40100100000001</v>
      </c>
      <c r="E240" s="4">
        <v>321.88000499999998</v>
      </c>
      <c r="F240" s="4">
        <v>321.88000499999998</v>
      </c>
      <c r="G240" s="2">
        <v>4133900</v>
      </c>
      <c r="H240" s="4">
        <f t="shared" si="42"/>
        <v>4.1338999999999997</v>
      </c>
      <c r="I240" s="10">
        <f t="shared" si="43"/>
        <v>-11.949982000000034</v>
      </c>
      <c r="J240" s="6" t="b">
        <f t="shared" si="39"/>
        <v>0</v>
      </c>
      <c r="K240" s="5">
        <f t="shared" si="44"/>
        <v>-1.1940891215734505E-2</v>
      </c>
      <c r="L240" s="5">
        <f t="shared" si="45"/>
        <v>-1.9883678695731911E-2</v>
      </c>
      <c r="M240" s="4">
        <f t="shared" si="46"/>
        <v>329.51482691890033</v>
      </c>
      <c r="N240" s="4">
        <f t="shared" si="47"/>
        <v>328.12753484189238</v>
      </c>
      <c r="O240" s="5">
        <f t="shared" si="48"/>
        <v>4.2101051718361066E-3</v>
      </c>
      <c r="P240" s="43">
        <f t="shared" si="40"/>
        <v>-4.8901671799024167E-2</v>
      </c>
      <c r="Q240" s="14"/>
      <c r="R240" s="13">
        <f t="shared" si="41"/>
        <v>-3.3528777118494524E-3</v>
      </c>
      <c r="S240" s="20" t="b">
        <f t="shared" si="49"/>
        <v>1</v>
      </c>
      <c r="T240" s="13"/>
      <c r="U240" s="20"/>
      <c r="V240" s="13">
        <f t="shared" si="50"/>
        <v>-4.6126030727761625E-3</v>
      </c>
    </row>
    <row r="241" spans="1:22" x14ac:dyDescent="0.2">
      <c r="A241" s="1">
        <v>44494</v>
      </c>
      <c r="B241" s="4">
        <v>321.959991</v>
      </c>
      <c r="C241" s="4">
        <v>327.04998799999998</v>
      </c>
      <c r="D241" s="4">
        <v>315.20001200000002</v>
      </c>
      <c r="E241" s="4">
        <v>323.19000199999999</v>
      </c>
      <c r="F241" s="4">
        <v>323.19000199999999</v>
      </c>
      <c r="G241" s="2">
        <v>2700200</v>
      </c>
      <c r="H241" s="4">
        <f t="shared" si="42"/>
        <v>2.7002000000000002</v>
      </c>
      <c r="I241" s="10">
        <f t="shared" si="43"/>
        <v>1.3099970000000098</v>
      </c>
      <c r="J241" s="6" t="b">
        <f t="shared" si="39"/>
        <v>0</v>
      </c>
      <c r="K241" s="5">
        <f t="shared" si="44"/>
        <v>3.8203846266102997E-3</v>
      </c>
      <c r="L241" s="5">
        <f t="shared" si="45"/>
        <v>-1.180243431166245E-2</v>
      </c>
      <c r="M241" s="4">
        <f t="shared" si="46"/>
        <v>328.46068943241693</v>
      </c>
      <c r="N241" s="4">
        <f t="shared" si="47"/>
        <v>327.69818415998867</v>
      </c>
      <c r="O241" s="5">
        <f t="shared" si="48"/>
        <v>2.3214506239570797E-3</v>
      </c>
      <c r="P241" s="43">
        <f t="shared" si="40"/>
        <v>-4.037219021652632E-2</v>
      </c>
      <c r="Q241" s="14"/>
      <c r="R241" s="13">
        <f t="shared" si="41"/>
        <v>-4.2948866570749989E-3</v>
      </c>
      <c r="S241" s="20" t="b">
        <f t="shared" si="49"/>
        <v>0</v>
      </c>
      <c r="T241" s="13"/>
      <c r="U241" s="20"/>
      <c r="V241" s="13">
        <f t="shared" si="50"/>
        <v>-3.1990593453412068E-3</v>
      </c>
    </row>
    <row r="242" spans="1:22" x14ac:dyDescent="0.2">
      <c r="A242" s="1">
        <v>44495</v>
      </c>
      <c r="B242" s="4">
        <v>327.02999899999998</v>
      </c>
      <c r="C242" s="4">
        <v>333.34399400000001</v>
      </c>
      <c r="D242" s="4">
        <v>319.85000600000001</v>
      </c>
      <c r="E242" s="4">
        <v>324.01001000000002</v>
      </c>
      <c r="F242" s="4">
        <v>324.01001000000002</v>
      </c>
      <c r="G242" s="2">
        <v>2768600</v>
      </c>
      <c r="H242" s="4">
        <f t="shared" si="42"/>
        <v>2.7686000000000002</v>
      </c>
      <c r="I242" s="10">
        <f t="shared" si="43"/>
        <v>0.82000800000002982</v>
      </c>
      <c r="J242" s="6" t="b">
        <f t="shared" si="39"/>
        <v>1</v>
      </c>
      <c r="K242" s="5">
        <f t="shared" si="44"/>
        <v>-9.2345931848287505E-3</v>
      </c>
      <c r="L242" s="5">
        <f t="shared" si="45"/>
        <v>-2.8001056470211928E-2</v>
      </c>
      <c r="M242" s="4">
        <f t="shared" si="46"/>
        <v>327.71890952701409</v>
      </c>
      <c r="N242" s="4">
        <f t="shared" si="47"/>
        <v>327.37747336346791</v>
      </c>
      <c r="O242" s="5">
        <f t="shared" si="48"/>
        <v>1.0418567669438449E-3</v>
      </c>
      <c r="P242" s="43">
        <f t="shared" si="40"/>
        <v>-2.401113667310505E-2</v>
      </c>
      <c r="Q242" s="14"/>
      <c r="R242" s="13">
        <f t="shared" si="41"/>
        <v>1.7164357348510701E-2</v>
      </c>
      <c r="S242" s="20" t="b">
        <f t="shared" si="49"/>
        <v>0</v>
      </c>
      <c r="T242" s="13"/>
      <c r="U242" s="20"/>
      <c r="V242" s="13">
        <f t="shared" si="50"/>
        <v>-2.2583521537528246E-3</v>
      </c>
    </row>
    <row r="243" spans="1:22" x14ac:dyDescent="0.2">
      <c r="A243" s="1">
        <v>44496</v>
      </c>
      <c r="B243" s="4">
        <v>325.040009</v>
      </c>
      <c r="C243" s="4">
        <v>327.53500400000001</v>
      </c>
      <c r="D243" s="4">
        <v>315.84500100000002</v>
      </c>
      <c r="E243" s="4">
        <v>316.57000699999998</v>
      </c>
      <c r="F243" s="4">
        <v>316.57000699999998</v>
      </c>
      <c r="G243" s="2">
        <v>2254400</v>
      </c>
      <c r="H243" s="4">
        <f t="shared" si="42"/>
        <v>2.2544</v>
      </c>
      <c r="I243" s="10">
        <f t="shared" si="43"/>
        <v>-7.440003000000047</v>
      </c>
      <c r="J243" s="6" t="b">
        <f t="shared" si="39"/>
        <v>1</v>
      </c>
      <c r="K243" s="5">
        <f t="shared" si="44"/>
        <v>-2.6058336713865961E-2</v>
      </c>
      <c r="L243" s="5">
        <f t="shared" si="45"/>
        <v>-3.3477328731557614E-2</v>
      </c>
      <c r="M243" s="4">
        <f t="shared" si="46"/>
        <v>325.86075910584509</v>
      </c>
      <c r="N243" s="4">
        <f t="shared" si="47"/>
        <v>326.4376936796881</v>
      </c>
      <c r="O243" s="5">
        <f t="shared" si="48"/>
        <v>-1.7704941688164626E-3</v>
      </c>
      <c r="P243" s="43">
        <f t="shared" si="40"/>
        <v>-3.0736312446236518E-2</v>
      </c>
      <c r="Q243" s="14"/>
      <c r="R243" s="13">
        <f t="shared" si="41"/>
        <v>5.1379150369287056E-3</v>
      </c>
      <c r="S243" s="20" t="b">
        <f t="shared" si="49"/>
        <v>1</v>
      </c>
      <c r="T243" s="13"/>
      <c r="U243" s="20"/>
      <c r="V243" s="13">
        <f t="shared" si="50"/>
        <v>-5.6699518006172048E-3</v>
      </c>
    </row>
    <row r="244" spans="1:22" x14ac:dyDescent="0.2">
      <c r="A244" s="1">
        <v>44497</v>
      </c>
      <c r="B244" s="4">
        <v>317.30999800000001</v>
      </c>
      <c r="C244" s="4">
        <v>323.22000100000002</v>
      </c>
      <c r="D244" s="4">
        <v>314.5</v>
      </c>
      <c r="E244" s="4">
        <v>320.55999800000001</v>
      </c>
      <c r="F244" s="4">
        <v>320.55999800000001</v>
      </c>
      <c r="G244" s="2">
        <v>1709200</v>
      </c>
      <c r="H244" s="4">
        <f t="shared" si="42"/>
        <v>1.7092000000000001</v>
      </c>
      <c r="I244" s="10">
        <f t="shared" si="43"/>
        <v>3.9899910000000318</v>
      </c>
      <c r="J244" s="6" t="b">
        <f t="shared" si="39"/>
        <v>0</v>
      </c>
      <c r="K244" s="5">
        <f t="shared" si="44"/>
        <v>1.0242349817165231E-2</v>
      </c>
      <c r="L244" s="5">
        <f t="shared" si="45"/>
        <v>-8.229698013026171E-3</v>
      </c>
      <c r="M244" s="4">
        <f t="shared" si="46"/>
        <v>324.97729892153757</v>
      </c>
      <c r="N244" s="4">
        <f t="shared" si="47"/>
        <v>325.92658970754132</v>
      </c>
      <c r="O244" s="5">
        <f t="shared" si="48"/>
        <v>-2.9210987633722504E-3</v>
      </c>
      <c r="P244" s="43">
        <f t="shared" si="40"/>
        <v>-3.2240094789104647E-2</v>
      </c>
      <c r="Q244" s="14"/>
      <c r="R244" s="13">
        <f t="shared" si="41"/>
        <v>-5.4074482352129589E-3</v>
      </c>
      <c r="S244" s="20" t="b">
        <f t="shared" si="49"/>
        <v>0</v>
      </c>
      <c r="T244" s="13"/>
      <c r="U244" s="20"/>
      <c r="V244" s="13">
        <f t="shared" si="50"/>
        <v>-2.7111585535236557E-3</v>
      </c>
    </row>
    <row r="245" spans="1:22" x14ac:dyDescent="0.2">
      <c r="A245" s="1">
        <v>44498</v>
      </c>
      <c r="B245" s="4">
        <v>318.76998900000001</v>
      </c>
      <c r="C245" s="4">
        <v>321.52999899999998</v>
      </c>
      <c r="D245" s="4">
        <v>303.64999399999999</v>
      </c>
      <c r="E245" s="4">
        <v>304.89999399999999</v>
      </c>
      <c r="F245" s="4">
        <v>304.89999399999999</v>
      </c>
      <c r="G245" s="2">
        <v>3655300</v>
      </c>
      <c r="H245" s="4">
        <f t="shared" si="42"/>
        <v>3.6553</v>
      </c>
      <c r="I245" s="10">
        <f t="shared" si="43"/>
        <v>-15.660004000000015</v>
      </c>
      <c r="J245" s="6" t="b">
        <f t="shared" si="39"/>
        <v>1</v>
      </c>
      <c r="K245" s="5">
        <f t="shared" si="44"/>
        <v>-4.3510981204695577E-2</v>
      </c>
      <c r="L245" s="5">
        <f t="shared" si="45"/>
        <v>-5.1721472496256825E-2</v>
      </c>
      <c r="M245" s="4">
        <f t="shared" si="46"/>
        <v>321.63108143461466</v>
      </c>
      <c r="N245" s="4">
        <f t="shared" si="47"/>
        <v>324.09819008079859</v>
      </c>
      <c r="O245" s="5">
        <f t="shared" si="48"/>
        <v>-7.6706163943470644E-3</v>
      </c>
      <c r="P245" s="43">
        <f t="shared" si="40"/>
        <v>-5.5905938426134644E-2</v>
      </c>
      <c r="Q245" s="14"/>
      <c r="R245" s="13">
        <f t="shared" si="41"/>
        <v>-3.1428067885668962E-4</v>
      </c>
      <c r="S245" s="20" t="b">
        <f t="shared" si="49"/>
        <v>1</v>
      </c>
      <c r="T245" s="13"/>
      <c r="U245" s="20"/>
      <c r="V245" s="13">
        <f t="shared" si="50"/>
        <v>-1.0296773030078079E-2</v>
      </c>
    </row>
    <row r="246" spans="1:22" x14ac:dyDescent="0.2">
      <c r="A246" s="1">
        <v>44501</v>
      </c>
      <c r="B246" s="4">
        <v>306.483002</v>
      </c>
      <c r="C246" s="4">
        <v>318.43301400000001</v>
      </c>
      <c r="D246" s="4">
        <v>303.56201199999998</v>
      </c>
      <c r="E246" s="4">
        <v>317.72000100000002</v>
      </c>
      <c r="F246" s="4">
        <v>317.72000100000002</v>
      </c>
      <c r="G246" s="2">
        <v>3293100</v>
      </c>
      <c r="H246" s="4">
        <f t="shared" si="42"/>
        <v>3.2930999999999999</v>
      </c>
      <c r="I246" s="10">
        <f t="shared" si="43"/>
        <v>12.820007000000032</v>
      </c>
      <c r="J246" s="6" t="b">
        <f t="shared" si="39"/>
        <v>0</v>
      </c>
      <c r="K246" s="5">
        <f t="shared" si="44"/>
        <v>3.6664346559748283E-2</v>
      </c>
      <c r="L246" s="5">
        <f t="shared" si="45"/>
        <v>-2.2391302680694705E-3</v>
      </c>
      <c r="M246" s="4">
        <f t="shared" si="46"/>
        <v>320.97923469551222</v>
      </c>
      <c r="N246" s="4">
        <f t="shared" si="47"/>
        <v>323.54356494333786</v>
      </c>
      <c r="O246" s="5">
        <f t="shared" si="48"/>
        <v>-7.9890845594987343E-3</v>
      </c>
      <c r="P246" s="43">
        <f t="shared" si="40"/>
        <v>-5.4262770960976925E-2</v>
      </c>
      <c r="Q246" s="14"/>
      <c r="R246" s="13">
        <f t="shared" si="41"/>
        <v>-7.9326648589202464E-3</v>
      </c>
      <c r="S246" s="20" t="b">
        <f t="shared" si="49"/>
        <v>0</v>
      </c>
      <c r="T246" s="13"/>
      <c r="U246" s="20"/>
      <c r="V246" s="13">
        <f t="shared" si="50"/>
        <v>-2.0266907544971044E-3</v>
      </c>
    </row>
    <row r="247" spans="1:22" x14ac:dyDescent="0.2">
      <c r="A247" s="1">
        <v>44502</v>
      </c>
      <c r="B247" s="4">
        <v>317.5</v>
      </c>
      <c r="C247" s="4">
        <v>317.5</v>
      </c>
      <c r="D247" s="4">
        <v>310.040009</v>
      </c>
      <c r="E247" s="4">
        <v>313.41000400000001</v>
      </c>
      <c r="F247" s="4">
        <v>313.41000400000001</v>
      </c>
      <c r="G247" s="2">
        <v>1927300</v>
      </c>
      <c r="H247" s="4">
        <f t="shared" si="42"/>
        <v>1.9273</v>
      </c>
      <c r="I247" s="10">
        <f t="shared" si="43"/>
        <v>-4.3099970000000098</v>
      </c>
      <c r="J247" s="6" t="b">
        <f t="shared" si="39"/>
        <v>1</v>
      </c>
      <c r="K247" s="5">
        <f t="shared" si="44"/>
        <v>-1.2881877165354284E-2</v>
      </c>
      <c r="L247" s="5">
        <f t="shared" si="45"/>
        <v>-1.2881877165354284E-2</v>
      </c>
      <c r="M247" s="4">
        <f t="shared" si="46"/>
        <v>319.71769624626018</v>
      </c>
      <c r="N247" s="4">
        <f t="shared" si="47"/>
        <v>322.66238573087372</v>
      </c>
      <c r="O247" s="5">
        <f t="shared" si="48"/>
        <v>-9.2102799412936559E-3</v>
      </c>
      <c r="P247" s="43">
        <f t="shared" si="40"/>
        <v>-3.0269476353307671E-2</v>
      </c>
      <c r="Q247" s="14"/>
      <c r="R247" s="13">
        <f t="shared" si="41"/>
        <v>-6.9364200740143298E-3</v>
      </c>
      <c r="S247" s="20" t="b">
        <f t="shared" si="49"/>
        <v>1</v>
      </c>
      <c r="T247" s="13"/>
      <c r="U247" s="20"/>
      <c r="V247" s="13">
        <f t="shared" si="50"/>
        <v>-3.9302805692360936E-3</v>
      </c>
    </row>
    <row r="248" spans="1:22" x14ac:dyDescent="0.2">
      <c r="A248" s="1">
        <v>44503</v>
      </c>
      <c r="B248" s="4">
        <v>314.23001099999999</v>
      </c>
      <c r="C248" s="4">
        <v>314.69500699999998</v>
      </c>
      <c r="D248" s="4">
        <v>307.08999599999999</v>
      </c>
      <c r="E248" s="4">
        <v>313.66000400000001</v>
      </c>
      <c r="F248" s="4">
        <v>313.66000400000001</v>
      </c>
      <c r="G248" s="2">
        <v>5500600</v>
      </c>
      <c r="H248" s="4">
        <f t="shared" si="42"/>
        <v>5.5006000000000004</v>
      </c>
      <c r="I248" s="10">
        <f t="shared" si="43"/>
        <v>0.25</v>
      </c>
      <c r="J248" s="6" t="b">
        <f t="shared" si="39"/>
        <v>0</v>
      </c>
      <c r="K248" s="5">
        <f t="shared" si="44"/>
        <v>-1.8139801420812588E-3</v>
      </c>
      <c r="L248" s="5">
        <f t="shared" si="45"/>
        <v>-3.2889082348864871E-3</v>
      </c>
      <c r="M248" s="4">
        <f t="shared" si="46"/>
        <v>318.70808087188345</v>
      </c>
      <c r="N248" s="4">
        <f t="shared" si="47"/>
        <v>321.87956992818903</v>
      </c>
      <c r="O248" s="5">
        <f t="shared" si="48"/>
        <v>-9.951078264565474E-3</v>
      </c>
      <c r="P248" s="43">
        <f t="shared" si="40"/>
        <v>-3.645368777628763E-2</v>
      </c>
      <c r="Q248" s="14"/>
      <c r="R248" s="13">
        <f t="shared" si="41"/>
        <v>-1.2591691622330347E-2</v>
      </c>
      <c r="S248" s="20" t="b">
        <f t="shared" si="49"/>
        <v>0</v>
      </c>
      <c r="T248" s="13">
        <f t="shared" ref="T248:T254" si="52">(E248-E247)/E247</f>
        <v>7.9767715391752456E-4</v>
      </c>
      <c r="U248" s="20"/>
      <c r="V248" s="13">
        <f t="shared" si="50"/>
        <v>-3.1578338835491705E-3</v>
      </c>
    </row>
    <row r="249" spans="1:22" x14ac:dyDescent="0.2">
      <c r="A249" s="1">
        <v>44504</v>
      </c>
      <c r="B249" s="4">
        <v>289.80999800000001</v>
      </c>
      <c r="C249" s="4">
        <v>308.80999800000001</v>
      </c>
      <c r="D249" s="4">
        <v>285.82000699999998</v>
      </c>
      <c r="E249" s="4">
        <v>289.39001500000001</v>
      </c>
      <c r="F249" s="4">
        <v>289.39001500000001</v>
      </c>
      <c r="G249" s="2">
        <v>12768900</v>
      </c>
      <c r="H249" s="4">
        <f t="shared" si="42"/>
        <v>12.7689</v>
      </c>
      <c r="I249" s="10">
        <f t="shared" si="43"/>
        <v>-24.26998900000001</v>
      </c>
      <c r="J249" s="6" t="b">
        <f t="shared" si="39"/>
        <v>1</v>
      </c>
      <c r="K249" s="5">
        <f t="shared" si="44"/>
        <v>-1.4491667054219502E-3</v>
      </c>
      <c r="L249" s="5">
        <f t="shared" si="45"/>
        <v>-6.2886509911508764E-2</v>
      </c>
      <c r="M249" s="4">
        <f t="shared" si="46"/>
        <v>313.82173655990289</v>
      </c>
      <c r="N249" s="4">
        <f t="shared" si="47"/>
        <v>319.05439123878131</v>
      </c>
      <c r="O249" s="5">
        <f t="shared" si="48"/>
        <v>-1.6673971459843732E-2</v>
      </c>
      <c r="P249" s="43">
        <f t="shared" si="40"/>
        <v>-8.9228139092136755E-2</v>
      </c>
      <c r="Q249" s="14"/>
      <c r="R249" s="13">
        <f t="shared" si="41"/>
        <v>-1.597001729338857E-2</v>
      </c>
      <c r="S249" s="20" t="b">
        <f t="shared" si="49"/>
        <v>1</v>
      </c>
      <c r="T249" s="13">
        <f t="shared" si="52"/>
        <v>-7.7376741345702493E-2</v>
      </c>
      <c r="U249" s="20"/>
      <c r="V249" s="13">
        <f t="shared" si="50"/>
        <v>-1.5331723935625005E-2</v>
      </c>
    </row>
    <row r="250" spans="1:22" x14ac:dyDescent="0.2">
      <c r="A250" s="1">
        <v>44505</v>
      </c>
      <c r="B250" s="4">
        <v>289.01998900000001</v>
      </c>
      <c r="C250" s="4">
        <v>290.36999500000002</v>
      </c>
      <c r="D250" s="4">
        <v>275.14001500000001</v>
      </c>
      <c r="E250" s="4">
        <v>278.61999500000002</v>
      </c>
      <c r="F250" s="4">
        <v>278.61999500000002</v>
      </c>
      <c r="G250" s="2">
        <v>5828300</v>
      </c>
      <c r="H250" s="4">
        <f t="shared" si="42"/>
        <v>5.8282999999999996</v>
      </c>
      <c r="I250" s="10">
        <f t="shared" si="43"/>
        <v>-10.770019999999988</v>
      </c>
      <c r="J250" s="6" t="b">
        <f t="shared" si="39"/>
        <v>1</v>
      </c>
      <c r="K250" s="5">
        <f t="shared" si="44"/>
        <v>-3.5983649559961722E-2</v>
      </c>
      <c r="L250" s="5">
        <f t="shared" si="45"/>
        <v>-4.0465613535585865E-2</v>
      </c>
      <c r="M250" s="4">
        <f t="shared" si="46"/>
        <v>307.95477963325243</v>
      </c>
      <c r="N250" s="4">
        <f t="shared" si="47"/>
        <v>315.53835678323509</v>
      </c>
      <c r="O250" s="5">
        <f t="shared" si="48"/>
        <v>-2.4625619251677291E-2</v>
      </c>
      <c r="P250" s="43">
        <f t="shared" si="40"/>
        <v>-0.10655708825929565</v>
      </c>
      <c r="Q250" s="14"/>
      <c r="R250" s="13">
        <f t="shared" si="41"/>
        <v>-5.7101840257827378E-2</v>
      </c>
      <c r="S250" s="20" t="b">
        <f t="shared" si="49"/>
        <v>1</v>
      </c>
      <c r="T250" s="13">
        <f t="shared" si="52"/>
        <v>-3.7216280596274159E-2</v>
      </c>
      <c r="U250" s="20"/>
      <c r="V250" s="13">
        <f t="shared" si="50"/>
        <v>-1.8695189794574869E-2</v>
      </c>
    </row>
    <row r="251" spans="1:22" x14ac:dyDescent="0.2">
      <c r="A251" s="1">
        <v>44508</v>
      </c>
      <c r="B251" s="4">
        <v>279.67001299999998</v>
      </c>
      <c r="C251" s="4">
        <v>285.63000499999998</v>
      </c>
      <c r="D251" s="4">
        <v>275.54998799999998</v>
      </c>
      <c r="E251" s="4">
        <v>277.17001299999998</v>
      </c>
      <c r="F251" s="4">
        <v>277.17001299999998</v>
      </c>
      <c r="G251" s="2">
        <v>4701900</v>
      </c>
      <c r="H251" s="4">
        <f t="shared" si="42"/>
        <v>4.7019000000000002</v>
      </c>
      <c r="I251" s="10">
        <f t="shared" si="43"/>
        <v>-1.4499820000000341</v>
      </c>
      <c r="J251" s="6" t="b">
        <f t="shared" si="39"/>
        <v>1</v>
      </c>
      <c r="K251" s="5">
        <f t="shared" si="44"/>
        <v>-8.9391063889284403E-3</v>
      </c>
      <c r="L251" s="5">
        <f t="shared" si="45"/>
        <v>-2.9618709000827838E-2</v>
      </c>
      <c r="M251" s="4">
        <f t="shared" si="46"/>
        <v>302.82398519437703</v>
      </c>
      <c r="N251" s="4">
        <f t="shared" si="47"/>
        <v>312.2019790629538</v>
      </c>
      <c r="O251" s="5">
        <f t="shared" si="48"/>
        <v>-3.0968464610084331E-2</v>
      </c>
      <c r="P251" s="43">
        <f t="shared" si="40"/>
        <v>-9.0065511742309243E-2</v>
      </c>
      <c r="Q251" s="14"/>
      <c r="R251" s="13">
        <f t="shared" si="41"/>
        <v>-5.6778792417451859E-2</v>
      </c>
      <c r="S251" s="20" t="b">
        <f t="shared" si="49"/>
        <v>1</v>
      </c>
      <c r="T251" s="13">
        <f t="shared" si="52"/>
        <v>-5.2041562917982034E-3</v>
      </c>
      <c r="U251" s="20"/>
      <c r="V251" s="13">
        <f t="shared" si="50"/>
        <v>-1.6660869641269189E-2</v>
      </c>
    </row>
    <row r="252" spans="1:22" x14ac:dyDescent="0.2">
      <c r="A252" s="1">
        <v>44509</v>
      </c>
      <c r="B252" s="4">
        <v>277.58999599999999</v>
      </c>
      <c r="C252" s="4">
        <v>282.66000400000001</v>
      </c>
      <c r="D252" s="4">
        <v>275.5</v>
      </c>
      <c r="E252" s="4">
        <v>279.76998900000001</v>
      </c>
      <c r="F252" s="4">
        <v>279.76998900000001</v>
      </c>
      <c r="G252" s="2">
        <v>3036700</v>
      </c>
      <c r="H252" s="4">
        <f t="shared" si="42"/>
        <v>3.0367000000000002</v>
      </c>
      <c r="I252" s="10">
        <f t="shared" si="43"/>
        <v>2.5999760000000265</v>
      </c>
      <c r="J252" s="6" t="b">
        <f t="shared" si="39"/>
        <v>0</v>
      </c>
      <c r="K252" s="5">
        <f t="shared" si="44"/>
        <v>7.8532837328908079E-3</v>
      </c>
      <c r="L252" s="5">
        <f t="shared" si="45"/>
        <v>-1.0224350665473015E-2</v>
      </c>
      <c r="M252" s="4">
        <f t="shared" si="46"/>
        <v>298.98165249531417</v>
      </c>
      <c r="N252" s="4">
        <f t="shared" si="47"/>
        <v>309.38180601400131</v>
      </c>
      <c r="O252" s="5">
        <f t="shared" si="48"/>
        <v>-3.4785256660022461E-2</v>
      </c>
      <c r="P252" s="43">
        <f t="shared" si="40"/>
        <v>-7.8538774200139869E-2</v>
      </c>
      <c r="Q252" s="14"/>
      <c r="R252" s="13">
        <f t="shared" si="41"/>
        <v>-5.4590803011131103E-2</v>
      </c>
      <c r="S252" s="20" t="b">
        <f t="shared" si="49"/>
        <v>0</v>
      </c>
      <c r="T252" s="13">
        <f t="shared" si="52"/>
        <v>9.380437558373339E-3</v>
      </c>
      <c r="U252" s="20">
        <f>(E252-E248)/E248</f>
        <v>-0.10804697624119142</v>
      </c>
      <c r="V252" s="13">
        <f t="shared" si="50"/>
        <v>-1.268833674649828E-2</v>
      </c>
    </row>
    <row r="253" spans="1:22" x14ac:dyDescent="0.2">
      <c r="A253" s="1">
        <v>44510</v>
      </c>
      <c r="B253" s="4">
        <v>278.95001200000002</v>
      </c>
      <c r="C253" s="4">
        <v>283.88000499999998</v>
      </c>
      <c r="D253" s="4">
        <v>271.71301299999999</v>
      </c>
      <c r="E253" s="4">
        <v>274.60000600000001</v>
      </c>
      <c r="F253" s="4">
        <v>274.60000600000001</v>
      </c>
      <c r="G253" s="2">
        <v>3506900</v>
      </c>
      <c r="H253" s="4">
        <f t="shared" si="42"/>
        <v>3.5068999999999999</v>
      </c>
      <c r="I253" s="10">
        <f t="shared" si="43"/>
        <v>-5.169983000000002</v>
      </c>
      <c r="J253" s="6" t="b">
        <f t="shared" si="39"/>
        <v>1</v>
      </c>
      <c r="K253" s="5">
        <f t="shared" si="44"/>
        <v>-1.5594213346009848E-2</v>
      </c>
      <c r="L253" s="5">
        <f t="shared" si="45"/>
        <v>-3.2689864860330604E-2</v>
      </c>
      <c r="M253" s="4">
        <f t="shared" si="46"/>
        <v>294.91804474609512</v>
      </c>
      <c r="N253" s="4">
        <f t="shared" si="47"/>
        <v>306.35730166495773</v>
      </c>
      <c r="O253" s="5">
        <f t="shared" si="48"/>
        <v>-3.878791794076572E-2</v>
      </c>
      <c r="P253" s="43">
        <f t="shared" si="40"/>
        <v>-7.8682983830552403E-2</v>
      </c>
      <c r="Q253" s="14"/>
      <c r="R253" s="13">
        <f t="shared" si="41"/>
        <v>-3.742748177921143E-2</v>
      </c>
      <c r="S253" s="20" t="b">
        <f t="shared" si="49"/>
        <v>1</v>
      </c>
      <c r="T253" s="13">
        <f t="shared" si="52"/>
        <v>-1.8479405237421666E-2</v>
      </c>
      <c r="U253" s="14"/>
      <c r="V253" s="60">
        <f t="shared" si="50"/>
        <v>-1.3591495382087811E-2</v>
      </c>
    </row>
    <row r="254" spans="1:22" x14ac:dyDescent="0.2">
      <c r="A254" s="1">
        <v>44511</v>
      </c>
      <c r="B254" s="4">
        <v>275.82000699999998</v>
      </c>
      <c r="C254" s="4">
        <v>277.98998999999998</v>
      </c>
      <c r="D254" s="4">
        <v>271.33999599999999</v>
      </c>
      <c r="E254" s="4">
        <v>271.790009</v>
      </c>
      <c r="F254" s="4">
        <v>271.790009</v>
      </c>
      <c r="G254" s="2">
        <v>2282800</v>
      </c>
      <c r="H254" s="4">
        <f t="shared" si="42"/>
        <v>2.2827999999999999</v>
      </c>
      <c r="I254" s="10">
        <f t="shared" si="43"/>
        <v>-2.8099970000000098</v>
      </c>
      <c r="J254" s="6" t="b">
        <f t="shared" si="39"/>
        <v>1</v>
      </c>
      <c r="K254" s="5">
        <f t="shared" si="44"/>
        <v>-1.4610970552255761E-2</v>
      </c>
      <c r="L254" s="5">
        <f t="shared" si="45"/>
        <v>-2.2302892992657686E-2</v>
      </c>
      <c r="M254" s="4">
        <f t="shared" si="46"/>
        <v>291.06337212174594</v>
      </c>
      <c r="N254" s="4">
        <f t="shared" si="47"/>
        <v>303.35145012887443</v>
      </c>
      <c r="O254" s="5">
        <f t="shared" si="48"/>
        <v>-4.2217878249512737E-2</v>
      </c>
      <c r="P254" s="43">
        <f t="shared" si="40"/>
        <v>-6.7763167787034589E-2</v>
      </c>
      <c r="Q254" s="14"/>
      <c r="R254" s="13">
        <f t="shared" si="41"/>
        <v>-4.4915930254108484E-2</v>
      </c>
      <c r="S254" s="20" t="b">
        <f t="shared" si="49"/>
        <v>1</v>
      </c>
      <c r="T254" s="13">
        <f t="shared" si="52"/>
        <v>-1.0233055129649232E-2</v>
      </c>
      <c r="U254" s="14"/>
      <c r="V254" s="60">
        <f t="shared" si="50"/>
        <v>-1.3070317985011039E-2</v>
      </c>
    </row>
    <row r="255" spans="1:22" x14ac:dyDescent="0.2">
      <c r="A255" s="1">
        <v>44512</v>
      </c>
      <c r="B255" s="4">
        <v>272.64001500000001</v>
      </c>
      <c r="C255" s="4">
        <v>275.790009</v>
      </c>
      <c r="D255" s="4">
        <v>268.57998700000002</v>
      </c>
      <c r="E255" s="4">
        <v>275.38000499999998</v>
      </c>
      <c r="F255" s="4">
        <v>275.38000499999998</v>
      </c>
      <c r="G255" s="2">
        <v>2000500</v>
      </c>
      <c r="H255" s="4"/>
      <c r="I255" s="4"/>
      <c r="J255" s="4"/>
      <c r="K255" s="5"/>
      <c r="L255" s="5"/>
      <c r="N255" s="4"/>
      <c r="O255" s="5"/>
      <c r="P255" s="43"/>
      <c r="Q255" s="14"/>
      <c r="R255" s="13" t="e">
        <f t="shared" si="41"/>
        <v>#DIV/0!</v>
      </c>
      <c r="S255" s="20" t="b">
        <f t="shared" si="49"/>
        <v>0</v>
      </c>
      <c r="T255" s="14"/>
      <c r="U255" s="14"/>
      <c r="V255" s="60">
        <f t="shared" si="50"/>
        <v>-1</v>
      </c>
    </row>
    <row r="256" spans="1:22" x14ac:dyDescent="0.2">
      <c r="A256" s="1"/>
      <c r="B256" s="4"/>
      <c r="C256" s="4"/>
      <c r="D256" s="4"/>
      <c r="E256" s="4"/>
      <c r="F256" s="4"/>
      <c r="G256" s="2"/>
      <c r="H256" s="4"/>
      <c r="I256" s="4"/>
      <c r="J256" s="26"/>
      <c r="K256" s="5"/>
      <c r="L256" s="5"/>
      <c r="N256" s="4"/>
      <c r="O256" s="5"/>
      <c r="P256" s="43"/>
      <c r="Q256" s="14"/>
      <c r="R256" s="13" t="e">
        <f t="shared" si="41"/>
        <v>#DIV/0!</v>
      </c>
      <c r="S256" s="20" t="b">
        <f t="shared" si="49"/>
        <v>1</v>
      </c>
      <c r="T256" s="14"/>
      <c r="U256" s="14"/>
      <c r="V256" s="60" t="e">
        <f t="shared" si="50"/>
        <v>#DIV/0!</v>
      </c>
    </row>
    <row r="257" spans="1:22" x14ac:dyDescent="0.2">
      <c r="A257" s="1"/>
      <c r="B257" s="4"/>
      <c r="C257" s="4"/>
      <c r="D257" s="4"/>
      <c r="E257" s="4"/>
      <c r="F257" s="4"/>
      <c r="G257" s="4"/>
      <c r="H257" s="4"/>
      <c r="I257" s="4"/>
      <c r="J257" s="4"/>
      <c r="K257" s="5"/>
      <c r="L257" s="5"/>
      <c r="N257" s="4"/>
      <c r="O257" s="5"/>
      <c r="P257" s="43"/>
      <c r="Q257" s="4"/>
      <c r="R257" s="13" t="e">
        <f t="shared" si="41"/>
        <v>#DIV/0!</v>
      </c>
      <c r="S257" s="20" t="b">
        <f t="shared" si="49"/>
        <v>0</v>
      </c>
      <c r="T257" s="14"/>
      <c r="U257" s="14"/>
      <c r="V257" s="60" t="e">
        <f t="shared" si="50"/>
        <v>#DIV/0!</v>
      </c>
    </row>
    <row r="258" spans="1:22" x14ac:dyDescent="0.2">
      <c r="A258" s="1"/>
      <c r="B258" s="4"/>
      <c r="C258" s="4"/>
      <c r="D258" s="4"/>
      <c r="E258" s="4"/>
      <c r="F258" s="4"/>
      <c r="G258" s="4"/>
      <c r="H258" s="4"/>
      <c r="I258" s="4"/>
      <c r="J258" s="4"/>
      <c r="K258" s="5"/>
      <c r="L258" s="5"/>
      <c r="N258" s="4"/>
      <c r="O258" s="5"/>
      <c r="P258" s="43"/>
      <c r="Q258" s="4"/>
      <c r="R258" s="13" t="e">
        <f t="shared" si="41"/>
        <v>#DIV/0!</v>
      </c>
      <c r="S258" s="20" t="b">
        <f t="shared" si="49"/>
        <v>0</v>
      </c>
      <c r="T258" s="14"/>
      <c r="U258" s="14"/>
      <c r="V258" s="60" t="e">
        <f t="shared" si="50"/>
        <v>#DIV/0!</v>
      </c>
    </row>
    <row r="259" spans="1:22" x14ac:dyDescent="0.2">
      <c r="A259" s="1"/>
      <c r="B259" s="4"/>
      <c r="C259" s="4"/>
      <c r="D259" s="4"/>
      <c r="E259" s="4"/>
      <c r="F259" s="4"/>
      <c r="G259" s="4"/>
      <c r="H259" s="4"/>
      <c r="I259" s="4"/>
      <c r="J259" s="4"/>
      <c r="K259" s="5"/>
      <c r="L259" s="5"/>
      <c r="N259" s="4"/>
      <c r="O259" s="5"/>
      <c r="P259" s="43"/>
      <c r="Q259" s="4"/>
      <c r="R259" s="13" t="e">
        <f t="shared" ref="R259:R265" si="53">(C259-M259)/M259</f>
        <v>#DIV/0!</v>
      </c>
      <c r="S259" s="20" t="b">
        <f t="shared" ref="S259:S265" si="54">(E259&lt;E258)</f>
        <v>0</v>
      </c>
      <c r="T259" s="14"/>
      <c r="U259" s="14"/>
      <c r="V259" s="60" t="e">
        <f t="shared" si="50"/>
        <v>#DIV/0!</v>
      </c>
    </row>
    <row r="260" spans="1:22" x14ac:dyDescent="0.2">
      <c r="A260" s="1"/>
      <c r="B260" s="4"/>
      <c r="C260" s="4"/>
      <c r="D260" s="4"/>
      <c r="E260" s="4"/>
      <c r="F260" s="4"/>
      <c r="G260" s="4"/>
      <c r="H260" s="4"/>
      <c r="I260" s="4"/>
      <c r="J260" s="4"/>
      <c r="K260" s="5"/>
      <c r="L260" s="5"/>
      <c r="N260" s="4"/>
      <c r="O260" s="5"/>
      <c r="P260" s="43"/>
      <c r="Q260" s="4"/>
      <c r="R260" s="13" t="e">
        <f t="shared" si="53"/>
        <v>#DIV/0!</v>
      </c>
      <c r="S260" s="20" t="b">
        <f t="shared" si="54"/>
        <v>0</v>
      </c>
      <c r="T260" s="14"/>
      <c r="U260" s="14"/>
      <c r="V260" s="60" t="e">
        <f t="shared" ref="V260:V265" si="55">(M260-M259)/M259</f>
        <v>#DIV/0!</v>
      </c>
    </row>
    <row r="261" spans="1:22" x14ac:dyDescent="0.2">
      <c r="A261" s="1"/>
      <c r="B261" s="4"/>
      <c r="C261" s="4"/>
      <c r="D261" s="4"/>
      <c r="E261" s="4"/>
      <c r="F261" s="4"/>
      <c r="G261" s="4"/>
      <c r="H261" s="4"/>
      <c r="I261" s="4"/>
      <c r="J261" s="4"/>
      <c r="K261" s="5"/>
      <c r="L261" s="5"/>
      <c r="N261" s="4"/>
      <c r="O261" s="5"/>
      <c r="P261" s="43"/>
      <c r="Q261" s="4"/>
      <c r="R261" s="13" t="e">
        <f t="shared" si="53"/>
        <v>#DIV/0!</v>
      </c>
      <c r="S261" s="20" t="b">
        <f t="shared" si="54"/>
        <v>0</v>
      </c>
      <c r="T261" s="14"/>
      <c r="U261" s="14"/>
      <c r="V261" s="60" t="e">
        <f t="shared" si="55"/>
        <v>#DIV/0!</v>
      </c>
    </row>
    <row r="262" spans="1:22" x14ac:dyDescent="0.2">
      <c r="A262" s="1"/>
      <c r="B262" s="4"/>
      <c r="C262" s="4"/>
      <c r="D262" s="4"/>
      <c r="E262" s="4"/>
      <c r="F262" s="4"/>
      <c r="G262" s="4"/>
      <c r="H262" s="4"/>
      <c r="I262" s="4"/>
      <c r="J262" s="4"/>
      <c r="K262" s="5"/>
      <c r="L262" s="5"/>
      <c r="N262" s="4"/>
      <c r="O262" s="5"/>
      <c r="P262" s="43"/>
      <c r="Q262" s="4"/>
      <c r="R262" s="13" t="e">
        <f t="shared" si="53"/>
        <v>#DIV/0!</v>
      </c>
      <c r="S262" s="20" t="b">
        <f t="shared" si="54"/>
        <v>0</v>
      </c>
      <c r="T262" s="14"/>
      <c r="U262" s="14"/>
      <c r="V262" s="60" t="e">
        <f t="shared" si="55"/>
        <v>#DIV/0!</v>
      </c>
    </row>
    <row r="263" spans="1:22" x14ac:dyDescent="0.2">
      <c r="A263" s="1"/>
      <c r="B263" s="4"/>
      <c r="C263" s="4"/>
      <c r="D263" s="4"/>
      <c r="E263" s="4"/>
      <c r="F263" s="4"/>
      <c r="G263" s="4"/>
      <c r="H263" s="4"/>
      <c r="I263" s="4"/>
      <c r="J263" s="4"/>
      <c r="K263" s="5"/>
      <c r="L263" s="5"/>
      <c r="N263" s="4"/>
      <c r="O263" s="5"/>
      <c r="P263" s="43"/>
      <c r="Q263" s="4"/>
      <c r="R263" s="13" t="e">
        <f t="shared" si="53"/>
        <v>#DIV/0!</v>
      </c>
      <c r="S263" s="20" t="b">
        <f t="shared" si="54"/>
        <v>0</v>
      </c>
      <c r="T263" s="14"/>
      <c r="U263" s="14"/>
      <c r="V263" s="60" t="e">
        <f t="shared" si="55"/>
        <v>#DIV/0!</v>
      </c>
    </row>
    <row r="264" spans="1:22" x14ac:dyDescent="0.2">
      <c r="A264" s="1"/>
      <c r="B264" s="4"/>
      <c r="C264" s="4"/>
      <c r="D264" s="4"/>
      <c r="E264" s="4"/>
      <c r="F264" s="4"/>
      <c r="G264" s="4"/>
      <c r="H264" s="4"/>
      <c r="I264" s="4"/>
      <c r="J264" s="4"/>
      <c r="K264" s="5"/>
      <c r="L264" s="5"/>
      <c r="N264" s="4"/>
      <c r="O264" s="5"/>
      <c r="P264" s="43"/>
      <c r="Q264" s="14"/>
      <c r="R264" s="13" t="e">
        <f t="shared" si="53"/>
        <v>#DIV/0!</v>
      </c>
      <c r="S264" s="20" t="b">
        <f t="shared" si="54"/>
        <v>0</v>
      </c>
      <c r="T264" s="14"/>
      <c r="U264" s="14"/>
      <c r="V264" s="60" t="e">
        <f t="shared" si="55"/>
        <v>#DIV/0!</v>
      </c>
    </row>
    <row r="265" spans="1:22" x14ac:dyDescent="0.2">
      <c r="A265" s="1"/>
      <c r="B265" s="4"/>
      <c r="C265" s="4"/>
      <c r="D265" s="4"/>
      <c r="E265" s="4"/>
      <c r="F265" s="4"/>
      <c r="G265" s="4"/>
      <c r="H265" s="4"/>
      <c r="I265" s="4"/>
      <c r="J265" s="4"/>
      <c r="K265" s="5"/>
      <c r="L265" s="5"/>
      <c r="N265" s="4"/>
      <c r="O265" s="5"/>
      <c r="P265" s="43"/>
      <c r="Q265" s="14"/>
      <c r="R265" s="13" t="e">
        <f t="shared" si="53"/>
        <v>#DIV/0!</v>
      </c>
      <c r="S265" s="20" t="b">
        <f t="shared" si="54"/>
        <v>0</v>
      </c>
      <c r="V265" s="60" t="e">
        <f t="shared" si="55"/>
        <v>#DIV/0!</v>
      </c>
    </row>
    <row r="266" spans="1:22" x14ac:dyDescent="0.2">
      <c r="G266" s="4"/>
    </row>
  </sheetData>
  <mergeCells count="2">
    <mergeCell ref="Q19:Q32"/>
    <mergeCell ref="Q33:Q37"/>
  </mergeCells>
  <conditionalFormatting sqref="K2:K265">
    <cfRule type="cellIs" dxfId="588" priority="1" operator="between">
      <formula>-0.006</formula>
      <formula>0.006</formula>
    </cfRule>
    <cfRule type="cellIs" dxfId="587" priority="2" operator="between">
      <formula>0.006</formula>
      <formula>0.006</formula>
    </cfRule>
  </conditionalFormatting>
  <conditionalFormatting sqref="L1:L256 L266:L1048576">
    <cfRule type="top10" dxfId="586" priority="4" percent="1" bottom="1" rank="10"/>
  </conditionalFormatting>
  <conditionalFormatting sqref="O1:O1048576">
    <cfRule type="top10" dxfId="585" priority="9" percent="1" rank="10"/>
    <cfRule type="top10" dxfId="584" priority="10" percent="1" rank="10"/>
    <cfRule type="top10" dxfId="583" priority="25" percent="1" rank="10"/>
    <cfRule type="top10" dxfId="582" priority="26" rank="10"/>
  </conditionalFormatting>
  <conditionalFormatting sqref="O2:O265">
    <cfRule type="top10" dxfId="581" priority="27" percent="1" rank="10"/>
  </conditionalFormatting>
  <conditionalFormatting sqref="P1:P1048576">
    <cfRule type="top10" dxfId="580" priority="8" rank="10"/>
    <cfRule type="top10" dxfId="579" priority="14" percent="1" rank="10"/>
    <cfRule type="top10" dxfId="578" priority="35" rank="10"/>
  </conditionalFormatting>
  <conditionalFormatting sqref="R1:R1048576">
    <cfRule type="top10" dxfId="577" priority="5" rank="10"/>
    <cfRule type="top10" dxfId="576" priority="6" rank="10"/>
    <cfRule type="top10" dxfId="575" priority="7" rank="10"/>
    <cfRule type="top10" dxfId="574" priority="13" percent="1" rank="10"/>
  </conditionalFormatting>
  <conditionalFormatting sqref="R2:R265">
    <cfRule type="cellIs" dxfId="573" priority="3" operator="between">
      <formula>0.09</formula>
      <formula>0.11</formula>
    </cfRule>
  </conditionalFormatting>
  <conditionalFormatting sqref="R1:S1">
    <cfRule type="top10" dxfId="572" priority="33" percent="1" rank="10"/>
    <cfRule type="top10" dxfId="571" priority="34" rank="10"/>
  </conditionalFormatting>
  <conditionalFormatting sqref="R1:S1048576">
    <cfRule type="top10" dxfId="570" priority="30" percent="1" rank="7"/>
    <cfRule type="colorScale" priority="31">
      <colorScale>
        <cfvo type="min"/>
        <cfvo type="percent" val="&quot;7$P:$P&quot;"/>
        <color rgb="FF92D050"/>
        <color theme="1"/>
      </colorScale>
    </cfRule>
    <cfRule type="top10" dxfId="569" priority="32" percent="1" rank="10"/>
  </conditionalFormatting>
  <conditionalFormatting sqref="S1:S1048576">
    <cfRule type="containsText" dxfId="568" priority="11" operator="containsText" text="TRUE">
      <formula>NOT(ISERROR(SEARCH("TRUE",S1)))</formula>
    </cfRule>
    <cfRule type="top10" dxfId="567" priority="12" percent="1" rank="10"/>
    <cfRule type="containsText" dxfId="566" priority="28" operator="containsText" text="FALSE">
      <formula>NOT(ISERROR(SEARCH("FALSE",S1)))</formula>
    </cfRule>
    <cfRule type="cellIs" dxfId="565" priority="29" operator="equal">
      <formula>FALSE</formula>
    </cfRule>
  </conditionalFormatting>
  <conditionalFormatting sqref="T1">
    <cfRule type="top10" dxfId="564" priority="23" percent="1" rank="10"/>
    <cfRule type="top10" dxfId="563" priority="24" rank="10"/>
  </conditionalFormatting>
  <conditionalFormatting sqref="T1:T1048576">
    <cfRule type="top10" dxfId="562" priority="20" percent="1" rank="7"/>
    <cfRule type="colorScale" priority="21">
      <colorScale>
        <cfvo type="min"/>
        <cfvo type="percent" val="&quot;7$P:$P&quot;"/>
        <color rgb="FF92D050"/>
        <color theme="1"/>
      </colorScale>
    </cfRule>
    <cfRule type="top10" dxfId="561" priority="22" percent="1" rank="10"/>
  </conditionalFormatting>
  <conditionalFormatting sqref="U1:V1">
    <cfRule type="top10" dxfId="560" priority="18" percent="1" rank="10"/>
    <cfRule type="top10" dxfId="559" priority="19" rank="10"/>
  </conditionalFormatting>
  <conditionalFormatting sqref="U1:V1048576">
    <cfRule type="top10" dxfId="558" priority="15" percent="1" rank="7"/>
    <cfRule type="colorScale" priority="16">
      <colorScale>
        <cfvo type="min"/>
        <cfvo type="percent" val="&quot;7$P:$P&quot;"/>
        <color rgb="FF92D050"/>
        <color theme="1"/>
      </colorScale>
    </cfRule>
    <cfRule type="top10" dxfId="557" priority="17" percent="1" rank="10"/>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266"/>
  <sheetViews>
    <sheetView topLeftCell="A244" workbookViewId="0">
      <selection activeCell="A265" sqref="A265"/>
    </sheetView>
  </sheetViews>
  <sheetFormatPr baseColWidth="10" defaultRowHeight="16" x14ac:dyDescent="0.2"/>
  <cols>
    <col min="2" max="6" width="10.83203125" style="3"/>
    <col min="7" max="7" width="12.83203125" customWidth="1"/>
    <col min="8" max="8" width="10.83203125" style="3"/>
    <col min="10" max="10" width="13" bestFit="1" customWidth="1"/>
    <col min="12" max="12" width="12.5" customWidth="1"/>
    <col min="13" max="13" width="12.1640625" bestFit="1" customWidth="1"/>
    <col min="14" max="14" width="10.83203125" style="4"/>
    <col min="15" max="16" width="10.83203125" style="25"/>
    <col min="17" max="17" width="15.5" customWidth="1"/>
    <col min="18" max="18" width="43.6640625" customWidth="1"/>
    <col min="19" max="19" width="15.83203125" style="14" customWidth="1"/>
    <col min="20" max="20" width="21.1640625" customWidth="1"/>
    <col min="21" max="23" width="24.1640625" customWidth="1"/>
    <col min="24" max="24" width="15.5" customWidth="1"/>
    <col min="28" max="28" width="68" bestFit="1" customWidth="1"/>
  </cols>
  <sheetData>
    <row r="1" spans="1:28" x14ac:dyDescent="0.2">
      <c r="A1" s="7" t="s">
        <v>0</v>
      </c>
      <c r="B1" s="8" t="s">
        <v>1</v>
      </c>
      <c r="C1" s="8" t="s">
        <v>2</v>
      </c>
      <c r="D1" s="8" t="s">
        <v>3</v>
      </c>
      <c r="E1" s="8" t="s">
        <v>4</v>
      </c>
      <c r="F1" s="8" t="s">
        <v>5</v>
      </c>
      <c r="G1" s="7" t="s">
        <v>6</v>
      </c>
      <c r="H1" s="8"/>
      <c r="I1" s="7" t="s">
        <v>10</v>
      </c>
      <c r="J1" s="7" t="s">
        <v>8</v>
      </c>
      <c r="K1" s="7" t="s">
        <v>7</v>
      </c>
      <c r="L1" s="7" t="s">
        <v>32</v>
      </c>
      <c r="M1" s="7" t="s">
        <v>26</v>
      </c>
      <c r="N1" s="11" t="s">
        <v>11</v>
      </c>
      <c r="O1" s="24" t="s">
        <v>20</v>
      </c>
      <c r="P1" s="24" t="s">
        <v>23</v>
      </c>
      <c r="Q1" s="7" t="s">
        <v>13</v>
      </c>
      <c r="S1" s="12" t="s">
        <v>16</v>
      </c>
      <c r="T1" s="7" t="s">
        <v>17</v>
      </c>
      <c r="U1" s="7" t="s">
        <v>18</v>
      </c>
      <c r="V1" s="7" t="s">
        <v>19</v>
      </c>
      <c r="W1" s="7" t="s">
        <v>106</v>
      </c>
      <c r="X1" s="7" t="s">
        <v>12</v>
      </c>
      <c r="Y1">
        <v>11</v>
      </c>
      <c r="AB1" s="12" t="s">
        <v>25</v>
      </c>
    </row>
    <row r="2" spans="1:28" x14ac:dyDescent="0.2">
      <c r="A2" s="1">
        <v>44869</v>
      </c>
      <c r="B2" s="4">
        <v>62.5</v>
      </c>
      <c r="C2" s="4">
        <v>63</v>
      </c>
      <c r="D2" s="4">
        <v>60.529998999999997</v>
      </c>
      <c r="E2" s="4">
        <v>62.189999</v>
      </c>
      <c r="F2" s="4">
        <v>62.189999</v>
      </c>
      <c r="G2" s="2">
        <v>84791300</v>
      </c>
      <c r="H2" s="4">
        <f>(G2/1000000)</f>
        <v>84.791300000000007</v>
      </c>
      <c r="I2" s="9"/>
      <c r="J2" s="6" t="b">
        <f t="shared" ref="J2:J65" si="0">(E2-D2)&lt;(C2-E2)</f>
        <v>0</v>
      </c>
      <c r="K2" s="5">
        <f t="shared" ref="K2:K65" si="1">(C2-D2)/D2</f>
        <v>4.0806228990686151E-2</v>
      </c>
      <c r="L2" s="5">
        <f>(B2-E2)/B2</f>
        <v>4.9600159999999959E-3</v>
      </c>
      <c r="M2" s="5">
        <f t="shared" ref="M2:M65" si="2">(D2-F2)/D2</f>
        <v>-2.7424418097214964E-2</v>
      </c>
      <c r="N2" s="4">
        <v>60.14</v>
      </c>
      <c r="O2" s="4">
        <v>61.44</v>
      </c>
      <c r="P2" s="5">
        <f>(N2-O2)/N2</f>
        <v>-2.1616228799467861E-2</v>
      </c>
      <c r="Q2" s="5">
        <f t="shared" ref="Q2:Q65" si="3">(D2-N2)/N2</f>
        <v>6.4848520119719982E-3</v>
      </c>
      <c r="S2" s="13">
        <f t="shared" ref="S2:S65" si="4">(C2-N2)/N2</f>
        <v>4.7555703358829388E-2</v>
      </c>
      <c r="T2" s="19"/>
      <c r="U2" s="13"/>
      <c r="V2" s="20"/>
      <c r="W2" s="13"/>
      <c r="X2" s="7" t="s">
        <v>22</v>
      </c>
      <c r="Y2">
        <v>22</v>
      </c>
      <c r="AB2" s="14" t="str">
        <f>notes!A1</f>
        <v>check if the bar is in value zone</v>
      </c>
    </row>
    <row r="3" spans="1:28" x14ac:dyDescent="0.2">
      <c r="A3" s="1">
        <v>44872</v>
      </c>
      <c r="B3" s="4">
        <v>62.93</v>
      </c>
      <c r="C3" s="4">
        <v>63.529998999999997</v>
      </c>
      <c r="D3" s="4">
        <v>61.400002000000001</v>
      </c>
      <c r="E3" s="4">
        <v>63.080002</v>
      </c>
      <c r="F3" s="4">
        <v>63.080002</v>
      </c>
      <c r="G3" s="2">
        <v>62722500</v>
      </c>
      <c r="H3" s="4">
        <f t="shared" ref="H3:H66" si="5">(G3/1000000)</f>
        <v>62.722499999999997</v>
      </c>
      <c r="I3" s="10">
        <f t="shared" ref="I3:I66" si="6">(E3-E2)</f>
        <v>0.8900030000000001</v>
      </c>
      <c r="J3" s="6" t="b">
        <f t="shared" si="0"/>
        <v>0</v>
      </c>
      <c r="K3" s="5">
        <f t="shared" si="1"/>
        <v>3.4690503756009586E-2</v>
      </c>
      <c r="L3" s="5">
        <f t="shared" ref="L3:L66" si="7">(B3-E3)/B3</f>
        <v>-2.383632607659314E-3</v>
      </c>
      <c r="M3" s="5">
        <f t="shared" si="2"/>
        <v>-2.7361562626659192E-2</v>
      </c>
      <c r="N3" s="4">
        <f t="shared" ref="N3:N66" si="8">(E3-N2)*(2/($Y$1+1))+N2</f>
        <v>60.630000333333335</v>
      </c>
      <c r="O3" s="4">
        <f t="shared" ref="O3:O66" si="9">(E3-O2)*(2/($Y$2+1))+O2</f>
        <v>61.582608869565213</v>
      </c>
      <c r="P3" s="5">
        <f t="shared" ref="P3:P66" si="10">(N3-O3)/N3</f>
        <v>-1.5711834586749133E-2</v>
      </c>
      <c r="Q3" s="5">
        <f t="shared" si="3"/>
        <v>1.2700010925834218E-2</v>
      </c>
      <c r="S3" s="13">
        <f t="shared" si="4"/>
        <v>4.7831084458567812E-2</v>
      </c>
      <c r="T3" s="20" t="b">
        <f t="shared" ref="T3:T66" si="11">(E3&lt;E2)</f>
        <v>0</v>
      </c>
      <c r="U3" s="13"/>
      <c r="V3" s="20"/>
      <c r="W3" s="13">
        <f>(N3-N2)/N2</f>
        <v>8.1476610131914606E-3</v>
      </c>
      <c r="AB3" s="14" t="str">
        <f>notes!A2</f>
        <v>open-high can be large , but that doesn't signal shorting if the bar is below fast EMA</v>
      </c>
    </row>
    <row r="4" spans="1:28" x14ac:dyDescent="0.2">
      <c r="A4" s="1">
        <v>44873</v>
      </c>
      <c r="B4" s="4">
        <v>64.089995999999999</v>
      </c>
      <c r="C4" s="4">
        <v>64.959998999999996</v>
      </c>
      <c r="D4" s="4">
        <v>62.369999</v>
      </c>
      <c r="E4" s="4">
        <v>63.849997999999999</v>
      </c>
      <c r="F4" s="4">
        <v>63.849997999999999</v>
      </c>
      <c r="G4" s="2">
        <v>75938000</v>
      </c>
      <c r="H4" s="4">
        <f t="shared" si="5"/>
        <v>75.938000000000002</v>
      </c>
      <c r="I4" s="10">
        <f t="shared" si="6"/>
        <v>0.76999599999999901</v>
      </c>
      <c r="J4" s="6" t="b">
        <f t="shared" si="0"/>
        <v>0</v>
      </c>
      <c r="K4" s="5">
        <f t="shared" si="1"/>
        <v>4.1526375525515018E-2</v>
      </c>
      <c r="L4" s="5">
        <f t="shared" si="7"/>
        <v>3.7447029954565756E-3</v>
      </c>
      <c r="M4" s="5">
        <f t="shared" si="2"/>
        <v>-2.3729341409801839E-2</v>
      </c>
      <c r="N4" s="4">
        <f t="shared" si="8"/>
        <v>61.166666611111111</v>
      </c>
      <c r="O4" s="4">
        <f t="shared" si="9"/>
        <v>61.779773141776936</v>
      </c>
      <c r="P4" s="5">
        <f t="shared" si="10"/>
        <v>-1.0023540019989443E-2</v>
      </c>
      <c r="Q4" s="5">
        <f t="shared" si="3"/>
        <v>1.9673009100520441E-2</v>
      </c>
      <c r="S4" s="13">
        <f t="shared" si="4"/>
        <v>6.2016333389660547E-2</v>
      </c>
      <c r="T4" s="20" t="b">
        <f t="shared" si="11"/>
        <v>0</v>
      </c>
      <c r="U4" s="13"/>
      <c r="V4" s="20"/>
      <c r="W4" s="13">
        <f t="shared" ref="W4:W67" si="12">(N4-N3)/N3</f>
        <v>8.8514971932587352E-3</v>
      </c>
      <c r="AB4" s="14"/>
    </row>
    <row r="5" spans="1:28" x14ac:dyDescent="0.2">
      <c r="A5" s="1">
        <v>44874</v>
      </c>
      <c r="B5" s="4">
        <v>62.279998999999997</v>
      </c>
      <c r="C5" s="4">
        <v>63.049999</v>
      </c>
      <c r="D5" s="4">
        <v>59.799999</v>
      </c>
      <c r="E5" s="4">
        <v>59.919998</v>
      </c>
      <c r="F5" s="4">
        <v>59.919998</v>
      </c>
      <c r="G5" s="2">
        <v>62940300</v>
      </c>
      <c r="H5" s="4">
        <f t="shared" si="5"/>
        <v>62.940300000000001</v>
      </c>
      <c r="I5" s="10">
        <f t="shared" si="6"/>
        <v>-3.9299999999999997</v>
      </c>
      <c r="J5" s="6" t="b">
        <f t="shared" si="0"/>
        <v>1</v>
      </c>
      <c r="K5" s="5">
        <f t="shared" si="1"/>
        <v>5.4347826995783062E-2</v>
      </c>
      <c r="L5" s="5">
        <f t="shared" si="7"/>
        <v>3.7893401379148976E-2</v>
      </c>
      <c r="M5" s="5">
        <f t="shared" si="2"/>
        <v>-2.0066722743590677E-3</v>
      </c>
      <c r="N5" s="4">
        <f t="shared" si="8"/>
        <v>60.958888509259261</v>
      </c>
      <c r="O5" s="4">
        <f t="shared" si="9"/>
        <v>61.618053564231118</v>
      </c>
      <c r="P5" s="5">
        <f t="shared" si="10"/>
        <v>-1.0813272208395583E-2</v>
      </c>
      <c r="Q5" s="5">
        <f t="shared" si="3"/>
        <v>-1.9011001309238652E-2</v>
      </c>
      <c r="S5" s="13">
        <f t="shared" si="4"/>
        <v>3.4303619076373304E-2</v>
      </c>
      <c r="T5" s="20" t="b">
        <f t="shared" si="11"/>
        <v>1</v>
      </c>
      <c r="U5" s="13"/>
      <c r="V5" s="20"/>
      <c r="W5" s="13">
        <f t="shared" si="12"/>
        <v>-3.396917199573325E-3</v>
      </c>
      <c r="AB5" s="12" t="str">
        <f>notes!A4</f>
        <v>criteria to choose a stock</v>
      </c>
    </row>
    <row r="6" spans="1:28" x14ac:dyDescent="0.2">
      <c r="A6" s="1">
        <v>44875</v>
      </c>
      <c r="B6" s="4">
        <v>64.300003000000004</v>
      </c>
      <c r="C6" s="4">
        <v>68.800003000000004</v>
      </c>
      <c r="D6" s="4">
        <v>63.619999</v>
      </c>
      <c r="E6" s="4">
        <v>68.470000999999996</v>
      </c>
      <c r="F6" s="4">
        <v>68.470000999999996</v>
      </c>
      <c r="G6" s="2">
        <v>107996300</v>
      </c>
      <c r="H6" s="4">
        <f t="shared" si="5"/>
        <v>107.99630000000001</v>
      </c>
      <c r="I6" s="10">
        <f t="shared" si="6"/>
        <v>8.5500029999999967</v>
      </c>
      <c r="J6" s="6" t="b">
        <f t="shared" si="0"/>
        <v>0</v>
      </c>
      <c r="K6" s="5">
        <f t="shared" si="1"/>
        <v>8.1421000965435475E-2</v>
      </c>
      <c r="L6" s="5">
        <f t="shared" si="7"/>
        <v>-6.4852220924468573E-2</v>
      </c>
      <c r="M6" s="5">
        <f t="shared" si="2"/>
        <v>-7.6233921349165637E-2</v>
      </c>
      <c r="N6" s="4">
        <f t="shared" si="8"/>
        <v>62.210740591049387</v>
      </c>
      <c r="O6" s="4">
        <f t="shared" si="9"/>
        <v>62.213875080384931</v>
      </c>
      <c r="P6" s="5">
        <f t="shared" si="10"/>
        <v>-5.0385018820927042E-5</v>
      </c>
      <c r="Q6" s="5">
        <f t="shared" si="3"/>
        <v>2.2652975926047265E-2</v>
      </c>
      <c r="S6" s="13">
        <f t="shared" si="4"/>
        <v>0.10591840486622742</v>
      </c>
      <c r="T6" s="20" t="b">
        <f t="shared" si="11"/>
        <v>0</v>
      </c>
      <c r="U6" s="13">
        <f>(E6-E5)/E5</f>
        <v>0.14269030850101158</v>
      </c>
      <c r="V6" s="20"/>
      <c r="W6" s="13">
        <f t="shared" si="12"/>
        <v>2.0536005698331885E-2</v>
      </c>
      <c r="AB6" s="14" t="str">
        <f>notes!A5</f>
        <v>1. low-fast ema %</v>
      </c>
    </row>
    <row r="7" spans="1:28" ht="16" customHeight="1" x14ac:dyDescent="0.2">
      <c r="A7" s="1">
        <v>44876</v>
      </c>
      <c r="B7" s="4">
        <v>69.580001999999993</v>
      </c>
      <c r="C7" s="4">
        <v>73.319999999999993</v>
      </c>
      <c r="D7" s="4">
        <v>68.290001000000004</v>
      </c>
      <c r="E7" s="4">
        <v>72.370002999999997</v>
      </c>
      <c r="F7" s="4">
        <v>72.370002999999997</v>
      </c>
      <c r="G7" s="2">
        <v>111709500</v>
      </c>
      <c r="H7" s="4">
        <f t="shared" si="5"/>
        <v>111.70950000000001</v>
      </c>
      <c r="I7" s="10">
        <f t="shared" si="6"/>
        <v>3.9000020000000006</v>
      </c>
      <c r="J7" s="6" t="b">
        <f t="shared" si="0"/>
        <v>0</v>
      </c>
      <c r="K7" s="5">
        <f t="shared" si="1"/>
        <v>7.3656449353397865E-2</v>
      </c>
      <c r="L7" s="5">
        <f t="shared" si="7"/>
        <v>-4.0097742451918932E-2</v>
      </c>
      <c r="M7" s="5">
        <f t="shared" si="2"/>
        <v>-5.9745232687871727E-2</v>
      </c>
      <c r="N7" s="4">
        <f t="shared" si="8"/>
        <v>63.903950992541155</v>
      </c>
      <c r="O7" s="4">
        <f t="shared" si="9"/>
        <v>63.097016638612331</v>
      </c>
      <c r="P7" s="5">
        <f t="shared" si="10"/>
        <v>1.2627299899234855E-2</v>
      </c>
      <c r="Q7" s="27">
        <f t="shared" si="3"/>
        <v>6.8635036477960293E-2</v>
      </c>
      <c r="R7" s="106" t="s">
        <v>108</v>
      </c>
      <c r="S7" s="13">
        <f t="shared" si="4"/>
        <v>0.14734689891956565</v>
      </c>
      <c r="T7" s="20" t="b">
        <f t="shared" si="11"/>
        <v>0</v>
      </c>
      <c r="U7" s="13">
        <f>(E7-E6)/E6</f>
        <v>5.6959280605239089E-2</v>
      </c>
      <c r="V7" s="20"/>
      <c r="W7" s="13">
        <f t="shared" si="12"/>
        <v>2.7217332335300638E-2</v>
      </c>
      <c r="X7" s="22"/>
      <c r="Y7" s="22"/>
      <c r="AB7" s="14" t="str">
        <f>notes!A6</f>
        <v>2. high-fast ema%</v>
      </c>
    </row>
    <row r="8" spans="1:28" x14ac:dyDescent="0.2">
      <c r="A8" s="1">
        <v>44879</v>
      </c>
      <c r="B8" s="4">
        <v>75.220000999999996</v>
      </c>
      <c r="C8" s="4">
        <v>75.25</v>
      </c>
      <c r="D8" s="4">
        <v>72.669998000000007</v>
      </c>
      <c r="E8" s="4">
        <v>73.529999000000004</v>
      </c>
      <c r="F8" s="4">
        <v>73.529999000000004</v>
      </c>
      <c r="G8" s="2">
        <v>108892800</v>
      </c>
      <c r="H8" s="4">
        <f t="shared" si="5"/>
        <v>108.89279999999999</v>
      </c>
      <c r="I8" s="10">
        <f t="shared" si="6"/>
        <v>1.1599960000000067</v>
      </c>
      <c r="J8" s="6" t="b">
        <f t="shared" si="0"/>
        <v>1</v>
      </c>
      <c r="K8" s="5">
        <f t="shared" si="1"/>
        <v>3.5502987078656491E-2</v>
      </c>
      <c r="L8" s="5">
        <f t="shared" si="7"/>
        <v>2.2467455165282341E-2</v>
      </c>
      <c r="M8" s="5">
        <f t="shared" si="2"/>
        <v>-1.1834333613164497E-2</v>
      </c>
      <c r="N8" s="4">
        <f t="shared" si="8"/>
        <v>65.50829232711763</v>
      </c>
      <c r="O8" s="4">
        <f t="shared" si="9"/>
        <v>64.004232496124303</v>
      </c>
      <c r="P8" s="5">
        <f t="shared" si="10"/>
        <v>2.2959838786252573E-2</v>
      </c>
      <c r="Q8" s="27">
        <f t="shared" si="3"/>
        <v>0.1093251772938941</v>
      </c>
      <c r="R8" s="106"/>
      <c r="S8" s="13">
        <f t="shared" si="4"/>
        <v>0.14870953472938753</v>
      </c>
      <c r="T8" s="20" t="b">
        <f t="shared" si="11"/>
        <v>0</v>
      </c>
      <c r="U8" s="13">
        <f>(E8-E7)/E7</f>
        <v>1.6028685255132666E-2</v>
      </c>
      <c r="V8" s="20"/>
      <c r="W8" s="13">
        <f t="shared" si="12"/>
        <v>2.5105510843355099E-2</v>
      </c>
      <c r="X8" s="22"/>
      <c r="Y8" s="22"/>
      <c r="AB8" s="14" t="str">
        <f>notes!A7</f>
        <v>3. high - close % -  shows if the close fell from high</v>
      </c>
    </row>
    <row r="9" spans="1:28" x14ac:dyDescent="0.2">
      <c r="A9" s="1">
        <v>44880</v>
      </c>
      <c r="B9" s="4">
        <v>77.260002</v>
      </c>
      <c r="C9" s="4">
        <v>79.160004000000001</v>
      </c>
      <c r="D9" s="4">
        <v>75.389999000000003</v>
      </c>
      <c r="E9" s="4">
        <v>76.370002999999997</v>
      </c>
      <c r="F9" s="4">
        <v>76.370002999999997</v>
      </c>
      <c r="G9" s="2">
        <v>108946300</v>
      </c>
      <c r="H9" s="4">
        <f t="shared" si="5"/>
        <v>108.94629999999999</v>
      </c>
      <c r="I9" s="10">
        <f t="shared" si="6"/>
        <v>2.8400039999999933</v>
      </c>
      <c r="J9" s="6" t="b">
        <f t="shared" si="0"/>
        <v>1</v>
      </c>
      <c r="K9" s="5">
        <f t="shared" si="1"/>
        <v>5.0006699164434232E-2</v>
      </c>
      <c r="L9" s="5">
        <f t="shared" si="7"/>
        <v>1.1519531154037546E-2</v>
      </c>
      <c r="M9" s="5">
        <f t="shared" si="2"/>
        <v>-1.2999124724752866E-2</v>
      </c>
      <c r="N9" s="4">
        <f t="shared" si="8"/>
        <v>67.318577439264686</v>
      </c>
      <c r="O9" s="4">
        <f t="shared" si="9"/>
        <v>65.079516887765664</v>
      </c>
      <c r="P9" s="5">
        <f t="shared" si="10"/>
        <v>3.3260663499895246E-2</v>
      </c>
      <c r="Q9" s="27">
        <f t="shared" si="3"/>
        <v>0.11989887290796382</v>
      </c>
      <c r="R9" s="106"/>
      <c r="S9" s="13">
        <f t="shared" si="4"/>
        <v>0.17590131894006134</v>
      </c>
      <c r="T9" s="20" t="b">
        <f t="shared" si="11"/>
        <v>0</v>
      </c>
      <c r="U9" s="13">
        <f>(E9-E8)/E8</f>
        <v>3.8623745935315368E-2</v>
      </c>
      <c r="V9" s="20">
        <f>(E9-E6)/E6</f>
        <v>0.11537902562612787</v>
      </c>
      <c r="W9" s="13">
        <f t="shared" si="12"/>
        <v>2.763444211165425E-2</v>
      </c>
      <c r="X9" s="22"/>
      <c r="Y9" s="22"/>
      <c r="AB9" s="14" t="str">
        <f>notes!A8</f>
        <v>4. ema difference %</v>
      </c>
    </row>
    <row r="10" spans="1:28" x14ac:dyDescent="0.2">
      <c r="A10" s="1">
        <v>44881</v>
      </c>
      <c r="B10" s="4">
        <v>73.660004000000001</v>
      </c>
      <c r="C10" s="4">
        <v>74.830001999999993</v>
      </c>
      <c r="D10" s="4">
        <v>71.930000000000007</v>
      </c>
      <c r="E10" s="4">
        <v>72.699996999999996</v>
      </c>
      <c r="F10" s="4">
        <v>72.699996999999996</v>
      </c>
      <c r="G10" s="2">
        <v>79968000</v>
      </c>
      <c r="H10" s="4">
        <f t="shared" si="5"/>
        <v>79.968000000000004</v>
      </c>
      <c r="I10" s="10">
        <f t="shared" si="6"/>
        <v>-3.6700060000000008</v>
      </c>
      <c r="J10" s="6" t="b">
        <f t="shared" si="0"/>
        <v>1</v>
      </c>
      <c r="K10" s="5">
        <f t="shared" si="1"/>
        <v>4.0317002641456781E-2</v>
      </c>
      <c r="L10" s="5">
        <f t="shared" si="7"/>
        <v>1.3032947975403374E-2</v>
      </c>
      <c r="M10" s="5">
        <f t="shared" si="2"/>
        <v>-1.0704810232170016E-2</v>
      </c>
      <c r="N10" s="4">
        <f t="shared" si="8"/>
        <v>68.215480699387243</v>
      </c>
      <c r="O10" s="4">
        <f t="shared" si="9"/>
        <v>65.742167332307773</v>
      </c>
      <c r="P10" s="5">
        <f t="shared" si="10"/>
        <v>3.6257361843991039E-2</v>
      </c>
      <c r="Q10" s="5">
        <f t="shared" si="3"/>
        <v>5.4452732173536238E-2</v>
      </c>
      <c r="S10" s="13">
        <f t="shared" si="4"/>
        <v>9.6965105761868023E-2</v>
      </c>
      <c r="T10" s="20" t="b">
        <f t="shared" si="11"/>
        <v>1</v>
      </c>
      <c r="U10" s="13"/>
      <c r="V10" s="20"/>
      <c r="W10" s="13">
        <f t="shared" si="12"/>
        <v>1.3323265200185626E-2</v>
      </c>
    </row>
    <row r="11" spans="1:28" x14ac:dyDescent="0.2">
      <c r="A11" s="1">
        <v>44882</v>
      </c>
      <c r="B11" s="4">
        <v>70.559997999999993</v>
      </c>
      <c r="C11" s="4">
        <v>74.379997000000003</v>
      </c>
      <c r="D11" s="4">
        <v>70.160004000000001</v>
      </c>
      <c r="E11" s="4">
        <v>73.900002000000001</v>
      </c>
      <c r="F11" s="4">
        <v>73.900002000000001</v>
      </c>
      <c r="G11" s="2">
        <v>82320800</v>
      </c>
      <c r="H11" s="4">
        <f t="shared" si="5"/>
        <v>82.320800000000006</v>
      </c>
      <c r="I11" s="10">
        <f t="shared" si="6"/>
        <v>1.2000050000000044</v>
      </c>
      <c r="J11" s="6" t="b">
        <f t="shared" si="0"/>
        <v>0</v>
      </c>
      <c r="K11" s="5">
        <f t="shared" si="1"/>
        <v>6.0148129410026861E-2</v>
      </c>
      <c r="L11" s="5">
        <f t="shared" si="7"/>
        <v>-4.7335658938085681E-2</v>
      </c>
      <c r="M11" s="5">
        <f t="shared" si="2"/>
        <v>-5.3306695934623949E-2</v>
      </c>
      <c r="N11" s="4">
        <f t="shared" si="8"/>
        <v>69.162900916156033</v>
      </c>
      <c r="O11" s="4">
        <f t="shared" si="9"/>
        <v>66.451544259933186</v>
      </c>
      <c r="P11" s="5">
        <f t="shared" si="10"/>
        <v>3.920247156072499E-2</v>
      </c>
      <c r="Q11" s="5">
        <f t="shared" si="3"/>
        <v>1.4416733113215183E-2</v>
      </c>
      <c r="S11" s="13">
        <f t="shared" si="4"/>
        <v>7.543200205220553E-2</v>
      </c>
      <c r="T11" s="20" t="b">
        <f t="shared" si="11"/>
        <v>0</v>
      </c>
      <c r="U11" s="13"/>
      <c r="V11" s="20"/>
      <c r="W11" s="13">
        <f t="shared" si="12"/>
        <v>1.3888639456253234E-2</v>
      </c>
      <c r="AB11" s="12" t="str">
        <f>notes!A11</f>
        <v>notes about comment</v>
      </c>
    </row>
    <row r="12" spans="1:28" x14ac:dyDescent="0.2">
      <c r="A12" s="1">
        <v>44883</v>
      </c>
      <c r="B12" s="4">
        <v>75.069999999999993</v>
      </c>
      <c r="C12" s="4">
        <v>75.349997999999999</v>
      </c>
      <c r="D12" s="4">
        <v>72.180000000000007</v>
      </c>
      <c r="E12" s="4">
        <v>73.569999999999993</v>
      </c>
      <c r="F12" s="4">
        <v>73.569999999999993</v>
      </c>
      <c r="G12" s="2">
        <v>73223200</v>
      </c>
      <c r="H12" s="4">
        <f t="shared" si="5"/>
        <v>73.223200000000006</v>
      </c>
      <c r="I12" s="10">
        <f t="shared" si="6"/>
        <v>-0.33000200000000746</v>
      </c>
      <c r="J12" s="6" t="b">
        <f t="shared" si="0"/>
        <v>1</v>
      </c>
      <c r="K12" s="5">
        <f t="shared" si="1"/>
        <v>4.3917955112219347E-2</v>
      </c>
      <c r="L12" s="5">
        <f t="shared" si="7"/>
        <v>1.998135073930998E-2</v>
      </c>
      <c r="M12" s="5">
        <f t="shared" si="2"/>
        <v>-1.9257412025491635E-2</v>
      </c>
      <c r="N12" s="4">
        <f t="shared" si="8"/>
        <v>69.89741743013002</v>
      </c>
      <c r="O12" s="4">
        <f t="shared" si="9"/>
        <v>67.070540411243343</v>
      </c>
      <c r="P12" s="5">
        <f t="shared" si="10"/>
        <v>4.0443225555685858E-2</v>
      </c>
      <c r="Q12" s="5">
        <f t="shared" si="3"/>
        <v>3.2656178923229515E-2</v>
      </c>
      <c r="S12" s="13">
        <f t="shared" si="4"/>
        <v>7.8008326635535863E-2</v>
      </c>
      <c r="T12" s="20" t="b">
        <f t="shared" si="11"/>
        <v>1</v>
      </c>
      <c r="U12" s="13"/>
      <c r="V12" s="20"/>
      <c r="W12" s="13">
        <f t="shared" si="12"/>
        <v>1.0620094071305902E-2</v>
      </c>
      <c r="AB12" s="14" t="str">
        <f>notes!A12</f>
        <v>correction means the price touched fast ema</v>
      </c>
    </row>
    <row r="13" spans="1:28" x14ac:dyDescent="0.2">
      <c r="A13" s="1">
        <v>44886</v>
      </c>
      <c r="B13" s="4">
        <v>72.209998999999996</v>
      </c>
      <c r="C13" s="4">
        <v>72.980002999999996</v>
      </c>
      <c r="D13" s="4">
        <v>71.569999999999993</v>
      </c>
      <c r="E13" s="4">
        <v>72.459998999999996</v>
      </c>
      <c r="F13" s="4">
        <v>72.459998999999996</v>
      </c>
      <c r="G13" s="2">
        <v>51536300</v>
      </c>
      <c r="H13" s="4">
        <f t="shared" si="5"/>
        <v>51.536299999999997</v>
      </c>
      <c r="I13" s="10">
        <f t="shared" si="6"/>
        <v>-1.1100009999999969</v>
      </c>
      <c r="J13" s="6" t="b">
        <f t="shared" si="0"/>
        <v>0</v>
      </c>
      <c r="K13" s="5">
        <f t="shared" si="1"/>
        <v>1.9701033952773554E-2</v>
      </c>
      <c r="L13" s="5">
        <f t="shared" si="7"/>
        <v>-3.4621244074522148E-3</v>
      </c>
      <c r="M13" s="5">
        <f t="shared" si="2"/>
        <v>-1.2435363979320989E-2</v>
      </c>
      <c r="N13" s="4">
        <f t="shared" si="8"/>
        <v>70.324514358441689</v>
      </c>
      <c r="O13" s="4">
        <f t="shared" si="9"/>
        <v>67.539188984178708</v>
      </c>
      <c r="P13" s="5">
        <f t="shared" si="10"/>
        <v>3.9606748794115687E-2</v>
      </c>
      <c r="Q13" s="5">
        <f t="shared" si="3"/>
        <v>1.7710547352095533E-2</v>
      </c>
      <c r="S13" s="13">
        <f t="shared" si="4"/>
        <v>3.7760497399574926E-2</v>
      </c>
      <c r="T13" s="20" t="b">
        <f t="shared" si="11"/>
        <v>1</v>
      </c>
      <c r="U13" s="13"/>
      <c r="V13" s="20"/>
      <c r="W13" s="13">
        <f t="shared" si="12"/>
        <v>6.110339180107751E-3</v>
      </c>
      <c r="AB13" s="14"/>
    </row>
    <row r="14" spans="1:28" x14ac:dyDescent="0.2">
      <c r="A14" s="1">
        <v>44887</v>
      </c>
      <c r="B14" s="4">
        <v>72.720000999999996</v>
      </c>
      <c r="C14" s="4">
        <v>75.330001999999993</v>
      </c>
      <c r="D14" s="4">
        <v>72.110000999999997</v>
      </c>
      <c r="E14" s="4">
        <v>75.25</v>
      </c>
      <c r="F14" s="4">
        <v>75.25</v>
      </c>
      <c r="G14" s="2">
        <v>55450200</v>
      </c>
      <c r="H14" s="4">
        <f t="shared" si="5"/>
        <v>55.450200000000002</v>
      </c>
      <c r="I14" s="10">
        <f t="shared" si="6"/>
        <v>2.7900010000000037</v>
      </c>
      <c r="J14" s="6" t="b">
        <f t="shared" si="0"/>
        <v>0</v>
      </c>
      <c r="K14" s="5">
        <f t="shared" si="1"/>
        <v>4.4654014080515635E-2</v>
      </c>
      <c r="L14" s="5">
        <f t="shared" si="7"/>
        <v>-3.4790964868111098E-2</v>
      </c>
      <c r="M14" s="5">
        <f t="shared" si="2"/>
        <v>-4.3544570190756249E-2</v>
      </c>
      <c r="N14" s="4">
        <f t="shared" si="8"/>
        <v>71.145428632034736</v>
      </c>
      <c r="O14" s="4">
        <f t="shared" si="9"/>
        <v>68.209694289902302</v>
      </c>
      <c r="P14" s="5">
        <f t="shared" si="10"/>
        <v>4.1263850658853969E-2</v>
      </c>
      <c r="Q14" s="5">
        <f t="shared" si="3"/>
        <v>1.3557756085131538E-2</v>
      </c>
      <c r="S14" s="13">
        <f t="shared" si="4"/>
        <v>5.8817178396772835E-2</v>
      </c>
      <c r="T14" s="20" t="b">
        <f t="shared" si="11"/>
        <v>0</v>
      </c>
      <c r="U14" s="13">
        <f>(E14-E13)/E13</f>
        <v>3.8504016540215576E-2</v>
      </c>
      <c r="V14" s="20"/>
      <c r="W14" s="13">
        <f t="shared" si="12"/>
        <v>1.1673230609298979E-2</v>
      </c>
    </row>
    <row r="15" spans="1:28" x14ac:dyDescent="0.2">
      <c r="A15" s="1">
        <v>44888</v>
      </c>
      <c r="B15" s="4">
        <v>75.489998</v>
      </c>
      <c r="C15" s="4">
        <v>78.220000999999996</v>
      </c>
      <c r="D15" s="4">
        <v>75.300003000000004</v>
      </c>
      <c r="E15" s="4">
        <v>76.400002000000001</v>
      </c>
      <c r="F15" s="4">
        <v>76.400002000000001</v>
      </c>
      <c r="G15" s="2">
        <v>81623600</v>
      </c>
      <c r="H15" s="4">
        <f t="shared" si="5"/>
        <v>81.623599999999996</v>
      </c>
      <c r="I15" s="10">
        <f t="shared" si="6"/>
        <v>1.1500020000000006</v>
      </c>
      <c r="J15" s="6" t="b">
        <f t="shared" si="0"/>
        <v>1</v>
      </c>
      <c r="K15" s="5">
        <f t="shared" si="1"/>
        <v>3.8778192346154254E-2</v>
      </c>
      <c r="L15" s="5">
        <f t="shared" si="7"/>
        <v>-1.2054630071655329E-2</v>
      </c>
      <c r="M15" s="5">
        <f t="shared" si="2"/>
        <v>-1.4608219869526391E-2</v>
      </c>
      <c r="N15" s="4">
        <f t="shared" si="8"/>
        <v>72.021190860028952</v>
      </c>
      <c r="O15" s="4">
        <f t="shared" si="9"/>
        <v>68.921894960345583</v>
      </c>
      <c r="P15" s="5">
        <f t="shared" si="10"/>
        <v>4.3033110986831068E-2</v>
      </c>
      <c r="Q15" s="5">
        <f t="shared" si="3"/>
        <v>4.5525658501583598E-2</v>
      </c>
      <c r="S15" s="13">
        <f t="shared" si="4"/>
        <v>8.6069253589797598E-2</v>
      </c>
      <c r="T15" s="20" t="b">
        <f t="shared" si="11"/>
        <v>0</v>
      </c>
      <c r="U15" s="13">
        <f>(E15-E14)/E14</f>
        <v>1.5282418604651172E-2</v>
      </c>
      <c r="V15" s="20"/>
      <c r="W15" s="13">
        <f t="shared" si="12"/>
        <v>1.2309465904319325E-2</v>
      </c>
    </row>
    <row r="16" spans="1:28" x14ac:dyDescent="0.2">
      <c r="A16" s="1">
        <v>44890</v>
      </c>
      <c r="B16" s="4">
        <v>75.669998000000007</v>
      </c>
      <c r="C16" s="4">
        <v>76.040001000000004</v>
      </c>
      <c r="D16" s="4">
        <v>74.75</v>
      </c>
      <c r="E16" s="4">
        <v>75.139999000000003</v>
      </c>
      <c r="F16" s="4">
        <v>75.139999000000003</v>
      </c>
      <c r="G16" s="2">
        <v>26018900</v>
      </c>
      <c r="H16" s="4">
        <f t="shared" si="5"/>
        <v>26.018899999999999</v>
      </c>
      <c r="I16" s="10">
        <f t="shared" si="6"/>
        <v>-1.2600029999999975</v>
      </c>
      <c r="J16" s="6" t="b">
        <f t="shared" si="0"/>
        <v>1</v>
      </c>
      <c r="K16" s="5">
        <f t="shared" si="1"/>
        <v>1.7257538461538512E-2</v>
      </c>
      <c r="L16" s="5">
        <f t="shared" si="7"/>
        <v>7.0040837056716135E-3</v>
      </c>
      <c r="M16" s="5">
        <f t="shared" si="2"/>
        <v>-5.2173779264214461E-3</v>
      </c>
      <c r="N16" s="4">
        <f t="shared" si="8"/>
        <v>72.540992216690796</v>
      </c>
      <c r="O16" s="4">
        <f t="shared" si="9"/>
        <v>69.462599659445971</v>
      </c>
      <c r="P16" s="5">
        <f t="shared" si="10"/>
        <v>4.2436592927336952E-2</v>
      </c>
      <c r="Q16" s="5">
        <f t="shared" si="3"/>
        <v>3.0451855093332154E-2</v>
      </c>
      <c r="S16" s="13">
        <f t="shared" si="4"/>
        <v>4.8234917615369043E-2</v>
      </c>
      <c r="T16" s="20" t="b">
        <f t="shared" si="11"/>
        <v>1</v>
      </c>
      <c r="U16" s="13"/>
      <c r="V16" s="20"/>
      <c r="W16" s="13">
        <f t="shared" si="12"/>
        <v>7.2173390977672497E-3</v>
      </c>
      <c r="AB16" s="14" t="s">
        <v>141</v>
      </c>
    </row>
    <row r="17" spans="1:28" x14ac:dyDescent="0.2">
      <c r="A17" s="1">
        <v>44893</v>
      </c>
      <c r="B17" s="4">
        <v>73.809997999999993</v>
      </c>
      <c r="C17" s="4">
        <v>75.470000999999996</v>
      </c>
      <c r="D17" s="4">
        <v>72.569999999999993</v>
      </c>
      <c r="E17" s="4">
        <v>73.190002000000007</v>
      </c>
      <c r="F17" s="4">
        <v>73.190002000000007</v>
      </c>
      <c r="G17" s="2">
        <v>45383800</v>
      </c>
      <c r="H17" s="4">
        <f t="shared" si="5"/>
        <v>45.383800000000001</v>
      </c>
      <c r="I17" s="10">
        <f t="shared" si="6"/>
        <v>-1.9499969999999962</v>
      </c>
      <c r="J17" s="6" t="b">
        <f t="shared" si="0"/>
        <v>1</v>
      </c>
      <c r="K17" s="5">
        <f t="shared" si="1"/>
        <v>3.9961430343117041E-2</v>
      </c>
      <c r="L17" s="5">
        <f t="shared" si="7"/>
        <v>8.3998918412108107E-3</v>
      </c>
      <c r="M17" s="5">
        <f t="shared" si="2"/>
        <v>-8.5435028248589465E-3</v>
      </c>
      <c r="N17" s="4">
        <f t="shared" si="8"/>
        <v>72.649160513908996</v>
      </c>
      <c r="O17" s="4">
        <f t="shared" si="9"/>
        <v>69.786721602102844</v>
      </c>
      <c r="P17" s="5">
        <f t="shared" si="10"/>
        <v>3.940085324534652E-2</v>
      </c>
      <c r="Q17" s="5">
        <f t="shared" si="3"/>
        <v>-1.0896273728289916E-3</v>
      </c>
      <c r="S17" s="13">
        <f t="shared" si="4"/>
        <v>3.8828259901928786E-2</v>
      </c>
      <c r="T17" s="20" t="b">
        <f t="shared" si="11"/>
        <v>1</v>
      </c>
      <c r="U17" s="13"/>
      <c r="V17" s="20"/>
      <c r="W17" s="13">
        <f t="shared" si="12"/>
        <v>1.4911334117830169E-3</v>
      </c>
      <c r="AB17" s="14" t="s">
        <v>143</v>
      </c>
    </row>
    <row r="18" spans="1:28" x14ac:dyDescent="0.2">
      <c r="A18" s="1">
        <v>44894</v>
      </c>
      <c r="B18" s="4">
        <v>73.620002999999997</v>
      </c>
      <c r="C18" s="4">
        <v>74.489998</v>
      </c>
      <c r="D18" s="4">
        <v>72.779999000000004</v>
      </c>
      <c r="E18" s="4">
        <v>73.389999000000003</v>
      </c>
      <c r="F18" s="4">
        <v>73.389999000000003</v>
      </c>
      <c r="G18" s="2">
        <v>51846400</v>
      </c>
      <c r="H18" s="4">
        <f t="shared" si="5"/>
        <v>51.846400000000003</v>
      </c>
      <c r="I18" s="10">
        <f t="shared" si="6"/>
        <v>0.19999699999999621</v>
      </c>
      <c r="J18" s="6" t="b">
        <f t="shared" si="0"/>
        <v>1</v>
      </c>
      <c r="K18" s="5">
        <f t="shared" si="1"/>
        <v>2.3495452370094098E-2</v>
      </c>
      <c r="L18" s="5">
        <f t="shared" si="7"/>
        <v>3.1242052516622949E-3</v>
      </c>
      <c r="M18" s="5">
        <f t="shared" si="2"/>
        <v>-8.381423583146785E-3</v>
      </c>
      <c r="N18" s="4">
        <f t="shared" si="8"/>
        <v>72.772633594924159</v>
      </c>
      <c r="O18" s="4">
        <f t="shared" si="9"/>
        <v>70.1000500714852</v>
      </c>
      <c r="P18" s="5">
        <f t="shared" si="10"/>
        <v>3.6725117553329419E-2</v>
      </c>
      <c r="Q18" s="5">
        <f t="shared" si="3"/>
        <v>1.012111931642208E-4</v>
      </c>
      <c r="S18" s="13">
        <f t="shared" si="4"/>
        <v>2.359904156602663E-2</v>
      </c>
      <c r="T18" s="20" t="b">
        <f t="shared" si="11"/>
        <v>0</v>
      </c>
      <c r="U18" s="13"/>
      <c r="V18" s="20"/>
      <c r="W18" s="13">
        <f t="shared" si="12"/>
        <v>1.6995802861551818E-3</v>
      </c>
    </row>
    <row r="19" spans="1:28" x14ac:dyDescent="0.2">
      <c r="A19" s="1">
        <v>44895</v>
      </c>
      <c r="B19" s="4">
        <v>73.379997000000003</v>
      </c>
      <c r="C19" s="4">
        <v>77.699996999999996</v>
      </c>
      <c r="D19" s="4">
        <v>72.809997999999993</v>
      </c>
      <c r="E19" s="4">
        <v>77.629997000000003</v>
      </c>
      <c r="F19" s="4">
        <v>77.629997000000003</v>
      </c>
      <c r="G19" s="2">
        <v>88468400</v>
      </c>
      <c r="H19" s="4">
        <f t="shared" si="5"/>
        <v>88.468400000000003</v>
      </c>
      <c r="I19" s="10">
        <f t="shared" si="6"/>
        <v>4.2399979999999999</v>
      </c>
      <c r="J19" s="6" t="b">
        <f t="shared" si="0"/>
        <v>0</v>
      </c>
      <c r="K19" s="5">
        <f t="shared" si="1"/>
        <v>6.7161092354376992E-2</v>
      </c>
      <c r="L19" s="5">
        <f t="shared" si="7"/>
        <v>-5.7917691111380121E-2</v>
      </c>
      <c r="M19" s="5">
        <f t="shared" si="2"/>
        <v>-6.6199685927748692E-2</v>
      </c>
      <c r="N19" s="4">
        <f t="shared" si="8"/>
        <v>73.582194162436792</v>
      </c>
      <c r="O19" s="4">
        <f t="shared" si="9"/>
        <v>70.754828065269095</v>
      </c>
      <c r="P19" s="5">
        <f t="shared" si="10"/>
        <v>3.8424596185948588E-2</v>
      </c>
      <c r="Q19" s="5">
        <f t="shared" si="3"/>
        <v>-1.0494334549634837E-2</v>
      </c>
      <c r="S19" s="13">
        <f t="shared" si="4"/>
        <v>5.5961946832856393E-2</v>
      </c>
      <c r="T19" s="20" t="b">
        <f t="shared" si="11"/>
        <v>0</v>
      </c>
      <c r="U19" s="13">
        <f>(E19-E18)/E18</f>
        <v>5.7773512164784192E-2</v>
      </c>
      <c r="V19" s="20"/>
      <c r="W19" s="13">
        <f t="shared" si="12"/>
        <v>1.1124519307888561E-2</v>
      </c>
    </row>
    <row r="20" spans="1:28" x14ac:dyDescent="0.2">
      <c r="A20" s="1">
        <v>44896</v>
      </c>
      <c r="B20" s="4">
        <v>78.309997999999993</v>
      </c>
      <c r="C20" s="4">
        <v>79.230002999999996</v>
      </c>
      <c r="D20" s="4">
        <v>76.440002000000007</v>
      </c>
      <c r="E20" s="4">
        <v>77.480002999999996</v>
      </c>
      <c r="F20" s="4">
        <v>77.480002999999996</v>
      </c>
      <c r="G20" s="2">
        <v>59833400</v>
      </c>
      <c r="H20" s="4">
        <f t="shared" si="5"/>
        <v>59.833399999999997</v>
      </c>
      <c r="I20" s="10">
        <f t="shared" si="6"/>
        <v>-0.14999400000000662</v>
      </c>
      <c r="J20" s="6" t="b">
        <f t="shared" si="0"/>
        <v>1</v>
      </c>
      <c r="K20" s="5">
        <f t="shared" si="1"/>
        <v>3.6499227197822275E-2</v>
      </c>
      <c r="L20" s="5">
        <f t="shared" si="7"/>
        <v>1.0598838222419528E-2</v>
      </c>
      <c r="M20" s="5">
        <f t="shared" si="2"/>
        <v>-1.3605454903049184E-2</v>
      </c>
      <c r="N20" s="4">
        <f t="shared" si="8"/>
        <v>74.231828968697329</v>
      </c>
      <c r="O20" s="4">
        <f t="shared" si="9"/>
        <v>71.339625885680476</v>
      </c>
      <c r="P20" s="5">
        <f t="shared" si="10"/>
        <v>3.8961765097239615E-2</v>
      </c>
      <c r="Q20" s="5">
        <f t="shared" si="3"/>
        <v>2.9746984036104488E-2</v>
      </c>
      <c r="S20" s="13">
        <f t="shared" si="4"/>
        <v>6.7331953162710539E-2</v>
      </c>
      <c r="T20" s="20" t="b">
        <f t="shared" si="11"/>
        <v>1</v>
      </c>
      <c r="U20" s="13">
        <f>(E20-E19)/E19</f>
        <v>-1.9321654746425742E-3</v>
      </c>
      <c r="V20" s="20"/>
      <c r="W20" s="13">
        <f t="shared" si="12"/>
        <v>8.8286957687947077E-3</v>
      </c>
    </row>
    <row r="21" spans="1:28" x14ac:dyDescent="0.2">
      <c r="A21" s="1">
        <v>44897</v>
      </c>
      <c r="B21" s="4">
        <v>75.050003000000004</v>
      </c>
      <c r="C21" s="4">
        <v>76.279999000000004</v>
      </c>
      <c r="D21" s="4">
        <v>73.650002000000001</v>
      </c>
      <c r="E21" s="4">
        <v>74.980002999999996</v>
      </c>
      <c r="F21" s="4">
        <v>74.980002999999996</v>
      </c>
      <c r="G21" s="2">
        <v>64377200</v>
      </c>
      <c r="H21" s="4">
        <f t="shared" si="5"/>
        <v>64.377200000000002</v>
      </c>
      <c r="I21" s="10">
        <f t="shared" si="6"/>
        <v>-2.5</v>
      </c>
      <c r="J21" s="6" t="b">
        <f t="shared" si="0"/>
        <v>0</v>
      </c>
      <c r="K21" s="5">
        <f t="shared" si="1"/>
        <v>3.570939482119774E-2</v>
      </c>
      <c r="L21" s="5">
        <f t="shared" si="7"/>
        <v>9.3271148836606159E-4</v>
      </c>
      <c r="M21" s="5">
        <f t="shared" si="2"/>
        <v>-1.8058397337178563E-2</v>
      </c>
      <c r="N21" s="4">
        <f t="shared" si="8"/>
        <v>74.356524640581114</v>
      </c>
      <c r="O21" s="4">
        <f t="shared" si="9"/>
        <v>71.656180417360432</v>
      </c>
      <c r="P21" s="5">
        <f t="shared" si="10"/>
        <v>3.6316170454084556E-2</v>
      </c>
      <c r="Q21" s="5">
        <f t="shared" si="3"/>
        <v>-9.5018244060793358E-3</v>
      </c>
      <c r="S21" s="13">
        <f t="shared" si="4"/>
        <v>2.586826601588002E-2</v>
      </c>
      <c r="T21" s="20" t="b">
        <f t="shared" si="11"/>
        <v>1</v>
      </c>
      <c r="U21" s="13">
        <f>(E21-E20)/E20</f>
        <v>-3.2266390077450052E-2</v>
      </c>
      <c r="V21" s="20">
        <f>(E21-E19)/E19</f>
        <v>-3.4136211547193623E-2</v>
      </c>
      <c r="W21" s="13">
        <f t="shared" si="12"/>
        <v>1.679814085361789E-3</v>
      </c>
    </row>
    <row r="22" spans="1:28" x14ac:dyDescent="0.2">
      <c r="A22" s="1">
        <v>44900</v>
      </c>
      <c r="B22" s="4">
        <v>74.540001000000004</v>
      </c>
      <c r="C22" s="4">
        <v>75.169998000000007</v>
      </c>
      <c r="D22" s="4">
        <v>72.819999999999993</v>
      </c>
      <c r="E22" s="4">
        <v>73.620002999999997</v>
      </c>
      <c r="F22" s="4">
        <v>73.620002999999997</v>
      </c>
      <c r="G22" s="2">
        <v>47022200</v>
      </c>
      <c r="H22" s="4">
        <f t="shared" si="5"/>
        <v>47.022199999999998</v>
      </c>
      <c r="I22" s="10">
        <f t="shared" si="6"/>
        <v>-1.3599999999999994</v>
      </c>
      <c r="J22" s="6" t="b">
        <f t="shared" si="0"/>
        <v>1</v>
      </c>
      <c r="K22" s="5">
        <f t="shared" si="1"/>
        <v>3.2271326558637924E-2</v>
      </c>
      <c r="L22" s="5">
        <f t="shared" si="7"/>
        <v>1.2342339517811473E-2</v>
      </c>
      <c r="M22" s="5">
        <f t="shared" si="2"/>
        <v>-1.0986034056577916E-2</v>
      </c>
      <c r="N22" s="4">
        <f t="shared" si="8"/>
        <v>74.23377103381759</v>
      </c>
      <c r="O22" s="4">
        <f t="shared" si="9"/>
        <v>71.826947598459526</v>
      </c>
      <c r="P22" s="5">
        <f t="shared" si="10"/>
        <v>3.2422217029249696E-2</v>
      </c>
      <c r="Q22" s="5">
        <f t="shared" si="3"/>
        <v>-1.9044849993859875E-2</v>
      </c>
      <c r="S22" s="13">
        <f t="shared" si="4"/>
        <v>1.2611873991365924E-2</v>
      </c>
      <c r="T22" s="20" t="b">
        <f t="shared" si="11"/>
        <v>1</v>
      </c>
      <c r="U22" s="13"/>
      <c r="V22" s="20"/>
      <c r="W22" s="13">
        <f t="shared" si="12"/>
        <v>-1.6508787541763309E-3</v>
      </c>
    </row>
    <row r="23" spans="1:28" x14ac:dyDescent="0.2">
      <c r="A23" s="1">
        <v>44901</v>
      </c>
      <c r="B23" s="4">
        <v>73.080001999999993</v>
      </c>
      <c r="C23" s="4">
        <v>73.389999000000003</v>
      </c>
      <c r="D23" s="4">
        <v>69.400002000000001</v>
      </c>
      <c r="E23" s="4">
        <v>70.269997000000004</v>
      </c>
      <c r="F23" s="4">
        <v>70.269997000000004</v>
      </c>
      <c r="G23" s="2">
        <v>64965200</v>
      </c>
      <c r="H23" s="4">
        <f t="shared" si="5"/>
        <v>64.965199999999996</v>
      </c>
      <c r="I23" s="10">
        <f t="shared" si="6"/>
        <v>-3.3500059999999934</v>
      </c>
      <c r="J23" s="6" t="b">
        <f t="shared" si="0"/>
        <v>1</v>
      </c>
      <c r="K23" s="5">
        <f t="shared" si="1"/>
        <v>5.7492750504531717E-2</v>
      </c>
      <c r="L23" s="5">
        <f t="shared" si="7"/>
        <v>3.845107995481431E-2</v>
      </c>
      <c r="M23" s="5">
        <f t="shared" si="2"/>
        <v>-1.2535950647378986E-2</v>
      </c>
      <c r="N23" s="4">
        <f t="shared" si="8"/>
        <v>73.573142028181323</v>
      </c>
      <c r="O23" s="4">
        <f t="shared" si="9"/>
        <v>71.691560589897833</v>
      </c>
      <c r="P23" s="5">
        <f t="shared" si="10"/>
        <v>2.5574297718082676E-2</v>
      </c>
      <c r="Q23" s="5">
        <f t="shared" si="3"/>
        <v>-5.6720970630598465E-2</v>
      </c>
      <c r="S23" s="13">
        <f t="shared" si="4"/>
        <v>-2.489264738906611E-3</v>
      </c>
      <c r="T23" s="20" t="b">
        <f t="shared" si="11"/>
        <v>1</v>
      </c>
      <c r="U23" s="13"/>
      <c r="V23" s="20"/>
      <c r="W23" s="13">
        <f t="shared" si="12"/>
        <v>-8.8993054836903496E-3</v>
      </c>
    </row>
    <row r="24" spans="1:28" x14ac:dyDescent="0.2">
      <c r="A24" s="1">
        <v>44902</v>
      </c>
      <c r="B24" s="4">
        <v>69.529999000000004</v>
      </c>
      <c r="C24" s="4">
        <v>71.370002999999997</v>
      </c>
      <c r="D24" s="4">
        <v>69.279999000000004</v>
      </c>
      <c r="E24" s="4">
        <v>70.139999000000003</v>
      </c>
      <c r="F24" s="4">
        <v>70.139999000000003</v>
      </c>
      <c r="G24" s="2">
        <v>59180100</v>
      </c>
      <c r="H24" s="4">
        <f t="shared" si="5"/>
        <v>59.180100000000003</v>
      </c>
      <c r="I24" s="10">
        <f t="shared" si="6"/>
        <v>-0.1299980000000005</v>
      </c>
      <c r="J24" s="6" t="b">
        <f t="shared" si="0"/>
        <v>1</v>
      </c>
      <c r="K24" s="5">
        <f t="shared" si="1"/>
        <v>3.0167494661770898E-2</v>
      </c>
      <c r="L24" s="5">
        <f t="shared" si="7"/>
        <v>-8.7731915543390049E-3</v>
      </c>
      <c r="M24" s="5">
        <f t="shared" si="2"/>
        <v>-1.2413395098345763E-2</v>
      </c>
      <c r="N24" s="4">
        <f t="shared" si="8"/>
        <v>73.000951523484432</v>
      </c>
      <c r="O24" s="4">
        <f t="shared" si="9"/>
        <v>71.556642190776287</v>
      </c>
      <c r="P24" s="5">
        <f t="shared" si="10"/>
        <v>1.9784801465820748E-2</v>
      </c>
      <c r="Q24" s="5">
        <f t="shared" si="3"/>
        <v>-5.0971287987765422E-2</v>
      </c>
      <c r="S24" s="13">
        <f t="shared" si="4"/>
        <v>-2.2341469384269022E-2</v>
      </c>
      <c r="T24" s="20" t="b">
        <f t="shared" si="11"/>
        <v>1</v>
      </c>
      <c r="U24" s="13">
        <f>(E24-E23)/E23</f>
        <v>-1.8499787327442251E-3</v>
      </c>
      <c r="V24" s="20"/>
      <c r="W24" s="13">
        <f t="shared" si="12"/>
        <v>-7.7771655379040433E-3</v>
      </c>
    </row>
    <row r="25" spans="1:28" x14ac:dyDescent="0.2">
      <c r="A25" s="1">
        <v>44903</v>
      </c>
      <c r="B25" s="4">
        <v>70.139999000000003</v>
      </c>
      <c r="C25" s="4">
        <v>71.220000999999996</v>
      </c>
      <c r="D25" s="4">
        <v>69</v>
      </c>
      <c r="E25" s="4">
        <v>70.470000999999996</v>
      </c>
      <c r="F25" s="4">
        <v>70.470000999999996</v>
      </c>
      <c r="G25" s="2">
        <v>56734100</v>
      </c>
      <c r="H25" s="4">
        <f t="shared" si="5"/>
        <v>56.734099999999998</v>
      </c>
      <c r="I25" s="10">
        <f t="shared" si="6"/>
        <v>0.33000199999999325</v>
      </c>
      <c r="J25" s="6" t="b">
        <f t="shared" si="0"/>
        <v>0</v>
      </c>
      <c r="K25" s="5">
        <f t="shared" si="1"/>
        <v>3.2173927536231828E-2</v>
      </c>
      <c r="L25" s="5">
        <f t="shared" si="7"/>
        <v>-4.704904543839432E-3</v>
      </c>
      <c r="M25" s="5">
        <f t="shared" si="2"/>
        <v>-2.1304362318840527E-2</v>
      </c>
      <c r="N25" s="4">
        <f t="shared" si="8"/>
        <v>72.579126436237033</v>
      </c>
      <c r="O25" s="4">
        <f t="shared" si="9"/>
        <v>71.462151652447915</v>
      </c>
      <c r="P25" s="5">
        <f t="shared" si="10"/>
        <v>1.5389752379706778E-2</v>
      </c>
      <c r="Q25" s="5">
        <f t="shared" si="3"/>
        <v>-4.9313440543837406E-2</v>
      </c>
      <c r="S25" s="13">
        <f t="shared" si="4"/>
        <v>-1.8726120070225279E-2</v>
      </c>
      <c r="T25" s="20" t="b">
        <f t="shared" si="11"/>
        <v>0</v>
      </c>
      <c r="U25" s="13">
        <f>(E25-E24)/E24</f>
        <v>4.704904543839432E-3</v>
      </c>
      <c r="V25" s="20"/>
      <c r="W25" s="13">
        <f t="shared" si="12"/>
        <v>-5.7783505343995071E-3</v>
      </c>
    </row>
    <row r="26" spans="1:28" x14ac:dyDescent="0.2">
      <c r="A26" s="1">
        <v>44904</v>
      </c>
      <c r="B26" s="4">
        <v>69.489998</v>
      </c>
      <c r="C26" s="4">
        <v>70.669998000000007</v>
      </c>
      <c r="D26" s="4">
        <v>68.519997000000004</v>
      </c>
      <c r="E26" s="4">
        <v>68.589995999999999</v>
      </c>
      <c r="F26" s="4">
        <v>68.589995999999999</v>
      </c>
      <c r="G26" s="2">
        <v>59058300</v>
      </c>
      <c r="H26" s="4">
        <f t="shared" si="5"/>
        <v>59.058300000000003</v>
      </c>
      <c r="I26" s="10">
        <f t="shared" si="6"/>
        <v>-1.880004999999997</v>
      </c>
      <c r="J26" s="6" t="b">
        <f t="shared" si="0"/>
        <v>1</v>
      </c>
      <c r="K26" s="5">
        <f t="shared" si="1"/>
        <v>3.1377715909707393E-2</v>
      </c>
      <c r="L26" s="5">
        <f t="shared" si="7"/>
        <v>1.2951532967377558E-2</v>
      </c>
      <c r="M26" s="5">
        <f t="shared" si="2"/>
        <v>-1.0215849834318543E-3</v>
      </c>
      <c r="N26" s="4">
        <f t="shared" si="8"/>
        <v>71.914271363530858</v>
      </c>
      <c r="O26" s="4">
        <f t="shared" si="9"/>
        <v>71.212398987017664</v>
      </c>
      <c r="P26" s="5">
        <f t="shared" si="10"/>
        <v>9.7598482638472095E-3</v>
      </c>
      <c r="Q26" s="5">
        <f t="shared" si="3"/>
        <v>-4.7198898065345038E-2</v>
      </c>
      <c r="S26" s="13">
        <f t="shared" si="4"/>
        <v>-1.7302175770383274E-2</v>
      </c>
      <c r="T26" s="20" t="b">
        <f t="shared" si="11"/>
        <v>1</v>
      </c>
      <c r="U26" s="13">
        <f>(E26-E25)/E25</f>
        <v>-2.6678089588788242E-2</v>
      </c>
      <c r="V26" s="20">
        <f>(E26-E24)/E24</f>
        <v>-2.2098702909876058E-2</v>
      </c>
      <c r="W26" s="13">
        <f t="shared" si="12"/>
        <v>-9.1604171247537669E-3</v>
      </c>
    </row>
    <row r="27" spans="1:28" x14ac:dyDescent="0.2">
      <c r="A27" s="1">
        <v>44907</v>
      </c>
      <c r="B27" s="4">
        <v>68.540001000000004</v>
      </c>
      <c r="C27" s="4">
        <v>70.669998000000007</v>
      </c>
      <c r="D27" s="4">
        <v>67.529999000000004</v>
      </c>
      <c r="E27" s="4">
        <v>70.669998000000007</v>
      </c>
      <c r="F27" s="4">
        <v>70.669998000000007</v>
      </c>
      <c r="G27" s="2">
        <v>60968300</v>
      </c>
      <c r="H27" s="4">
        <f t="shared" si="5"/>
        <v>60.968299999999999</v>
      </c>
      <c r="I27" s="10">
        <f t="shared" si="6"/>
        <v>2.0800020000000075</v>
      </c>
      <c r="J27" s="6" t="b">
        <f t="shared" si="0"/>
        <v>0</v>
      </c>
      <c r="K27" s="5">
        <f t="shared" si="1"/>
        <v>4.6497838686477735E-2</v>
      </c>
      <c r="L27" s="5">
        <f t="shared" si="7"/>
        <v>-3.1076699283969996E-2</v>
      </c>
      <c r="M27" s="5">
        <f t="shared" si="2"/>
        <v>-4.6497838686477735E-2</v>
      </c>
      <c r="N27" s="4">
        <f t="shared" si="8"/>
        <v>71.706892469609045</v>
      </c>
      <c r="O27" s="4">
        <f t="shared" si="9"/>
        <v>71.165233683798732</v>
      </c>
      <c r="P27" s="5">
        <f t="shared" si="10"/>
        <v>7.5537897007582596E-3</v>
      </c>
      <c r="Q27" s="5">
        <f t="shared" si="3"/>
        <v>-5.8249539559663673E-2</v>
      </c>
      <c r="S27" s="13">
        <f t="shared" si="4"/>
        <v>-1.4460178567192779E-2</v>
      </c>
      <c r="T27" s="20" t="b">
        <f t="shared" si="11"/>
        <v>0</v>
      </c>
      <c r="U27" s="13"/>
      <c r="V27" s="20"/>
      <c r="W27" s="13">
        <f t="shared" si="12"/>
        <v>-2.8836959617306117E-3</v>
      </c>
    </row>
    <row r="28" spans="1:28" x14ac:dyDescent="0.2">
      <c r="A28" s="1">
        <v>44908</v>
      </c>
      <c r="B28" s="4">
        <v>74.870002999999997</v>
      </c>
      <c r="C28" s="4">
        <v>75.209998999999996</v>
      </c>
      <c r="D28" s="4">
        <v>70.660004000000001</v>
      </c>
      <c r="E28" s="4">
        <v>71.650002000000001</v>
      </c>
      <c r="F28" s="4">
        <v>71.650002000000001</v>
      </c>
      <c r="G28" s="2">
        <v>72458000</v>
      </c>
      <c r="H28" s="4">
        <f t="shared" si="5"/>
        <v>72.457999999999998</v>
      </c>
      <c r="I28" s="10">
        <f t="shared" si="6"/>
        <v>0.98000399999999388</v>
      </c>
      <c r="J28" s="6" t="b">
        <f t="shared" si="0"/>
        <v>1</v>
      </c>
      <c r="K28" s="5">
        <f t="shared" si="1"/>
        <v>6.4392792845015909E-2</v>
      </c>
      <c r="L28" s="5">
        <f t="shared" si="7"/>
        <v>4.3007891959080016E-2</v>
      </c>
      <c r="M28" s="5">
        <f t="shared" si="2"/>
        <v>-1.4010726633980942E-2</v>
      </c>
      <c r="N28" s="4">
        <f t="shared" si="8"/>
        <v>71.697410724674199</v>
      </c>
      <c r="O28" s="4">
        <f t="shared" si="9"/>
        <v>71.207387450424932</v>
      </c>
      <c r="P28" s="5">
        <f t="shared" si="10"/>
        <v>6.8346021048237005E-3</v>
      </c>
      <c r="Q28" s="5">
        <f t="shared" si="3"/>
        <v>-1.446923555800296E-2</v>
      </c>
      <c r="S28" s="13">
        <f t="shared" si="4"/>
        <v>4.8991842799100724E-2</v>
      </c>
      <c r="T28" s="20" t="b">
        <f t="shared" si="11"/>
        <v>0</v>
      </c>
      <c r="U28" s="13"/>
      <c r="V28" s="20"/>
      <c r="W28" s="13">
        <f t="shared" si="12"/>
        <v>-1.3222919873238139E-4</v>
      </c>
    </row>
    <row r="29" spans="1:28" x14ac:dyDescent="0.2">
      <c r="A29" s="1">
        <v>44909</v>
      </c>
      <c r="B29" s="4">
        <v>70.930000000000007</v>
      </c>
      <c r="C29" s="4">
        <v>72</v>
      </c>
      <c r="D29" s="4">
        <v>68.319999999999993</v>
      </c>
      <c r="E29" s="4">
        <v>68.930000000000007</v>
      </c>
      <c r="F29" s="4">
        <v>68.930000000000007</v>
      </c>
      <c r="G29" s="2">
        <v>67278000</v>
      </c>
      <c r="H29" s="4">
        <f t="shared" si="5"/>
        <v>67.278000000000006</v>
      </c>
      <c r="I29" s="10">
        <f t="shared" si="6"/>
        <v>-2.7200019999999938</v>
      </c>
      <c r="J29" s="6" t="b">
        <f t="shared" si="0"/>
        <v>1</v>
      </c>
      <c r="K29" s="5">
        <f t="shared" si="1"/>
        <v>5.3864168618267087E-2</v>
      </c>
      <c r="L29" s="5">
        <f t="shared" si="7"/>
        <v>2.8196813760045111E-2</v>
      </c>
      <c r="M29" s="5">
        <f t="shared" si="2"/>
        <v>-8.9285714285716293E-3</v>
      </c>
      <c r="N29" s="4">
        <f t="shared" si="8"/>
        <v>71.236175603895163</v>
      </c>
      <c r="O29" s="4">
        <f t="shared" si="9"/>
        <v>71.009353759083638</v>
      </c>
      <c r="P29" s="5">
        <f t="shared" si="10"/>
        <v>3.1840822852809408E-3</v>
      </c>
      <c r="Q29" s="5">
        <f t="shared" si="3"/>
        <v>-4.0936723219258758E-2</v>
      </c>
      <c r="S29" s="13">
        <f t="shared" si="4"/>
        <v>1.0722422836846842E-2</v>
      </c>
      <c r="T29" s="20" t="b">
        <f t="shared" si="11"/>
        <v>1</v>
      </c>
      <c r="U29" s="13"/>
      <c r="V29" s="20"/>
      <c r="W29" s="13">
        <f t="shared" si="12"/>
        <v>-6.4330791881763976E-3</v>
      </c>
    </row>
    <row r="30" spans="1:28" x14ac:dyDescent="0.2">
      <c r="A30" s="1">
        <v>44910</v>
      </c>
      <c r="B30" s="4">
        <v>67.599997999999999</v>
      </c>
      <c r="C30" s="4">
        <v>68.209998999999996</v>
      </c>
      <c r="D30" s="4">
        <v>66.120002999999997</v>
      </c>
      <c r="E30" s="4">
        <v>66.529999000000004</v>
      </c>
      <c r="F30" s="4">
        <v>66.529999000000004</v>
      </c>
      <c r="G30" s="2">
        <v>58557000</v>
      </c>
      <c r="H30" s="4">
        <f t="shared" si="5"/>
        <v>58.557000000000002</v>
      </c>
      <c r="I30" s="10">
        <f t="shared" si="6"/>
        <v>-2.4000010000000032</v>
      </c>
      <c r="J30" s="6" t="b">
        <f t="shared" si="0"/>
        <v>1</v>
      </c>
      <c r="K30" s="5">
        <f t="shared" si="1"/>
        <v>3.1609133472059875E-2</v>
      </c>
      <c r="L30" s="5">
        <f t="shared" si="7"/>
        <v>1.5828388042259937E-2</v>
      </c>
      <c r="M30" s="5">
        <f t="shared" si="2"/>
        <v>-6.2007861675385393E-3</v>
      </c>
      <c r="N30" s="4">
        <f t="shared" si="8"/>
        <v>70.451812836579307</v>
      </c>
      <c r="O30" s="4">
        <f t="shared" si="9"/>
        <v>70.619844649598107</v>
      </c>
      <c r="P30" s="5">
        <f t="shared" si="10"/>
        <v>-2.3850601745134376E-3</v>
      </c>
      <c r="Q30" s="5">
        <f t="shared" si="3"/>
        <v>-6.1486137292555094E-2</v>
      </c>
      <c r="S30" s="13">
        <f t="shared" si="4"/>
        <v>-3.182052734085699E-2</v>
      </c>
      <c r="T30" s="20" t="b">
        <f t="shared" si="11"/>
        <v>1</v>
      </c>
      <c r="U30" s="13"/>
      <c r="V30" s="20"/>
      <c r="W30" s="13">
        <f t="shared" si="12"/>
        <v>-1.1010736618951319E-2</v>
      </c>
    </row>
    <row r="31" spans="1:28" x14ac:dyDescent="0.2">
      <c r="A31" s="1">
        <v>44911</v>
      </c>
      <c r="B31" s="4">
        <v>66.25</v>
      </c>
      <c r="C31" s="4">
        <v>67.190002000000007</v>
      </c>
      <c r="D31" s="4">
        <v>64.800003000000004</v>
      </c>
      <c r="E31" s="4">
        <v>65.410004000000001</v>
      </c>
      <c r="F31" s="4">
        <v>65.410004000000001</v>
      </c>
      <c r="G31" s="2">
        <v>62438600</v>
      </c>
      <c r="H31" s="4">
        <f t="shared" si="5"/>
        <v>62.438600000000001</v>
      </c>
      <c r="I31" s="10">
        <f t="shared" si="6"/>
        <v>-1.119995000000003</v>
      </c>
      <c r="J31" s="6" t="b">
        <f t="shared" si="0"/>
        <v>1</v>
      </c>
      <c r="K31" s="5">
        <f t="shared" si="1"/>
        <v>3.6882698909751641E-2</v>
      </c>
      <c r="L31" s="5">
        <f t="shared" si="7"/>
        <v>1.2679184905660367E-2</v>
      </c>
      <c r="M31" s="5">
        <f t="shared" si="2"/>
        <v>-9.4135952431977036E-3</v>
      </c>
      <c r="N31" s="4">
        <f t="shared" si="8"/>
        <v>69.611511363816092</v>
      </c>
      <c r="O31" s="4">
        <f t="shared" si="9"/>
        <v>70.166815027893918</v>
      </c>
      <c r="P31" s="5">
        <f t="shared" si="10"/>
        <v>-7.9771815494078125E-3</v>
      </c>
      <c r="Q31" s="5">
        <f t="shared" si="3"/>
        <v>-6.9119435414486632E-2</v>
      </c>
      <c r="S31" s="13">
        <f t="shared" si="4"/>
        <v>-3.478604782993952E-2</v>
      </c>
      <c r="T31" s="20" t="b">
        <f t="shared" si="11"/>
        <v>1</v>
      </c>
      <c r="U31" s="13"/>
      <c r="V31" s="20"/>
      <c r="W31" s="13">
        <f t="shared" si="12"/>
        <v>-1.1927322221110004E-2</v>
      </c>
    </row>
    <row r="32" spans="1:28" x14ac:dyDescent="0.2">
      <c r="A32" s="1">
        <v>44914</v>
      </c>
      <c r="B32" s="4">
        <v>65.120002999999997</v>
      </c>
      <c r="C32" s="4">
        <v>65.589995999999999</v>
      </c>
      <c r="D32" s="4">
        <v>63.709999000000003</v>
      </c>
      <c r="E32" s="4">
        <v>64.589995999999999</v>
      </c>
      <c r="F32" s="4">
        <v>64.589995999999999</v>
      </c>
      <c r="G32" s="2">
        <v>46246900</v>
      </c>
      <c r="H32" s="4">
        <f t="shared" si="5"/>
        <v>46.246899999999997</v>
      </c>
      <c r="I32" s="10">
        <f t="shared" si="6"/>
        <v>-0.8200080000000014</v>
      </c>
      <c r="J32" s="6" t="b">
        <f t="shared" si="0"/>
        <v>1</v>
      </c>
      <c r="K32" s="5">
        <f t="shared" si="1"/>
        <v>2.9508664723099366E-2</v>
      </c>
      <c r="L32" s="5">
        <f t="shared" si="7"/>
        <v>8.1389277577274943E-3</v>
      </c>
      <c r="M32" s="5">
        <f t="shared" si="2"/>
        <v>-1.3812541419126311E-2</v>
      </c>
      <c r="N32" s="4">
        <f t="shared" si="8"/>
        <v>68.774592136513405</v>
      </c>
      <c r="O32" s="4">
        <f t="shared" si="9"/>
        <v>69.681874242859664</v>
      </c>
      <c r="P32" s="5">
        <f t="shared" si="10"/>
        <v>-1.3192111769203346E-2</v>
      </c>
      <c r="Q32" s="5">
        <f t="shared" si="3"/>
        <v>-7.3640467782934885E-2</v>
      </c>
      <c r="S32" s="13">
        <f t="shared" si="4"/>
        <v>-4.630483493369434E-2</v>
      </c>
      <c r="T32" s="20" t="b">
        <f t="shared" si="11"/>
        <v>1</v>
      </c>
      <c r="U32" s="13"/>
      <c r="V32" s="20"/>
      <c r="W32" s="13">
        <f t="shared" si="12"/>
        <v>-1.2022713067220024E-2</v>
      </c>
    </row>
    <row r="33" spans="1:23" x14ac:dyDescent="0.2">
      <c r="A33" s="1">
        <v>44915</v>
      </c>
      <c r="B33" s="4">
        <v>63.759998000000003</v>
      </c>
      <c r="C33" s="4">
        <v>66.059997999999993</v>
      </c>
      <c r="D33" s="4">
        <v>63.52</v>
      </c>
      <c r="E33" s="4">
        <v>65.050003000000004</v>
      </c>
      <c r="F33" s="4">
        <v>65.050003000000004</v>
      </c>
      <c r="G33" s="2">
        <v>52431300</v>
      </c>
      <c r="H33" s="4">
        <f t="shared" si="5"/>
        <v>52.4313</v>
      </c>
      <c r="I33" s="10">
        <f t="shared" si="6"/>
        <v>0.4600070000000045</v>
      </c>
      <c r="J33" s="6" t="b">
        <f t="shared" si="0"/>
        <v>0</v>
      </c>
      <c r="K33" s="5">
        <f t="shared" si="1"/>
        <v>3.9987374055415456E-2</v>
      </c>
      <c r="L33" s="5">
        <f t="shared" si="7"/>
        <v>-2.0232199505401501E-2</v>
      </c>
      <c r="M33" s="5">
        <f t="shared" si="2"/>
        <v>-2.4086948992443333E-2</v>
      </c>
      <c r="N33" s="4">
        <f t="shared" si="8"/>
        <v>68.153827280427834</v>
      </c>
      <c r="O33" s="4">
        <f t="shared" si="9"/>
        <v>69.279102830437083</v>
      </c>
      <c r="P33" s="5">
        <f t="shared" si="10"/>
        <v>-1.6510819640093807E-2</v>
      </c>
      <c r="Q33" s="5">
        <f t="shared" si="3"/>
        <v>-6.7990712559125144E-2</v>
      </c>
      <c r="S33" s="13">
        <f t="shared" si="4"/>
        <v>-3.0722108559105656E-2</v>
      </c>
      <c r="T33" s="20" t="b">
        <f t="shared" si="11"/>
        <v>0</v>
      </c>
      <c r="U33" s="13"/>
      <c r="V33" s="20"/>
      <c r="W33" s="13">
        <f t="shared" si="12"/>
        <v>-9.0260783350541857E-3</v>
      </c>
    </row>
    <row r="34" spans="1:23" x14ac:dyDescent="0.2">
      <c r="A34" s="1">
        <v>44916</v>
      </c>
      <c r="B34" s="4">
        <v>65.430000000000007</v>
      </c>
      <c r="C34" s="4">
        <v>67.849997999999999</v>
      </c>
      <c r="D34" s="4">
        <v>65.209998999999996</v>
      </c>
      <c r="E34" s="4">
        <v>67.680000000000007</v>
      </c>
      <c r="F34" s="4">
        <v>67.680000000000007</v>
      </c>
      <c r="G34" s="2">
        <v>44167600</v>
      </c>
      <c r="H34" s="4">
        <f t="shared" si="5"/>
        <v>44.1676</v>
      </c>
      <c r="I34" s="10">
        <f t="shared" si="6"/>
        <v>2.629997000000003</v>
      </c>
      <c r="J34" s="6" t="b">
        <f t="shared" si="0"/>
        <v>0</v>
      </c>
      <c r="K34" s="5">
        <f t="shared" si="1"/>
        <v>4.0484573539097943E-2</v>
      </c>
      <c r="L34" s="5">
        <f t="shared" si="7"/>
        <v>-3.4387895460797797E-2</v>
      </c>
      <c r="M34" s="5">
        <f t="shared" si="2"/>
        <v>-3.7877642046889322E-2</v>
      </c>
      <c r="N34" s="4">
        <f t="shared" si="8"/>
        <v>68.074856067023191</v>
      </c>
      <c r="O34" s="4">
        <f t="shared" si="9"/>
        <v>69.14005041039907</v>
      </c>
      <c r="P34" s="5">
        <f t="shared" si="10"/>
        <v>-1.5647397657765745E-2</v>
      </c>
      <c r="Q34" s="5">
        <f t="shared" si="3"/>
        <v>-4.208392397043919E-2</v>
      </c>
      <c r="S34" s="13">
        <f t="shared" si="4"/>
        <v>-3.3031001461362969E-3</v>
      </c>
      <c r="T34" s="20" t="b">
        <f t="shared" si="11"/>
        <v>0</v>
      </c>
      <c r="U34" s="13"/>
      <c r="V34" s="20"/>
      <c r="W34" s="13">
        <f t="shared" si="12"/>
        <v>-1.1587201563854242E-3</v>
      </c>
    </row>
    <row r="35" spans="1:23" x14ac:dyDescent="0.2">
      <c r="A35" s="1">
        <v>44917</v>
      </c>
      <c r="B35" s="4">
        <v>66.080001999999993</v>
      </c>
      <c r="C35" s="4">
        <v>66.309997999999993</v>
      </c>
      <c r="D35" s="4">
        <v>62.259998000000003</v>
      </c>
      <c r="E35" s="4">
        <v>63.860000999999997</v>
      </c>
      <c r="F35" s="4">
        <v>63.860000999999997</v>
      </c>
      <c r="G35" s="2">
        <v>73917700</v>
      </c>
      <c r="H35" s="4">
        <f t="shared" si="5"/>
        <v>73.917699999999996</v>
      </c>
      <c r="I35" s="10">
        <f t="shared" si="6"/>
        <v>-3.8199990000000099</v>
      </c>
      <c r="J35" s="6" t="b">
        <f t="shared" si="0"/>
        <v>1</v>
      </c>
      <c r="K35" s="5">
        <f t="shared" si="1"/>
        <v>6.5049793287818444E-2</v>
      </c>
      <c r="L35" s="5">
        <f t="shared" si="7"/>
        <v>3.3595655762843298E-2</v>
      </c>
      <c r="M35" s="5">
        <f t="shared" si="2"/>
        <v>-2.5698731953059068E-2</v>
      </c>
      <c r="N35" s="4">
        <f t="shared" si="8"/>
        <v>67.372380222519325</v>
      </c>
      <c r="O35" s="4">
        <f t="shared" si="9"/>
        <v>68.680915679060021</v>
      </c>
      <c r="P35" s="5">
        <f t="shared" si="10"/>
        <v>-1.9422431747532588E-2</v>
      </c>
      <c r="Q35" s="5">
        <f t="shared" si="3"/>
        <v>-7.5882464084451332E-2</v>
      </c>
      <c r="S35" s="13">
        <f t="shared" si="4"/>
        <v>-1.5768809399496757E-2</v>
      </c>
      <c r="T35" s="20" t="b">
        <f t="shared" si="11"/>
        <v>1</v>
      </c>
      <c r="U35" s="13"/>
      <c r="V35" s="20"/>
      <c r="W35" s="13">
        <f t="shared" si="12"/>
        <v>-1.0319167532462238E-2</v>
      </c>
    </row>
    <row r="36" spans="1:23" x14ac:dyDescent="0.2">
      <c r="A36" s="1">
        <v>44918</v>
      </c>
      <c r="B36" s="4">
        <v>63.110000999999997</v>
      </c>
      <c r="C36" s="4">
        <v>64.660004000000001</v>
      </c>
      <c r="D36" s="4">
        <v>62.720001000000003</v>
      </c>
      <c r="E36" s="4">
        <v>64.519997000000004</v>
      </c>
      <c r="F36" s="4">
        <v>64.519997000000004</v>
      </c>
      <c r="G36" s="2">
        <v>45923000</v>
      </c>
      <c r="H36" s="4">
        <f t="shared" si="5"/>
        <v>45.923000000000002</v>
      </c>
      <c r="I36" s="10">
        <f t="shared" si="6"/>
        <v>0.65999600000000669</v>
      </c>
      <c r="J36" s="6" t="b">
        <f t="shared" si="0"/>
        <v>0</v>
      </c>
      <c r="K36" s="5">
        <f t="shared" si="1"/>
        <v>3.0931169787449416E-2</v>
      </c>
      <c r="L36" s="5">
        <f t="shared" si="7"/>
        <v>-2.2341878904422879E-2</v>
      </c>
      <c r="M36" s="5">
        <f t="shared" si="2"/>
        <v>-2.8698915358754538E-2</v>
      </c>
      <c r="N36" s="4">
        <f t="shared" si="8"/>
        <v>66.896983018766107</v>
      </c>
      <c r="O36" s="4">
        <f t="shared" si="9"/>
        <v>68.319096663489589</v>
      </c>
      <c r="P36" s="5">
        <f t="shared" si="10"/>
        <v>-2.1258262787793379E-2</v>
      </c>
      <c r="Q36" s="5">
        <f t="shared" si="3"/>
        <v>-6.2439019373928518E-2</v>
      </c>
      <c r="S36" s="13">
        <f t="shared" si="4"/>
        <v>-3.343916149609593E-2</v>
      </c>
      <c r="T36" s="20" t="b">
        <f t="shared" si="11"/>
        <v>0</v>
      </c>
      <c r="U36" s="13"/>
      <c r="V36" s="20"/>
      <c r="W36" s="13">
        <f t="shared" si="12"/>
        <v>-7.0562625542256799E-3</v>
      </c>
    </row>
    <row r="37" spans="1:23" x14ac:dyDescent="0.2">
      <c r="A37" s="1">
        <v>44922</v>
      </c>
      <c r="B37" s="4">
        <v>63.869999</v>
      </c>
      <c r="C37" s="4">
        <v>64.279999000000004</v>
      </c>
      <c r="D37" s="4">
        <v>62.970001000000003</v>
      </c>
      <c r="E37" s="4">
        <v>63.27</v>
      </c>
      <c r="F37" s="4">
        <v>63.27</v>
      </c>
      <c r="G37" s="2">
        <v>36086000</v>
      </c>
      <c r="H37" s="4">
        <f t="shared" si="5"/>
        <v>36.085999999999999</v>
      </c>
      <c r="I37" s="10">
        <f t="shared" si="6"/>
        <v>-1.2499970000000005</v>
      </c>
      <c r="J37" s="6" t="b">
        <f t="shared" si="0"/>
        <v>1</v>
      </c>
      <c r="K37" s="5">
        <f t="shared" si="1"/>
        <v>2.0803525157955773E-2</v>
      </c>
      <c r="L37" s="5">
        <f t="shared" si="7"/>
        <v>9.3940662187891513E-3</v>
      </c>
      <c r="M37" s="5">
        <f t="shared" si="2"/>
        <v>-4.7641574596767062E-3</v>
      </c>
      <c r="N37" s="4">
        <f t="shared" si="8"/>
        <v>66.292485848971751</v>
      </c>
      <c r="O37" s="4">
        <f t="shared" si="9"/>
        <v>67.880044779707887</v>
      </c>
      <c r="P37" s="5">
        <f t="shared" si="10"/>
        <v>-2.3947796049659843E-2</v>
      </c>
      <c r="Q37" s="5">
        <f t="shared" si="3"/>
        <v>-5.011857386885548E-2</v>
      </c>
      <c r="S37" s="13">
        <f t="shared" si="4"/>
        <v>-3.0357691723261308E-2</v>
      </c>
      <c r="T37" s="20" t="b">
        <f t="shared" si="11"/>
        <v>1</v>
      </c>
      <c r="U37" s="13"/>
      <c r="V37" s="20"/>
      <c r="W37" s="13">
        <f t="shared" si="12"/>
        <v>-9.0362396406543713E-3</v>
      </c>
    </row>
    <row r="38" spans="1:23" x14ac:dyDescent="0.2">
      <c r="A38" s="1">
        <v>44923</v>
      </c>
      <c r="B38" s="4">
        <v>62.540000999999997</v>
      </c>
      <c r="C38" s="4">
        <v>63.540000999999997</v>
      </c>
      <c r="D38" s="4">
        <v>61.959999000000003</v>
      </c>
      <c r="E38" s="4">
        <v>62.57</v>
      </c>
      <c r="F38" s="4">
        <v>62.57</v>
      </c>
      <c r="G38" s="2">
        <v>39526500</v>
      </c>
      <c r="H38" s="4">
        <f t="shared" si="5"/>
        <v>39.526499999999999</v>
      </c>
      <c r="I38" s="10">
        <f t="shared" si="6"/>
        <v>-0.70000000000000284</v>
      </c>
      <c r="J38" s="6" t="b">
        <f t="shared" si="0"/>
        <v>1</v>
      </c>
      <c r="K38" s="5">
        <f t="shared" si="1"/>
        <v>2.5500355479347137E-2</v>
      </c>
      <c r="L38" s="5">
        <f t="shared" si="7"/>
        <v>-4.7967699904583728E-4</v>
      </c>
      <c r="M38" s="5">
        <f t="shared" si="2"/>
        <v>-9.845077628229091E-3</v>
      </c>
      <c r="N38" s="4">
        <f t="shared" si="8"/>
        <v>65.672071540809796</v>
      </c>
      <c r="O38" s="4">
        <f t="shared" si="9"/>
        <v>67.418301755385457</v>
      </c>
      <c r="P38" s="5">
        <f t="shared" si="10"/>
        <v>-2.6590149718218076E-2</v>
      </c>
      <c r="Q38" s="5">
        <f t="shared" si="3"/>
        <v>-5.6524371071545149E-2</v>
      </c>
      <c r="S38" s="13">
        <f t="shared" si="4"/>
        <v>-3.2465407147768938E-2</v>
      </c>
      <c r="T38" s="20" t="b">
        <f t="shared" si="11"/>
        <v>1</v>
      </c>
      <c r="U38" s="13"/>
      <c r="V38" s="20"/>
      <c r="W38" s="13">
        <f t="shared" si="12"/>
        <v>-9.3587425515372791E-3</v>
      </c>
    </row>
    <row r="39" spans="1:23" x14ac:dyDescent="0.2">
      <c r="A39" s="1">
        <v>44924</v>
      </c>
      <c r="B39" s="4">
        <v>63.639999000000003</v>
      </c>
      <c r="C39" s="4">
        <v>65.180000000000007</v>
      </c>
      <c r="D39" s="4">
        <v>63.060001</v>
      </c>
      <c r="E39" s="4">
        <v>64.819999999999993</v>
      </c>
      <c r="F39" s="4">
        <v>64.819999999999993</v>
      </c>
      <c r="G39" s="2">
        <v>41428500</v>
      </c>
      <c r="H39" s="4">
        <f t="shared" si="5"/>
        <v>41.4285</v>
      </c>
      <c r="I39" s="10">
        <f t="shared" si="6"/>
        <v>2.2499999999999929</v>
      </c>
      <c r="J39" s="6" t="b">
        <f t="shared" si="0"/>
        <v>0</v>
      </c>
      <c r="K39" s="5">
        <f t="shared" si="1"/>
        <v>3.3618759378072433E-2</v>
      </c>
      <c r="L39" s="5">
        <f t="shared" si="7"/>
        <v>-1.8541813616307412E-2</v>
      </c>
      <c r="M39" s="5">
        <f t="shared" si="2"/>
        <v>-2.7909910753093604E-2</v>
      </c>
      <c r="N39" s="4">
        <f t="shared" si="8"/>
        <v>65.530059617341493</v>
      </c>
      <c r="O39" s="4">
        <f t="shared" si="9"/>
        <v>67.19236247230846</v>
      </c>
      <c r="P39" s="5">
        <f t="shared" si="10"/>
        <v>-2.5367027966613734E-2</v>
      </c>
      <c r="Q39" s="5">
        <f t="shared" si="3"/>
        <v>-3.7693520069495424E-2</v>
      </c>
      <c r="S39" s="13">
        <f t="shared" si="4"/>
        <v>-5.3419700727519032E-3</v>
      </c>
      <c r="T39" s="20" t="b">
        <f t="shared" si="11"/>
        <v>0</v>
      </c>
      <c r="U39" s="13">
        <f t="shared" ref="U39:U44" si="13">(E39-E38)/E38</f>
        <v>3.5959725107879065E-2</v>
      </c>
      <c r="V39" s="20"/>
      <c r="W39" s="13">
        <f t="shared" si="12"/>
        <v>-2.1624401383479137E-3</v>
      </c>
    </row>
    <row r="40" spans="1:23" x14ac:dyDescent="0.2">
      <c r="A40" s="1">
        <v>44925</v>
      </c>
      <c r="B40" s="4">
        <v>63.77</v>
      </c>
      <c r="C40" s="4">
        <v>64.819999999999993</v>
      </c>
      <c r="D40" s="4">
        <v>63.139999000000003</v>
      </c>
      <c r="E40" s="4">
        <v>64.769997000000004</v>
      </c>
      <c r="F40" s="4">
        <v>64.769997000000004</v>
      </c>
      <c r="G40" s="2">
        <v>37127000</v>
      </c>
      <c r="H40" s="4">
        <f t="shared" si="5"/>
        <v>37.127000000000002</v>
      </c>
      <c r="I40" s="10">
        <f t="shared" si="6"/>
        <v>-5.0002999999989584E-2</v>
      </c>
      <c r="J40" s="6" t="b">
        <f t="shared" si="0"/>
        <v>0</v>
      </c>
      <c r="K40" s="5">
        <f t="shared" si="1"/>
        <v>2.6607555061886997E-2</v>
      </c>
      <c r="L40" s="5">
        <f t="shared" si="7"/>
        <v>-1.5681307824996087E-2</v>
      </c>
      <c r="M40" s="5">
        <f t="shared" si="2"/>
        <v>-2.5815616500088959E-2</v>
      </c>
      <c r="N40" s="4">
        <f t="shared" si="8"/>
        <v>65.403382514451238</v>
      </c>
      <c r="O40" s="4">
        <f t="shared" si="9"/>
        <v>66.981721996455548</v>
      </c>
      <c r="P40" s="5">
        <f t="shared" si="10"/>
        <v>-2.413238308669383E-2</v>
      </c>
      <c r="Q40" s="5">
        <f t="shared" si="3"/>
        <v>-3.460652075527023E-2</v>
      </c>
      <c r="S40" s="13">
        <f t="shared" si="4"/>
        <v>-8.9197605998794175E-3</v>
      </c>
      <c r="T40" s="20" t="b">
        <f t="shared" si="11"/>
        <v>1</v>
      </c>
      <c r="U40" s="13">
        <f t="shared" si="13"/>
        <v>-7.7141314409116921E-4</v>
      </c>
      <c r="V40" s="20"/>
      <c r="W40" s="13">
        <f t="shared" si="12"/>
        <v>-1.9331144154297742E-3</v>
      </c>
    </row>
    <row r="41" spans="1:23" x14ac:dyDescent="0.2">
      <c r="A41" s="1">
        <v>44929</v>
      </c>
      <c r="B41" s="4">
        <v>66</v>
      </c>
      <c r="C41" s="4">
        <v>66.879997000000003</v>
      </c>
      <c r="D41" s="4">
        <v>63.59</v>
      </c>
      <c r="E41" s="4">
        <v>64.019997000000004</v>
      </c>
      <c r="F41" s="4">
        <v>64.019997000000004</v>
      </c>
      <c r="G41" s="2">
        <v>46851800</v>
      </c>
      <c r="H41" s="4">
        <f t="shared" si="5"/>
        <v>46.851799999999997</v>
      </c>
      <c r="I41" s="10">
        <f t="shared" si="6"/>
        <v>-0.75</v>
      </c>
      <c r="J41" s="6" t="b">
        <f t="shared" si="0"/>
        <v>1</v>
      </c>
      <c r="K41" s="5">
        <f t="shared" si="1"/>
        <v>5.1737647428841002E-2</v>
      </c>
      <c r="L41" s="5">
        <f t="shared" si="7"/>
        <v>3.0000045454545401E-2</v>
      </c>
      <c r="M41" s="5">
        <f t="shared" si="2"/>
        <v>-6.7620223305551209E-3</v>
      </c>
      <c r="N41" s="4">
        <f t="shared" si="8"/>
        <v>65.172818262042696</v>
      </c>
      <c r="O41" s="4">
        <f t="shared" si="9"/>
        <v>66.724180692415942</v>
      </c>
      <c r="P41" s="5">
        <f t="shared" si="10"/>
        <v>-2.3803826069568251E-2</v>
      </c>
      <c r="Q41" s="5">
        <f t="shared" si="3"/>
        <v>-2.4286478692368323E-2</v>
      </c>
      <c r="S41" s="13">
        <f t="shared" si="4"/>
        <v>2.619464346459887E-2</v>
      </c>
      <c r="T41" s="20" t="b">
        <f t="shared" si="11"/>
        <v>1</v>
      </c>
      <c r="U41" s="13">
        <f t="shared" si="13"/>
        <v>-1.1579435459909006E-2</v>
      </c>
      <c r="V41" s="20"/>
      <c r="W41" s="13">
        <f t="shared" si="12"/>
        <v>-3.525264956404922E-3</v>
      </c>
    </row>
    <row r="42" spans="1:23" x14ac:dyDescent="0.2">
      <c r="A42" s="1">
        <v>44930</v>
      </c>
      <c r="B42" s="4">
        <v>65</v>
      </c>
      <c r="C42" s="4">
        <v>65.790001000000004</v>
      </c>
      <c r="D42" s="4">
        <v>63.310001</v>
      </c>
      <c r="E42" s="4">
        <v>64.660004000000001</v>
      </c>
      <c r="F42" s="4">
        <v>64.660004000000001</v>
      </c>
      <c r="G42" s="2">
        <v>47477100</v>
      </c>
      <c r="H42" s="4">
        <f t="shared" si="5"/>
        <v>47.4771</v>
      </c>
      <c r="I42" s="10">
        <f t="shared" si="6"/>
        <v>0.64000699999999711</v>
      </c>
      <c r="J42" s="6" t="b">
        <f t="shared" si="0"/>
        <v>0</v>
      </c>
      <c r="K42" s="5">
        <f t="shared" si="1"/>
        <v>3.9172326027920992E-2</v>
      </c>
      <c r="L42" s="5">
        <f t="shared" si="7"/>
        <v>5.2307076923076819E-3</v>
      </c>
      <c r="M42" s="5">
        <f t="shared" si="2"/>
        <v>-2.132369260269007E-2</v>
      </c>
      <c r="N42" s="4">
        <f t="shared" si="8"/>
        <v>65.087349218368914</v>
      </c>
      <c r="O42" s="4">
        <f t="shared" si="9"/>
        <v>66.544687066988473</v>
      </c>
      <c r="P42" s="5">
        <f t="shared" si="10"/>
        <v>-2.2390493177563149E-2</v>
      </c>
      <c r="Q42" s="5">
        <f t="shared" si="3"/>
        <v>-2.730712250096232E-2</v>
      </c>
      <c r="S42" s="13">
        <f t="shared" si="4"/>
        <v>1.0795520021466599E-2</v>
      </c>
      <c r="T42" s="20" t="b">
        <f t="shared" si="11"/>
        <v>0</v>
      </c>
      <c r="U42" s="13">
        <f t="shared" si="13"/>
        <v>9.9969857855506782E-3</v>
      </c>
      <c r="V42" s="20"/>
      <c r="W42" s="13">
        <f t="shared" si="12"/>
        <v>-1.3114216317933981E-3</v>
      </c>
    </row>
    <row r="43" spans="1:23" x14ac:dyDescent="0.2">
      <c r="A43" s="1">
        <v>44931</v>
      </c>
      <c r="B43" s="4">
        <v>64.150002000000001</v>
      </c>
      <c r="C43" s="4">
        <v>64.349997999999999</v>
      </c>
      <c r="D43" s="4">
        <v>62.299999</v>
      </c>
      <c r="E43" s="4">
        <v>62.330002</v>
      </c>
      <c r="F43" s="4">
        <v>62.330002</v>
      </c>
      <c r="G43" s="2">
        <v>46159500</v>
      </c>
      <c r="H43" s="4">
        <f t="shared" si="5"/>
        <v>46.159500000000001</v>
      </c>
      <c r="I43" s="10">
        <f t="shared" si="6"/>
        <v>-2.3300020000000004</v>
      </c>
      <c r="J43" s="6" t="b">
        <f t="shared" si="0"/>
        <v>1</v>
      </c>
      <c r="K43" s="5">
        <f t="shared" si="1"/>
        <v>3.2905281427051063E-2</v>
      </c>
      <c r="L43" s="5">
        <f t="shared" si="7"/>
        <v>2.8371004571441795E-2</v>
      </c>
      <c r="M43" s="5">
        <f t="shared" si="2"/>
        <v>-4.8158909280240388E-4</v>
      </c>
      <c r="N43" s="4">
        <f t="shared" si="8"/>
        <v>64.627791348640756</v>
      </c>
      <c r="O43" s="4">
        <f t="shared" si="9"/>
        <v>66.178192713337296</v>
      </c>
      <c r="P43" s="5">
        <f t="shared" si="10"/>
        <v>-2.3989700596957632E-2</v>
      </c>
      <c r="Q43" s="5">
        <f t="shared" si="3"/>
        <v>-3.6018441912756376E-2</v>
      </c>
      <c r="S43" s="13">
        <f t="shared" si="4"/>
        <v>-4.2983574534084515E-3</v>
      </c>
      <c r="T43" s="20" t="b">
        <f t="shared" si="11"/>
        <v>1</v>
      </c>
      <c r="U43" s="13">
        <f t="shared" si="13"/>
        <v>-3.6034671448520177E-2</v>
      </c>
      <c r="V43" s="20"/>
      <c r="W43" s="13">
        <f t="shared" si="12"/>
        <v>-7.0606327534761858E-3</v>
      </c>
    </row>
    <row r="44" spans="1:23" x14ac:dyDescent="0.2">
      <c r="A44" s="1">
        <v>44932</v>
      </c>
      <c r="B44" s="4">
        <v>63.150002000000001</v>
      </c>
      <c r="C44" s="4">
        <v>64.300003000000004</v>
      </c>
      <c r="D44" s="4">
        <v>60.049999</v>
      </c>
      <c r="E44" s="4">
        <v>63.959999000000003</v>
      </c>
      <c r="F44" s="4">
        <v>63.959999000000003</v>
      </c>
      <c r="G44" s="2">
        <v>70161300</v>
      </c>
      <c r="H44" s="4">
        <f t="shared" si="5"/>
        <v>70.161299999999997</v>
      </c>
      <c r="I44" s="10">
        <f t="shared" si="6"/>
        <v>1.629997000000003</v>
      </c>
      <c r="J44" s="6" t="b">
        <f t="shared" si="0"/>
        <v>0</v>
      </c>
      <c r="K44" s="5">
        <f t="shared" si="1"/>
        <v>7.0774422494161979E-2</v>
      </c>
      <c r="L44" s="5">
        <f t="shared" si="7"/>
        <v>-1.2826555413252444E-2</v>
      </c>
      <c r="M44" s="5">
        <f t="shared" si="2"/>
        <v>-6.511240741236321E-2</v>
      </c>
      <c r="N44" s="4">
        <f t="shared" si="8"/>
        <v>64.516492623867293</v>
      </c>
      <c r="O44" s="4">
        <f t="shared" si="9"/>
        <v>65.985306303481877</v>
      </c>
      <c r="P44" s="5">
        <f t="shared" si="10"/>
        <v>-2.2766483729637989E-2</v>
      </c>
      <c r="Q44" s="5">
        <f t="shared" si="3"/>
        <v>-6.9230261011041919E-2</v>
      </c>
      <c r="S44" s="13">
        <f t="shared" si="4"/>
        <v>-3.3555702590565371E-3</v>
      </c>
      <c r="T44" s="20" t="b">
        <f t="shared" si="11"/>
        <v>0</v>
      </c>
      <c r="U44" s="13">
        <f t="shared" si="13"/>
        <v>2.6151082106495086E-2</v>
      </c>
      <c r="V44" s="20">
        <f>(E44-E39)/E39</f>
        <v>-1.3267525455106293E-2</v>
      </c>
      <c r="W44" s="13">
        <f t="shared" si="12"/>
        <v>-1.7221495961861162E-3</v>
      </c>
    </row>
    <row r="45" spans="1:23" x14ac:dyDescent="0.2">
      <c r="A45" s="1">
        <v>44935</v>
      </c>
      <c r="B45" s="4">
        <v>66.220000999999996</v>
      </c>
      <c r="C45" s="4">
        <v>69.319999999999993</v>
      </c>
      <c r="D45" s="4">
        <v>65.669998000000007</v>
      </c>
      <c r="E45" s="4">
        <v>67.239998</v>
      </c>
      <c r="F45" s="4">
        <v>67.239998</v>
      </c>
      <c r="G45" s="2">
        <v>69741300</v>
      </c>
      <c r="H45" s="4">
        <f t="shared" si="5"/>
        <v>69.741299999999995</v>
      </c>
      <c r="I45" s="10">
        <f t="shared" si="6"/>
        <v>3.2799989999999966</v>
      </c>
      <c r="J45" s="6" t="b">
        <f t="shared" si="0"/>
        <v>1</v>
      </c>
      <c r="K45" s="5">
        <f t="shared" si="1"/>
        <v>5.5580967125961937E-2</v>
      </c>
      <c r="L45" s="5">
        <f t="shared" si="7"/>
        <v>-1.5403155913573659E-2</v>
      </c>
      <c r="M45" s="5">
        <f t="shared" si="2"/>
        <v>-2.3907416595322462E-2</v>
      </c>
      <c r="N45" s="4">
        <f t="shared" si="8"/>
        <v>64.97041018655608</v>
      </c>
      <c r="O45" s="4">
        <f t="shared" si="9"/>
        <v>66.094409929266064</v>
      </c>
      <c r="P45" s="5">
        <f t="shared" si="10"/>
        <v>-1.7300179258258185E-2</v>
      </c>
      <c r="Q45" s="5">
        <f t="shared" si="3"/>
        <v>1.0767791236581848E-2</v>
      </c>
      <c r="S45" s="13">
        <f t="shared" si="4"/>
        <v>6.6947242613283456E-2</v>
      </c>
      <c r="T45" s="20" t="b">
        <f t="shared" si="11"/>
        <v>0</v>
      </c>
      <c r="U45" s="13"/>
      <c r="V45" s="20"/>
      <c r="W45" s="13">
        <f t="shared" si="12"/>
        <v>7.0356825708914016E-3</v>
      </c>
    </row>
    <row r="46" spans="1:23" x14ac:dyDescent="0.2">
      <c r="A46" s="1">
        <v>44936</v>
      </c>
      <c r="B46" s="4">
        <v>66.669998000000007</v>
      </c>
      <c r="C46" s="4">
        <v>68.150002000000001</v>
      </c>
      <c r="D46" s="4">
        <v>66.559997999999993</v>
      </c>
      <c r="E46" s="4">
        <v>68.050003000000004</v>
      </c>
      <c r="F46" s="4">
        <v>68.050003000000004</v>
      </c>
      <c r="G46" s="2">
        <v>41149600</v>
      </c>
      <c r="H46" s="4">
        <f t="shared" si="5"/>
        <v>41.1496</v>
      </c>
      <c r="I46" s="10">
        <f t="shared" si="6"/>
        <v>0.81000500000000386</v>
      </c>
      <c r="J46" s="6" t="b">
        <f t="shared" si="0"/>
        <v>0</v>
      </c>
      <c r="K46" s="5">
        <f t="shared" si="1"/>
        <v>2.3888281967797048E-2</v>
      </c>
      <c r="L46" s="5">
        <f t="shared" si="7"/>
        <v>-2.0699040668937727E-2</v>
      </c>
      <c r="M46" s="5">
        <f t="shared" si="2"/>
        <v>-2.2385893100537815E-2</v>
      </c>
      <c r="N46" s="4">
        <f t="shared" si="8"/>
        <v>65.483675655463401</v>
      </c>
      <c r="O46" s="4">
        <f t="shared" si="9"/>
        <v>66.264461500634226</v>
      </c>
      <c r="P46" s="5">
        <f t="shared" si="10"/>
        <v>-1.1923366203187213E-2</v>
      </c>
      <c r="Q46" s="5">
        <f t="shared" si="3"/>
        <v>1.6436498619893724E-2</v>
      </c>
      <c r="S46" s="13">
        <f t="shared" si="4"/>
        <v>4.0717420301286097E-2</v>
      </c>
      <c r="T46" s="20" t="b">
        <f t="shared" si="11"/>
        <v>0</v>
      </c>
      <c r="U46" s="13"/>
      <c r="V46" s="20"/>
      <c r="W46" s="13">
        <f t="shared" si="12"/>
        <v>7.8999881243404461E-3</v>
      </c>
    </row>
    <row r="47" spans="1:23" x14ac:dyDescent="0.2">
      <c r="A47" s="1">
        <v>44937</v>
      </c>
      <c r="B47" s="4">
        <v>68.389999000000003</v>
      </c>
      <c r="C47" s="4">
        <v>69.129997000000003</v>
      </c>
      <c r="D47" s="4">
        <v>67.220000999999996</v>
      </c>
      <c r="E47" s="4">
        <v>69.059997999999993</v>
      </c>
      <c r="F47" s="4">
        <v>69.059997999999993</v>
      </c>
      <c r="G47" s="2">
        <v>44470100</v>
      </c>
      <c r="H47" s="4">
        <f t="shared" si="5"/>
        <v>44.470100000000002</v>
      </c>
      <c r="I47" s="10">
        <f t="shared" si="6"/>
        <v>1.0099949999999893</v>
      </c>
      <c r="J47" s="6" t="b">
        <f t="shared" si="0"/>
        <v>0</v>
      </c>
      <c r="K47" s="5">
        <f t="shared" si="1"/>
        <v>2.8414102522848917E-2</v>
      </c>
      <c r="L47" s="5">
        <f t="shared" si="7"/>
        <v>-9.796739432617772E-3</v>
      </c>
      <c r="M47" s="5">
        <f t="shared" si="2"/>
        <v>-2.7372760675799409E-2</v>
      </c>
      <c r="N47" s="4">
        <f t="shared" si="8"/>
        <v>66.07972937955283</v>
      </c>
      <c r="O47" s="4">
        <f t="shared" si="9"/>
        <v>66.507551631013854</v>
      </c>
      <c r="P47" s="5">
        <f t="shared" si="10"/>
        <v>-6.4743341941319345E-3</v>
      </c>
      <c r="Q47" s="5">
        <f t="shared" si="3"/>
        <v>1.7255997128826049E-2</v>
      </c>
      <c r="S47" s="13">
        <f t="shared" si="4"/>
        <v>4.6160413323227414E-2</v>
      </c>
      <c r="T47" s="20" t="b">
        <f t="shared" si="11"/>
        <v>0</v>
      </c>
      <c r="U47" s="13"/>
      <c r="V47" s="20"/>
      <c r="W47" s="13">
        <f t="shared" si="12"/>
        <v>9.1023253982490827E-3</v>
      </c>
    </row>
    <row r="48" spans="1:23" x14ac:dyDescent="0.2">
      <c r="A48" s="1">
        <v>44938</v>
      </c>
      <c r="B48" s="4">
        <v>70.069999999999993</v>
      </c>
      <c r="C48" s="4">
        <v>71.650002000000001</v>
      </c>
      <c r="D48" s="4">
        <v>67.180000000000007</v>
      </c>
      <c r="E48" s="4">
        <v>70.800003000000004</v>
      </c>
      <c r="F48" s="4">
        <v>70.800003000000004</v>
      </c>
      <c r="G48" s="2">
        <v>70066200</v>
      </c>
      <c r="H48" s="4">
        <f t="shared" si="5"/>
        <v>70.066199999999995</v>
      </c>
      <c r="I48" s="10">
        <f t="shared" si="6"/>
        <v>1.7400050000000107</v>
      </c>
      <c r="J48" s="6" t="b">
        <f t="shared" si="0"/>
        <v>0</v>
      </c>
      <c r="K48" s="5">
        <f t="shared" si="1"/>
        <v>6.6537689788627466E-2</v>
      </c>
      <c r="L48" s="5">
        <f t="shared" si="7"/>
        <v>-1.0418196089624814E-2</v>
      </c>
      <c r="M48" s="5">
        <f t="shared" si="2"/>
        <v>-5.3885129502828172E-2</v>
      </c>
      <c r="N48" s="4">
        <f t="shared" si="8"/>
        <v>66.866441649627362</v>
      </c>
      <c r="O48" s="4">
        <f t="shared" si="9"/>
        <v>66.88080827179526</v>
      </c>
      <c r="P48" s="5">
        <f t="shared" si="10"/>
        <v>-2.1485549123696304E-4</v>
      </c>
      <c r="Q48" s="5">
        <f t="shared" si="3"/>
        <v>4.6893231139119923E-3</v>
      </c>
      <c r="S48" s="13">
        <f t="shared" si="4"/>
        <v>7.1539029629211576E-2</v>
      </c>
      <c r="T48" s="20" t="b">
        <f t="shared" si="11"/>
        <v>0</v>
      </c>
      <c r="U48" s="13"/>
      <c r="V48" s="20"/>
      <c r="W48" s="13">
        <f t="shared" si="12"/>
        <v>1.1905500786114978E-2</v>
      </c>
    </row>
    <row r="49" spans="1:23" x14ac:dyDescent="0.2">
      <c r="A49" s="1">
        <v>44939</v>
      </c>
      <c r="B49" s="4">
        <v>69.839995999999999</v>
      </c>
      <c r="C49" s="4">
        <v>71.099997999999999</v>
      </c>
      <c r="D49" s="4">
        <v>69.230002999999996</v>
      </c>
      <c r="E49" s="4">
        <v>71</v>
      </c>
      <c r="F49" s="4">
        <v>71</v>
      </c>
      <c r="G49" s="2">
        <v>45757400</v>
      </c>
      <c r="H49" s="4">
        <f t="shared" si="5"/>
        <v>45.757399999999997</v>
      </c>
      <c r="I49" s="10">
        <f t="shared" si="6"/>
        <v>0.19999699999999621</v>
      </c>
      <c r="J49" s="6" t="b">
        <f t="shared" si="0"/>
        <v>0</v>
      </c>
      <c r="K49" s="5">
        <f t="shared" si="1"/>
        <v>2.7011337844373675E-2</v>
      </c>
      <c r="L49" s="5">
        <f t="shared" si="7"/>
        <v>-1.6609451123107178E-2</v>
      </c>
      <c r="M49" s="5">
        <f t="shared" si="2"/>
        <v>-2.5566906302170803E-2</v>
      </c>
      <c r="N49" s="4">
        <f t="shared" si="8"/>
        <v>67.555368041356132</v>
      </c>
      <c r="O49" s="4">
        <f t="shared" si="9"/>
        <v>67.23899885685654</v>
      </c>
      <c r="P49" s="5">
        <f t="shared" si="10"/>
        <v>4.6831094800033821E-3</v>
      </c>
      <c r="Q49" s="5">
        <f t="shared" si="3"/>
        <v>2.4789073129150654E-2</v>
      </c>
      <c r="S49" s="13">
        <f t="shared" si="4"/>
        <v>5.2469997002664699E-2</v>
      </c>
      <c r="T49" s="20" t="b">
        <f t="shared" si="11"/>
        <v>0</v>
      </c>
      <c r="U49" s="13"/>
      <c r="V49" s="20"/>
      <c r="W49" s="13">
        <f t="shared" si="12"/>
        <v>1.0303021586503249E-2</v>
      </c>
    </row>
    <row r="50" spans="1:23" x14ac:dyDescent="0.2">
      <c r="A50" s="1">
        <v>44943</v>
      </c>
      <c r="B50" s="4">
        <v>70.870002999999997</v>
      </c>
      <c r="C50" s="4">
        <v>72.660004000000001</v>
      </c>
      <c r="D50" s="4">
        <v>70.650002000000001</v>
      </c>
      <c r="E50" s="4">
        <v>71.589995999999999</v>
      </c>
      <c r="F50" s="4">
        <v>71.589995999999999</v>
      </c>
      <c r="G50" s="2">
        <v>42621300</v>
      </c>
      <c r="H50" s="4">
        <f t="shared" si="5"/>
        <v>42.621299999999998</v>
      </c>
      <c r="I50" s="10">
        <f t="shared" si="6"/>
        <v>0.5899959999999993</v>
      </c>
      <c r="J50" s="6" t="b">
        <f t="shared" si="0"/>
        <v>1</v>
      </c>
      <c r="K50" s="5">
        <f t="shared" si="1"/>
        <v>2.8450133660293458E-2</v>
      </c>
      <c r="L50" s="5">
        <f t="shared" si="7"/>
        <v>-1.0159347672103278E-2</v>
      </c>
      <c r="M50" s="5">
        <f t="shared" si="2"/>
        <v>-1.3304939467659161E-2</v>
      </c>
      <c r="N50" s="4">
        <f t="shared" si="8"/>
        <v>68.227806034463441</v>
      </c>
      <c r="O50" s="4">
        <f t="shared" si="9"/>
        <v>67.617346434521195</v>
      </c>
      <c r="P50" s="5">
        <f t="shared" si="10"/>
        <v>8.9473725658698235E-3</v>
      </c>
      <c r="Q50" s="5">
        <f t="shared" si="3"/>
        <v>3.5501595409839978E-2</v>
      </c>
      <c r="S50" s="13">
        <f t="shared" si="4"/>
        <v>6.4961754204697034E-2</v>
      </c>
      <c r="T50" s="20" t="b">
        <f t="shared" si="11"/>
        <v>0</v>
      </c>
      <c r="U50" s="13"/>
      <c r="V50" s="20"/>
      <c r="W50" s="13">
        <f t="shared" si="12"/>
        <v>9.9538795006735049E-3</v>
      </c>
    </row>
    <row r="51" spans="1:23" x14ac:dyDescent="0.2">
      <c r="A51" s="1">
        <v>44944</v>
      </c>
      <c r="B51" s="4">
        <v>71.870002999999997</v>
      </c>
      <c r="C51" s="4">
        <v>72.779999000000004</v>
      </c>
      <c r="D51" s="4">
        <v>70.5</v>
      </c>
      <c r="E51" s="4">
        <v>70.529999000000004</v>
      </c>
      <c r="F51" s="4">
        <v>70.529999000000004</v>
      </c>
      <c r="G51" s="2">
        <v>39538700</v>
      </c>
      <c r="H51" s="4">
        <f t="shared" si="5"/>
        <v>39.538699999999999</v>
      </c>
      <c r="I51" s="10">
        <f t="shared" si="6"/>
        <v>-1.0599969999999956</v>
      </c>
      <c r="J51" s="6" t="b">
        <f t="shared" si="0"/>
        <v>1</v>
      </c>
      <c r="K51" s="5">
        <f t="shared" si="1"/>
        <v>3.2340411347517785E-2</v>
      </c>
      <c r="L51" s="5">
        <f t="shared" si="7"/>
        <v>1.8644830166488144E-2</v>
      </c>
      <c r="M51" s="5">
        <f t="shared" si="2"/>
        <v>-4.2551773049650583E-4</v>
      </c>
      <c r="N51" s="4">
        <f t="shared" si="8"/>
        <v>68.611504862052868</v>
      </c>
      <c r="O51" s="4">
        <f t="shared" si="9"/>
        <v>67.870620570649791</v>
      </c>
      <c r="P51" s="5">
        <f t="shared" si="10"/>
        <v>1.079825158903984E-2</v>
      </c>
      <c r="Q51" s="5">
        <f t="shared" si="3"/>
        <v>2.7524467532727245E-2</v>
      </c>
      <c r="S51" s="13">
        <f t="shared" si="4"/>
        <v>6.0755031482374829E-2</v>
      </c>
      <c r="T51" s="20" t="b">
        <f t="shared" si="11"/>
        <v>1</v>
      </c>
      <c r="U51" s="13"/>
      <c r="V51" s="20"/>
      <c r="W51" s="13">
        <f t="shared" si="12"/>
        <v>5.6237896231869445E-3</v>
      </c>
    </row>
    <row r="52" spans="1:23" x14ac:dyDescent="0.2">
      <c r="A52" s="1">
        <v>44945</v>
      </c>
      <c r="B52" s="4">
        <v>68.970000999999996</v>
      </c>
      <c r="C52" s="4">
        <v>69.25</v>
      </c>
      <c r="D52" s="4">
        <v>67.269997000000004</v>
      </c>
      <c r="E52" s="4">
        <v>67.709998999999996</v>
      </c>
      <c r="F52" s="4">
        <v>67.709998999999996</v>
      </c>
      <c r="G52" s="2">
        <v>47189900</v>
      </c>
      <c r="H52" s="4">
        <f t="shared" si="5"/>
        <v>47.189900000000002</v>
      </c>
      <c r="I52" s="10">
        <f t="shared" si="6"/>
        <v>-2.8200000000000074</v>
      </c>
      <c r="J52" s="6" t="b">
        <f t="shared" si="0"/>
        <v>1</v>
      </c>
      <c r="K52" s="5">
        <f t="shared" si="1"/>
        <v>2.9433671596566242E-2</v>
      </c>
      <c r="L52" s="5">
        <f t="shared" si="7"/>
        <v>1.8268841260419878E-2</v>
      </c>
      <c r="M52" s="5">
        <f t="shared" si="2"/>
        <v>-6.5408357309721995E-3</v>
      </c>
      <c r="N52" s="4">
        <f t="shared" si="8"/>
        <v>68.461253885044059</v>
      </c>
      <c r="O52" s="4">
        <f t="shared" si="9"/>
        <v>67.856653477549813</v>
      </c>
      <c r="P52" s="5">
        <f t="shared" si="10"/>
        <v>8.8312786165069927E-3</v>
      </c>
      <c r="Q52" s="5">
        <f t="shared" si="3"/>
        <v>-1.7400453796016364E-2</v>
      </c>
      <c r="S52" s="13">
        <f t="shared" si="4"/>
        <v>1.1521058557886706E-2</v>
      </c>
      <c r="T52" s="20" t="b">
        <f t="shared" si="11"/>
        <v>1</v>
      </c>
      <c r="U52" s="13"/>
      <c r="V52" s="20"/>
      <c r="W52" s="13">
        <f t="shared" si="12"/>
        <v>-2.189880214854598E-3</v>
      </c>
    </row>
    <row r="53" spans="1:23" x14ac:dyDescent="0.2">
      <c r="A53" s="1">
        <v>44946</v>
      </c>
      <c r="B53" s="4">
        <v>68.010002</v>
      </c>
      <c r="C53" s="4">
        <v>70.129997000000003</v>
      </c>
      <c r="D53" s="4">
        <v>67.449996999999996</v>
      </c>
      <c r="E53" s="4">
        <v>70.069999999999993</v>
      </c>
      <c r="F53" s="4">
        <v>70.069999999999993</v>
      </c>
      <c r="G53" s="2">
        <v>47757600</v>
      </c>
      <c r="H53" s="4">
        <f t="shared" si="5"/>
        <v>47.757599999999996</v>
      </c>
      <c r="I53" s="10">
        <f t="shared" si="6"/>
        <v>2.3600009999999969</v>
      </c>
      <c r="J53" s="6" t="b">
        <f t="shared" si="0"/>
        <v>0</v>
      </c>
      <c r="K53" s="5">
        <f t="shared" si="1"/>
        <v>3.9733137423267888E-2</v>
      </c>
      <c r="L53" s="5">
        <f t="shared" si="7"/>
        <v>-3.0289632986630306E-2</v>
      </c>
      <c r="M53" s="5">
        <f t="shared" si="2"/>
        <v>-3.8843634047900658E-2</v>
      </c>
      <c r="N53" s="4">
        <f t="shared" si="8"/>
        <v>68.729378237536707</v>
      </c>
      <c r="O53" s="4">
        <f t="shared" si="9"/>
        <v>68.049118392545481</v>
      </c>
      <c r="P53" s="5">
        <f t="shared" si="10"/>
        <v>9.8976574855685409E-3</v>
      </c>
      <c r="Q53" s="5">
        <f t="shared" si="3"/>
        <v>-1.8614765189858419E-2</v>
      </c>
      <c r="S53" s="13">
        <f t="shared" si="4"/>
        <v>2.0378749210018966E-2</v>
      </c>
      <c r="T53" s="20" t="b">
        <f t="shared" si="11"/>
        <v>0</v>
      </c>
      <c r="U53" s="13">
        <f>(E53-E52)/E52</f>
        <v>3.4854541941434634E-2</v>
      </c>
      <c r="V53" s="20"/>
      <c r="W53" s="13">
        <f t="shared" si="12"/>
        <v>3.9164394058990894E-3</v>
      </c>
    </row>
    <row r="54" spans="1:23" x14ac:dyDescent="0.2">
      <c r="A54" s="1">
        <v>44949</v>
      </c>
      <c r="B54" s="4">
        <v>72.220000999999996</v>
      </c>
      <c r="C54" s="4">
        <v>76.589995999999999</v>
      </c>
      <c r="D54" s="4">
        <v>71.540001000000004</v>
      </c>
      <c r="E54" s="4">
        <v>76.529999000000004</v>
      </c>
      <c r="F54" s="4">
        <v>76.529999000000004</v>
      </c>
      <c r="G54" s="2">
        <v>84293200</v>
      </c>
      <c r="H54" s="4">
        <f t="shared" si="5"/>
        <v>84.293199999999999</v>
      </c>
      <c r="I54" s="10">
        <f t="shared" si="6"/>
        <v>6.4599990000000105</v>
      </c>
      <c r="J54" s="6" t="b">
        <f t="shared" si="0"/>
        <v>0</v>
      </c>
      <c r="K54" s="5">
        <f t="shared" si="1"/>
        <v>7.058980890984326E-2</v>
      </c>
      <c r="L54" s="5">
        <f t="shared" si="7"/>
        <v>-5.9678730826935429E-2</v>
      </c>
      <c r="M54" s="5">
        <f t="shared" si="2"/>
        <v>-6.9751159215108202E-2</v>
      </c>
      <c r="N54" s="4">
        <f t="shared" si="8"/>
        <v>70.029481697947261</v>
      </c>
      <c r="O54" s="4">
        <f t="shared" si="9"/>
        <v>68.786586271454567</v>
      </c>
      <c r="P54" s="5">
        <f t="shared" si="10"/>
        <v>1.7748174002680455E-2</v>
      </c>
      <c r="Q54" s="5">
        <f t="shared" si="3"/>
        <v>2.1569762697487154E-2</v>
      </c>
      <c r="S54" s="13">
        <f t="shared" si="4"/>
        <v>9.3682177034376687E-2</v>
      </c>
      <c r="T54" s="20" t="b">
        <f t="shared" si="11"/>
        <v>0</v>
      </c>
      <c r="U54" s="13">
        <f>(E54-E53)/E53</f>
        <v>9.2193506493506647E-2</v>
      </c>
      <c r="V54" s="20"/>
      <c r="W54" s="13">
        <f t="shared" si="12"/>
        <v>1.8916269777928818E-2</v>
      </c>
    </row>
    <row r="55" spans="1:23" x14ac:dyDescent="0.2">
      <c r="A55" s="1">
        <v>44950</v>
      </c>
      <c r="B55" s="4">
        <v>73.75</v>
      </c>
      <c r="C55" s="4">
        <v>75.639999000000003</v>
      </c>
      <c r="D55" s="4">
        <v>73.419998000000007</v>
      </c>
      <c r="E55" s="4">
        <v>74.699996999999996</v>
      </c>
      <c r="F55" s="4">
        <v>74.699996999999996</v>
      </c>
      <c r="G55" s="2">
        <v>60822600</v>
      </c>
      <c r="H55" s="4">
        <f t="shared" si="5"/>
        <v>60.822600000000001</v>
      </c>
      <c r="I55" s="10">
        <f t="shared" si="6"/>
        <v>-1.8300020000000075</v>
      </c>
      <c r="J55" s="6" t="b">
        <f t="shared" si="0"/>
        <v>0</v>
      </c>
      <c r="K55" s="5">
        <f t="shared" si="1"/>
        <v>3.0237007088994964E-2</v>
      </c>
      <c r="L55" s="5">
        <f t="shared" si="7"/>
        <v>-1.2881315254237236E-2</v>
      </c>
      <c r="M55" s="5">
        <f t="shared" si="2"/>
        <v>-1.7433928559899843E-2</v>
      </c>
      <c r="N55" s="4">
        <f t="shared" si="8"/>
        <v>70.807900914956051</v>
      </c>
      <c r="O55" s="4">
        <f t="shared" si="9"/>
        <v>69.300795900023729</v>
      </c>
      <c r="P55" s="5">
        <f t="shared" si="10"/>
        <v>2.1284418764827281E-2</v>
      </c>
      <c r="Q55" s="5">
        <f t="shared" si="3"/>
        <v>3.68899099011736E-2</v>
      </c>
      <c r="S55" s="13">
        <f t="shared" si="4"/>
        <v>6.8242357457362735E-2</v>
      </c>
      <c r="T55" s="20" t="b">
        <f t="shared" si="11"/>
        <v>1</v>
      </c>
      <c r="U55" s="13">
        <f>(E55-E54)/E54</f>
        <v>-2.3912217743528356E-2</v>
      </c>
      <c r="V55" s="20"/>
      <c r="W55" s="13">
        <f t="shared" si="12"/>
        <v>1.1115593006475251E-2</v>
      </c>
    </row>
    <row r="56" spans="1:23" x14ac:dyDescent="0.2">
      <c r="A56" s="1">
        <v>44951</v>
      </c>
      <c r="B56" s="4">
        <v>72.900002000000001</v>
      </c>
      <c r="C56" s="4">
        <v>75.120002999999997</v>
      </c>
      <c r="D56" s="4">
        <v>72.089995999999999</v>
      </c>
      <c r="E56" s="4">
        <v>74.910004000000001</v>
      </c>
      <c r="F56" s="4">
        <v>74.910004000000001</v>
      </c>
      <c r="G56" s="2">
        <v>49932600</v>
      </c>
      <c r="H56" s="4">
        <f t="shared" si="5"/>
        <v>49.932600000000001</v>
      </c>
      <c r="I56" s="10">
        <f t="shared" si="6"/>
        <v>0.2100070000000045</v>
      </c>
      <c r="J56" s="6" t="b">
        <f t="shared" si="0"/>
        <v>0</v>
      </c>
      <c r="K56" s="5">
        <f t="shared" si="1"/>
        <v>4.2030894272764248E-2</v>
      </c>
      <c r="L56" s="5">
        <f t="shared" si="7"/>
        <v>-2.7572043139312948E-2</v>
      </c>
      <c r="M56" s="5">
        <f t="shared" si="2"/>
        <v>-3.9117882597746317E-2</v>
      </c>
      <c r="N56" s="4">
        <f t="shared" si="8"/>
        <v>71.491584762463376</v>
      </c>
      <c r="O56" s="4">
        <f t="shared" si="9"/>
        <v>69.788553126108624</v>
      </c>
      <c r="P56" s="5">
        <f t="shared" si="10"/>
        <v>2.3821427962650611E-2</v>
      </c>
      <c r="Q56" s="5">
        <f t="shared" si="3"/>
        <v>8.3703730939087995E-3</v>
      </c>
      <c r="S56" s="13">
        <f t="shared" si="4"/>
        <v>5.0753081633206722E-2</v>
      </c>
      <c r="T56" s="20" t="b">
        <f t="shared" si="11"/>
        <v>0</v>
      </c>
      <c r="U56" s="13">
        <f>(E56-E55)/E55</f>
        <v>2.811338800990909E-3</v>
      </c>
      <c r="V56" s="20">
        <f>(E56-E53)/E53</f>
        <v>6.9073840445269125E-2</v>
      </c>
      <c r="W56" s="13">
        <f t="shared" si="12"/>
        <v>9.6554740173482156E-3</v>
      </c>
    </row>
    <row r="57" spans="1:23" x14ac:dyDescent="0.2">
      <c r="A57" s="1">
        <v>44952</v>
      </c>
      <c r="B57" s="4">
        <v>76.5</v>
      </c>
      <c r="C57" s="4">
        <v>77.080001999999993</v>
      </c>
      <c r="D57" s="4">
        <v>74.279999000000004</v>
      </c>
      <c r="E57" s="4">
        <v>75.160004000000001</v>
      </c>
      <c r="F57" s="4">
        <v>75.160004000000001</v>
      </c>
      <c r="G57" s="2">
        <v>49583900</v>
      </c>
      <c r="H57" s="4">
        <f t="shared" si="5"/>
        <v>49.5839</v>
      </c>
      <c r="I57" s="10">
        <f t="shared" si="6"/>
        <v>0.25</v>
      </c>
      <c r="J57" s="6" t="b">
        <f t="shared" si="0"/>
        <v>1</v>
      </c>
      <c r="K57" s="5">
        <f t="shared" si="1"/>
        <v>3.7695248218837338E-2</v>
      </c>
      <c r="L57" s="5">
        <f t="shared" si="7"/>
        <v>1.7516287581699336E-2</v>
      </c>
      <c r="M57" s="5">
        <f t="shared" si="2"/>
        <v>-1.1847132631221455E-2</v>
      </c>
      <c r="N57" s="4">
        <f t="shared" si="8"/>
        <v>72.102987968719475</v>
      </c>
      <c r="O57" s="4">
        <f t="shared" si="9"/>
        <v>70.255635810794828</v>
      </c>
      <c r="P57" s="5">
        <f t="shared" si="10"/>
        <v>2.5621020847653161E-2</v>
      </c>
      <c r="Q57" s="5">
        <f t="shared" si="3"/>
        <v>3.0193076495317835E-2</v>
      </c>
      <c r="S57" s="13">
        <f t="shared" si="4"/>
        <v>6.902646022713653E-2</v>
      </c>
      <c r="T57" s="20" t="b">
        <f t="shared" si="11"/>
        <v>0</v>
      </c>
      <c r="U57" s="13"/>
      <c r="V57" s="20"/>
      <c r="W57" s="13">
        <f t="shared" si="12"/>
        <v>8.5521003386277768E-3</v>
      </c>
    </row>
    <row r="58" spans="1:23" x14ac:dyDescent="0.2">
      <c r="A58" s="1">
        <v>44953</v>
      </c>
      <c r="B58" s="4">
        <v>73.699996999999996</v>
      </c>
      <c r="C58" s="4">
        <v>76.739998</v>
      </c>
      <c r="D58" s="4">
        <v>73.489998</v>
      </c>
      <c r="E58" s="4">
        <v>75.400002000000001</v>
      </c>
      <c r="F58" s="4">
        <v>75.400002000000001</v>
      </c>
      <c r="G58" s="2">
        <v>58118600</v>
      </c>
      <c r="H58" s="4">
        <f t="shared" si="5"/>
        <v>58.118600000000001</v>
      </c>
      <c r="I58" s="10">
        <f t="shared" si="6"/>
        <v>0.23999799999999993</v>
      </c>
      <c r="J58" s="6" t="b">
        <f t="shared" si="0"/>
        <v>0</v>
      </c>
      <c r="K58" s="5">
        <f t="shared" si="1"/>
        <v>4.4223705108823105E-2</v>
      </c>
      <c r="L58" s="5">
        <f t="shared" si="7"/>
        <v>-2.3066554534595225E-2</v>
      </c>
      <c r="M58" s="5">
        <f t="shared" si="2"/>
        <v>-2.5989985739283877E-2</v>
      </c>
      <c r="N58" s="4">
        <f t="shared" si="8"/>
        <v>72.652490307266234</v>
      </c>
      <c r="O58" s="4">
        <f t="shared" si="9"/>
        <v>70.702972001160489</v>
      </c>
      <c r="P58" s="5">
        <f t="shared" si="10"/>
        <v>2.6833468444931837E-2</v>
      </c>
      <c r="Q58" s="5">
        <f t="shared" si="3"/>
        <v>1.1527584108840985E-2</v>
      </c>
      <c r="S58" s="13">
        <f t="shared" si="4"/>
        <v>5.626108169791063E-2</v>
      </c>
      <c r="T58" s="20" t="b">
        <f t="shared" si="11"/>
        <v>0</v>
      </c>
      <c r="U58" s="13"/>
      <c r="V58" s="20"/>
      <c r="W58" s="13">
        <f t="shared" si="12"/>
        <v>7.6210758253895143E-3</v>
      </c>
    </row>
    <row r="59" spans="1:23" x14ac:dyDescent="0.2">
      <c r="A59" s="1">
        <v>44956</v>
      </c>
      <c r="B59" s="4">
        <v>74.230002999999996</v>
      </c>
      <c r="C59" s="4">
        <v>74.639999000000003</v>
      </c>
      <c r="D59" s="4">
        <v>72.400002000000001</v>
      </c>
      <c r="E59" s="4">
        <v>72.449996999999996</v>
      </c>
      <c r="F59" s="4">
        <v>72.449996999999996</v>
      </c>
      <c r="G59" s="2">
        <v>48105200</v>
      </c>
      <c r="H59" s="4">
        <f t="shared" si="5"/>
        <v>48.105200000000004</v>
      </c>
      <c r="I59" s="10">
        <f t="shared" si="6"/>
        <v>-2.9500050000000044</v>
      </c>
      <c r="J59" s="6" t="b">
        <f t="shared" si="0"/>
        <v>1</v>
      </c>
      <c r="K59" s="5">
        <f t="shared" si="1"/>
        <v>3.0939184228199364E-2</v>
      </c>
      <c r="L59" s="5">
        <f t="shared" si="7"/>
        <v>2.3979602964585633E-2</v>
      </c>
      <c r="M59" s="5">
        <f t="shared" si="2"/>
        <v>-6.9053865495743451E-4</v>
      </c>
      <c r="N59" s="4">
        <f t="shared" si="8"/>
        <v>72.618741422721854</v>
      </c>
      <c r="O59" s="4">
        <f t="shared" si="9"/>
        <v>70.854887218450884</v>
      </c>
      <c r="P59" s="5">
        <f t="shared" si="10"/>
        <v>2.4289242277050448E-2</v>
      </c>
      <c r="Q59" s="5">
        <f t="shared" si="3"/>
        <v>-3.0121621283484734E-3</v>
      </c>
      <c r="S59" s="13">
        <f t="shared" si="4"/>
        <v>2.7833828260836711E-2</v>
      </c>
      <c r="T59" s="20" t="b">
        <f t="shared" si="11"/>
        <v>1</v>
      </c>
      <c r="U59" s="13"/>
      <c r="V59" s="20"/>
      <c r="W59" s="13">
        <f t="shared" si="12"/>
        <v>-4.6452481396917414E-4</v>
      </c>
    </row>
    <row r="60" spans="1:23" x14ac:dyDescent="0.2">
      <c r="A60" s="1">
        <v>44957</v>
      </c>
      <c r="B60" s="4">
        <v>72.260002</v>
      </c>
      <c r="C60" s="4">
        <v>75.199996999999996</v>
      </c>
      <c r="D60" s="4">
        <v>72.029999000000004</v>
      </c>
      <c r="E60" s="4">
        <v>75.150002000000001</v>
      </c>
      <c r="F60" s="4">
        <v>75.150002000000001</v>
      </c>
      <c r="G60" s="2">
        <v>71669100</v>
      </c>
      <c r="H60" s="4">
        <f t="shared" si="5"/>
        <v>71.6691</v>
      </c>
      <c r="I60" s="10">
        <f t="shared" si="6"/>
        <v>2.7000050000000044</v>
      </c>
      <c r="J60" s="6" t="b">
        <f t="shared" si="0"/>
        <v>0</v>
      </c>
      <c r="K60" s="5">
        <f t="shared" si="1"/>
        <v>4.4009413355676881E-2</v>
      </c>
      <c r="L60" s="5">
        <f t="shared" si="7"/>
        <v>-3.9994463327028426E-2</v>
      </c>
      <c r="M60" s="5">
        <f t="shared" si="2"/>
        <v>-4.3315327548456538E-2</v>
      </c>
      <c r="N60" s="4">
        <f t="shared" si="8"/>
        <v>73.040618185601545</v>
      </c>
      <c r="O60" s="4">
        <f t="shared" si="9"/>
        <v>71.228375460324713</v>
      </c>
      <c r="P60" s="5">
        <f t="shared" si="10"/>
        <v>2.481143739325687E-2</v>
      </c>
      <c r="Q60" s="5">
        <f t="shared" si="3"/>
        <v>-1.3836399673308956E-2</v>
      </c>
      <c r="S60" s="13">
        <f t="shared" si="4"/>
        <v>2.9564081849790917E-2</v>
      </c>
      <c r="T60" s="20" t="b">
        <f t="shared" si="11"/>
        <v>0</v>
      </c>
      <c r="U60" s="13">
        <f>(E60-E59)/E59</f>
        <v>3.7267151301607432E-2</v>
      </c>
      <c r="V60" s="20"/>
      <c r="W60" s="13">
        <f t="shared" si="12"/>
        <v>5.8094750007287935E-3</v>
      </c>
    </row>
    <row r="61" spans="1:23" x14ac:dyDescent="0.2">
      <c r="A61" s="1">
        <v>44958</v>
      </c>
      <c r="B61" s="4">
        <v>78.470000999999996</v>
      </c>
      <c r="C61" s="4">
        <v>85.480002999999996</v>
      </c>
      <c r="D61" s="4">
        <v>77.879997000000003</v>
      </c>
      <c r="E61" s="4">
        <v>84.639999000000003</v>
      </c>
      <c r="F61" s="4">
        <v>84.639999000000003</v>
      </c>
      <c r="G61" s="2">
        <v>152548200</v>
      </c>
      <c r="H61" s="4">
        <f t="shared" si="5"/>
        <v>152.54820000000001</v>
      </c>
      <c r="I61" s="10">
        <f t="shared" si="6"/>
        <v>9.4899970000000025</v>
      </c>
      <c r="J61" s="6" t="b">
        <f t="shared" si="0"/>
        <v>0</v>
      </c>
      <c r="K61" s="5">
        <f t="shared" si="1"/>
        <v>9.7586110590117167E-2</v>
      </c>
      <c r="L61" s="5">
        <f t="shared" si="7"/>
        <v>-7.8628748838680498E-2</v>
      </c>
      <c r="M61" s="5">
        <f t="shared" si="2"/>
        <v>-8.6800234468421972E-2</v>
      </c>
      <c r="N61" s="4">
        <f t="shared" si="8"/>
        <v>74.973848321334629</v>
      </c>
      <c r="O61" s="4">
        <f t="shared" si="9"/>
        <v>72.394603594209528</v>
      </c>
      <c r="P61" s="5">
        <f t="shared" si="10"/>
        <v>3.4401925269602951E-2</v>
      </c>
      <c r="Q61" s="5">
        <f t="shared" si="3"/>
        <v>3.8762164991314685E-2</v>
      </c>
      <c r="S61" s="13">
        <f t="shared" si="4"/>
        <v>0.14013092450098666</v>
      </c>
      <c r="T61" s="20" t="b">
        <f t="shared" si="11"/>
        <v>0</v>
      </c>
      <c r="U61" s="13">
        <f>(E61-E60)/E60</f>
        <v>0.12628072850882963</v>
      </c>
      <c r="V61" s="20"/>
      <c r="W61" s="13">
        <f t="shared" si="12"/>
        <v>2.6467877514681003E-2</v>
      </c>
    </row>
    <row r="62" spans="1:23" x14ac:dyDescent="0.2">
      <c r="A62" s="1">
        <v>44959</v>
      </c>
      <c r="B62" s="4">
        <v>84.290001000000004</v>
      </c>
      <c r="C62" s="4">
        <v>88.940002000000007</v>
      </c>
      <c r="D62" s="4">
        <v>83.199996999999996</v>
      </c>
      <c r="E62" s="4">
        <v>88.309997999999993</v>
      </c>
      <c r="F62" s="4">
        <v>88.309997999999993</v>
      </c>
      <c r="G62" s="2">
        <v>97762100</v>
      </c>
      <c r="H62" s="4">
        <f t="shared" si="5"/>
        <v>97.762100000000004</v>
      </c>
      <c r="I62" s="10">
        <f t="shared" si="6"/>
        <v>3.66999899999999</v>
      </c>
      <c r="J62" s="6" t="b">
        <f t="shared" si="0"/>
        <v>0</v>
      </c>
      <c r="K62" s="5">
        <f t="shared" si="1"/>
        <v>6.8990447199174909E-2</v>
      </c>
      <c r="L62" s="5">
        <f t="shared" si="7"/>
        <v>-4.7692454055137445E-2</v>
      </c>
      <c r="M62" s="5">
        <f t="shared" si="2"/>
        <v>-6.1418283464601535E-2</v>
      </c>
      <c r="N62" s="4">
        <f t="shared" si="8"/>
        <v>77.196539934445525</v>
      </c>
      <c r="O62" s="4">
        <f t="shared" si="9"/>
        <v>73.778550933843476</v>
      </c>
      <c r="P62" s="5">
        <f t="shared" si="10"/>
        <v>4.427645336830599E-2</v>
      </c>
      <c r="Q62" s="27">
        <f t="shared" si="3"/>
        <v>7.7768473440034264E-2</v>
      </c>
      <c r="R62" s="106" t="s">
        <v>109</v>
      </c>
      <c r="S62" s="13">
        <f t="shared" si="4"/>
        <v>0.15212420239983429</v>
      </c>
      <c r="T62" s="20" t="b">
        <f t="shared" si="11"/>
        <v>0</v>
      </c>
      <c r="U62" s="13">
        <f>(E62-E61)/E61</f>
        <v>4.3360102119093712E-2</v>
      </c>
      <c r="V62" s="20"/>
      <c r="W62" s="13">
        <f t="shared" si="12"/>
        <v>2.9646225488980341E-2</v>
      </c>
    </row>
    <row r="63" spans="1:23" x14ac:dyDescent="0.2">
      <c r="A63" s="1">
        <v>44960</v>
      </c>
      <c r="B63" s="4">
        <v>86.660004000000001</v>
      </c>
      <c r="C63" s="4">
        <v>88.800003000000004</v>
      </c>
      <c r="D63" s="4">
        <v>85.830001999999993</v>
      </c>
      <c r="E63" s="4">
        <v>86.089995999999999</v>
      </c>
      <c r="F63" s="4">
        <v>86.089995999999999</v>
      </c>
      <c r="G63" s="2">
        <v>66557800</v>
      </c>
      <c r="H63" s="4">
        <f t="shared" si="5"/>
        <v>66.5578</v>
      </c>
      <c r="I63" s="10">
        <f t="shared" si="6"/>
        <v>-2.2200019999999938</v>
      </c>
      <c r="J63" s="6" t="b">
        <f t="shared" si="0"/>
        <v>1</v>
      </c>
      <c r="K63" s="5">
        <f t="shared" si="1"/>
        <v>3.4603296409104249E-2</v>
      </c>
      <c r="L63" s="5">
        <f t="shared" si="7"/>
        <v>6.5775210441947523E-3</v>
      </c>
      <c r="M63" s="5">
        <f t="shared" si="2"/>
        <v>-3.0291738779174918E-3</v>
      </c>
      <c r="N63" s="4">
        <f t="shared" si="8"/>
        <v>78.678782612037935</v>
      </c>
      <c r="O63" s="4">
        <f t="shared" si="9"/>
        <v>74.849111374378822</v>
      </c>
      <c r="P63" s="5">
        <f t="shared" si="10"/>
        <v>4.8674764790694276E-2</v>
      </c>
      <c r="Q63" s="27">
        <f t="shared" si="3"/>
        <v>9.0891332460295515E-2</v>
      </c>
      <c r="R63" s="106"/>
      <c r="S63" s="13">
        <f t="shared" si="4"/>
        <v>0.12863976858754181</v>
      </c>
      <c r="T63" s="20" t="b">
        <f t="shared" si="11"/>
        <v>1</v>
      </c>
      <c r="U63" s="13"/>
      <c r="V63" s="20"/>
      <c r="W63" s="13">
        <f t="shared" si="12"/>
        <v>1.9200895258402961E-2</v>
      </c>
    </row>
    <row r="64" spans="1:23" x14ac:dyDescent="0.2">
      <c r="A64" s="1">
        <v>44963</v>
      </c>
      <c r="B64" s="4">
        <v>84.629997000000003</v>
      </c>
      <c r="C64" s="4">
        <v>86.279999000000004</v>
      </c>
      <c r="D64" s="4">
        <v>83.220000999999996</v>
      </c>
      <c r="E64" s="4">
        <v>83.68</v>
      </c>
      <c r="F64" s="4">
        <v>83.68</v>
      </c>
      <c r="G64" s="2">
        <v>53008900</v>
      </c>
      <c r="H64" s="4">
        <f t="shared" si="5"/>
        <v>53.008899999999997</v>
      </c>
      <c r="I64" s="10">
        <f t="shared" si="6"/>
        <v>-2.4099959999999925</v>
      </c>
      <c r="J64" s="6" t="b">
        <f t="shared" si="0"/>
        <v>1</v>
      </c>
      <c r="K64" s="5">
        <f t="shared" si="1"/>
        <v>3.6769982735280281E-2</v>
      </c>
      <c r="L64" s="5">
        <f t="shared" si="7"/>
        <v>1.122529875547551E-2</v>
      </c>
      <c r="M64" s="5">
        <f t="shared" si="2"/>
        <v>-5.527505340933732E-3</v>
      </c>
      <c r="N64" s="4">
        <f t="shared" si="8"/>
        <v>79.512318843364952</v>
      </c>
      <c r="O64" s="4">
        <f t="shared" si="9"/>
        <v>75.617014733128485</v>
      </c>
      <c r="P64" s="5">
        <f t="shared" si="10"/>
        <v>4.8989944789687358E-2</v>
      </c>
      <c r="Q64" s="5">
        <f t="shared" si="3"/>
        <v>4.663028585468601E-2</v>
      </c>
      <c r="S64" s="13">
        <f t="shared" si="4"/>
        <v>8.5114863395784279E-2</v>
      </c>
      <c r="T64" s="20" t="b">
        <f t="shared" si="11"/>
        <v>1</v>
      </c>
      <c r="U64" s="13"/>
      <c r="V64" s="20"/>
      <c r="W64" s="13">
        <f t="shared" si="12"/>
        <v>1.0594167876708921E-2</v>
      </c>
    </row>
    <row r="65" spans="1:23" x14ac:dyDescent="0.2">
      <c r="A65" s="1">
        <v>44964</v>
      </c>
      <c r="B65" s="4">
        <v>84.32</v>
      </c>
      <c r="C65" s="4">
        <v>86.25</v>
      </c>
      <c r="D65" s="4">
        <v>82.519997000000004</v>
      </c>
      <c r="E65" s="4">
        <v>85.910004000000001</v>
      </c>
      <c r="F65" s="4">
        <v>85.910004000000001</v>
      </c>
      <c r="G65" s="2">
        <v>65291900</v>
      </c>
      <c r="H65" s="4">
        <f t="shared" si="5"/>
        <v>65.291899999999998</v>
      </c>
      <c r="I65" s="10">
        <f t="shared" si="6"/>
        <v>2.2300039999999939</v>
      </c>
      <c r="J65" s="6" t="b">
        <f t="shared" si="0"/>
        <v>0</v>
      </c>
      <c r="K65" s="5">
        <f t="shared" si="1"/>
        <v>4.520120135244305E-2</v>
      </c>
      <c r="L65" s="5">
        <f t="shared" si="7"/>
        <v>-1.885678368121451E-2</v>
      </c>
      <c r="M65" s="5">
        <f t="shared" si="2"/>
        <v>-4.1081036394123922E-2</v>
      </c>
      <c r="N65" s="4">
        <f t="shared" si="8"/>
        <v>80.578599702804127</v>
      </c>
      <c r="O65" s="4">
        <f t="shared" si="9"/>
        <v>76.51205727807384</v>
      </c>
      <c r="P65" s="5">
        <f t="shared" si="10"/>
        <v>5.0466779513776677E-2</v>
      </c>
      <c r="Q65" s="5">
        <f t="shared" si="3"/>
        <v>2.4093212147596015E-2</v>
      </c>
      <c r="S65" s="13">
        <f t="shared" si="4"/>
        <v>7.0383455633549682E-2</v>
      </c>
      <c r="T65" s="20" t="b">
        <f t="shared" si="11"/>
        <v>0</v>
      </c>
      <c r="U65" s="13"/>
      <c r="V65" s="20"/>
      <c r="W65" s="13">
        <f t="shared" si="12"/>
        <v>1.3410259881109637E-2</v>
      </c>
    </row>
    <row r="66" spans="1:23" x14ac:dyDescent="0.2">
      <c r="A66" s="1">
        <v>44965</v>
      </c>
      <c r="B66" s="4">
        <v>85.879997000000003</v>
      </c>
      <c r="C66" s="4">
        <v>88</v>
      </c>
      <c r="D66" s="4">
        <v>84.540001000000004</v>
      </c>
      <c r="E66" s="4">
        <v>84.690002000000007</v>
      </c>
      <c r="F66" s="4">
        <v>84.690002000000007</v>
      </c>
      <c r="G66" s="2">
        <v>54140400</v>
      </c>
      <c r="H66" s="4">
        <f t="shared" si="5"/>
        <v>54.1404</v>
      </c>
      <c r="I66" s="10">
        <f t="shared" si="6"/>
        <v>-1.2200019999999938</v>
      </c>
      <c r="J66" s="6" t="b">
        <f t="shared" ref="J66:J129" si="14">(E66-D66)&lt;(C66-E66)</f>
        <v>1</v>
      </c>
      <c r="K66" s="5">
        <f t="shared" ref="K66:K129" si="15">(C66-D66)/D66</f>
        <v>4.0927359345548107E-2</v>
      </c>
      <c r="L66" s="5">
        <f t="shared" si="7"/>
        <v>1.3856486278172507E-2</v>
      </c>
      <c r="M66" s="5">
        <f t="shared" ref="M66:M129" si="16">(D66-F66)/D66</f>
        <v>-1.774319827604487E-3</v>
      </c>
      <c r="N66" s="4">
        <f t="shared" si="8"/>
        <v>81.263833419003447</v>
      </c>
      <c r="O66" s="4">
        <f t="shared" si="9"/>
        <v>77.223182906067422</v>
      </c>
      <c r="P66" s="5">
        <f t="shared" si="10"/>
        <v>4.9722617589328791E-2</v>
      </c>
      <c r="Q66" s="5">
        <f t="shared" ref="Q66:Q129" si="17">(D66-N66)/N66</f>
        <v>4.031519857184622E-2</v>
      </c>
      <c r="S66" s="13">
        <f t="shared" ref="S66:S129" si="18">(C66-N66)/N66</f>
        <v>8.2892552536431394E-2</v>
      </c>
      <c r="T66" s="20" t="b">
        <f t="shared" si="11"/>
        <v>1</v>
      </c>
      <c r="U66" s="13"/>
      <c r="V66" s="20"/>
      <c r="W66" s="13">
        <f t="shared" si="12"/>
        <v>8.5039169050672193E-3</v>
      </c>
    </row>
    <row r="67" spans="1:23" x14ac:dyDescent="0.2">
      <c r="A67" s="1">
        <v>44966</v>
      </c>
      <c r="B67" s="4">
        <v>85.879997000000003</v>
      </c>
      <c r="C67" s="4">
        <v>86.669998000000007</v>
      </c>
      <c r="D67" s="4">
        <v>82.760002</v>
      </c>
      <c r="E67" s="4">
        <v>83.209998999999996</v>
      </c>
      <c r="F67" s="4">
        <v>83.209998999999996</v>
      </c>
      <c r="G67" s="2">
        <v>46525400</v>
      </c>
      <c r="H67" s="4">
        <f t="shared" ref="H67:H130" si="19">(G67/1000000)</f>
        <v>46.525399999999998</v>
      </c>
      <c r="I67" s="10">
        <f t="shared" ref="I67:I130" si="20">(E67-E66)</f>
        <v>-1.4800030000000106</v>
      </c>
      <c r="J67" s="6" t="b">
        <f t="shared" si="14"/>
        <v>1</v>
      </c>
      <c r="K67" s="5">
        <f t="shared" si="15"/>
        <v>4.724499644163864E-2</v>
      </c>
      <c r="L67" s="5">
        <f t="shared" ref="L67:L130" si="21">(B67-E67)/B67</f>
        <v>3.1089870671513958E-2</v>
      </c>
      <c r="M67" s="5">
        <f t="shared" si="16"/>
        <v>-5.4373729957135119E-3</v>
      </c>
      <c r="N67" s="4">
        <f t="shared" ref="N67:N130" si="22">(E67-N66)*(2/($Y$1+1))+N66</f>
        <v>81.588194349169541</v>
      </c>
      <c r="O67" s="4">
        <f t="shared" ref="O67:O130" si="23">(E67-O66)*(2/($Y$2+1))+O66</f>
        <v>77.743775609887649</v>
      </c>
      <c r="P67" s="5">
        <f t="shared" ref="P67:P130" si="24">(N67-O67)/N67</f>
        <v>4.7119791900640619E-2</v>
      </c>
      <c r="Q67" s="5">
        <f t="shared" si="17"/>
        <v>1.43624657976315E-2</v>
      </c>
      <c r="S67" s="13">
        <f t="shared" si="18"/>
        <v>6.2286016884772394E-2</v>
      </c>
      <c r="T67" s="20" t="b">
        <f t="shared" ref="T67:T130" si="25">(E67&lt;E66)</f>
        <v>1</v>
      </c>
      <c r="U67" s="13"/>
      <c r="V67" s="20"/>
      <c r="W67" s="13">
        <f t="shared" si="12"/>
        <v>3.9914549501210523E-3</v>
      </c>
    </row>
    <row r="68" spans="1:23" x14ac:dyDescent="0.2">
      <c r="A68" s="1">
        <v>44967</v>
      </c>
      <c r="B68" s="4">
        <v>82.290001000000004</v>
      </c>
      <c r="C68" s="4">
        <v>82.709998999999996</v>
      </c>
      <c r="D68" s="4">
        <v>80.470000999999996</v>
      </c>
      <c r="E68" s="4">
        <v>81.480002999999996</v>
      </c>
      <c r="F68" s="4">
        <v>81.480002999999996</v>
      </c>
      <c r="G68" s="2">
        <v>49332600</v>
      </c>
      <c r="H68" s="4">
        <f t="shared" si="19"/>
        <v>49.332599999999999</v>
      </c>
      <c r="I68" s="10">
        <f t="shared" si="20"/>
        <v>-1.7299959999999999</v>
      </c>
      <c r="J68" s="6" t="b">
        <f t="shared" si="14"/>
        <v>1</v>
      </c>
      <c r="K68" s="5">
        <f t="shared" si="15"/>
        <v>2.7836435592936058E-2</v>
      </c>
      <c r="L68" s="5">
        <f t="shared" si="21"/>
        <v>9.8432129074832227E-3</v>
      </c>
      <c r="M68" s="5">
        <f t="shared" si="16"/>
        <v>-1.2551286037637804E-2</v>
      </c>
      <c r="N68" s="4">
        <f t="shared" si="22"/>
        <v>81.570162457641288</v>
      </c>
      <c r="O68" s="4">
        <f t="shared" si="23"/>
        <v>78.068664948158286</v>
      </c>
      <c r="P68" s="5">
        <f t="shared" si="24"/>
        <v>4.2926204925744761E-2</v>
      </c>
      <c r="Q68" s="5">
        <f t="shared" si="17"/>
        <v>-1.3487302519626545E-2</v>
      </c>
      <c r="S68" s="13">
        <f t="shared" si="18"/>
        <v>1.3973694645399484E-2</v>
      </c>
      <c r="T68" s="20" t="b">
        <f t="shared" si="25"/>
        <v>1</v>
      </c>
      <c r="U68" s="13"/>
      <c r="V68" s="20"/>
      <c r="W68" s="13">
        <f t="shared" ref="W68:W131" si="26">(N68-N67)/N67</f>
        <v>-2.2101103808085717E-4</v>
      </c>
    </row>
    <row r="69" spans="1:23" x14ac:dyDescent="0.2">
      <c r="A69" s="1">
        <v>44970</v>
      </c>
      <c r="B69" s="4">
        <v>81.569999999999993</v>
      </c>
      <c r="C69" s="4">
        <v>84.150002000000001</v>
      </c>
      <c r="D69" s="4">
        <v>80.900002000000001</v>
      </c>
      <c r="E69" s="4">
        <v>83.129997000000003</v>
      </c>
      <c r="F69" s="4">
        <v>83.129997000000003</v>
      </c>
      <c r="G69" s="2">
        <v>45400000</v>
      </c>
      <c r="H69" s="4">
        <f t="shared" si="19"/>
        <v>45.4</v>
      </c>
      <c r="I69" s="10">
        <f t="shared" si="20"/>
        <v>1.6499940000000066</v>
      </c>
      <c r="J69" s="6" t="b">
        <f t="shared" si="14"/>
        <v>0</v>
      </c>
      <c r="K69" s="5">
        <f t="shared" si="15"/>
        <v>4.0173052158886224E-2</v>
      </c>
      <c r="L69" s="5">
        <f t="shared" si="21"/>
        <v>-1.9124641412284052E-2</v>
      </c>
      <c r="M69" s="5">
        <f t="shared" si="16"/>
        <v>-2.7564832445863257E-2</v>
      </c>
      <c r="N69" s="4">
        <f t="shared" si="22"/>
        <v>81.830134881367741</v>
      </c>
      <c r="O69" s="4">
        <f t="shared" si="23"/>
        <v>78.50878077875322</v>
      </c>
      <c r="P69" s="5">
        <f t="shared" si="24"/>
        <v>4.0588398240203494E-2</v>
      </c>
      <c r="Q69" s="5">
        <f t="shared" si="17"/>
        <v>-1.1366630187231013E-2</v>
      </c>
      <c r="S69" s="13">
        <f t="shared" si="18"/>
        <v>2.834978974427281E-2</v>
      </c>
      <c r="T69" s="20" t="b">
        <f t="shared" si="25"/>
        <v>0</v>
      </c>
      <c r="U69" s="13">
        <f>(E69-E68)/E68</f>
        <v>2.0250293805217541E-2</v>
      </c>
      <c r="V69" s="20"/>
      <c r="W69" s="13">
        <f t="shared" si="26"/>
        <v>3.1871019487236404E-3</v>
      </c>
    </row>
    <row r="70" spans="1:23" x14ac:dyDescent="0.2">
      <c r="A70" s="1">
        <v>44971</v>
      </c>
      <c r="B70" s="4">
        <v>82.699996999999996</v>
      </c>
      <c r="C70" s="4">
        <v>86.190002000000007</v>
      </c>
      <c r="D70" s="4">
        <v>81.769997000000004</v>
      </c>
      <c r="E70" s="4">
        <v>85.949996999999996</v>
      </c>
      <c r="F70" s="4">
        <v>85.949996999999996</v>
      </c>
      <c r="G70" s="2">
        <v>55979700</v>
      </c>
      <c r="H70" s="4">
        <f t="shared" si="19"/>
        <v>55.979700000000001</v>
      </c>
      <c r="I70" s="10">
        <f t="shared" si="20"/>
        <v>2.8199999999999932</v>
      </c>
      <c r="J70" s="6" t="b">
        <f t="shared" si="14"/>
        <v>0</v>
      </c>
      <c r="K70" s="5">
        <f t="shared" si="15"/>
        <v>5.4054117184326213E-2</v>
      </c>
      <c r="L70" s="5">
        <f t="shared" si="21"/>
        <v>-3.9298671316759543E-2</v>
      </c>
      <c r="M70" s="5">
        <f t="shared" si="16"/>
        <v>-5.1118994170930354E-2</v>
      </c>
      <c r="N70" s="4">
        <f t="shared" si="22"/>
        <v>82.516778567806455</v>
      </c>
      <c r="O70" s="4">
        <f t="shared" si="23"/>
        <v>79.155843058861635</v>
      </c>
      <c r="P70" s="5">
        <f t="shared" si="24"/>
        <v>4.0730328634715679E-2</v>
      </c>
      <c r="Q70" s="5">
        <f t="shared" si="17"/>
        <v>-9.0500572219115276E-3</v>
      </c>
      <c r="S70" s="13">
        <f t="shared" si="18"/>
        <v>4.4514867108816622E-2</v>
      </c>
      <c r="T70" s="20" t="b">
        <f t="shared" si="25"/>
        <v>0</v>
      </c>
      <c r="U70" s="13">
        <f>(E70-E69)/E69</f>
        <v>3.3922772786819579E-2</v>
      </c>
      <c r="V70" s="20"/>
      <c r="W70" s="13">
        <f t="shared" si="26"/>
        <v>8.3910858442817846E-3</v>
      </c>
    </row>
    <row r="71" spans="1:23" x14ac:dyDescent="0.2">
      <c r="A71" s="1">
        <v>44972</v>
      </c>
      <c r="B71" s="4">
        <v>85.099997999999999</v>
      </c>
      <c r="C71" s="4">
        <v>85.889999000000003</v>
      </c>
      <c r="D71" s="4">
        <v>83.32</v>
      </c>
      <c r="E71" s="4">
        <v>85.18</v>
      </c>
      <c r="F71" s="4">
        <v>85.18</v>
      </c>
      <c r="G71" s="2">
        <v>46430200</v>
      </c>
      <c r="H71" s="4">
        <f t="shared" si="19"/>
        <v>46.430199999999999</v>
      </c>
      <c r="I71" s="10">
        <f t="shared" si="20"/>
        <v>-0.76999699999998938</v>
      </c>
      <c r="J71" s="6" t="b">
        <f t="shared" si="14"/>
        <v>0</v>
      </c>
      <c r="K71" s="5">
        <f t="shared" si="15"/>
        <v>3.0844923187710156E-2</v>
      </c>
      <c r="L71" s="5">
        <f t="shared" si="21"/>
        <v>-9.4009402914448309E-4</v>
      </c>
      <c r="M71" s="5">
        <f t="shared" si="16"/>
        <v>-2.2323571771483603E-2</v>
      </c>
      <c r="N71" s="4">
        <f t="shared" si="22"/>
        <v>82.960648806505375</v>
      </c>
      <c r="O71" s="4">
        <f t="shared" si="23"/>
        <v>79.679682792873663</v>
      </c>
      <c r="P71" s="5">
        <f t="shared" si="24"/>
        <v>3.9548461358880238E-2</v>
      </c>
      <c r="Q71" s="5">
        <f t="shared" si="17"/>
        <v>4.3315861033434841E-3</v>
      </c>
      <c r="S71" s="13">
        <f t="shared" si="18"/>
        <v>3.5310116731692223E-2</v>
      </c>
      <c r="T71" s="20" t="b">
        <f t="shared" si="25"/>
        <v>1</v>
      </c>
      <c r="U71" s="13">
        <f>(E71-E70)/E70</f>
        <v>-8.9586623254912911E-3</v>
      </c>
      <c r="V71" s="20"/>
      <c r="W71" s="13">
        <f t="shared" si="26"/>
        <v>5.379151324165902E-3</v>
      </c>
    </row>
    <row r="72" spans="1:23" x14ac:dyDescent="0.2">
      <c r="A72" s="1">
        <v>44973</v>
      </c>
      <c r="B72" s="4">
        <v>82.980002999999996</v>
      </c>
      <c r="C72" s="4">
        <v>83.349997999999999</v>
      </c>
      <c r="D72" s="4">
        <v>80.050003000000004</v>
      </c>
      <c r="E72" s="4">
        <v>80.080001999999993</v>
      </c>
      <c r="F72" s="4">
        <v>80.080001999999993</v>
      </c>
      <c r="G72" s="2">
        <v>57755200</v>
      </c>
      <c r="H72" s="4">
        <f t="shared" si="19"/>
        <v>57.755200000000002</v>
      </c>
      <c r="I72" s="10">
        <f t="shared" si="20"/>
        <v>-5.0999980000000136</v>
      </c>
      <c r="J72" s="6" t="b">
        <f t="shared" si="14"/>
        <v>1</v>
      </c>
      <c r="K72" s="5">
        <f t="shared" si="15"/>
        <v>4.1224170847313966E-2</v>
      </c>
      <c r="L72" s="5">
        <f t="shared" si="21"/>
        <v>3.4948191072010484E-2</v>
      </c>
      <c r="M72" s="5">
        <f t="shared" si="16"/>
        <v>-3.7475326515589824E-4</v>
      </c>
      <c r="N72" s="4">
        <f t="shared" si="22"/>
        <v>82.480541005421145</v>
      </c>
      <c r="O72" s="4">
        <f t="shared" si="23"/>
        <v>79.714493158710738</v>
      </c>
      <c r="P72" s="5">
        <f t="shared" si="24"/>
        <v>3.353576265374647E-2</v>
      </c>
      <c r="Q72" s="5">
        <f t="shared" si="17"/>
        <v>-2.9468017253443946E-2</v>
      </c>
      <c r="S72" s="13">
        <f t="shared" si="18"/>
        <v>1.054135901608245E-2</v>
      </c>
      <c r="T72" s="20" t="b">
        <f t="shared" si="25"/>
        <v>1</v>
      </c>
      <c r="U72" s="13"/>
      <c r="V72" s="20"/>
      <c r="W72" s="13">
        <f t="shared" si="26"/>
        <v>-5.7871751003782243E-3</v>
      </c>
    </row>
    <row r="73" spans="1:23" x14ac:dyDescent="0.2">
      <c r="A73" s="1">
        <v>44974</v>
      </c>
      <c r="B73" s="4">
        <v>79.599997999999999</v>
      </c>
      <c r="C73" s="4">
        <v>79.650002000000001</v>
      </c>
      <c r="D73" s="4">
        <v>77.370002999999997</v>
      </c>
      <c r="E73" s="4">
        <v>78.5</v>
      </c>
      <c r="F73" s="4">
        <v>78.5</v>
      </c>
      <c r="G73" s="2">
        <v>47826600</v>
      </c>
      <c r="H73" s="4">
        <f t="shared" si="19"/>
        <v>47.826599999999999</v>
      </c>
      <c r="I73" s="10">
        <f t="shared" si="20"/>
        <v>-1.5800019999999932</v>
      </c>
      <c r="J73" s="6" t="b">
        <f t="shared" si="14"/>
        <v>1</v>
      </c>
      <c r="K73" s="5">
        <f t="shared" si="15"/>
        <v>2.9468772283749348E-2</v>
      </c>
      <c r="L73" s="5">
        <f t="shared" si="21"/>
        <v>1.3819070698971618E-2</v>
      </c>
      <c r="M73" s="5">
        <f t="shared" si="16"/>
        <v>-1.4605104771677507E-2</v>
      </c>
      <c r="N73" s="4">
        <f t="shared" si="22"/>
        <v>81.817117504517626</v>
      </c>
      <c r="O73" s="4">
        <f t="shared" si="23"/>
        <v>79.608885057953287</v>
      </c>
      <c r="P73" s="5">
        <f t="shared" si="24"/>
        <v>2.6989858771820068E-2</v>
      </c>
      <c r="Q73" s="5">
        <f t="shared" si="17"/>
        <v>-5.4354328778107787E-2</v>
      </c>
      <c r="S73" s="13">
        <f t="shared" si="18"/>
        <v>-2.6487311831756542E-2</v>
      </c>
      <c r="T73" s="20" t="b">
        <f t="shared" si="25"/>
        <v>1</v>
      </c>
      <c r="U73" s="13"/>
      <c r="V73" s="20"/>
      <c r="W73" s="13">
        <f t="shared" si="26"/>
        <v>-8.0433941486867198E-3</v>
      </c>
    </row>
    <row r="74" spans="1:23" x14ac:dyDescent="0.2">
      <c r="A74" s="1">
        <v>44978</v>
      </c>
      <c r="B74" s="4">
        <v>77.150002000000001</v>
      </c>
      <c r="C74" s="4">
        <v>78.459998999999996</v>
      </c>
      <c r="D74" s="4">
        <v>76.449996999999996</v>
      </c>
      <c r="E74" s="4">
        <v>76.769997000000004</v>
      </c>
      <c r="F74" s="4">
        <v>76.769997000000004</v>
      </c>
      <c r="G74" s="2">
        <v>44045600</v>
      </c>
      <c r="H74" s="4">
        <f t="shared" si="19"/>
        <v>44.0456</v>
      </c>
      <c r="I74" s="10">
        <f t="shared" si="20"/>
        <v>-1.7300029999999964</v>
      </c>
      <c r="J74" s="6" t="b">
        <f t="shared" si="14"/>
        <v>1</v>
      </c>
      <c r="K74" s="5">
        <f t="shared" si="15"/>
        <v>2.6291721110204884E-2</v>
      </c>
      <c r="L74" s="5">
        <f t="shared" si="21"/>
        <v>4.9255345450282297E-3</v>
      </c>
      <c r="M74" s="5">
        <f t="shared" si="16"/>
        <v>-4.1857424794929342E-3</v>
      </c>
      <c r="N74" s="4">
        <f t="shared" si="22"/>
        <v>80.975930753764686</v>
      </c>
      <c r="O74" s="4">
        <f t="shared" si="23"/>
        <v>79.362025226826916</v>
      </c>
      <c r="P74" s="5">
        <f t="shared" si="24"/>
        <v>1.9930682017665329E-2</v>
      </c>
      <c r="Q74" s="5">
        <f t="shared" si="17"/>
        <v>-5.5892333828521913E-2</v>
      </c>
      <c r="S74" s="13">
        <f t="shared" si="18"/>
        <v>-3.1070118371534998E-2</v>
      </c>
      <c r="T74" s="20" t="b">
        <f t="shared" si="25"/>
        <v>1</v>
      </c>
      <c r="U74" s="13"/>
      <c r="V74" s="20"/>
      <c r="W74" s="13">
        <f t="shared" si="26"/>
        <v>-1.0281305140168159E-2</v>
      </c>
    </row>
    <row r="75" spans="1:23" x14ac:dyDescent="0.2">
      <c r="A75" s="1">
        <v>44979</v>
      </c>
      <c r="B75" s="4">
        <v>76.930000000000007</v>
      </c>
      <c r="C75" s="4">
        <v>78.129997000000003</v>
      </c>
      <c r="D75" s="4">
        <v>75.919998000000007</v>
      </c>
      <c r="E75" s="4">
        <v>76.610000999999997</v>
      </c>
      <c r="F75" s="4">
        <v>76.610000999999997</v>
      </c>
      <c r="G75" s="2">
        <v>50286800</v>
      </c>
      <c r="H75" s="4">
        <f t="shared" si="19"/>
        <v>50.286799999999999</v>
      </c>
      <c r="I75" s="10">
        <f t="shared" si="20"/>
        <v>-0.15999600000000669</v>
      </c>
      <c r="J75" s="6" t="b">
        <f t="shared" si="14"/>
        <v>1</v>
      </c>
      <c r="K75" s="5">
        <f t="shared" si="15"/>
        <v>2.910957663618479E-2</v>
      </c>
      <c r="L75" s="5">
        <f t="shared" si="21"/>
        <v>4.1596126348629912E-3</v>
      </c>
      <c r="M75" s="5">
        <f t="shared" si="16"/>
        <v>-9.0885539802041358E-3</v>
      </c>
      <c r="N75" s="4">
        <f t="shared" si="22"/>
        <v>80.248275794803902</v>
      </c>
      <c r="O75" s="4">
        <f t="shared" si="23"/>
        <v>79.122718772320226</v>
      </c>
      <c r="P75" s="5">
        <f t="shared" si="24"/>
        <v>1.4025934032050021E-2</v>
      </c>
      <c r="Q75" s="5">
        <f t="shared" si="17"/>
        <v>-5.3936084631542362E-2</v>
      </c>
      <c r="S75" s="13">
        <f t="shared" si="18"/>
        <v>-2.63965645843952E-2</v>
      </c>
      <c r="T75" s="20" t="b">
        <f t="shared" si="25"/>
        <v>1</v>
      </c>
      <c r="U75" s="13"/>
      <c r="V75" s="20"/>
      <c r="W75" s="13">
        <f t="shared" si="26"/>
        <v>-8.986064774895523E-3</v>
      </c>
    </row>
    <row r="76" spans="1:23" x14ac:dyDescent="0.2">
      <c r="A76" s="1">
        <v>44980</v>
      </c>
      <c r="B76" s="4">
        <v>80.629997000000003</v>
      </c>
      <c r="C76" s="4">
        <v>81.790001000000004</v>
      </c>
      <c r="D76" s="4">
        <v>77.970000999999996</v>
      </c>
      <c r="E76" s="4">
        <v>79.75</v>
      </c>
      <c r="F76" s="4">
        <v>79.75</v>
      </c>
      <c r="G76" s="2">
        <v>76391300</v>
      </c>
      <c r="H76" s="4">
        <f t="shared" si="19"/>
        <v>76.391300000000001</v>
      </c>
      <c r="I76" s="10">
        <f t="shared" si="20"/>
        <v>3.1399990000000031</v>
      </c>
      <c r="J76" s="6" t="b">
        <f t="shared" si="14"/>
        <v>1</v>
      </c>
      <c r="K76" s="5">
        <f t="shared" si="15"/>
        <v>4.8993201885427801E-2</v>
      </c>
      <c r="L76" s="5">
        <f t="shared" si="21"/>
        <v>1.0914015040829072E-2</v>
      </c>
      <c r="M76" s="5">
        <f t="shared" si="16"/>
        <v>-2.2829280199701468E-2</v>
      </c>
      <c r="N76" s="4">
        <f t="shared" si="22"/>
        <v>80.165229829003252</v>
      </c>
      <c r="O76" s="4">
        <f t="shared" si="23"/>
        <v>79.177264966031515</v>
      </c>
      <c r="P76" s="5">
        <f t="shared" si="24"/>
        <v>1.2324106911177312E-2</v>
      </c>
      <c r="Q76" s="5">
        <f t="shared" si="17"/>
        <v>-2.7383802599777941E-2</v>
      </c>
      <c r="S76" s="13">
        <f t="shared" si="18"/>
        <v>2.0267779116488235E-2</v>
      </c>
      <c r="T76" s="20" t="b">
        <f t="shared" si="25"/>
        <v>0</v>
      </c>
      <c r="U76" s="13"/>
      <c r="V76" s="20"/>
      <c r="W76" s="13">
        <f t="shared" si="26"/>
        <v>-1.0348629298030055E-3</v>
      </c>
    </row>
    <row r="77" spans="1:23" x14ac:dyDescent="0.2">
      <c r="A77" s="1">
        <v>44981</v>
      </c>
      <c r="B77" s="4">
        <v>77.75</v>
      </c>
      <c r="C77" s="4">
        <v>78.809997999999993</v>
      </c>
      <c r="D77" s="4">
        <v>76.940002000000007</v>
      </c>
      <c r="E77" s="4">
        <v>78.089995999999999</v>
      </c>
      <c r="F77" s="4">
        <v>78.089995999999999</v>
      </c>
      <c r="G77" s="2">
        <v>46700000</v>
      </c>
      <c r="H77" s="4">
        <f t="shared" si="19"/>
        <v>46.7</v>
      </c>
      <c r="I77" s="10">
        <f t="shared" si="20"/>
        <v>-1.6600040000000007</v>
      </c>
      <c r="J77" s="6" t="b">
        <f t="shared" si="14"/>
        <v>0</v>
      </c>
      <c r="K77" s="5">
        <f t="shared" si="15"/>
        <v>2.430460035600189E-2</v>
      </c>
      <c r="L77" s="5">
        <f t="shared" si="21"/>
        <v>-4.3729389067524022E-3</v>
      </c>
      <c r="M77" s="5">
        <f t="shared" si="16"/>
        <v>-1.4946633352049982E-2</v>
      </c>
      <c r="N77" s="4">
        <f t="shared" si="22"/>
        <v>79.819357524169376</v>
      </c>
      <c r="O77" s="4">
        <f t="shared" si="23"/>
        <v>79.082719838550517</v>
      </c>
      <c r="P77" s="5">
        <f t="shared" si="24"/>
        <v>9.2288100088478518E-3</v>
      </c>
      <c r="Q77" s="5">
        <f t="shared" si="17"/>
        <v>-3.6073398903235951E-2</v>
      </c>
      <c r="S77" s="13">
        <f t="shared" si="18"/>
        <v>-1.2645548091059845E-2</v>
      </c>
      <c r="T77" s="20" t="b">
        <f t="shared" si="25"/>
        <v>1</v>
      </c>
      <c r="U77" s="13"/>
      <c r="V77" s="20"/>
      <c r="W77" s="13">
        <f t="shared" si="26"/>
        <v>-4.3144927741321226E-3</v>
      </c>
    </row>
    <row r="78" spans="1:23" x14ac:dyDescent="0.2">
      <c r="A78" s="1">
        <v>44984</v>
      </c>
      <c r="B78" s="4">
        <v>79.639999000000003</v>
      </c>
      <c r="C78" s="4">
        <v>80.120002999999997</v>
      </c>
      <c r="D78" s="4">
        <v>78.529999000000004</v>
      </c>
      <c r="E78" s="4">
        <v>78.769997000000004</v>
      </c>
      <c r="F78" s="4">
        <v>78.769997000000004</v>
      </c>
      <c r="G78" s="2">
        <v>45617300</v>
      </c>
      <c r="H78" s="4">
        <f t="shared" si="19"/>
        <v>45.6173</v>
      </c>
      <c r="I78" s="10">
        <f t="shared" si="20"/>
        <v>0.6800010000000043</v>
      </c>
      <c r="J78" s="6" t="b">
        <f t="shared" si="14"/>
        <v>1</v>
      </c>
      <c r="K78" s="5">
        <f t="shared" si="15"/>
        <v>2.0247090541794011E-2</v>
      </c>
      <c r="L78" s="5">
        <f t="shared" si="21"/>
        <v>1.0924183964392056E-2</v>
      </c>
      <c r="M78" s="5">
        <f t="shared" si="16"/>
        <v>-3.0561314536626943E-3</v>
      </c>
      <c r="N78" s="4">
        <f t="shared" si="22"/>
        <v>79.644464103474476</v>
      </c>
      <c r="O78" s="4">
        <f t="shared" si="23"/>
        <v>79.055526548241772</v>
      </c>
      <c r="P78" s="5">
        <f t="shared" si="24"/>
        <v>7.3945824340980347E-3</v>
      </c>
      <c r="Q78" s="5">
        <f t="shared" si="17"/>
        <v>-1.3993001472475904E-2</v>
      </c>
      <c r="S78" s="13">
        <f t="shared" si="18"/>
        <v>5.9707715015534322E-3</v>
      </c>
      <c r="T78" s="20" t="b">
        <f t="shared" si="25"/>
        <v>0</v>
      </c>
      <c r="U78" s="13"/>
      <c r="V78" s="20"/>
      <c r="W78" s="13">
        <f t="shared" si="26"/>
        <v>-2.1911153649907832E-3</v>
      </c>
    </row>
    <row r="79" spans="1:23" x14ac:dyDescent="0.2">
      <c r="A79" s="1">
        <v>44985</v>
      </c>
      <c r="B79" s="4">
        <v>77.870002999999997</v>
      </c>
      <c r="C79" s="4">
        <v>80.139999000000003</v>
      </c>
      <c r="D79" s="4">
        <v>77.419998000000007</v>
      </c>
      <c r="E79" s="4">
        <v>78.580001999999993</v>
      </c>
      <c r="F79" s="4">
        <v>78.580001999999993</v>
      </c>
      <c r="G79" s="2">
        <v>44220100</v>
      </c>
      <c r="H79" s="4">
        <f t="shared" si="19"/>
        <v>44.220100000000002</v>
      </c>
      <c r="I79" s="10">
        <f t="shared" si="20"/>
        <v>-0.18999500000001035</v>
      </c>
      <c r="J79" s="6" t="b">
        <f t="shared" si="14"/>
        <v>1</v>
      </c>
      <c r="K79" s="5">
        <f t="shared" si="15"/>
        <v>3.5133054382150669E-2</v>
      </c>
      <c r="L79" s="5">
        <f t="shared" si="21"/>
        <v>-9.1177471766630894E-3</v>
      </c>
      <c r="M79" s="5">
        <f t="shared" si="16"/>
        <v>-1.4983260526563E-2</v>
      </c>
      <c r="N79" s="4">
        <f t="shared" si="22"/>
        <v>79.467053752895396</v>
      </c>
      <c r="O79" s="4">
        <f t="shared" si="23"/>
        <v>79.0141765875251</v>
      </c>
      <c r="P79" s="5">
        <f t="shared" si="24"/>
        <v>5.6989298581337604E-3</v>
      </c>
      <c r="Q79" s="5">
        <f t="shared" si="17"/>
        <v>-2.575980429903385E-2</v>
      </c>
      <c r="S79" s="13">
        <f t="shared" si="18"/>
        <v>8.468229477805303E-3</v>
      </c>
      <c r="T79" s="20" t="b">
        <f t="shared" si="25"/>
        <v>1</v>
      </c>
      <c r="U79" s="13"/>
      <c r="V79" s="20"/>
      <c r="W79" s="13">
        <f t="shared" si="26"/>
        <v>-2.2275289635772817E-3</v>
      </c>
    </row>
    <row r="80" spans="1:23" x14ac:dyDescent="0.2">
      <c r="A80" s="1">
        <v>44986</v>
      </c>
      <c r="B80" s="4">
        <v>78.550003000000004</v>
      </c>
      <c r="C80" s="4">
        <v>80.290001000000004</v>
      </c>
      <c r="D80" s="4">
        <v>77.879997000000003</v>
      </c>
      <c r="E80" s="4">
        <v>78.290001000000004</v>
      </c>
      <c r="F80" s="4">
        <v>78.290001000000004</v>
      </c>
      <c r="G80" s="2">
        <v>44266000</v>
      </c>
      <c r="H80" s="4">
        <f t="shared" si="19"/>
        <v>44.265999999999998</v>
      </c>
      <c r="I80" s="10">
        <f t="shared" si="20"/>
        <v>-0.29000099999998952</v>
      </c>
      <c r="J80" s="6" t="b">
        <f t="shared" si="14"/>
        <v>1</v>
      </c>
      <c r="K80" s="5">
        <f t="shared" si="15"/>
        <v>3.0945096210006282E-2</v>
      </c>
      <c r="L80" s="5">
        <f t="shared" si="21"/>
        <v>3.3100189697001037E-3</v>
      </c>
      <c r="M80" s="5">
        <f t="shared" si="16"/>
        <v>-5.2645610656610669E-3</v>
      </c>
      <c r="N80" s="4">
        <f t="shared" si="22"/>
        <v>79.270878294079495</v>
      </c>
      <c r="O80" s="4">
        <f t="shared" si="23"/>
        <v>78.951204797305522</v>
      </c>
      <c r="P80" s="5">
        <f t="shared" si="24"/>
        <v>4.032672573502297E-3</v>
      </c>
      <c r="Q80" s="5">
        <f t="shared" si="17"/>
        <v>-1.7545930157599535E-2</v>
      </c>
      <c r="S80" s="13">
        <f t="shared" si="18"/>
        <v>1.285620555558578E-2</v>
      </c>
      <c r="T80" s="20" t="b">
        <f t="shared" si="25"/>
        <v>1</v>
      </c>
      <c r="U80" s="13"/>
      <c r="V80" s="20"/>
      <c r="W80" s="13">
        <f t="shared" si="26"/>
        <v>-2.4686388830509947E-3</v>
      </c>
    </row>
    <row r="81" spans="1:23" x14ac:dyDescent="0.2">
      <c r="A81" s="1">
        <v>44987</v>
      </c>
      <c r="B81" s="4">
        <v>77.569999999999993</v>
      </c>
      <c r="C81" s="4">
        <v>80.919998000000007</v>
      </c>
      <c r="D81" s="4">
        <v>76.650002000000001</v>
      </c>
      <c r="E81" s="4">
        <v>80.440002000000007</v>
      </c>
      <c r="F81" s="4">
        <v>80.440002000000007</v>
      </c>
      <c r="G81" s="2">
        <v>60108600</v>
      </c>
      <c r="H81" s="4">
        <f t="shared" si="19"/>
        <v>60.108600000000003</v>
      </c>
      <c r="I81" s="10">
        <f t="shared" si="20"/>
        <v>2.1500010000000032</v>
      </c>
      <c r="J81" s="6" t="b">
        <f t="shared" si="14"/>
        <v>0</v>
      </c>
      <c r="K81" s="5">
        <f t="shared" si="15"/>
        <v>5.570770891825947E-2</v>
      </c>
      <c r="L81" s="5">
        <f t="shared" si="21"/>
        <v>-3.6998865540802034E-2</v>
      </c>
      <c r="M81" s="5">
        <f t="shared" si="16"/>
        <v>-4.9445530347148672E-2</v>
      </c>
      <c r="N81" s="4">
        <f t="shared" si="22"/>
        <v>79.465732245066249</v>
      </c>
      <c r="O81" s="4">
        <f t="shared" si="23"/>
        <v>79.080665423626783</v>
      </c>
      <c r="P81" s="5">
        <f t="shared" si="24"/>
        <v>4.8456965104398614E-3</v>
      </c>
      <c r="Q81" s="5">
        <f t="shared" si="17"/>
        <v>-3.5433263691357568E-2</v>
      </c>
      <c r="S81" s="13">
        <f t="shared" si="18"/>
        <v>1.8300539287159818E-2</v>
      </c>
      <c r="T81" s="20" t="b">
        <f t="shared" si="25"/>
        <v>0</v>
      </c>
      <c r="U81" s="13"/>
      <c r="V81" s="20"/>
      <c r="W81" s="13">
        <f t="shared" si="26"/>
        <v>2.4580773567801817E-3</v>
      </c>
    </row>
    <row r="82" spans="1:23" x14ac:dyDescent="0.2">
      <c r="A82" s="1">
        <v>44988</v>
      </c>
      <c r="B82" s="4">
        <v>80.400002000000001</v>
      </c>
      <c r="C82" s="4">
        <v>81.629997000000003</v>
      </c>
      <c r="D82" s="4">
        <v>79.339995999999999</v>
      </c>
      <c r="E82" s="4">
        <v>81.519997000000004</v>
      </c>
      <c r="F82" s="4">
        <v>81.519997000000004</v>
      </c>
      <c r="G82" s="2">
        <v>54536200</v>
      </c>
      <c r="H82" s="4">
        <f t="shared" si="19"/>
        <v>54.536200000000001</v>
      </c>
      <c r="I82" s="10">
        <f t="shared" si="20"/>
        <v>1.0799949999999967</v>
      </c>
      <c r="J82" s="6" t="b">
        <f t="shared" si="14"/>
        <v>0</v>
      </c>
      <c r="K82" s="5">
        <f t="shared" si="15"/>
        <v>2.8863134805300516E-2</v>
      </c>
      <c r="L82" s="5">
        <f t="shared" si="21"/>
        <v>-1.3930285723127258E-2</v>
      </c>
      <c r="M82" s="5">
        <f t="shared" si="16"/>
        <v>-2.7476696620957787E-2</v>
      </c>
      <c r="N82" s="4">
        <f t="shared" si="22"/>
        <v>79.808109704221877</v>
      </c>
      <c r="O82" s="4">
        <f t="shared" si="23"/>
        <v>79.292781212876633</v>
      </c>
      <c r="P82" s="5">
        <f t="shared" si="24"/>
        <v>6.4570943135366949E-3</v>
      </c>
      <c r="Q82" s="5">
        <f t="shared" si="17"/>
        <v>-5.8654904364576696E-3</v>
      </c>
      <c r="S82" s="13">
        <f t="shared" si="18"/>
        <v>2.2828347927676167E-2</v>
      </c>
      <c r="T82" s="20" t="b">
        <f t="shared" si="25"/>
        <v>0</v>
      </c>
      <c r="U82" s="13"/>
      <c r="V82" s="20"/>
      <c r="W82" s="13">
        <f t="shared" si="26"/>
        <v>4.3084918427450233E-3</v>
      </c>
    </row>
    <row r="83" spans="1:23" x14ac:dyDescent="0.2">
      <c r="A83" s="1">
        <v>44991</v>
      </c>
      <c r="B83" s="4">
        <v>82.029999000000004</v>
      </c>
      <c r="C83" s="4">
        <v>83.300003000000004</v>
      </c>
      <c r="D83" s="4">
        <v>81.040001000000004</v>
      </c>
      <c r="E83" s="4">
        <v>81.160004000000001</v>
      </c>
      <c r="F83" s="4">
        <v>81.160004000000001</v>
      </c>
      <c r="G83" s="2">
        <v>54541300</v>
      </c>
      <c r="H83" s="4">
        <f t="shared" si="19"/>
        <v>54.5413</v>
      </c>
      <c r="I83" s="10">
        <f t="shared" si="20"/>
        <v>-0.35999300000000289</v>
      </c>
      <c r="J83" s="6" t="b">
        <f t="shared" si="14"/>
        <v>1</v>
      </c>
      <c r="K83" s="5">
        <f t="shared" si="15"/>
        <v>2.788748731629458E-2</v>
      </c>
      <c r="L83" s="5">
        <f t="shared" si="21"/>
        <v>1.0605815075043497E-2</v>
      </c>
      <c r="M83" s="5">
        <f t="shared" si="16"/>
        <v>-1.4807872472755396E-3</v>
      </c>
      <c r="N83" s="4">
        <f t="shared" si="22"/>
        <v>80.033425420184898</v>
      </c>
      <c r="O83" s="4">
        <f t="shared" si="23"/>
        <v>79.455148411756923</v>
      </c>
      <c r="P83" s="5">
        <f t="shared" si="24"/>
        <v>7.2254436867090514E-3</v>
      </c>
      <c r="Q83" s="5">
        <f t="shared" si="17"/>
        <v>1.2576939878937652E-2</v>
      </c>
      <c r="S83" s="13">
        <f t="shared" si="18"/>
        <v>4.0815166446583902E-2</v>
      </c>
      <c r="T83" s="20" t="b">
        <f t="shared" si="25"/>
        <v>1</v>
      </c>
      <c r="U83" s="13"/>
      <c r="V83" s="20"/>
      <c r="W83" s="13">
        <f t="shared" si="26"/>
        <v>2.8232183019754106E-3</v>
      </c>
    </row>
    <row r="84" spans="1:23" x14ac:dyDescent="0.2">
      <c r="A84" s="1">
        <v>44992</v>
      </c>
      <c r="B84" s="4">
        <v>81.069999999999993</v>
      </c>
      <c r="C84" s="4">
        <v>84.849997999999999</v>
      </c>
      <c r="D84" s="4">
        <v>80.669998000000007</v>
      </c>
      <c r="E84" s="4">
        <v>82.110000999999997</v>
      </c>
      <c r="F84" s="4">
        <v>82.110000999999997</v>
      </c>
      <c r="G84" s="2">
        <v>70959000</v>
      </c>
      <c r="H84" s="4">
        <f t="shared" si="19"/>
        <v>70.959000000000003</v>
      </c>
      <c r="I84" s="10">
        <f t="shared" si="20"/>
        <v>0.94999699999999621</v>
      </c>
      <c r="J84" s="6" t="b">
        <f t="shared" si="14"/>
        <v>1</v>
      </c>
      <c r="K84" s="5">
        <f t="shared" si="15"/>
        <v>5.1816041944118957E-2</v>
      </c>
      <c r="L84" s="5">
        <f t="shared" si="21"/>
        <v>-1.2828432219069987E-2</v>
      </c>
      <c r="M84" s="5">
        <f t="shared" si="16"/>
        <v>-1.7850539676472908E-2</v>
      </c>
      <c r="N84" s="4">
        <f t="shared" si="22"/>
        <v>80.379521350154079</v>
      </c>
      <c r="O84" s="4">
        <f t="shared" si="23"/>
        <v>79.686005158560675</v>
      </c>
      <c r="P84" s="5">
        <f t="shared" si="24"/>
        <v>8.6280209180677556E-3</v>
      </c>
      <c r="Q84" s="5">
        <f t="shared" si="17"/>
        <v>3.6138141278614535E-3</v>
      </c>
      <c r="S84" s="13">
        <f t="shared" si="18"/>
        <v>5.561710961640793E-2</v>
      </c>
      <c r="T84" s="20" t="b">
        <f t="shared" si="25"/>
        <v>0</v>
      </c>
      <c r="U84" s="13"/>
      <c r="V84" s="20"/>
      <c r="W84" s="13">
        <f t="shared" si="26"/>
        <v>4.3243923167368692E-3</v>
      </c>
    </row>
    <row r="85" spans="1:23" x14ac:dyDescent="0.2">
      <c r="A85" s="1">
        <v>44993</v>
      </c>
      <c r="B85" s="4">
        <v>82.790001000000004</v>
      </c>
      <c r="C85" s="4">
        <v>85.769997000000004</v>
      </c>
      <c r="D85" s="4">
        <v>82.279999000000004</v>
      </c>
      <c r="E85" s="4">
        <v>85.370002999999997</v>
      </c>
      <c r="F85" s="4">
        <v>85.370002999999997</v>
      </c>
      <c r="G85" s="2">
        <v>69529800</v>
      </c>
      <c r="H85" s="4">
        <f t="shared" si="19"/>
        <v>69.529799999999994</v>
      </c>
      <c r="I85" s="10">
        <f t="shared" si="20"/>
        <v>3.2600020000000001</v>
      </c>
      <c r="J85" s="6" t="b">
        <f t="shared" si="14"/>
        <v>0</v>
      </c>
      <c r="K85" s="5">
        <f t="shared" si="15"/>
        <v>4.241611621798877E-2</v>
      </c>
      <c r="L85" s="5">
        <f t="shared" si="21"/>
        <v>-3.1163207740509548E-2</v>
      </c>
      <c r="M85" s="5">
        <f t="shared" si="16"/>
        <v>-3.7554740368919953E-2</v>
      </c>
      <c r="N85" s="4">
        <f t="shared" si="22"/>
        <v>81.211268291795065</v>
      </c>
      <c r="O85" s="4">
        <f t="shared" si="23"/>
        <v>80.180265840424966</v>
      </c>
      <c r="P85" s="5">
        <f t="shared" si="24"/>
        <v>1.2695312769475166E-2</v>
      </c>
      <c r="Q85" s="5">
        <f t="shared" si="17"/>
        <v>1.3159882005104883E-2</v>
      </c>
      <c r="S85" s="13">
        <f t="shared" si="18"/>
        <v>5.6134189307637201E-2</v>
      </c>
      <c r="T85" s="20" t="b">
        <f t="shared" si="25"/>
        <v>0</v>
      </c>
      <c r="U85" s="13"/>
      <c r="V85" s="20"/>
      <c r="W85" s="13">
        <f t="shared" si="26"/>
        <v>1.0347746884653376E-2</v>
      </c>
    </row>
    <row r="86" spans="1:23" x14ac:dyDescent="0.2">
      <c r="A86" s="1">
        <v>44994</v>
      </c>
      <c r="B86" s="4">
        <v>85.290001000000004</v>
      </c>
      <c r="C86" s="4">
        <v>87.809997999999993</v>
      </c>
      <c r="D86" s="4">
        <v>83.589995999999999</v>
      </c>
      <c r="E86" s="4">
        <v>84.029999000000004</v>
      </c>
      <c r="F86" s="4">
        <v>84.029999000000004</v>
      </c>
      <c r="G86" s="2">
        <v>79496700</v>
      </c>
      <c r="H86" s="4">
        <f t="shared" si="19"/>
        <v>79.496700000000004</v>
      </c>
      <c r="I86" s="10">
        <f t="shared" si="20"/>
        <v>-1.3400039999999933</v>
      </c>
      <c r="J86" s="6" t="b">
        <f t="shared" si="14"/>
        <v>1</v>
      </c>
      <c r="K86" s="5">
        <f t="shared" si="15"/>
        <v>5.0484534058357816E-2</v>
      </c>
      <c r="L86" s="5">
        <f t="shared" si="21"/>
        <v>1.4773150254740882E-2</v>
      </c>
      <c r="M86" s="5">
        <f t="shared" si="16"/>
        <v>-5.2638236757423023E-3</v>
      </c>
      <c r="N86" s="4">
        <f t="shared" si="22"/>
        <v>81.681056743162557</v>
      </c>
      <c r="O86" s="4">
        <f t="shared" si="23"/>
        <v>80.515025245605401</v>
      </c>
      <c r="P86" s="5">
        <f t="shared" si="24"/>
        <v>1.427542130390917E-2</v>
      </c>
      <c r="Q86" s="5">
        <f t="shared" si="17"/>
        <v>2.3370648384727681E-2</v>
      </c>
      <c r="S86" s="13">
        <f t="shared" si="18"/>
        <v>7.5035038737430185E-2</v>
      </c>
      <c r="T86" s="20" t="b">
        <f t="shared" si="25"/>
        <v>1</v>
      </c>
      <c r="U86" s="13"/>
      <c r="V86" s="20"/>
      <c r="W86" s="13">
        <f t="shared" si="26"/>
        <v>5.7847692967868082E-3</v>
      </c>
    </row>
    <row r="87" spans="1:23" x14ac:dyDescent="0.2">
      <c r="A87" s="1">
        <v>44995</v>
      </c>
      <c r="B87" s="4">
        <v>84.470000999999996</v>
      </c>
      <c r="C87" s="4">
        <v>85.449996999999996</v>
      </c>
      <c r="D87" s="4">
        <v>81.629997000000003</v>
      </c>
      <c r="E87" s="4">
        <v>82.669998000000007</v>
      </c>
      <c r="F87" s="4">
        <v>82.669998000000007</v>
      </c>
      <c r="G87" s="2">
        <v>70273600</v>
      </c>
      <c r="H87" s="4">
        <f t="shared" si="19"/>
        <v>70.273600000000002</v>
      </c>
      <c r="I87" s="10">
        <f t="shared" si="20"/>
        <v>-1.3600009999999969</v>
      </c>
      <c r="J87" s="6" t="b">
        <f t="shared" si="14"/>
        <v>1</v>
      </c>
      <c r="K87" s="5">
        <f t="shared" si="15"/>
        <v>4.6796522606756839E-2</v>
      </c>
      <c r="L87" s="5">
        <f t="shared" si="21"/>
        <v>2.1309375857589841E-2</v>
      </c>
      <c r="M87" s="5">
        <f t="shared" si="16"/>
        <v>-1.2740426782081147E-2</v>
      </c>
      <c r="N87" s="4">
        <f t="shared" si="22"/>
        <v>81.845880285968803</v>
      </c>
      <c r="O87" s="4">
        <f t="shared" si="23"/>
        <v>80.702414180770148</v>
      </c>
      <c r="P87" s="5">
        <f t="shared" si="24"/>
        <v>1.397096715440526E-2</v>
      </c>
      <c r="Q87" s="5">
        <f t="shared" si="17"/>
        <v>-2.6376805431685274E-3</v>
      </c>
      <c r="S87" s="13">
        <f t="shared" si="18"/>
        <v>4.4035407786420525E-2</v>
      </c>
      <c r="T87" s="20" t="b">
        <f t="shared" si="25"/>
        <v>1</v>
      </c>
      <c r="U87" s="13"/>
      <c r="V87" s="20"/>
      <c r="W87" s="13">
        <f t="shared" si="26"/>
        <v>2.0178919002543827E-3</v>
      </c>
    </row>
    <row r="88" spans="1:23" x14ac:dyDescent="0.2">
      <c r="A88" s="1">
        <v>44998</v>
      </c>
      <c r="B88" s="4">
        <v>81.389999000000003</v>
      </c>
      <c r="C88" s="4">
        <v>83.830001999999993</v>
      </c>
      <c r="D88" s="4">
        <v>78.519997000000004</v>
      </c>
      <c r="E88" s="4">
        <v>82.010002</v>
      </c>
      <c r="F88" s="4">
        <v>82.010002</v>
      </c>
      <c r="G88" s="2">
        <v>65269100</v>
      </c>
      <c r="H88" s="4">
        <f t="shared" si="19"/>
        <v>65.269099999999995</v>
      </c>
      <c r="I88" s="10">
        <f t="shared" si="20"/>
        <v>-0.65999600000000669</v>
      </c>
      <c r="J88" s="6" t="b">
        <f t="shared" si="14"/>
        <v>0</v>
      </c>
      <c r="K88" s="5">
        <f t="shared" si="15"/>
        <v>6.7626148788568971E-2</v>
      </c>
      <c r="L88" s="5">
        <f t="shared" si="21"/>
        <v>-7.6176803983004958E-3</v>
      </c>
      <c r="M88" s="5">
        <f t="shared" si="16"/>
        <v>-4.4447339955960473E-2</v>
      </c>
      <c r="N88" s="4">
        <f t="shared" si="22"/>
        <v>81.873233904974001</v>
      </c>
      <c r="O88" s="4">
        <f t="shared" si="23"/>
        <v>80.816117469398833</v>
      </c>
      <c r="P88" s="5">
        <f t="shared" si="24"/>
        <v>1.2911624289839432E-2</v>
      </c>
      <c r="Q88" s="5">
        <f t="shared" si="17"/>
        <v>-4.0956448707839301E-2</v>
      </c>
      <c r="S88" s="13">
        <f t="shared" si="18"/>
        <v>2.3899973186561941E-2</v>
      </c>
      <c r="T88" s="20" t="b">
        <f t="shared" si="25"/>
        <v>1</v>
      </c>
      <c r="U88" s="13">
        <f>(E88-E87)/E87</f>
        <v>-7.9835008584372615E-3</v>
      </c>
      <c r="V88" s="20"/>
      <c r="W88" s="13">
        <f t="shared" si="26"/>
        <v>3.3420886805326974E-4</v>
      </c>
    </row>
    <row r="89" spans="1:23" x14ac:dyDescent="0.2">
      <c r="A89" s="1">
        <v>44999</v>
      </c>
      <c r="B89" s="4">
        <v>83.669998000000007</v>
      </c>
      <c r="C89" s="4">
        <v>88.300003000000004</v>
      </c>
      <c r="D89" s="4">
        <v>83.589995999999999</v>
      </c>
      <c r="E89" s="4">
        <v>87.449996999999996</v>
      </c>
      <c r="F89" s="4">
        <v>87.449996999999996</v>
      </c>
      <c r="G89" s="2">
        <v>66616300</v>
      </c>
      <c r="H89" s="4">
        <f t="shared" si="19"/>
        <v>66.616299999999995</v>
      </c>
      <c r="I89" s="10">
        <f t="shared" si="20"/>
        <v>5.4399949999999961</v>
      </c>
      <c r="J89" s="6" t="b">
        <f t="shared" si="14"/>
        <v>0</v>
      </c>
      <c r="K89" s="5">
        <f t="shared" si="15"/>
        <v>5.634653936339469E-2</v>
      </c>
      <c r="L89" s="5">
        <f t="shared" si="21"/>
        <v>-4.5177472096987373E-2</v>
      </c>
      <c r="M89" s="5">
        <f t="shared" si="16"/>
        <v>-4.6177786633701923E-2</v>
      </c>
      <c r="N89" s="4">
        <f t="shared" si="22"/>
        <v>82.802694420811662</v>
      </c>
      <c r="O89" s="4">
        <f t="shared" si="23"/>
        <v>81.392976559016319</v>
      </c>
      <c r="P89" s="5">
        <f t="shared" si="24"/>
        <v>1.7025024024351364E-2</v>
      </c>
      <c r="Q89" s="5">
        <f t="shared" si="17"/>
        <v>9.5081637704588617E-3</v>
      </c>
      <c r="S89" s="13">
        <f t="shared" si="18"/>
        <v>6.6390455258019315E-2</v>
      </c>
      <c r="T89" s="20" t="b">
        <f t="shared" si="25"/>
        <v>0</v>
      </c>
      <c r="U89" s="13">
        <f>(E89-E88)/E88</f>
        <v>6.633331139292005E-2</v>
      </c>
      <c r="V89" s="20"/>
      <c r="W89" s="13">
        <f t="shared" si="26"/>
        <v>1.1352434385533587E-2</v>
      </c>
    </row>
    <row r="90" spans="1:23" x14ac:dyDescent="0.2">
      <c r="A90" s="1">
        <v>45000</v>
      </c>
      <c r="B90" s="4">
        <v>86.769997000000004</v>
      </c>
      <c r="C90" s="4">
        <v>90.419998000000007</v>
      </c>
      <c r="D90" s="4">
        <v>86.220000999999996</v>
      </c>
      <c r="E90" s="4">
        <v>89.68</v>
      </c>
      <c r="F90" s="4">
        <v>89.68</v>
      </c>
      <c r="G90" s="2">
        <v>86177400</v>
      </c>
      <c r="H90" s="4">
        <f t="shared" si="19"/>
        <v>86.177400000000006</v>
      </c>
      <c r="I90" s="10">
        <f t="shared" si="20"/>
        <v>2.2300030000000106</v>
      </c>
      <c r="J90" s="6" t="b">
        <f t="shared" si="14"/>
        <v>0</v>
      </c>
      <c r="K90" s="5">
        <f t="shared" si="15"/>
        <v>4.871256032576491E-2</v>
      </c>
      <c r="L90" s="5">
        <f t="shared" si="21"/>
        <v>-3.3536972462958635E-2</v>
      </c>
      <c r="M90" s="5">
        <f t="shared" si="16"/>
        <v>-4.0129888191488314E-2</v>
      </c>
      <c r="N90" s="4">
        <f t="shared" si="22"/>
        <v>83.948912017343048</v>
      </c>
      <c r="O90" s="4">
        <f t="shared" si="23"/>
        <v>82.113587293014902</v>
      </c>
      <c r="P90" s="5">
        <f t="shared" si="24"/>
        <v>2.1862400360221287E-2</v>
      </c>
      <c r="Q90" s="5">
        <f t="shared" si="17"/>
        <v>2.7053227112553441E-2</v>
      </c>
      <c r="S90" s="13">
        <f t="shared" si="18"/>
        <v>7.708361939604523E-2</v>
      </c>
      <c r="T90" s="20" t="b">
        <f t="shared" si="25"/>
        <v>0</v>
      </c>
      <c r="U90" s="13">
        <f>(E90-E89)/E89</f>
        <v>2.5500321057758419E-2</v>
      </c>
      <c r="V90" s="20"/>
      <c r="W90" s="13">
        <f t="shared" si="26"/>
        <v>1.3842757226065525E-2</v>
      </c>
    </row>
    <row r="91" spans="1:23" x14ac:dyDescent="0.2">
      <c r="A91" s="1">
        <v>45001</v>
      </c>
      <c r="B91" s="4">
        <v>89.720000999999996</v>
      </c>
      <c r="C91" s="4">
        <v>96.690002000000007</v>
      </c>
      <c r="D91" s="4">
        <v>89.019997000000004</v>
      </c>
      <c r="E91" s="4">
        <v>96.599997999999999</v>
      </c>
      <c r="F91" s="4">
        <v>96.599997999999999</v>
      </c>
      <c r="G91" s="2">
        <v>115839200</v>
      </c>
      <c r="H91" s="4">
        <f t="shared" si="19"/>
        <v>115.83920000000001</v>
      </c>
      <c r="I91" s="10">
        <f t="shared" si="20"/>
        <v>6.9199979999999925</v>
      </c>
      <c r="J91" s="6" t="b">
        <f t="shared" si="14"/>
        <v>0</v>
      </c>
      <c r="K91" s="5">
        <f t="shared" si="15"/>
        <v>8.6160472461035947E-2</v>
      </c>
      <c r="L91" s="5">
        <f t="shared" si="21"/>
        <v>-7.6682979528722953E-2</v>
      </c>
      <c r="M91" s="5">
        <f t="shared" si="16"/>
        <v>-8.514941873116437E-2</v>
      </c>
      <c r="N91" s="4">
        <f t="shared" si="22"/>
        <v>86.057426347785878</v>
      </c>
      <c r="O91" s="4">
        <f t="shared" si="23"/>
        <v>83.37327518057883</v>
      </c>
      <c r="P91" s="5">
        <f t="shared" si="24"/>
        <v>3.1190232861014522E-2</v>
      </c>
      <c r="Q91" s="5">
        <f t="shared" si="17"/>
        <v>3.4425508383685799E-2</v>
      </c>
      <c r="S91" s="13">
        <f t="shared" si="18"/>
        <v>0.12355209891177148</v>
      </c>
      <c r="T91" s="20" t="b">
        <f t="shared" si="25"/>
        <v>0</v>
      </c>
      <c r="U91" s="13">
        <f>(E91-E90)/E90</f>
        <v>7.7163224799286265E-2</v>
      </c>
      <c r="V91" s="20">
        <f>(E91-E88)/E88</f>
        <v>0.17790508040714351</v>
      </c>
      <c r="W91" s="13">
        <f t="shared" si="26"/>
        <v>2.5116636770792587E-2</v>
      </c>
    </row>
    <row r="92" spans="1:23" x14ac:dyDescent="0.2">
      <c r="A92" s="1">
        <v>45002</v>
      </c>
      <c r="B92" s="4">
        <v>96.660004000000001</v>
      </c>
      <c r="C92" s="4">
        <v>98.75</v>
      </c>
      <c r="D92" s="4">
        <v>95.940002000000007</v>
      </c>
      <c r="E92" s="4">
        <v>97.839995999999999</v>
      </c>
      <c r="F92" s="4">
        <v>97.839995999999999</v>
      </c>
      <c r="G92" s="2">
        <v>94080800</v>
      </c>
      <c r="H92" s="4">
        <f t="shared" si="19"/>
        <v>94.080799999999996</v>
      </c>
      <c r="I92" s="10">
        <f t="shared" si="20"/>
        <v>1.2399979999999999</v>
      </c>
      <c r="J92" s="6" t="b">
        <f t="shared" si="14"/>
        <v>0</v>
      </c>
      <c r="K92" s="5">
        <f t="shared" si="15"/>
        <v>2.9289117588302667E-2</v>
      </c>
      <c r="L92" s="5">
        <f t="shared" si="21"/>
        <v>-1.2207655195213923E-2</v>
      </c>
      <c r="M92" s="5">
        <f t="shared" si="16"/>
        <v>-1.980398124236012E-2</v>
      </c>
      <c r="N92" s="4">
        <f t="shared" si="22"/>
        <v>88.021187956488234</v>
      </c>
      <c r="O92" s="4">
        <f t="shared" si="23"/>
        <v>84.631250904006762</v>
      </c>
      <c r="P92" s="5">
        <f t="shared" si="24"/>
        <v>3.8512739161816682E-2</v>
      </c>
      <c r="Q92" s="27">
        <f t="shared" si="17"/>
        <v>8.9964862180981958E-2</v>
      </c>
      <c r="R92" t="s">
        <v>110</v>
      </c>
      <c r="S92" s="13">
        <f t="shared" si="18"/>
        <v>0.12188897119651886</v>
      </c>
      <c r="T92" s="20" t="b">
        <f t="shared" si="25"/>
        <v>0</v>
      </c>
      <c r="U92" s="13"/>
      <c r="V92" s="20"/>
      <c r="W92" s="13">
        <f t="shared" si="26"/>
        <v>2.2819199830194321E-2</v>
      </c>
    </row>
    <row r="93" spans="1:23" x14ac:dyDescent="0.2">
      <c r="A93" s="1">
        <v>45005</v>
      </c>
      <c r="B93" s="4">
        <v>96.300003000000004</v>
      </c>
      <c r="C93" s="4">
        <v>96.940002000000007</v>
      </c>
      <c r="D93" s="4">
        <v>92.900002000000001</v>
      </c>
      <c r="E93" s="4">
        <v>96.809997999999993</v>
      </c>
      <c r="F93" s="4">
        <v>96.809997999999993</v>
      </c>
      <c r="G93" s="2">
        <v>92008900</v>
      </c>
      <c r="H93" s="4">
        <f t="shared" si="19"/>
        <v>92.008899999999997</v>
      </c>
      <c r="I93" s="10">
        <f t="shared" si="20"/>
        <v>-1.0299980000000062</v>
      </c>
      <c r="J93" s="6" t="b">
        <f t="shared" si="14"/>
        <v>0</v>
      </c>
      <c r="K93" s="5">
        <f t="shared" si="15"/>
        <v>4.3487620161730529E-2</v>
      </c>
      <c r="L93" s="5">
        <f t="shared" si="21"/>
        <v>-5.2958980697019216E-3</v>
      </c>
      <c r="M93" s="5">
        <f t="shared" si="16"/>
        <v>-4.2088222990565624E-2</v>
      </c>
      <c r="N93" s="4">
        <f t="shared" si="22"/>
        <v>89.485989630406863</v>
      </c>
      <c r="O93" s="4">
        <f t="shared" si="23"/>
        <v>85.690272390614865</v>
      </c>
      <c r="P93" s="5">
        <f t="shared" si="24"/>
        <v>4.241688844777812E-2</v>
      </c>
      <c r="Q93" s="5">
        <f t="shared" si="17"/>
        <v>3.8151361835451779E-2</v>
      </c>
      <c r="R93" s="106" t="s">
        <v>111</v>
      </c>
      <c r="S93" s="13">
        <f t="shared" si="18"/>
        <v>8.3298093929335168E-2</v>
      </c>
      <c r="T93" s="20" t="b">
        <f t="shared" si="25"/>
        <v>1</v>
      </c>
      <c r="U93" s="13"/>
      <c r="V93" s="20"/>
      <c r="W93" s="13">
        <f t="shared" si="26"/>
        <v>1.664146676414693E-2</v>
      </c>
    </row>
    <row r="94" spans="1:23" x14ac:dyDescent="0.2">
      <c r="A94" s="1">
        <v>45006</v>
      </c>
      <c r="B94" s="4">
        <v>97</v>
      </c>
      <c r="C94" s="4">
        <v>99.459998999999996</v>
      </c>
      <c r="D94" s="4">
        <v>93.639999000000003</v>
      </c>
      <c r="E94" s="4">
        <v>95.93</v>
      </c>
      <c r="F94" s="4">
        <v>95.93</v>
      </c>
      <c r="G94" s="2">
        <v>85285300</v>
      </c>
      <c r="H94" s="4">
        <f t="shared" si="19"/>
        <v>85.285300000000007</v>
      </c>
      <c r="I94" s="10">
        <f t="shared" si="20"/>
        <v>-0.87999799999998629</v>
      </c>
      <c r="J94" s="6" t="b">
        <f t="shared" si="14"/>
        <v>1</v>
      </c>
      <c r="K94" s="5">
        <f t="shared" si="15"/>
        <v>6.2152926763700551E-2</v>
      </c>
      <c r="L94" s="5">
        <f t="shared" si="21"/>
        <v>1.1030927835051475E-2</v>
      </c>
      <c r="M94" s="5">
        <f t="shared" si="16"/>
        <v>-2.4455371897216738E-2</v>
      </c>
      <c r="N94" s="4">
        <f t="shared" si="22"/>
        <v>90.559991358672391</v>
      </c>
      <c r="O94" s="4">
        <f t="shared" si="23"/>
        <v>86.580683487083135</v>
      </c>
      <c r="P94" s="5">
        <f t="shared" si="24"/>
        <v>4.3941124683071001E-2</v>
      </c>
      <c r="Q94" s="5">
        <f t="shared" si="17"/>
        <v>3.4010688330665985E-2</v>
      </c>
      <c r="R94" s="106"/>
      <c r="S94" s="13">
        <f t="shared" si="18"/>
        <v>9.8277478915365465E-2</v>
      </c>
      <c r="T94" s="20" t="b">
        <f t="shared" si="25"/>
        <v>1</v>
      </c>
      <c r="U94" s="13"/>
      <c r="V94" s="20"/>
      <c r="W94" s="13">
        <f t="shared" si="26"/>
        <v>1.2001898092666214E-2</v>
      </c>
    </row>
    <row r="95" spans="1:23" x14ac:dyDescent="0.2">
      <c r="A95" s="1">
        <v>45007</v>
      </c>
      <c r="B95" s="4">
        <v>95.650002000000001</v>
      </c>
      <c r="C95" s="4">
        <v>101.699997</v>
      </c>
      <c r="D95" s="4">
        <v>95.639999000000003</v>
      </c>
      <c r="E95" s="4">
        <v>97.580001999999993</v>
      </c>
      <c r="F95" s="4">
        <v>97.580001999999993</v>
      </c>
      <c r="G95" s="2">
        <v>110816300</v>
      </c>
      <c r="H95" s="4">
        <f t="shared" si="19"/>
        <v>110.8163</v>
      </c>
      <c r="I95" s="10">
        <f t="shared" si="20"/>
        <v>1.6500019999999864</v>
      </c>
      <c r="J95" s="6" t="b">
        <f t="shared" si="14"/>
        <v>1</v>
      </c>
      <c r="K95" s="5">
        <f t="shared" si="15"/>
        <v>6.3362589537459033E-2</v>
      </c>
      <c r="L95" s="5">
        <f t="shared" si="21"/>
        <v>-2.0177730890167597E-2</v>
      </c>
      <c r="M95" s="5">
        <f t="shared" si="16"/>
        <v>-2.0284431412425988E-2</v>
      </c>
      <c r="N95" s="4">
        <f t="shared" si="22"/>
        <v>91.729993132226994</v>
      </c>
      <c r="O95" s="4">
        <f t="shared" si="23"/>
        <v>87.537145966467207</v>
      </c>
      <c r="P95" s="5">
        <f t="shared" si="24"/>
        <v>4.5708573854528471E-2</v>
      </c>
      <c r="Q95" s="5">
        <f t="shared" si="17"/>
        <v>4.2625162547835493E-2</v>
      </c>
      <c r="R95" s="106"/>
      <c r="S95" s="13">
        <f t="shared" si="18"/>
        <v>0.1086885927637805</v>
      </c>
      <c r="T95" s="20" t="b">
        <f t="shared" si="25"/>
        <v>0</v>
      </c>
      <c r="U95" s="13"/>
      <c r="V95" s="20"/>
      <c r="W95" s="13">
        <f t="shared" si="26"/>
        <v>1.2919632124529333E-2</v>
      </c>
    </row>
    <row r="96" spans="1:23" x14ac:dyDescent="0.2">
      <c r="A96" s="1">
        <v>45008</v>
      </c>
      <c r="B96" s="4">
        <v>100.050003</v>
      </c>
      <c r="C96" s="4">
        <v>102.43</v>
      </c>
      <c r="D96" s="4">
        <v>98.669998000000007</v>
      </c>
      <c r="E96" s="4">
        <v>100.279999</v>
      </c>
      <c r="F96" s="4">
        <v>100.279999</v>
      </c>
      <c r="G96" s="2">
        <v>84088900</v>
      </c>
      <c r="H96" s="4">
        <f t="shared" si="19"/>
        <v>84.088899999999995</v>
      </c>
      <c r="I96" s="10">
        <f t="shared" si="20"/>
        <v>2.6999970000000104</v>
      </c>
      <c r="J96" s="6" t="b">
        <f t="shared" si="14"/>
        <v>1</v>
      </c>
      <c r="K96" s="5">
        <f t="shared" si="15"/>
        <v>3.8106841757511736E-2</v>
      </c>
      <c r="L96" s="5">
        <f t="shared" si="21"/>
        <v>-2.2988105257727965E-3</v>
      </c>
      <c r="M96" s="5">
        <f t="shared" si="16"/>
        <v>-1.6317026782548396E-2</v>
      </c>
      <c r="N96" s="4">
        <f t="shared" si="22"/>
        <v>93.154994110189165</v>
      </c>
      <c r="O96" s="4">
        <f t="shared" si="23"/>
        <v>88.645220143296143</v>
      </c>
      <c r="P96" s="5">
        <f t="shared" si="24"/>
        <v>4.8411510407682469E-2</v>
      </c>
      <c r="Q96" s="27">
        <f t="shared" si="17"/>
        <v>5.9202450093951739E-2</v>
      </c>
      <c r="R96" t="s">
        <v>88</v>
      </c>
      <c r="S96" s="13">
        <f t="shared" si="18"/>
        <v>9.956531024885068E-2</v>
      </c>
      <c r="T96" s="20" t="b">
        <f t="shared" si="25"/>
        <v>0</v>
      </c>
      <c r="U96" s="13"/>
      <c r="V96" s="20"/>
      <c r="W96" s="13">
        <f t="shared" si="26"/>
        <v>1.5534733289558405E-2</v>
      </c>
    </row>
    <row r="97" spans="1:23" x14ac:dyDescent="0.2">
      <c r="A97" s="1">
        <v>45009</v>
      </c>
      <c r="B97" s="4">
        <v>99.18</v>
      </c>
      <c r="C97" s="4">
        <v>99.519997000000004</v>
      </c>
      <c r="D97" s="4">
        <v>96.739998</v>
      </c>
      <c r="E97" s="4">
        <v>97.949996999999996</v>
      </c>
      <c r="F97" s="4">
        <v>97.949996999999996</v>
      </c>
      <c r="G97" s="2">
        <v>64712400</v>
      </c>
      <c r="H97" s="4">
        <f t="shared" si="19"/>
        <v>64.712400000000002</v>
      </c>
      <c r="I97" s="10">
        <f t="shared" si="20"/>
        <v>-2.3300020000000075</v>
      </c>
      <c r="J97" s="6" t="b">
        <f t="shared" si="14"/>
        <v>1</v>
      </c>
      <c r="K97" s="5">
        <f t="shared" si="15"/>
        <v>2.8736810600306233E-2</v>
      </c>
      <c r="L97" s="5">
        <f t="shared" si="21"/>
        <v>1.240172413793114E-2</v>
      </c>
      <c r="M97" s="5">
        <f t="shared" si="16"/>
        <v>-1.2507742660900161E-2</v>
      </c>
      <c r="N97" s="4">
        <f t="shared" si="22"/>
        <v>93.95416125849097</v>
      </c>
      <c r="O97" s="4">
        <f t="shared" si="23"/>
        <v>89.454331174313864</v>
      </c>
      <c r="P97" s="5">
        <f t="shared" si="24"/>
        <v>4.7893888082263518E-2</v>
      </c>
      <c r="Q97" s="5">
        <f t="shared" si="17"/>
        <v>2.9651020286845083E-2</v>
      </c>
      <c r="S97" s="13">
        <f t="shared" si="18"/>
        <v>5.9239906641240216E-2</v>
      </c>
      <c r="T97" s="20" t="b">
        <f t="shared" si="25"/>
        <v>1</v>
      </c>
      <c r="U97" s="13"/>
      <c r="V97" s="20"/>
      <c r="W97" s="13">
        <f t="shared" si="26"/>
        <v>8.5788975238032181E-3</v>
      </c>
    </row>
    <row r="98" spans="1:23" x14ac:dyDescent="0.2">
      <c r="A98" s="1">
        <v>45012</v>
      </c>
      <c r="B98" s="4">
        <v>98.019997000000004</v>
      </c>
      <c r="C98" s="4">
        <v>98.93</v>
      </c>
      <c r="D98" s="4">
        <v>95.43</v>
      </c>
      <c r="E98" s="4">
        <v>96.610000999999997</v>
      </c>
      <c r="F98" s="4">
        <v>96.610000999999997</v>
      </c>
      <c r="G98" s="2">
        <v>57461400</v>
      </c>
      <c r="H98" s="4">
        <f t="shared" si="19"/>
        <v>57.461399999999998</v>
      </c>
      <c r="I98" s="10">
        <f t="shared" si="20"/>
        <v>-1.3399959999999993</v>
      </c>
      <c r="J98" s="6" t="b">
        <f t="shared" si="14"/>
        <v>1</v>
      </c>
      <c r="K98" s="5">
        <f t="shared" si="15"/>
        <v>3.6676097663208632E-2</v>
      </c>
      <c r="L98" s="5">
        <f t="shared" si="21"/>
        <v>1.4384779056869454E-2</v>
      </c>
      <c r="M98" s="5">
        <f t="shared" si="16"/>
        <v>-1.2365094833909566E-2</v>
      </c>
      <c r="N98" s="4">
        <f t="shared" si="22"/>
        <v>94.396801215409141</v>
      </c>
      <c r="O98" s="4">
        <f t="shared" si="23"/>
        <v>90.076563333069174</v>
      </c>
      <c r="P98" s="5">
        <f t="shared" si="24"/>
        <v>4.5766782631557437E-2</v>
      </c>
      <c r="Q98" s="5">
        <f t="shared" si="17"/>
        <v>1.0945273264431427E-2</v>
      </c>
      <c r="S98" s="13">
        <f t="shared" si="18"/>
        <v>4.8022800838836852E-2</v>
      </c>
      <c r="T98" s="20" t="b">
        <f t="shared" si="25"/>
        <v>1</v>
      </c>
      <c r="U98" s="13"/>
      <c r="V98" s="20"/>
      <c r="W98" s="13">
        <f t="shared" si="26"/>
        <v>4.7112331267623146E-3</v>
      </c>
    </row>
    <row r="99" spans="1:23" x14ac:dyDescent="0.2">
      <c r="A99" s="1">
        <v>45013</v>
      </c>
      <c r="B99" s="4">
        <v>96.769997000000004</v>
      </c>
      <c r="C99" s="4">
        <v>96.940002000000007</v>
      </c>
      <c r="D99" s="4">
        <v>92.870002999999997</v>
      </c>
      <c r="E99" s="4">
        <v>94.559997999999993</v>
      </c>
      <c r="F99" s="4">
        <v>94.559997999999993</v>
      </c>
      <c r="G99" s="2">
        <v>59150100</v>
      </c>
      <c r="H99" s="4">
        <f t="shared" si="19"/>
        <v>59.150100000000002</v>
      </c>
      <c r="I99" s="10">
        <f t="shared" si="20"/>
        <v>-2.0500030000000038</v>
      </c>
      <c r="J99" s="6" t="b">
        <f t="shared" si="14"/>
        <v>1</v>
      </c>
      <c r="K99" s="5">
        <f t="shared" si="15"/>
        <v>4.3824689011800831E-2</v>
      </c>
      <c r="L99" s="5">
        <f t="shared" si="21"/>
        <v>2.2837646672656302E-2</v>
      </c>
      <c r="M99" s="5">
        <f t="shared" si="16"/>
        <v>-1.8197425922340027E-2</v>
      </c>
      <c r="N99" s="4">
        <f t="shared" si="22"/>
        <v>94.424000679507614</v>
      </c>
      <c r="O99" s="4">
        <f t="shared" si="23"/>
        <v>90.466427217150112</v>
      </c>
      <c r="P99" s="5">
        <f t="shared" si="24"/>
        <v>4.1912791598295356E-2</v>
      </c>
      <c r="Q99" s="5">
        <f t="shared" si="17"/>
        <v>-1.6457655557109579E-2</v>
      </c>
      <c r="S99" s="13">
        <f t="shared" si="18"/>
        <v>2.6645781818037586E-2</v>
      </c>
      <c r="T99" s="20" t="b">
        <f t="shared" si="25"/>
        <v>1</v>
      </c>
      <c r="U99" s="13"/>
      <c r="V99" s="20"/>
      <c r="W99" s="13">
        <f t="shared" si="26"/>
        <v>2.8813968003433757E-4</v>
      </c>
    </row>
    <row r="100" spans="1:23" x14ac:dyDescent="0.2">
      <c r="A100" s="1">
        <v>45014</v>
      </c>
      <c r="B100" s="4">
        <v>96.07</v>
      </c>
      <c r="C100" s="4">
        <v>96.910004000000001</v>
      </c>
      <c r="D100" s="4">
        <v>94.870002999999997</v>
      </c>
      <c r="E100" s="4">
        <v>96.089995999999999</v>
      </c>
      <c r="F100" s="4">
        <v>96.089995999999999</v>
      </c>
      <c r="G100" s="2">
        <v>55326000</v>
      </c>
      <c r="H100" s="4">
        <f t="shared" si="19"/>
        <v>55.326000000000001</v>
      </c>
      <c r="I100" s="10">
        <f t="shared" si="20"/>
        <v>1.5299980000000062</v>
      </c>
      <c r="J100" s="6" t="b">
        <f t="shared" si="14"/>
        <v>0</v>
      </c>
      <c r="K100" s="5">
        <f t="shared" si="15"/>
        <v>2.1503119379051815E-2</v>
      </c>
      <c r="L100" s="5">
        <f t="shared" si="21"/>
        <v>-2.0813989799111192E-4</v>
      </c>
      <c r="M100" s="5">
        <f t="shared" si="16"/>
        <v>-1.2859628559303433E-2</v>
      </c>
      <c r="N100" s="4">
        <f t="shared" si="22"/>
        <v>94.70166656625635</v>
      </c>
      <c r="O100" s="4">
        <f t="shared" si="23"/>
        <v>90.9554331982675</v>
      </c>
      <c r="P100" s="5">
        <f t="shared" si="24"/>
        <v>3.9558262318096213E-2</v>
      </c>
      <c r="Q100" s="5">
        <f t="shared" si="17"/>
        <v>1.7775445760067343E-3</v>
      </c>
      <c r="S100" s="13">
        <f t="shared" si="18"/>
        <v>2.3318886708278006E-2</v>
      </c>
      <c r="T100" s="20" t="b">
        <f t="shared" si="25"/>
        <v>0</v>
      </c>
      <c r="U100" s="13">
        <f>(E100-E99)/E99</f>
        <v>1.6180182237313566E-2</v>
      </c>
      <c r="V100" s="20"/>
      <c r="W100" s="13">
        <f t="shared" si="26"/>
        <v>2.9406282804218874E-3</v>
      </c>
    </row>
    <row r="101" spans="1:23" x14ac:dyDescent="0.2">
      <c r="A101" s="1">
        <v>45015</v>
      </c>
      <c r="B101" s="4">
        <v>98</v>
      </c>
      <c r="C101" s="4">
        <v>99.529999000000004</v>
      </c>
      <c r="D101" s="4">
        <v>97.25</v>
      </c>
      <c r="E101" s="4">
        <v>97.879997000000003</v>
      </c>
      <c r="F101" s="4">
        <v>97.879997000000003</v>
      </c>
      <c r="G101" s="2">
        <v>59678500</v>
      </c>
      <c r="H101" s="4">
        <f t="shared" si="19"/>
        <v>59.6785</v>
      </c>
      <c r="I101" s="10">
        <f t="shared" si="20"/>
        <v>1.7900010000000037</v>
      </c>
      <c r="J101" s="6" t="b">
        <f t="shared" si="14"/>
        <v>1</v>
      </c>
      <c r="K101" s="5">
        <f t="shared" si="15"/>
        <v>2.344471979434451E-2</v>
      </c>
      <c r="L101" s="5">
        <f t="shared" si="21"/>
        <v>1.2245204081632343E-3</v>
      </c>
      <c r="M101" s="5">
        <f t="shared" si="16"/>
        <v>-6.4781182519280519E-3</v>
      </c>
      <c r="N101" s="4">
        <f t="shared" si="22"/>
        <v>95.231388305213628</v>
      </c>
      <c r="O101" s="4">
        <f t="shared" si="23"/>
        <v>91.557569181026849</v>
      </c>
      <c r="P101" s="5">
        <f t="shared" si="24"/>
        <v>3.8577817561708777E-2</v>
      </c>
      <c r="Q101" s="5">
        <f t="shared" si="17"/>
        <v>2.1196915541300154E-2</v>
      </c>
      <c r="S101" s="13">
        <f t="shared" si="18"/>
        <v>4.5138591081014832E-2</v>
      </c>
      <c r="T101" s="20" t="b">
        <f t="shared" si="25"/>
        <v>0</v>
      </c>
      <c r="U101" s="13">
        <f>(E101-E100)/E100</f>
        <v>1.862838041953924E-2</v>
      </c>
      <c r="V101" s="20"/>
      <c r="W101" s="13">
        <f t="shared" si="26"/>
        <v>5.5935841275471902E-3</v>
      </c>
    </row>
    <row r="102" spans="1:23" x14ac:dyDescent="0.2">
      <c r="A102" s="1">
        <v>45016</v>
      </c>
      <c r="B102" s="4">
        <v>96.339995999999999</v>
      </c>
      <c r="C102" s="4">
        <v>98.360000999999997</v>
      </c>
      <c r="D102" s="4">
        <v>95.269997000000004</v>
      </c>
      <c r="E102" s="4">
        <v>98.010002</v>
      </c>
      <c r="F102" s="4">
        <v>98.010002</v>
      </c>
      <c r="G102" s="2">
        <v>55861100</v>
      </c>
      <c r="H102" s="4">
        <f t="shared" si="19"/>
        <v>55.8611</v>
      </c>
      <c r="I102" s="10">
        <f t="shared" si="20"/>
        <v>0.13000499999999704</v>
      </c>
      <c r="J102" s="6" t="b">
        <f t="shared" si="14"/>
        <v>0</v>
      </c>
      <c r="K102" s="5">
        <f t="shared" si="15"/>
        <v>3.2434177572189839E-2</v>
      </c>
      <c r="L102" s="5">
        <f t="shared" si="21"/>
        <v>-1.733450352229619E-2</v>
      </c>
      <c r="M102" s="5">
        <f t="shared" si="16"/>
        <v>-2.876041866570014E-2</v>
      </c>
      <c r="N102" s="4">
        <f t="shared" si="22"/>
        <v>95.694490587678018</v>
      </c>
      <c r="O102" s="4">
        <f t="shared" si="23"/>
        <v>92.118650295720172</v>
      </c>
      <c r="P102" s="5">
        <f t="shared" si="24"/>
        <v>3.7367253537773516E-2</v>
      </c>
      <c r="Q102" s="5">
        <f t="shared" si="17"/>
        <v>-4.4359250472113818E-3</v>
      </c>
      <c r="S102" s="13">
        <f t="shared" si="18"/>
        <v>2.7854376944300277E-2</v>
      </c>
      <c r="T102" s="20" t="b">
        <f t="shared" si="25"/>
        <v>0</v>
      </c>
      <c r="U102" s="13">
        <f>(E102-E101)/E101</f>
        <v>1.3282080505171759E-3</v>
      </c>
      <c r="V102" s="20"/>
      <c r="W102" s="13">
        <f t="shared" si="26"/>
        <v>4.8629164260439251E-3</v>
      </c>
    </row>
    <row r="103" spans="1:23" x14ac:dyDescent="0.2">
      <c r="A103" s="1">
        <v>45019</v>
      </c>
      <c r="B103" s="4">
        <v>96.699996999999996</v>
      </c>
      <c r="C103" s="4">
        <v>96.790001000000004</v>
      </c>
      <c r="D103" s="4">
        <v>94.809997999999993</v>
      </c>
      <c r="E103" s="4">
        <v>96.559997999999993</v>
      </c>
      <c r="F103" s="4">
        <v>96.559997999999993</v>
      </c>
      <c r="G103" s="2">
        <v>50655300</v>
      </c>
      <c r="H103" s="4">
        <f t="shared" si="19"/>
        <v>50.655299999999997</v>
      </c>
      <c r="I103" s="10">
        <f t="shared" si="20"/>
        <v>-1.450004000000007</v>
      </c>
      <c r="J103" s="6" t="b">
        <f t="shared" si="14"/>
        <v>0</v>
      </c>
      <c r="K103" s="5">
        <f t="shared" si="15"/>
        <v>2.0883905091950438E-2</v>
      </c>
      <c r="L103" s="5">
        <f t="shared" si="21"/>
        <v>1.4477663324022967E-3</v>
      </c>
      <c r="M103" s="5">
        <f t="shared" si="16"/>
        <v>-1.8457968958083937E-2</v>
      </c>
      <c r="N103" s="4">
        <f t="shared" si="22"/>
        <v>95.838741823065021</v>
      </c>
      <c r="O103" s="4">
        <f t="shared" si="23"/>
        <v>92.504854443918418</v>
      </c>
      <c r="P103" s="5">
        <f t="shared" si="24"/>
        <v>3.4786426822062615E-2</v>
      </c>
      <c r="Q103" s="5">
        <f t="shared" si="17"/>
        <v>-1.0734112358906672E-2</v>
      </c>
      <c r="S103" s="13">
        <f t="shared" si="18"/>
        <v>9.9256225492940255E-3</v>
      </c>
      <c r="T103" s="20" t="b">
        <f t="shared" si="25"/>
        <v>1</v>
      </c>
      <c r="U103" s="13">
        <f>(E103-E102)/E102</f>
        <v>-1.4794449244068038E-2</v>
      </c>
      <c r="V103" s="20">
        <f>(E103-E100)/E100</f>
        <v>4.8912688059638779E-3</v>
      </c>
      <c r="W103" s="13">
        <f t="shared" si="26"/>
        <v>1.5074142147696143E-3</v>
      </c>
    </row>
    <row r="104" spans="1:23" x14ac:dyDescent="0.2">
      <c r="A104" s="1">
        <v>45020</v>
      </c>
      <c r="B104" s="4">
        <v>97.040001000000004</v>
      </c>
      <c r="C104" s="4">
        <v>97.269997000000004</v>
      </c>
      <c r="D104" s="4">
        <v>95.209998999999996</v>
      </c>
      <c r="E104" s="4">
        <v>95.870002999999997</v>
      </c>
      <c r="F104" s="4">
        <v>95.870002999999997</v>
      </c>
      <c r="G104" s="2">
        <v>43195900</v>
      </c>
      <c r="H104" s="4">
        <f t="shared" si="19"/>
        <v>43.195900000000002</v>
      </c>
      <c r="I104" s="10">
        <f t="shared" si="20"/>
        <v>-0.68999499999999614</v>
      </c>
      <c r="J104" s="6" t="b">
        <f t="shared" si="14"/>
        <v>1</v>
      </c>
      <c r="K104" s="5">
        <f t="shared" si="15"/>
        <v>2.1636361953958298E-2</v>
      </c>
      <c r="L104" s="5">
        <f t="shared" si="21"/>
        <v>1.2056863024970565E-2</v>
      </c>
      <c r="M104" s="5">
        <f t="shared" si="16"/>
        <v>-6.9320870384632681E-3</v>
      </c>
      <c r="N104" s="4">
        <f t="shared" si="22"/>
        <v>95.843952019220851</v>
      </c>
      <c r="O104" s="4">
        <f t="shared" si="23"/>
        <v>92.797476057490726</v>
      </c>
      <c r="P104" s="5">
        <f t="shared" si="24"/>
        <v>3.1785792400538471E-2</v>
      </c>
      <c r="Q104" s="5">
        <f t="shared" si="17"/>
        <v>-6.6144290366252773E-3</v>
      </c>
      <c r="S104" s="13">
        <f t="shared" si="18"/>
        <v>1.4878820736577822E-2</v>
      </c>
      <c r="T104" s="20" t="b">
        <f t="shared" si="25"/>
        <v>1</v>
      </c>
      <c r="U104" s="13"/>
      <c r="V104" s="20"/>
      <c r="W104" s="13">
        <f t="shared" si="26"/>
        <v>5.436419611442961E-5</v>
      </c>
    </row>
    <row r="105" spans="1:23" x14ac:dyDescent="0.2">
      <c r="A105" s="1">
        <v>45021</v>
      </c>
      <c r="B105" s="4">
        <v>94.349997999999999</v>
      </c>
      <c r="C105" s="4">
        <v>94.5</v>
      </c>
      <c r="D105" s="4">
        <v>91.360000999999997</v>
      </c>
      <c r="E105" s="4">
        <v>92.559997999999993</v>
      </c>
      <c r="F105" s="4">
        <v>92.559997999999993</v>
      </c>
      <c r="G105" s="2">
        <v>52979300</v>
      </c>
      <c r="H105" s="4">
        <f t="shared" si="19"/>
        <v>52.979300000000002</v>
      </c>
      <c r="I105" s="10">
        <f t="shared" si="20"/>
        <v>-3.3100050000000039</v>
      </c>
      <c r="J105" s="6" t="b">
        <f t="shared" si="14"/>
        <v>1</v>
      </c>
      <c r="K105" s="5">
        <f t="shared" si="15"/>
        <v>3.4369515823451047E-2</v>
      </c>
      <c r="L105" s="5">
        <f t="shared" si="21"/>
        <v>1.8971913491720543E-2</v>
      </c>
      <c r="M105" s="5">
        <f t="shared" si="16"/>
        <v>-1.3134818157455977E-2</v>
      </c>
      <c r="N105" s="4">
        <f t="shared" si="22"/>
        <v>95.296626349350703</v>
      </c>
      <c r="O105" s="4">
        <f t="shared" si="23"/>
        <v>92.776825791621974</v>
      </c>
      <c r="P105" s="5">
        <f t="shared" si="24"/>
        <v>2.6441655431655241E-2</v>
      </c>
      <c r="Q105" s="5">
        <f t="shared" si="17"/>
        <v>-4.1309178510887841E-2</v>
      </c>
      <c r="S105" s="13">
        <f t="shared" si="18"/>
        <v>-8.3594391519205193E-3</v>
      </c>
      <c r="T105" s="20" t="b">
        <f t="shared" si="25"/>
        <v>1</v>
      </c>
      <c r="U105" s="13"/>
      <c r="V105" s="20"/>
      <c r="W105" s="13">
        <f t="shared" si="26"/>
        <v>-5.7105916266932026E-3</v>
      </c>
    </row>
    <row r="106" spans="1:23" x14ac:dyDescent="0.2">
      <c r="A106" s="1">
        <v>45022</v>
      </c>
      <c r="B106" s="4">
        <v>91.470000999999996</v>
      </c>
      <c r="C106" s="4">
        <v>92.910004000000001</v>
      </c>
      <c r="D106" s="4">
        <v>90.620002999999997</v>
      </c>
      <c r="E106" s="4">
        <v>92.470000999999996</v>
      </c>
      <c r="F106" s="4">
        <v>92.470000999999996</v>
      </c>
      <c r="G106" s="2">
        <v>47778400</v>
      </c>
      <c r="H106" s="4">
        <f t="shared" si="19"/>
        <v>47.778399999999998</v>
      </c>
      <c r="I106" s="10">
        <f t="shared" si="20"/>
        <v>-8.9996999999996774E-2</v>
      </c>
      <c r="J106" s="6" t="b">
        <f t="shared" si="14"/>
        <v>0</v>
      </c>
      <c r="K106" s="5">
        <f t="shared" si="15"/>
        <v>2.5270369942494968E-2</v>
      </c>
      <c r="L106" s="5">
        <f t="shared" si="21"/>
        <v>-1.0932546070487088E-2</v>
      </c>
      <c r="M106" s="5">
        <f t="shared" si="16"/>
        <v>-2.0414896697807432E-2</v>
      </c>
      <c r="N106" s="4">
        <f t="shared" si="22"/>
        <v>94.825522124458914</v>
      </c>
      <c r="O106" s="4">
        <f t="shared" si="23"/>
        <v>92.750145374959189</v>
      </c>
      <c r="P106" s="5">
        <f t="shared" si="24"/>
        <v>2.1886267568089778E-2</v>
      </c>
      <c r="Q106" s="5">
        <f t="shared" si="17"/>
        <v>-4.4350076121269906E-2</v>
      </c>
      <c r="S106" s="13">
        <f t="shared" si="18"/>
        <v>-2.0200449009337245E-2</v>
      </c>
      <c r="T106" s="20" t="b">
        <f t="shared" si="25"/>
        <v>1</v>
      </c>
      <c r="U106" s="13"/>
      <c r="V106" s="20"/>
      <c r="W106" s="13">
        <f t="shared" si="26"/>
        <v>-4.9435561670856465E-3</v>
      </c>
    </row>
    <row r="107" spans="1:23" x14ac:dyDescent="0.2">
      <c r="A107" s="1">
        <v>45026</v>
      </c>
      <c r="B107" s="4">
        <v>91.32</v>
      </c>
      <c r="C107" s="4">
        <v>95.800003000000004</v>
      </c>
      <c r="D107" s="4">
        <v>91.019997000000004</v>
      </c>
      <c r="E107" s="4">
        <v>95.480002999999996</v>
      </c>
      <c r="F107" s="4">
        <v>95.480002999999996</v>
      </c>
      <c r="G107" s="2">
        <v>52536300</v>
      </c>
      <c r="H107" s="4">
        <f t="shared" si="19"/>
        <v>52.536299999999997</v>
      </c>
      <c r="I107" s="10">
        <f t="shared" si="20"/>
        <v>3.0100020000000001</v>
      </c>
      <c r="J107" s="6" t="b">
        <f t="shared" si="14"/>
        <v>0</v>
      </c>
      <c r="K107" s="5">
        <f t="shared" si="15"/>
        <v>5.2515998215205389E-2</v>
      </c>
      <c r="L107" s="5">
        <f t="shared" si="21"/>
        <v>-4.5554128339903674E-2</v>
      </c>
      <c r="M107" s="5">
        <f t="shared" si="16"/>
        <v>-4.9000287266544214E-2</v>
      </c>
      <c r="N107" s="4">
        <f t="shared" si="22"/>
        <v>94.934602270382427</v>
      </c>
      <c r="O107" s="4">
        <f t="shared" si="23"/>
        <v>92.987524298875783</v>
      </c>
      <c r="P107" s="5">
        <f t="shared" si="24"/>
        <v>2.050967639766571E-2</v>
      </c>
      <c r="Q107" s="5">
        <f t="shared" si="17"/>
        <v>-4.1234757156650537E-2</v>
      </c>
      <c r="S107" s="13">
        <f t="shared" si="18"/>
        <v>9.1157566253117685E-3</v>
      </c>
      <c r="T107" s="20" t="b">
        <f t="shared" si="25"/>
        <v>0</v>
      </c>
      <c r="U107" s="13"/>
      <c r="V107" s="20"/>
      <c r="W107" s="13">
        <f t="shared" si="26"/>
        <v>1.1503247594075528E-3</v>
      </c>
    </row>
    <row r="108" spans="1:23" x14ac:dyDescent="0.2">
      <c r="A108" s="1">
        <v>45027</v>
      </c>
      <c r="B108" s="4">
        <v>96.059997999999993</v>
      </c>
      <c r="C108" s="4">
        <v>96.07</v>
      </c>
      <c r="D108" s="4">
        <v>92.690002000000007</v>
      </c>
      <c r="E108" s="4">
        <v>94.029999000000004</v>
      </c>
      <c r="F108" s="4">
        <v>94.029999000000004</v>
      </c>
      <c r="G108" s="2">
        <v>51935800</v>
      </c>
      <c r="H108" s="4">
        <f t="shared" si="19"/>
        <v>51.9358</v>
      </c>
      <c r="I108" s="10">
        <f t="shared" si="20"/>
        <v>-1.4500039999999927</v>
      </c>
      <c r="J108" s="6" t="b">
        <f t="shared" si="14"/>
        <v>1</v>
      </c>
      <c r="K108" s="5">
        <f t="shared" si="15"/>
        <v>3.6465615784537213E-2</v>
      </c>
      <c r="L108" s="5">
        <f t="shared" si="21"/>
        <v>2.1132615472259218E-2</v>
      </c>
      <c r="M108" s="5">
        <f t="shared" si="16"/>
        <v>-1.4456758777500044E-2</v>
      </c>
      <c r="N108" s="4">
        <f t="shared" si="22"/>
        <v>94.783835058652016</v>
      </c>
      <c r="O108" s="4">
        <f t="shared" si="23"/>
        <v>93.078174272886585</v>
      </c>
      <c r="P108" s="5">
        <f t="shared" si="24"/>
        <v>1.7995270867758963E-2</v>
      </c>
      <c r="Q108" s="5">
        <f t="shared" si="17"/>
        <v>-2.2090613419011276E-2</v>
      </c>
      <c r="S108" s="13">
        <f t="shared" si="18"/>
        <v>1.3569454544143534E-2</v>
      </c>
      <c r="T108" s="20" t="b">
        <f t="shared" si="25"/>
        <v>1</v>
      </c>
      <c r="U108" s="13"/>
      <c r="V108" s="20"/>
      <c r="W108" s="13">
        <f t="shared" si="26"/>
        <v>-1.5881165362763333E-3</v>
      </c>
    </row>
    <row r="109" spans="1:23" x14ac:dyDescent="0.2">
      <c r="A109" s="1">
        <v>45028</v>
      </c>
      <c r="B109" s="4">
        <v>94.970000999999996</v>
      </c>
      <c r="C109" s="4">
        <v>95</v>
      </c>
      <c r="D109" s="4">
        <v>91.739998</v>
      </c>
      <c r="E109" s="4">
        <v>92.330001999999993</v>
      </c>
      <c r="F109" s="4">
        <v>92.330001999999993</v>
      </c>
      <c r="G109" s="2">
        <v>53383100</v>
      </c>
      <c r="H109" s="4">
        <f t="shared" si="19"/>
        <v>53.383099999999999</v>
      </c>
      <c r="I109" s="10">
        <f t="shared" si="20"/>
        <v>-1.6999970000000104</v>
      </c>
      <c r="J109" s="6" t="b">
        <f t="shared" si="14"/>
        <v>1</v>
      </c>
      <c r="K109" s="5">
        <f t="shared" si="15"/>
        <v>3.5535230772514297E-2</v>
      </c>
      <c r="L109" s="5">
        <f t="shared" si="21"/>
        <v>2.7798241257257682E-2</v>
      </c>
      <c r="M109" s="5">
        <f t="shared" si="16"/>
        <v>-6.4312624031231539E-3</v>
      </c>
      <c r="N109" s="4">
        <f t="shared" si="22"/>
        <v>94.37486288221001</v>
      </c>
      <c r="O109" s="4">
        <f t="shared" si="23"/>
        <v>93.013115814374714</v>
      </c>
      <c r="P109" s="5">
        <f t="shared" si="24"/>
        <v>1.4429128967688174E-2</v>
      </c>
      <c r="Q109" s="5">
        <f t="shared" si="17"/>
        <v>-2.7919138653463321E-2</v>
      </c>
      <c r="S109" s="13">
        <f t="shared" si="18"/>
        <v>6.6239790840303342E-3</v>
      </c>
      <c r="T109" s="20" t="b">
        <f t="shared" si="25"/>
        <v>1</v>
      </c>
      <c r="U109" s="13"/>
      <c r="V109" s="20"/>
      <c r="W109" s="13">
        <f t="shared" si="26"/>
        <v>-4.3147882356620749E-3</v>
      </c>
    </row>
    <row r="110" spans="1:23" x14ac:dyDescent="0.2">
      <c r="A110" s="1">
        <v>45029</v>
      </c>
      <c r="B110" s="4">
        <v>92.790001000000004</v>
      </c>
      <c r="C110" s="4">
        <v>93.160004000000001</v>
      </c>
      <c r="D110" s="4">
        <v>91.830001999999993</v>
      </c>
      <c r="E110" s="4">
        <v>92.089995999999999</v>
      </c>
      <c r="F110" s="4">
        <v>92.089995999999999</v>
      </c>
      <c r="G110" s="2">
        <v>40572500</v>
      </c>
      <c r="H110" s="4">
        <f t="shared" si="19"/>
        <v>40.572499999999998</v>
      </c>
      <c r="I110" s="10">
        <f t="shared" si="20"/>
        <v>-0.24000599999999395</v>
      </c>
      <c r="J110" s="6" t="b">
        <f t="shared" si="14"/>
        <v>1</v>
      </c>
      <c r="K110" s="5">
        <f t="shared" si="15"/>
        <v>1.4483305793677403E-2</v>
      </c>
      <c r="L110" s="5">
        <f t="shared" si="21"/>
        <v>7.543970174113959E-3</v>
      </c>
      <c r="M110" s="5">
        <f t="shared" si="16"/>
        <v>-2.8312533413644711E-3</v>
      </c>
      <c r="N110" s="4">
        <f t="shared" si="22"/>
        <v>93.994051735175006</v>
      </c>
      <c r="O110" s="4">
        <f t="shared" si="23"/>
        <v>92.932844526168211</v>
      </c>
      <c r="P110" s="5">
        <f t="shared" si="24"/>
        <v>1.1290152827933305E-2</v>
      </c>
      <c r="Q110" s="5">
        <f t="shared" si="17"/>
        <v>-2.3023262591894092E-2</v>
      </c>
      <c r="S110" s="13">
        <f t="shared" si="18"/>
        <v>-8.8734097507032258E-3</v>
      </c>
      <c r="T110" s="20" t="b">
        <f t="shared" si="25"/>
        <v>1</v>
      </c>
      <c r="U110" s="13"/>
      <c r="V110" s="20"/>
      <c r="W110" s="13">
        <f t="shared" si="26"/>
        <v>-4.0350908642939965E-3</v>
      </c>
    </row>
    <row r="111" spans="1:23" x14ac:dyDescent="0.2">
      <c r="A111" s="1">
        <v>45030</v>
      </c>
      <c r="B111" s="4">
        <v>91.82</v>
      </c>
      <c r="C111" s="4">
        <v>92.970000999999996</v>
      </c>
      <c r="D111" s="4">
        <v>90.5</v>
      </c>
      <c r="E111" s="4">
        <v>91.75</v>
      </c>
      <c r="F111" s="4">
        <v>91.75</v>
      </c>
      <c r="G111" s="2">
        <v>38734800</v>
      </c>
      <c r="H111" s="4">
        <f t="shared" si="19"/>
        <v>38.7348</v>
      </c>
      <c r="I111" s="10">
        <f t="shared" si="20"/>
        <v>-0.3399959999999993</v>
      </c>
      <c r="J111" s="6" t="b">
        <f t="shared" si="14"/>
        <v>0</v>
      </c>
      <c r="K111" s="5">
        <f t="shared" si="15"/>
        <v>2.7292828729281727E-2</v>
      </c>
      <c r="L111" s="5">
        <f t="shared" si="21"/>
        <v>7.6236114136346317E-4</v>
      </c>
      <c r="M111" s="5">
        <f t="shared" si="16"/>
        <v>-1.3812154696132596E-2</v>
      </c>
      <c r="N111" s="4">
        <f t="shared" si="22"/>
        <v>93.620043112645845</v>
      </c>
      <c r="O111" s="4">
        <f t="shared" si="23"/>
        <v>92.829988480414457</v>
      </c>
      <c r="P111" s="5">
        <f t="shared" si="24"/>
        <v>8.4389475369155316E-3</v>
      </c>
      <c r="Q111" s="5">
        <f t="shared" si="17"/>
        <v>-3.3326657507428574E-2</v>
      </c>
      <c r="S111" s="13">
        <f t="shared" si="18"/>
        <v>-6.9434075336165255E-3</v>
      </c>
      <c r="T111" s="20" t="b">
        <f t="shared" si="25"/>
        <v>1</v>
      </c>
      <c r="U111" s="13"/>
      <c r="V111" s="20"/>
      <c r="W111" s="13">
        <f t="shared" si="26"/>
        <v>-3.9790669263084534E-3</v>
      </c>
    </row>
    <row r="112" spans="1:23" x14ac:dyDescent="0.2">
      <c r="A112" s="1">
        <v>45033</v>
      </c>
      <c r="B112" s="4">
        <v>90.230002999999996</v>
      </c>
      <c r="C112" s="4">
        <v>90.690002000000007</v>
      </c>
      <c r="D112" s="4">
        <v>88.300003000000004</v>
      </c>
      <c r="E112" s="4">
        <v>89.870002999999997</v>
      </c>
      <c r="F112" s="4">
        <v>89.870002999999997</v>
      </c>
      <c r="G112" s="2">
        <v>47250800</v>
      </c>
      <c r="H112" s="4">
        <f t="shared" si="19"/>
        <v>47.250799999999998</v>
      </c>
      <c r="I112" s="10">
        <f t="shared" si="20"/>
        <v>-1.879997000000003</v>
      </c>
      <c r="J112" s="6" t="b">
        <f t="shared" si="14"/>
        <v>0</v>
      </c>
      <c r="K112" s="5">
        <f t="shared" si="15"/>
        <v>2.7066805422418877E-2</v>
      </c>
      <c r="L112" s="5">
        <f t="shared" si="21"/>
        <v>3.9898037019903392E-3</v>
      </c>
      <c r="M112" s="5">
        <f t="shared" si="16"/>
        <v>-1.7780293846649056E-2</v>
      </c>
      <c r="N112" s="4">
        <f t="shared" si="22"/>
        <v>92.995036427204866</v>
      </c>
      <c r="O112" s="4">
        <f t="shared" si="23"/>
        <v>92.572598438639289</v>
      </c>
      <c r="P112" s="5">
        <f t="shared" si="24"/>
        <v>4.5425864088590858E-3</v>
      </c>
      <c r="Q112" s="5">
        <f t="shared" si="17"/>
        <v>-5.0486924975614848E-2</v>
      </c>
      <c r="S112" s="13">
        <f t="shared" si="18"/>
        <v>-2.4786639327887203E-2</v>
      </c>
      <c r="T112" s="20" t="b">
        <f t="shared" si="25"/>
        <v>1</v>
      </c>
      <c r="U112" s="13"/>
      <c r="V112" s="20"/>
      <c r="W112" s="13">
        <f t="shared" si="26"/>
        <v>-6.6759922839274566E-3</v>
      </c>
    </row>
    <row r="113" spans="1:23" x14ac:dyDescent="0.2">
      <c r="A113" s="1">
        <v>45034</v>
      </c>
      <c r="B113" s="4">
        <v>91.610000999999997</v>
      </c>
      <c r="C113" s="4">
        <v>92.160004000000001</v>
      </c>
      <c r="D113" s="4">
        <v>89.330001999999993</v>
      </c>
      <c r="E113" s="4">
        <v>89.779999000000004</v>
      </c>
      <c r="F113" s="4">
        <v>89.779999000000004</v>
      </c>
      <c r="G113" s="2">
        <v>46246300</v>
      </c>
      <c r="H113" s="4">
        <f t="shared" si="19"/>
        <v>46.246299999999998</v>
      </c>
      <c r="I113" s="10">
        <f t="shared" si="20"/>
        <v>-9.0003999999993312E-2</v>
      </c>
      <c r="J113" s="6" t="b">
        <f t="shared" si="14"/>
        <v>1</v>
      </c>
      <c r="K113" s="5">
        <f t="shared" si="15"/>
        <v>3.1680308257465477E-2</v>
      </c>
      <c r="L113" s="5">
        <f t="shared" si="21"/>
        <v>1.9976006768081939E-2</v>
      </c>
      <c r="M113" s="5">
        <f t="shared" si="16"/>
        <v>-5.0374677031800631E-3</v>
      </c>
      <c r="N113" s="4">
        <f t="shared" si="22"/>
        <v>92.459196856004056</v>
      </c>
      <c r="O113" s="4">
        <f t="shared" si="23"/>
        <v>92.329763704844567</v>
      </c>
      <c r="P113" s="5">
        <f t="shared" si="24"/>
        <v>1.399894824536149E-3</v>
      </c>
      <c r="Q113" s="5">
        <f t="shared" si="17"/>
        <v>-3.3844062704518944E-2</v>
      </c>
      <c r="S113" s="13">
        <f t="shared" si="18"/>
        <v>-3.2359447862176198E-3</v>
      </c>
      <c r="T113" s="20" t="b">
        <f t="shared" si="25"/>
        <v>1</v>
      </c>
      <c r="U113" s="13"/>
      <c r="V113" s="20"/>
      <c r="W113" s="13">
        <f t="shared" si="26"/>
        <v>-5.7620233486360061E-3</v>
      </c>
    </row>
    <row r="114" spans="1:23" x14ac:dyDescent="0.2">
      <c r="A114" s="1">
        <v>45035</v>
      </c>
      <c r="B114" s="4">
        <v>88.510002</v>
      </c>
      <c r="C114" s="4">
        <v>90.540001000000004</v>
      </c>
      <c r="D114" s="4">
        <v>88.220000999999996</v>
      </c>
      <c r="E114" s="4">
        <v>89.940002000000007</v>
      </c>
      <c r="F114" s="4">
        <v>89.940002000000007</v>
      </c>
      <c r="G114" s="2">
        <v>37344500</v>
      </c>
      <c r="H114" s="4">
        <f t="shared" si="19"/>
        <v>37.344499999999996</v>
      </c>
      <c r="I114" s="10">
        <f t="shared" si="20"/>
        <v>0.16000300000000323</v>
      </c>
      <c r="J114" s="6" t="b">
        <f t="shared" si="14"/>
        <v>0</v>
      </c>
      <c r="K114" s="5">
        <f t="shared" si="15"/>
        <v>2.6297891336455635E-2</v>
      </c>
      <c r="L114" s="5">
        <f t="shared" si="21"/>
        <v>-1.6156366147184211E-2</v>
      </c>
      <c r="M114" s="5">
        <f t="shared" si="16"/>
        <v>-1.9496723877842743E-2</v>
      </c>
      <c r="N114" s="4">
        <f t="shared" si="22"/>
        <v>92.039331046670043</v>
      </c>
      <c r="O114" s="4">
        <f t="shared" si="23"/>
        <v>92.121958339205904</v>
      </c>
      <c r="P114" s="5">
        <f t="shared" si="24"/>
        <v>-8.9773895133987182E-4</v>
      </c>
      <c r="Q114" s="5">
        <f t="shared" si="17"/>
        <v>-4.149671671052664E-2</v>
      </c>
      <c r="S114" s="13">
        <f t="shared" si="18"/>
        <v>-1.6290101520944119E-2</v>
      </c>
      <c r="T114" s="20" t="b">
        <f t="shared" si="25"/>
        <v>0</v>
      </c>
      <c r="U114" s="13"/>
      <c r="V114" s="20"/>
      <c r="W114" s="13">
        <f t="shared" si="26"/>
        <v>-4.5410929751846301E-3</v>
      </c>
    </row>
    <row r="115" spans="1:23" x14ac:dyDescent="0.2">
      <c r="A115" s="1">
        <v>45036</v>
      </c>
      <c r="B115" s="4">
        <v>88.830001999999993</v>
      </c>
      <c r="C115" s="4">
        <v>91.580001999999993</v>
      </c>
      <c r="D115" s="4">
        <v>88.730002999999996</v>
      </c>
      <c r="E115" s="4">
        <v>90.110000999999997</v>
      </c>
      <c r="F115" s="4">
        <v>90.110000999999997</v>
      </c>
      <c r="G115" s="2">
        <v>47082700</v>
      </c>
      <c r="H115" s="4">
        <f t="shared" si="19"/>
        <v>47.082700000000003</v>
      </c>
      <c r="I115" s="10">
        <f t="shared" si="20"/>
        <v>0.16999899999999002</v>
      </c>
      <c r="J115" s="6" t="b">
        <f t="shared" si="14"/>
        <v>1</v>
      </c>
      <c r="K115" s="5">
        <f t="shared" si="15"/>
        <v>3.2119901990761764E-2</v>
      </c>
      <c r="L115" s="5">
        <f t="shared" si="21"/>
        <v>-1.4409534742552452E-2</v>
      </c>
      <c r="M115" s="5">
        <f t="shared" si="16"/>
        <v>-1.5552777564991186E-2</v>
      </c>
      <c r="N115" s="4">
        <f t="shared" si="22"/>
        <v>91.717776038891699</v>
      </c>
      <c r="O115" s="4">
        <f t="shared" si="23"/>
        <v>91.947005527101041</v>
      </c>
      <c r="P115" s="5">
        <f t="shared" si="24"/>
        <v>-2.4992918287959774E-3</v>
      </c>
      <c r="Q115" s="5">
        <f t="shared" si="17"/>
        <v>-3.2575724880472216E-2</v>
      </c>
      <c r="S115" s="13">
        <f t="shared" si="18"/>
        <v>-1.5021519801492449E-3</v>
      </c>
      <c r="T115" s="20" t="b">
        <f t="shared" si="25"/>
        <v>0</v>
      </c>
      <c r="U115" s="13"/>
      <c r="V115" s="20"/>
      <c r="W115" s="13">
        <f t="shared" si="26"/>
        <v>-3.4936695445482282E-3</v>
      </c>
    </row>
    <row r="116" spans="1:23" x14ac:dyDescent="0.2">
      <c r="A116" s="1">
        <v>45037</v>
      </c>
      <c r="B116" s="4">
        <v>89.800003000000004</v>
      </c>
      <c r="C116" s="4">
        <v>89.800003000000004</v>
      </c>
      <c r="D116" s="4">
        <v>88.059997999999993</v>
      </c>
      <c r="E116" s="4">
        <v>88.43</v>
      </c>
      <c r="F116" s="4">
        <v>88.43</v>
      </c>
      <c r="G116" s="2">
        <v>41118300</v>
      </c>
      <c r="H116" s="4">
        <f t="shared" si="19"/>
        <v>41.118299999999998</v>
      </c>
      <c r="I116" s="10">
        <f t="shared" si="20"/>
        <v>-1.6800009999999901</v>
      </c>
      <c r="J116" s="6" t="b">
        <f t="shared" si="14"/>
        <v>1</v>
      </c>
      <c r="K116" s="5">
        <f t="shared" si="15"/>
        <v>1.9759312281610666E-2</v>
      </c>
      <c r="L116" s="5">
        <f t="shared" si="21"/>
        <v>1.5256157619504723E-2</v>
      </c>
      <c r="M116" s="5">
        <f t="shared" si="16"/>
        <v>-4.2017034794846779E-3</v>
      </c>
      <c r="N116" s="4">
        <f t="shared" si="22"/>
        <v>91.169813365743082</v>
      </c>
      <c r="O116" s="4">
        <f t="shared" si="23"/>
        <v>91.641178959527039</v>
      </c>
      <c r="P116" s="5">
        <f t="shared" si="24"/>
        <v>-5.1701936900210056E-3</v>
      </c>
      <c r="Q116" s="5">
        <f t="shared" si="17"/>
        <v>-3.4110142940268394E-2</v>
      </c>
      <c r="S116" s="13">
        <f t="shared" si="18"/>
        <v>-1.5024823624984867E-2</v>
      </c>
      <c r="T116" s="20" t="b">
        <f t="shared" si="25"/>
        <v>1</v>
      </c>
      <c r="U116" s="13"/>
      <c r="V116" s="20"/>
      <c r="W116" s="13">
        <f t="shared" si="26"/>
        <v>-5.9744435246256028E-3</v>
      </c>
    </row>
    <row r="117" spans="1:23" x14ac:dyDescent="0.2">
      <c r="A117" s="1">
        <v>45040</v>
      </c>
      <c r="B117" s="4">
        <v>88.110000999999997</v>
      </c>
      <c r="C117" s="4">
        <v>88.639999000000003</v>
      </c>
      <c r="D117" s="4">
        <v>86.339995999999999</v>
      </c>
      <c r="E117" s="4">
        <v>87.57</v>
      </c>
      <c r="F117" s="4">
        <v>87.57</v>
      </c>
      <c r="G117" s="2">
        <v>40423800</v>
      </c>
      <c r="H117" s="4">
        <f t="shared" si="19"/>
        <v>40.4238</v>
      </c>
      <c r="I117" s="10">
        <f t="shared" si="20"/>
        <v>-0.86000000000001364</v>
      </c>
      <c r="J117" s="6" t="b">
        <f t="shared" si="14"/>
        <v>0</v>
      </c>
      <c r="K117" s="5">
        <f t="shared" si="15"/>
        <v>2.6638905565851589E-2</v>
      </c>
      <c r="L117" s="5">
        <f t="shared" si="21"/>
        <v>6.1287140378083046E-3</v>
      </c>
      <c r="M117" s="5">
        <f t="shared" si="16"/>
        <v>-1.4246051158028707E-2</v>
      </c>
      <c r="N117" s="4">
        <f t="shared" si="22"/>
        <v>90.569844471452569</v>
      </c>
      <c r="O117" s="4">
        <f t="shared" si="23"/>
        <v>91.287163397829033</v>
      </c>
      <c r="P117" s="5">
        <f t="shared" si="24"/>
        <v>-7.9200635770392824E-3</v>
      </c>
      <c r="Q117" s="5">
        <f t="shared" si="17"/>
        <v>-4.6702613835069677E-2</v>
      </c>
      <c r="S117" s="13">
        <f t="shared" si="18"/>
        <v>-2.1307814788848946E-2</v>
      </c>
      <c r="T117" s="20" t="b">
        <f t="shared" si="25"/>
        <v>1</v>
      </c>
      <c r="U117" s="13"/>
      <c r="V117" s="20"/>
      <c r="W117" s="13">
        <f t="shared" si="26"/>
        <v>-6.580784495890498E-3</v>
      </c>
    </row>
    <row r="118" spans="1:23" x14ac:dyDescent="0.2">
      <c r="A118" s="1">
        <v>45041</v>
      </c>
      <c r="B118" s="4">
        <v>86.900002000000001</v>
      </c>
      <c r="C118" s="4">
        <v>87.059997999999993</v>
      </c>
      <c r="D118" s="4">
        <v>83.760002</v>
      </c>
      <c r="E118" s="4">
        <v>83.800003000000004</v>
      </c>
      <c r="F118" s="4">
        <v>83.800003000000004</v>
      </c>
      <c r="G118" s="2">
        <v>52771500</v>
      </c>
      <c r="H118" s="4">
        <f t="shared" si="19"/>
        <v>52.771500000000003</v>
      </c>
      <c r="I118" s="10">
        <f t="shared" si="20"/>
        <v>-3.7699969999999894</v>
      </c>
      <c r="J118" s="6" t="b">
        <f t="shared" si="14"/>
        <v>1</v>
      </c>
      <c r="K118" s="5">
        <f t="shared" si="15"/>
        <v>3.9398232106059319E-2</v>
      </c>
      <c r="L118" s="5">
        <f t="shared" si="21"/>
        <v>3.5673175243425156E-2</v>
      </c>
      <c r="M118" s="5">
        <f t="shared" si="16"/>
        <v>-4.7756684628545888E-4</v>
      </c>
      <c r="N118" s="4">
        <f t="shared" si="22"/>
        <v>89.441537559543804</v>
      </c>
      <c r="O118" s="4">
        <f t="shared" si="23"/>
        <v>90.63610597193086</v>
      </c>
      <c r="P118" s="5">
        <f t="shared" si="24"/>
        <v>-1.335585730055007E-2</v>
      </c>
      <c r="Q118" s="5">
        <f t="shared" si="17"/>
        <v>-6.3522337770204829E-2</v>
      </c>
      <c r="S118" s="13">
        <f t="shared" si="18"/>
        <v>-2.6626773471535539E-2</v>
      </c>
      <c r="T118" s="20" t="b">
        <f t="shared" si="25"/>
        <v>1</v>
      </c>
      <c r="U118" s="13"/>
      <c r="V118" s="20"/>
      <c r="W118" s="13">
        <f t="shared" si="26"/>
        <v>-1.2457865181212779E-2</v>
      </c>
    </row>
    <row r="119" spans="1:23" x14ac:dyDescent="0.2">
      <c r="A119" s="1">
        <v>45042</v>
      </c>
      <c r="B119" s="4">
        <v>86.510002</v>
      </c>
      <c r="C119" s="4">
        <v>87.349997999999999</v>
      </c>
      <c r="D119" s="4">
        <v>85.32</v>
      </c>
      <c r="E119" s="4">
        <v>85.940002000000007</v>
      </c>
      <c r="F119" s="4">
        <v>85.940002000000007</v>
      </c>
      <c r="G119" s="2">
        <v>47786600</v>
      </c>
      <c r="H119" s="4">
        <f t="shared" si="19"/>
        <v>47.7866</v>
      </c>
      <c r="I119" s="10">
        <f t="shared" si="20"/>
        <v>2.1399990000000031</v>
      </c>
      <c r="J119" s="6" t="b">
        <f t="shared" si="14"/>
        <v>1</v>
      </c>
      <c r="K119" s="5">
        <f t="shared" si="15"/>
        <v>2.3792756680731438E-2</v>
      </c>
      <c r="L119" s="5">
        <f t="shared" si="21"/>
        <v>6.5888335085230168E-3</v>
      </c>
      <c r="M119" s="5">
        <f t="shared" si="16"/>
        <v>-7.2667838724802362E-3</v>
      </c>
      <c r="N119" s="4">
        <f t="shared" si="22"/>
        <v>88.857948299619835</v>
      </c>
      <c r="O119" s="4">
        <f t="shared" si="23"/>
        <v>90.227749104806435</v>
      </c>
      <c r="P119" s="5">
        <f t="shared" si="24"/>
        <v>-1.5415624954199627E-2</v>
      </c>
      <c r="Q119" s="5">
        <f t="shared" si="17"/>
        <v>-3.9815777511430325E-2</v>
      </c>
      <c r="S119" s="13">
        <f t="shared" si="18"/>
        <v>-1.6970347937082488E-2</v>
      </c>
      <c r="T119" s="20" t="b">
        <f t="shared" si="25"/>
        <v>0</v>
      </c>
      <c r="U119" s="13"/>
      <c r="V119" s="20"/>
      <c r="W119" s="13">
        <f t="shared" si="26"/>
        <v>-6.5248124735719833E-3</v>
      </c>
    </row>
    <row r="120" spans="1:23" x14ac:dyDescent="0.2">
      <c r="A120" s="1">
        <v>45043</v>
      </c>
      <c r="B120" s="4">
        <v>86.410004000000001</v>
      </c>
      <c r="C120" s="4">
        <v>87.57</v>
      </c>
      <c r="D120" s="4">
        <v>84.089995999999999</v>
      </c>
      <c r="E120" s="4">
        <v>87.440002000000007</v>
      </c>
      <c r="F120" s="4">
        <v>87.440002000000007</v>
      </c>
      <c r="G120" s="2">
        <v>53087200</v>
      </c>
      <c r="H120" s="4">
        <f t="shared" si="19"/>
        <v>53.087200000000003</v>
      </c>
      <c r="I120" s="10">
        <f t="shared" si="20"/>
        <v>1.5</v>
      </c>
      <c r="J120" s="6" t="b">
        <f t="shared" si="14"/>
        <v>0</v>
      </c>
      <c r="K120" s="5">
        <f t="shared" si="15"/>
        <v>4.1384280717530225E-2</v>
      </c>
      <c r="L120" s="5">
        <f t="shared" si="21"/>
        <v>-1.1919892979058376E-2</v>
      </c>
      <c r="M120" s="5">
        <f t="shared" si="16"/>
        <v>-3.9838341768978172E-2</v>
      </c>
      <c r="N120" s="4">
        <f t="shared" si="22"/>
        <v>88.621623916349861</v>
      </c>
      <c r="O120" s="4">
        <f t="shared" si="23"/>
        <v>89.985336313084133</v>
      </c>
      <c r="P120" s="5">
        <f t="shared" si="24"/>
        <v>-1.5388032135604768E-2</v>
      </c>
      <c r="Q120" s="5">
        <f t="shared" si="17"/>
        <v>-5.1134561928443956E-2</v>
      </c>
      <c r="S120" s="13">
        <f t="shared" si="18"/>
        <v>-1.1866448276128389E-2</v>
      </c>
      <c r="T120" s="20" t="b">
        <f t="shared" si="25"/>
        <v>0</v>
      </c>
      <c r="U120" s="13"/>
      <c r="V120" s="20"/>
      <c r="W120" s="13">
        <f t="shared" si="26"/>
        <v>-2.6595750610076243E-3</v>
      </c>
    </row>
    <row r="121" spans="1:23" x14ac:dyDescent="0.2">
      <c r="A121" s="1">
        <v>45044</v>
      </c>
      <c r="B121" s="4">
        <v>87.019997000000004</v>
      </c>
      <c r="C121" s="4">
        <v>89.75</v>
      </c>
      <c r="D121" s="4">
        <v>86.440002000000007</v>
      </c>
      <c r="E121" s="4">
        <v>89.370002999999997</v>
      </c>
      <c r="F121" s="4">
        <v>89.370002999999997</v>
      </c>
      <c r="G121" s="2">
        <v>50652100</v>
      </c>
      <c r="H121" s="4">
        <f t="shared" si="19"/>
        <v>50.652099999999997</v>
      </c>
      <c r="I121" s="10">
        <f t="shared" si="20"/>
        <v>1.9300009999999901</v>
      </c>
      <c r="J121" s="6" t="b">
        <f t="shared" si="14"/>
        <v>0</v>
      </c>
      <c r="K121" s="5">
        <f t="shared" si="15"/>
        <v>3.8292433172317522E-2</v>
      </c>
      <c r="L121" s="5">
        <f t="shared" si="21"/>
        <v>-2.7005356021788801E-2</v>
      </c>
      <c r="M121" s="5">
        <f t="shared" si="16"/>
        <v>-3.3896355069496523E-2</v>
      </c>
      <c r="N121" s="4">
        <f t="shared" si="22"/>
        <v>88.746353763624882</v>
      </c>
      <c r="O121" s="4">
        <f t="shared" si="23"/>
        <v>89.931829068468119</v>
      </c>
      <c r="P121" s="5">
        <f t="shared" si="24"/>
        <v>-1.3358017029079752E-2</v>
      </c>
      <c r="Q121" s="5">
        <f t="shared" si="17"/>
        <v>-2.598812983086406E-2</v>
      </c>
      <c r="S121" s="13">
        <f t="shared" si="18"/>
        <v>1.1309154616631588E-2</v>
      </c>
      <c r="T121" s="20" t="b">
        <f t="shared" si="25"/>
        <v>0</v>
      </c>
      <c r="U121" s="13"/>
      <c r="V121" s="20"/>
      <c r="W121" s="13">
        <f t="shared" si="26"/>
        <v>1.4074425830060732E-3</v>
      </c>
    </row>
    <row r="122" spans="1:23" x14ac:dyDescent="0.2">
      <c r="A122" s="1">
        <v>45047</v>
      </c>
      <c r="B122" s="4">
        <v>91.029999000000004</v>
      </c>
      <c r="C122" s="4">
        <v>91.040001000000004</v>
      </c>
      <c r="D122" s="4">
        <v>88.610000999999997</v>
      </c>
      <c r="E122" s="4">
        <v>89.690002000000007</v>
      </c>
      <c r="F122" s="4">
        <v>89.690002000000007</v>
      </c>
      <c r="G122" s="2">
        <v>59358700</v>
      </c>
      <c r="H122" s="4">
        <f t="shared" si="19"/>
        <v>59.358699999999999</v>
      </c>
      <c r="I122" s="10">
        <f t="shared" si="20"/>
        <v>0.31999900000000991</v>
      </c>
      <c r="J122" s="6" t="b">
        <f t="shared" si="14"/>
        <v>1</v>
      </c>
      <c r="K122" s="5">
        <f t="shared" si="15"/>
        <v>2.7423541051534429E-2</v>
      </c>
      <c r="L122" s="5">
        <f t="shared" si="21"/>
        <v>1.4720389044495064E-2</v>
      </c>
      <c r="M122" s="5">
        <f t="shared" si="16"/>
        <v>-1.2188251752756554E-2</v>
      </c>
      <c r="N122" s="4">
        <f t="shared" si="22"/>
        <v>88.903628469687405</v>
      </c>
      <c r="O122" s="4">
        <f t="shared" si="23"/>
        <v>89.91080062773176</v>
      </c>
      <c r="P122" s="5">
        <f t="shared" si="24"/>
        <v>-1.1328808231800805E-2</v>
      </c>
      <c r="Q122" s="5">
        <f t="shared" si="17"/>
        <v>-3.3027613691551769E-3</v>
      </c>
      <c r="S122" s="13">
        <f t="shared" si="18"/>
        <v>2.4030206270388803E-2</v>
      </c>
      <c r="T122" s="20" t="b">
        <f t="shared" si="25"/>
        <v>0</v>
      </c>
      <c r="U122" s="13"/>
      <c r="V122" s="20"/>
      <c r="W122" s="13">
        <f t="shared" si="26"/>
        <v>1.7721821730436725E-3</v>
      </c>
    </row>
    <row r="123" spans="1:23" x14ac:dyDescent="0.2">
      <c r="A123" s="1">
        <v>45048</v>
      </c>
      <c r="B123" s="4">
        <v>89.32</v>
      </c>
      <c r="C123" s="4">
        <v>90.459998999999996</v>
      </c>
      <c r="D123" s="4">
        <v>88.120002999999997</v>
      </c>
      <c r="E123" s="4">
        <v>89.910004000000001</v>
      </c>
      <c r="F123" s="4">
        <v>89.910004000000001</v>
      </c>
      <c r="G123" s="2">
        <v>70483500</v>
      </c>
      <c r="H123" s="4">
        <f t="shared" si="19"/>
        <v>70.483500000000006</v>
      </c>
      <c r="I123" s="10">
        <f t="shared" si="20"/>
        <v>0.22000199999999381</v>
      </c>
      <c r="J123" s="6" t="b">
        <f t="shared" si="14"/>
        <v>0</v>
      </c>
      <c r="K123" s="5">
        <f t="shared" si="15"/>
        <v>2.655465184221566E-2</v>
      </c>
      <c r="L123" s="5">
        <f t="shared" si="21"/>
        <v>-6.6055082848187141E-3</v>
      </c>
      <c r="M123" s="5">
        <f t="shared" si="16"/>
        <v>-2.0313219916708397E-2</v>
      </c>
      <c r="N123" s="4">
        <f t="shared" si="22"/>
        <v>89.071357724739499</v>
      </c>
      <c r="O123" s="4">
        <f t="shared" si="23"/>
        <v>89.91073135575509</v>
      </c>
      <c r="P123" s="5">
        <f t="shared" si="24"/>
        <v>-9.4236088059815749E-3</v>
      </c>
      <c r="Q123" s="5">
        <f t="shared" si="17"/>
        <v>-1.0680815348964468E-2</v>
      </c>
      <c r="S123" s="13">
        <f t="shared" si="18"/>
        <v>1.5590211160268446E-2</v>
      </c>
      <c r="T123" s="20" t="b">
        <f t="shared" si="25"/>
        <v>0</v>
      </c>
      <c r="U123" s="13"/>
      <c r="V123" s="20"/>
      <c r="W123" s="13">
        <f t="shared" si="26"/>
        <v>1.8866412759439124E-3</v>
      </c>
    </row>
    <row r="124" spans="1:23" x14ac:dyDescent="0.2">
      <c r="A124" s="1">
        <v>45049</v>
      </c>
      <c r="B124" s="4">
        <v>83.540001000000004</v>
      </c>
      <c r="C124" s="4">
        <v>85.480002999999996</v>
      </c>
      <c r="D124" s="4">
        <v>81.019997000000004</v>
      </c>
      <c r="E124" s="4">
        <v>81.620002999999997</v>
      </c>
      <c r="F124" s="4">
        <v>81.620002999999997</v>
      </c>
      <c r="G124" s="2">
        <v>109482200</v>
      </c>
      <c r="H124" s="4">
        <f t="shared" si="19"/>
        <v>109.48220000000001</v>
      </c>
      <c r="I124" s="10">
        <f t="shared" si="20"/>
        <v>-8.2900010000000037</v>
      </c>
      <c r="J124" s="6" t="b">
        <f t="shared" si="14"/>
        <v>1</v>
      </c>
      <c r="K124" s="5">
        <f t="shared" si="15"/>
        <v>5.5048212356759191E-2</v>
      </c>
      <c r="L124" s="5">
        <f t="shared" si="21"/>
        <v>2.2982977938915832E-2</v>
      </c>
      <c r="M124" s="5">
        <f t="shared" si="16"/>
        <v>-7.405653199419316E-3</v>
      </c>
      <c r="N124" s="4">
        <f t="shared" si="22"/>
        <v>87.829465270616254</v>
      </c>
      <c r="O124" s="4">
        <f t="shared" si="23"/>
        <v>89.189798455254646</v>
      </c>
      <c r="P124" s="5">
        <f t="shared" si="24"/>
        <v>-1.5488346427329304E-2</v>
      </c>
      <c r="Q124" s="5">
        <f t="shared" si="17"/>
        <v>-7.7530567328802674E-2</v>
      </c>
      <c r="S124" s="13">
        <f t="shared" si="18"/>
        <v>-2.6750274106499435E-2</v>
      </c>
      <c r="T124" s="20" t="b">
        <f t="shared" si="25"/>
        <v>1</v>
      </c>
      <c r="U124" s="13">
        <f t="shared" ref="U124:U130" si="27">(E124-E123)/E123</f>
        <v>-9.2203321445742614E-2</v>
      </c>
      <c r="V124" s="20"/>
      <c r="W124" s="13">
        <f t="shared" si="26"/>
        <v>-1.3942668954941853E-2</v>
      </c>
    </row>
    <row r="125" spans="1:23" x14ac:dyDescent="0.2">
      <c r="A125" s="1">
        <v>45050</v>
      </c>
      <c r="B125" s="4">
        <v>81.569999999999993</v>
      </c>
      <c r="C125" s="4">
        <v>91.639999000000003</v>
      </c>
      <c r="D125" s="4">
        <v>81.110000999999997</v>
      </c>
      <c r="E125" s="4">
        <v>86.610000999999997</v>
      </c>
      <c r="F125" s="4">
        <v>86.610000999999997</v>
      </c>
      <c r="G125" s="2">
        <v>122840500</v>
      </c>
      <c r="H125" s="4">
        <f t="shared" si="19"/>
        <v>122.84050000000001</v>
      </c>
      <c r="I125" s="10">
        <f t="shared" si="20"/>
        <v>4.9899979999999999</v>
      </c>
      <c r="J125" s="6" t="b">
        <f t="shared" si="14"/>
        <v>0</v>
      </c>
      <c r="K125" s="5">
        <f t="shared" si="15"/>
        <v>0.12982366995655698</v>
      </c>
      <c r="L125" s="5">
        <f t="shared" si="21"/>
        <v>-6.1787434105676158E-2</v>
      </c>
      <c r="M125" s="5">
        <f t="shared" si="16"/>
        <v>-6.7809147234506872E-2</v>
      </c>
      <c r="N125" s="4">
        <f t="shared" si="22"/>
        <v>87.626221225513547</v>
      </c>
      <c r="O125" s="4">
        <f t="shared" si="23"/>
        <v>88.965468241754238</v>
      </c>
      <c r="P125" s="5">
        <f t="shared" si="24"/>
        <v>-1.5283633112445013E-2</v>
      </c>
      <c r="Q125" s="5">
        <f t="shared" si="17"/>
        <v>-7.4363816382581438E-2</v>
      </c>
      <c r="R125" s="106" t="s">
        <v>103</v>
      </c>
      <c r="S125" s="13">
        <f t="shared" si="18"/>
        <v>4.5805670019213283E-2</v>
      </c>
      <c r="T125" s="20" t="b">
        <f t="shared" si="25"/>
        <v>0</v>
      </c>
      <c r="U125" s="13">
        <f t="shared" si="27"/>
        <v>6.1136949480386567E-2</v>
      </c>
      <c r="V125" s="20"/>
      <c r="W125" s="13">
        <f t="shared" si="26"/>
        <v>-2.3140758568491859E-3</v>
      </c>
    </row>
    <row r="126" spans="1:23" x14ac:dyDescent="0.2">
      <c r="A126" s="1">
        <v>45051</v>
      </c>
      <c r="B126" s="4">
        <v>84.989998</v>
      </c>
      <c r="C126" s="4">
        <v>90.43</v>
      </c>
      <c r="D126" s="4">
        <v>84.720000999999996</v>
      </c>
      <c r="E126" s="4">
        <v>89.839995999999999</v>
      </c>
      <c r="F126" s="4">
        <v>89.839995999999999</v>
      </c>
      <c r="G126" s="2">
        <v>78407400</v>
      </c>
      <c r="H126" s="4">
        <f t="shared" si="19"/>
        <v>78.407399999999996</v>
      </c>
      <c r="I126" s="10">
        <f t="shared" si="20"/>
        <v>3.2299950000000024</v>
      </c>
      <c r="J126" s="6" t="b">
        <f t="shared" si="14"/>
        <v>0</v>
      </c>
      <c r="K126" s="5">
        <f t="shared" si="15"/>
        <v>6.7398476541566735E-2</v>
      </c>
      <c r="L126" s="5">
        <f t="shared" si="21"/>
        <v>-5.7065514932710074E-2</v>
      </c>
      <c r="M126" s="5">
        <f t="shared" si="16"/>
        <v>-6.0434312317819767E-2</v>
      </c>
      <c r="N126" s="4">
        <f t="shared" si="22"/>
        <v>87.995183687927948</v>
      </c>
      <c r="O126" s="4">
        <f t="shared" si="23"/>
        <v>89.041514133775607</v>
      </c>
      <c r="P126" s="5">
        <f t="shared" si="24"/>
        <v>-1.1890769494367275E-2</v>
      </c>
      <c r="Q126" s="5">
        <f t="shared" si="17"/>
        <v>-3.7220022172387075E-2</v>
      </c>
      <c r="R126" s="106"/>
      <c r="S126" s="13">
        <f t="shared" si="18"/>
        <v>2.7669881577917436E-2</v>
      </c>
      <c r="T126" s="20" t="b">
        <f t="shared" si="25"/>
        <v>0</v>
      </c>
      <c r="U126" s="13">
        <f t="shared" si="27"/>
        <v>3.7293556895352103E-2</v>
      </c>
      <c r="V126" s="20"/>
      <c r="W126" s="13">
        <f t="shared" si="26"/>
        <v>4.2106398889990397E-3</v>
      </c>
    </row>
    <row r="127" spans="1:23" x14ac:dyDescent="0.2">
      <c r="A127" s="1">
        <v>45054</v>
      </c>
      <c r="B127" s="4">
        <v>89.989998</v>
      </c>
      <c r="C127" s="4">
        <v>95.660004000000001</v>
      </c>
      <c r="D127" s="4">
        <v>89.169998000000007</v>
      </c>
      <c r="E127" s="4">
        <v>95.040001000000004</v>
      </c>
      <c r="F127" s="4">
        <v>95.040001000000004</v>
      </c>
      <c r="G127" s="2">
        <v>95503200</v>
      </c>
      <c r="H127" s="4">
        <f t="shared" si="19"/>
        <v>95.503200000000007</v>
      </c>
      <c r="I127" s="10">
        <f t="shared" si="20"/>
        <v>5.2000050000000044</v>
      </c>
      <c r="J127" s="6" t="b">
        <f t="shared" si="14"/>
        <v>0</v>
      </c>
      <c r="K127" s="5">
        <f t="shared" si="15"/>
        <v>7.2782394814004517E-2</v>
      </c>
      <c r="L127" s="5">
        <f t="shared" si="21"/>
        <v>-5.6117380956048069E-2</v>
      </c>
      <c r="M127" s="5">
        <f t="shared" si="16"/>
        <v>-6.5829349912063434E-2</v>
      </c>
      <c r="N127" s="4">
        <f t="shared" si="22"/>
        <v>89.169319906606631</v>
      </c>
      <c r="O127" s="4">
        <f t="shared" si="23"/>
        <v>89.563121687360336</v>
      </c>
      <c r="P127" s="5">
        <f t="shared" si="24"/>
        <v>-4.416337156840062E-3</v>
      </c>
      <c r="Q127" s="5">
        <f t="shared" si="17"/>
        <v>7.6045594391170582E-6</v>
      </c>
      <c r="R127" s="106"/>
      <c r="S127" s="13">
        <f t="shared" si="18"/>
        <v>7.2790552851491122E-2</v>
      </c>
      <c r="T127" s="20" t="b">
        <f t="shared" si="25"/>
        <v>0</v>
      </c>
      <c r="U127" s="13">
        <f t="shared" si="27"/>
        <v>5.7880734990237583E-2</v>
      </c>
      <c r="V127" s="20"/>
      <c r="W127" s="13">
        <f t="shared" si="26"/>
        <v>1.3343187314009354E-2</v>
      </c>
    </row>
    <row r="128" spans="1:23" x14ac:dyDescent="0.2">
      <c r="A128" s="1">
        <v>45055</v>
      </c>
      <c r="B128" s="4">
        <v>94.889999000000003</v>
      </c>
      <c r="C128" s="4">
        <v>96.160004000000001</v>
      </c>
      <c r="D128" s="4">
        <v>93.43</v>
      </c>
      <c r="E128" s="4">
        <v>95.059997999999993</v>
      </c>
      <c r="F128" s="4">
        <v>95.059997999999993</v>
      </c>
      <c r="G128" s="2">
        <v>68674800</v>
      </c>
      <c r="H128" s="4">
        <f t="shared" si="19"/>
        <v>68.674800000000005</v>
      </c>
      <c r="I128" s="10">
        <f t="shared" si="20"/>
        <v>1.9996999999989384E-2</v>
      </c>
      <c r="J128" s="6" t="b">
        <f t="shared" si="14"/>
        <v>0</v>
      </c>
      <c r="K128" s="5">
        <f t="shared" si="15"/>
        <v>2.9219779514074642E-2</v>
      </c>
      <c r="L128" s="5">
        <f t="shared" si="21"/>
        <v>-1.7915375886977301E-3</v>
      </c>
      <c r="M128" s="5">
        <f t="shared" si="16"/>
        <v>-1.7446195012308534E-2</v>
      </c>
      <c r="N128" s="4">
        <f t="shared" si="22"/>
        <v>90.151099588838861</v>
      </c>
      <c r="O128" s="4">
        <f t="shared" si="23"/>
        <v>90.041110931937695</v>
      </c>
      <c r="P128" s="5">
        <f t="shared" si="24"/>
        <v>1.2200478685540405E-3</v>
      </c>
      <c r="Q128" s="5">
        <f t="shared" si="17"/>
        <v>3.6371163814036163E-2</v>
      </c>
      <c r="S128" s="13">
        <f t="shared" si="18"/>
        <v>6.6653700715427228E-2</v>
      </c>
      <c r="T128" s="20" t="b">
        <f t="shared" si="25"/>
        <v>0</v>
      </c>
      <c r="U128" s="13">
        <f t="shared" si="27"/>
        <v>2.1040614256716373E-4</v>
      </c>
      <c r="V128" s="20"/>
      <c r="W128" s="13">
        <f t="shared" si="26"/>
        <v>1.1010285637038804E-2</v>
      </c>
    </row>
    <row r="129" spans="1:23" x14ac:dyDescent="0.2">
      <c r="A129" s="1">
        <v>45056</v>
      </c>
      <c r="B129" s="4">
        <v>96.419998000000007</v>
      </c>
      <c r="C129" s="4">
        <v>99.940002000000007</v>
      </c>
      <c r="D129" s="4">
        <v>96.120002999999997</v>
      </c>
      <c r="E129" s="4">
        <v>97.019997000000004</v>
      </c>
      <c r="F129" s="4">
        <v>97.019997000000004</v>
      </c>
      <c r="G129" s="2">
        <v>95619500</v>
      </c>
      <c r="H129" s="4">
        <f t="shared" si="19"/>
        <v>95.619500000000002</v>
      </c>
      <c r="I129" s="10">
        <f t="shared" si="20"/>
        <v>1.9599990000000105</v>
      </c>
      <c r="J129" s="6" t="b">
        <f t="shared" si="14"/>
        <v>1</v>
      </c>
      <c r="K129" s="5">
        <f t="shared" si="15"/>
        <v>3.9741977536143128E-2</v>
      </c>
      <c r="L129" s="5">
        <f t="shared" si="21"/>
        <v>-6.2227651155935182E-3</v>
      </c>
      <c r="M129" s="5">
        <f t="shared" si="16"/>
        <v>-9.3632331659416063E-3</v>
      </c>
      <c r="N129" s="4">
        <f t="shared" si="22"/>
        <v>91.295915824032392</v>
      </c>
      <c r="O129" s="4">
        <f t="shared" si="23"/>
        <v>90.64797059003007</v>
      </c>
      <c r="P129" s="5">
        <f t="shared" si="24"/>
        <v>7.0971984688909693E-3</v>
      </c>
      <c r="Q129" s="5">
        <f t="shared" si="17"/>
        <v>5.2840120310154455E-2</v>
      </c>
      <c r="S129" s="13">
        <f t="shared" si="18"/>
        <v>9.4682068720670837E-2</v>
      </c>
      <c r="T129" s="20" t="b">
        <f t="shared" si="25"/>
        <v>0</v>
      </c>
      <c r="U129" s="13">
        <f t="shared" si="27"/>
        <v>2.0618546615159938E-2</v>
      </c>
      <c r="V129" s="20"/>
      <c r="W129" s="13">
        <f t="shared" si="26"/>
        <v>1.2698860473303254E-2</v>
      </c>
    </row>
    <row r="130" spans="1:23" x14ac:dyDescent="0.2">
      <c r="A130" s="1">
        <v>45057</v>
      </c>
      <c r="B130" s="4">
        <v>98.160004000000001</v>
      </c>
      <c r="C130" s="4">
        <v>99.190002000000007</v>
      </c>
      <c r="D130" s="4">
        <v>96.139999000000003</v>
      </c>
      <c r="E130" s="4">
        <v>97.099997999999999</v>
      </c>
      <c r="F130" s="4">
        <v>97.099997999999999</v>
      </c>
      <c r="G130" s="2">
        <v>57061000</v>
      </c>
      <c r="H130" s="4">
        <f t="shared" si="19"/>
        <v>57.061</v>
      </c>
      <c r="I130" s="10">
        <f t="shared" si="20"/>
        <v>8.000099999999577E-2</v>
      </c>
      <c r="J130" s="6" t="b">
        <f t="shared" ref="J130:J193" si="28">(E130-D130)&lt;(C130-E130)</f>
        <v>1</v>
      </c>
      <c r="K130" s="5">
        <f t="shared" ref="K130:K193" si="29">(C130-D130)/D130</f>
        <v>3.1724599872317488E-2</v>
      </c>
      <c r="L130" s="5">
        <f t="shared" si="21"/>
        <v>1.0798756691167222E-2</v>
      </c>
      <c r="M130" s="5">
        <f t="shared" ref="M130:M193" si="30">(D130-F130)/D130</f>
        <v>-9.9854276054235896E-3</v>
      </c>
      <c r="N130" s="4">
        <f t="shared" si="22"/>
        <v>92.263262853360331</v>
      </c>
      <c r="O130" s="4">
        <f t="shared" si="23"/>
        <v>91.209016451766587</v>
      </c>
      <c r="P130" s="5">
        <f t="shared" si="24"/>
        <v>1.1426502477690633E-2</v>
      </c>
      <c r="Q130" s="5">
        <f t="shared" ref="Q130:Q193" si="31">(D130-N130)/N130</f>
        <v>4.2018199083216981E-2</v>
      </c>
      <c r="S130" s="13">
        <f t="shared" ref="S130:S193" si="32">(C130-N130)/N130</f>
        <v>7.5075809508804908E-2</v>
      </c>
      <c r="T130" s="20" t="b">
        <f t="shared" si="25"/>
        <v>0</v>
      </c>
      <c r="U130" s="13">
        <f t="shared" si="27"/>
        <v>8.2458258579409945E-4</v>
      </c>
      <c r="V130" s="20">
        <f>(E130-E124)/E124</f>
        <v>0.18965932897601098</v>
      </c>
      <c r="W130" s="13">
        <f t="shared" si="26"/>
        <v>1.0595731699460082E-2</v>
      </c>
    </row>
    <row r="131" spans="1:23" x14ac:dyDescent="0.2">
      <c r="A131" s="1">
        <v>45058</v>
      </c>
      <c r="B131" s="4">
        <v>96.830001999999993</v>
      </c>
      <c r="C131" s="4">
        <v>97.449996999999996</v>
      </c>
      <c r="D131" s="4">
        <v>93.68</v>
      </c>
      <c r="E131" s="4">
        <v>95.260002</v>
      </c>
      <c r="F131" s="4">
        <v>95.260002</v>
      </c>
      <c r="G131" s="2">
        <v>53790400</v>
      </c>
      <c r="H131" s="4">
        <f t="shared" ref="H131:H194" si="33">(G131/1000000)</f>
        <v>53.790399999999998</v>
      </c>
      <c r="I131" s="10">
        <f t="shared" ref="I131:I194" si="34">(E131-E130)</f>
        <v>-1.8399959999999993</v>
      </c>
      <c r="J131" s="6" t="b">
        <f t="shared" si="28"/>
        <v>1</v>
      </c>
      <c r="K131" s="5">
        <f t="shared" si="29"/>
        <v>4.0243349701110043E-2</v>
      </c>
      <c r="L131" s="5">
        <f t="shared" ref="L131:L194" si="35">(B131-E131)/B131</f>
        <v>1.621398293475191E-2</v>
      </c>
      <c r="M131" s="5">
        <f t="shared" si="30"/>
        <v>-1.6865947907771062E-2</v>
      </c>
      <c r="N131" s="4">
        <f t="shared" ref="N131:N194" si="36">(E131-N130)*(2/($Y$1+1))+N130</f>
        <v>92.762719377800281</v>
      </c>
      <c r="O131" s="4">
        <f t="shared" ref="O131:O194" si="37">(E131-O130)*(2/($Y$2+1))+O130</f>
        <v>91.561276064656454</v>
      </c>
      <c r="P131" s="5">
        <f t="shared" ref="P131:P194" si="38">(N131-O131)/N131</f>
        <v>1.2951790559854509E-2</v>
      </c>
      <c r="Q131" s="5">
        <f t="shared" si="31"/>
        <v>9.8884619635164275E-3</v>
      </c>
      <c r="S131" s="13">
        <f t="shared" si="32"/>
        <v>5.0529756497430391E-2</v>
      </c>
      <c r="T131" s="20" t="b">
        <f t="shared" ref="T131:T194" si="39">(E131&lt;E130)</f>
        <v>1</v>
      </c>
      <c r="U131" s="13"/>
      <c r="V131" s="20"/>
      <c r="W131" s="13">
        <f t="shared" si="26"/>
        <v>5.4133845800984357E-3</v>
      </c>
    </row>
    <row r="132" spans="1:23" x14ac:dyDescent="0.2">
      <c r="A132" s="1">
        <v>45061</v>
      </c>
      <c r="B132" s="4">
        <v>95.199996999999996</v>
      </c>
      <c r="C132" s="4">
        <v>97.43</v>
      </c>
      <c r="D132" s="4">
        <v>93.449996999999996</v>
      </c>
      <c r="E132" s="4">
        <v>97.400002000000001</v>
      </c>
      <c r="F132" s="4">
        <v>97.400002000000001</v>
      </c>
      <c r="G132" s="2">
        <v>51749200</v>
      </c>
      <c r="H132" s="4">
        <f t="shared" si="33"/>
        <v>51.749200000000002</v>
      </c>
      <c r="I132" s="10">
        <f t="shared" si="34"/>
        <v>2.1400000000000006</v>
      </c>
      <c r="J132" s="6" t="b">
        <f t="shared" si="28"/>
        <v>0</v>
      </c>
      <c r="K132" s="5">
        <f t="shared" si="29"/>
        <v>4.2589653587682949E-2</v>
      </c>
      <c r="L132" s="5">
        <f t="shared" si="35"/>
        <v>-2.3109296946721591E-2</v>
      </c>
      <c r="M132" s="5">
        <f t="shared" si="30"/>
        <v>-4.2268647691877451E-2</v>
      </c>
      <c r="N132" s="4">
        <f t="shared" si="36"/>
        <v>93.535599814833574</v>
      </c>
      <c r="O132" s="4">
        <f t="shared" si="37"/>
        <v>92.068991363381983</v>
      </c>
      <c r="P132" s="5">
        <f t="shared" si="38"/>
        <v>1.5679681900313273E-2</v>
      </c>
      <c r="Q132" s="5">
        <f t="shared" si="31"/>
        <v>-9.1518967113099741E-4</v>
      </c>
      <c r="S132" s="13">
        <f t="shared" si="32"/>
        <v>4.1635486305491458E-2</v>
      </c>
      <c r="T132" s="20" t="b">
        <f t="shared" si="39"/>
        <v>0</v>
      </c>
      <c r="U132" s="13"/>
      <c r="V132" s="20"/>
      <c r="W132" s="13">
        <f t="shared" ref="W132:W195" si="40">(N132-N131)/N131</f>
        <v>8.3318001263582766E-3</v>
      </c>
    </row>
    <row r="133" spans="1:23" x14ac:dyDescent="0.2">
      <c r="A133" s="1">
        <v>45062</v>
      </c>
      <c r="B133" s="4">
        <v>97.389999000000003</v>
      </c>
      <c r="C133" s="4">
        <v>103.279999</v>
      </c>
      <c r="D133" s="4">
        <v>97.309997999999993</v>
      </c>
      <c r="E133" s="4">
        <v>101.480003</v>
      </c>
      <c r="F133" s="4">
        <v>101.480003</v>
      </c>
      <c r="G133" s="2">
        <v>90622900</v>
      </c>
      <c r="H133" s="4">
        <f t="shared" si="33"/>
        <v>90.622900000000001</v>
      </c>
      <c r="I133" s="10">
        <f t="shared" si="34"/>
        <v>4.0800009999999958</v>
      </c>
      <c r="J133" s="6" t="b">
        <f t="shared" si="28"/>
        <v>0</v>
      </c>
      <c r="K133" s="5">
        <f t="shared" si="29"/>
        <v>6.1350335245100002E-2</v>
      </c>
      <c r="L133" s="5">
        <f t="shared" si="35"/>
        <v>-4.199613966522367E-2</v>
      </c>
      <c r="M133" s="5">
        <f t="shared" si="30"/>
        <v>-4.2852790933157803E-2</v>
      </c>
      <c r="N133" s="4">
        <f t="shared" si="36"/>
        <v>94.859667012361314</v>
      </c>
      <c r="O133" s="4">
        <f t="shared" si="37"/>
        <v>92.887340201348763</v>
      </c>
      <c r="P133" s="5">
        <f t="shared" si="38"/>
        <v>2.0792048645453639E-2</v>
      </c>
      <c r="Q133" s="5">
        <f t="shared" si="31"/>
        <v>2.5831115212742343E-2</v>
      </c>
      <c r="S133" s="13">
        <f t="shared" si="32"/>
        <v>8.8766198035898899E-2</v>
      </c>
      <c r="T133" s="20" t="b">
        <f t="shared" si="39"/>
        <v>0</v>
      </c>
      <c r="U133" s="13"/>
      <c r="V133" s="20"/>
      <c r="W133" s="13">
        <f t="shared" si="40"/>
        <v>1.4155756740202771E-2</v>
      </c>
    </row>
    <row r="134" spans="1:23" x14ac:dyDescent="0.2">
      <c r="A134" s="1">
        <v>45063</v>
      </c>
      <c r="B134" s="4">
        <v>101.790001</v>
      </c>
      <c r="C134" s="4">
        <v>104.139999</v>
      </c>
      <c r="D134" s="4">
        <v>100.050003</v>
      </c>
      <c r="E134" s="4">
        <v>103.75</v>
      </c>
      <c r="F134" s="4">
        <v>103.75</v>
      </c>
      <c r="G134" s="2">
        <v>75240900</v>
      </c>
      <c r="H134" s="4">
        <f t="shared" si="33"/>
        <v>75.240899999999996</v>
      </c>
      <c r="I134" s="10">
        <f t="shared" si="34"/>
        <v>2.2699970000000036</v>
      </c>
      <c r="J134" s="6" t="b">
        <f t="shared" si="28"/>
        <v>0</v>
      </c>
      <c r="K134" s="5">
        <f t="shared" si="29"/>
        <v>4.0879519014107364E-2</v>
      </c>
      <c r="L134" s="5">
        <f t="shared" si="35"/>
        <v>-1.925531958684229E-2</v>
      </c>
      <c r="M134" s="5">
        <f t="shared" si="30"/>
        <v>-3.6981478151479875E-2</v>
      </c>
      <c r="N134" s="4">
        <f t="shared" si="36"/>
        <v>96.341389176967766</v>
      </c>
      <c r="O134" s="4">
        <f t="shared" si="37"/>
        <v>93.831919314274955</v>
      </c>
      <c r="P134" s="5">
        <f t="shared" si="38"/>
        <v>2.6047681937440309E-2</v>
      </c>
      <c r="Q134" s="5">
        <f t="shared" si="31"/>
        <v>3.8494502256137819E-2</v>
      </c>
      <c r="S134" s="13">
        <f t="shared" si="32"/>
        <v>8.0947658007163581E-2</v>
      </c>
      <c r="T134" s="20" t="b">
        <f t="shared" si="39"/>
        <v>0</v>
      </c>
      <c r="U134" s="13"/>
      <c r="V134" s="20"/>
      <c r="W134" s="13">
        <f t="shared" si="40"/>
        <v>1.5620149335052661E-2</v>
      </c>
    </row>
    <row r="135" spans="1:23" x14ac:dyDescent="0.2">
      <c r="A135" s="1">
        <v>45064</v>
      </c>
      <c r="B135" s="4">
        <v>103.980003</v>
      </c>
      <c r="C135" s="4">
        <v>108.099998</v>
      </c>
      <c r="D135" s="4">
        <v>103.93</v>
      </c>
      <c r="E135" s="4">
        <v>107.93</v>
      </c>
      <c r="F135" s="4">
        <v>107.93</v>
      </c>
      <c r="G135" s="2">
        <v>74338700</v>
      </c>
      <c r="H135" s="4">
        <f t="shared" si="33"/>
        <v>74.338700000000003</v>
      </c>
      <c r="I135" s="10">
        <f t="shared" si="34"/>
        <v>4.1800000000000068</v>
      </c>
      <c r="J135" s="6" t="b">
        <f t="shared" si="28"/>
        <v>0</v>
      </c>
      <c r="K135" s="5">
        <f t="shared" si="29"/>
        <v>4.0123140575387205E-2</v>
      </c>
      <c r="L135" s="5">
        <f t="shared" si="35"/>
        <v>-3.7988044682014582E-2</v>
      </c>
      <c r="M135" s="5">
        <f t="shared" si="30"/>
        <v>-3.8487443471567399E-2</v>
      </c>
      <c r="N135" s="4">
        <f t="shared" si="36"/>
        <v>98.272824314139811</v>
      </c>
      <c r="O135" s="4">
        <f t="shared" si="37"/>
        <v>95.057839373903221</v>
      </c>
      <c r="P135" s="5">
        <f t="shared" si="38"/>
        <v>3.2714893081321646E-2</v>
      </c>
      <c r="Q135" s="5">
        <f t="shared" si="31"/>
        <v>5.7566023214886103E-2</v>
      </c>
      <c r="S135" s="13">
        <f t="shared" si="32"/>
        <v>9.9998893432090188E-2</v>
      </c>
      <c r="T135" s="20" t="b">
        <f t="shared" si="39"/>
        <v>0</v>
      </c>
      <c r="U135" s="13"/>
      <c r="V135" s="20"/>
      <c r="W135" s="13">
        <f t="shared" si="40"/>
        <v>2.0047823201139712E-2</v>
      </c>
    </row>
    <row r="136" spans="1:23" x14ac:dyDescent="0.2">
      <c r="A136" s="1">
        <v>45065</v>
      </c>
      <c r="B136" s="4">
        <v>106.360001</v>
      </c>
      <c r="C136" s="4">
        <v>107.290001</v>
      </c>
      <c r="D136" s="4">
        <v>104.620003</v>
      </c>
      <c r="E136" s="4">
        <v>105.82</v>
      </c>
      <c r="F136" s="4">
        <v>105.82</v>
      </c>
      <c r="G136" s="2">
        <v>67830600</v>
      </c>
      <c r="H136" s="4">
        <f t="shared" si="33"/>
        <v>67.830600000000004</v>
      </c>
      <c r="I136" s="10">
        <f t="shared" si="34"/>
        <v>-2.1100000000000136</v>
      </c>
      <c r="J136" s="6" t="b">
        <f t="shared" si="28"/>
        <v>1</v>
      </c>
      <c r="K136" s="5">
        <f t="shared" si="29"/>
        <v>2.5520913051398086E-2</v>
      </c>
      <c r="L136" s="5">
        <f t="shared" si="35"/>
        <v>5.077106007172788E-3</v>
      </c>
      <c r="M136" s="5">
        <f t="shared" si="30"/>
        <v>-1.1470053198144108E-2</v>
      </c>
      <c r="N136" s="4">
        <f t="shared" si="36"/>
        <v>99.530686928449839</v>
      </c>
      <c r="O136" s="4">
        <f t="shared" si="37"/>
        <v>95.993679428346425</v>
      </c>
      <c r="P136" s="5">
        <f t="shared" si="38"/>
        <v>3.5536854102555138E-2</v>
      </c>
      <c r="Q136" s="5">
        <f t="shared" si="31"/>
        <v>5.1133135202902219E-2</v>
      </c>
      <c r="S136" s="13">
        <f t="shared" si="32"/>
        <v>7.7959012551858956E-2</v>
      </c>
      <c r="T136" s="20" t="b">
        <f t="shared" si="39"/>
        <v>1</v>
      </c>
      <c r="U136" s="13"/>
      <c r="V136" s="20"/>
      <c r="W136" s="13">
        <f t="shared" si="40"/>
        <v>1.2799699439685714E-2</v>
      </c>
    </row>
    <row r="137" spans="1:23" x14ac:dyDescent="0.2">
      <c r="A137" s="1">
        <v>45068</v>
      </c>
      <c r="B137" s="4">
        <v>104.68</v>
      </c>
      <c r="C137" s="4">
        <v>108.790001</v>
      </c>
      <c r="D137" s="4">
        <v>103.489998</v>
      </c>
      <c r="E137" s="4">
        <v>108</v>
      </c>
      <c r="F137" s="4">
        <v>108</v>
      </c>
      <c r="G137" s="2">
        <v>65424200</v>
      </c>
      <c r="H137" s="4">
        <f t="shared" si="33"/>
        <v>65.424199999999999</v>
      </c>
      <c r="I137" s="10">
        <f t="shared" si="34"/>
        <v>2.1800000000000068</v>
      </c>
      <c r="J137" s="6" t="b">
        <f t="shared" si="28"/>
        <v>0</v>
      </c>
      <c r="K137" s="5">
        <f t="shared" si="29"/>
        <v>5.1212707531408046E-2</v>
      </c>
      <c r="L137" s="5">
        <f t="shared" si="35"/>
        <v>-3.171570500573169E-2</v>
      </c>
      <c r="M137" s="5">
        <f t="shared" si="30"/>
        <v>-4.3579109934855732E-2</v>
      </c>
      <c r="N137" s="4">
        <f t="shared" si="36"/>
        <v>100.94223910704153</v>
      </c>
      <c r="O137" s="4">
        <f t="shared" si="37"/>
        <v>97.037707304142387</v>
      </c>
      <c r="P137" s="5">
        <f t="shared" si="38"/>
        <v>3.8680851915308574E-2</v>
      </c>
      <c r="Q137" s="5">
        <f t="shared" si="31"/>
        <v>2.5239769946620326E-2</v>
      </c>
      <c r="S137" s="13">
        <f t="shared" si="32"/>
        <v>7.774507443446467E-2</v>
      </c>
      <c r="T137" s="20" t="b">
        <f t="shared" si="39"/>
        <v>0</v>
      </c>
      <c r="U137" s="13"/>
      <c r="V137" s="20"/>
      <c r="W137" s="13">
        <f t="shared" si="40"/>
        <v>1.4182080141840287E-2</v>
      </c>
    </row>
    <row r="138" spans="1:23" x14ac:dyDescent="0.2">
      <c r="A138" s="1">
        <v>45069</v>
      </c>
      <c r="B138" s="4">
        <v>107.25</v>
      </c>
      <c r="C138" s="4">
        <v>110.989998</v>
      </c>
      <c r="D138" s="4">
        <v>107.19000200000001</v>
      </c>
      <c r="E138" s="4">
        <v>108.120003</v>
      </c>
      <c r="F138" s="4">
        <v>108.120003</v>
      </c>
      <c r="G138" s="2">
        <v>73099100</v>
      </c>
      <c r="H138" s="4">
        <f t="shared" si="33"/>
        <v>73.099100000000007</v>
      </c>
      <c r="I138" s="10">
        <f t="shared" si="34"/>
        <v>0.12000299999999697</v>
      </c>
      <c r="J138" s="6" t="b">
        <f t="shared" si="28"/>
        <v>1</v>
      </c>
      <c r="K138" s="5">
        <f t="shared" si="29"/>
        <v>3.5451030218284656E-2</v>
      </c>
      <c r="L138" s="5">
        <f t="shared" si="35"/>
        <v>-8.1119160839160549E-3</v>
      </c>
      <c r="M138" s="5">
        <f t="shared" si="30"/>
        <v>-8.6761916470529596E-3</v>
      </c>
      <c r="N138" s="4">
        <f t="shared" si="36"/>
        <v>102.13853308920127</v>
      </c>
      <c r="O138" s="4">
        <f t="shared" si="37"/>
        <v>98.001385190738702</v>
      </c>
      <c r="P138" s="5">
        <f t="shared" si="38"/>
        <v>4.0505260584166133E-2</v>
      </c>
      <c r="Q138" s="5">
        <f t="shared" si="31"/>
        <v>4.9457034069474069E-2</v>
      </c>
      <c r="S138" s="13">
        <f t="shared" si="32"/>
        <v>8.6661367097062389E-2</v>
      </c>
      <c r="T138" s="20" t="b">
        <f t="shared" si="39"/>
        <v>0</v>
      </c>
      <c r="U138" s="13"/>
      <c r="V138" s="20"/>
      <c r="W138" s="13">
        <f t="shared" si="40"/>
        <v>1.1851272497444465E-2</v>
      </c>
    </row>
    <row r="139" spans="1:23" x14ac:dyDescent="0.2">
      <c r="A139" s="1">
        <v>45070</v>
      </c>
      <c r="B139" s="4">
        <v>105.980003</v>
      </c>
      <c r="C139" s="4">
        <v>108.910004</v>
      </c>
      <c r="D139" s="4">
        <v>105.639999</v>
      </c>
      <c r="E139" s="4">
        <v>108.269997</v>
      </c>
      <c r="F139" s="4">
        <v>108.269997</v>
      </c>
      <c r="G139" s="2">
        <v>65910500</v>
      </c>
      <c r="H139" s="4">
        <f t="shared" si="33"/>
        <v>65.910499999999999</v>
      </c>
      <c r="I139" s="10">
        <f t="shared" si="34"/>
        <v>0.14999400000000662</v>
      </c>
      <c r="J139" s="6" t="b">
        <f t="shared" si="28"/>
        <v>0</v>
      </c>
      <c r="K139" s="5">
        <f t="shared" si="29"/>
        <v>3.0954231644776876E-2</v>
      </c>
      <c r="L139" s="5">
        <f t="shared" si="35"/>
        <v>-2.1607793311725111E-2</v>
      </c>
      <c r="M139" s="5">
        <f t="shared" si="30"/>
        <v>-2.4895854078908125E-2</v>
      </c>
      <c r="N139" s="4">
        <f t="shared" si="36"/>
        <v>103.16044374100106</v>
      </c>
      <c r="O139" s="4">
        <f t="shared" si="37"/>
        <v>98.894307956761423</v>
      </c>
      <c r="P139" s="5">
        <f t="shared" si="38"/>
        <v>4.1354376052805439E-2</v>
      </c>
      <c r="Q139" s="5">
        <f t="shared" si="31"/>
        <v>2.4035911140749048E-2</v>
      </c>
      <c r="S139" s="13">
        <f t="shared" si="32"/>
        <v>5.5734155946769941E-2</v>
      </c>
      <c r="T139" s="20" t="b">
        <f t="shared" si="39"/>
        <v>0</v>
      </c>
      <c r="U139" s="13"/>
      <c r="V139" s="20"/>
      <c r="W139" s="13">
        <f t="shared" si="40"/>
        <v>1.0005143219624216E-2</v>
      </c>
    </row>
    <row r="140" spans="1:23" x14ac:dyDescent="0.2">
      <c r="A140" s="1">
        <v>45071</v>
      </c>
      <c r="B140" s="4">
        <v>117.30999799999999</v>
      </c>
      <c r="C140" s="4">
        <v>120.69000200000001</v>
      </c>
      <c r="D140" s="4">
        <v>115.800003</v>
      </c>
      <c r="E140" s="4">
        <v>120.349998</v>
      </c>
      <c r="F140" s="4">
        <v>120.349998</v>
      </c>
      <c r="G140" s="2">
        <v>108514700</v>
      </c>
      <c r="H140" s="4">
        <f t="shared" si="33"/>
        <v>108.5147</v>
      </c>
      <c r="I140" s="10">
        <f t="shared" si="34"/>
        <v>12.080000999999996</v>
      </c>
      <c r="J140" s="6" t="b">
        <f t="shared" si="28"/>
        <v>0</v>
      </c>
      <c r="K140" s="5">
        <f t="shared" si="29"/>
        <v>4.2227969545043993E-2</v>
      </c>
      <c r="L140" s="5">
        <f t="shared" si="35"/>
        <v>-2.5914244751755997E-2</v>
      </c>
      <c r="M140" s="5">
        <f t="shared" si="30"/>
        <v>-3.929183836031503E-2</v>
      </c>
      <c r="N140" s="4">
        <f t="shared" si="36"/>
        <v>106.02536945083422</v>
      </c>
      <c r="O140" s="4">
        <f t="shared" si="37"/>
        <v>100.76002013443434</v>
      </c>
      <c r="P140" s="5">
        <f t="shared" si="38"/>
        <v>4.9661221117852462E-2</v>
      </c>
      <c r="Q140" s="27">
        <f t="shared" si="31"/>
        <v>9.2191459457242914E-2</v>
      </c>
      <c r="R140" s="109" t="s">
        <v>37</v>
      </c>
      <c r="S140" s="13">
        <f t="shared" si="32"/>
        <v>0.13831248714456051</v>
      </c>
      <c r="T140" s="20" t="b">
        <f t="shared" si="39"/>
        <v>0</v>
      </c>
      <c r="U140" s="13"/>
      <c r="V140" s="20"/>
      <c r="W140" s="13">
        <f t="shared" si="40"/>
        <v>2.7771552796205121E-2</v>
      </c>
    </row>
    <row r="141" spans="1:23" x14ac:dyDescent="0.2">
      <c r="A141" s="1">
        <v>45072</v>
      </c>
      <c r="B141" s="4">
        <v>122.459999</v>
      </c>
      <c r="C141" s="4">
        <v>127.43</v>
      </c>
      <c r="D141" s="4">
        <v>120.889999</v>
      </c>
      <c r="E141" s="4">
        <v>127.029999</v>
      </c>
      <c r="F141" s="4">
        <v>127.029999</v>
      </c>
      <c r="G141" s="2">
        <v>92922800</v>
      </c>
      <c r="H141" s="4">
        <f t="shared" si="33"/>
        <v>92.922799999999995</v>
      </c>
      <c r="I141" s="10">
        <f t="shared" si="34"/>
        <v>6.6800010000000043</v>
      </c>
      <c r="J141" s="6" t="b">
        <f t="shared" si="28"/>
        <v>0</v>
      </c>
      <c r="K141" s="5">
        <f t="shared" si="29"/>
        <v>5.4098776194050624E-2</v>
      </c>
      <c r="L141" s="5">
        <f t="shared" si="35"/>
        <v>-3.7318308323683783E-2</v>
      </c>
      <c r="M141" s="5">
        <f t="shared" si="30"/>
        <v>-5.0789974776987136E-2</v>
      </c>
      <c r="N141" s="4">
        <f t="shared" si="36"/>
        <v>109.52614104236184</v>
      </c>
      <c r="O141" s="4">
        <f t="shared" si="37"/>
        <v>103.04436612274439</v>
      </c>
      <c r="P141" s="5">
        <f t="shared" si="38"/>
        <v>5.9180163364931024E-2</v>
      </c>
      <c r="Q141" s="27">
        <f t="shared" si="31"/>
        <v>0.10375475525283884</v>
      </c>
      <c r="R141" s="109"/>
      <c r="S141" s="13">
        <f t="shared" si="32"/>
        <v>0.16346653673038128</v>
      </c>
      <c r="T141" s="20" t="b">
        <f t="shared" si="39"/>
        <v>0</v>
      </c>
      <c r="U141" s="13">
        <f>(E141-E140)/E140</f>
        <v>5.5504786963104097E-2</v>
      </c>
      <c r="V141" s="20"/>
      <c r="W141" s="13">
        <f t="shared" si="40"/>
        <v>3.3018244686720863E-2</v>
      </c>
    </row>
    <row r="142" spans="1:23" x14ac:dyDescent="0.2">
      <c r="A142" s="1">
        <v>45076</v>
      </c>
      <c r="B142" s="4">
        <v>130.41999799999999</v>
      </c>
      <c r="C142" s="4">
        <v>130.78999300000001</v>
      </c>
      <c r="D142" s="4">
        <v>123.510002</v>
      </c>
      <c r="E142" s="4">
        <v>125.269997</v>
      </c>
      <c r="F142" s="4">
        <v>125.269997</v>
      </c>
      <c r="G142" s="2">
        <v>98902300</v>
      </c>
      <c r="H142" s="4">
        <f t="shared" si="33"/>
        <v>98.902299999999997</v>
      </c>
      <c r="I142" s="10">
        <f t="shared" si="34"/>
        <v>-1.7600020000000001</v>
      </c>
      <c r="J142" s="6" t="b">
        <f t="shared" si="28"/>
        <v>1</v>
      </c>
      <c r="K142" s="5">
        <f t="shared" si="29"/>
        <v>5.8942521918184484E-2</v>
      </c>
      <c r="L142" s="5">
        <f t="shared" si="35"/>
        <v>3.9487816891394134E-2</v>
      </c>
      <c r="M142" s="5">
        <f t="shared" si="30"/>
        <v>-1.4249817597768345E-2</v>
      </c>
      <c r="N142" s="4">
        <f t="shared" si="36"/>
        <v>112.15011703530153</v>
      </c>
      <c r="O142" s="4">
        <f t="shared" si="37"/>
        <v>104.97702967728836</v>
      </c>
      <c r="P142" s="5">
        <f t="shared" si="38"/>
        <v>6.3959695697466831E-2</v>
      </c>
      <c r="Q142" s="27">
        <f t="shared" si="31"/>
        <v>0.10129177984827881</v>
      </c>
      <c r="R142" s="109"/>
      <c r="S142" s="13">
        <f t="shared" si="32"/>
        <v>0.16620469472030239</v>
      </c>
      <c r="T142" s="20" t="b">
        <f t="shared" si="39"/>
        <v>1</v>
      </c>
      <c r="U142" s="13">
        <f>(E142-E141)/E141</f>
        <v>-1.3855010736479656E-2</v>
      </c>
      <c r="V142" s="20"/>
      <c r="W142" s="13">
        <f t="shared" si="40"/>
        <v>2.3957531672049011E-2</v>
      </c>
    </row>
    <row r="143" spans="1:23" x14ac:dyDescent="0.2">
      <c r="A143" s="1">
        <v>45077</v>
      </c>
      <c r="B143" s="4">
        <v>122.41999800000001</v>
      </c>
      <c r="C143" s="4">
        <v>123.959999</v>
      </c>
      <c r="D143" s="4">
        <v>117.860001</v>
      </c>
      <c r="E143" s="4">
        <v>118.209999</v>
      </c>
      <c r="F143" s="4">
        <v>118.209999</v>
      </c>
      <c r="G143" s="2">
        <v>87552200</v>
      </c>
      <c r="H143" s="4">
        <f t="shared" si="33"/>
        <v>87.552199999999999</v>
      </c>
      <c r="I143" s="10">
        <f t="shared" si="34"/>
        <v>-7.0599980000000073</v>
      </c>
      <c r="J143" s="6" t="b">
        <f t="shared" si="28"/>
        <v>1</v>
      </c>
      <c r="K143" s="5">
        <f t="shared" si="29"/>
        <v>5.1756303650464075E-2</v>
      </c>
      <c r="L143" s="5">
        <f t="shared" si="35"/>
        <v>3.4389797980555518E-2</v>
      </c>
      <c r="M143" s="5">
        <f t="shared" si="30"/>
        <v>-2.9696079843067316E-3</v>
      </c>
      <c r="N143" s="4">
        <f t="shared" si="36"/>
        <v>113.16009736275127</v>
      </c>
      <c r="O143" s="4">
        <f t="shared" si="37"/>
        <v>106.12772266187197</v>
      </c>
      <c r="P143" s="5">
        <f t="shared" si="38"/>
        <v>6.2145357460554267E-2</v>
      </c>
      <c r="Q143" s="5">
        <f t="shared" si="31"/>
        <v>4.1533223696180593E-2</v>
      </c>
      <c r="R143" s="106" t="s">
        <v>83</v>
      </c>
      <c r="S143" s="13">
        <f t="shared" si="32"/>
        <v>9.5439133483846833E-2</v>
      </c>
      <c r="T143" s="20" t="b">
        <f t="shared" si="39"/>
        <v>1</v>
      </c>
      <c r="U143" s="13">
        <f>(E143-E142)/E142</f>
        <v>-5.6358251529294814E-2</v>
      </c>
      <c r="V143" s="20"/>
      <c r="W143" s="13">
        <f t="shared" si="40"/>
        <v>9.0056109984426244E-3</v>
      </c>
    </row>
    <row r="144" spans="1:23" x14ac:dyDescent="0.2">
      <c r="A144" s="1">
        <v>45078</v>
      </c>
      <c r="B144" s="4">
        <v>117.290001</v>
      </c>
      <c r="C144" s="4">
        <v>121.279999</v>
      </c>
      <c r="D144" s="4">
        <v>116.599998</v>
      </c>
      <c r="E144" s="4">
        <v>119.470001</v>
      </c>
      <c r="F144" s="4">
        <v>119.470001</v>
      </c>
      <c r="G144" s="2">
        <v>66032900</v>
      </c>
      <c r="H144" s="4">
        <f t="shared" si="33"/>
        <v>66.032899999999998</v>
      </c>
      <c r="I144" s="10">
        <f t="shared" si="34"/>
        <v>1.2600020000000001</v>
      </c>
      <c r="J144" s="6" t="b">
        <f t="shared" si="28"/>
        <v>0</v>
      </c>
      <c r="K144" s="5">
        <f t="shared" si="29"/>
        <v>4.0137230534086327E-2</v>
      </c>
      <c r="L144" s="5">
        <f t="shared" si="35"/>
        <v>-1.8586409595136695E-2</v>
      </c>
      <c r="M144" s="5">
        <f t="shared" si="30"/>
        <v>-2.4614091331287991E-2</v>
      </c>
      <c r="N144" s="4">
        <f t="shared" si="36"/>
        <v>114.2117479689594</v>
      </c>
      <c r="O144" s="4">
        <f t="shared" si="37"/>
        <v>107.28792077823093</v>
      </c>
      <c r="P144" s="5">
        <f t="shared" si="38"/>
        <v>6.0622723264950287E-2</v>
      </c>
      <c r="Q144" s="5">
        <f t="shared" si="31"/>
        <v>2.0910721300664098E-2</v>
      </c>
      <c r="R144" s="106"/>
      <c r="S144" s="13">
        <f t="shared" si="32"/>
        <v>6.1887250276229204E-2</v>
      </c>
      <c r="T144" s="20" t="b">
        <f t="shared" si="39"/>
        <v>0</v>
      </c>
      <c r="U144" s="13">
        <f>(E144-E143)/E143</f>
        <v>1.0659013709999271E-2</v>
      </c>
      <c r="V144" s="20">
        <f>(E144-E141)/E141</f>
        <v>-5.951348547204198E-2</v>
      </c>
      <c r="W144" s="13">
        <f t="shared" si="40"/>
        <v>9.2934756218608361E-3</v>
      </c>
    </row>
    <row r="145" spans="1:23" x14ac:dyDescent="0.2">
      <c r="A145" s="1">
        <v>45079</v>
      </c>
      <c r="B145" s="4">
        <v>120.75</v>
      </c>
      <c r="C145" s="4">
        <v>121.660004</v>
      </c>
      <c r="D145" s="4">
        <v>117.68</v>
      </c>
      <c r="E145" s="4">
        <v>117.860001</v>
      </c>
      <c r="F145" s="4">
        <v>117.860001</v>
      </c>
      <c r="G145" s="2">
        <v>52331100</v>
      </c>
      <c r="H145" s="4">
        <f t="shared" si="33"/>
        <v>52.331099999999999</v>
      </c>
      <c r="I145" s="10">
        <f t="shared" si="34"/>
        <v>-1.6099999999999994</v>
      </c>
      <c r="J145" s="6" t="b">
        <f t="shared" si="28"/>
        <v>1</v>
      </c>
      <c r="K145" s="5">
        <f t="shared" si="29"/>
        <v>3.3820564242012185E-2</v>
      </c>
      <c r="L145" s="5">
        <f t="shared" si="35"/>
        <v>2.3933739130434808E-2</v>
      </c>
      <c r="M145" s="5">
        <f t="shared" si="30"/>
        <v>-1.5295802175390048E-3</v>
      </c>
      <c r="N145" s="4">
        <f t="shared" si="36"/>
        <v>114.8197901407995</v>
      </c>
      <c r="O145" s="4">
        <f t="shared" si="37"/>
        <v>108.20723210186301</v>
      </c>
      <c r="P145" s="5">
        <f t="shared" si="38"/>
        <v>5.7590751827953486E-2</v>
      </c>
      <c r="Q145" s="5">
        <f t="shared" si="31"/>
        <v>2.4910425769748699E-2</v>
      </c>
      <c r="R145" s="106"/>
      <c r="S145" s="13">
        <f t="shared" si="32"/>
        <v>5.9573474666802538E-2</v>
      </c>
      <c r="T145" s="20" t="b">
        <f t="shared" si="39"/>
        <v>1</v>
      </c>
      <c r="U145" s="13"/>
      <c r="V145" s="20"/>
      <c r="W145" s="13">
        <f t="shared" si="40"/>
        <v>5.3238146044779161E-3</v>
      </c>
    </row>
    <row r="146" spans="1:23" x14ac:dyDescent="0.2">
      <c r="A146" s="1">
        <v>45082</v>
      </c>
      <c r="B146" s="4">
        <v>116.589996</v>
      </c>
      <c r="C146" s="4">
        <v>119.32</v>
      </c>
      <c r="D146" s="4">
        <v>116.41999800000001</v>
      </c>
      <c r="E146" s="4">
        <v>117.93</v>
      </c>
      <c r="F146" s="4">
        <v>117.93</v>
      </c>
      <c r="G146" s="2">
        <v>52602900</v>
      </c>
      <c r="H146" s="4">
        <f t="shared" si="33"/>
        <v>52.602899999999998</v>
      </c>
      <c r="I146" s="10">
        <f t="shared" si="34"/>
        <v>6.9999000000009914E-2</v>
      </c>
      <c r="J146" s="6" t="b">
        <f t="shared" si="28"/>
        <v>0</v>
      </c>
      <c r="K146" s="5">
        <f t="shared" si="29"/>
        <v>2.4909826918224017E-2</v>
      </c>
      <c r="L146" s="5">
        <f t="shared" si="35"/>
        <v>-1.1493301706606179E-2</v>
      </c>
      <c r="M146" s="5">
        <f t="shared" si="30"/>
        <v>-1.2970297422612909E-2</v>
      </c>
      <c r="N146" s="4">
        <f t="shared" si="36"/>
        <v>115.33815845066624</v>
      </c>
      <c r="O146" s="4">
        <f t="shared" si="37"/>
        <v>109.05269017996189</v>
      </c>
      <c r="P146" s="5">
        <f t="shared" si="38"/>
        <v>5.4495999894023359E-2</v>
      </c>
      <c r="Q146" s="5">
        <f t="shared" si="31"/>
        <v>9.3797192868871875E-3</v>
      </c>
      <c r="R146" s="106"/>
      <c r="S146" s="13">
        <f t="shared" si="32"/>
        <v>3.4523193389089095E-2</v>
      </c>
      <c r="T146" s="20" t="b">
        <f t="shared" si="39"/>
        <v>0</v>
      </c>
      <c r="U146" s="13"/>
      <c r="V146" s="20"/>
      <c r="W146" s="13">
        <f t="shared" si="40"/>
        <v>4.5146251289179982E-3</v>
      </c>
    </row>
    <row r="147" spans="1:23" x14ac:dyDescent="0.2">
      <c r="A147" s="1">
        <v>45083</v>
      </c>
      <c r="B147" s="4">
        <v>117.910004</v>
      </c>
      <c r="C147" s="4">
        <v>124.41999800000001</v>
      </c>
      <c r="D147" s="4">
        <v>117.739998</v>
      </c>
      <c r="E147" s="4">
        <v>124.230003</v>
      </c>
      <c r="F147" s="4">
        <v>124.230003</v>
      </c>
      <c r="G147" s="2">
        <v>75257500</v>
      </c>
      <c r="H147" s="4">
        <f t="shared" si="33"/>
        <v>75.257499999999993</v>
      </c>
      <c r="I147" s="10">
        <f t="shared" si="34"/>
        <v>6.3000029999999896</v>
      </c>
      <c r="J147" s="6" t="b">
        <f t="shared" si="28"/>
        <v>0</v>
      </c>
      <c r="K147" s="5">
        <f t="shared" si="29"/>
        <v>5.6735180172162114E-2</v>
      </c>
      <c r="L147" s="5">
        <f t="shared" si="35"/>
        <v>-5.3600193245689279E-2</v>
      </c>
      <c r="M147" s="5">
        <f t="shared" si="30"/>
        <v>-5.5121497454076705E-2</v>
      </c>
      <c r="N147" s="4">
        <f t="shared" si="36"/>
        <v>116.82013254222187</v>
      </c>
      <c r="O147" s="4">
        <f t="shared" si="37"/>
        <v>110.37245651213911</v>
      </c>
      <c r="P147" s="5">
        <f t="shared" si="38"/>
        <v>5.5193192215840028E-2</v>
      </c>
      <c r="Q147" s="5">
        <f t="shared" si="31"/>
        <v>7.8742031682395679E-3</v>
      </c>
      <c r="R147" s="106"/>
      <c r="S147" s="13">
        <f t="shared" si="32"/>
        <v>6.5056127675863967E-2</v>
      </c>
      <c r="T147" s="20" t="b">
        <f t="shared" si="39"/>
        <v>0</v>
      </c>
      <c r="U147" s="13"/>
      <c r="V147" s="20"/>
      <c r="W147" s="13">
        <f t="shared" si="40"/>
        <v>1.2848948790781283E-2</v>
      </c>
    </row>
    <row r="148" spans="1:23" x14ac:dyDescent="0.2">
      <c r="A148" s="1">
        <v>45084</v>
      </c>
      <c r="B148" s="4">
        <v>124.029999</v>
      </c>
      <c r="C148" s="4">
        <v>125.339996</v>
      </c>
      <c r="D148" s="4">
        <v>117.07</v>
      </c>
      <c r="E148" s="4">
        <v>117.83000199999999</v>
      </c>
      <c r="F148" s="4">
        <v>117.83000199999999</v>
      </c>
      <c r="G148" s="2">
        <v>81755200</v>
      </c>
      <c r="H148" s="4">
        <f t="shared" si="33"/>
        <v>81.755200000000002</v>
      </c>
      <c r="I148" s="10">
        <f t="shared" si="34"/>
        <v>-6.4000010000000032</v>
      </c>
      <c r="J148" s="6" t="b">
        <f t="shared" si="28"/>
        <v>1</v>
      </c>
      <c r="K148" s="5">
        <f t="shared" si="29"/>
        <v>7.064146237293932E-2</v>
      </c>
      <c r="L148" s="5">
        <f t="shared" si="35"/>
        <v>4.9987882367071614E-2</v>
      </c>
      <c r="M148" s="5">
        <f t="shared" si="30"/>
        <v>-6.491859571196721E-3</v>
      </c>
      <c r="N148" s="4">
        <f t="shared" si="36"/>
        <v>116.98844411851823</v>
      </c>
      <c r="O148" s="4">
        <f t="shared" si="37"/>
        <v>111.02093872847483</v>
      </c>
      <c r="P148" s="5">
        <f t="shared" si="38"/>
        <v>5.1009357676368966E-2</v>
      </c>
      <c r="Q148" s="5">
        <f t="shared" si="31"/>
        <v>6.9712767014099041E-4</v>
      </c>
      <c r="R148" s="106"/>
      <c r="S148" s="13">
        <f t="shared" si="32"/>
        <v>7.1387836161159707E-2</v>
      </c>
      <c r="T148" s="20" t="b">
        <f t="shared" si="39"/>
        <v>1</v>
      </c>
      <c r="U148" s="13">
        <f t="shared" ref="U148:U154" si="41">(E148-E147)/E147</f>
        <v>-5.1517353662142336E-2</v>
      </c>
      <c r="V148" s="20"/>
      <c r="W148" s="13">
        <f t="shared" si="40"/>
        <v>1.4407754265775099E-3</v>
      </c>
    </row>
    <row r="149" spans="1:23" x14ac:dyDescent="0.2">
      <c r="A149" s="1">
        <v>45085</v>
      </c>
      <c r="B149" s="4">
        <v>118.300003</v>
      </c>
      <c r="C149" s="4">
        <v>122.209999</v>
      </c>
      <c r="D149" s="4">
        <v>117.050003</v>
      </c>
      <c r="E149" s="4">
        <v>121.050003</v>
      </c>
      <c r="F149" s="4">
        <v>121.050003</v>
      </c>
      <c r="G149" s="2">
        <v>65246900</v>
      </c>
      <c r="H149" s="4">
        <f t="shared" si="33"/>
        <v>65.246899999999997</v>
      </c>
      <c r="I149" s="10">
        <f t="shared" si="34"/>
        <v>3.2200010000000105</v>
      </c>
      <c r="J149" s="6" t="b">
        <f t="shared" si="28"/>
        <v>0</v>
      </c>
      <c r="K149" s="5">
        <f t="shared" si="29"/>
        <v>4.4083689600588838E-2</v>
      </c>
      <c r="L149" s="5">
        <f t="shared" si="35"/>
        <v>-2.3245984194945456E-2</v>
      </c>
      <c r="M149" s="5">
        <f t="shared" si="30"/>
        <v>-3.4173429282184642E-2</v>
      </c>
      <c r="N149" s="4">
        <f t="shared" si="36"/>
        <v>117.66537059876519</v>
      </c>
      <c r="O149" s="4">
        <f t="shared" si="37"/>
        <v>111.89303127382485</v>
      </c>
      <c r="P149" s="5">
        <f t="shared" si="38"/>
        <v>4.9057248496873589E-2</v>
      </c>
      <c r="Q149" s="5">
        <f t="shared" si="31"/>
        <v>-5.2298105690209524E-3</v>
      </c>
      <c r="R149" s="106"/>
      <c r="S149" s="13">
        <f t="shared" si="32"/>
        <v>3.862332968577329E-2</v>
      </c>
      <c r="T149" s="20" t="b">
        <f t="shared" si="39"/>
        <v>0</v>
      </c>
      <c r="U149" s="13">
        <f t="shared" si="41"/>
        <v>2.7327513751548699E-2</v>
      </c>
      <c r="V149" s="20"/>
      <c r="W149" s="13">
        <f t="shared" si="40"/>
        <v>5.7862679117365121E-3</v>
      </c>
    </row>
    <row r="150" spans="1:23" x14ac:dyDescent="0.2">
      <c r="A150" s="1">
        <v>45086</v>
      </c>
      <c r="B150" s="4">
        <v>123.57</v>
      </c>
      <c r="C150" s="4">
        <v>127.25</v>
      </c>
      <c r="D150" s="4">
        <v>123.550003</v>
      </c>
      <c r="E150" s="4">
        <v>124.91999800000001</v>
      </c>
      <c r="F150" s="4">
        <v>124.91999800000001</v>
      </c>
      <c r="G150" s="2">
        <v>75051600</v>
      </c>
      <c r="H150" s="4">
        <f t="shared" si="33"/>
        <v>75.051599999999993</v>
      </c>
      <c r="I150" s="10">
        <f t="shared" si="34"/>
        <v>3.869995000000003</v>
      </c>
      <c r="J150" s="6" t="b">
        <f t="shared" si="28"/>
        <v>1</v>
      </c>
      <c r="K150" s="5">
        <f t="shared" si="29"/>
        <v>2.9947364711921505E-2</v>
      </c>
      <c r="L150" s="5">
        <f t="shared" si="35"/>
        <v>-1.0924965606538915E-2</v>
      </c>
      <c r="M150" s="5">
        <f t="shared" si="30"/>
        <v>-1.108858734710029E-2</v>
      </c>
      <c r="N150" s="4">
        <f t="shared" si="36"/>
        <v>118.87447516563766</v>
      </c>
      <c r="O150" s="4">
        <f t="shared" si="37"/>
        <v>113.02581098914443</v>
      </c>
      <c r="P150" s="5">
        <f t="shared" si="38"/>
        <v>4.9200336475461209E-2</v>
      </c>
      <c r="Q150" s="5">
        <f t="shared" si="31"/>
        <v>3.9331638081661693E-2</v>
      </c>
      <c r="S150" s="13">
        <f t="shared" si="32"/>
        <v>7.0456881703932023E-2</v>
      </c>
      <c r="T150" s="20" t="b">
        <f t="shared" si="39"/>
        <v>0</v>
      </c>
      <c r="U150" s="13">
        <f t="shared" si="41"/>
        <v>3.1970218125479954E-2</v>
      </c>
      <c r="V150" s="20"/>
      <c r="W150" s="13">
        <f t="shared" si="40"/>
        <v>1.027578939087757E-2</v>
      </c>
    </row>
    <row r="151" spans="1:23" x14ac:dyDescent="0.2">
      <c r="A151" s="1">
        <v>45089</v>
      </c>
      <c r="B151" s="4">
        <v>128.520004</v>
      </c>
      <c r="C151" s="4">
        <v>130.479996</v>
      </c>
      <c r="D151" s="4">
        <v>126.400002</v>
      </c>
      <c r="E151" s="4">
        <v>129.19000199999999</v>
      </c>
      <c r="F151" s="4">
        <v>129.19000199999999</v>
      </c>
      <c r="G151" s="2">
        <v>85394700</v>
      </c>
      <c r="H151" s="4">
        <f t="shared" si="33"/>
        <v>85.3947</v>
      </c>
      <c r="I151" s="10">
        <f t="shared" si="34"/>
        <v>4.2700039999999859</v>
      </c>
      <c r="J151" s="6" t="b">
        <f t="shared" si="28"/>
        <v>0</v>
      </c>
      <c r="K151" s="5">
        <f t="shared" si="29"/>
        <v>3.2278433033569094E-2</v>
      </c>
      <c r="L151" s="5">
        <f t="shared" si="35"/>
        <v>-5.2131806656339078E-3</v>
      </c>
      <c r="M151" s="5">
        <f t="shared" si="30"/>
        <v>-2.2072784460873601E-2</v>
      </c>
      <c r="N151" s="4">
        <f t="shared" si="36"/>
        <v>120.59372963803139</v>
      </c>
      <c r="O151" s="4">
        <f t="shared" si="37"/>
        <v>114.43139281617535</v>
      </c>
      <c r="P151" s="5">
        <f t="shared" si="38"/>
        <v>5.1099977091285192E-2</v>
      </c>
      <c r="Q151" s="5">
        <f t="shared" si="31"/>
        <v>4.8147381952581204E-2</v>
      </c>
      <c r="S151" s="13">
        <f t="shared" si="32"/>
        <v>8.1979937030248362E-2</v>
      </c>
      <c r="T151" s="20" t="b">
        <f t="shared" si="39"/>
        <v>0</v>
      </c>
      <c r="U151" s="13">
        <f t="shared" si="41"/>
        <v>3.4181908968650365E-2</v>
      </c>
      <c r="V151" s="20"/>
      <c r="W151" s="13">
        <f t="shared" si="40"/>
        <v>1.4462772348716148E-2</v>
      </c>
    </row>
    <row r="152" spans="1:23" x14ac:dyDescent="0.2">
      <c r="A152" s="1">
        <v>45090</v>
      </c>
      <c r="B152" s="4">
        <v>132.320007</v>
      </c>
      <c r="C152" s="4">
        <v>132.83000200000001</v>
      </c>
      <c r="D152" s="4">
        <v>122.449997</v>
      </c>
      <c r="E152" s="4">
        <v>124.529999</v>
      </c>
      <c r="F152" s="4">
        <v>124.529999</v>
      </c>
      <c r="G152" s="2">
        <v>132461900</v>
      </c>
      <c r="H152" s="4">
        <f t="shared" si="33"/>
        <v>132.46190000000001</v>
      </c>
      <c r="I152" s="10">
        <f t="shared" si="34"/>
        <v>-4.660002999999989</v>
      </c>
      <c r="J152" s="6" t="b">
        <f t="shared" si="28"/>
        <v>1</v>
      </c>
      <c r="K152" s="5">
        <f t="shared" si="29"/>
        <v>8.4769336499044681E-2</v>
      </c>
      <c r="L152" s="5">
        <f t="shared" si="35"/>
        <v>5.8872487816600552E-2</v>
      </c>
      <c r="M152" s="5">
        <f t="shared" si="30"/>
        <v>-1.6986541861654825E-2</v>
      </c>
      <c r="N152" s="4">
        <f t="shared" si="36"/>
        <v>121.24977453169282</v>
      </c>
      <c r="O152" s="4">
        <f t="shared" si="37"/>
        <v>115.30953248433401</v>
      </c>
      <c r="P152" s="5">
        <f t="shared" si="38"/>
        <v>4.8991778090326434E-2</v>
      </c>
      <c r="Q152" s="5">
        <f t="shared" si="31"/>
        <v>9.8987604137231195E-3</v>
      </c>
      <c r="R152" s="106" t="s">
        <v>112</v>
      </c>
      <c r="S152" s="13">
        <f t="shared" si="32"/>
        <v>9.550720826520212E-2</v>
      </c>
      <c r="T152" s="20" t="b">
        <f t="shared" si="39"/>
        <v>1</v>
      </c>
      <c r="U152" s="13">
        <f t="shared" si="41"/>
        <v>-3.6070925983885262E-2</v>
      </c>
      <c r="V152" s="20"/>
      <c r="W152" s="13">
        <f t="shared" si="40"/>
        <v>5.4401244213159753E-3</v>
      </c>
    </row>
    <row r="153" spans="1:23" x14ac:dyDescent="0.2">
      <c r="A153" s="1">
        <v>45091</v>
      </c>
      <c r="B153" s="4">
        <v>126.529999</v>
      </c>
      <c r="C153" s="4">
        <v>127.730003</v>
      </c>
      <c r="D153" s="4">
        <v>123.80999799999999</v>
      </c>
      <c r="E153" s="4">
        <v>127.33000199999999</v>
      </c>
      <c r="F153" s="4">
        <v>127.33000199999999</v>
      </c>
      <c r="G153" s="2">
        <v>95888100</v>
      </c>
      <c r="H153" s="4">
        <f t="shared" si="33"/>
        <v>95.888099999999994</v>
      </c>
      <c r="I153" s="10">
        <f t="shared" si="34"/>
        <v>2.8000029999999896</v>
      </c>
      <c r="J153" s="6" t="b">
        <f t="shared" si="28"/>
        <v>0</v>
      </c>
      <c r="K153" s="5">
        <f t="shared" si="29"/>
        <v>3.1661457582771335E-2</v>
      </c>
      <c r="L153" s="5">
        <f t="shared" si="35"/>
        <v>-6.3226349982029922E-3</v>
      </c>
      <c r="M153" s="5">
        <f t="shared" si="30"/>
        <v>-2.8430692648908695E-2</v>
      </c>
      <c r="N153" s="4">
        <f t="shared" si="36"/>
        <v>122.26314577641068</v>
      </c>
      <c r="O153" s="4">
        <f t="shared" si="37"/>
        <v>116.35479070308757</v>
      </c>
      <c r="P153" s="5">
        <f t="shared" si="38"/>
        <v>4.8324906379621876E-2</v>
      </c>
      <c r="Q153" s="5">
        <f t="shared" si="31"/>
        <v>1.2651827447807741E-2</v>
      </c>
      <c r="R153" s="106"/>
      <c r="S153" s="13">
        <f t="shared" si="32"/>
        <v>4.4713860328662383E-2</v>
      </c>
      <c r="T153" s="20" t="b">
        <f t="shared" si="39"/>
        <v>0</v>
      </c>
      <c r="U153" s="13">
        <f t="shared" si="41"/>
        <v>2.2484566148595161E-2</v>
      </c>
      <c r="V153" s="20"/>
      <c r="W153" s="13">
        <f t="shared" si="40"/>
        <v>8.3577165288087184E-3</v>
      </c>
    </row>
    <row r="154" spans="1:23" x14ac:dyDescent="0.2">
      <c r="A154" s="1">
        <v>45092</v>
      </c>
      <c r="B154" s="4">
        <v>125.389999</v>
      </c>
      <c r="C154" s="4">
        <v>125.699997</v>
      </c>
      <c r="D154" s="4">
        <v>122.260002</v>
      </c>
      <c r="E154" s="4">
        <v>124.239998</v>
      </c>
      <c r="F154" s="4">
        <v>124.239998</v>
      </c>
      <c r="G154" s="2">
        <v>85587100</v>
      </c>
      <c r="H154" s="4">
        <f t="shared" si="33"/>
        <v>85.587100000000007</v>
      </c>
      <c r="I154" s="10">
        <f t="shared" si="34"/>
        <v>-3.0900039999999933</v>
      </c>
      <c r="J154" s="6" t="b">
        <f t="shared" si="28"/>
        <v>0</v>
      </c>
      <c r="K154" s="5">
        <f t="shared" si="29"/>
        <v>2.8136716372702139E-2</v>
      </c>
      <c r="L154" s="5">
        <f t="shared" si="35"/>
        <v>9.1713933261934489E-3</v>
      </c>
      <c r="M154" s="5">
        <f t="shared" si="30"/>
        <v>-1.619496129241025E-2</v>
      </c>
      <c r="N154" s="4">
        <f t="shared" si="36"/>
        <v>122.5926211470089</v>
      </c>
      <c r="O154" s="4">
        <f t="shared" si="37"/>
        <v>117.04046090281909</v>
      </c>
      <c r="P154" s="5">
        <f t="shared" si="38"/>
        <v>4.5289514101601966E-2</v>
      </c>
      <c r="Q154" s="5">
        <f t="shared" si="31"/>
        <v>-2.7132069116136527E-3</v>
      </c>
      <c r="S154" s="13">
        <f t="shared" si="32"/>
        <v>2.5347168727755956E-2</v>
      </c>
      <c r="T154" s="20" t="b">
        <f t="shared" si="39"/>
        <v>1</v>
      </c>
      <c r="U154" s="13">
        <f t="shared" si="41"/>
        <v>-2.4267682018885017E-2</v>
      </c>
      <c r="V154" s="20">
        <f>(E154-E148)/E148</f>
        <v>5.4400372495962503E-2</v>
      </c>
      <c r="W154" s="13">
        <f t="shared" si="40"/>
        <v>2.6948052784503606E-3</v>
      </c>
    </row>
    <row r="155" spans="1:23" x14ac:dyDescent="0.2">
      <c r="A155" s="1">
        <v>45093</v>
      </c>
      <c r="B155" s="4">
        <v>125.82</v>
      </c>
      <c r="C155" s="4">
        <v>125.849998</v>
      </c>
      <c r="D155" s="4">
        <v>119.900002</v>
      </c>
      <c r="E155" s="4">
        <v>120.08000199999999</v>
      </c>
      <c r="F155" s="4">
        <v>120.08000199999999</v>
      </c>
      <c r="G155" s="2">
        <v>81846900</v>
      </c>
      <c r="H155" s="4">
        <f t="shared" si="33"/>
        <v>81.846900000000005</v>
      </c>
      <c r="I155" s="10">
        <f t="shared" si="34"/>
        <v>-4.1599960000000067</v>
      </c>
      <c r="J155" s="6" t="b">
        <f t="shared" si="28"/>
        <v>1</v>
      </c>
      <c r="K155" s="5">
        <f t="shared" si="29"/>
        <v>4.9624653050464491E-2</v>
      </c>
      <c r="L155" s="5">
        <f t="shared" si="35"/>
        <v>4.5620712128437449E-2</v>
      </c>
      <c r="M155" s="5">
        <f t="shared" si="30"/>
        <v>-1.5012510174936661E-3</v>
      </c>
      <c r="N155" s="4">
        <f t="shared" si="36"/>
        <v>122.17385128917408</v>
      </c>
      <c r="O155" s="4">
        <f t="shared" si="37"/>
        <v>117.30476882431309</v>
      </c>
      <c r="P155" s="5">
        <f t="shared" si="38"/>
        <v>3.9853720034873356E-2</v>
      </c>
      <c r="Q155" s="5">
        <f t="shared" si="31"/>
        <v>-1.8611587219200382E-2</v>
      </c>
      <c r="S155" s="13">
        <f t="shared" si="32"/>
        <v>3.0089472272792833E-2</v>
      </c>
      <c r="T155" s="20" t="b">
        <f t="shared" si="39"/>
        <v>1</v>
      </c>
      <c r="U155" s="13"/>
      <c r="V155" s="20"/>
      <c r="W155" s="13">
        <f t="shared" si="40"/>
        <v>-3.4159466851813457E-3</v>
      </c>
    </row>
    <row r="156" spans="1:23" x14ac:dyDescent="0.2">
      <c r="A156" s="1">
        <v>45097</v>
      </c>
      <c r="B156" s="4">
        <v>119.089996</v>
      </c>
      <c r="C156" s="4">
        <v>121.75</v>
      </c>
      <c r="D156" s="4">
        <v>117.699997</v>
      </c>
      <c r="E156" s="4">
        <v>118.93</v>
      </c>
      <c r="F156" s="4">
        <v>118.93</v>
      </c>
      <c r="G156" s="2">
        <v>58851800</v>
      </c>
      <c r="H156" s="4">
        <f t="shared" si="33"/>
        <v>58.851799999999997</v>
      </c>
      <c r="I156" s="10">
        <f t="shared" si="34"/>
        <v>-1.1500019999999864</v>
      </c>
      <c r="J156" s="6" t="b">
        <f t="shared" si="28"/>
        <v>1</v>
      </c>
      <c r="K156" s="5">
        <f t="shared" si="29"/>
        <v>3.440954208350578E-2</v>
      </c>
      <c r="L156" s="5">
        <f t="shared" si="35"/>
        <v>1.3434881633549848E-3</v>
      </c>
      <c r="M156" s="5">
        <f t="shared" si="30"/>
        <v>-1.0450323121078844E-2</v>
      </c>
      <c r="N156" s="4">
        <f t="shared" si="36"/>
        <v>121.63320940764507</v>
      </c>
      <c r="O156" s="4">
        <f t="shared" si="37"/>
        <v>117.44609327437281</v>
      </c>
      <c r="P156" s="5">
        <f t="shared" si="38"/>
        <v>3.4424119479076087E-2</v>
      </c>
      <c r="Q156" s="5">
        <f t="shared" si="31"/>
        <v>-3.2336665511005225E-2</v>
      </c>
      <c r="S156" s="13">
        <f t="shared" si="32"/>
        <v>9.6018671975937008E-4</v>
      </c>
      <c r="T156" s="20" t="b">
        <f t="shared" si="39"/>
        <v>1</v>
      </c>
      <c r="U156" s="13"/>
      <c r="V156" s="20"/>
      <c r="W156" s="13">
        <f t="shared" si="40"/>
        <v>-4.4251848969659117E-3</v>
      </c>
    </row>
    <row r="157" spans="1:23" x14ac:dyDescent="0.2">
      <c r="A157" s="1">
        <v>45098</v>
      </c>
      <c r="B157" s="4">
        <v>118.489998</v>
      </c>
      <c r="C157" s="4">
        <v>119.19000200000001</v>
      </c>
      <c r="D157" s="4">
        <v>111.66999800000001</v>
      </c>
      <c r="E157" s="4">
        <v>112.110001</v>
      </c>
      <c r="F157" s="4">
        <v>112.110001</v>
      </c>
      <c r="G157" s="2">
        <v>82835600</v>
      </c>
      <c r="H157" s="4">
        <f t="shared" si="33"/>
        <v>82.835599999999999</v>
      </c>
      <c r="I157" s="10">
        <f t="shared" si="34"/>
        <v>-6.8199990000000099</v>
      </c>
      <c r="J157" s="6" t="b">
        <f t="shared" si="28"/>
        <v>1</v>
      </c>
      <c r="K157" s="5">
        <f t="shared" si="29"/>
        <v>6.7341310420727329E-2</v>
      </c>
      <c r="L157" s="5">
        <f t="shared" si="35"/>
        <v>5.3844181852378825E-2</v>
      </c>
      <c r="M157" s="5">
        <f t="shared" si="30"/>
        <v>-3.9402078255610798E-3</v>
      </c>
      <c r="N157" s="4">
        <f t="shared" si="36"/>
        <v>120.0460080063709</v>
      </c>
      <c r="O157" s="4">
        <f t="shared" si="37"/>
        <v>116.9820852505143</v>
      </c>
      <c r="P157" s="5">
        <f t="shared" si="38"/>
        <v>2.5522904149332407E-2</v>
      </c>
      <c r="Q157" s="5">
        <f t="shared" si="31"/>
        <v>-6.9773332287120876E-2</v>
      </c>
      <c r="S157" s="13">
        <f t="shared" si="32"/>
        <v>-7.1306494950291194E-3</v>
      </c>
      <c r="T157" s="20" t="b">
        <f t="shared" si="39"/>
        <v>1</v>
      </c>
      <c r="U157" s="13"/>
      <c r="V157" s="20"/>
      <c r="W157" s="13">
        <f t="shared" si="40"/>
        <v>-1.3049079350975429E-2</v>
      </c>
    </row>
    <row r="158" spans="1:23" x14ac:dyDescent="0.2">
      <c r="A158" s="1">
        <v>45099</v>
      </c>
      <c r="B158" s="4">
        <v>112.239998</v>
      </c>
      <c r="C158" s="4">
        <v>114</v>
      </c>
      <c r="D158" s="4">
        <v>109.849998</v>
      </c>
      <c r="E158" s="4">
        <v>110.699997</v>
      </c>
      <c r="F158" s="4">
        <v>110.699997</v>
      </c>
      <c r="G158" s="2">
        <v>70754800</v>
      </c>
      <c r="H158" s="4">
        <f t="shared" si="33"/>
        <v>70.754800000000003</v>
      </c>
      <c r="I158" s="10">
        <f t="shared" si="34"/>
        <v>-1.4100040000000007</v>
      </c>
      <c r="J158" s="6" t="b">
        <f t="shared" si="28"/>
        <v>1</v>
      </c>
      <c r="K158" s="5">
        <f t="shared" si="29"/>
        <v>3.7778808152549997E-2</v>
      </c>
      <c r="L158" s="5">
        <f t="shared" si="35"/>
        <v>1.3720607871001598E-2</v>
      </c>
      <c r="M158" s="5">
        <f t="shared" si="30"/>
        <v>-7.7378153434285619E-3</v>
      </c>
      <c r="N158" s="4">
        <f t="shared" si="36"/>
        <v>118.48833950530909</v>
      </c>
      <c r="O158" s="4">
        <f t="shared" si="37"/>
        <v>116.43581670699132</v>
      </c>
      <c r="P158" s="5">
        <f t="shared" si="38"/>
        <v>1.7322572051284423E-2</v>
      </c>
      <c r="Q158" s="5">
        <f t="shared" si="31"/>
        <v>-7.2904570537272395E-2</v>
      </c>
      <c r="S158" s="13">
        <f t="shared" si="32"/>
        <v>-3.7880010168494065E-2</v>
      </c>
      <c r="T158" s="20" t="b">
        <f t="shared" si="39"/>
        <v>1</v>
      </c>
      <c r="U158" s="13"/>
      <c r="V158" s="20"/>
      <c r="W158" s="13">
        <f t="shared" si="40"/>
        <v>-1.2975595997987255E-2</v>
      </c>
    </row>
    <row r="159" spans="1:23" x14ac:dyDescent="0.2">
      <c r="A159" s="1">
        <v>45100</v>
      </c>
      <c r="B159" s="4">
        <v>109.30999799999999</v>
      </c>
      <c r="C159" s="4">
        <v>111.099998</v>
      </c>
      <c r="D159" s="4">
        <v>107.459999</v>
      </c>
      <c r="E159" s="4">
        <v>110.010002</v>
      </c>
      <c r="F159" s="4">
        <v>110.010002</v>
      </c>
      <c r="G159" s="2">
        <v>73545600</v>
      </c>
      <c r="H159" s="4">
        <f t="shared" si="33"/>
        <v>73.545599999999993</v>
      </c>
      <c r="I159" s="10">
        <f t="shared" si="34"/>
        <v>-0.68999499999999614</v>
      </c>
      <c r="J159" s="6" t="b">
        <f t="shared" si="28"/>
        <v>0</v>
      </c>
      <c r="K159" s="5">
        <f t="shared" si="29"/>
        <v>3.3873060058375801E-2</v>
      </c>
      <c r="L159" s="5">
        <f t="shared" si="35"/>
        <v>-6.4038424005826711E-3</v>
      </c>
      <c r="M159" s="5">
        <f t="shared" si="30"/>
        <v>-2.3729788048853451E-2</v>
      </c>
      <c r="N159" s="4">
        <f t="shared" si="36"/>
        <v>117.07528325442424</v>
      </c>
      <c r="O159" s="4">
        <f t="shared" si="37"/>
        <v>115.8770502107312</v>
      </c>
      <c r="P159" s="5">
        <f t="shared" si="38"/>
        <v>1.0234722568119484E-2</v>
      </c>
      <c r="Q159" s="5">
        <f t="shared" si="31"/>
        <v>-8.2129071031403045E-2</v>
      </c>
      <c r="S159" s="13">
        <f t="shared" si="32"/>
        <v>-5.1037973928612569E-2</v>
      </c>
      <c r="T159" s="20" t="b">
        <f t="shared" si="39"/>
        <v>1</v>
      </c>
      <c r="U159" s="13"/>
      <c r="V159" s="20"/>
      <c r="W159" s="13">
        <f t="shared" si="40"/>
        <v>-1.192569882221647E-2</v>
      </c>
    </row>
    <row r="160" spans="1:23" x14ac:dyDescent="0.2">
      <c r="A160" s="1">
        <v>45103</v>
      </c>
      <c r="B160" s="4">
        <v>110.949997</v>
      </c>
      <c r="C160" s="4">
        <v>112.550003</v>
      </c>
      <c r="D160" s="4">
        <v>107.199997</v>
      </c>
      <c r="E160" s="4">
        <v>107.510002</v>
      </c>
      <c r="F160" s="4">
        <v>107.510002</v>
      </c>
      <c r="G160" s="2">
        <v>68557000</v>
      </c>
      <c r="H160" s="4">
        <f t="shared" si="33"/>
        <v>68.557000000000002</v>
      </c>
      <c r="I160" s="10">
        <f t="shared" si="34"/>
        <v>-2.5</v>
      </c>
      <c r="J160" s="6" t="b">
        <f t="shared" si="28"/>
        <v>1</v>
      </c>
      <c r="K160" s="5">
        <f t="shared" si="29"/>
        <v>4.990677378470456E-2</v>
      </c>
      <c r="L160" s="5">
        <f t="shared" si="35"/>
        <v>3.1004912960925959E-2</v>
      </c>
      <c r="M160" s="5">
        <f t="shared" si="30"/>
        <v>-2.8918377674954959E-3</v>
      </c>
      <c r="N160" s="4">
        <f t="shared" si="36"/>
        <v>115.4810697120202</v>
      </c>
      <c r="O160" s="4">
        <f t="shared" si="37"/>
        <v>115.1494808011024</v>
      </c>
      <c r="P160" s="5">
        <f t="shared" si="38"/>
        <v>2.8713702751862126E-3</v>
      </c>
      <c r="Q160" s="5">
        <f t="shared" si="31"/>
        <v>-7.1709352300520335E-2</v>
      </c>
      <c r="S160" s="13">
        <f t="shared" si="32"/>
        <v>-2.5381360939325522E-2</v>
      </c>
      <c r="T160" s="20" t="b">
        <f t="shared" si="39"/>
        <v>1</v>
      </c>
      <c r="U160" s="13"/>
      <c r="V160" s="20"/>
      <c r="W160" s="13">
        <f t="shared" si="40"/>
        <v>-1.3616994963313827E-2</v>
      </c>
    </row>
    <row r="161" spans="1:23" x14ac:dyDescent="0.2">
      <c r="A161" s="1">
        <v>45104</v>
      </c>
      <c r="B161" s="4">
        <v>108.57</v>
      </c>
      <c r="C161" s="4">
        <v>110.970001</v>
      </c>
      <c r="D161" s="4">
        <v>107.08000199999999</v>
      </c>
      <c r="E161" s="4">
        <v>110.389999</v>
      </c>
      <c r="F161" s="4">
        <v>110.389999</v>
      </c>
      <c r="G161" s="2">
        <v>59381600</v>
      </c>
      <c r="H161" s="4">
        <f t="shared" si="33"/>
        <v>59.381599999999999</v>
      </c>
      <c r="I161" s="10">
        <f t="shared" si="34"/>
        <v>2.879997000000003</v>
      </c>
      <c r="J161" s="6" t="b">
        <f t="shared" si="28"/>
        <v>0</v>
      </c>
      <c r="K161" s="5">
        <f t="shared" si="29"/>
        <v>3.6327969063728663E-2</v>
      </c>
      <c r="L161" s="5">
        <f t="shared" si="35"/>
        <v>-1.6763369254858707E-2</v>
      </c>
      <c r="M161" s="5">
        <f t="shared" si="30"/>
        <v>-3.0911439467474142E-2</v>
      </c>
      <c r="N161" s="4">
        <f t="shared" si="36"/>
        <v>114.6325579266835</v>
      </c>
      <c r="O161" s="4">
        <f t="shared" si="37"/>
        <v>114.73561281839784</v>
      </c>
      <c r="P161" s="5">
        <f t="shared" si="38"/>
        <v>-8.9900193782858808E-4</v>
      </c>
      <c r="Q161" s="5">
        <f t="shared" si="31"/>
        <v>-6.588491143601595E-2</v>
      </c>
      <c r="S161" s="13">
        <f t="shared" si="32"/>
        <v>-3.1950407396701373E-2</v>
      </c>
      <c r="T161" s="20" t="b">
        <f t="shared" si="39"/>
        <v>0</v>
      </c>
      <c r="U161" s="13"/>
      <c r="V161" s="20"/>
      <c r="W161" s="13">
        <f t="shared" si="40"/>
        <v>-7.3476266495683257E-3</v>
      </c>
    </row>
    <row r="162" spans="1:23" x14ac:dyDescent="0.2">
      <c r="A162" s="1">
        <v>45105</v>
      </c>
      <c r="B162" s="4">
        <v>108.209999</v>
      </c>
      <c r="C162" s="4">
        <v>111.779999</v>
      </c>
      <c r="D162" s="4">
        <v>107.629997</v>
      </c>
      <c r="E162" s="4">
        <v>110.16999800000001</v>
      </c>
      <c r="F162" s="4">
        <v>110.16999800000001</v>
      </c>
      <c r="G162" s="2">
        <v>67534100</v>
      </c>
      <c r="H162" s="4">
        <f t="shared" si="33"/>
        <v>67.534099999999995</v>
      </c>
      <c r="I162" s="10">
        <f t="shared" si="34"/>
        <v>-0.22000099999999634</v>
      </c>
      <c r="J162" s="6" t="b">
        <f t="shared" si="28"/>
        <v>0</v>
      </c>
      <c r="K162" s="5">
        <f t="shared" si="29"/>
        <v>3.8558042512999421E-2</v>
      </c>
      <c r="L162" s="5">
        <f t="shared" si="35"/>
        <v>-1.8112919490924407E-2</v>
      </c>
      <c r="M162" s="5">
        <f t="shared" si="30"/>
        <v>-2.3599378154772258E-2</v>
      </c>
      <c r="N162" s="4">
        <f t="shared" si="36"/>
        <v>113.88879793890293</v>
      </c>
      <c r="O162" s="4">
        <f t="shared" si="37"/>
        <v>114.33860283418933</v>
      </c>
      <c r="P162" s="5">
        <f t="shared" si="38"/>
        <v>-3.9495095516567736E-3</v>
      </c>
      <c r="Q162" s="5">
        <f t="shared" si="31"/>
        <v>-5.4955369203743241E-2</v>
      </c>
      <c r="S162" s="13">
        <f t="shared" si="32"/>
        <v>-1.8516298152819327E-2</v>
      </c>
      <c r="T162" s="20" t="b">
        <f t="shared" si="39"/>
        <v>1</v>
      </c>
      <c r="U162" s="13"/>
      <c r="V162" s="20"/>
      <c r="W162" s="13">
        <f t="shared" si="40"/>
        <v>-6.4882089454574576E-3</v>
      </c>
    </row>
    <row r="163" spans="1:23" x14ac:dyDescent="0.2">
      <c r="A163" s="1">
        <v>45106</v>
      </c>
      <c r="B163" s="4">
        <v>112.07</v>
      </c>
      <c r="C163" s="4">
        <v>112.760002</v>
      </c>
      <c r="D163" s="4">
        <v>109.839996</v>
      </c>
      <c r="E163" s="4">
        <v>111.239998</v>
      </c>
      <c r="F163" s="4">
        <v>111.239998</v>
      </c>
      <c r="G163" s="2">
        <v>58347200</v>
      </c>
      <c r="H163" s="4">
        <f t="shared" si="33"/>
        <v>58.347200000000001</v>
      </c>
      <c r="I163" s="10">
        <f t="shared" si="34"/>
        <v>1.0699999999999932</v>
      </c>
      <c r="J163" s="6" t="b">
        <f t="shared" si="28"/>
        <v>1</v>
      </c>
      <c r="K163" s="5">
        <f t="shared" si="29"/>
        <v>2.6584177952810567E-2</v>
      </c>
      <c r="L163" s="5">
        <f t="shared" si="35"/>
        <v>7.4061033282769098E-3</v>
      </c>
      <c r="M163" s="5">
        <f t="shared" si="30"/>
        <v>-1.2745830762776071E-2</v>
      </c>
      <c r="N163" s="4">
        <f t="shared" si="36"/>
        <v>113.4473312824191</v>
      </c>
      <c r="O163" s="4">
        <f t="shared" si="37"/>
        <v>114.06915893556418</v>
      </c>
      <c r="P163" s="5">
        <f t="shared" si="38"/>
        <v>-5.4812012421612596E-3</v>
      </c>
      <c r="Q163" s="5">
        <f t="shared" si="31"/>
        <v>-3.1797445049094146E-2</v>
      </c>
      <c r="S163" s="13">
        <f t="shared" si="32"/>
        <v>-6.0585760339134124E-3</v>
      </c>
      <c r="T163" s="20" t="b">
        <f t="shared" si="39"/>
        <v>0</v>
      </c>
      <c r="U163" s="13"/>
      <c r="V163" s="20"/>
      <c r="W163" s="13">
        <f t="shared" si="40"/>
        <v>-3.876295689069051E-3</v>
      </c>
    </row>
    <row r="164" spans="1:23" x14ac:dyDescent="0.2">
      <c r="A164" s="1">
        <v>45107</v>
      </c>
      <c r="B164" s="4">
        <v>113.029999</v>
      </c>
      <c r="C164" s="4">
        <v>114.69000200000001</v>
      </c>
      <c r="D164" s="4">
        <v>112.410004</v>
      </c>
      <c r="E164" s="4">
        <v>113.910004</v>
      </c>
      <c r="F164" s="4">
        <v>113.910004</v>
      </c>
      <c r="G164" s="2">
        <v>53331900</v>
      </c>
      <c r="H164" s="4">
        <f t="shared" si="33"/>
        <v>53.331899999999997</v>
      </c>
      <c r="I164" s="10">
        <f t="shared" si="34"/>
        <v>2.6700060000000008</v>
      </c>
      <c r="J164" s="6" t="b">
        <f t="shared" si="28"/>
        <v>0</v>
      </c>
      <c r="K164" s="5">
        <f t="shared" si="29"/>
        <v>2.0282874467293908E-2</v>
      </c>
      <c r="L164" s="5">
        <f t="shared" si="35"/>
        <v>-7.7855879658991862E-3</v>
      </c>
      <c r="M164" s="5">
        <f t="shared" si="30"/>
        <v>-1.3344008065331979E-2</v>
      </c>
      <c r="N164" s="4">
        <f t="shared" si="36"/>
        <v>113.52444340201592</v>
      </c>
      <c r="O164" s="4">
        <f t="shared" si="37"/>
        <v>114.05531937594989</v>
      </c>
      <c r="P164" s="5">
        <f t="shared" si="38"/>
        <v>-4.6763142634755816E-3</v>
      </c>
      <c r="Q164" s="5">
        <f t="shared" si="31"/>
        <v>-9.8167352212371953E-3</v>
      </c>
      <c r="S164" s="13">
        <f t="shared" si="32"/>
        <v>1.0267027637885695E-2</v>
      </c>
      <c r="T164" s="20" t="b">
        <f t="shared" si="39"/>
        <v>0</v>
      </c>
      <c r="U164" s="13">
        <f>(E164-E163)/E163</f>
        <v>2.4002211866274943E-2</v>
      </c>
      <c r="V164" s="20"/>
      <c r="W164" s="13">
        <f t="shared" si="40"/>
        <v>6.7971735187718097E-4</v>
      </c>
    </row>
    <row r="165" spans="1:23" x14ac:dyDescent="0.2">
      <c r="A165" s="1">
        <v>45110</v>
      </c>
      <c r="B165" s="4">
        <v>115.160004</v>
      </c>
      <c r="C165" s="4">
        <v>116.730003</v>
      </c>
      <c r="D165" s="4">
        <v>114.510002</v>
      </c>
      <c r="E165" s="4">
        <v>115.82</v>
      </c>
      <c r="F165" s="4">
        <v>115.82</v>
      </c>
      <c r="G165" s="2">
        <v>31860000</v>
      </c>
      <c r="H165" s="4">
        <f t="shared" si="33"/>
        <v>31.86</v>
      </c>
      <c r="I165" s="10">
        <f t="shared" si="34"/>
        <v>1.9099959999999925</v>
      </c>
      <c r="J165" s="6" t="b">
        <f t="shared" si="28"/>
        <v>0</v>
      </c>
      <c r="K165" s="5">
        <f t="shared" si="29"/>
        <v>1.9386961498786773E-2</v>
      </c>
      <c r="L165" s="5">
        <f t="shared" si="35"/>
        <v>-5.7311217182659394E-3</v>
      </c>
      <c r="M165" s="5">
        <f t="shared" si="30"/>
        <v>-1.1440031238493849E-2</v>
      </c>
      <c r="N165" s="4">
        <f t="shared" si="36"/>
        <v>113.90703616834659</v>
      </c>
      <c r="O165" s="4">
        <f t="shared" si="37"/>
        <v>114.20876986499773</v>
      </c>
      <c r="P165" s="5">
        <f t="shared" si="38"/>
        <v>-2.6489469553504985E-3</v>
      </c>
      <c r="Q165" s="5">
        <f t="shared" si="31"/>
        <v>5.2934906563828566E-3</v>
      </c>
      <c r="S165" s="13">
        <f t="shared" si="32"/>
        <v>2.4783076854719113E-2</v>
      </c>
      <c r="T165" s="20" t="b">
        <f t="shared" si="39"/>
        <v>0</v>
      </c>
      <c r="U165" s="13">
        <f>(E165-E164)/E164</f>
        <v>1.676758785821825E-2</v>
      </c>
      <c r="V165" s="20"/>
      <c r="W165" s="13">
        <f t="shared" si="40"/>
        <v>3.3701355837158888E-3</v>
      </c>
    </row>
    <row r="166" spans="1:23" x14ac:dyDescent="0.2">
      <c r="A166" s="1">
        <v>45112</v>
      </c>
      <c r="B166" s="4">
        <v>116.099998</v>
      </c>
      <c r="C166" s="4">
        <v>117.660004</v>
      </c>
      <c r="D166" s="4">
        <v>113.860001</v>
      </c>
      <c r="E166" s="4">
        <v>113.949997</v>
      </c>
      <c r="F166" s="4">
        <v>113.949997</v>
      </c>
      <c r="G166" s="2">
        <v>49501600</v>
      </c>
      <c r="H166" s="4">
        <f t="shared" si="33"/>
        <v>49.501600000000003</v>
      </c>
      <c r="I166" s="10">
        <f t="shared" si="34"/>
        <v>-1.870002999999997</v>
      </c>
      <c r="J166" s="6" t="b">
        <f t="shared" si="28"/>
        <v>1</v>
      </c>
      <c r="K166" s="5">
        <f t="shared" si="29"/>
        <v>3.337434539456928E-2</v>
      </c>
      <c r="L166" s="5">
        <f t="shared" si="35"/>
        <v>1.851852745079292E-2</v>
      </c>
      <c r="M166" s="5">
        <f t="shared" si="30"/>
        <v>-7.9040926760574415E-4</v>
      </c>
      <c r="N166" s="4">
        <f t="shared" si="36"/>
        <v>113.91419630695549</v>
      </c>
      <c r="O166" s="4">
        <f t="shared" si="37"/>
        <v>114.18626787673706</v>
      </c>
      <c r="P166" s="5">
        <f t="shared" si="38"/>
        <v>-2.3883903727718353E-3</v>
      </c>
      <c r="Q166" s="5">
        <f t="shared" si="31"/>
        <v>-4.7575551346959742E-4</v>
      </c>
      <c r="S166" s="13">
        <f t="shared" si="32"/>
        <v>3.2882711852269778E-2</v>
      </c>
      <c r="T166" s="20" t="b">
        <f t="shared" si="39"/>
        <v>1</v>
      </c>
      <c r="U166" s="13">
        <f>(E166-E165)/E165</f>
        <v>-1.6145769297185263E-2</v>
      </c>
      <c r="V166" s="20">
        <f>(E166-E164)/E164</f>
        <v>3.5109295580391258E-4</v>
      </c>
      <c r="W166" s="13">
        <f t="shared" si="40"/>
        <v>6.2859493581358472E-5</v>
      </c>
    </row>
    <row r="167" spans="1:23" x14ac:dyDescent="0.2">
      <c r="A167" s="1">
        <v>45113</v>
      </c>
      <c r="B167" s="4">
        <v>112.07</v>
      </c>
      <c r="C167" s="4">
        <v>113.790001</v>
      </c>
      <c r="D167" s="4">
        <v>110.30999799999999</v>
      </c>
      <c r="E167" s="4">
        <v>113.480003</v>
      </c>
      <c r="F167" s="4">
        <v>113.480003</v>
      </c>
      <c r="G167" s="2">
        <v>42342000</v>
      </c>
      <c r="H167" s="4">
        <f t="shared" si="33"/>
        <v>42.341999999999999</v>
      </c>
      <c r="I167" s="10">
        <f t="shared" si="34"/>
        <v>-0.4699939999999998</v>
      </c>
      <c r="J167" s="6" t="b">
        <f t="shared" si="28"/>
        <v>0</v>
      </c>
      <c r="K167" s="5">
        <f t="shared" si="29"/>
        <v>3.1547484934230631E-2</v>
      </c>
      <c r="L167" s="5">
        <f t="shared" si="35"/>
        <v>-1.2581449094316082E-2</v>
      </c>
      <c r="M167" s="5">
        <f t="shared" si="30"/>
        <v>-2.8737241025061061E-2</v>
      </c>
      <c r="N167" s="4">
        <f t="shared" si="36"/>
        <v>113.84183075579624</v>
      </c>
      <c r="O167" s="4">
        <f t="shared" si="37"/>
        <v>114.1248535396295</v>
      </c>
      <c r="P167" s="5">
        <f t="shared" si="38"/>
        <v>-2.4861053441803541E-3</v>
      </c>
      <c r="Q167" s="5">
        <f t="shared" si="31"/>
        <v>-3.1024033365840985E-2</v>
      </c>
      <c r="S167" s="13">
        <f t="shared" si="32"/>
        <v>-4.5527865681829142E-4</v>
      </c>
      <c r="T167" s="20" t="b">
        <f t="shared" si="39"/>
        <v>1</v>
      </c>
      <c r="U167" s="13"/>
      <c r="V167" s="20"/>
      <c r="W167" s="13">
        <f t="shared" si="40"/>
        <v>-6.3526367656805013E-4</v>
      </c>
    </row>
    <row r="168" spans="1:23" x14ac:dyDescent="0.2">
      <c r="A168" s="1">
        <v>45114</v>
      </c>
      <c r="B168" s="4">
        <v>114.160004</v>
      </c>
      <c r="C168" s="4">
        <v>115.33000199999999</v>
      </c>
      <c r="D168" s="4">
        <v>113.040001</v>
      </c>
      <c r="E168" s="4">
        <v>113.16999800000001</v>
      </c>
      <c r="F168" s="4">
        <v>113.16999800000001</v>
      </c>
      <c r="G168" s="2">
        <v>37135100</v>
      </c>
      <c r="H168" s="4">
        <f t="shared" si="33"/>
        <v>37.135100000000001</v>
      </c>
      <c r="I168" s="10">
        <f t="shared" si="34"/>
        <v>-0.31000499999998965</v>
      </c>
      <c r="J168" s="6" t="b">
        <f t="shared" si="28"/>
        <v>1</v>
      </c>
      <c r="K168" s="5">
        <f t="shared" si="29"/>
        <v>2.0258324307693427E-2</v>
      </c>
      <c r="L168" s="5">
        <f t="shared" si="35"/>
        <v>8.67209149712358E-3</v>
      </c>
      <c r="M168" s="5">
        <f t="shared" si="30"/>
        <v>-1.1500088362526024E-3</v>
      </c>
      <c r="N168" s="4">
        <f t="shared" si="36"/>
        <v>113.7298586298302</v>
      </c>
      <c r="O168" s="4">
        <f t="shared" si="37"/>
        <v>114.04182262313998</v>
      </c>
      <c r="P168" s="5">
        <f t="shared" si="38"/>
        <v>-2.743026299937292E-3</v>
      </c>
      <c r="Q168" s="5">
        <f t="shared" si="31"/>
        <v>-6.0657565052952382E-3</v>
      </c>
      <c r="S168" s="13">
        <f t="shared" si="32"/>
        <v>1.4069685739942418E-2</v>
      </c>
      <c r="T168" s="20" t="b">
        <f t="shared" si="39"/>
        <v>1</v>
      </c>
      <c r="U168" s="13"/>
      <c r="V168" s="20"/>
      <c r="W168" s="13">
        <f t="shared" si="40"/>
        <v>-9.8357629372832931E-4</v>
      </c>
    </row>
    <row r="169" spans="1:23" x14ac:dyDescent="0.2">
      <c r="A169" s="1">
        <v>45117</v>
      </c>
      <c r="B169" s="4">
        <v>113</v>
      </c>
      <c r="C169" s="4">
        <v>113.610001</v>
      </c>
      <c r="D169" s="4">
        <v>109.879997</v>
      </c>
      <c r="E169" s="4">
        <v>113.58000199999999</v>
      </c>
      <c r="F169" s="4">
        <v>113.58000199999999</v>
      </c>
      <c r="G169" s="2">
        <v>49330200</v>
      </c>
      <c r="H169" s="4">
        <f t="shared" si="33"/>
        <v>49.330199999999998</v>
      </c>
      <c r="I169" s="10">
        <f t="shared" si="34"/>
        <v>0.41000399999998649</v>
      </c>
      <c r="J169" s="6" t="b">
        <f t="shared" si="28"/>
        <v>0</v>
      </c>
      <c r="K169" s="5">
        <f t="shared" si="29"/>
        <v>3.3946160373484482E-2</v>
      </c>
      <c r="L169" s="5">
        <f t="shared" si="35"/>
        <v>-5.1327610619468431E-3</v>
      </c>
      <c r="M169" s="5">
        <f t="shared" si="30"/>
        <v>-3.3673144348556817E-2</v>
      </c>
      <c r="N169" s="4">
        <f t="shared" si="36"/>
        <v>113.7048825248585</v>
      </c>
      <c r="O169" s="4">
        <f t="shared" si="37"/>
        <v>114.00166430808433</v>
      </c>
      <c r="P169" s="5">
        <f t="shared" si="38"/>
        <v>-2.6101058867101989E-3</v>
      </c>
      <c r="Q169" s="5">
        <f t="shared" si="31"/>
        <v>-3.3638709613215544E-2</v>
      </c>
      <c r="S169" s="13">
        <f t="shared" si="32"/>
        <v>-8.3445427101834849E-4</v>
      </c>
      <c r="T169" s="20" t="b">
        <f t="shared" si="39"/>
        <v>0</v>
      </c>
      <c r="U169" s="13"/>
      <c r="V169" s="20"/>
      <c r="W169" s="13">
        <f t="shared" si="40"/>
        <v>-2.1960903910900017E-4</v>
      </c>
    </row>
    <row r="170" spans="1:23" x14ac:dyDescent="0.2">
      <c r="A170" s="1">
        <v>45118</v>
      </c>
      <c r="B170" s="4">
        <v>111.660004</v>
      </c>
      <c r="C170" s="4">
        <v>113.269997</v>
      </c>
      <c r="D170" s="4">
        <v>109.5</v>
      </c>
      <c r="E170" s="4">
        <v>111.32</v>
      </c>
      <c r="F170" s="4">
        <v>111.32</v>
      </c>
      <c r="G170" s="2">
        <v>59899500</v>
      </c>
      <c r="H170" s="4">
        <f t="shared" si="33"/>
        <v>59.899500000000003</v>
      </c>
      <c r="I170" s="10">
        <f t="shared" si="34"/>
        <v>-2.2600020000000001</v>
      </c>
      <c r="J170" s="6" t="b">
        <f t="shared" si="28"/>
        <v>1</v>
      </c>
      <c r="K170" s="5">
        <f t="shared" si="29"/>
        <v>3.4429196347031996E-2</v>
      </c>
      <c r="L170" s="5">
        <f t="shared" si="35"/>
        <v>3.0449936218881696E-3</v>
      </c>
      <c r="M170" s="5">
        <f t="shared" si="30"/>
        <v>-1.6621004566209983E-2</v>
      </c>
      <c r="N170" s="4">
        <f t="shared" si="36"/>
        <v>113.30740210404875</v>
      </c>
      <c r="O170" s="4">
        <f t="shared" si="37"/>
        <v>113.76847610738135</v>
      </c>
      <c r="P170" s="5">
        <f t="shared" si="38"/>
        <v>-4.0692310896793815E-3</v>
      </c>
      <c r="Q170" s="5">
        <f t="shared" si="31"/>
        <v>-3.3602412846359841E-2</v>
      </c>
      <c r="S170" s="13">
        <f t="shared" si="32"/>
        <v>-3.3012056894920057E-4</v>
      </c>
      <c r="T170" s="20" t="b">
        <f t="shared" si="39"/>
        <v>1</v>
      </c>
      <c r="U170" s="13"/>
      <c r="V170" s="20"/>
      <c r="W170" s="13">
        <f t="shared" si="40"/>
        <v>-3.4957199021146542E-3</v>
      </c>
    </row>
    <row r="171" spans="1:23" x14ac:dyDescent="0.2">
      <c r="A171" s="1">
        <v>45119</v>
      </c>
      <c r="B171" s="4">
        <v>112.889999</v>
      </c>
      <c r="C171" s="4">
        <v>115.400002</v>
      </c>
      <c r="D171" s="4">
        <v>112.30999799999999</v>
      </c>
      <c r="E171" s="4">
        <v>114.58000199999999</v>
      </c>
      <c r="F171" s="4">
        <v>114.58000199999999</v>
      </c>
      <c r="G171" s="2">
        <v>57993100</v>
      </c>
      <c r="H171" s="4">
        <f t="shared" si="33"/>
        <v>57.993099999999998</v>
      </c>
      <c r="I171" s="10">
        <f t="shared" si="34"/>
        <v>3.2600020000000001</v>
      </c>
      <c r="J171" s="6" t="b">
        <f t="shared" si="28"/>
        <v>0</v>
      </c>
      <c r="K171" s="5">
        <f t="shared" si="29"/>
        <v>2.7513169397438756E-2</v>
      </c>
      <c r="L171" s="5">
        <f t="shared" si="35"/>
        <v>-1.4970351802377021E-2</v>
      </c>
      <c r="M171" s="5">
        <f t="shared" si="30"/>
        <v>-2.0211949429471097E-2</v>
      </c>
      <c r="N171" s="4">
        <f t="shared" si="36"/>
        <v>113.51950208670729</v>
      </c>
      <c r="O171" s="4">
        <f t="shared" si="37"/>
        <v>113.8390435763047</v>
      </c>
      <c r="P171" s="5">
        <f t="shared" si="38"/>
        <v>-2.8148598586465222E-3</v>
      </c>
      <c r="Q171" s="5">
        <f t="shared" si="31"/>
        <v>-1.0654592950764243E-2</v>
      </c>
      <c r="S171" s="13">
        <f t="shared" si="32"/>
        <v>1.6565434825959378E-2</v>
      </c>
      <c r="T171" s="20" t="b">
        <f t="shared" si="39"/>
        <v>0</v>
      </c>
      <c r="U171" s="13"/>
      <c r="V171" s="20"/>
      <c r="W171" s="13">
        <f t="shared" si="40"/>
        <v>1.8718987349456175E-3</v>
      </c>
    </row>
    <row r="172" spans="1:23" x14ac:dyDescent="0.2">
      <c r="A172" s="1">
        <v>45120</v>
      </c>
      <c r="B172" s="4">
        <v>115.760002</v>
      </c>
      <c r="C172" s="4">
        <v>116.160004</v>
      </c>
      <c r="D172" s="4">
        <v>113.58000199999999</v>
      </c>
      <c r="E172" s="4">
        <v>115.91999800000001</v>
      </c>
      <c r="F172" s="4">
        <v>115.91999800000001</v>
      </c>
      <c r="G172" s="2">
        <v>49206700</v>
      </c>
      <c r="H172" s="4">
        <f t="shared" si="33"/>
        <v>49.206699999999998</v>
      </c>
      <c r="I172" s="10">
        <f t="shared" si="34"/>
        <v>1.3399960000000135</v>
      </c>
      <c r="J172" s="6" t="b">
        <f t="shared" si="28"/>
        <v>0</v>
      </c>
      <c r="K172" s="5">
        <f t="shared" si="29"/>
        <v>2.2715283981065676E-2</v>
      </c>
      <c r="L172" s="5">
        <f t="shared" si="35"/>
        <v>-1.3821354287814084E-3</v>
      </c>
      <c r="M172" s="5">
        <f t="shared" si="30"/>
        <v>-2.060218312022933E-2</v>
      </c>
      <c r="N172" s="4">
        <f t="shared" si="36"/>
        <v>113.91958473892274</v>
      </c>
      <c r="O172" s="4">
        <f t="shared" si="37"/>
        <v>114.01999613488691</v>
      </c>
      <c r="P172" s="5">
        <f t="shared" si="38"/>
        <v>-8.8142347248098239E-4</v>
      </c>
      <c r="Q172" s="5">
        <f t="shared" si="31"/>
        <v>-2.9808986725240296E-3</v>
      </c>
      <c r="S172" s="13">
        <f t="shared" si="32"/>
        <v>1.9666673348676483E-2</v>
      </c>
      <c r="T172" s="20" t="b">
        <f t="shared" si="39"/>
        <v>0</v>
      </c>
      <c r="U172" s="13"/>
      <c r="V172" s="20"/>
      <c r="W172" s="13">
        <f t="shared" si="40"/>
        <v>3.524351718085043E-3</v>
      </c>
    </row>
    <row r="173" spans="1:23" x14ac:dyDescent="0.2">
      <c r="A173" s="1">
        <v>45121</v>
      </c>
      <c r="B173" s="4">
        <v>116.16999800000001</v>
      </c>
      <c r="C173" s="4">
        <v>122.120003</v>
      </c>
      <c r="D173" s="4">
        <v>115.25</v>
      </c>
      <c r="E173" s="4">
        <v>115.94000200000001</v>
      </c>
      <c r="F173" s="4">
        <v>115.94000200000001</v>
      </c>
      <c r="G173" s="2">
        <v>91847300</v>
      </c>
      <c r="H173" s="4">
        <f t="shared" si="33"/>
        <v>91.847300000000004</v>
      </c>
      <c r="I173" s="10">
        <f t="shared" si="34"/>
        <v>2.0004000000000133E-2</v>
      </c>
      <c r="J173" s="6" t="b">
        <f t="shared" si="28"/>
        <v>1</v>
      </c>
      <c r="K173" s="5">
        <f t="shared" si="29"/>
        <v>5.9609570498915375E-2</v>
      </c>
      <c r="L173" s="5">
        <f t="shared" si="35"/>
        <v>1.9798227077528216E-3</v>
      </c>
      <c r="M173" s="5">
        <f t="shared" si="30"/>
        <v>-5.9870021691974563E-3</v>
      </c>
      <c r="N173" s="4">
        <f t="shared" si="36"/>
        <v>114.25632094910227</v>
      </c>
      <c r="O173" s="4">
        <f t="shared" si="37"/>
        <v>114.18695316663587</v>
      </c>
      <c r="P173" s="5">
        <f t="shared" si="38"/>
        <v>6.0712424389458488E-4</v>
      </c>
      <c r="Q173" s="5">
        <f t="shared" si="31"/>
        <v>8.6969284731334834E-3</v>
      </c>
      <c r="S173" s="13">
        <f t="shared" si="32"/>
        <v>6.882491914299213E-2</v>
      </c>
      <c r="T173" s="20" t="b">
        <f t="shared" si="39"/>
        <v>0</v>
      </c>
      <c r="U173" s="13"/>
      <c r="V173" s="20"/>
      <c r="W173" s="13">
        <f t="shared" si="40"/>
        <v>2.9559114962651877E-3</v>
      </c>
    </row>
    <row r="174" spans="1:23" x14ac:dyDescent="0.2">
      <c r="A174" s="1">
        <v>45124</v>
      </c>
      <c r="B174" s="4">
        <v>115.949997</v>
      </c>
      <c r="C174" s="4">
        <v>118.839996</v>
      </c>
      <c r="D174" s="4">
        <v>112.730003</v>
      </c>
      <c r="E174" s="4">
        <v>118.32</v>
      </c>
      <c r="F174" s="4">
        <v>118.32</v>
      </c>
      <c r="G174" s="2">
        <v>68593300</v>
      </c>
      <c r="H174" s="4">
        <f t="shared" si="33"/>
        <v>68.593299999999999</v>
      </c>
      <c r="I174" s="10">
        <f t="shared" si="34"/>
        <v>2.3799979999999863</v>
      </c>
      <c r="J174" s="6" t="b">
        <f t="shared" si="28"/>
        <v>0</v>
      </c>
      <c r="K174" s="5">
        <f t="shared" si="29"/>
        <v>5.4200238067943662E-2</v>
      </c>
      <c r="L174" s="5">
        <f t="shared" si="35"/>
        <v>-2.0439871162739202E-2</v>
      </c>
      <c r="M174" s="5">
        <f t="shared" si="30"/>
        <v>-4.9587482047702927E-2</v>
      </c>
      <c r="N174" s="4">
        <f t="shared" si="36"/>
        <v>114.93360079091856</v>
      </c>
      <c r="O174" s="4">
        <f t="shared" si="37"/>
        <v>114.54634854345015</v>
      </c>
      <c r="P174" s="5">
        <f t="shared" si="38"/>
        <v>3.369356261385043E-3</v>
      </c>
      <c r="Q174" s="5">
        <f t="shared" si="31"/>
        <v>-1.917278999139024E-2</v>
      </c>
      <c r="S174" s="13">
        <f t="shared" si="32"/>
        <v>3.3988278294593381E-2</v>
      </c>
      <c r="T174" s="20" t="b">
        <f t="shared" si="39"/>
        <v>0</v>
      </c>
      <c r="U174" s="13">
        <f>(E174-E173)/E173</f>
        <v>2.0527841633123191E-2</v>
      </c>
      <c r="V174" s="20"/>
      <c r="W174" s="13">
        <f t="shared" si="40"/>
        <v>5.9277231770660114E-3</v>
      </c>
    </row>
    <row r="175" spans="1:23" x14ac:dyDescent="0.2">
      <c r="A175" s="1">
        <v>45125</v>
      </c>
      <c r="B175" s="4">
        <v>117.550003</v>
      </c>
      <c r="C175" s="4">
        <v>118.43</v>
      </c>
      <c r="D175" s="4">
        <v>115.19000200000001</v>
      </c>
      <c r="E175" s="4">
        <v>117.93</v>
      </c>
      <c r="F175" s="4">
        <v>117.93</v>
      </c>
      <c r="G175" s="2">
        <v>57980100</v>
      </c>
      <c r="H175" s="4">
        <f t="shared" si="33"/>
        <v>57.9801</v>
      </c>
      <c r="I175" s="10">
        <f t="shared" si="34"/>
        <v>-0.38999999999998636</v>
      </c>
      <c r="J175" s="6" t="b">
        <f t="shared" si="28"/>
        <v>0</v>
      </c>
      <c r="K175" s="5">
        <f t="shared" si="29"/>
        <v>2.8127423767212018E-2</v>
      </c>
      <c r="L175" s="5">
        <f t="shared" si="35"/>
        <v>-3.2326413466786811E-3</v>
      </c>
      <c r="M175" s="5">
        <f t="shared" si="30"/>
        <v>-2.3786769271867882E-2</v>
      </c>
      <c r="N175" s="4">
        <f t="shared" si="36"/>
        <v>115.43300065909881</v>
      </c>
      <c r="O175" s="4">
        <f t="shared" si="37"/>
        <v>114.84057910488927</v>
      </c>
      <c r="P175" s="5">
        <f t="shared" si="38"/>
        <v>5.132168018044502E-3</v>
      </c>
      <c r="Q175" s="5">
        <f t="shared" si="31"/>
        <v>-2.1051056258724076E-3</v>
      </c>
      <c r="S175" s="13">
        <f t="shared" si="32"/>
        <v>2.5963106943325955E-2</v>
      </c>
      <c r="T175" s="20" t="b">
        <f t="shared" si="39"/>
        <v>1</v>
      </c>
      <c r="U175" s="13">
        <f>(E175-E174)/E174</f>
        <v>-3.2961460446246315E-3</v>
      </c>
      <c r="V175" s="20"/>
      <c r="W175" s="13">
        <f t="shared" si="40"/>
        <v>4.3451163519076658E-3</v>
      </c>
    </row>
    <row r="176" spans="1:23" x14ac:dyDescent="0.2">
      <c r="A176" s="1">
        <v>45126</v>
      </c>
      <c r="B176" s="4">
        <v>121.300003</v>
      </c>
      <c r="C176" s="4">
        <v>121.66999800000001</v>
      </c>
      <c r="D176" s="4">
        <v>115.550003</v>
      </c>
      <c r="E176" s="4">
        <v>116.43</v>
      </c>
      <c r="F176" s="4">
        <v>116.43</v>
      </c>
      <c r="G176" s="2">
        <v>70363100</v>
      </c>
      <c r="H176" s="4">
        <f t="shared" si="33"/>
        <v>70.363100000000003</v>
      </c>
      <c r="I176" s="10">
        <f t="shared" si="34"/>
        <v>-1.5</v>
      </c>
      <c r="J176" s="6" t="b">
        <f t="shared" si="28"/>
        <v>1</v>
      </c>
      <c r="K176" s="5">
        <f t="shared" si="29"/>
        <v>5.2964040165364622E-2</v>
      </c>
      <c r="L176" s="5">
        <f t="shared" si="35"/>
        <v>4.0148416154614577E-2</v>
      </c>
      <c r="M176" s="5">
        <f t="shared" si="30"/>
        <v>-7.6157245967358646E-3</v>
      </c>
      <c r="N176" s="4">
        <f t="shared" si="36"/>
        <v>115.59916721591567</v>
      </c>
      <c r="O176" s="4">
        <f t="shared" si="37"/>
        <v>114.9787896175076</v>
      </c>
      <c r="P176" s="5">
        <f t="shared" si="38"/>
        <v>5.3666268827813474E-3</v>
      </c>
      <c r="Q176" s="5">
        <f t="shared" si="31"/>
        <v>-4.2529904929019218E-4</v>
      </c>
      <c r="S176" s="13">
        <f t="shared" si="32"/>
        <v>5.2516215560145532E-2</v>
      </c>
      <c r="T176" s="20" t="b">
        <f t="shared" si="39"/>
        <v>1</v>
      </c>
      <c r="U176" s="13">
        <f>(E176-E175)/E175</f>
        <v>-1.2719409819384379E-2</v>
      </c>
      <c r="V176" s="20">
        <f>(E176-E164)/E164</f>
        <v>2.2122692577554524E-2</v>
      </c>
      <c r="W176" s="13">
        <f t="shared" si="40"/>
        <v>1.4395065177902724E-3</v>
      </c>
    </row>
    <row r="177" spans="1:23" x14ac:dyDescent="0.2">
      <c r="A177" s="1">
        <v>45127</v>
      </c>
      <c r="B177" s="4">
        <v>114.959999</v>
      </c>
      <c r="C177" s="4">
        <v>115.050003</v>
      </c>
      <c r="D177" s="4">
        <v>109.239998</v>
      </c>
      <c r="E177" s="4">
        <v>110.25</v>
      </c>
      <c r="F177" s="4">
        <v>110.25</v>
      </c>
      <c r="G177" s="2">
        <v>76340400</v>
      </c>
      <c r="H177" s="4">
        <f t="shared" si="33"/>
        <v>76.340400000000002</v>
      </c>
      <c r="I177" s="10">
        <f t="shared" si="34"/>
        <v>-6.1800000000000068</v>
      </c>
      <c r="J177" s="6" t="b">
        <f t="shared" si="28"/>
        <v>1</v>
      </c>
      <c r="K177" s="5">
        <f t="shared" si="29"/>
        <v>5.3185693027932898E-2</v>
      </c>
      <c r="L177" s="5">
        <f t="shared" si="35"/>
        <v>4.097076410030237E-2</v>
      </c>
      <c r="M177" s="5">
        <f t="shared" si="30"/>
        <v>-9.245716024271624E-3</v>
      </c>
      <c r="N177" s="4">
        <f t="shared" si="36"/>
        <v>114.70763934659639</v>
      </c>
      <c r="O177" s="4">
        <f t="shared" si="37"/>
        <v>114.56759052033303</v>
      </c>
      <c r="P177" s="5">
        <f t="shared" si="38"/>
        <v>1.2209197840799498E-3</v>
      </c>
      <c r="Q177" s="5">
        <f t="shared" si="31"/>
        <v>-4.7665886751235204E-2</v>
      </c>
      <c r="S177" s="13">
        <f t="shared" si="32"/>
        <v>2.9846630560422895E-3</v>
      </c>
      <c r="T177" s="20" t="b">
        <f t="shared" si="39"/>
        <v>1</v>
      </c>
      <c r="U177" s="13"/>
      <c r="V177" s="20"/>
      <c r="W177" s="13">
        <f t="shared" si="40"/>
        <v>-7.7122343593884531E-3</v>
      </c>
    </row>
    <row r="178" spans="1:23" x14ac:dyDescent="0.2">
      <c r="A178" s="1">
        <v>45128</v>
      </c>
      <c r="B178" s="4">
        <v>110.970001</v>
      </c>
      <c r="C178" s="4">
        <v>112.300003</v>
      </c>
      <c r="D178" s="4">
        <v>109.540001</v>
      </c>
      <c r="E178" s="4">
        <v>110.949997</v>
      </c>
      <c r="F178" s="4">
        <v>110.949997</v>
      </c>
      <c r="G178" s="2">
        <v>76778100</v>
      </c>
      <c r="H178" s="4">
        <f t="shared" si="33"/>
        <v>76.778099999999995</v>
      </c>
      <c r="I178" s="10">
        <f t="shared" si="34"/>
        <v>0.69999699999999621</v>
      </c>
      <c r="J178" s="6" t="b">
        <f t="shared" si="28"/>
        <v>0</v>
      </c>
      <c r="K178" s="5">
        <f t="shared" si="29"/>
        <v>2.5196293361363031E-2</v>
      </c>
      <c r="L178" s="5">
        <f t="shared" si="35"/>
        <v>1.8026493484486978E-4</v>
      </c>
      <c r="M178" s="5">
        <f t="shared" si="30"/>
        <v>-1.2871973590725021E-2</v>
      </c>
      <c r="N178" s="4">
        <f t="shared" si="36"/>
        <v>114.08136562216366</v>
      </c>
      <c r="O178" s="4">
        <f t="shared" si="37"/>
        <v>114.25301717073886</v>
      </c>
      <c r="P178" s="5">
        <f t="shared" si="38"/>
        <v>-1.5046414253464197E-3</v>
      </c>
      <c r="Q178" s="5">
        <f t="shared" si="31"/>
        <v>-3.9808119383884392E-2</v>
      </c>
      <c r="S178" s="13">
        <f t="shared" si="32"/>
        <v>-1.5614843076681871E-2</v>
      </c>
      <c r="T178" s="20" t="b">
        <f t="shared" si="39"/>
        <v>0</v>
      </c>
      <c r="U178" s="13"/>
      <c r="V178" s="20"/>
      <c r="W178" s="13">
        <f t="shared" si="40"/>
        <v>-5.4597385841095528E-3</v>
      </c>
    </row>
    <row r="179" spans="1:23" x14ac:dyDescent="0.2">
      <c r="A179" s="1">
        <v>45131</v>
      </c>
      <c r="B179" s="4">
        <v>110.620003</v>
      </c>
      <c r="C179" s="4">
        <v>111.30999799999999</v>
      </c>
      <c r="D179" s="4">
        <v>108.550003</v>
      </c>
      <c r="E179" s="4">
        <v>110.610001</v>
      </c>
      <c r="F179" s="4">
        <v>110.610001</v>
      </c>
      <c r="G179" s="2">
        <v>45583600</v>
      </c>
      <c r="H179" s="4">
        <f t="shared" si="33"/>
        <v>45.583599999999997</v>
      </c>
      <c r="I179" s="10">
        <f t="shared" si="34"/>
        <v>-0.3399959999999993</v>
      </c>
      <c r="J179" s="6" t="b">
        <f t="shared" si="28"/>
        <v>0</v>
      </c>
      <c r="K179" s="5">
        <f t="shared" si="29"/>
        <v>2.5426024170630279E-2</v>
      </c>
      <c r="L179" s="5">
        <f t="shared" si="35"/>
        <v>9.0417643543185103E-5</v>
      </c>
      <c r="M179" s="5">
        <f t="shared" si="30"/>
        <v>-1.897741080670438E-2</v>
      </c>
      <c r="N179" s="4">
        <f t="shared" si="36"/>
        <v>113.50280485180305</v>
      </c>
      <c r="O179" s="4">
        <f t="shared" si="37"/>
        <v>113.936233155892</v>
      </c>
      <c r="P179" s="5">
        <f t="shared" si="38"/>
        <v>-3.8186572098800747E-3</v>
      </c>
      <c r="Q179" s="5">
        <f t="shared" si="31"/>
        <v>-4.3635942374021137E-2</v>
      </c>
      <c r="S179" s="13">
        <f t="shared" si="32"/>
        <v>-1.9319406728900954E-2</v>
      </c>
      <c r="T179" s="20" t="b">
        <f t="shared" si="39"/>
        <v>1</v>
      </c>
      <c r="U179" s="13"/>
      <c r="V179" s="20"/>
      <c r="W179" s="13">
        <f t="shared" si="40"/>
        <v>-5.0714747952509426E-3</v>
      </c>
    </row>
    <row r="180" spans="1:23" x14ac:dyDescent="0.2">
      <c r="A180" s="1">
        <v>45132</v>
      </c>
      <c r="B180" s="4">
        <v>111.139999</v>
      </c>
      <c r="C180" s="4">
        <v>114.050003</v>
      </c>
      <c r="D180" s="4">
        <v>111</v>
      </c>
      <c r="E180" s="4">
        <v>113</v>
      </c>
      <c r="F180" s="4">
        <v>113</v>
      </c>
      <c r="G180" s="2">
        <v>44916300</v>
      </c>
      <c r="H180" s="4">
        <f t="shared" si="33"/>
        <v>44.9163</v>
      </c>
      <c r="I180" s="10">
        <f t="shared" si="34"/>
        <v>2.3899990000000031</v>
      </c>
      <c r="J180" s="6" t="b">
        <f t="shared" si="28"/>
        <v>0</v>
      </c>
      <c r="K180" s="5">
        <f t="shared" si="29"/>
        <v>2.7477504504504539E-2</v>
      </c>
      <c r="L180" s="5">
        <f t="shared" si="35"/>
        <v>-1.6735657879572204E-2</v>
      </c>
      <c r="M180" s="5">
        <f t="shared" si="30"/>
        <v>-1.8018018018018018E-2</v>
      </c>
      <c r="N180" s="4">
        <f t="shared" si="36"/>
        <v>113.41900404316921</v>
      </c>
      <c r="O180" s="4">
        <f t="shared" si="37"/>
        <v>113.85482157711878</v>
      </c>
      <c r="P180" s="5">
        <f t="shared" si="38"/>
        <v>-3.8425441805475108E-3</v>
      </c>
      <c r="Q180" s="5">
        <f t="shared" si="31"/>
        <v>-2.1328031078887762E-2</v>
      </c>
      <c r="S180" s="13">
        <f t="shared" si="32"/>
        <v>5.563432355574425E-3</v>
      </c>
      <c r="T180" s="20" t="b">
        <f t="shared" si="39"/>
        <v>0</v>
      </c>
      <c r="U180" s="13"/>
      <c r="V180" s="20"/>
      <c r="W180" s="13">
        <f t="shared" si="40"/>
        <v>-7.3831487022065325E-4</v>
      </c>
    </row>
    <row r="181" spans="1:23" x14ac:dyDescent="0.2">
      <c r="A181" s="1">
        <v>45133</v>
      </c>
      <c r="B181" s="4">
        <v>111.910004</v>
      </c>
      <c r="C181" s="4">
        <v>112.360001</v>
      </c>
      <c r="D181" s="4">
        <v>109.300003</v>
      </c>
      <c r="E181" s="4">
        <v>110.089996</v>
      </c>
      <c r="F181" s="4">
        <v>110.089996</v>
      </c>
      <c r="G181" s="2">
        <v>51721700</v>
      </c>
      <c r="H181" s="4">
        <f t="shared" si="33"/>
        <v>51.721699999999998</v>
      </c>
      <c r="I181" s="10">
        <f t="shared" si="34"/>
        <v>-2.9100040000000007</v>
      </c>
      <c r="J181" s="6" t="b">
        <f t="shared" si="28"/>
        <v>1</v>
      </c>
      <c r="K181" s="5">
        <f t="shared" si="29"/>
        <v>2.7996321280979224E-2</v>
      </c>
      <c r="L181" s="5">
        <f t="shared" si="35"/>
        <v>1.626313944193945E-2</v>
      </c>
      <c r="M181" s="5">
        <f t="shared" si="30"/>
        <v>-7.2277491154322795E-3</v>
      </c>
      <c r="N181" s="4">
        <f t="shared" si="36"/>
        <v>112.86416936930767</v>
      </c>
      <c r="O181" s="4">
        <f t="shared" si="37"/>
        <v>113.52744543997802</v>
      </c>
      <c r="P181" s="5">
        <f t="shared" si="38"/>
        <v>-5.8767638514222818E-3</v>
      </c>
      <c r="Q181" s="5">
        <f t="shared" si="31"/>
        <v>-3.1579254862056441E-2</v>
      </c>
      <c r="S181" s="13">
        <f t="shared" si="32"/>
        <v>-4.4670365460092731E-3</v>
      </c>
      <c r="T181" s="20" t="b">
        <f t="shared" si="39"/>
        <v>1</v>
      </c>
      <c r="U181" s="13"/>
      <c r="V181" s="20"/>
      <c r="W181" s="13">
        <f t="shared" si="40"/>
        <v>-4.8919021864303755E-3</v>
      </c>
    </row>
    <row r="182" spans="1:23" x14ac:dyDescent="0.2">
      <c r="A182" s="1">
        <v>45134</v>
      </c>
      <c r="B182" s="4">
        <v>111.790001</v>
      </c>
      <c r="C182" s="4">
        <v>115.08000199999999</v>
      </c>
      <c r="D182" s="4">
        <v>110.510002</v>
      </c>
      <c r="E182" s="4">
        <v>111.099998</v>
      </c>
      <c r="F182" s="4">
        <v>111.099998</v>
      </c>
      <c r="G182" s="2">
        <v>70678000</v>
      </c>
      <c r="H182" s="4">
        <f t="shared" si="33"/>
        <v>70.677999999999997</v>
      </c>
      <c r="I182" s="10">
        <f t="shared" si="34"/>
        <v>1.0100020000000001</v>
      </c>
      <c r="J182" s="6" t="b">
        <f t="shared" si="28"/>
        <v>1</v>
      </c>
      <c r="K182" s="5">
        <f t="shared" si="29"/>
        <v>4.1353722896503006E-2</v>
      </c>
      <c r="L182" s="5">
        <f t="shared" si="35"/>
        <v>6.1723141052660363E-3</v>
      </c>
      <c r="M182" s="5">
        <f t="shared" si="30"/>
        <v>-5.3388470665306775E-3</v>
      </c>
      <c r="N182" s="4">
        <f t="shared" si="36"/>
        <v>112.57014080775639</v>
      </c>
      <c r="O182" s="4">
        <f t="shared" si="37"/>
        <v>113.31636305389299</v>
      </c>
      <c r="P182" s="5">
        <f t="shared" si="38"/>
        <v>-6.628953653091461E-3</v>
      </c>
      <c r="Q182" s="5">
        <f t="shared" si="31"/>
        <v>-1.8300934803613916E-2</v>
      </c>
      <c r="S182" s="13">
        <f t="shared" si="32"/>
        <v>2.229597630627347E-2</v>
      </c>
      <c r="T182" s="20" t="b">
        <f t="shared" si="39"/>
        <v>0</v>
      </c>
      <c r="U182" s="13"/>
      <c r="V182" s="20"/>
      <c r="W182" s="13">
        <f t="shared" si="40"/>
        <v>-2.6051541706667144E-3</v>
      </c>
    </row>
    <row r="183" spans="1:23" x14ac:dyDescent="0.2">
      <c r="A183" s="1">
        <v>45135</v>
      </c>
      <c r="B183" s="4">
        <v>113.379997</v>
      </c>
      <c r="C183" s="4">
        <v>114.860001</v>
      </c>
      <c r="D183" s="4">
        <v>112.44000200000001</v>
      </c>
      <c r="E183" s="4">
        <v>112.959999</v>
      </c>
      <c r="F183" s="4">
        <v>112.959999</v>
      </c>
      <c r="G183" s="2">
        <v>55526000</v>
      </c>
      <c r="H183" s="4">
        <f t="shared" si="33"/>
        <v>55.526000000000003</v>
      </c>
      <c r="I183" s="10">
        <f t="shared" si="34"/>
        <v>1.8600009999999969</v>
      </c>
      <c r="J183" s="6" t="b">
        <f t="shared" si="28"/>
        <v>1</v>
      </c>
      <c r="K183" s="5">
        <f t="shared" si="29"/>
        <v>2.1522580549224731E-2</v>
      </c>
      <c r="L183" s="5">
        <f t="shared" si="35"/>
        <v>3.7043394876788253E-3</v>
      </c>
      <c r="M183" s="5">
        <f t="shared" si="30"/>
        <v>-4.6246619597177649E-3</v>
      </c>
      <c r="N183" s="4">
        <f t="shared" si="36"/>
        <v>112.63511717313033</v>
      </c>
      <c r="O183" s="4">
        <f t="shared" si="37"/>
        <v>113.2853748752936</v>
      </c>
      <c r="P183" s="5">
        <f t="shared" si="38"/>
        <v>-5.7731346891020541E-3</v>
      </c>
      <c r="Q183" s="5">
        <f t="shared" si="31"/>
        <v>-1.7322765583881699E-3</v>
      </c>
      <c r="S183" s="13">
        <f t="shared" si="32"/>
        <v>1.9753020929075119E-2</v>
      </c>
      <c r="T183" s="20" t="b">
        <f t="shared" si="39"/>
        <v>0</v>
      </c>
      <c r="U183" s="13"/>
      <c r="V183" s="20"/>
      <c r="W183" s="13">
        <f t="shared" si="40"/>
        <v>5.772078182339804E-4</v>
      </c>
    </row>
    <row r="184" spans="1:23" x14ac:dyDescent="0.2">
      <c r="A184" s="1">
        <v>45138</v>
      </c>
      <c r="B184" s="4">
        <v>114.160004</v>
      </c>
      <c r="C184" s="4">
        <v>114.68</v>
      </c>
      <c r="D184" s="4">
        <v>112.349998</v>
      </c>
      <c r="E184" s="4">
        <v>114.400002</v>
      </c>
      <c r="F184" s="4">
        <v>114.400002</v>
      </c>
      <c r="G184" s="2">
        <v>54187300</v>
      </c>
      <c r="H184" s="4">
        <f t="shared" si="33"/>
        <v>54.1873</v>
      </c>
      <c r="I184" s="10">
        <f t="shared" si="34"/>
        <v>1.4400030000000044</v>
      </c>
      <c r="J184" s="6" t="b">
        <f t="shared" si="28"/>
        <v>0</v>
      </c>
      <c r="K184" s="5">
        <f t="shared" si="29"/>
        <v>2.0738780965532437E-2</v>
      </c>
      <c r="L184" s="5">
        <f t="shared" si="35"/>
        <v>-2.1022949508656282E-3</v>
      </c>
      <c r="M184" s="5">
        <f t="shared" si="30"/>
        <v>-1.8246586884674454E-2</v>
      </c>
      <c r="N184" s="4">
        <f t="shared" si="36"/>
        <v>112.92926464427526</v>
      </c>
      <c r="O184" s="4">
        <f t="shared" si="37"/>
        <v>113.38229897309415</v>
      </c>
      <c r="P184" s="5">
        <f t="shared" si="38"/>
        <v>-4.0116645605187962E-3</v>
      </c>
      <c r="Q184" s="5">
        <f t="shared" si="31"/>
        <v>-5.1294644138518228E-3</v>
      </c>
      <c r="S184" s="13">
        <f t="shared" si="32"/>
        <v>1.5502937712731249E-2</v>
      </c>
      <c r="T184" s="20" t="b">
        <f t="shared" si="39"/>
        <v>0</v>
      </c>
      <c r="U184" s="13"/>
      <c r="V184" s="20"/>
      <c r="W184" s="13">
        <f t="shared" si="40"/>
        <v>2.6115076587775693E-3</v>
      </c>
    </row>
    <row r="185" spans="1:23" x14ac:dyDescent="0.2">
      <c r="A185" s="1">
        <v>45139</v>
      </c>
      <c r="B185" s="4">
        <v>114.260002</v>
      </c>
      <c r="C185" s="4">
        <v>118.19000200000001</v>
      </c>
      <c r="D185" s="4">
        <v>113.160004</v>
      </c>
      <c r="E185" s="4">
        <v>117.599998</v>
      </c>
      <c r="F185" s="4">
        <v>117.599998</v>
      </c>
      <c r="G185" s="2">
        <v>95279300</v>
      </c>
      <c r="H185" s="4">
        <f t="shared" si="33"/>
        <v>95.279300000000006</v>
      </c>
      <c r="I185" s="10">
        <f t="shared" si="34"/>
        <v>3.1999959999999987</v>
      </c>
      <c r="J185" s="6" t="b">
        <f t="shared" si="28"/>
        <v>0</v>
      </c>
      <c r="K185" s="5">
        <f t="shared" si="29"/>
        <v>4.4450316562378404E-2</v>
      </c>
      <c r="L185" s="5">
        <f t="shared" si="35"/>
        <v>-2.9231541585304711E-2</v>
      </c>
      <c r="M185" s="5">
        <f t="shared" si="30"/>
        <v>-3.9236424912109394E-2</v>
      </c>
      <c r="N185" s="4">
        <f t="shared" si="36"/>
        <v>113.70772020356272</v>
      </c>
      <c r="O185" s="4">
        <f t="shared" si="37"/>
        <v>113.7490554102164</v>
      </c>
      <c r="P185" s="5">
        <f t="shared" si="38"/>
        <v>-3.6352154963343805E-4</v>
      </c>
      <c r="Q185" s="5">
        <f t="shared" si="31"/>
        <v>-4.8168778916873704E-3</v>
      </c>
      <c r="S185" s="13">
        <f t="shared" si="32"/>
        <v>3.9419326923563203E-2</v>
      </c>
      <c r="T185" s="20" t="b">
        <f t="shared" si="39"/>
        <v>0</v>
      </c>
      <c r="U185" s="13"/>
      <c r="V185" s="20"/>
      <c r="W185" s="13">
        <f t="shared" si="40"/>
        <v>6.8933022962610205E-3</v>
      </c>
    </row>
    <row r="186" spans="1:23" x14ac:dyDescent="0.2">
      <c r="A186" s="1">
        <v>45140</v>
      </c>
      <c r="B186" s="4">
        <v>119.489998</v>
      </c>
      <c r="C186" s="4">
        <v>119.5</v>
      </c>
      <c r="D186" s="4">
        <v>107.379997</v>
      </c>
      <c r="E186" s="4">
        <v>109.349998</v>
      </c>
      <c r="F186" s="4">
        <v>109.349998</v>
      </c>
      <c r="G186" s="2">
        <v>173372000</v>
      </c>
      <c r="H186" s="4">
        <f t="shared" si="33"/>
        <v>173.37200000000001</v>
      </c>
      <c r="I186" s="10">
        <f t="shared" si="34"/>
        <v>-8.25</v>
      </c>
      <c r="J186" s="6" t="b">
        <f t="shared" si="28"/>
        <v>1</v>
      </c>
      <c r="K186" s="5">
        <f t="shared" si="29"/>
        <v>0.11287021175834078</v>
      </c>
      <c r="L186" s="5">
        <f t="shared" si="35"/>
        <v>8.486065921601238E-2</v>
      </c>
      <c r="M186" s="5">
        <f t="shared" si="30"/>
        <v>-1.8346070544218735E-2</v>
      </c>
      <c r="N186" s="4">
        <f t="shared" si="36"/>
        <v>112.98143316963559</v>
      </c>
      <c r="O186" s="4">
        <f t="shared" si="37"/>
        <v>113.36652867889323</v>
      </c>
      <c r="P186" s="5">
        <f t="shared" si="38"/>
        <v>-3.4084849028197237E-3</v>
      </c>
      <c r="Q186" s="5">
        <f t="shared" si="31"/>
        <v>-4.9578377725350085E-2</v>
      </c>
      <c r="R186" t="s">
        <v>84</v>
      </c>
      <c r="S186" s="13">
        <f t="shared" si="32"/>
        <v>5.7695912040495415E-2</v>
      </c>
      <c r="T186" s="20" t="b">
        <f t="shared" si="39"/>
        <v>1</v>
      </c>
      <c r="U186" s="13"/>
      <c r="V186" s="20"/>
      <c r="W186" s="13">
        <f t="shared" si="40"/>
        <v>-6.3873150620459406E-3</v>
      </c>
    </row>
    <row r="187" spans="1:23" x14ac:dyDescent="0.2">
      <c r="A187" s="1">
        <v>45141</v>
      </c>
      <c r="B187" s="4">
        <v>108.949997</v>
      </c>
      <c r="C187" s="4">
        <v>114.959999</v>
      </c>
      <c r="D187" s="4">
        <v>108.949997</v>
      </c>
      <c r="E187" s="4">
        <v>113.150002</v>
      </c>
      <c r="F187" s="4">
        <v>113.150002</v>
      </c>
      <c r="G187" s="2">
        <v>90605400</v>
      </c>
      <c r="H187" s="4">
        <f t="shared" si="33"/>
        <v>90.605400000000003</v>
      </c>
      <c r="I187" s="10">
        <f t="shared" si="34"/>
        <v>3.8000040000000013</v>
      </c>
      <c r="J187" s="6" t="b">
        <f t="shared" si="28"/>
        <v>0</v>
      </c>
      <c r="K187" s="5">
        <f t="shared" si="29"/>
        <v>5.5162938646065314E-2</v>
      </c>
      <c r="L187" s="5">
        <f t="shared" si="35"/>
        <v>-3.8549840437352233E-2</v>
      </c>
      <c r="M187" s="5">
        <f t="shared" si="30"/>
        <v>-3.8549840437352233E-2</v>
      </c>
      <c r="N187" s="4">
        <f t="shared" si="36"/>
        <v>113.00952797469633</v>
      </c>
      <c r="O187" s="4">
        <f t="shared" si="37"/>
        <v>113.34770027203295</v>
      </c>
      <c r="P187" s="5">
        <f t="shared" si="38"/>
        <v>-2.9924228814790367E-3</v>
      </c>
      <c r="Q187" s="5">
        <f t="shared" si="31"/>
        <v>-3.5922023987263171E-2</v>
      </c>
      <c r="S187" s="13">
        <f t="shared" si="32"/>
        <v>1.7259350253550264E-2</v>
      </c>
      <c r="T187" s="20" t="b">
        <f t="shared" si="39"/>
        <v>0</v>
      </c>
      <c r="U187" s="13">
        <f>(E187-E186)/E186</f>
        <v>3.4750837398277785E-2</v>
      </c>
      <c r="V187" s="20"/>
      <c r="W187" s="13">
        <f t="shared" si="40"/>
        <v>2.4866745156745617E-4</v>
      </c>
    </row>
    <row r="188" spans="1:23" x14ac:dyDescent="0.2">
      <c r="A188" s="1">
        <v>45142</v>
      </c>
      <c r="B188" s="4">
        <v>114.480003</v>
      </c>
      <c r="C188" s="4">
        <v>118.849998</v>
      </c>
      <c r="D188" s="4">
        <v>113.959999</v>
      </c>
      <c r="E188" s="4">
        <v>115.82</v>
      </c>
      <c r="F188" s="4">
        <v>115.82</v>
      </c>
      <c r="G188" s="2">
        <v>83083100</v>
      </c>
      <c r="H188" s="4">
        <f t="shared" si="33"/>
        <v>83.083100000000002</v>
      </c>
      <c r="I188" s="10">
        <f t="shared" si="34"/>
        <v>2.6699979999999925</v>
      </c>
      <c r="J188" s="6" t="b">
        <f t="shared" si="28"/>
        <v>1</v>
      </c>
      <c r="K188" s="5">
        <f t="shared" si="29"/>
        <v>4.2909784511317897E-2</v>
      </c>
      <c r="L188" s="5">
        <f t="shared" si="35"/>
        <v>-1.1705074815555314E-2</v>
      </c>
      <c r="M188" s="5">
        <f t="shared" si="30"/>
        <v>-1.6321525239746597E-2</v>
      </c>
      <c r="N188" s="4">
        <f t="shared" si="36"/>
        <v>113.47793997891361</v>
      </c>
      <c r="O188" s="4">
        <f t="shared" si="37"/>
        <v>113.56268285707357</v>
      </c>
      <c r="P188" s="5">
        <f t="shared" si="38"/>
        <v>-7.4677843266897847E-4</v>
      </c>
      <c r="Q188" s="5">
        <f t="shared" si="31"/>
        <v>4.2480417002279157E-3</v>
      </c>
      <c r="S188" s="13">
        <f t="shared" si="32"/>
        <v>4.7340108765497685E-2</v>
      </c>
      <c r="T188" s="20" t="b">
        <f t="shared" si="39"/>
        <v>0</v>
      </c>
      <c r="U188" s="13">
        <f>(E188-E187)/E187</f>
        <v>2.3596977046451952E-2</v>
      </c>
      <c r="V188" s="20"/>
      <c r="W188" s="13">
        <f t="shared" si="40"/>
        <v>4.1448894850898413E-3</v>
      </c>
    </row>
    <row r="189" spans="1:23" x14ac:dyDescent="0.2">
      <c r="A189" s="1">
        <v>45145</v>
      </c>
      <c r="B189" s="4">
        <v>116.360001</v>
      </c>
      <c r="C189" s="4">
        <v>119.08000199999999</v>
      </c>
      <c r="D189" s="4">
        <v>115.489998</v>
      </c>
      <c r="E189" s="4">
        <v>116.80999799999999</v>
      </c>
      <c r="F189" s="4">
        <v>116.80999799999999</v>
      </c>
      <c r="G189" s="2">
        <v>65854800</v>
      </c>
      <c r="H189" s="4">
        <f t="shared" si="33"/>
        <v>65.854799999999997</v>
      </c>
      <c r="I189" s="10">
        <f t="shared" si="34"/>
        <v>0.98999799999999993</v>
      </c>
      <c r="J189" s="6" t="b">
        <f t="shared" si="28"/>
        <v>1</v>
      </c>
      <c r="K189" s="5">
        <f t="shared" si="29"/>
        <v>3.1084977592604975E-2</v>
      </c>
      <c r="L189" s="5">
        <f t="shared" si="35"/>
        <v>-3.8672825380948236E-3</v>
      </c>
      <c r="M189" s="5">
        <f t="shared" si="30"/>
        <v>-1.1429561198884022E-2</v>
      </c>
      <c r="N189" s="4">
        <f t="shared" si="36"/>
        <v>114.03328298242801</v>
      </c>
      <c r="O189" s="4">
        <f t="shared" si="37"/>
        <v>113.84505808689326</v>
      </c>
      <c r="P189" s="5">
        <f t="shared" si="38"/>
        <v>1.6506136683247955E-3</v>
      </c>
      <c r="Q189" s="5">
        <f t="shared" si="31"/>
        <v>1.2774472324860344E-2</v>
      </c>
      <c r="S189" s="13">
        <f t="shared" si="32"/>
        <v>4.4256544103440952E-2</v>
      </c>
      <c r="T189" s="20" t="b">
        <f t="shared" si="39"/>
        <v>0</v>
      </c>
      <c r="U189" s="13">
        <f>(E189-E188)/E188</f>
        <v>8.5477292350198582E-3</v>
      </c>
      <c r="V189" s="20"/>
      <c r="W189" s="13">
        <f t="shared" si="40"/>
        <v>4.893841072701779E-3</v>
      </c>
    </row>
    <row r="190" spans="1:23" x14ac:dyDescent="0.2">
      <c r="A190" s="1">
        <v>45146</v>
      </c>
      <c r="B190" s="4">
        <v>114.94000200000001</v>
      </c>
      <c r="C190" s="4">
        <v>115.459999</v>
      </c>
      <c r="D190" s="4">
        <v>111.410004</v>
      </c>
      <c r="E190" s="4">
        <v>113.230003</v>
      </c>
      <c r="F190" s="4">
        <v>113.230003</v>
      </c>
      <c r="G190" s="2">
        <v>54141800</v>
      </c>
      <c r="H190" s="4">
        <f t="shared" si="33"/>
        <v>54.141800000000003</v>
      </c>
      <c r="I190" s="10">
        <f t="shared" si="34"/>
        <v>-3.5799949999999967</v>
      </c>
      <c r="J190" s="6" t="b">
        <f t="shared" si="28"/>
        <v>1</v>
      </c>
      <c r="K190" s="5">
        <f t="shared" si="29"/>
        <v>3.635216636380334E-2</v>
      </c>
      <c r="L190" s="5">
        <f t="shared" si="35"/>
        <v>1.4877318342138278E-2</v>
      </c>
      <c r="M190" s="5">
        <f t="shared" si="30"/>
        <v>-1.6336046446959965E-2</v>
      </c>
      <c r="N190" s="4">
        <f t="shared" si="36"/>
        <v>113.89940298535667</v>
      </c>
      <c r="O190" s="4">
        <f t="shared" si="37"/>
        <v>113.79157503585907</v>
      </c>
      <c r="P190" s="5">
        <f t="shared" si="38"/>
        <v>9.4669459778878027E-4</v>
      </c>
      <c r="Q190" s="5">
        <f t="shared" si="31"/>
        <v>-2.1856119699562592E-2</v>
      </c>
      <c r="S190" s="13">
        <f t="shared" si="32"/>
        <v>1.3701529364855049E-2</v>
      </c>
      <c r="T190" s="20" t="b">
        <f t="shared" si="39"/>
        <v>1</v>
      </c>
      <c r="U190" s="13"/>
      <c r="V190" s="20"/>
      <c r="W190" s="13">
        <f t="shared" si="40"/>
        <v>-1.1740431702905786E-3</v>
      </c>
    </row>
    <row r="191" spans="1:23" x14ac:dyDescent="0.2">
      <c r="A191" s="1">
        <v>45147</v>
      </c>
      <c r="B191" s="4">
        <v>112.889999</v>
      </c>
      <c r="C191" s="4">
        <v>113.150002</v>
      </c>
      <c r="D191" s="4">
        <v>108.779999</v>
      </c>
      <c r="E191" s="4">
        <v>110.470001</v>
      </c>
      <c r="F191" s="4">
        <v>110.470001</v>
      </c>
      <c r="G191" s="2">
        <v>56257100</v>
      </c>
      <c r="H191" s="4">
        <f t="shared" si="33"/>
        <v>56.257100000000001</v>
      </c>
      <c r="I191" s="10">
        <f t="shared" si="34"/>
        <v>-2.7600020000000001</v>
      </c>
      <c r="J191" s="6" t="b">
        <f t="shared" si="28"/>
        <v>1</v>
      </c>
      <c r="K191" s="5">
        <f t="shared" si="29"/>
        <v>4.0172853835014254E-2</v>
      </c>
      <c r="L191" s="5">
        <f t="shared" si="35"/>
        <v>2.1436779355450315E-2</v>
      </c>
      <c r="M191" s="5">
        <f t="shared" si="30"/>
        <v>-1.5535962635925311E-2</v>
      </c>
      <c r="N191" s="4">
        <f t="shared" si="36"/>
        <v>113.32783598779723</v>
      </c>
      <c r="O191" s="4">
        <f t="shared" si="37"/>
        <v>113.50274251100176</v>
      </c>
      <c r="P191" s="5">
        <f t="shared" si="38"/>
        <v>-1.5433677143836064E-3</v>
      </c>
      <c r="Q191" s="5">
        <f t="shared" si="31"/>
        <v>-4.0129919963237642E-2</v>
      </c>
      <c r="S191" s="13">
        <f t="shared" si="32"/>
        <v>-1.5691995373173558E-3</v>
      </c>
      <c r="T191" s="20" t="b">
        <f t="shared" si="39"/>
        <v>1</v>
      </c>
      <c r="U191" s="13"/>
      <c r="V191" s="20"/>
      <c r="W191" s="13">
        <f t="shared" si="40"/>
        <v>-5.0181737794791296E-3</v>
      </c>
    </row>
    <row r="192" spans="1:23" x14ac:dyDescent="0.2">
      <c r="A192" s="1">
        <v>45148</v>
      </c>
      <c r="B192" s="4">
        <v>111.300003</v>
      </c>
      <c r="C192" s="4">
        <v>113.889999</v>
      </c>
      <c r="D192" s="4">
        <v>109.470001</v>
      </c>
      <c r="E192" s="4">
        <v>110.230003</v>
      </c>
      <c r="F192" s="4">
        <v>110.230003</v>
      </c>
      <c r="G192" s="2">
        <v>57297800</v>
      </c>
      <c r="H192" s="4">
        <f t="shared" si="33"/>
        <v>57.297800000000002</v>
      </c>
      <c r="I192" s="10">
        <f t="shared" si="34"/>
        <v>-0.23999799999999993</v>
      </c>
      <c r="J192" s="6" t="b">
        <f t="shared" si="28"/>
        <v>1</v>
      </c>
      <c r="K192" s="5">
        <f t="shared" si="29"/>
        <v>4.0376340181087662E-2</v>
      </c>
      <c r="L192" s="5">
        <f t="shared" si="35"/>
        <v>9.613656524339962E-3</v>
      </c>
      <c r="M192" s="5">
        <f t="shared" si="30"/>
        <v>-6.9425595419515896E-3</v>
      </c>
      <c r="N192" s="4">
        <f t="shared" si="36"/>
        <v>112.81153048983103</v>
      </c>
      <c r="O192" s="4">
        <f t="shared" si="37"/>
        <v>113.21815646656682</v>
      </c>
      <c r="P192" s="5">
        <f t="shared" si="38"/>
        <v>-3.6044717678256305E-3</v>
      </c>
      <c r="Q192" s="5">
        <f t="shared" si="31"/>
        <v>-2.9620460562160725E-2</v>
      </c>
      <c r="S192" s="13">
        <f t="shared" si="32"/>
        <v>9.5599138269486482E-3</v>
      </c>
      <c r="T192" s="20" t="b">
        <f t="shared" si="39"/>
        <v>1</v>
      </c>
      <c r="U192" s="13"/>
      <c r="V192" s="20"/>
      <c r="W192" s="13">
        <f t="shared" si="40"/>
        <v>-4.555857733150352E-3</v>
      </c>
    </row>
    <row r="193" spans="1:23" x14ac:dyDescent="0.2">
      <c r="A193" s="1">
        <v>45149</v>
      </c>
      <c r="B193" s="4">
        <v>108.849998</v>
      </c>
      <c r="C193" s="4">
        <v>109.07</v>
      </c>
      <c r="D193" s="4">
        <v>106.480003</v>
      </c>
      <c r="E193" s="4">
        <v>107.57</v>
      </c>
      <c r="F193" s="4">
        <v>107.57</v>
      </c>
      <c r="G193" s="2">
        <v>55618700</v>
      </c>
      <c r="H193" s="4">
        <f t="shared" si="33"/>
        <v>55.618699999999997</v>
      </c>
      <c r="I193" s="10">
        <f t="shared" si="34"/>
        <v>-2.6600030000000032</v>
      </c>
      <c r="J193" s="6" t="b">
        <f t="shared" si="28"/>
        <v>1</v>
      </c>
      <c r="K193" s="5">
        <f t="shared" si="29"/>
        <v>2.43237878195777E-2</v>
      </c>
      <c r="L193" s="5">
        <f t="shared" si="35"/>
        <v>1.1759283633611149E-2</v>
      </c>
      <c r="M193" s="5">
        <f t="shared" si="30"/>
        <v>-1.0236635699568836E-2</v>
      </c>
      <c r="N193" s="4">
        <f t="shared" si="36"/>
        <v>111.93794207485919</v>
      </c>
      <c r="O193" s="4">
        <f t="shared" si="37"/>
        <v>112.7270124259958</v>
      </c>
      <c r="P193" s="5">
        <f t="shared" si="38"/>
        <v>-7.049176860951272E-3</v>
      </c>
      <c r="Q193" s="5">
        <f t="shared" si="31"/>
        <v>-4.875861547650364E-2</v>
      </c>
      <c r="S193" s="13">
        <f t="shared" si="32"/>
        <v>-2.5620821874152794E-2</v>
      </c>
      <c r="T193" s="20" t="b">
        <f t="shared" si="39"/>
        <v>1</v>
      </c>
      <c r="U193" s="13"/>
      <c r="V193" s="20"/>
      <c r="W193" s="13">
        <f t="shared" si="40"/>
        <v>-7.7437865719814951E-3</v>
      </c>
    </row>
    <row r="194" spans="1:23" x14ac:dyDescent="0.2">
      <c r="A194" s="1">
        <v>45152</v>
      </c>
      <c r="B194" s="4">
        <v>106.75</v>
      </c>
      <c r="C194" s="4">
        <v>111.989998</v>
      </c>
      <c r="D194" s="4">
        <v>105.41999800000001</v>
      </c>
      <c r="E194" s="4">
        <v>111.980003</v>
      </c>
      <c r="F194" s="4">
        <v>111.980003</v>
      </c>
      <c r="G194" s="2">
        <v>57421800</v>
      </c>
      <c r="H194" s="4">
        <f t="shared" si="33"/>
        <v>57.421799999999998</v>
      </c>
      <c r="I194" s="10">
        <f t="shared" si="34"/>
        <v>4.4100030000000032</v>
      </c>
      <c r="J194" s="6" t="b">
        <f t="shared" ref="J194:J259" si="42">(E194-D194)&lt;(C194-E194)</f>
        <v>0</v>
      </c>
      <c r="K194" s="5">
        <f t="shared" ref="K194:K259" si="43">(C194-D194)/D194</f>
        <v>6.2322141193741937E-2</v>
      </c>
      <c r="L194" s="5">
        <f t="shared" si="35"/>
        <v>-4.899300234192034E-2</v>
      </c>
      <c r="M194" s="5">
        <f t="shared" ref="M194:M259" si="44">(D194-F194)/D194</f>
        <v>-6.2227329960677757E-2</v>
      </c>
      <c r="N194" s="4">
        <f t="shared" si="36"/>
        <v>111.94495222904933</v>
      </c>
      <c r="O194" s="4">
        <f t="shared" si="37"/>
        <v>112.66205508460486</v>
      </c>
      <c r="P194" s="5">
        <f t="shared" si="38"/>
        <v>-6.4058525308784593E-3</v>
      </c>
      <c r="Q194" s="5">
        <f t="shared" ref="Q194:Q259" si="45">(D194-N194)/N194</f>
        <v>-5.8287167926059688E-2</v>
      </c>
      <c r="R194" t="s">
        <v>85</v>
      </c>
      <c r="S194" s="13">
        <f t="shared" ref="S194:S259" si="46">(C194-N194)/N194</f>
        <v>4.0239215841101467E-4</v>
      </c>
      <c r="T194" s="20" t="b">
        <f t="shared" si="39"/>
        <v>0</v>
      </c>
      <c r="U194" s="13"/>
      <c r="V194" s="20"/>
      <c r="W194" s="13">
        <f t="shared" si="40"/>
        <v>6.2625362412440584E-5</v>
      </c>
    </row>
    <row r="195" spans="1:23" x14ac:dyDescent="0.2">
      <c r="A195" s="1">
        <v>45153</v>
      </c>
      <c r="B195" s="4">
        <v>111.989998</v>
      </c>
      <c r="C195" s="4">
        <v>113.18</v>
      </c>
      <c r="D195" s="4">
        <v>110.16999800000001</v>
      </c>
      <c r="E195" s="4">
        <v>111.349998</v>
      </c>
      <c r="F195" s="4">
        <v>111.349998</v>
      </c>
      <c r="G195" s="2">
        <v>53816600</v>
      </c>
      <c r="H195" s="4">
        <f t="shared" ref="H195:H258" si="47">(G195/1000000)</f>
        <v>53.816600000000001</v>
      </c>
      <c r="I195" s="10">
        <f t="shared" ref="I195:I258" si="48">(E195-E194)</f>
        <v>-0.63000499999999704</v>
      </c>
      <c r="J195" s="6" t="b">
        <f t="shared" si="42"/>
        <v>1</v>
      </c>
      <c r="K195" s="5">
        <f t="shared" si="43"/>
        <v>2.7321431012461303E-2</v>
      </c>
      <c r="L195" s="5">
        <f t="shared" ref="L195:L259" si="49">(B195-E195)/B195</f>
        <v>5.7147960659843979E-3</v>
      </c>
      <c r="M195" s="5">
        <f t="shared" si="44"/>
        <v>-1.0710719991117659E-2</v>
      </c>
      <c r="N195" s="4">
        <f t="shared" ref="N195:N259" si="50">(E195-N194)*(2/($Y$1+1))+N194</f>
        <v>111.84579319087445</v>
      </c>
      <c r="O195" s="4">
        <f t="shared" ref="O195:O259" si="51">(E195-O194)*(2/($Y$2+1))+O194</f>
        <v>112.54796316420443</v>
      </c>
      <c r="P195" s="5">
        <f t="shared" ref="P195:P259" si="52">(N195-O195)/N195</f>
        <v>-6.2780186299155084E-3</v>
      </c>
      <c r="Q195" s="5">
        <f t="shared" si="45"/>
        <v>-1.4983086471697245E-2</v>
      </c>
      <c r="S195" s="13">
        <f t="shared" si="46"/>
        <v>1.1928985177373839E-2</v>
      </c>
      <c r="T195" s="20" t="b">
        <f t="shared" ref="T195:T259" si="53">(E195&lt;E194)</f>
        <v>1</v>
      </c>
      <c r="U195" s="13"/>
      <c r="V195" s="20"/>
      <c r="W195" s="13">
        <f t="shared" si="40"/>
        <v>-8.8578391611620884E-4</v>
      </c>
    </row>
    <row r="196" spans="1:23" x14ac:dyDescent="0.2">
      <c r="A196" s="1">
        <v>45154</v>
      </c>
      <c r="B196" s="4">
        <v>110.089996</v>
      </c>
      <c r="C196" s="4">
        <v>110.44000200000001</v>
      </c>
      <c r="D196" s="4">
        <v>106.980003</v>
      </c>
      <c r="E196" s="4">
        <v>107.19000200000001</v>
      </c>
      <c r="F196" s="4">
        <v>107.19000200000001</v>
      </c>
      <c r="G196" s="2">
        <v>54327300</v>
      </c>
      <c r="H196" s="4">
        <f t="shared" si="47"/>
        <v>54.327300000000001</v>
      </c>
      <c r="I196" s="10">
        <f t="shared" si="48"/>
        <v>-4.1599959999999925</v>
      </c>
      <c r="J196" s="6" t="b">
        <f t="shared" si="42"/>
        <v>1</v>
      </c>
      <c r="K196" s="5">
        <f t="shared" si="43"/>
        <v>3.2342483669588327E-2</v>
      </c>
      <c r="L196" s="5">
        <f t="shared" si="49"/>
        <v>2.6342030205905288E-2</v>
      </c>
      <c r="M196" s="5">
        <f t="shared" si="44"/>
        <v>-1.9629743326891706E-3</v>
      </c>
      <c r="N196" s="4">
        <f t="shared" si="50"/>
        <v>111.06982799239537</v>
      </c>
      <c r="O196" s="4">
        <f t="shared" si="51"/>
        <v>112.08205349775187</v>
      </c>
      <c r="P196" s="5">
        <f t="shared" si="52"/>
        <v>-9.1134156201790571E-3</v>
      </c>
      <c r="Q196" s="5">
        <f t="shared" si="45"/>
        <v>-3.6822106113961001E-2</v>
      </c>
      <c r="S196" s="13">
        <f t="shared" si="46"/>
        <v>-5.6705408100433024E-3</v>
      </c>
      <c r="T196" s="20" t="b">
        <f t="shared" si="53"/>
        <v>1</v>
      </c>
      <c r="U196" s="13"/>
      <c r="V196" s="20"/>
      <c r="W196" s="13">
        <f t="shared" ref="W196:W259" si="54">(N196-N195)/N195</f>
        <v>-6.9378130043283755E-3</v>
      </c>
    </row>
    <row r="197" spans="1:23" x14ac:dyDescent="0.2">
      <c r="A197" s="1">
        <v>45155</v>
      </c>
      <c r="B197" s="4">
        <v>107.620003</v>
      </c>
      <c r="C197" s="4">
        <v>107.849998</v>
      </c>
      <c r="D197" s="4">
        <v>104.099998</v>
      </c>
      <c r="E197" s="4">
        <v>104.44000200000001</v>
      </c>
      <c r="F197" s="4">
        <v>104.44000200000001</v>
      </c>
      <c r="G197" s="2">
        <v>59064300</v>
      </c>
      <c r="H197" s="4">
        <f t="shared" si="47"/>
        <v>59.064300000000003</v>
      </c>
      <c r="I197" s="10">
        <f t="shared" si="48"/>
        <v>-2.75</v>
      </c>
      <c r="J197" s="6" t="b">
        <f t="shared" si="42"/>
        <v>1</v>
      </c>
      <c r="K197" s="5">
        <f t="shared" si="43"/>
        <v>3.6023055447128825E-2</v>
      </c>
      <c r="L197" s="5">
        <f t="shared" si="49"/>
        <v>2.9548419544273664E-2</v>
      </c>
      <c r="M197" s="5">
        <f t="shared" si="44"/>
        <v>-3.2661287851322297E-3</v>
      </c>
      <c r="N197" s="4">
        <f t="shared" si="50"/>
        <v>109.96485699366281</v>
      </c>
      <c r="O197" s="4">
        <f t="shared" si="51"/>
        <v>111.41752728055606</v>
      </c>
      <c r="P197" s="5">
        <f t="shared" si="52"/>
        <v>-1.3210313973099316E-2</v>
      </c>
      <c r="Q197" s="5">
        <f t="shared" si="45"/>
        <v>-5.3333939169318383E-2</v>
      </c>
      <c r="S197" s="13">
        <f t="shared" si="46"/>
        <v>-1.9232135170099706E-2</v>
      </c>
      <c r="T197" s="20" t="b">
        <f t="shared" si="53"/>
        <v>1</v>
      </c>
      <c r="U197" s="13"/>
      <c r="V197" s="20"/>
      <c r="W197" s="13">
        <f t="shared" si="54"/>
        <v>-9.9484353105167549E-3</v>
      </c>
    </row>
    <row r="198" spans="1:23" x14ac:dyDescent="0.2">
      <c r="A198" s="1">
        <v>45156</v>
      </c>
      <c r="B198" s="4">
        <v>102.400002</v>
      </c>
      <c r="C198" s="4">
        <v>106.07</v>
      </c>
      <c r="D198" s="4">
        <v>101.68</v>
      </c>
      <c r="E198" s="4">
        <v>105.449997</v>
      </c>
      <c r="F198" s="4">
        <v>105.449997</v>
      </c>
      <c r="G198" s="2">
        <v>59884300</v>
      </c>
      <c r="H198" s="4">
        <f t="shared" si="47"/>
        <v>59.884300000000003</v>
      </c>
      <c r="I198" s="10">
        <f t="shared" si="48"/>
        <v>1.0099949999999893</v>
      </c>
      <c r="J198" s="6" t="b">
        <f t="shared" si="42"/>
        <v>0</v>
      </c>
      <c r="K198" s="5">
        <f t="shared" si="43"/>
        <v>4.3174665617623779E-2</v>
      </c>
      <c r="L198" s="5">
        <f t="shared" si="49"/>
        <v>-2.9785106840134589E-2</v>
      </c>
      <c r="M198" s="5">
        <f t="shared" si="44"/>
        <v>-3.7077075137686752E-2</v>
      </c>
      <c r="N198" s="4">
        <f t="shared" si="50"/>
        <v>109.21238032805233</v>
      </c>
      <c r="O198" s="4">
        <f t="shared" si="51"/>
        <v>110.89861160398597</v>
      </c>
      <c r="P198" s="5">
        <f t="shared" si="52"/>
        <v>-1.5439927880598626E-2</v>
      </c>
      <c r="Q198" s="5">
        <f t="shared" si="45"/>
        <v>-6.8970022495861275E-2</v>
      </c>
      <c r="S198" s="13">
        <f t="shared" si="46"/>
        <v>-2.8773114537136293E-2</v>
      </c>
      <c r="T198" s="20" t="b">
        <f t="shared" si="53"/>
        <v>0</v>
      </c>
      <c r="U198" s="13">
        <f t="shared" ref="U198:U206" si="55">(E198-E197)/E197</f>
        <v>9.6705762223174719E-3</v>
      </c>
      <c r="V198" s="20"/>
      <c r="W198" s="13">
        <f t="shared" si="54"/>
        <v>-6.8428831372357238E-3</v>
      </c>
    </row>
    <row r="199" spans="1:23" x14ac:dyDescent="0.2">
      <c r="A199" s="1">
        <v>45159</v>
      </c>
      <c r="B199" s="4">
        <v>106.199997</v>
      </c>
      <c r="C199" s="4">
        <v>108.540001</v>
      </c>
      <c r="D199" s="4">
        <v>105.66999800000001</v>
      </c>
      <c r="E199" s="4">
        <v>108.220001</v>
      </c>
      <c r="F199" s="4">
        <v>108.220001</v>
      </c>
      <c r="G199" s="2">
        <v>49319200</v>
      </c>
      <c r="H199" s="4">
        <f t="shared" si="47"/>
        <v>49.319200000000002</v>
      </c>
      <c r="I199" s="10">
        <f t="shared" si="48"/>
        <v>2.7700040000000001</v>
      </c>
      <c r="J199" s="6" t="b">
        <f t="shared" si="42"/>
        <v>0</v>
      </c>
      <c r="K199" s="5">
        <f t="shared" si="43"/>
        <v>2.7160055401912631E-2</v>
      </c>
      <c r="L199" s="5">
        <f t="shared" si="49"/>
        <v>-1.9020753832977983E-2</v>
      </c>
      <c r="M199" s="5">
        <f t="shared" si="44"/>
        <v>-2.4131759707234871E-2</v>
      </c>
      <c r="N199" s="4">
        <f t="shared" si="50"/>
        <v>109.04698377337695</v>
      </c>
      <c r="O199" s="4">
        <f t="shared" si="51"/>
        <v>110.6656889427698</v>
      </c>
      <c r="P199" s="5">
        <f t="shared" si="52"/>
        <v>-1.4844107680748609E-2</v>
      </c>
      <c r="Q199" s="5">
        <f t="shared" si="45"/>
        <v>-3.0968172218271032E-2</v>
      </c>
      <c r="S199" s="13">
        <f t="shared" si="46"/>
        <v>-4.649214089502615E-3</v>
      </c>
      <c r="T199" s="20" t="b">
        <f t="shared" si="53"/>
        <v>0</v>
      </c>
      <c r="U199" s="13">
        <f t="shared" si="55"/>
        <v>2.6268412316787455E-2</v>
      </c>
      <c r="V199" s="20"/>
      <c r="W199" s="13">
        <f t="shared" si="54"/>
        <v>-1.514448766509474E-3</v>
      </c>
    </row>
    <row r="200" spans="1:23" x14ac:dyDescent="0.2">
      <c r="A200" s="1">
        <v>45160</v>
      </c>
      <c r="B200" s="4">
        <v>109.400002</v>
      </c>
      <c r="C200" s="4">
        <v>109.720001</v>
      </c>
      <c r="D200" s="4">
        <v>104.849998</v>
      </c>
      <c r="E200" s="4">
        <v>105.660004</v>
      </c>
      <c r="F200" s="4">
        <v>105.660004</v>
      </c>
      <c r="G200" s="2">
        <v>47335100</v>
      </c>
      <c r="H200" s="4">
        <f t="shared" si="47"/>
        <v>47.335099999999997</v>
      </c>
      <c r="I200" s="10">
        <f t="shared" si="48"/>
        <v>-2.5599969999999956</v>
      </c>
      <c r="J200" s="6" t="b">
        <f t="shared" si="42"/>
        <v>1</v>
      </c>
      <c r="K200" s="5">
        <f t="shared" si="43"/>
        <v>4.6447335173053578E-2</v>
      </c>
      <c r="L200" s="5">
        <f t="shared" si="49"/>
        <v>3.418645275710324E-2</v>
      </c>
      <c r="M200" s="5">
        <f t="shared" si="44"/>
        <v>-7.725379260379207E-3</v>
      </c>
      <c r="N200" s="4">
        <f t="shared" si="50"/>
        <v>108.48248714448079</v>
      </c>
      <c r="O200" s="4">
        <f t="shared" si="51"/>
        <v>110.2304119912246</v>
      </c>
      <c r="P200" s="5">
        <f t="shared" si="52"/>
        <v>-1.6112507122148356E-2</v>
      </c>
      <c r="Q200" s="5">
        <f t="shared" si="45"/>
        <v>-3.3484567325995293E-2</v>
      </c>
      <c r="S200" s="13">
        <f t="shared" si="46"/>
        <v>1.1407498925343098E-2</v>
      </c>
      <c r="T200" s="20" t="b">
        <f t="shared" si="53"/>
        <v>1</v>
      </c>
      <c r="U200" s="13">
        <f t="shared" si="55"/>
        <v>-2.3655488600485188E-2</v>
      </c>
      <c r="V200" s="20"/>
      <c r="W200" s="13">
        <f t="shared" si="54"/>
        <v>-5.1766367978532141E-3</v>
      </c>
    </row>
    <row r="201" spans="1:23" x14ac:dyDescent="0.2">
      <c r="A201" s="1">
        <v>45161</v>
      </c>
      <c r="B201" s="4">
        <v>105.650002</v>
      </c>
      <c r="C201" s="4">
        <v>110.08000199999999</v>
      </c>
      <c r="D201" s="4">
        <v>105</v>
      </c>
      <c r="E201" s="4">
        <v>109.43</v>
      </c>
      <c r="F201" s="4">
        <v>109.43</v>
      </c>
      <c r="G201" s="2">
        <v>54656300</v>
      </c>
      <c r="H201" s="4">
        <f t="shared" si="47"/>
        <v>54.656300000000002</v>
      </c>
      <c r="I201" s="10">
        <f t="shared" si="48"/>
        <v>3.7699960000000061</v>
      </c>
      <c r="J201" s="6" t="b">
        <f t="shared" si="42"/>
        <v>0</v>
      </c>
      <c r="K201" s="5">
        <f t="shared" si="43"/>
        <v>4.8380971428571368E-2</v>
      </c>
      <c r="L201" s="5">
        <f t="shared" si="49"/>
        <v>-3.57784943534597E-2</v>
      </c>
      <c r="M201" s="5">
        <f t="shared" si="44"/>
        <v>-4.2190476190476257E-2</v>
      </c>
      <c r="N201" s="4">
        <f t="shared" si="50"/>
        <v>108.64040595373399</v>
      </c>
      <c r="O201" s="4">
        <f t="shared" si="51"/>
        <v>110.16081094850942</v>
      </c>
      <c r="P201" s="5">
        <f t="shared" si="52"/>
        <v>-1.399483904195754E-2</v>
      </c>
      <c r="Q201" s="5">
        <f t="shared" si="45"/>
        <v>-3.3508766114923261E-2</v>
      </c>
      <c r="S201" s="13">
        <f t="shared" si="46"/>
        <v>1.3251018657635319E-2</v>
      </c>
      <c r="T201" s="20" t="b">
        <f t="shared" si="53"/>
        <v>0</v>
      </c>
      <c r="U201" s="13">
        <f t="shared" si="55"/>
        <v>3.5680445365116643E-2</v>
      </c>
      <c r="V201" s="20">
        <f>(E201-E198)/E198</f>
        <v>3.7743035687331603E-2</v>
      </c>
      <c r="W201" s="13">
        <f t="shared" si="54"/>
        <v>1.455707860411439E-3</v>
      </c>
    </row>
    <row r="202" spans="1:23" x14ac:dyDescent="0.2">
      <c r="A202" s="1">
        <v>45162</v>
      </c>
      <c r="B202" s="4">
        <v>111.05999799999999</v>
      </c>
      <c r="C202" s="4">
        <v>111.639999</v>
      </c>
      <c r="D202" s="4">
        <v>100.870003</v>
      </c>
      <c r="E202" s="4">
        <v>101.800003</v>
      </c>
      <c r="F202" s="4">
        <v>101.800003</v>
      </c>
      <c r="G202" s="2">
        <v>109179100</v>
      </c>
      <c r="H202" s="4">
        <f t="shared" si="47"/>
        <v>109.17910000000001</v>
      </c>
      <c r="I202" s="10">
        <f t="shared" si="48"/>
        <v>-7.629997000000003</v>
      </c>
      <c r="J202" s="6" t="b">
        <f t="shared" si="42"/>
        <v>1</v>
      </c>
      <c r="K202" s="5">
        <f t="shared" si="43"/>
        <v>0.10677104867340993</v>
      </c>
      <c r="L202" s="5">
        <f t="shared" si="49"/>
        <v>8.3378310523650384E-2</v>
      </c>
      <c r="M202" s="5">
        <f t="shared" si="44"/>
        <v>-9.2197875715340945E-3</v>
      </c>
      <c r="N202" s="4">
        <f t="shared" si="50"/>
        <v>107.50033879477833</v>
      </c>
      <c r="O202" s="4">
        <f t="shared" si="51"/>
        <v>109.43378417037817</v>
      </c>
      <c r="P202" s="5">
        <f t="shared" si="52"/>
        <v>-1.7985481695000569E-2</v>
      </c>
      <c r="Q202" s="5">
        <f t="shared" si="45"/>
        <v>-6.1677347895952785E-2</v>
      </c>
      <c r="R202" t="s">
        <v>84</v>
      </c>
      <c r="S202" s="13">
        <f t="shared" si="46"/>
        <v>3.8508345663211541E-2</v>
      </c>
      <c r="T202" s="20" t="b">
        <f t="shared" si="53"/>
        <v>1</v>
      </c>
      <c r="U202" s="13"/>
      <c r="V202" s="20"/>
      <c r="W202" s="13">
        <f t="shared" si="54"/>
        <v>-1.0493951573056279E-2</v>
      </c>
    </row>
    <row r="203" spans="1:23" x14ac:dyDescent="0.2">
      <c r="A203" s="1">
        <v>45163</v>
      </c>
      <c r="B203" s="4">
        <v>101.16999800000001</v>
      </c>
      <c r="C203" s="4">
        <v>104.120003</v>
      </c>
      <c r="D203" s="4">
        <v>99.580001999999993</v>
      </c>
      <c r="E203" s="4">
        <v>102.25</v>
      </c>
      <c r="F203" s="4">
        <v>102.25</v>
      </c>
      <c r="G203" s="2">
        <v>74793100</v>
      </c>
      <c r="H203" s="4">
        <f t="shared" si="47"/>
        <v>74.793099999999995</v>
      </c>
      <c r="I203" s="10">
        <f t="shared" si="48"/>
        <v>0.44999699999999621</v>
      </c>
      <c r="J203" s="6" t="b">
        <f t="shared" si="42"/>
        <v>0</v>
      </c>
      <c r="K203" s="5">
        <f t="shared" si="43"/>
        <v>4.5591493360283362E-2</v>
      </c>
      <c r="L203" s="5">
        <f t="shared" si="49"/>
        <v>-1.0675121294358365E-2</v>
      </c>
      <c r="M203" s="5">
        <f t="shared" si="44"/>
        <v>-2.6812592351625048E-2</v>
      </c>
      <c r="N203" s="4">
        <f t="shared" si="50"/>
        <v>106.62528232898194</v>
      </c>
      <c r="O203" s="4">
        <f t="shared" si="51"/>
        <v>108.80910728599747</v>
      </c>
      <c r="P203" s="5">
        <f t="shared" si="52"/>
        <v>-2.0481305271272829E-2</v>
      </c>
      <c r="Q203" s="5">
        <f t="shared" si="45"/>
        <v>-6.6075138795360172E-2</v>
      </c>
      <c r="S203" s="13">
        <f t="shared" si="46"/>
        <v>-2.3496109686745273E-2</v>
      </c>
      <c r="T203" s="20" t="b">
        <f t="shared" si="53"/>
        <v>0</v>
      </c>
      <c r="U203" s="13">
        <f t="shared" si="55"/>
        <v>4.4204026202238535E-3</v>
      </c>
      <c r="V203" s="20"/>
      <c r="W203" s="13">
        <f t="shared" si="54"/>
        <v>-8.1400344929786882E-3</v>
      </c>
    </row>
    <row r="204" spans="1:23" x14ac:dyDescent="0.2">
      <c r="A204" s="1">
        <v>45166</v>
      </c>
      <c r="B204" s="4">
        <v>103.470001</v>
      </c>
      <c r="C204" s="4">
        <v>104.07</v>
      </c>
      <c r="D204" s="4">
        <v>100.889999</v>
      </c>
      <c r="E204" s="4">
        <v>102.610001</v>
      </c>
      <c r="F204" s="4">
        <v>102.610001</v>
      </c>
      <c r="G204" s="2">
        <v>55386800</v>
      </c>
      <c r="H204" s="4">
        <f t="shared" si="47"/>
        <v>55.386800000000001</v>
      </c>
      <c r="I204" s="10">
        <f t="shared" si="48"/>
        <v>0.36000099999999691</v>
      </c>
      <c r="J204" s="6" t="b">
        <f t="shared" si="42"/>
        <v>0</v>
      </c>
      <c r="K204" s="5">
        <f t="shared" si="43"/>
        <v>3.1519486881945454E-2</v>
      </c>
      <c r="L204" s="5">
        <f t="shared" si="49"/>
        <v>8.3115878195458744E-3</v>
      </c>
      <c r="M204" s="5">
        <f t="shared" si="44"/>
        <v>-1.7048290386047021E-2</v>
      </c>
      <c r="N204" s="4">
        <f t="shared" si="50"/>
        <v>105.95606877415162</v>
      </c>
      <c r="O204" s="4">
        <f t="shared" si="51"/>
        <v>108.27005456547595</v>
      </c>
      <c r="P204" s="5">
        <f t="shared" si="52"/>
        <v>-2.1839105754826126E-2</v>
      </c>
      <c r="Q204" s="5">
        <f t="shared" si="45"/>
        <v>-4.7812926930595044E-2</v>
      </c>
      <c r="S204" s="13">
        <f t="shared" si="46"/>
        <v>-1.7800478971825896E-2</v>
      </c>
      <c r="T204" s="20" t="b">
        <f t="shared" si="53"/>
        <v>0</v>
      </c>
      <c r="U204" s="13">
        <f t="shared" si="55"/>
        <v>3.5207921760390896E-3</v>
      </c>
      <c r="V204" s="20"/>
      <c r="W204" s="13">
        <f t="shared" si="54"/>
        <v>-6.2763121486096324E-3</v>
      </c>
    </row>
    <row r="205" spans="1:23" x14ac:dyDescent="0.2">
      <c r="A205" s="1">
        <v>45167</v>
      </c>
      <c r="B205" s="4">
        <v>102.110001</v>
      </c>
      <c r="C205" s="4">
        <v>106.57</v>
      </c>
      <c r="D205" s="4">
        <v>101.790001</v>
      </c>
      <c r="E205" s="4">
        <v>105.91999800000001</v>
      </c>
      <c r="F205" s="4">
        <v>105.91999800000001</v>
      </c>
      <c r="G205" s="2">
        <v>50850300</v>
      </c>
      <c r="H205" s="4">
        <f t="shared" si="47"/>
        <v>50.850299999999997</v>
      </c>
      <c r="I205" s="10">
        <f t="shared" si="48"/>
        <v>3.3099970000000098</v>
      </c>
      <c r="J205" s="6" t="b">
        <f t="shared" si="42"/>
        <v>0</v>
      </c>
      <c r="K205" s="5">
        <f t="shared" si="43"/>
        <v>4.6959415984286997E-2</v>
      </c>
      <c r="L205" s="5">
        <f t="shared" si="49"/>
        <v>-3.731267224255546E-2</v>
      </c>
      <c r="M205" s="5">
        <f t="shared" si="44"/>
        <v>-4.057370035785738E-2</v>
      </c>
      <c r="N205" s="4">
        <f t="shared" si="50"/>
        <v>105.95005697845968</v>
      </c>
      <c r="O205" s="4">
        <f t="shared" si="51"/>
        <v>108.06570182065195</v>
      </c>
      <c r="P205" s="5">
        <f t="shared" si="52"/>
        <v>-1.9968321891722922E-2</v>
      </c>
      <c r="Q205" s="5">
        <f t="shared" si="45"/>
        <v>-3.9264310913069603E-2</v>
      </c>
      <c r="S205" s="13">
        <f t="shared" si="46"/>
        <v>5.8512759617141748E-3</v>
      </c>
      <c r="T205" s="20" t="b">
        <f t="shared" si="53"/>
        <v>0</v>
      </c>
      <c r="U205" s="13">
        <f t="shared" si="55"/>
        <v>3.2258034964837493E-2</v>
      </c>
      <c r="V205" s="20"/>
      <c r="W205" s="13">
        <f t="shared" si="54"/>
        <v>-5.6738568743495846E-5</v>
      </c>
    </row>
    <row r="206" spans="1:23" x14ac:dyDescent="0.2">
      <c r="A206" s="1">
        <v>45168</v>
      </c>
      <c r="B206" s="4">
        <v>105.400002</v>
      </c>
      <c r="C206" s="4">
        <v>107.66999800000001</v>
      </c>
      <c r="D206" s="4">
        <v>104.5</v>
      </c>
      <c r="E206" s="4">
        <v>106.589996</v>
      </c>
      <c r="F206" s="4">
        <v>106.589996</v>
      </c>
      <c r="G206" s="2">
        <v>54847300</v>
      </c>
      <c r="H206" s="4">
        <f t="shared" si="47"/>
        <v>54.847299999999997</v>
      </c>
      <c r="I206" s="10">
        <f t="shared" si="48"/>
        <v>0.66999799999999254</v>
      </c>
      <c r="J206" s="6" t="b">
        <f t="shared" si="42"/>
        <v>0</v>
      </c>
      <c r="K206" s="5">
        <f t="shared" si="43"/>
        <v>3.0334909090909155E-2</v>
      </c>
      <c r="L206" s="5">
        <f t="shared" si="49"/>
        <v>-1.1290265440412407E-2</v>
      </c>
      <c r="M206" s="5">
        <f t="shared" si="44"/>
        <v>-1.9999961722488031E-2</v>
      </c>
      <c r="N206" s="4">
        <f t="shared" si="50"/>
        <v>106.05671348204973</v>
      </c>
      <c r="O206" s="4">
        <f t="shared" si="51"/>
        <v>107.93737957537788</v>
      </c>
      <c r="P206" s="5">
        <f t="shared" si="52"/>
        <v>-1.7732645408123558E-2</v>
      </c>
      <c r="Q206" s="5">
        <f t="shared" si="45"/>
        <v>-1.4678122967795023E-2</v>
      </c>
      <c r="S206" s="13">
        <f t="shared" si="46"/>
        <v>1.5211526597260886E-2</v>
      </c>
      <c r="T206" s="20" t="b">
        <f t="shared" si="53"/>
        <v>0</v>
      </c>
      <c r="U206" s="13">
        <f t="shared" si="55"/>
        <v>6.3255099381704337E-3</v>
      </c>
      <c r="V206" s="20">
        <f>(E206-E203)/E203</f>
        <v>4.244494865525672E-2</v>
      </c>
      <c r="W206" s="13">
        <f t="shared" si="54"/>
        <v>1.006667732247933E-3</v>
      </c>
    </row>
    <row r="207" spans="1:23" x14ac:dyDescent="0.2">
      <c r="A207" s="1">
        <v>45169</v>
      </c>
      <c r="B207" s="4">
        <v>106.19000200000001</v>
      </c>
      <c r="C207" s="4">
        <v>108.05999799999999</v>
      </c>
      <c r="D207" s="4">
        <v>104.860001</v>
      </c>
      <c r="E207" s="4">
        <v>105.720001</v>
      </c>
      <c r="F207" s="4">
        <v>105.720001</v>
      </c>
      <c r="G207" s="2">
        <v>58919000</v>
      </c>
      <c r="H207" s="4">
        <f t="shared" si="47"/>
        <v>58.918999999999997</v>
      </c>
      <c r="I207" s="10">
        <f t="shared" si="48"/>
        <v>-0.86999500000000296</v>
      </c>
      <c r="J207" s="6" t="b">
        <f t="shared" si="42"/>
        <v>1</v>
      </c>
      <c r="K207" s="5">
        <f t="shared" si="43"/>
        <v>3.0516850748456472E-2</v>
      </c>
      <c r="L207" s="5">
        <f t="shared" si="49"/>
        <v>4.4260381499946723E-3</v>
      </c>
      <c r="M207" s="5">
        <f t="shared" si="44"/>
        <v>-8.2014113274708009E-3</v>
      </c>
      <c r="N207" s="4">
        <f t="shared" si="50"/>
        <v>106.00059473504145</v>
      </c>
      <c r="O207" s="4">
        <f t="shared" si="51"/>
        <v>107.74456404708414</v>
      </c>
      <c r="P207" s="5">
        <f t="shared" si="52"/>
        <v>-1.6452448369765383E-2</v>
      </c>
      <c r="Q207" s="5">
        <f t="shared" si="45"/>
        <v>-1.0760257882443692E-2</v>
      </c>
      <c r="S207" s="13">
        <f t="shared" si="46"/>
        <v>1.9428223682199344E-2</v>
      </c>
      <c r="T207" s="20" t="b">
        <f t="shared" si="53"/>
        <v>1</v>
      </c>
      <c r="U207" s="13"/>
      <c r="V207" s="20"/>
      <c r="W207" s="13">
        <f t="shared" si="54"/>
        <v>-5.2913903482199097E-4</v>
      </c>
    </row>
    <row r="208" spans="1:23" x14ac:dyDescent="0.2">
      <c r="A208" s="1">
        <v>45170</v>
      </c>
      <c r="B208" s="4">
        <v>107</v>
      </c>
      <c r="C208" s="4">
        <v>110.05999799999999</v>
      </c>
      <c r="D208" s="4">
        <v>106.610001</v>
      </c>
      <c r="E208" s="4">
        <v>109.449997</v>
      </c>
      <c r="F208" s="4">
        <v>109.449997</v>
      </c>
      <c r="G208" s="2">
        <v>54808900</v>
      </c>
      <c r="H208" s="4">
        <f t="shared" si="47"/>
        <v>54.808900000000001</v>
      </c>
      <c r="I208" s="10">
        <f t="shared" si="48"/>
        <v>3.7299959999999999</v>
      </c>
      <c r="J208" s="6" t="b">
        <f t="shared" si="42"/>
        <v>0</v>
      </c>
      <c r="K208" s="5">
        <f t="shared" si="43"/>
        <v>3.2360913306810644E-2</v>
      </c>
      <c r="L208" s="5">
        <f t="shared" si="49"/>
        <v>-2.289716822429903E-2</v>
      </c>
      <c r="M208" s="5">
        <f t="shared" si="44"/>
        <v>-2.6639114279719399E-2</v>
      </c>
      <c r="N208" s="4">
        <f t="shared" si="50"/>
        <v>106.57549511253454</v>
      </c>
      <c r="O208" s="4">
        <f t="shared" si="51"/>
        <v>107.892862564729</v>
      </c>
      <c r="P208" s="5">
        <f t="shared" si="52"/>
        <v>-1.2360885124703704E-2</v>
      </c>
      <c r="Q208" s="5">
        <f t="shared" si="45"/>
        <v>3.2376943150976369E-4</v>
      </c>
      <c r="S208" s="13">
        <f t="shared" si="46"/>
        <v>3.2695160212824891E-2</v>
      </c>
      <c r="T208" s="20" t="b">
        <f t="shared" si="53"/>
        <v>0</v>
      </c>
      <c r="U208" s="13"/>
      <c r="V208" s="20"/>
      <c r="W208" s="13">
        <f t="shared" si="54"/>
        <v>5.4235580369158508E-3</v>
      </c>
    </row>
    <row r="209" spans="1:23" x14ac:dyDescent="0.2">
      <c r="A209" s="1">
        <v>45174</v>
      </c>
      <c r="B209" s="4">
        <v>109</v>
      </c>
      <c r="C209" s="4">
        <v>111.82</v>
      </c>
      <c r="D209" s="4">
        <v>106.300003</v>
      </c>
      <c r="E209" s="4">
        <v>110.779999</v>
      </c>
      <c r="F209" s="4">
        <v>110.779999</v>
      </c>
      <c r="G209" s="2">
        <v>66042200</v>
      </c>
      <c r="H209" s="4">
        <f t="shared" si="47"/>
        <v>66.042199999999994</v>
      </c>
      <c r="I209" s="10">
        <f t="shared" si="48"/>
        <v>1.3300020000000075</v>
      </c>
      <c r="J209" s="6" t="b">
        <f t="shared" si="42"/>
        <v>0</v>
      </c>
      <c r="K209" s="5">
        <f t="shared" si="43"/>
        <v>5.1928474545762611E-2</v>
      </c>
      <c r="L209" s="5">
        <f t="shared" si="49"/>
        <v>-1.6330266055045905E-2</v>
      </c>
      <c r="M209" s="5">
        <f t="shared" si="44"/>
        <v>-4.2144834182177772E-2</v>
      </c>
      <c r="N209" s="4">
        <f t="shared" si="50"/>
        <v>107.27624576044545</v>
      </c>
      <c r="O209" s="4">
        <f t="shared" si="51"/>
        <v>108.14391790692648</v>
      </c>
      <c r="P209" s="5">
        <f t="shared" si="52"/>
        <v>-8.0882038733774593E-3</v>
      </c>
      <c r="Q209" s="5">
        <f t="shared" si="45"/>
        <v>-9.1002696219017153E-3</v>
      </c>
      <c r="S209" s="13">
        <f t="shared" si="46"/>
        <v>4.2355641804440396E-2</v>
      </c>
      <c r="T209" s="20" t="b">
        <f t="shared" si="53"/>
        <v>0</v>
      </c>
      <c r="U209" s="13"/>
      <c r="V209" s="20"/>
      <c r="W209" s="13">
        <f t="shared" si="54"/>
        <v>6.5751573302190707E-3</v>
      </c>
    </row>
    <row r="210" spans="1:23" x14ac:dyDescent="0.2">
      <c r="A210" s="1">
        <v>45175</v>
      </c>
      <c r="B210" s="4">
        <v>110.55999799999999</v>
      </c>
      <c r="C210" s="4">
        <v>111.33000199999999</v>
      </c>
      <c r="D210" s="4">
        <v>108.220001</v>
      </c>
      <c r="E210" s="4">
        <v>109.279999</v>
      </c>
      <c r="F210" s="4">
        <v>109.279999</v>
      </c>
      <c r="G210" s="2">
        <v>47736700</v>
      </c>
      <c r="H210" s="4">
        <f t="shared" si="47"/>
        <v>47.736699999999999</v>
      </c>
      <c r="I210" s="10">
        <f t="shared" si="48"/>
        <v>-1.5</v>
      </c>
      <c r="J210" s="6" t="b">
        <f t="shared" si="42"/>
        <v>1</v>
      </c>
      <c r="K210" s="5">
        <f t="shared" si="43"/>
        <v>2.8737765396989759E-2</v>
      </c>
      <c r="L210" s="5">
        <f t="shared" si="49"/>
        <v>1.1577415187724493E-2</v>
      </c>
      <c r="M210" s="5">
        <f t="shared" si="44"/>
        <v>-9.7948437461205292E-3</v>
      </c>
      <c r="N210" s="4">
        <f t="shared" si="50"/>
        <v>107.61020463370454</v>
      </c>
      <c r="O210" s="4">
        <f t="shared" si="51"/>
        <v>108.24270756719373</v>
      </c>
      <c r="P210" s="5">
        <f t="shared" si="52"/>
        <v>-5.8777226160118866E-3</v>
      </c>
      <c r="Q210" s="5">
        <f t="shared" si="45"/>
        <v>5.6667150515245981E-3</v>
      </c>
      <c r="S210" s="13">
        <f t="shared" si="46"/>
        <v>3.4567329176236658E-2</v>
      </c>
      <c r="T210" s="20" t="b">
        <f t="shared" si="53"/>
        <v>1</v>
      </c>
      <c r="U210" s="13"/>
      <c r="V210" s="20"/>
      <c r="W210" s="13">
        <f t="shared" si="54"/>
        <v>3.1130738300149279E-3</v>
      </c>
    </row>
    <row r="211" spans="1:23" x14ac:dyDescent="0.2">
      <c r="A211" s="1">
        <v>45176</v>
      </c>
      <c r="B211" s="4">
        <v>106.139999</v>
      </c>
      <c r="C211" s="4">
        <v>107.69000200000001</v>
      </c>
      <c r="D211" s="4">
        <v>105.089996</v>
      </c>
      <c r="E211" s="4">
        <v>106.589996</v>
      </c>
      <c r="F211" s="4">
        <v>106.589996</v>
      </c>
      <c r="G211" s="2">
        <v>49080100</v>
      </c>
      <c r="H211" s="4">
        <f t="shared" si="47"/>
        <v>49.080100000000002</v>
      </c>
      <c r="I211" s="10">
        <f t="shared" si="48"/>
        <v>-2.6900030000000044</v>
      </c>
      <c r="J211" s="6" t="b">
        <f t="shared" si="42"/>
        <v>0</v>
      </c>
      <c r="K211" s="5">
        <f t="shared" si="43"/>
        <v>2.4740756484565928E-2</v>
      </c>
      <c r="L211" s="5">
        <f t="shared" si="49"/>
        <v>-4.2396552123577487E-3</v>
      </c>
      <c r="M211" s="5">
        <f t="shared" si="44"/>
        <v>-1.4273480417679339E-2</v>
      </c>
      <c r="N211" s="4">
        <f t="shared" si="50"/>
        <v>107.44016986142046</v>
      </c>
      <c r="O211" s="4">
        <f t="shared" si="51"/>
        <v>108.09899351787254</v>
      </c>
      <c r="P211" s="5">
        <f t="shared" si="52"/>
        <v>-6.1320049782297992E-3</v>
      </c>
      <c r="Q211" s="5">
        <f t="shared" si="45"/>
        <v>-2.1874256755660224E-2</v>
      </c>
      <c r="S211" s="13">
        <f t="shared" si="46"/>
        <v>2.3253140692330457E-3</v>
      </c>
      <c r="T211" s="20" t="b">
        <f t="shared" si="53"/>
        <v>1</v>
      </c>
      <c r="U211" s="13"/>
      <c r="V211" s="20"/>
      <c r="W211" s="13">
        <f t="shared" si="54"/>
        <v>-1.5800989586709385E-3</v>
      </c>
    </row>
    <row r="212" spans="1:23" x14ac:dyDescent="0.2">
      <c r="A212" s="1">
        <v>45177</v>
      </c>
      <c r="B212" s="4">
        <v>107.019997</v>
      </c>
      <c r="C212" s="4">
        <v>109.739998</v>
      </c>
      <c r="D212" s="4">
        <v>105.75</v>
      </c>
      <c r="E212" s="4">
        <v>106.089996</v>
      </c>
      <c r="F212" s="4">
        <v>106.089996</v>
      </c>
      <c r="G212" s="2">
        <v>46232000</v>
      </c>
      <c r="H212" s="4">
        <f t="shared" si="47"/>
        <v>46.231999999999999</v>
      </c>
      <c r="I212" s="10">
        <f t="shared" si="48"/>
        <v>-0.5</v>
      </c>
      <c r="J212" s="6" t="b">
        <f t="shared" si="42"/>
        <v>1</v>
      </c>
      <c r="K212" s="5">
        <f t="shared" si="43"/>
        <v>3.7730477541371155E-2</v>
      </c>
      <c r="L212" s="5">
        <f t="shared" si="49"/>
        <v>8.6899740802646834E-3</v>
      </c>
      <c r="M212" s="5">
        <f t="shared" si="44"/>
        <v>-3.2150921985815537E-3</v>
      </c>
      <c r="N212" s="4">
        <f t="shared" si="50"/>
        <v>107.21514088451704</v>
      </c>
      <c r="O212" s="4">
        <f t="shared" si="51"/>
        <v>107.9242980815358</v>
      </c>
      <c r="P212" s="5">
        <f t="shared" si="52"/>
        <v>-6.6143381538116691E-3</v>
      </c>
      <c r="Q212" s="5">
        <f t="shared" si="45"/>
        <v>-1.3665428897725975E-2</v>
      </c>
      <c r="S212" s="13">
        <f t="shared" si="46"/>
        <v>2.354944548552633E-2</v>
      </c>
      <c r="T212" s="20" t="b">
        <f t="shared" si="53"/>
        <v>1</v>
      </c>
      <c r="U212" s="13"/>
      <c r="V212" s="20"/>
      <c r="W212" s="13">
        <f t="shared" si="54"/>
        <v>-2.0944584990294219E-3</v>
      </c>
    </row>
    <row r="213" spans="1:23" x14ac:dyDescent="0.2">
      <c r="A213" s="1">
        <v>45180</v>
      </c>
      <c r="B213" s="4">
        <v>107.32</v>
      </c>
      <c r="C213" s="4">
        <v>107.510002</v>
      </c>
      <c r="D213" s="4">
        <v>103</v>
      </c>
      <c r="E213" s="4">
        <v>105.32</v>
      </c>
      <c r="F213" s="4">
        <v>105.32</v>
      </c>
      <c r="G213" s="2">
        <v>50611300</v>
      </c>
      <c r="H213" s="4">
        <f t="shared" si="47"/>
        <v>50.6113</v>
      </c>
      <c r="I213" s="10">
        <f t="shared" si="48"/>
        <v>-0.76999600000000612</v>
      </c>
      <c r="J213" s="6" t="b">
        <f t="shared" si="42"/>
        <v>0</v>
      </c>
      <c r="K213" s="5">
        <f t="shared" si="43"/>
        <v>4.3786427184466022E-2</v>
      </c>
      <c r="L213" s="5">
        <f t="shared" si="49"/>
        <v>1.8635855385762207E-2</v>
      </c>
      <c r="M213" s="5">
        <f t="shared" si="44"/>
        <v>-2.2524271844660129E-2</v>
      </c>
      <c r="N213" s="4">
        <f t="shared" si="50"/>
        <v>106.89928407043087</v>
      </c>
      <c r="O213" s="4">
        <f t="shared" si="51"/>
        <v>107.69783737879355</v>
      </c>
      <c r="P213" s="5">
        <f t="shared" si="52"/>
        <v>-7.4701464589468714E-3</v>
      </c>
      <c r="Q213" s="5">
        <f t="shared" si="45"/>
        <v>-3.6476241205336914E-2</v>
      </c>
      <c r="S213" s="13">
        <f t="shared" si="46"/>
        <v>5.7130216996286037E-3</v>
      </c>
      <c r="T213" s="20" t="b">
        <f t="shared" si="53"/>
        <v>1</v>
      </c>
      <c r="U213" s="13"/>
      <c r="V213" s="20"/>
      <c r="W213" s="13">
        <f t="shared" si="54"/>
        <v>-2.9460094113609244E-3</v>
      </c>
    </row>
    <row r="214" spans="1:23" x14ac:dyDescent="0.2">
      <c r="A214" s="1">
        <v>45181</v>
      </c>
      <c r="B214" s="4">
        <v>104.199997</v>
      </c>
      <c r="C214" s="4">
        <v>106.739998</v>
      </c>
      <c r="D214" s="4">
        <v>103.18</v>
      </c>
      <c r="E214" s="4">
        <v>105.30999799999999</v>
      </c>
      <c r="F214" s="4">
        <v>105.30999799999999</v>
      </c>
      <c r="G214" s="2">
        <v>44413600</v>
      </c>
      <c r="H214" s="4">
        <f t="shared" si="47"/>
        <v>44.413600000000002</v>
      </c>
      <c r="I214" s="10">
        <f t="shared" si="48"/>
        <v>-1.0002000000000066E-2</v>
      </c>
      <c r="J214" s="6" t="b">
        <f t="shared" si="42"/>
        <v>0</v>
      </c>
      <c r="K214" s="5">
        <f t="shared" si="43"/>
        <v>3.4502791238612066E-2</v>
      </c>
      <c r="L214" s="5">
        <f t="shared" si="49"/>
        <v>-1.0652601074451058E-2</v>
      </c>
      <c r="M214" s="5">
        <f t="shared" si="44"/>
        <v>-2.0643516185307097E-2</v>
      </c>
      <c r="N214" s="4">
        <f t="shared" si="50"/>
        <v>106.63440305869239</v>
      </c>
      <c r="O214" s="4">
        <f t="shared" si="51"/>
        <v>107.49019917194194</v>
      </c>
      <c r="P214" s="5">
        <f t="shared" si="52"/>
        <v>-8.0255160501861381E-3</v>
      </c>
      <c r="Q214" s="5">
        <f t="shared" si="45"/>
        <v>-3.2394827181533976E-2</v>
      </c>
      <c r="S214" s="13">
        <f t="shared" si="46"/>
        <v>9.9025209762270317E-4</v>
      </c>
      <c r="T214" s="20" t="b">
        <f t="shared" si="53"/>
        <v>1</v>
      </c>
      <c r="U214" s="13"/>
      <c r="V214" s="20"/>
      <c r="W214" s="13">
        <f t="shared" si="54"/>
        <v>-2.4778558064426671E-3</v>
      </c>
    </row>
    <row r="215" spans="1:23" x14ac:dyDescent="0.2">
      <c r="A215" s="1">
        <v>45182</v>
      </c>
      <c r="B215" s="4">
        <v>105.099998</v>
      </c>
      <c r="C215" s="4">
        <v>108.739998</v>
      </c>
      <c r="D215" s="4">
        <v>104.83000199999999</v>
      </c>
      <c r="E215" s="4">
        <v>107.709999</v>
      </c>
      <c r="F215" s="4">
        <v>107.709999</v>
      </c>
      <c r="G215" s="2">
        <v>44702300</v>
      </c>
      <c r="H215" s="4">
        <f t="shared" si="47"/>
        <v>44.702300000000001</v>
      </c>
      <c r="I215" s="10">
        <f t="shared" si="48"/>
        <v>2.4000010000000032</v>
      </c>
      <c r="J215" s="6" t="b">
        <f t="shared" si="42"/>
        <v>0</v>
      </c>
      <c r="K215" s="5">
        <f t="shared" si="43"/>
        <v>3.7298444389994447E-2</v>
      </c>
      <c r="L215" s="5">
        <f t="shared" si="49"/>
        <v>-2.4833501899781167E-2</v>
      </c>
      <c r="M215" s="5">
        <f t="shared" si="44"/>
        <v>-2.7473022465457964E-2</v>
      </c>
      <c r="N215" s="4">
        <f t="shared" si="50"/>
        <v>106.81366904891033</v>
      </c>
      <c r="O215" s="4">
        <f t="shared" si="51"/>
        <v>107.50931220046873</v>
      </c>
      <c r="P215" s="5">
        <f t="shared" si="52"/>
        <v>-6.5126791145041817E-3</v>
      </c>
      <c r="Q215" s="5">
        <f t="shared" si="45"/>
        <v>-1.8571284617158939E-2</v>
      </c>
      <c r="S215" s="13">
        <f t="shared" si="46"/>
        <v>1.8034479746291649E-2</v>
      </c>
      <c r="T215" s="20" t="b">
        <f t="shared" si="53"/>
        <v>0</v>
      </c>
      <c r="U215" s="13"/>
      <c r="V215" s="20"/>
      <c r="W215" s="13">
        <f t="shared" si="54"/>
        <v>1.6811271510496753E-3</v>
      </c>
    </row>
    <row r="216" spans="1:23" x14ac:dyDescent="0.2">
      <c r="A216" s="1">
        <v>45183</v>
      </c>
      <c r="B216" s="4">
        <v>108.43</v>
      </c>
      <c r="C216" s="4">
        <v>109.150002</v>
      </c>
      <c r="D216" s="4">
        <v>106.220001</v>
      </c>
      <c r="E216" s="4">
        <v>106.629997</v>
      </c>
      <c r="F216" s="4">
        <v>106.629997</v>
      </c>
      <c r="G216" s="2">
        <v>45920600</v>
      </c>
      <c r="H216" s="4">
        <f t="shared" si="47"/>
        <v>45.9206</v>
      </c>
      <c r="I216" s="10">
        <f t="shared" si="48"/>
        <v>-1.0800019999999932</v>
      </c>
      <c r="J216" s="6" t="b">
        <f t="shared" si="42"/>
        <v>1</v>
      </c>
      <c r="K216" s="5">
        <f t="shared" si="43"/>
        <v>2.7584268239651065E-2</v>
      </c>
      <c r="L216" s="5">
        <f t="shared" si="49"/>
        <v>1.6600599465092722E-2</v>
      </c>
      <c r="M216" s="5">
        <f t="shared" si="44"/>
        <v>-3.8598756932793354E-3</v>
      </c>
      <c r="N216" s="4">
        <f t="shared" si="50"/>
        <v>106.78305704075861</v>
      </c>
      <c r="O216" s="4">
        <f t="shared" si="51"/>
        <v>107.43285000912363</v>
      </c>
      <c r="P216" s="5">
        <f t="shared" si="52"/>
        <v>-6.0851691866903269E-3</v>
      </c>
      <c r="Q216" s="5">
        <f t="shared" si="45"/>
        <v>-5.2728968093102482E-3</v>
      </c>
      <c r="S216" s="13">
        <f t="shared" si="46"/>
        <v>2.2165922430352803E-2</v>
      </c>
      <c r="T216" s="20" t="b">
        <f t="shared" si="53"/>
        <v>1</v>
      </c>
      <c r="U216" s="13"/>
      <c r="V216" s="20"/>
      <c r="W216" s="13">
        <f t="shared" si="54"/>
        <v>-2.8659260958167605E-4</v>
      </c>
    </row>
    <row r="217" spans="1:23" x14ac:dyDescent="0.2">
      <c r="A217" s="1">
        <v>45184</v>
      </c>
      <c r="B217" s="4">
        <v>106.07</v>
      </c>
      <c r="C217" s="4">
        <v>106.760002</v>
      </c>
      <c r="D217" s="4">
        <v>101.279999</v>
      </c>
      <c r="E217" s="4">
        <v>101.489998</v>
      </c>
      <c r="F217" s="4">
        <v>101.489998</v>
      </c>
      <c r="G217" s="2">
        <v>71017600</v>
      </c>
      <c r="H217" s="4">
        <f t="shared" si="47"/>
        <v>71.017600000000002</v>
      </c>
      <c r="I217" s="10">
        <f t="shared" si="48"/>
        <v>-5.1399990000000031</v>
      </c>
      <c r="J217" s="6" t="b">
        <f t="shared" si="42"/>
        <v>1</v>
      </c>
      <c r="K217" s="5">
        <f t="shared" si="43"/>
        <v>5.41074551155949E-2</v>
      </c>
      <c r="L217" s="5">
        <f t="shared" si="49"/>
        <v>4.3179051569718047E-2</v>
      </c>
      <c r="M217" s="5">
        <f t="shared" si="44"/>
        <v>-2.0734498624945313E-3</v>
      </c>
      <c r="N217" s="4">
        <f t="shared" si="50"/>
        <v>105.90088053396551</v>
      </c>
      <c r="O217" s="4">
        <f t="shared" si="51"/>
        <v>106.91608026919984</v>
      </c>
      <c r="P217" s="5">
        <f t="shared" si="52"/>
        <v>-9.5863200581106471E-3</v>
      </c>
      <c r="Q217" s="5">
        <f t="shared" si="45"/>
        <v>-4.3634023727342382E-2</v>
      </c>
      <c r="S217" s="13">
        <f t="shared" si="46"/>
        <v>8.1125054079125361E-3</v>
      </c>
      <c r="T217" s="20" t="b">
        <f t="shared" si="53"/>
        <v>1</v>
      </c>
      <c r="U217" s="13"/>
      <c r="V217" s="20"/>
      <c r="W217" s="13">
        <f t="shared" si="54"/>
        <v>-8.2613902546017047E-3</v>
      </c>
    </row>
    <row r="218" spans="1:23" x14ac:dyDescent="0.2">
      <c r="A218" s="1">
        <v>45187</v>
      </c>
      <c r="B218" s="4">
        <v>100.82</v>
      </c>
      <c r="C218" s="4">
        <v>102.989998</v>
      </c>
      <c r="D218" s="4">
        <v>99.449996999999996</v>
      </c>
      <c r="E218" s="4">
        <v>102.370003</v>
      </c>
      <c r="F218" s="4">
        <v>102.370003</v>
      </c>
      <c r="G218" s="2">
        <v>49061300</v>
      </c>
      <c r="H218" s="4">
        <f t="shared" si="47"/>
        <v>49.061300000000003</v>
      </c>
      <c r="I218" s="10">
        <f t="shared" si="48"/>
        <v>0.88000499999999704</v>
      </c>
      <c r="J218" s="6" t="b">
        <f t="shared" si="42"/>
        <v>0</v>
      </c>
      <c r="K218" s="5">
        <f t="shared" si="43"/>
        <v>3.5595787901330993E-2</v>
      </c>
      <c r="L218" s="5">
        <f t="shared" si="49"/>
        <v>-1.5373963499305731E-2</v>
      </c>
      <c r="M218" s="5">
        <f t="shared" si="44"/>
        <v>-2.9361549402560572E-2</v>
      </c>
      <c r="N218" s="4">
        <f t="shared" si="50"/>
        <v>105.31240094497126</v>
      </c>
      <c r="O218" s="4">
        <f t="shared" si="51"/>
        <v>106.52076920231289</v>
      </c>
      <c r="P218" s="5">
        <f t="shared" si="52"/>
        <v>-1.1474130743377881E-2</v>
      </c>
      <c r="Q218" s="5">
        <f t="shared" si="45"/>
        <v>-5.5666796050301198E-2</v>
      </c>
      <c r="S218" s="13">
        <f t="shared" si="46"/>
        <v>-2.2052511614323377E-2</v>
      </c>
      <c r="T218" s="20" t="b">
        <f t="shared" si="53"/>
        <v>0</v>
      </c>
      <c r="U218" s="13"/>
      <c r="V218" s="20"/>
      <c r="W218" s="13">
        <f t="shared" si="54"/>
        <v>-5.5568904245843747E-3</v>
      </c>
    </row>
    <row r="219" spans="1:23" x14ac:dyDescent="0.2">
      <c r="A219" s="1">
        <v>45188</v>
      </c>
      <c r="B219" s="4">
        <v>101.75</v>
      </c>
      <c r="C219" s="4">
        <v>102.860001</v>
      </c>
      <c r="D219" s="4">
        <v>100.699997</v>
      </c>
      <c r="E219" s="4">
        <v>101.610001</v>
      </c>
      <c r="F219" s="4">
        <v>101.610001</v>
      </c>
      <c r="G219" s="2">
        <v>41704100</v>
      </c>
      <c r="H219" s="4">
        <f t="shared" si="47"/>
        <v>41.704099999999997</v>
      </c>
      <c r="I219" s="10">
        <f t="shared" si="48"/>
        <v>-0.76000200000000007</v>
      </c>
      <c r="J219" s="6" t="b">
        <f t="shared" si="42"/>
        <v>1</v>
      </c>
      <c r="K219" s="5">
        <f t="shared" si="43"/>
        <v>2.1449891403671054E-2</v>
      </c>
      <c r="L219" s="5">
        <f t="shared" si="49"/>
        <v>1.3759115479115784E-3</v>
      </c>
      <c r="M219" s="5">
        <f t="shared" si="44"/>
        <v>-9.0367827915625535E-3</v>
      </c>
      <c r="N219" s="4">
        <f t="shared" si="50"/>
        <v>104.69533428747604</v>
      </c>
      <c r="O219" s="4">
        <f t="shared" si="51"/>
        <v>106.09374588037264</v>
      </c>
      <c r="P219" s="5">
        <f t="shared" si="52"/>
        <v>-1.3356961916342775E-2</v>
      </c>
      <c r="Q219" s="5">
        <f t="shared" si="45"/>
        <v>-3.8161560060599391E-2</v>
      </c>
      <c r="S219" s="13">
        <f t="shared" si="46"/>
        <v>-1.7530229976022865E-2</v>
      </c>
      <c r="T219" s="20" t="b">
        <f t="shared" si="53"/>
        <v>1</v>
      </c>
      <c r="U219" s="13"/>
      <c r="V219" s="20"/>
      <c r="W219" s="13">
        <f t="shared" si="54"/>
        <v>-5.8593921699463484E-3</v>
      </c>
    </row>
    <row r="220" spans="1:23" x14ac:dyDescent="0.2">
      <c r="A220" s="1">
        <v>45189</v>
      </c>
      <c r="B220" s="4">
        <v>102.360001</v>
      </c>
      <c r="C220" s="4">
        <v>103.94000200000001</v>
      </c>
      <c r="D220" s="4">
        <v>100.279999</v>
      </c>
      <c r="E220" s="4">
        <v>100.339996</v>
      </c>
      <c r="F220" s="4">
        <v>100.339996</v>
      </c>
      <c r="G220" s="2">
        <v>55180600</v>
      </c>
      <c r="H220" s="4">
        <f t="shared" si="47"/>
        <v>55.180599999999998</v>
      </c>
      <c r="I220" s="10">
        <f t="shared" si="48"/>
        <v>-1.2700049999999976</v>
      </c>
      <c r="J220" s="6" t="b">
        <f t="shared" si="42"/>
        <v>1</v>
      </c>
      <c r="K220" s="5">
        <f t="shared" si="43"/>
        <v>3.6497836422994014E-2</v>
      </c>
      <c r="L220" s="5">
        <f t="shared" si="49"/>
        <v>1.9734319854100017E-2</v>
      </c>
      <c r="M220" s="5">
        <f t="shared" si="44"/>
        <v>-5.982947805972319E-4</v>
      </c>
      <c r="N220" s="4">
        <f t="shared" si="50"/>
        <v>103.96944457289671</v>
      </c>
      <c r="O220" s="4">
        <f t="shared" si="51"/>
        <v>105.59341980381849</v>
      </c>
      <c r="P220" s="5">
        <f t="shared" si="52"/>
        <v>-1.5619735563588194E-2</v>
      </c>
      <c r="Q220" s="5">
        <f t="shared" si="45"/>
        <v>-3.5485864025270417E-2</v>
      </c>
      <c r="S220" s="13">
        <f t="shared" si="46"/>
        <v>-2.8318486279933189E-4</v>
      </c>
      <c r="T220" s="20" t="b">
        <f t="shared" si="53"/>
        <v>1</v>
      </c>
      <c r="U220" s="13"/>
      <c r="V220" s="20"/>
      <c r="W220" s="13">
        <f t="shared" si="54"/>
        <v>-6.9333530430894415E-3</v>
      </c>
    </row>
    <row r="221" spans="1:23" x14ac:dyDescent="0.2">
      <c r="A221" s="1">
        <v>45190</v>
      </c>
      <c r="B221" s="4">
        <v>98.599997999999999</v>
      </c>
      <c r="C221" s="4">
        <v>98.870002999999997</v>
      </c>
      <c r="D221" s="4">
        <v>95.839995999999999</v>
      </c>
      <c r="E221" s="4">
        <v>96.110000999999997</v>
      </c>
      <c r="F221" s="4">
        <v>96.110000999999997</v>
      </c>
      <c r="G221" s="2">
        <v>59628600</v>
      </c>
      <c r="H221" s="4">
        <f t="shared" si="47"/>
        <v>59.628599999999999</v>
      </c>
      <c r="I221" s="10">
        <f t="shared" si="48"/>
        <v>-4.2299950000000024</v>
      </c>
      <c r="J221" s="6" t="b">
        <f t="shared" si="42"/>
        <v>1</v>
      </c>
      <c r="K221" s="5">
        <f t="shared" si="43"/>
        <v>3.1615266344543647E-2</v>
      </c>
      <c r="L221" s="5">
        <f t="shared" si="49"/>
        <v>2.5253519782018681E-2</v>
      </c>
      <c r="M221" s="5">
        <f t="shared" si="44"/>
        <v>-2.8172476134076382E-3</v>
      </c>
      <c r="N221" s="4">
        <f t="shared" si="50"/>
        <v>102.65953731074725</v>
      </c>
      <c r="O221" s="4">
        <f t="shared" si="51"/>
        <v>104.76877469044297</v>
      </c>
      <c r="P221" s="5">
        <f t="shared" si="52"/>
        <v>-2.0545946679178154E-2</v>
      </c>
      <c r="Q221" s="5">
        <f t="shared" si="45"/>
        <v>-6.6428716604329835E-2</v>
      </c>
      <c r="S221" s="13">
        <f t="shared" si="46"/>
        <v>-3.6913611828158291E-2</v>
      </c>
      <c r="T221" s="20" t="b">
        <f t="shared" si="53"/>
        <v>1</v>
      </c>
      <c r="U221" s="13"/>
      <c r="V221" s="20"/>
      <c r="W221" s="13">
        <f t="shared" si="54"/>
        <v>-1.2598963739111143E-2</v>
      </c>
    </row>
    <row r="222" spans="1:23" x14ac:dyDescent="0.2">
      <c r="A222" s="1">
        <v>45191</v>
      </c>
      <c r="B222" s="4">
        <v>96.919998000000007</v>
      </c>
      <c r="C222" s="4">
        <v>98.419998000000007</v>
      </c>
      <c r="D222" s="4">
        <v>95.610000999999997</v>
      </c>
      <c r="E222" s="4">
        <v>96.199996999999996</v>
      </c>
      <c r="F222" s="4">
        <v>96.199996999999996</v>
      </c>
      <c r="G222" s="2">
        <v>52169400</v>
      </c>
      <c r="H222" s="4">
        <f t="shared" si="47"/>
        <v>52.169400000000003</v>
      </c>
      <c r="I222" s="10">
        <f t="shared" si="48"/>
        <v>8.9995999999999299E-2</v>
      </c>
      <c r="J222" s="6" t="b">
        <f t="shared" si="42"/>
        <v>1</v>
      </c>
      <c r="K222" s="5">
        <f t="shared" si="43"/>
        <v>2.9390199462501938E-2</v>
      </c>
      <c r="L222" s="5">
        <f t="shared" si="49"/>
        <v>7.4288177348085637E-3</v>
      </c>
      <c r="M222" s="5">
        <f t="shared" si="44"/>
        <v>-6.1708607240784294E-3</v>
      </c>
      <c r="N222" s="4">
        <f t="shared" si="50"/>
        <v>101.58294725895604</v>
      </c>
      <c r="O222" s="4">
        <f t="shared" si="51"/>
        <v>104.02366358692619</v>
      </c>
      <c r="P222" s="5">
        <f t="shared" si="52"/>
        <v>-2.4026831213591959E-2</v>
      </c>
      <c r="Q222" s="5">
        <f t="shared" si="45"/>
        <v>-5.8798710020981783E-2</v>
      </c>
      <c r="S222" s="13">
        <f t="shared" si="46"/>
        <v>-3.1136616374134313E-2</v>
      </c>
      <c r="T222" s="20" t="b">
        <f t="shared" si="53"/>
        <v>0</v>
      </c>
      <c r="U222" s="13"/>
      <c r="V222" s="20"/>
      <c r="W222" s="13">
        <f t="shared" si="54"/>
        <v>-1.0486994973807543E-2</v>
      </c>
    </row>
    <row r="223" spans="1:23" x14ac:dyDescent="0.2">
      <c r="A223" s="1">
        <v>45194</v>
      </c>
      <c r="B223" s="4">
        <v>95.949996999999996</v>
      </c>
      <c r="C223" s="4">
        <v>97.449996999999996</v>
      </c>
      <c r="D223" s="4">
        <v>94.459998999999996</v>
      </c>
      <c r="E223" s="4">
        <v>97.379997000000003</v>
      </c>
      <c r="F223" s="4">
        <v>97.379997000000003</v>
      </c>
      <c r="G223" s="2">
        <v>43223700</v>
      </c>
      <c r="H223" s="4">
        <f t="shared" si="47"/>
        <v>43.223700000000001</v>
      </c>
      <c r="I223" s="10">
        <f t="shared" si="48"/>
        <v>1.1800000000000068</v>
      </c>
      <c r="J223" s="6" t="b">
        <f t="shared" si="42"/>
        <v>0</v>
      </c>
      <c r="K223" s="5">
        <f t="shared" si="43"/>
        <v>3.1653589155765292E-2</v>
      </c>
      <c r="L223" s="5">
        <f t="shared" si="49"/>
        <v>-1.4903596088700314E-2</v>
      </c>
      <c r="M223" s="5">
        <f t="shared" si="44"/>
        <v>-3.0912534733353182E-2</v>
      </c>
      <c r="N223" s="4">
        <f t="shared" si="50"/>
        <v>100.88245554913003</v>
      </c>
      <c r="O223" s="4">
        <f t="shared" si="51"/>
        <v>103.44595344893261</v>
      </c>
      <c r="P223" s="5">
        <f t="shared" si="52"/>
        <v>-2.5410740508335011E-2</v>
      </c>
      <c r="Q223" s="5">
        <f t="shared" si="45"/>
        <v>-6.3662769846063852E-2</v>
      </c>
      <c r="S223" s="13">
        <f t="shared" si="46"/>
        <v>-3.4024335851523917E-2</v>
      </c>
      <c r="T223" s="20" t="b">
        <f t="shared" si="53"/>
        <v>0</v>
      </c>
      <c r="U223" s="13"/>
      <c r="V223" s="20"/>
      <c r="W223" s="13">
        <f t="shared" si="54"/>
        <v>-6.8957608410426599E-3</v>
      </c>
    </row>
    <row r="224" spans="1:23" x14ac:dyDescent="0.2">
      <c r="A224" s="1">
        <v>45195</v>
      </c>
      <c r="B224" s="4">
        <v>96.5</v>
      </c>
      <c r="C224" s="4">
        <v>97.830001999999993</v>
      </c>
      <c r="D224" s="4">
        <v>95.269997000000004</v>
      </c>
      <c r="E224" s="4">
        <v>95.959998999999996</v>
      </c>
      <c r="F224" s="4">
        <v>95.959998999999996</v>
      </c>
      <c r="G224" s="2">
        <v>42866500</v>
      </c>
      <c r="H224" s="4">
        <f t="shared" si="47"/>
        <v>42.866500000000002</v>
      </c>
      <c r="I224" s="10">
        <f t="shared" si="48"/>
        <v>-1.4199980000000068</v>
      </c>
      <c r="J224" s="6" t="b">
        <f t="shared" si="42"/>
        <v>1</v>
      </c>
      <c r="K224" s="5">
        <f t="shared" si="43"/>
        <v>2.6871051544170715E-2</v>
      </c>
      <c r="L224" s="5">
        <f t="shared" si="49"/>
        <v>5.5958652849741322E-3</v>
      </c>
      <c r="M224" s="5">
        <f t="shared" si="44"/>
        <v>-7.2425949588304558E-3</v>
      </c>
      <c r="N224" s="4">
        <f t="shared" si="50"/>
        <v>100.06204612427503</v>
      </c>
      <c r="O224" s="4">
        <f t="shared" si="51"/>
        <v>102.79500088815587</v>
      </c>
      <c r="P224" s="5">
        <f t="shared" si="52"/>
        <v>-2.7312601228307549E-2</v>
      </c>
      <c r="Q224" s="5">
        <f t="shared" si="45"/>
        <v>-4.7890776871816081E-2</v>
      </c>
      <c r="S224" s="13">
        <f t="shared" si="46"/>
        <v>-2.2306600861458314E-2</v>
      </c>
      <c r="T224" s="20" t="b">
        <f t="shared" si="53"/>
        <v>1</v>
      </c>
      <c r="U224" s="13"/>
      <c r="V224" s="20"/>
      <c r="W224" s="13">
        <f t="shared" si="54"/>
        <v>-8.1323300507436507E-3</v>
      </c>
    </row>
    <row r="225" spans="1:23" x14ac:dyDescent="0.2">
      <c r="A225" s="1">
        <v>45196</v>
      </c>
      <c r="B225" s="4">
        <v>96.82</v>
      </c>
      <c r="C225" s="4">
        <v>99.230002999999996</v>
      </c>
      <c r="D225" s="4">
        <v>96.349997999999999</v>
      </c>
      <c r="E225" s="4">
        <v>98.07</v>
      </c>
      <c r="F225" s="4">
        <v>98.07</v>
      </c>
      <c r="G225" s="2">
        <v>51261500</v>
      </c>
      <c r="H225" s="4">
        <f t="shared" si="47"/>
        <v>51.261499999999998</v>
      </c>
      <c r="I225" s="10">
        <f t="shared" si="48"/>
        <v>2.1100009999999969</v>
      </c>
      <c r="J225" s="6" t="b">
        <f t="shared" si="42"/>
        <v>0</v>
      </c>
      <c r="K225" s="5">
        <f t="shared" si="43"/>
        <v>2.9891074829082997E-2</v>
      </c>
      <c r="L225" s="5">
        <f t="shared" si="49"/>
        <v>-1.2910555670316052E-2</v>
      </c>
      <c r="M225" s="5">
        <f t="shared" si="44"/>
        <v>-1.7851603899358606E-2</v>
      </c>
      <c r="N225" s="4">
        <f t="shared" si="50"/>
        <v>99.730038436895853</v>
      </c>
      <c r="O225" s="4">
        <f t="shared" si="51"/>
        <v>102.38413124570754</v>
      </c>
      <c r="P225" s="5">
        <f t="shared" si="52"/>
        <v>-2.661277234432291E-2</v>
      </c>
      <c r="Q225" s="5">
        <f t="shared" si="45"/>
        <v>-3.3891899470534878E-2</v>
      </c>
      <c r="S225" s="13">
        <f t="shared" si="46"/>
        <v>-5.013889944625401E-3</v>
      </c>
      <c r="T225" s="20" t="b">
        <f t="shared" si="53"/>
        <v>0</v>
      </c>
      <c r="U225" s="13"/>
      <c r="V225" s="20"/>
      <c r="W225" s="13">
        <f t="shared" si="54"/>
        <v>-3.3180181721132111E-3</v>
      </c>
    </row>
    <row r="226" spans="1:23" x14ac:dyDescent="0.2">
      <c r="A226" s="1">
        <v>45197</v>
      </c>
      <c r="B226" s="4">
        <v>97.940002000000007</v>
      </c>
      <c r="C226" s="4">
        <v>104.199997</v>
      </c>
      <c r="D226" s="4">
        <v>97.760002</v>
      </c>
      <c r="E226" s="4">
        <v>102.760002</v>
      </c>
      <c r="F226" s="4">
        <v>102.760002</v>
      </c>
      <c r="G226" s="2">
        <v>72542100</v>
      </c>
      <c r="H226" s="4">
        <f t="shared" si="47"/>
        <v>72.542100000000005</v>
      </c>
      <c r="I226" s="10">
        <f t="shared" si="48"/>
        <v>4.6900020000000069</v>
      </c>
      <c r="J226" s="6" t="b">
        <f t="shared" si="42"/>
        <v>0</v>
      </c>
      <c r="K226" s="5">
        <f t="shared" si="43"/>
        <v>6.5875561254591583E-2</v>
      </c>
      <c r="L226" s="5">
        <f t="shared" si="49"/>
        <v>-4.921380336504376E-2</v>
      </c>
      <c r="M226" s="5">
        <f t="shared" si="44"/>
        <v>-5.1145661801439E-2</v>
      </c>
      <c r="N226" s="4">
        <f t="shared" si="50"/>
        <v>100.23503236407987</v>
      </c>
      <c r="O226" s="4">
        <f t="shared" si="51"/>
        <v>102.41681565912427</v>
      </c>
      <c r="P226" s="5">
        <f t="shared" si="52"/>
        <v>-2.1766674221439759E-2</v>
      </c>
      <c r="Q226" s="5">
        <f t="shared" si="45"/>
        <v>-2.4692268817651623E-2</v>
      </c>
      <c r="R226" t="s">
        <v>86</v>
      </c>
      <c r="S226" s="13">
        <f t="shared" si="46"/>
        <v>3.9556675369927914E-2</v>
      </c>
      <c r="T226" s="20" t="b">
        <f t="shared" si="53"/>
        <v>0</v>
      </c>
      <c r="U226" s="13"/>
      <c r="V226" s="20"/>
      <c r="W226" s="13">
        <f t="shared" si="54"/>
        <v>5.0636090700351237E-3</v>
      </c>
    </row>
    <row r="227" spans="1:23" x14ac:dyDescent="0.2">
      <c r="A227" s="1">
        <v>45198</v>
      </c>
      <c r="B227" s="4">
        <v>104.69000200000001</v>
      </c>
      <c r="C227" s="4">
        <v>104.94000200000001</v>
      </c>
      <c r="D227" s="4">
        <v>102.55999799999999</v>
      </c>
      <c r="E227" s="4">
        <v>102.82</v>
      </c>
      <c r="F227" s="4">
        <v>102.82</v>
      </c>
      <c r="G227" s="2">
        <v>56027300</v>
      </c>
      <c r="H227" s="4">
        <f t="shared" si="47"/>
        <v>56.027299999999997</v>
      </c>
      <c r="I227" s="10">
        <f t="shared" si="48"/>
        <v>5.9997999999993112E-2</v>
      </c>
      <c r="J227" s="6" t="b">
        <f t="shared" si="42"/>
        <v>1</v>
      </c>
      <c r="K227" s="5">
        <f t="shared" si="43"/>
        <v>2.3205967691224155E-2</v>
      </c>
      <c r="L227" s="5">
        <f t="shared" si="49"/>
        <v>1.7862278768511378E-2</v>
      </c>
      <c r="M227" s="5">
        <f t="shared" si="44"/>
        <v>-2.5351209542730305E-3</v>
      </c>
      <c r="N227" s="4">
        <f t="shared" si="50"/>
        <v>100.6658603033999</v>
      </c>
      <c r="O227" s="4">
        <f t="shared" si="51"/>
        <v>102.4518751670265</v>
      </c>
      <c r="P227" s="5">
        <f t="shared" si="52"/>
        <v>-1.7742011623838313E-2</v>
      </c>
      <c r="Q227" s="5">
        <f t="shared" si="45"/>
        <v>1.8816088104659297E-2</v>
      </c>
      <c r="S227" s="13">
        <f t="shared" si="46"/>
        <v>4.2458701328515404E-2</v>
      </c>
      <c r="T227" s="20" t="b">
        <f t="shared" si="53"/>
        <v>0</v>
      </c>
      <c r="U227" s="13"/>
      <c r="V227" s="20"/>
      <c r="W227" s="13">
        <f t="shared" si="54"/>
        <v>4.2981772855137648E-3</v>
      </c>
    </row>
    <row r="228" spans="1:23" x14ac:dyDescent="0.2">
      <c r="A228" s="1">
        <v>45201</v>
      </c>
      <c r="B228" s="4">
        <v>102.209999</v>
      </c>
      <c r="C228" s="4">
        <v>103.709999</v>
      </c>
      <c r="D228" s="4">
        <v>101.699997</v>
      </c>
      <c r="E228" s="4">
        <v>103.269997</v>
      </c>
      <c r="F228" s="4">
        <v>103.269997</v>
      </c>
      <c r="G228" s="2">
        <v>45118600</v>
      </c>
      <c r="H228" s="4">
        <f t="shared" si="47"/>
        <v>45.118600000000001</v>
      </c>
      <c r="I228" s="10">
        <f t="shared" si="48"/>
        <v>0.44999700000001042</v>
      </c>
      <c r="J228" s="6" t="b">
        <f t="shared" si="42"/>
        <v>0</v>
      </c>
      <c r="K228" s="5">
        <f t="shared" si="43"/>
        <v>1.976403204810321E-2</v>
      </c>
      <c r="L228" s="5">
        <f t="shared" si="49"/>
        <v>-1.0370785738878712E-2</v>
      </c>
      <c r="M228" s="5">
        <f t="shared" si="44"/>
        <v>-1.543756191064595E-2</v>
      </c>
      <c r="N228" s="4">
        <f t="shared" si="50"/>
        <v>101.09988308616659</v>
      </c>
      <c r="O228" s="4">
        <f t="shared" si="51"/>
        <v>102.52301619598072</v>
      </c>
      <c r="P228" s="5">
        <f t="shared" si="52"/>
        <v>-1.4076505989638055E-2</v>
      </c>
      <c r="Q228" s="5">
        <f t="shared" si="45"/>
        <v>5.9358517093628981E-3</v>
      </c>
      <c r="S228" s="13">
        <f t="shared" si="46"/>
        <v>2.5817200120882743E-2</v>
      </c>
      <c r="T228" s="20" t="b">
        <f t="shared" si="53"/>
        <v>0</v>
      </c>
      <c r="U228" s="13"/>
      <c r="V228" s="20"/>
      <c r="W228" s="13">
        <f t="shared" si="54"/>
        <v>4.3115191332848586E-3</v>
      </c>
    </row>
    <row r="229" spans="1:23" x14ac:dyDescent="0.2">
      <c r="A229" s="1">
        <v>45202</v>
      </c>
      <c r="B229" s="4">
        <v>101.800003</v>
      </c>
      <c r="C229" s="4">
        <v>103.290001</v>
      </c>
      <c r="D229" s="4">
        <v>99.169998000000007</v>
      </c>
      <c r="E229" s="4">
        <v>100.08000199999999</v>
      </c>
      <c r="F229" s="4">
        <v>100.08000199999999</v>
      </c>
      <c r="G229" s="2">
        <v>48117000</v>
      </c>
      <c r="H229" s="4">
        <f t="shared" si="47"/>
        <v>48.116999999999997</v>
      </c>
      <c r="I229" s="10">
        <f t="shared" si="48"/>
        <v>-3.1899950000000104</v>
      </c>
      <c r="J229" s="6" t="b">
        <f t="shared" si="42"/>
        <v>1</v>
      </c>
      <c r="K229" s="5">
        <f t="shared" si="43"/>
        <v>4.1544853111724338E-2</v>
      </c>
      <c r="L229" s="5">
        <f t="shared" si="49"/>
        <v>1.6895883588530055E-2</v>
      </c>
      <c r="M229" s="5">
        <f t="shared" si="44"/>
        <v>-9.1762026656488031E-3</v>
      </c>
      <c r="N229" s="4">
        <f t="shared" si="50"/>
        <v>100.92990290513882</v>
      </c>
      <c r="O229" s="4">
        <f t="shared" si="51"/>
        <v>102.31058017893892</v>
      </c>
      <c r="P229" s="5">
        <f t="shared" si="52"/>
        <v>-1.3679566055837413E-2</v>
      </c>
      <c r="Q229" s="5">
        <f t="shared" si="45"/>
        <v>-1.7436902785816569E-2</v>
      </c>
      <c r="S229" s="13">
        <f t="shared" si="46"/>
        <v>2.3383536760947607E-2</v>
      </c>
      <c r="T229" s="20" t="b">
        <f t="shared" si="53"/>
        <v>1</v>
      </c>
      <c r="U229" s="13"/>
      <c r="V229" s="20"/>
      <c r="W229" s="13">
        <f t="shared" si="54"/>
        <v>-1.6813093728594622E-3</v>
      </c>
    </row>
    <row r="230" spans="1:23" x14ac:dyDescent="0.2">
      <c r="A230" s="1">
        <v>45203</v>
      </c>
      <c r="B230" s="4">
        <v>100.650002</v>
      </c>
      <c r="C230" s="4">
        <v>104.400002</v>
      </c>
      <c r="D230" s="4">
        <v>100.339996</v>
      </c>
      <c r="E230" s="4">
        <v>104.07</v>
      </c>
      <c r="F230" s="4">
        <v>104.07</v>
      </c>
      <c r="G230" s="2">
        <v>51023200</v>
      </c>
      <c r="H230" s="4">
        <f t="shared" si="47"/>
        <v>51.023200000000003</v>
      </c>
      <c r="I230" s="10">
        <f t="shared" si="48"/>
        <v>3.9899979999999999</v>
      </c>
      <c r="J230" s="6" t="b">
        <f t="shared" si="42"/>
        <v>0</v>
      </c>
      <c r="K230" s="5">
        <f t="shared" si="43"/>
        <v>4.0462489155371317E-2</v>
      </c>
      <c r="L230" s="5">
        <f t="shared" si="49"/>
        <v>-3.3979115072446719E-2</v>
      </c>
      <c r="M230" s="5">
        <f t="shared" si="44"/>
        <v>-3.7173651073296773E-2</v>
      </c>
      <c r="N230" s="4">
        <f t="shared" si="50"/>
        <v>101.45325242094901</v>
      </c>
      <c r="O230" s="4">
        <f t="shared" si="51"/>
        <v>102.46357320685728</v>
      </c>
      <c r="P230" s="5">
        <f t="shared" si="52"/>
        <v>-9.9584859213408764E-3</v>
      </c>
      <c r="Q230" s="5">
        <f t="shared" si="45"/>
        <v>-1.0973097405787441E-2</v>
      </c>
      <c r="S230" s="13">
        <f t="shared" si="46"/>
        <v>2.904539291480137E-2</v>
      </c>
      <c r="T230" s="20" t="b">
        <f t="shared" si="53"/>
        <v>0</v>
      </c>
      <c r="U230" s="13"/>
      <c r="V230" s="20"/>
      <c r="W230" s="13">
        <f t="shared" si="54"/>
        <v>5.1852771155648236E-3</v>
      </c>
    </row>
    <row r="231" spans="1:23" x14ac:dyDescent="0.2">
      <c r="A231" s="1">
        <v>45204</v>
      </c>
      <c r="B231" s="4">
        <v>103.410004</v>
      </c>
      <c r="C231" s="4">
        <v>103.739998</v>
      </c>
      <c r="D231" s="4">
        <v>100.269997</v>
      </c>
      <c r="E231" s="4">
        <v>102.910004</v>
      </c>
      <c r="F231" s="4">
        <v>102.910004</v>
      </c>
      <c r="G231" s="2">
        <v>51789700</v>
      </c>
      <c r="H231" s="4">
        <f t="shared" si="47"/>
        <v>51.789700000000003</v>
      </c>
      <c r="I231" s="10">
        <f t="shared" si="48"/>
        <v>-1.1599959999999925</v>
      </c>
      <c r="J231" s="6" t="b">
        <f t="shared" si="42"/>
        <v>0</v>
      </c>
      <c r="K231" s="5">
        <f t="shared" si="43"/>
        <v>3.4606573290313317E-2</v>
      </c>
      <c r="L231" s="5">
        <f t="shared" si="49"/>
        <v>4.8351221415676568E-3</v>
      </c>
      <c r="M231" s="5">
        <f t="shared" si="44"/>
        <v>-2.6328982537019492E-2</v>
      </c>
      <c r="N231" s="4">
        <f t="shared" si="50"/>
        <v>101.69604435079084</v>
      </c>
      <c r="O231" s="4">
        <f t="shared" si="51"/>
        <v>102.50239327582621</v>
      </c>
      <c r="P231" s="5">
        <f t="shared" si="52"/>
        <v>-7.9290097287751087E-3</v>
      </c>
      <c r="Q231" s="5">
        <f t="shared" si="45"/>
        <v>-1.4022643259081187E-2</v>
      </c>
      <c r="S231" s="13">
        <f t="shared" si="46"/>
        <v>2.0098654399562817E-2</v>
      </c>
      <c r="T231" s="20" t="b">
        <f t="shared" si="53"/>
        <v>1</v>
      </c>
      <c r="U231" s="13"/>
      <c r="V231" s="20"/>
      <c r="W231" s="13">
        <f t="shared" si="54"/>
        <v>2.3931409200607838E-3</v>
      </c>
    </row>
    <row r="232" spans="1:23" x14ac:dyDescent="0.2">
      <c r="A232" s="1">
        <v>45205</v>
      </c>
      <c r="B232" s="4">
        <v>102.160004</v>
      </c>
      <c r="C232" s="4">
        <v>107.870003</v>
      </c>
      <c r="D232" s="4">
        <v>102.029999</v>
      </c>
      <c r="E232" s="4">
        <v>107.239998</v>
      </c>
      <c r="F232" s="4">
        <v>107.239998</v>
      </c>
      <c r="G232" s="2">
        <v>64807500</v>
      </c>
      <c r="H232" s="4">
        <f t="shared" si="47"/>
        <v>64.807500000000005</v>
      </c>
      <c r="I232" s="10">
        <f t="shared" si="48"/>
        <v>4.3299939999999992</v>
      </c>
      <c r="J232" s="6" t="b">
        <f t="shared" si="42"/>
        <v>0</v>
      </c>
      <c r="K232" s="5">
        <f t="shared" si="43"/>
        <v>5.7238107000275408E-2</v>
      </c>
      <c r="L232" s="5">
        <f t="shared" si="49"/>
        <v>-4.972585944691231E-2</v>
      </c>
      <c r="M232" s="5">
        <f t="shared" si="44"/>
        <v>-5.1063403421183963E-2</v>
      </c>
      <c r="N232" s="4">
        <f t="shared" si="50"/>
        <v>102.62003662565904</v>
      </c>
      <c r="O232" s="4">
        <f t="shared" si="51"/>
        <v>102.91435890401523</v>
      </c>
      <c r="P232" s="5">
        <f t="shared" si="52"/>
        <v>-2.8680780872241338E-3</v>
      </c>
      <c r="Q232" s="5">
        <f t="shared" si="45"/>
        <v>-5.7497311934451567E-3</v>
      </c>
      <c r="S232" s="13">
        <f t="shared" si="46"/>
        <v>5.1159272077557015E-2</v>
      </c>
      <c r="T232" s="20" t="b">
        <f t="shared" si="53"/>
        <v>0</v>
      </c>
      <c r="U232" s="13"/>
      <c r="V232" s="20"/>
      <c r="W232" s="13">
        <f t="shared" si="54"/>
        <v>9.0858231582830705E-3</v>
      </c>
    </row>
    <row r="233" spans="1:23" x14ac:dyDescent="0.2">
      <c r="A233" s="1">
        <v>45208</v>
      </c>
      <c r="B233" s="4">
        <v>106.010002</v>
      </c>
      <c r="C233" s="4">
        <v>107.30999799999999</v>
      </c>
      <c r="D233" s="4">
        <v>104.790001</v>
      </c>
      <c r="E233" s="4">
        <v>106.970001</v>
      </c>
      <c r="F233" s="4">
        <v>106.970001</v>
      </c>
      <c r="G233" s="2">
        <v>39593200</v>
      </c>
      <c r="H233" s="4">
        <f t="shared" si="47"/>
        <v>39.593200000000003</v>
      </c>
      <c r="I233" s="10">
        <f t="shared" si="48"/>
        <v>-0.2699970000000036</v>
      </c>
      <c r="J233" s="6" t="b">
        <f t="shared" si="42"/>
        <v>0</v>
      </c>
      <c r="K233" s="5">
        <f t="shared" si="43"/>
        <v>2.4048067334210534E-2</v>
      </c>
      <c r="L233" s="5">
        <f t="shared" si="49"/>
        <v>-9.0557398536790547E-3</v>
      </c>
      <c r="M233" s="5">
        <f t="shared" si="44"/>
        <v>-2.0803511586949909E-2</v>
      </c>
      <c r="N233" s="4">
        <f t="shared" si="50"/>
        <v>103.34503068804921</v>
      </c>
      <c r="O233" s="4">
        <f t="shared" si="51"/>
        <v>103.26702343410086</v>
      </c>
      <c r="P233" s="5">
        <f t="shared" si="52"/>
        <v>7.5482346300530419E-4</v>
      </c>
      <c r="Q233" s="5">
        <f t="shared" si="45"/>
        <v>1.3982000898644983E-2</v>
      </c>
      <c r="S233" s="13">
        <f t="shared" si="46"/>
        <v>3.8366308331933122E-2</v>
      </c>
      <c r="T233" s="20" t="b">
        <f t="shared" si="53"/>
        <v>1</v>
      </c>
      <c r="U233" s="13"/>
      <c r="V233" s="20"/>
      <c r="W233" s="13">
        <f t="shared" si="54"/>
        <v>7.0648392480585952E-3</v>
      </c>
    </row>
    <row r="234" spans="1:23" x14ac:dyDescent="0.2">
      <c r="A234" s="1">
        <v>45209</v>
      </c>
      <c r="B234" s="4">
        <v>107.489998</v>
      </c>
      <c r="C234" s="4">
        <v>110.120003</v>
      </c>
      <c r="D234" s="4">
        <v>106.400002</v>
      </c>
      <c r="E234" s="4">
        <v>109.010002</v>
      </c>
      <c r="F234" s="4">
        <v>109.010002</v>
      </c>
      <c r="G234" s="2">
        <v>57105500</v>
      </c>
      <c r="H234" s="4">
        <f t="shared" si="47"/>
        <v>57.105499999999999</v>
      </c>
      <c r="I234" s="10">
        <f t="shared" si="48"/>
        <v>2.0400010000000037</v>
      </c>
      <c r="J234" s="6" t="b">
        <f t="shared" si="42"/>
        <v>0</v>
      </c>
      <c r="K234" s="5">
        <f t="shared" si="43"/>
        <v>3.4962414756345553E-2</v>
      </c>
      <c r="L234" s="5">
        <f t="shared" si="49"/>
        <v>-1.4140887787531637E-2</v>
      </c>
      <c r="M234" s="5">
        <f t="shared" si="44"/>
        <v>-2.4530074726878289E-2</v>
      </c>
      <c r="N234" s="4">
        <f t="shared" si="50"/>
        <v>104.28919257337434</v>
      </c>
      <c r="O234" s="4">
        <f t="shared" si="51"/>
        <v>103.76641287461383</v>
      </c>
      <c r="P234" s="5">
        <f t="shared" si="52"/>
        <v>5.012788821743842E-3</v>
      </c>
      <c r="Q234" s="5">
        <f t="shared" si="45"/>
        <v>2.02399632650389E-2</v>
      </c>
      <c r="S234" s="13">
        <f t="shared" si="46"/>
        <v>5.5910016011709938E-2</v>
      </c>
      <c r="T234" s="20" t="b">
        <f t="shared" si="53"/>
        <v>0</v>
      </c>
      <c r="U234" s="13"/>
      <c r="V234" s="20"/>
      <c r="W234" s="13">
        <f t="shared" si="54"/>
        <v>9.1360163042102857E-3</v>
      </c>
    </row>
    <row r="235" spans="1:23" x14ac:dyDescent="0.2">
      <c r="A235" s="1">
        <v>45210</v>
      </c>
      <c r="B235" s="4">
        <v>109.139999</v>
      </c>
      <c r="C235" s="4">
        <v>110.099998</v>
      </c>
      <c r="D235" s="4">
        <v>106.93</v>
      </c>
      <c r="E235" s="4">
        <v>108.30999799999999</v>
      </c>
      <c r="F235" s="4">
        <v>108.30999799999999</v>
      </c>
      <c r="G235" s="2">
        <v>51085600</v>
      </c>
      <c r="H235" s="4">
        <f t="shared" si="47"/>
        <v>51.085599999999999</v>
      </c>
      <c r="I235" s="10">
        <f t="shared" si="48"/>
        <v>-0.70000400000000695</v>
      </c>
      <c r="J235" s="6" t="b">
        <f t="shared" si="42"/>
        <v>1</v>
      </c>
      <c r="K235" s="5">
        <f t="shared" si="43"/>
        <v>2.9645543813709832E-2</v>
      </c>
      <c r="L235" s="5">
        <f t="shared" si="49"/>
        <v>7.6049203555518625E-3</v>
      </c>
      <c r="M235" s="5">
        <f t="shared" si="44"/>
        <v>-1.2905620499391996E-2</v>
      </c>
      <c r="N235" s="4">
        <f t="shared" si="50"/>
        <v>104.95932681114527</v>
      </c>
      <c r="O235" s="4">
        <f t="shared" si="51"/>
        <v>104.16150723334306</v>
      </c>
      <c r="P235" s="5">
        <f t="shared" si="52"/>
        <v>7.6012261324593187E-3</v>
      </c>
      <c r="Q235" s="5">
        <f t="shared" si="45"/>
        <v>1.8775589066044519E-2</v>
      </c>
      <c r="S235" s="13">
        <f t="shared" si="46"/>
        <v>4.8977745428039982E-2</v>
      </c>
      <c r="T235" s="20" t="b">
        <f t="shared" si="53"/>
        <v>1</v>
      </c>
      <c r="U235" s="13"/>
      <c r="V235" s="20"/>
      <c r="W235" s="13">
        <f t="shared" si="54"/>
        <v>6.4257304255132125E-3</v>
      </c>
    </row>
    <row r="236" spans="1:23" x14ac:dyDescent="0.2">
      <c r="A236" s="1">
        <v>45211</v>
      </c>
      <c r="B236" s="4">
        <v>108.400002</v>
      </c>
      <c r="C236" s="4">
        <v>111.30999799999999</v>
      </c>
      <c r="D236" s="4">
        <v>107.510002</v>
      </c>
      <c r="E236" s="4">
        <v>108.790001</v>
      </c>
      <c r="F236" s="4">
        <v>108.790001</v>
      </c>
      <c r="G236" s="2">
        <v>60959400</v>
      </c>
      <c r="H236" s="4">
        <f t="shared" si="47"/>
        <v>60.959400000000002</v>
      </c>
      <c r="I236" s="10">
        <f t="shared" si="48"/>
        <v>0.48000300000001062</v>
      </c>
      <c r="J236" s="6" t="b">
        <f t="shared" si="42"/>
        <v>1</v>
      </c>
      <c r="K236" s="5">
        <f t="shared" si="43"/>
        <v>3.5345511387861316E-2</v>
      </c>
      <c r="L236" s="5">
        <f t="shared" si="49"/>
        <v>-3.5977766863879127E-3</v>
      </c>
      <c r="M236" s="5">
        <f t="shared" si="44"/>
        <v>-1.1905859698523712E-2</v>
      </c>
      <c r="N236" s="4">
        <f t="shared" si="50"/>
        <v>105.59777250928772</v>
      </c>
      <c r="O236" s="4">
        <f t="shared" si="51"/>
        <v>104.56398495218279</v>
      </c>
      <c r="P236" s="5">
        <f t="shared" si="52"/>
        <v>9.7898614008548723E-3</v>
      </c>
      <c r="Q236" s="5">
        <f t="shared" si="45"/>
        <v>1.8108615790584884E-2</v>
      </c>
      <c r="S236" s="13">
        <f t="shared" si="46"/>
        <v>5.4094185464090727E-2</v>
      </c>
      <c r="T236" s="20" t="b">
        <f t="shared" si="53"/>
        <v>0</v>
      </c>
      <c r="U236" s="13"/>
      <c r="V236" s="20"/>
      <c r="W236" s="13">
        <f t="shared" si="54"/>
        <v>6.0827914730361378E-3</v>
      </c>
    </row>
    <row r="237" spans="1:23" x14ac:dyDescent="0.2">
      <c r="A237" s="1">
        <v>45212</v>
      </c>
      <c r="B237" s="4">
        <v>108.650002</v>
      </c>
      <c r="C237" s="4">
        <v>108.970001</v>
      </c>
      <c r="D237" s="4">
        <v>104.75</v>
      </c>
      <c r="E237" s="4">
        <v>105.089996</v>
      </c>
      <c r="F237" s="4">
        <v>105.089996</v>
      </c>
      <c r="G237" s="2">
        <v>52881500</v>
      </c>
      <c r="H237" s="4">
        <f t="shared" si="47"/>
        <v>52.881500000000003</v>
      </c>
      <c r="I237" s="10">
        <f t="shared" si="48"/>
        <v>-3.7000050000000044</v>
      </c>
      <c r="J237" s="6" t="b">
        <f t="shared" si="42"/>
        <v>1</v>
      </c>
      <c r="K237" s="5">
        <f t="shared" si="43"/>
        <v>4.0286405727923594E-2</v>
      </c>
      <c r="L237" s="5">
        <f t="shared" si="49"/>
        <v>3.2765816239929767E-2</v>
      </c>
      <c r="M237" s="5">
        <f t="shared" si="44"/>
        <v>-3.245785202863955E-3</v>
      </c>
      <c r="N237" s="4">
        <f t="shared" si="50"/>
        <v>105.5131430910731</v>
      </c>
      <c r="O237" s="4">
        <f t="shared" si="51"/>
        <v>104.60972504329733</v>
      </c>
      <c r="P237" s="5">
        <f t="shared" si="52"/>
        <v>8.5621375812489301E-3</v>
      </c>
      <c r="Q237" s="5">
        <f t="shared" si="45"/>
        <v>-7.2326827608045112E-3</v>
      </c>
      <c r="S237" s="13">
        <f t="shared" si="46"/>
        <v>3.2762344174915956E-2</v>
      </c>
      <c r="T237" s="20" t="b">
        <f t="shared" si="53"/>
        <v>1</v>
      </c>
      <c r="U237" s="13"/>
      <c r="V237" s="20"/>
      <c r="W237" s="13">
        <f t="shared" si="54"/>
        <v>-8.0143185034679246E-4</v>
      </c>
    </row>
    <row r="238" spans="1:23" x14ac:dyDescent="0.2">
      <c r="A238" s="1">
        <v>45215</v>
      </c>
      <c r="B238" s="4">
        <v>105.41999800000001</v>
      </c>
      <c r="C238" s="4">
        <v>107.480003</v>
      </c>
      <c r="D238" s="4">
        <v>105.029999</v>
      </c>
      <c r="E238" s="4">
        <v>106.459999</v>
      </c>
      <c r="F238" s="4">
        <v>106.459999</v>
      </c>
      <c r="G238" s="2">
        <v>42464500</v>
      </c>
      <c r="H238" s="4">
        <f t="shared" si="47"/>
        <v>42.464500000000001</v>
      </c>
      <c r="I238" s="10">
        <f t="shared" si="48"/>
        <v>1.370002999999997</v>
      </c>
      <c r="J238" s="6" t="b">
        <f t="shared" si="42"/>
        <v>0</v>
      </c>
      <c r="K238" s="5">
        <f t="shared" si="43"/>
        <v>2.3326706877336945E-2</v>
      </c>
      <c r="L238" s="5">
        <f t="shared" si="49"/>
        <v>-9.8653103749820736E-3</v>
      </c>
      <c r="M238" s="5">
        <f t="shared" si="44"/>
        <v>-1.3615157703657529E-2</v>
      </c>
      <c r="N238" s="4">
        <f t="shared" si="50"/>
        <v>105.67095240922758</v>
      </c>
      <c r="O238" s="4">
        <f t="shared" si="51"/>
        <v>104.77061843083669</v>
      </c>
      <c r="P238" s="5">
        <f t="shared" si="52"/>
        <v>8.5201652664603916E-3</v>
      </c>
      <c r="Q238" s="5">
        <f t="shared" si="45"/>
        <v>-6.0655591211611643E-3</v>
      </c>
      <c r="S238" s="13">
        <f t="shared" si="46"/>
        <v>1.7119658236509298E-2</v>
      </c>
      <c r="T238" s="20" t="b">
        <f t="shared" si="53"/>
        <v>0</v>
      </c>
      <c r="U238" s="13"/>
      <c r="V238" s="20"/>
      <c r="W238" s="13">
        <f t="shared" si="54"/>
        <v>1.4956365958908554E-3</v>
      </c>
    </row>
    <row r="239" spans="1:23" x14ac:dyDescent="0.2">
      <c r="A239" s="1">
        <v>45216</v>
      </c>
      <c r="B239" s="4">
        <v>103.540001</v>
      </c>
      <c r="C239" s="4">
        <v>106.290001</v>
      </c>
      <c r="D239" s="4">
        <v>101.660004</v>
      </c>
      <c r="E239" s="4">
        <v>105.139999</v>
      </c>
      <c r="F239" s="4">
        <v>105.139999</v>
      </c>
      <c r="G239" s="2">
        <v>49642100</v>
      </c>
      <c r="H239" s="4">
        <f t="shared" si="47"/>
        <v>49.642099999999999</v>
      </c>
      <c r="I239" s="10">
        <f t="shared" si="48"/>
        <v>-1.3199999999999932</v>
      </c>
      <c r="J239" s="6" t="b">
        <f t="shared" si="42"/>
        <v>0</v>
      </c>
      <c r="K239" s="5">
        <f t="shared" si="43"/>
        <v>4.5543938794257798E-2</v>
      </c>
      <c r="L239" s="5">
        <f t="shared" si="49"/>
        <v>-1.5452945572214155E-2</v>
      </c>
      <c r="M239" s="5">
        <f t="shared" si="44"/>
        <v>-3.4231702371367231E-2</v>
      </c>
      <c r="N239" s="4">
        <f t="shared" si="50"/>
        <v>105.58246017435631</v>
      </c>
      <c r="O239" s="4">
        <f t="shared" si="51"/>
        <v>104.80273848032915</v>
      </c>
      <c r="P239" s="5">
        <f t="shared" si="52"/>
        <v>7.3849547807424273E-3</v>
      </c>
      <c r="Q239" s="5">
        <f t="shared" si="45"/>
        <v>-3.7150641952071052E-2</v>
      </c>
      <c r="S239" s="13">
        <f t="shared" si="46"/>
        <v>6.701310278954235E-3</v>
      </c>
      <c r="T239" s="20" t="b">
        <f t="shared" si="53"/>
        <v>1</v>
      </c>
      <c r="U239" s="13"/>
      <c r="V239" s="20"/>
      <c r="W239" s="13">
        <f t="shared" si="54"/>
        <v>-8.3743197968508428E-4</v>
      </c>
    </row>
    <row r="240" spans="1:23" x14ac:dyDescent="0.2">
      <c r="A240" s="1">
        <v>45217</v>
      </c>
      <c r="B240" s="4">
        <v>103.379997</v>
      </c>
      <c r="C240" s="4">
        <v>104.779999</v>
      </c>
      <c r="D240" s="4">
        <v>101.739998</v>
      </c>
      <c r="E240" s="4">
        <v>102.16999800000001</v>
      </c>
      <c r="F240" s="4">
        <v>102.16999800000001</v>
      </c>
      <c r="G240" s="2">
        <v>50450000</v>
      </c>
      <c r="H240" s="4">
        <f t="shared" si="47"/>
        <v>50.45</v>
      </c>
      <c r="I240" s="10">
        <f t="shared" si="48"/>
        <v>-2.9700009999999963</v>
      </c>
      <c r="J240" s="6" t="b">
        <f t="shared" si="42"/>
        <v>1</v>
      </c>
      <c r="K240" s="5">
        <f t="shared" si="43"/>
        <v>2.9880096911344581E-2</v>
      </c>
      <c r="L240" s="5">
        <f t="shared" si="49"/>
        <v>1.1704382231699971E-2</v>
      </c>
      <c r="M240" s="5">
        <f t="shared" si="44"/>
        <v>-4.2264596859929839E-3</v>
      </c>
      <c r="N240" s="4">
        <f t="shared" si="50"/>
        <v>105.01371647863026</v>
      </c>
      <c r="O240" s="4">
        <f t="shared" si="51"/>
        <v>104.57380452551793</v>
      </c>
      <c r="P240" s="5">
        <f t="shared" si="52"/>
        <v>4.1890904146969108E-3</v>
      </c>
      <c r="Q240" s="5">
        <f t="shared" si="45"/>
        <v>-3.1174198841885978E-2</v>
      </c>
      <c r="S240" s="13">
        <f t="shared" si="46"/>
        <v>-2.2255900130704765E-3</v>
      </c>
      <c r="T240" s="20" t="b">
        <f t="shared" si="53"/>
        <v>1</v>
      </c>
      <c r="U240" s="13"/>
      <c r="V240" s="20"/>
      <c r="W240" s="13">
        <f t="shared" si="54"/>
        <v>-5.3867251699462803E-3</v>
      </c>
    </row>
    <row r="241" spans="1:23" x14ac:dyDescent="0.2">
      <c r="A241" s="1">
        <v>45218</v>
      </c>
      <c r="B241" s="4">
        <v>103.80999799999999</v>
      </c>
      <c r="C241" s="4">
        <v>105.599998</v>
      </c>
      <c r="D241" s="4">
        <v>101.839996</v>
      </c>
      <c r="E241" s="4">
        <v>102.400002</v>
      </c>
      <c r="F241" s="4">
        <v>102.400002</v>
      </c>
      <c r="G241" s="2">
        <v>52734200</v>
      </c>
      <c r="H241" s="4">
        <f t="shared" si="47"/>
        <v>52.734200000000001</v>
      </c>
      <c r="I241" s="10">
        <f t="shared" si="48"/>
        <v>0.23000399999999388</v>
      </c>
      <c r="J241" s="6" t="b">
        <f t="shared" si="42"/>
        <v>1</v>
      </c>
      <c r="K241" s="5">
        <f t="shared" si="43"/>
        <v>3.6920680947395167E-2</v>
      </c>
      <c r="L241" s="5">
        <f t="shared" si="49"/>
        <v>1.3582468232009721E-2</v>
      </c>
      <c r="M241" s="5">
        <f t="shared" si="44"/>
        <v>-5.4988808129961177E-3</v>
      </c>
      <c r="N241" s="4">
        <f t="shared" si="50"/>
        <v>104.57809739885855</v>
      </c>
      <c r="O241" s="4">
        <f t="shared" si="51"/>
        <v>104.38477821895115</v>
      </c>
      <c r="P241" s="5">
        <f t="shared" si="52"/>
        <v>1.8485627938905403E-3</v>
      </c>
      <c r="Q241" s="5">
        <f t="shared" si="45"/>
        <v>-2.6182360044431564E-2</v>
      </c>
      <c r="S241" s="13">
        <f t="shared" si="46"/>
        <v>9.7716503413133177E-3</v>
      </c>
      <c r="T241" s="20" t="b">
        <f t="shared" si="53"/>
        <v>0</v>
      </c>
      <c r="U241" s="13"/>
      <c r="V241" s="20"/>
      <c r="W241" s="13">
        <f t="shared" si="54"/>
        <v>-4.1482112468646708E-3</v>
      </c>
    </row>
    <row r="242" spans="1:23" x14ac:dyDescent="0.2">
      <c r="A242" s="1">
        <v>45219</v>
      </c>
      <c r="B242" s="4">
        <v>102.279999</v>
      </c>
      <c r="C242" s="4">
        <v>104.339996</v>
      </c>
      <c r="D242" s="4">
        <v>101.44000200000001</v>
      </c>
      <c r="E242" s="4">
        <v>101.80999799999999</v>
      </c>
      <c r="F242" s="4">
        <v>101.80999799999999</v>
      </c>
      <c r="G242" s="2">
        <v>61285600</v>
      </c>
      <c r="H242" s="4">
        <f t="shared" si="47"/>
        <v>61.285600000000002</v>
      </c>
      <c r="I242" s="10">
        <f t="shared" si="48"/>
        <v>-0.59000400000000752</v>
      </c>
      <c r="J242" s="6" t="b">
        <f t="shared" si="42"/>
        <v>1</v>
      </c>
      <c r="K242" s="5">
        <f t="shared" si="43"/>
        <v>2.8588268363795893E-2</v>
      </c>
      <c r="L242" s="5">
        <f t="shared" si="49"/>
        <v>4.5952386057415834E-3</v>
      </c>
      <c r="M242" s="5">
        <f t="shared" si="44"/>
        <v>-3.6474368366040274E-3</v>
      </c>
      <c r="N242" s="4">
        <f t="shared" si="50"/>
        <v>104.11674749904878</v>
      </c>
      <c r="O242" s="4">
        <f t="shared" si="51"/>
        <v>104.16088428686845</v>
      </c>
      <c r="P242" s="5">
        <f t="shared" si="52"/>
        <v>-4.2391631394431015E-4</v>
      </c>
      <c r="Q242" s="5">
        <f t="shared" si="45"/>
        <v>-2.5709077197914126E-2</v>
      </c>
      <c r="S242" s="13">
        <f t="shared" si="46"/>
        <v>2.1442131675622525E-3</v>
      </c>
      <c r="T242" s="20" t="b">
        <f t="shared" si="53"/>
        <v>1</v>
      </c>
      <c r="U242" s="13"/>
      <c r="V242" s="20"/>
      <c r="W242" s="13">
        <f t="shared" si="54"/>
        <v>-4.4115346452535164E-3</v>
      </c>
    </row>
    <row r="243" spans="1:23" x14ac:dyDescent="0.2">
      <c r="A243" s="1">
        <v>45222</v>
      </c>
      <c r="B243" s="4">
        <v>100.80999799999999</v>
      </c>
      <c r="C243" s="4">
        <v>102.41999800000001</v>
      </c>
      <c r="D243" s="4">
        <v>99.32</v>
      </c>
      <c r="E243" s="4">
        <v>100.010002</v>
      </c>
      <c r="F243" s="4">
        <v>100.010002</v>
      </c>
      <c r="G243" s="2">
        <v>50817400</v>
      </c>
      <c r="H243" s="4">
        <f t="shared" si="47"/>
        <v>50.817399999999999</v>
      </c>
      <c r="I243" s="10">
        <f t="shared" si="48"/>
        <v>-1.799995999999993</v>
      </c>
      <c r="J243" s="6" t="b">
        <f t="shared" si="42"/>
        <v>1</v>
      </c>
      <c r="K243" s="5">
        <f t="shared" si="43"/>
        <v>3.1212223117197079E-2</v>
      </c>
      <c r="L243" s="5">
        <f t="shared" si="49"/>
        <v>7.9356811414676657E-3</v>
      </c>
      <c r="M243" s="5">
        <f t="shared" si="44"/>
        <v>-6.9472613773661589E-3</v>
      </c>
      <c r="N243" s="4">
        <f t="shared" si="50"/>
        <v>103.43228991587398</v>
      </c>
      <c r="O243" s="4">
        <f t="shared" si="51"/>
        <v>103.7999380010538</v>
      </c>
      <c r="P243" s="5">
        <f t="shared" si="52"/>
        <v>-3.5544807668750978E-3</v>
      </c>
      <c r="Q243" s="5">
        <f t="shared" si="45"/>
        <v>-3.97582797327478E-2</v>
      </c>
      <c r="S243" s="13">
        <f t="shared" si="46"/>
        <v>-9.7870009133251799E-3</v>
      </c>
      <c r="T243" s="20" t="b">
        <f t="shared" si="53"/>
        <v>1</v>
      </c>
      <c r="U243" s="13"/>
      <c r="V243" s="20"/>
      <c r="W243" s="13">
        <f t="shared" si="54"/>
        <v>-6.573943189889386E-3</v>
      </c>
    </row>
    <row r="244" spans="1:23" x14ac:dyDescent="0.2">
      <c r="A244" s="1">
        <v>45223</v>
      </c>
      <c r="B244" s="4">
        <v>100.970001</v>
      </c>
      <c r="C244" s="4">
        <v>101.790001</v>
      </c>
      <c r="D244" s="4">
        <v>99.379997000000003</v>
      </c>
      <c r="E244" s="4">
        <v>101.66999800000001</v>
      </c>
      <c r="F244" s="4">
        <v>101.66999800000001</v>
      </c>
      <c r="G244" s="2">
        <v>51982900</v>
      </c>
      <c r="H244" s="4">
        <f t="shared" si="47"/>
        <v>51.982900000000001</v>
      </c>
      <c r="I244" s="10">
        <f t="shared" si="48"/>
        <v>1.6599960000000067</v>
      </c>
      <c r="J244" s="6" t="b">
        <f t="shared" si="42"/>
        <v>0</v>
      </c>
      <c r="K244" s="5">
        <f t="shared" si="43"/>
        <v>2.4250393165135643E-2</v>
      </c>
      <c r="L244" s="5">
        <f t="shared" si="49"/>
        <v>-6.932722522207467E-3</v>
      </c>
      <c r="M244" s="5">
        <f t="shared" si="44"/>
        <v>-2.3042876525745958E-2</v>
      </c>
      <c r="N244" s="4">
        <f t="shared" si="50"/>
        <v>103.13857459656165</v>
      </c>
      <c r="O244" s="4">
        <f t="shared" si="51"/>
        <v>103.61472582704913</v>
      </c>
      <c r="P244" s="5">
        <f t="shared" si="52"/>
        <v>-4.6166163566831739E-3</v>
      </c>
      <c r="Q244" s="5">
        <f t="shared" si="45"/>
        <v>-3.6442016105649677E-2</v>
      </c>
      <c r="S244" s="13">
        <f t="shared" si="46"/>
        <v>-1.3075356158806246E-2</v>
      </c>
      <c r="T244" s="20" t="b">
        <f t="shared" si="53"/>
        <v>0</v>
      </c>
      <c r="U244" s="13"/>
      <c r="V244" s="20"/>
      <c r="W244" s="13">
        <f t="shared" si="54"/>
        <v>-2.8396869058126633E-3</v>
      </c>
    </row>
    <row r="245" spans="1:23" x14ac:dyDescent="0.2">
      <c r="A245" s="1">
        <v>45224</v>
      </c>
      <c r="B245" s="4">
        <v>100.41999800000001</v>
      </c>
      <c r="C245" s="4">
        <v>101.029999</v>
      </c>
      <c r="D245" s="4">
        <v>95.230002999999996</v>
      </c>
      <c r="E245" s="4">
        <v>96.059997999999993</v>
      </c>
      <c r="F245" s="4">
        <v>96.059997999999993</v>
      </c>
      <c r="G245" s="2">
        <v>53424500</v>
      </c>
      <c r="H245" s="4">
        <f t="shared" si="47"/>
        <v>53.424500000000002</v>
      </c>
      <c r="I245" s="10">
        <f t="shared" si="48"/>
        <v>-5.6100000000000136</v>
      </c>
      <c r="J245" s="6" t="b">
        <f t="shared" si="42"/>
        <v>1</v>
      </c>
      <c r="K245" s="5">
        <f t="shared" si="43"/>
        <v>6.0905133017794898E-2</v>
      </c>
      <c r="L245" s="5">
        <f t="shared" si="49"/>
        <v>4.3417646751994693E-2</v>
      </c>
      <c r="M245" s="5">
        <f t="shared" si="44"/>
        <v>-8.7156880589408011E-3</v>
      </c>
      <c r="N245" s="4">
        <f t="shared" si="50"/>
        <v>101.95881183046805</v>
      </c>
      <c r="O245" s="4">
        <f t="shared" si="51"/>
        <v>102.95779297252312</v>
      </c>
      <c r="P245" s="5">
        <f t="shared" si="52"/>
        <v>-9.7978892076157915E-3</v>
      </c>
      <c r="Q245" s="5">
        <f t="shared" si="45"/>
        <v>-6.5995363320400166E-2</v>
      </c>
      <c r="S245" s="13">
        <f t="shared" si="46"/>
        <v>-9.1096866841919449E-3</v>
      </c>
      <c r="T245" s="20" t="b">
        <f t="shared" si="53"/>
        <v>1</v>
      </c>
      <c r="U245" s="13"/>
      <c r="V245" s="20"/>
      <c r="W245" s="13">
        <f t="shared" si="54"/>
        <v>-1.1438618099080583E-2</v>
      </c>
    </row>
    <row r="246" spans="1:23" x14ac:dyDescent="0.2">
      <c r="A246" s="1">
        <v>45225</v>
      </c>
      <c r="B246" s="4">
        <v>95.989998</v>
      </c>
      <c r="C246" s="4">
        <v>97.519997000000004</v>
      </c>
      <c r="D246" s="4">
        <v>93.120002999999997</v>
      </c>
      <c r="E246" s="4">
        <v>93.669998000000007</v>
      </c>
      <c r="F246" s="4">
        <v>93.669998000000007</v>
      </c>
      <c r="G246" s="2">
        <v>49896400</v>
      </c>
      <c r="H246" s="4">
        <f t="shared" si="47"/>
        <v>49.8964</v>
      </c>
      <c r="I246" s="10">
        <f t="shared" si="48"/>
        <v>-2.3899999999999864</v>
      </c>
      <c r="J246" s="6" t="b">
        <f t="shared" si="42"/>
        <v>1</v>
      </c>
      <c r="K246" s="5">
        <f t="shared" si="43"/>
        <v>4.7250793151284658E-2</v>
      </c>
      <c r="L246" s="5">
        <f t="shared" si="49"/>
        <v>2.416918479360728E-2</v>
      </c>
      <c r="M246" s="5">
        <f t="shared" si="44"/>
        <v>-5.906303503877784E-3</v>
      </c>
      <c r="N246" s="4">
        <f t="shared" si="50"/>
        <v>100.57734285872337</v>
      </c>
      <c r="O246" s="4">
        <f t="shared" si="51"/>
        <v>102.15015862708633</v>
      </c>
      <c r="P246" s="5">
        <f t="shared" si="52"/>
        <v>-1.56378735375046E-2</v>
      </c>
      <c r="Q246" s="5">
        <f t="shared" si="45"/>
        <v>-7.4145325843399681E-2</v>
      </c>
      <c r="S246" s="13">
        <f t="shared" si="46"/>
        <v>-3.0397958146676108E-2</v>
      </c>
      <c r="T246" s="20" t="b">
        <f t="shared" si="53"/>
        <v>1</v>
      </c>
      <c r="U246" s="13"/>
      <c r="V246" s="20"/>
      <c r="W246" s="13">
        <f t="shared" si="54"/>
        <v>-1.354928472530376E-2</v>
      </c>
    </row>
    <row r="247" spans="1:23" x14ac:dyDescent="0.2">
      <c r="A247" s="1">
        <v>45226</v>
      </c>
      <c r="B247" s="4">
        <v>95.800003000000004</v>
      </c>
      <c r="C247" s="4">
        <v>97.349997999999999</v>
      </c>
      <c r="D247" s="4">
        <v>94.589995999999999</v>
      </c>
      <c r="E247" s="4">
        <v>96.43</v>
      </c>
      <c r="F247" s="4">
        <v>96.43</v>
      </c>
      <c r="G247" s="2">
        <v>52458700</v>
      </c>
      <c r="H247" s="4">
        <f t="shared" si="47"/>
        <v>52.4587</v>
      </c>
      <c r="I247" s="10">
        <f t="shared" si="48"/>
        <v>2.7600020000000001</v>
      </c>
      <c r="J247" s="6" t="b">
        <f t="shared" si="42"/>
        <v>0</v>
      </c>
      <c r="K247" s="5">
        <f t="shared" si="43"/>
        <v>2.9178582479271912E-2</v>
      </c>
      <c r="L247" s="5">
        <f t="shared" si="49"/>
        <v>-6.5761688963621749E-3</v>
      </c>
      <c r="M247" s="5">
        <f t="shared" si="44"/>
        <v>-1.9452416511361387E-2</v>
      </c>
      <c r="N247" s="4">
        <f t="shared" si="50"/>
        <v>99.886119048936138</v>
      </c>
      <c r="O247" s="4">
        <f t="shared" si="51"/>
        <v>101.65275352907882</v>
      </c>
      <c r="P247" s="5">
        <f t="shared" si="52"/>
        <v>-1.7686486340280937E-2</v>
      </c>
      <c r="Q247" s="5">
        <f t="shared" si="45"/>
        <v>-5.3021612005382503E-2</v>
      </c>
      <c r="S247" s="13">
        <f t="shared" si="46"/>
        <v>-2.5390125005193602E-2</v>
      </c>
      <c r="T247" s="20" t="b">
        <f t="shared" si="53"/>
        <v>0</v>
      </c>
      <c r="U247" s="13"/>
      <c r="V247" s="20"/>
      <c r="W247" s="13">
        <f t="shared" si="54"/>
        <v>-6.872559864284384E-3</v>
      </c>
    </row>
    <row r="248" spans="1:23" x14ac:dyDescent="0.2">
      <c r="A248" s="1">
        <v>45229</v>
      </c>
      <c r="B248" s="4">
        <v>96.139999000000003</v>
      </c>
      <c r="C248" s="4">
        <v>97.040001000000004</v>
      </c>
      <c r="D248" s="4">
        <v>94.699996999999996</v>
      </c>
      <c r="E248" s="4">
        <v>96.18</v>
      </c>
      <c r="F248" s="4">
        <v>96.18</v>
      </c>
      <c r="G248" s="2">
        <v>43716600</v>
      </c>
      <c r="H248" s="4">
        <f t="shared" si="47"/>
        <v>43.7166</v>
      </c>
      <c r="I248" s="10">
        <f t="shared" si="48"/>
        <v>-0.25</v>
      </c>
      <c r="J248" s="6" t="b">
        <f t="shared" si="42"/>
        <v>0</v>
      </c>
      <c r="K248" s="5">
        <f t="shared" si="43"/>
        <v>2.470965231392782E-2</v>
      </c>
      <c r="L248" s="5">
        <f t="shared" si="49"/>
        <v>-4.1607031845302729E-4</v>
      </c>
      <c r="M248" s="5">
        <f t="shared" si="44"/>
        <v>-1.5628332068479481E-2</v>
      </c>
      <c r="N248" s="4">
        <f t="shared" si="50"/>
        <v>99.268432540780111</v>
      </c>
      <c r="O248" s="4">
        <f t="shared" si="51"/>
        <v>101.17686191785458</v>
      </c>
      <c r="P248" s="5">
        <f t="shared" si="52"/>
        <v>-1.922493715502634E-2</v>
      </c>
      <c r="Q248" s="5">
        <f t="shared" si="45"/>
        <v>-4.602103028979905E-2</v>
      </c>
      <c r="S248" s="13">
        <f t="shared" si="46"/>
        <v>-2.2448541633460904E-2</v>
      </c>
      <c r="T248" s="20" t="b">
        <f t="shared" si="53"/>
        <v>1</v>
      </c>
      <c r="U248" s="13">
        <f t="shared" ref="U248:U254" si="56">(E248-E247)/E247</f>
        <v>-2.5925541843824533E-3</v>
      </c>
      <c r="V248" s="20"/>
      <c r="W248" s="13">
        <f t="shared" si="54"/>
        <v>-6.1839073740907885E-3</v>
      </c>
    </row>
    <row r="249" spans="1:23" x14ac:dyDescent="0.2">
      <c r="A249" s="1">
        <v>45230</v>
      </c>
      <c r="B249" s="4">
        <v>96.239998</v>
      </c>
      <c r="C249" s="4">
        <v>98.82</v>
      </c>
      <c r="D249" s="4">
        <v>94.07</v>
      </c>
      <c r="E249" s="4">
        <v>98.5</v>
      </c>
      <c r="F249" s="4">
        <v>98.5</v>
      </c>
      <c r="G249" s="2">
        <v>79547100</v>
      </c>
      <c r="H249" s="4">
        <f t="shared" si="47"/>
        <v>79.5471</v>
      </c>
      <c r="I249" s="10">
        <f t="shared" si="48"/>
        <v>2.3199999999999932</v>
      </c>
      <c r="J249" s="6" t="b">
        <f t="shared" si="42"/>
        <v>0</v>
      </c>
      <c r="K249" s="5">
        <f t="shared" si="43"/>
        <v>5.049431274582758E-2</v>
      </c>
      <c r="L249" s="5">
        <f t="shared" si="49"/>
        <v>-2.348298053788405E-2</v>
      </c>
      <c r="M249" s="5">
        <f t="shared" si="44"/>
        <v>-4.7092590624003478E-2</v>
      </c>
      <c r="N249" s="4">
        <f t="shared" si="50"/>
        <v>99.140360450650093</v>
      </c>
      <c r="O249" s="4">
        <f t="shared" si="51"/>
        <v>100.94409131630201</v>
      </c>
      <c r="P249" s="5">
        <f t="shared" si="52"/>
        <v>-1.8193708974356335E-2</v>
      </c>
      <c r="Q249" s="5">
        <f t="shared" si="45"/>
        <v>-5.114325212862237E-2</v>
      </c>
      <c r="S249" s="13">
        <f t="shared" si="46"/>
        <v>-3.2313827506161618E-3</v>
      </c>
      <c r="T249" s="20" t="b">
        <f t="shared" si="53"/>
        <v>0</v>
      </c>
      <c r="U249" s="13">
        <f t="shared" si="56"/>
        <v>2.4121438968600469E-2</v>
      </c>
      <c r="V249" s="20"/>
      <c r="W249" s="13">
        <f t="shared" si="54"/>
        <v>-1.2901592868146245E-3</v>
      </c>
    </row>
    <row r="250" spans="1:23" x14ac:dyDescent="0.2">
      <c r="A250" s="1">
        <v>45231</v>
      </c>
      <c r="B250" s="4">
        <v>98.580001999999993</v>
      </c>
      <c r="C250" s="4">
        <v>108.150002</v>
      </c>
      <c r="D250" s="4">
        <v>98.5</v>
      </c>
      <c r="E250" s="4">
        <v>108.040001</v>
      </c>
      <c r="F250" s="4">
        <v>108.040001</v>
      </c>
      <c r="G250" s="2">
        <v>138641500</v>
      </c>
      <c r="H250" s="4">
        <f t="shared" si="47"/>
        <v>138.64150000000001</v>
      </c>
      <c r="I250" s="10">
        <f t="shared" si="48"/>
        <v>9.5400010000000037</v>
      </c>
      <c r="J250" s="6" t="b">
        <f t="shared" si="42"/>
        <v>0</v>
      </c>
      <c r="K250" s="5">
        <f t="shared" si="43"/>
        <v>9.7969563451776653E-2</v>
      </c>
      <c r="L250" s="5">
        <f t="shared" si="49"/>
        <v>-9.5962657821816746E-2</v>
      </c>
      <c r="M250" s="5">
        <f t="shared" si="44"/>
        <v>-9.6852802030456889E-2</v>
      </c>
      <c r="N250" s="4">
        <f t="shared" si="50"/>
        <v>100.62363387554174</v>
      </c>
      <c r="O250" s="4">
        <f t="shared" si="51"/>
        <v>101.56112694097139</v>
      </c>
      <c r="P250" s="5">
        <f t="shared" si="52"/>
        <v>-9.3168277602576482E-3</v>
      </c>
      <c r="Q250" s="5">
        <f t="shared" si="45"/>
        <v>-2.1104722556217748E-2</v>
      </c>
      <c r="S250" s="13">
        <f t="shared" si="46"/>
        <v>7.4797220439955389E-2</v>
      </c>
      <c r="T250" s="20" t="b">
        <f t="shared" si="53"/>
        <v>0</v>
      </c>
      <c r="U250" s="13">
        <f t="shared" si="56"/>
        <v>9.6852802030456889E-2</v>
      </c>
      <c r="V250" s="20"/>
      <c r="W250" s="13">
        <f t="shared" si="54"/>
        <v>1.4961347912689812E-2</v>
      </c>
    </row>
    <row r="251" spans="1:23" x14ac:dyDescent="0.2">
      <c r="A251" s="1">
        <v>45232</v>
      </c>
      <c r="B251" s="4">
        <v>107.959999</v>
      </c>
      <c r="C251" s="4">
        <v>109.410004</v>
      </c>
      <c r="D251" s="4">
        <v>105.910004</v>
      </c>
      <c r="E251" s="4">
        <v>107.83000199999999</v>
      </c>
      <c r="F251" s="4">
        <v>107.83000199999999</v>
      </c>
      <c r="G251" s="2">
        <v>71377000</v>
      </c>
      <c r="H251" s="4">
        <f t="shared" si="47"/>
        <v>71.376999999999995</v>
      </c>
      <c r="I251" s="10">
        <f t="shared" si="48"/>
        <v>-0.20999900000001048</v>
      </c>
      <c r="J251" s="6" t="b">
        <f t="shared" si="42"/>
        <v>0</v>
      </c>
      <c r="K251" s="5">
        <f t="shared" si="43"/>
        <v>3.3046925387709362E-2</v>
      </c>
      <c r="L251" s="5">
        <f t="shared" si="49"/>
        <v>1.2041219081523244E-3</v>
      </c>
      <c r="M251" s="5">
        <f t="shared" si="44"/>
        <v>-1.8128580185871702E-2</v>
      </c>
      <c r="N251" s="4">
        <f t="shared" si="50"/>
        <v>101.82469522961811</v>
      </c>
      <c r="O251" s="4">
        <f t="shared" si="51"/>
        <v>102.1062465113217</v>
      </c>
      <c r="P251" s="5">
        <f t="shared" si="52"/>
        <v>-2.7650589188475115E-3</v>
      </c>
      <c r="Q251" s="5">
        <f t="shared" si="45"/>
        <v>4.0121001699728903E-2</v>
      </c>
      <c r="S251" s="13">
        <f t="shared" si="46"/>
        <v>7.4493802837089368E-2</v>
      </c>
      <c r="T251" s="20" t="b">
        <f t="shared" si="53"/>
        <v>1</v>
      </c>
      <c r="U251" s="13">
        <f t="shared" si="56"/>
        <v>-1.9437152726424953E-3</v>
      </c>
      <c r="V251" s="20"/>
      <c r="W251" s="13">
        <f t="shared" si="54"/>
        <v>1.193617550685884E-2</v>
      </c>
    </row>
    <row r="252" spans="1:23" x14ac:dyDescent="0.2">
      <c r="A252" s="1">
        <v>45233</v>
      </c>
      <c r="B252" s="4">
        <v>109.050003</v>
      </c>
      <c r="C252" s="4">
        <v>113.389999</v>
      </c>
      <c r="D252" s="4">
        <v>107.860001</v>
      </c>
      <c r="E252" s="4">
        <v>112.25</v>
      </c>
      <c r="F252" s="4">
        <v>112.25</v>
      </c>
      <c r="G252" s="2">
        <v>65576600</v>
      </c>
      <c r="H252" s="4">
        <f t="shared" si="47"/>
        <v>65.576599999999999</v>
      </c>
      <c r="I252" s="10">
        <f t="shared" si="48"/>
        <v>4.4199980000000068</v>
      </c>
      <c r="J252" s="6" t="b">
        <f t="shared" si="42"/>
        <v>0</v>
      </c>
      <c r="K252" s="5">
        <f t="shared" si="43"/>
        <v>5.1270146010846097E-2</v>
      </c>
      <c r="L252" s="5">
        <f t="shared" si="49"/>
        <v>-2.9344309142293155E-2</v>
      </c>
      <c r="M252" s="5">
        <f t="shared" si="44"/>
        <v>-4.0700898936576156E-2</v>
      </c>
      <c r="N252" s="4">
        <f t="shared" si="50"/>
        <v>103.56224602468177</v>
      </c>
      <c r="O252" s="4">
        <f t="shared" si="51"/>
        <v>102.98831203207634</v>
      </c>
      <c r="P252" s="5">
        <f t="shared" si="52"/>
        <v>5.5419229944921079E-3</v>
      </c>
      <c r="Q252" s="5">
        <f t="shared" si="45"/>
        <v>4.1499244563447883E-2</v>
      </c>
      <c r="S252" s="13">
        <f t="shared" si="46"/>
        <v>9.4897062902401769E-2</v>
      </c>
      <c r="T252" s="20" t="b">
        <f t="shared" si="53"/>
        <v>0</v>
      </c>
      <c r="U252" s="13">
        <f t="shared" si="56"/>
        <v>4.0990428619300287E-2</v>
      </c>
      <c r="V252" s="20">
        <f>(E252-E248)/E248</f>
        <v>0.16708255354543555</v>
      </c>
      <c r="W252" s="13">
        <f t="shared" si="54"/>
        <v>1.7064139412795876E-2</v>
      </c>
    </row>
    <row r="253" spans="1:23" x14ac:dyDescent="0.2">
      <c r="A253" s="1">
        <v>45236</v>
      </c>
      <c r="B253" s="4">
        <v>112.6</v>
      </c>
      <c r="C253" s="4">
        <v>113.08</v>
      </c>
      <c r="D253" s="4">
        <v>110.22</v>
      </c>
      <c r="E253" s="4">
        <v>111.75</v>
      </c>
      <c r="F253" s="4">
        <v>111.75</v>
      </c>
      <c r="G253" s="4">
        <v>49215500</v>
      </c>
      <c r="H253" s="4">
        <f t="shared" si="47"/>
        <v>49.215499999999999</v>
      </c>
      <c r="I253" s="10">
        <f t="shared" si="48"/>
        <v>-0.5</v>
      </c>
      <c r="J253" s="6" t="b">
        <f t="shared" si="42"/>
        <v>0</v>
      </c>
      <c r="K253" s="5">
        <f t="shared" si="43"/>
        <v>2.5948103792415165E-2</v>
      </c>
      <c r="L253" s="5">
        <f t="shared" si="49"/>
        <v>7.5488454706926673E-3</v>
      </c>
      <c r="M253" s="5">
        <f t="shared" si="44"/>
        <v>-1.3881328252585748E-2</v>
      </c>
      <c r="N253" s="4">
        <f t="shared" si="50"/>
        <v>104.92687168723481</v>
      </c>
      <c r="O253" s="4">
        <f t="shared" si="51"/>
        <v>103.75019794233057</v>
      </c>
      <c r="P253" s="5">
        <f t="shared" si="52"/>
        <v>1.1214226879951735E-2</v>
      </c>
      <c r="Q253" s="5">
        <f t="shared" si="45"/>
        <v>5.0445879379144229E-2</v>
      </c>
      <c r="R253" s="106" t="s">
        <v>87</v>
      </c>
      <c r="S253" s="13">
        <f t="shared" si="46"/>
        <v>7.770295808558908E-2</v>
      </c>
      <c r="T253" s="20" t="b">
        <f t="shared" si="53"/>
        <v>1</v>
      </c>
      <c r="U253" s="13">
        <f t="shared" si="56"/>
        <v>-4.4543429844097994E-3</v>
      </c>
      <c r="W253" s="13">
        <f t="shared" si="54"/>
        <v>1.3176864300797514E-2</v>
      </c>
    </row>
    <row r="254" spans="1:23" x14ac:dyDescent="0.2">
      <c r="A254" s="1">
        <v>45237</v>
      </c>
      <c r="B254" s="4">
        <v>111.86</v>
      </c>
      <c r="C254" s="4">
        <v>114.65</v>
      </c>
      <c r="D254" s="4">
        <v>111.22</v>
      </c>
      <c r="E254" s="4">
        <v>113.45</v>
      </c>
      <c r="F254" s="4">
        <v>113.45</v>
      </c>
      <c r="G254" s="4">
        <v>50512600</v>
      </c>
      <c r="H254" s="4">
        <f t="shared" si="47"/>
        <v>50.512599999999999</v>
      </c>
      <c r="I254" s="10">
        <f t="shared" si="48"/>
        <v>1.7000000000000028</v>
      </c>
      <c r="J254" s="6" t="b">
        <f t="shared" si="42"/>
        <v>0</v>
      </c>
      <c r="K254" s="5">
        <f t="shared" si="43"/>
        <v>3.0839777018521912E-2</v>
      </c>
      <c r="L254" s="5">
        <f t="shared" si="49"/>
        <v>-1.4214196316824633E-2</v>
      </c>
      <c r="M254" s="5">
        <f t="shared" si="44"/>
        <v>-2.0050350656356807E-2</v>
      </c>
      <c r="N254" s="4">
        <f t="shared" si="50"/>
        <v>106.34739307269567</v>
      </c>
      <c r="O254" s="4">
        <f t="shared" si="51"/>
        <v>104.59365899082357</v>
      </c>
      <c r="P254" s="5">
        <f t="shared" si="52"/>
        <v>1.6490616565215662E-2</v>
      </c>
      <c r="Q254" s="5">
        <f t="shared" si="45"/>
        <v>4.5817831415703572E-2</v>
      </c>
      <c r="R254" s="106"/>
      <c r="S254" s="13">
        <f t="shared" si="46"/>
        <v>7.8070620138558006E-2</v>
      </c>
      <c r="T254" s="20" t="b">
        <f t="shared" si="53"/>
        <v>0</v>
      </c>
      <c r="U254" s="13">
        <f t="shared" si="56"/>
        <v>1.5212527964205842E-2</v>
      </c>
      <c r="W254" s="13">
        <f t="shared" si="54"/>
        <v>1.3538203918774378E-2</v>
      </c>
    </row>
    <row r="255" spans="1:23" x14ac:dyDescent="0.2">
      <c r="A255" s="1">
        <v>45238</v>
      </c>
      <c r="B255" s="4">
        <v>113.55</v>
      </c>
      <c r="C255" s="4">
        <v>115.32</v>
      </c>
      <c r="D255" s="4">
        <v>112.88</v>
      </c>
      <c r="E255" s="4">
        <v>113.59</v>
      </c>
      <c r="F255" s="4">
        <v>113.59</v>
      </c>
      <c r="G255" s="4">
        <v>41880600</v>
      </c>
      <c r="H255" s="4">
        <f t="shared" si="47"/>
        <v>41.880600000000001</v>
      </c>
      <c r="I255" s="10">
        <f t="shared" si="48"/>
        <v>0.14000000000000057</v>
      </c>
      <c r="J255" s="6" t="b">
        <f t="shared" si="42"/>
        <v>1</v>
      </c>
      <c r="K255" s="5">
        <f t="shared" si="43"/>
        <v>2.1615875265768938E-2</v>
      </c>
      <c r="L255" s="5">
        <f t="shared" si="49"/>
        <v>-3.5226772346989214E-4</v>
      </c>
      <c r="M255" s="5">
        <f t="shared" si="44"/>
        <v>-6.2898653437279232E-3</v>
      </c>
      <c r="N255" s="4">
        <f t="shared" si="50"/>
        <v>107.55449422724639</v>
      </c>
      <c r="O255" s="4">
        <f t="shared" si="51"/>
        <v>105.37594951336065</v>
      </c>
      <c r="P255" s="5">
        <f t="shared" si="52"/>
        <v>2.025526436192249E-2</v>
      </c>
      <c r="Q255" s="5">
        <f t="shared" si="45"/>
        <v>4.9514488548489777E-2</v>
      </c>
      <c r="R255" s="106"/>
      <c r="S255" s="13">
        <f t="shared" si="46"/>
        <v>7.2200662822571218E-2</v>
      </c>
      <c r="T255" s="20" t="b">
        <f t="shared" si="53"/>
        <v>0</v>
      </c>
      <c r="W255" s="13">
        <f t="shared" si="54"/>
        <v>1.1350547669049037E-2</v>
      </c>
    </row>
    <row r="256" spans="1:23" x14ac:dyDescent="0.2">
      <c r="A256" s="1">
        <v>45239</v>
      </c>
      <c r="B256" s="4">
        <v>114.1</v>
      </c>
      <c r="C256" s="4">
        <v>115.81</v>
      </c>
      <c r="D256" s="4">
        <v>113.06</v>
      </c>
      <c r="E256" s="4">
        <v>113.49</v>
      </c>
      <c r="F256" s="4">
        <v>113.49</v>
      </c>
      <c r="G256" s="4">
        <v>61146900</v>
      </c>
      <c r="H256" s="4">
        <f t="shared" si="47"/>
        <v>61.146900000000002</v>
      </c>
      <c r="I256" s="10">
        <f t="shared" si="48"/>
        <v>-0.10000000000000853</v>
      </c>
      <c r="J256" s="6" t="b">
        <f t="shared" si="42"/>
        <v>1</v>
      </c>
      <c r="K256" s="5">
        <f t="shared" si="43"/>
        <v>2.4323368123120467E-2</v>
      </c>
      <c r="L256" s="5">
        <f t="shared" si="49"/>
        <v>5.3461875547765074E-3</v>
      </c>
      <c r="M256" s="5">
        <f t="shared" si="44"/>
        <v>-3.8032902883424076E-3</v>
      </c>
      <c r="N256" s="4">
        <f t="shared" si="50"/>
        <v>108.54374518937199</v>
      </c>
      <c r="O256" s="4">
        <f t="shared" si="51"/>
        <v>106.08151912089451</v>
      </c>
      <c r="P256" s="5">
        <f t="shared" si="52"/>
        <v>2.2684181978258892E-2</v>
      </c>
      <c r="Q256" s="5">
        <f t="shared" si="45"/>
        <v>4.1607692849999614E-2</v>
      </c>
      <c r="R256" s="106"/>
      <c r="S256" s="13">
        <f t="shared" si="46"/>
        <v>6.6943100203064348E-2</v>
      </c>
      <c r="T256" s="20" t="b">
        <f t="shared" si="53"/>
        <v>1</v>
      </c>
      <c r="W256" s="13">
        <f t="shared" si="54"/>
        <v>9.1976720195016456E-3</v>
      </c>
    </row>
    <row r="257" spans="1:23" x14ac:dyDescent="0.2">
      <c r="A257" s="1">
        <v>45240</v>
      </c>
      <c r="B257" s="4">
        <v>114.35</v>
      </c>
      <c r="C257" s="4">
        <v>119.7</v>
      </c>
      <c r="D257" s="4">
        <v>114.03</v>
      </c>
      <c r="E257" s="4">
        <v>118.59</v>
      </c>
      <c r="F257" s="4">
        <v>118.59</v>
      </c>
      <c r="G257" s="4">
        <v>75135900</v>
      </c>
      <c r="H257" s="4">
        <f t="shared" si="47"/>
        <v>75.135900000000007</v>
      </c>
      <c r="I257" s="10">
        <f t="shared" si="48"/>
        <v>5.1000000000000085</v>
      </c>
      <c r="J257" s="6" t="b">
        <f t="shared" si="42"/>
        <v>0</v>
      </c>
      <c r="K257" s="5">
        <f t="shared" si="43"/>
        <v>4.972375690607736E-2</v>
      </c>
      <c r="L257" s="5">
        <f t="shared" si="49"/>
        <v>-3.7079142982072669E-2</v>
      </c>
      <c r="M257" s="5">
        <f t="shared" si="44"/>
        <v>-3.9989476453564869E-2</v>
      </c>
      <c r="N257" s="4">
        <f t="shared" si="50"/>
        <v>110.21812099114332</v>
      </c>
      <c r="O257" s="4">
        <f t="shared" si="51"/>
        <v>107.16921311038195</v>
      </c>
      <c r="P257" s="5">
        <f t="shared" si="52"/>
        <v>2.7662491914613337E-2</v>
      </c>
      <c r="Q257" s="5">
        <f t="shared" si="45"/>
        <v>3.4584866577093844E-2</v>
      </c>
      <c r="S257" s="13">
        <f t="shared" si="46"/>
        <v>8.602831298147974E-2</v>
      </c>
      <c r="T257" s="20" t="b">
        <f t="shared" si="53"/>
        <v>0</v>
      </c>
      <c r="W257" s="13">
        <f t="shared" si="54"/>
        <v>1.5425815636360399E-2</v>
      </c>
    </row>
    <row r="258" spans="1:23" x14ac:dyDescent="0.2">
      <c r="A258" s="1">
        <v>45243</v>
      </c>
      <c r="B258" s="4">
        <v>118.34</v>
      </c>
      <c r="C258" s="4">
        <v>118.68</v>
      </c>
      <c r="D258" s="4">
        <v>116</v>
      </c>
      <c r="E258" s="4">
        <v>116.75</v>
      </c>
      <c r="F258" s="4">
        <v>116.75</v>
      </c>
      <c r="G258" s="4">
        <v>46741900</v>
      </c>
      <c r="H258" s="4">
        <f t="shared" si="47"/>
        <v>46.741900000000001</v>
      </c>
      <c r="I258" s="10">
        <f t="shared" si="48"/>
        <v>-1.8400000000000034</v>
      </c>
      <c r="J258" s="4" t="b">
        <f t="shared" si="42"/>
        <v>1</v>
      </c>
      <c r="K258" s="5">
        <f t="shared" si="43"/>
        <v>2.3103448275862127E-2</v>
      </c>
      <c r="L258" s="5">
        <f t="shared" si="49"/>
        <v>1.3435862768294773E-2</v>
      </c>
      <c r="M258" s="5">
        <f t="shared" si="44"/>
        <v>-6.4655172413793103E-3</v>
      </c>
      <c r="N258" s="4">
        <f t="shared" si="50"/>
        <v>111.30676749261943</v>
      </c>
      <c r="O258" s="4">
        <f t="shared" si="51"/>
        <v>108.00232501382699</v>
      </c>
      <c r="P258" s="5">
        <f t="shared" si="52"/>
        <v>2.9687705008696354E-2</v>
      </c>
      <c r="Q258" s="5">
        <f t="shared" si="45"/>
        <v>4.2164844178875033E-2</v>
      </c>
      <c r="R258" s="4"/>
      <c r="S258" s="13">
        <f t="shared" si="46"/>
        <v>6.6242445751283588E-2</v>
      </c>
      <c r="T258" s="20" t="b">
        <f t="shared" si="53"/>
        <v>1</v>
      </c>
      <c r="U258" s="4"/>
      <c r="V258" s="4"/>
      <c r="W258" s="13">
        <f t="shared" si="54"/>
        <v>9.8772006970032165E-3</v>
      </c>
    </row>
    <row r="259" spans="1:23" x14ac:dyDescent="0.2">
      <c r="A259" s="1">
        <v>45244</v>
      </c>
      <c r="B259" s="4">
        <v>119.7</v>
      </c>
      <c r="C259" s="4">
        <v>122.11</v>
      </c>
      <c r="D259" s="4">
        <v>119.22</v>
      </c>
      <c r="E259" s="4">
        <v>119.88</v>
      </c>
      <c r="F259" s="4">
        <v>119.88</v>
      </c>
      <c r="G259" s="4">
        <v>61017400</v>
      </c>
      <c r="H259" s="4">
        <f t="shared" ref="H259:H265" si="57">(G259/1000000)</f>
        <v>61.017400000000002</v>
      </c>
      <c r="I259" s="10">
        <f t="shared" ref="I259:I265" si="58">(E259-E258)</f>
        <v>3.1299999999999955</v>
      </c>
      <c r="J259" s="4" t="b">
        <f t="shared" si="42"/>
        <v>1</v>
      </c>
      <c r="K259" s="5">
        <f t="shared" si="43"/>
        <v>2.4240899177990275E-2</v>
      </c>
      <c r="L259" s="5">
        <f t="shared" si="49"/>
        <v>-1.5037593984961789E-3</v>
      </c>
      <c r="M259" s="5">
        <f t="shared" si="44"/>
        <v>-5.5359838953195489E-3</v>
      </c>
      <c r="N259" s="4">
        <f t="shared" si="50"/>
        <v>112.73563957718285</v>
      </c>
      <c r="O259" s="4">
        <f t="shared" si="51"/>
        <v>109.03516631697246</v>
      </c>
      <c r="P259" s="5">
        <f t="shared" si="52"/>
        <v>3.2824342631035598E-2</v>
      </c>
      <c r="Q259" s="5">
        <f t="shared" si="45"/>
        <v>5.7518283012691136E-2</v>
      </c>
      <c r="S259" s="13">
        <f t="shared" si="46"/>
        <v>8.3153477090083167E-2</v>
      </c>
      <c r="T259" s="20" t="b">
        <f t="shared" si="53"/>
        <v>0</v>
      </c>
      <c r="W259" s="13">
        <f t="shared" si="54"/>
        <v>1.2837243563453312E-2</v>
      </c>
    </row>
    <row r="260" spans="1:23" x14ac:dyDescent="0.2">
      <c r="A260" s="1">
        <v>45245</v>
      </c>
      <c r="B260" s="4">
        <v>120.54</v>
      </c>
      <c r="C260" s="4">
        <v>120.59</v>
      </c>
      <c r="D260" s="4">
        <v>116.87</v>
      </c>
      <c r="E260" s="4">
        <v>118</v>
      </c>
      <c r="F260" s="4">
        <v>118</v>
      </c>
      <c r="G260" s="4">
        <v>59555600</v>
      </c>
      <c r="H260" s="4">
        <f t="shared" si="57"/>
        <v>59.555599999999998</v>
      </c>
      <c r="I260" s="10">
        <f t="shared" si="58"/>
        <v>-1.8799999999999955</v>
      </c>
      <c r="J260" s="4" t="b">
        <f t="shared" ref="J260:J265" si="59">(E260-D260)&lt;(C260-E260)</f>
        <v>1</v>
      </c>
      <c r="K260" s="5">
        <f t="shared" ref="K260:K265" si="60">(C260-D260)/D260</f>
        <v>3.1830238726790437E-2</v>
      </c>
      <c r="L260" s="5">
        <f t="shared" ref="L260:L265" si="61">(B260-E260)/B260</f>
        <v>2.1071843371494991E-2</v>
      </c>
      <c r="M260" s="5">
        <f t="shared" ref="M260:M266" si="62">(D260-F260)/D260</f>
        <v>-9.6688628390518994E-3</v>
      </c>
      <c r="N260" s="4">
        <f t="shared" ref="N260:N265" si="63">(E260-N259)*(2/($Y$1+1))+N259</f>
        <v>113.61303298098571</v>
      </c>
      <c r="O260" s="4">
        <f t="shared" ref="O260:O265" si="64">(E260-O259)*(2/($Y$2+1))+O259</f>
        <v>109.81471707201834</v>
      </c>
      <c r="P260" s="5">
        <f t="shared" ref="P260:P265" si="65">(N260-O260)/N260</f>
        <v>3.3432043924072112E-2</v>
      </c>
      <c r="Q260" s="5">
        <f t="shared" ref="Q260:Q265" si="66">(D260-N260)/N260</f>
        <v>2.8667195422547902E-2</v>
      </c>
      <c r="S260" s="13">
        <f t="shared" ref="S260:S265" si="67">(C260-N260)/N260</f>
        <v>6.1409917823265596E-2</v>
      </c>
      <c r="T260" s="20" t="b">
        <f t="shared" ref="T260:T265" si="68">(E260&lt;E259)</f>
        <v>1</v>
      </c>
      <c r="W260" s="13">
        <f t="shared" ref="W260:W265" si="69">(N260-N259)/N259</f>
        <v>7.782750930349411E-3</v>
      </c>
    </row>
    <row r="261" spans="1:23" x14ac:dyDescent="0.2">
      <c r="A261" s="1">
        <v>45246</v>
      </c>
      <c r="B261" s="4">
        <v>117.2</v>
      </c>
      <c r="C261" s="4">
        <v>120.73</v>
      </c>
      <c r="D261" s="4">
        <v>116.41</v>
      </c>
      <c r="E261" s="4">
        <v>119.83</v>
      </c>
      <c r="F261" s="4">
        <v>119.83</v>
      </c>
      <c r="G261" s="4">
        <v>49580300</v>
      </c>
      <c r="H261" s="4">
        <f t="shared" si="57"/>
        <v>49.580300000000001</v>
      </c>
      <c r="I261" s="10">
        <f t="shared" si="58"/>
        <v>1.8299999999999983</v>
      </c>
      <c r="J261" s="4" t="b">
        <f t="shared" si="59"/>
        <v>0</v>
      </c>
      <c r="K261" s="5">
        <f t="shared" si="60"/>
        <v>3.7110213899149619E-2</v>
      </c>
      <c r="L261" s="5">
        <f t="shared" si="61"/>
        <v>-2.2440273037542622E-2</v>
      </c>
      <c r="M261" s="5">
        <f t="shared" si="62"/>
        <v>-2.9378919336826747E-2</v>
      </c>
      <c r="N261" s="4">
        <f t="shared" si="63"/>
        <v>114.64919415082142</v>
      </c>
      <c r="O261" s="4">
        <f t="shared" si="64"/>
        <v>110.68561123966892</v>
      </c>
      <c r="P261" s="5">
        <f t="shared" si="65"/>
        <v>3.4571397910903696E-2</v>
      </c>
      <c r="Q261" s="5">
        <f t="shared" si="66"/>
        <v>1.5358205194728495E-2</v>
      </c>
      <c r="S261" s="13">
        <f t="shared" si="67"/>
        <v>5.3038365373761519E-2</v>
      </c>
      <c r="T261" s="20" t="b">
        <f t="shared" si="68"/>
        <v>0</v>
      </c>
      <c r="W261" s="13">
        <f t="shared" si="69"/>
        <v>9.1200907382616939E-3</v>
      </c>
    </row>
    <row r="262" spans="1:23" x14ac:dyDescent="0.2">
      <c r="A262" s="1">
        <v>45247</v>
      </c>
      <c r="B262" s="4">
        <v>119.64</v>
      </c>
      <c r="C262" s="4">
        <v>121.29</v>
      </c>
      <c r="D262" s="4">
        <v>118.82</v>
      </c>
      <c r="E262" s="4">
        <v>120.81</v>
      </c>
      <c r="F262" s="4">
        <v>120.81</v>
      </c>
      <c r="G262" s="4">
        <v>23146938</v>
      </c>
      <c r="H262" s="4">
        <f t="shared" si="57"/>
        <v>23.146937999999999</v>
      </c>
      <c r="I262" s="10">
        <f t="shared" si="58"/>
        <v>0.98000000000000398</v>
      </c>
      <c r="J262" s="4" t="b">
        <f t="shared" si="59"/>
        <v>0</v>
      </c>
      <c r="K262" s="5">
        <f t="shared" si="60"/>
        <v>2.078774617067845E-2</v>
      </c>
      <c r="L262" s="5">
        <f t="shared" si="61"/>
        <v>-9.779338014042141E-3</v>
      </c>
      <c r="M262" s="5">
        <f t="shared" si="62"/>
        <v>-1.6748022218481814E-2</v>
      </c>
      <c r="N262" s="4">
        <f t="shared" si="63"/>
        <v>115.67599512568451</v>
      </c>
      <c r="O262" s="4">
        <f t="shared" si="64"/>
        <v>111.56599287100205</v>
      </c>
      <c r="P262" s="5">
        <f t="shared" si="65"/>
        <v>3.553029520270691E-2</v>
      </c>
      <c r="Q262" s="5">
        <f t="shared" si="66"/>
        <v>2.7179406331447199E-2</v>
      </c>
      <c r="S262" s="13">
        <f t="shared" si="67"/>
        <v>4.8532151102013497E-2</v>
      </c>
      <c r="T262" s="20" t="b">
        <f t="shared" si="68"/>
        <v>0</v>
      </c>
      <c r="W262" s="13">
        <f t="shared" si="69"/>
        <v>8.9560243529695702E-3</v>
      </c>
    </row>
    <row r="263" spans="1:23" x14ac:dyDescent="0.2">
      <c r="A263" s="1">
        <v>45250</v>
      </c>
      <c r="B263" s="4">
        <v>120.7</v>
      </c>
      <c r="C263" s="4">
        <v>121.93</v>
      </c>
      <c r="D263" s="4">
        <v>120.07</v>
      </c>
      <c r="E263" s="4">
        <v>121.53</v>
      </c>
      <c r="F263" s="4">
        <v>121.53</v>
      </c>
      <c r="G263" s="4">
        <v>43138700</v>
      </c>
      <c r="H263" s="4">
        <f t="shared" si="57"/>
        <v>43.1387</v>
      </c>
      <c r="I263" s="10">
        <f t="shared" si="58"/>
        <v>0.71999999999999886</v>
      </c>
      <c r="J263" s="4" t="b">
        <f t="shared" si="59"/>
        <v>0</v>
      </c>
      <c r="K263" s="5">
        <f t="shared" si="60"/>
        <v>1.5490963604564119E-2</v>
      </c>
      <c r="L263" s="5">
        <f t="shared" si="61"/>
        <v>-6.8765534382767045E-3</v>
      </c>
      <c r="M263" s="5">
        <f t="shared" si="62"/>
        <v>-1.2159573582077188E-2</v>
      </c>
      <c r="N263" s="4">
        <f t="shared" si="63"/>
        <v>116.65166260473708</v>
      </c>
      <c r="O263" s="4">
        <f t="shared" si="64"/>
        <v>112.43242827352361</v>
      </c>
      <c r="P263" s="5">
        <f t="shared" si="65"/>
        <v>3.6169517321925707E-2</v>
      </c>
      <c r="Q263" s="5">
        <f t="shared" si="66"/>
        <v>2.9303803468670793E-2</v>
      </c>
      <c r="S263" s="13">
        <f t="shared" si="67"/>
        <v>4.5248711226243389E-2</v>
      </c>
      <c r="T263" s="20" t="b">
        <f t="shared" si="68"/>
        <v>0</v>
      </c>
      <c r="W263" s="13">
        <f t="shared" si="69"/>
        <v>8.4344852879155337E-3</v>
      </c>
    </row>
    <row r="264" spans="1:23" x14ac:dyDescent="0.2">
      <c r="A264" s="1">
        <v>45251</v>
      </c>
      <c r="B264" s="4">
        <v>120.54</v>
      </c>
      <c r="C264" s="4">
        <v>120.65</v>
      </c>
      <c r="D264" s="4">
        <v>117.94</v>
      </c>
      <c r="E264" s="4">
        <v>119.16</v>
      </c>
      <c r="F264" s="4">
        <v>119.16</v>
      </c>
      <c r="G264" s="4">
        <v>41064800</v>
      </c>
      <c r="H264" s="4">
        <f t="shared" si="57"/>
        <v>41.064799999999998</v>
      </c>
      <c r="I264" s="10">
        <f t="shared" si="58"/>
        <v>-2.3700000000000045</v>
      </c>
      <c r="J264" s="4" t="b">
        <f t="shared" si="59"/>
        <v>1</v>
      </c>
      <c r="K264" s="5">
        <f t="shared" si="60"/>
        <v>2.2977785314566797E-2</v>
      </c>
      <c r="L264" s="5">
        <f t="shared" si="61"/>
        <v>1.1448481831757173E-2</v>
      </c>
      <c r="M264" s="5">
        <f t="shared" si="62"/>
        <v>-1.0344242835339993E-2</v>
      </c>
      <c r="N264" s="4">
        <f t="shared" si="63"/>
        <v>117.0697188372809</v>
      </c>
      <c r="O264" s="4">
        <f t="shared" si="64"/>
        <v>113.01743451060851</v>
      </c>
      <c r="P264" s="5">
        <f t="shared" si="65"/>
        <v>3.46142825567455E-2</v>
      </c>
      <c r="Q264" s="5">
        <f t="shared" si="66"/>
        <v>7.4338707853969319E-3</v>
      </c>
      <c r="S264" s="13">
        <f t="shared" si="67"/>
        <v>3.0582469986926809E-2</v>
      </c>
      <c r="T264" s="20" t="b">
        <f t="shared" si="68"/>
        <v>1</v>
      </c>
      <c r="W264" s="13">
        <f t="shared" si="69"/>
        <v>3.5838000351556248E-3</v>
      </c>
    </row>
    <row r="265" spans="1:23" x14ac:dyDescent="0.2">
      <c r="A265" s="1">
        <v>45252</v>
      </c>
      <c r="B265" s="4">
        <v>120</v>
      </c>
      <c r="C265" s="4">
        <v>124.76</v>
      </c>
      <c r="D265" s="4">
        <v>119.95</v>
      </c>
      <c r="E265" s="4">
        <v>122.51</v>
      </c>
      <c r="F265" s="4">
        <v>122.51</v>
      </c>
      <c r="G265" s="4">
        <v>56862200</v>
      </c>
      <c r="H265" s="4">
        <f t="shared" si="57"/>
        <v>56.862200000000001</v>
      </c>
      <c r="I265" s="10">
        <f t="shared" si="58"/>
        <v>3.3500000000000085</v>
      </c>
      <c r="J265" s="4" t="b">
        <f t="shared" si="59"/>
        <v>0</v>
      </c>
      <c r="K265" s="5">
        <f t="shared" si="60"/>
        <v>4.0100041684035033E-2</v>
      </c>
      <c r="L265" s="5">
        <f t="shared" si="61"/>
        <v>-2.0916666666666708E-2</v>
      </c>
      <c r="M265" s="5">
        <f t="shared" si="62"/>
        <v>-2.1342225927469798E-2</v>
      </c>
      <c r="N265" s="4">
        <f t="shared" si="63"/>
        <v>117.97643236440075</v>
      </c>
      <c r="O265" s="4">
        <f t="shared" si="64"/>
        <v>113.8428749879469</v>
      </c>
      <c r="P265" s="5">
        <f t="shared" si="65"/>
        <v>3.5037145077300602E-2</v>
      </c>
      <c r="Q265" s="5">
        <f t="shared" si="66"/>
        <v>1.6728490564144015E-2</v>
      </c>
      <c r="S265" s="13">
        <f t="shared" si="67"/>
        <v>5.7499345417112206E-2</v>
      </c>
      <c r="T265" s="20" t="b">
        <f t="shared" si="68"/>
        <v>0</v>
      </c>
      <c r="W265" s="13">
        <f t="shared" si="69"/>
        <v>7.7450730737648682E-3</v>
      </c>
    </row>
    <row r="266" spans="1:23" x14ac:dyDescent="0.2">
      <c r="M266" s="5" t="e">
        <f t="shared" si="62"/>
        <v>#DIV/0!</v>
      </c>
    </row>
  </sheetData>
  <mergeCells count="8">
    <mergeCell ref="R253:R256"/>
    <mergeCell ref="R7:R9"/>
    <mergeCell ref="R62:R63"/>
    <mergeCell ref="R140:R142"/>
    <mergeCell ref="R125:R127"/>
    <mergeCell ref="R143:R149"/>
    <mergeCell ref="R93:R95"/>
    <mergeCell ref="R152:R153"/>
  </mergeCells>
  <conditionalFormatting sqref="K1:K1048576">
    <cfRule type="top10" dxfId="556" priority="16" percent="1" rank="10"/>
  </conditionalFormatting>
  <conditionalFormatting sqref="P1:P1048576">
    <cfRule type="top10" dxfId="555" priority="10" percent="1" rank="10"/>
    <cfRule type="top10" dxfId="554" priority="27" percent="1" rank="10"/>
    <cfRule type="top10" dxfId="553" priority="28" rank="10"/>
  </conditionalFormatting>
  <conditionalFormatting sqref="P2:P265">
    <cfRule type="top10" dxfId="552" priority="29" percent="1" rank="10"/>
  </conditionalFormatting>
  <conditionalFormatting sqref="Q1:Q1048576">
    <cfRule type="top10" dxfId="551" priority="5" rank="10"/>
    <cfRule type="top10" dxfId="550" priority="6" rank="10"/>
    <cfRule type="top10" dxfId="549" priority="7" rank="10"/>
    <cfRule type="top10" dxfId="548" priority="9" rank="10"/>
    <cfRule type="top10" dxfId="547" priority="12" percent="1" rank="10"/>
    <cfRule type="top10" dxfId="546" priority="37" rank="10"/>
  </conditionalFormatting>
  <conditionalFormatting sqref="S1:S1048576">
    <cfRule type="top10" dxfId="545" priority="4" rank="10"/>
    <cfRule type="top10" dxfId="544" priority="8" rank="10"/>
    <cfRule type="top10" dxfId="543" priority="11" percent="1" rank="10"/>
  </conditionalFormatting>
  <conditionalFormatting sqref="S1:T1">
    <cfRule type="top10" dxfId="542" priority="35" percent="1" rank="10"/>
    <cfRule type="top10" dxfId="541" priority="36" rank="10"/>
  </conditionalFormatting>
  <conditionalFormatting sqref="S1:T1048576">
    <cfRule type="top10" dxfId="540" priority="32" percent="1" rank="7"/>
    <cfRule type="colorScale" priority="33">
      <colorScale>
        <cfvo type="min"/>
        <cfvo type="percent" val="&quot;7$P:$P&quot;"/>
        <color rgb="FF92D050"/>
        <color theme="1"/>
      </colorScale>
    </cfRule>
    <cfRule type="top10" dxfId="539" priority="34" percent="1" rank="10"/>
  </conditionalFormatting>
  <conditionalFormatting sqref="T1:T1048576">
    <cfRule type="containsText" dxfId="538" priority="30" operator="containsText" text="FALSE">
      <formula>NOT(ISERROR(SEARCH("FALSE",T1)))</formula>
    </cfRule>
    <cfRule type="cellIs" dxfId="537" priority="31" operator="equal">
      <formula>FALSE</formula>
    </cfRule>
  </conditionalFormatting>
  <conditionalFormatting sqref="U1">
    <cfRule type="top10" dxfId="536" priority="25" percent="1" rank="10"/>
    <cfRule type="top10" dxfId="535" priority="26" rank="10"/>
  </conditionalFormatting>
  <conditionalFormatting sqref="U1:U257 U259:U1048576">
    <cfRule type="top10" dxfId="534" priority="22" percent="1" rank="7"/>
    <cfRule type="colorScale" priority="23">
      <colorScale>
        <cfvo type="min"/>
        <cfvo type="percent" val="&quot;7$P:$P&quot;"/>
        <color rgb="FF92D050"/>
        <color theme="1"/>
      </colorScale>
    </cfRule>
    <cfRule type="top10" dxfId="533" priority="24" percent="1" rank="10"/>
  </conditionalFormatting>
  <conditionalFormatting sqref="V1:W1">
    <cfRule type="top10" dxfId="532" priority="20" percent="1" rank="10"/>
    <cfRule type="top10" dxfId="531" priority="21" rank="10"/>
  </conditionalFormatting>
  <conditionalFormatting sqref="V1:W2 V266:W1048576 V3:V257 V259:V265">
    <cfRule type="top10" dxfId="530" priority="17" percent="1" rank="7"/>
    <cfRule type="colorScale" priority="18">
      <colorScale>
        <cfvo type="min"/>
        <cfvo type="percent" val="&quot;7$P:$P&quot;"/>
        <color rgb="FF92D050"/>
        <color theme="1"/>
      </colorScale>
    </cfRule>
    <cfRule type="top10" dxfId="529" priority="19" percent="1" rank="10"/>
  </conditionalFormatting>
  <conditionalFormatting sqref="W3:W265">
    <cfRule type="top10" dxfId="528" priority="1" percent="1" rank="7"/>
    <cfRule type="colorScale" priority="2">
      <colorScale>
        <cfvo type="min"/>
        <cfvo type="percent" val="&quot;7$P:$P&quot;"/>
        <color rgb="FF92D050"/>
        <color theme="1"/>
      </colorScale>
    </cfRule>
    <cfRule type="top10" dxfId="527" priority="3" percent="1" rank="10"/>
  </conditionalFormatting>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A867C-F6C2-0A49-9734-97CE66E6FA5E}">
  <dimension ref="A1:AB264"/>
  <sheetViews>
    <sheetView zoomScale="99" workbookViewId="0">
      <selection activeCell="P2" sqref="P2:W19"/>
    </sheetView>
  </sheetViews>
  <sheetFormatPr baseColWidth="10" defaultRowHeight="16" x14ac:dyDescent="0.2"/>
  <cols>
    <col min="17" max="17" width="14.5" customWidth="1"/>
    <col min="18" max="18" width="49.5" customWidth="1"/>
    <col min="23" max="23" width="24.1640625" customWidth="1"/>
    <col min="24" max="24" width="15.1640625" bestFit="1" customWidth="1"/>
    <col min="27" max="27" width="24" customWidth="1"/>
    <col min="28" max="28" width="162" bestFit="1" customWidth="1"/>
  </cols>
  <sheetData>
    <row r="1" spans="1:28" x14ac:dyDescent="0.2">
      <c r="A1" s="7" t="s">
        <v>0</v>
      </c>
      <c r="B1" s="8" t="s">
        <v>1</v>
      </c>
      <c r="C1" s="8" t="s">
        <v>2</v>
      </c>
      <c r="D1" s="8" t="s">
        <v>3</v>
      </c>
      <c r="E1" s="8" t="s">
        <v>4</v>
      </c>
      <c r="F1" s="8" t="s">
        <v>5</v>
      </c>
      <c r="G1" s="7" t="s">
        <v>6</v>
      </c>
      <c r="H1" s="8"/>
      <c r="I1" s="7" t="s">
        <v>10</v>
      </c>
      <c r="J1" s="7" t="s">
        <v>8</v>
      </c>
      <c r="K1" s="7" t="s">
        <v>7</v>
      </c>
      <c r="L1" s="7" t="s">
        <v>32</v>
      </c>
      <c r="M1" s="7" t="s">
        <v>26</v>
      </c>
      <c r="N1" s="11" t="s">
        <v>11</v>
      </c>
      <c r="O1" s="24" t="s">
        <v>20</v>
      </c>
      <c r="P1" s="24" t="s">
        <v>23</v>
      </c>
      <c r="Q1" s="7" t="s">
        <v>13</v>
      </c>
      <c r="S1" s="12" t="s">
        <v>16</v>
      </c>
      <c r="T1" s="7" t="s">
        <v>17</v>
      </c>
      <c r="U1" s="7" t="s">
        <v>18</v>
      </c>
      <c r="V1" s="7" t="s">
        <v>19</v>
      </c>
      <c r="W1" s="7" t="s">
        <v>106</v>
      </c>
      <c r="X1" s="7" t="s">
        <v>12</v>
      </c>
      <c r="Y1">
        <v>11</v>
      </c>
      <c r="AB1" s="12" t="s">
        <v>25</v>
      </c>
    </row>
    <row r="2" spans="1:28" x14ac:dyDescent="0.2">
      <c r="A2" s="1">
        <v>44508</v>
      </c>
      <c r="B2" s="4">
        <v>137.699997</v>
      </c>
      <c r="C2" s="4">
        <v>153.60000600000001</v>
      </c>
      <c r="D2" s="4">
        <v>137.699997</v>
      </c>
      <c r="E2" s="4">
        <v>150.16000399999999</v>
      </c>
      <c r="F2" s="4">
        <v>150.16000399999999</v>
      </c>
      <c r="G2" s="2">
        <v>141493800</v>
      </c>
      <c r="H2" s="4">
        <f>(G2/1000000)</f>
        <v>141.49379999999999</v>
      </c>
      <c r="I2" s="9"/>
      <c r="J2" s="6" t="b">
        <f t="shared" ref="J2:J65" si="0">(E2-D2)&lt;(C2-E2)</f>
        <v>0</v>
      </c>
      <c r="K2" s="5">
        <f t="shared" ref="K2:K65" si="1">(C2-D2)/D2</f>
        <v>0.11546847746118696</v>
      </c>
      <c r="L2" s="5">
        <f>(B2-E2)/B2</f>
        <v>-9.0486617802903735E-2</v>
      </c>
      <c r="M2" s="5">
        <f t="shared" ref="M2:M65" si="2">(D2-F2)/D2</f>
        <v>-9.0486617802903735E-2</v>
      </c>
      <c r="N2" s="4">
        <v>130.76</v>
      </c>
      <c r="O2" s="4">
        <v>123.44</v>
      </c>
      <c r="P2" s="5">
        <f>(N2-O2)/N2</f>
        <v>5.5980422147445655E-2</v>
      </c>
      <c r="Q2" s="5">
        <f t="shared" ref="Q2:Q65" si="3">(D2-N2)/N2</f>
        <v>5.3074311716121182E-2</v>
      </c>
      <c r="R2" s="106" t="s">
        <v>89</v>
      </c>
      <c r="S2" s="13">
        <f t="shared" ref="S2:S65" si="4">(C2-N2)/N2</f>
        <v>0.1746711991434691</v>
      </c>
      <c r="T2" s="19"/>
      <c r="U2" s="13"/>
      <c r="V2" s="13"/>
      <c r="W2" s="13"/>
      <c r="X2" s="7" t="s">
        <v>22</v>
      </c>
      <c r="Y2">
        <v>22</v>
      </c>
      <c r="AB2" s="14" t="str">
        <f>notes!A1</f>
        <v>check if the bar is in value zone</v>
      </c>
    </row>
    <row r="3" spans="1:28" x14ac:dyDescent="0.2">
      <c r="A3" s="1">
        <v>44509</v>
      </c>
      <c r="B3" s="4">
        <v>154.009995</v>
      </c>
      <c r="C3" s="4">
        <v>155.64999399999999</v>
      </c>
      <c r="D3" s="4">
        <v>143.88999899999999</v>
      </c>
      <c r="E3" s="4">
        <v>148.91999799999999</v>
      </c>
      <c r="F3" s="4">
        <v>148.91999799999999</v>
      </c>
      <c r="G3" s="2">
        <v>98442600</v>
      </c>
      <c r="H3" s="4">
        <f t="shared" ref="H3:H66" si="5">(G3/1000000)</f>
        <v>98.442599999999999</v>
      </c>
      <c r="I3" s="10">
        <f t="shared" ref="I3:I66" si="6">(E3-E2)</f>
        <v>-1.2400059999999939</v>
      </c>
      <c r="J3" s="6" t="b">
        <f t="shared" si="0"/>
        <v>1</v>
      </c>
      <c r="K3" s="5">
        <f t="shared" si="1"/>
        <v>8.1729064436229543E-2</v>
      </c>
      <c r="L3" s="5">
        <f t="shared" ref="L3:L66" si="7">(B3-E3)/B3</f>
        <v>3.3049783554632353E-2</v>
      </c>
      <c r="M3" s="5">
        <f t="shared" si="2"/>
        <v>-3.4957252310495908E-2</v>
      </c>
      <c r="N3" s="4">
        <f t="shared" ref="N3:N66" si="8">(E3-N2)*(2/($Y$1+1))+N2</f>
        <v>133.78666633333333</v>
      </c>
      <c r="O3" s="4">
        <f t="shared" ref="O3:O66" si="9">(E3-O2)*(2/($Y$2+1))+O2</f>
        <v>125.655652</v>
      </c>
      <c r="P3" s="5">
        <f t="shared" ref="P3:P66" si="10">(N3-O3)/N3</f>
        <v>6.0775969356129028E-2</v>
      </c>
      <c r="Q3" s="5">
        <f t="shared" si="3"/>
        <v>7.5518233195929374E-2</v>
      </c>
      <c r="R3" s="106"/>
      <c r="S3" s="13">
        <f t="shared" si="4"/>
        <v>0.16341933217913923</v>
      </c>
      <c r="T3" s="20" t="b">
        <f t="shared" ref="T3:T66" si="11">(E3&lt;E2)</f>
        <v>1</v>
      </c>
      <c r="U3" s="13"/>
      <c r="V3" s="13"/>
      <c r="W3" s="13">
        <f>(N3-N2)/N2</f>
        <v>2.3146729376975671E-2</v>
      </c>
      <c r="AB3" s="14" t="str">
        <f>notes!A2</f>
        <v>open-high can be large , but that doesn't signal shorting if the bar is below fast EMA</v>
      </c>
    </row>
    <row r="4" spans="1:28" x14ac:dyDescent="0.2">
      <c r="A4" s="1">
        <v>44510</v>
      </c>
      <c r="B4" s="4">
        <v>143.929993</v>
      </c>
      <c r="C4" s="4">
        <v>146.300003</v>
      </c>
      <c r="D4" s="4">
        <v>138.520004</v>
      </c>
      <c r="E4" s="4">
        <v>139.86999499999999</v>
      </c>
      <c r="F4" s="4">
        <v>139.86999499999999</v>
      </c>
      <c r="G4" s="2">
        <v>82989200</v>
      </c>
      <c r="H4" s="4">
        <f t="shared" si="5"/>
        <v>82.989199999999997</v>
      </c>
      <c r="I4" s="10">
        <f t="shared" si="6"/>
        <v>-9.0500030000000038</v>
      </c>
      <c r="J4" s="6" t="b">
        <f t="shared" si="0"/>
        <v>1</v>
      </c>
      <c r="K4" s="5">
        <f t="shared" si="1"/>
        <v>5.6165165862975312E-2</v>
      </c>
      <c r="L4" s="5">
        <f t="shared" si="7"/>
        <v>2.8208144219113575E-2</v>
      </c>
      <c r="M4" s="5">
        <f t="shared" si="2"/>
        <v>-9.745819816753605E-3</v>
      </c>
      <c r="N4" s="4">
        <f t="shared" si="8"/>
        <v>134.80055444444443</v>
      </c>
      <c r="O4" s="4">
        <f t="shared" si="9"/>
        <v>126.89168182608695</v>
      </c>
      <c r="P4" s="5">
        <f t="shared" si="10"/>
        <v>5.8670920538512875E-2</v>
      </c>
      <c r="Q4" s="5">
        <f t="shared" si="3"/>
        <v>2.7592242264021793E-2</v>
      </c>
      <c r="S4" s="13">
        <f t="shared" si="4"/>
        <v>8.5307130990287292E-2</v>
      </c>
      <c r="T4" s="20" t="b">
        <f t="shared" si="11"/>
        <v>1</v>
      </c>
      <c r="U4" s="13"/>
      <c r="V4" s="13"/>
      <c r="W4" s="13">
        <f t="shared" ref="W4:W67" si="12">(N4-N3)/N3</f>
        <v>7.5783943116197322E-3</v>
      </c>
      <c r="AB4" s="14"/>
    </row>
    <row r="5" spans="1:28" x14ac:dyDescent="0.2">
      <c r="A5" s="1">
        <v>44511</v>
      </c>
      <c r="B5" s="4">
        <v>142.96000699999999</v>
      </c>
      <c r="C5" s="4">
        <v>146.470001</v>
      </c>
      <c r="D5" s="4">
        <v>140.83999600000001</v>
      </c>
      <c r="E5" s="4">
        <v>146.009995</v>
      </c>
      <c r="F5" s="4">
        <v>146.009995</v>
      </c>
      <c r="G5" s="2">
        <v>67934800</v>
      </c>
      <c r="H5" s="4">
        <f t="shared" si="5"/>
        <v>67.934799999999996</v>
      </c>
      <c r="I5" s="10">
        <f t="shared" si="6"/>
        <v>6.1400000000000148</v>
      </c>
      <c r="J5" s="6" t="b">
        <f t="shared" si="0"/>
        <v>0</v>
      </c>
      <c r="K5" s="5">
        <f t="shared" si="1"/>
        <v>3.9974475716400774E-2</v>
      </c>
      <c r="L5" s="5">
        <f t="shared" si="7"/>
        <v>-2.133455407567246E-2</v>
      </c>
      <c r="M5" s="5">
        <f t="shared" si="2"/>
        <v>-3.6708315441871989E-2</v>
      </c>
      <c r="N5" s="4">
        <f t="shared" si="8"/>
        <v>136.66879453703703</v>
      </c>
      <c r="O5" s="4">
        <f t="shared" si="9"/>
        <v>128.55414384120982</v>
      </c>
      <c r="P5" s="5">
        <f t="shared" si="10"/>
        <v>5.9374568447138461E-2</v>
      </c>
      <c r="Q5" s="5">
        <f t="shared" si="3"/>
        <v>3.0520511116622122E-2</v>
      </c>
      <c r="S5" s="13">
        <f t="shared" si="4"/>
        <v>7.1715028263506453E-2</v>
      </c>
      <c r="T5" s="20" t="b">
        <f t="shared" si="11"/>
        <v>0</v>
      </c>
      <c r="U5" s="13"/>
      <c r="V5" s="13"/>
      <c r="W5" s="13">
        <f t="shared" si="12"/>
        <v>1.3859290863395974E-2</v>
      </c>
      <c r="AB5" s="12" t="str">
        <f>notes!A4</f>
        <v>criteria to choose a stock</v>
      </c>
    </row>
    <row r="6" spans="1:28" x14ac:dyDescent="0.2">
      <c r="A6" s="1">
        <v>44512</v>
      </c>
      <c r="B6" s="4">
        <v>146.029999</v>
      </c>
      <c r="C6" s="4">
        <v>148.58999600000001</v>
      </c>
      <c r="D6" s="4">
        <v>144.25</v>
      </c>
      <c r="E6" s="4">
        <v>147.88999899999999</v>
      </c>
      <c r="F6" s="4">
        <v>147.88999899999999</v>
      </c>
      <c r="G6" s="2">
        <v>52162100</v>
      </c>
      <c r="H6" s="4">
        <f t="shared" si="5"/>
        <v>52.162100000000002</v>
      </c>
      <c r="I6" s="10">
        <f t="shared" si="6"/>
        <v>1.8800039999999854</v>
      </c>
      <c r="J6" s="6" t="b">
        <f t="shared" si="0"/>
        <v>0</v>
      </c>
      <c r="K6" s="5">
        <f t="shared" si="1"/>
        <v>3.0086627383015693E-2</v>
      </c>
      <c r="L6" s="5">
        <f t="shared" si="7"/>
        <v>-1.2737108900479998E-2</v>
      </c>
      <c r="M6" s="5">
        <f t="shared" si="2"/>
        <v>-2.5233961871750355E-2</v>
      </c>
      <c r="N6" s="4">
        <f t="shared" si="8"/>
        <v>138.53899528086419</v>
      </c>
      <c r="O6" s="4">
        <f t="shared" si="9"/>
        <v>130.23552255066983</v>
      </c>
      <c r="P6" s="5">
        <f t="shared" si="10"/>
        <v>5.9935996456163716E-2</v>
      </c>
      <c r="Q6" s="5">
        <f t="shared" si="3"/>
        <v>4.1223084573103239E-2</v>
      </c>
      <c r="S6" s="13">
        <f t="shared" si="4"/>
        <v>7.2549975541248424E-2</v>
      </c>
      <c r="T6" s="20" t="b">
        <f t="shared" si="11"/>
        <v>0</v>
      </c>
      <c r="U6" s="13">
        <f>(E6-E5)/E5</f>
        <v>1.2875858258881424E-2</v>
      </c>
      <c r="V6" s="13"/>
      <c r="W6" s="13">
        <f t="shared" si="12"/>
        <v>1.3684182626783422E-2</v>
      </c>
      <c r="AB6" s="14" t="str">
        <f>notes!A5</f>
        <v>1. low-fast ema %</v>
      </c>
    </row>
    <row r="7" spans="1:28" x14ac:dyDescent="0.2">
      <c r="A7" s="1">
        <v>44515</v>
      </c>
      <c r="B7" s="4">
        <v>148</v>
      </c>
      <c r="C7" s="4">
        <v>148.979996</v>
      </c>
      <c r="D7" s="4">
        <v>142.86000100000001</v>
      </c>
      <c r="E7" s="4">
        <v>146.490005</v>
      </c>
      <c r="F7" s="4">
        <v>146.490005</v>
      </c>
      <c r="G7" s="2">
        <v>52271300</v>
      </c>
      <c r="H7" s="4">
        <f t="shared" si="5"/>
        <v>52.271299999999997</v>
      </c>
      <c r="I7" s="10">
        <f t="shared" si="6"/>
        <v>-1.3999939999999924</v>
      </c>
      <c r="J7" s="6" t="b">
        <f t="shared" si="0"/>
        <v>0</v>
      </c>
      <c r="K7" s="5">
        <f t="shared" si="1"/>
        <v>4.28391079179678E-2</v>
      </c>
      <c r="L7" s="5">
        <f t="shared" si="7"/>
        <v>1.0202668918918942E-2</v>
      </c>
      <c r="M7" s="5">
        <f t="shared" si="2"/>
        <v>-2.5409519631740624E-2</v>
      </c>
      <c r="N7" s="4">
        <f t="shared" si="8"/>
        <v>139.86416356738681</v>
      </c>
      <c r="O7" s="4">
        <f t="shared" si="9"/>
        <v>131.64895580713332</v>
      </c>
      <c r="P7" s="5">
        <f t="shared" si="10"/>
        <v>5.8737045649977303E-2</v>
      </c>
      <c r="Q7" s="5">
        <f t="shared" si="3"/>
        <v>2.1419621411240201E-2</v>
      </c>
      <c r="R7" s="36"/>
      <c r="S7" s="13">
        <f t="shared" si="4"/>
        <v>6.5176326802406134E-2</v>
      </c>
      <c r="T7" s="20" t="b">
        <f t="shared" si="11"/>
        <v>1</v>
      </c>
      <c r="U7" s="13">
        <f>(E7-E6)/E6</f>
        <v>-9.4664548614946751E-3</v>
      </c>
      <c r="V7" s="13"/>
      <c r="W7" s="13">
        <f t="shared" si="12"/>
        <v>9.5653089141874686E-3</v>
      </c>
      <c r="X7" s="22"/>
      <c r="Y7" s="22"/>
      <c r="AB7" s="14" t="str">
        <f>notes!A6</f>
        <v>2. high-fast ema%</v>
      </c>
    </row>
    <row r="8" spans="1:28" x14ac:dyDescent="0.2">
      <c r="A8" s="1">
        <v>44516</v>
      </c>
      <c r="B8" s="4">
        <v>145.929993</v>
      </c>
      <c r="C8" s="4">
        <v>153.08000200000001</v>
      </c>
      <c r="D8" s="4">
        <v>145.33999600000001</v>
      </c>
      <c r="E8" s="4">
        <v>152.449997</v>
      </c>
      <c r="F8" s="4">
        <v>152.449997</v>
      </c>
      <c r="G8" s="2">
        <v>53100800</v>
      </c>
      <c r="H8" s="4">
        <f t="shared" si="5"/>
        <v>53.1008</v>
      </c>
      <c r="I8" s="10">
        <f t="shared" si="6"/>
        <v>5.9599919999999997</v>
      </c>
      <c r="J8" s="6" t="b">
        <f t="shared" si="0"/>
        <v>0</v>
      </c>
      <c r="K8" s="5">
        <f t="shared" si="1"/>
        <v>5.3254480617984837E-2</v>
      </c>
      <c r="L8" s="5">
        <f t="shared" si="7"/>
        <v>-4.4678985217247287E-2</v>
      </c>
      <c r="M8" s="5">
        <f t="shared" si="2"/>
        <v>-4.8919782549051272E-2</v>
      </c>
      <c r="N8" s="4">
        <f t="shared" si="8"/>
        <v>141.96180247282234</v>
      </c>
      <c r="O8" s="4">
        <f t="shared" si="9"/>
        <v>133.45774199781738</v>
      </c>
      <c r="P8" s="5">
        <f t="shared" si="10"/>
        <v>5.990386376386711E-2</v>
      </c>
      <c r="Q8" s="5">
        <f t="shared" si="3"/>
        <v>2.3796496440120961E-2</v>
      </c>
      <c r="R8" s="36"/>
      <c r="S8" s="13">
        <f t="shared" si="4"/>
        <v>7.8318247116552164E-2</v>
      </c>
      <c r="T8" s="20" t="b">
        <f t="shared" si="11"/>
        <v>0</v>
      </c>
      <c r="U8" s="13">
        <f>(E8-E7)/E7</f>
        <v>4.0685315015177997E-2</v>
      </c>
      <c r="V8" s="13"/>
      <c r="W8" s="13">
        <f t="shared" si="12"/>
        <v>1.4997686697814374E-2</v>
      </c>
      <c r="X8" s="22"/>
      <c r="Y8" s="22"/>
      <c r="AB8" s="14" t="str">
        <f>notes!A7</f>
        <v>3. high - close % -  shows if the close fell from high</v>
      </c>
    </row>
    <row r="9" spans="1:28" x14ac:dyDescent="0.2">
      <c r="A9" s="1">
        <v>44517</v>
      </c>
      <c r="B9" s="4">
        <v>151.979996</v>
      </c>
      <c r="C9" s="4">
        <v>154.66000399999999</v>
      </c>
      <c r="D9" s="4">
        <v>149.69000199999999</v>
      </c>
      <c r="E9" s="4">
        <v>151.33999600000001</v>
      </c>
      <c r="F9" s="4">
        <v>151.33999600000001</v>
      </c>
      <c r="G9" s="2">
        <v>54527500</v>
      </c>
      <c r="H9" s="4">
        <f t="shared" si="5"/>
        <v>54.527500000000003</v>
      </c>
      <c r="I9" s="10">
        <f t="shared" si="6"/>
        <v>-1.1100009999999827</v>
      </c>
      <c r="J9" s="6" t="b">
        <f t="shared" si="0"/>
        <v>1</v>
      </c>
      <c r="K9" s="5">
        <f t="shared" si="1"/>
        <v>3.3201963615445702E-2</v>
      </c>
      <c r="L9" s="5">
        <f t="shared" si="7"/>
        <v>4.2110805161488908E-3</v>
      </c>
      <c r="M9" s="5">
        <f t="shared" si="2"/>
        <v>-1.102274018274127E-2</v>
      </c>
      <c r="N9" s="4">
        <f t="shared" si="8"/>
        <v>143.52483472735196</v>
      </c>
      <c r="O9" s="4">
        <f t="shared" si="9"/>
        <v>135.01272060670283</v>
      </c>
      <c r="P9" s="5">
        <f t="shared" si="10"/>
        <v>5.9307604407413061E-2</v>
      </c>
      <c r="Q9" s="5">
        <f t="shared" si="3"/>
        <v>4.2955404089889675E-2</v>
      </c>
      <c r="R9" s="106" t="s">
        <v>90</v>
      </c>
      <c r="S9" s="13">
        <f t="shared" si="4"/>
        <v>7.7583571469014664E-2</v>
      </c>
      <c r="T9" s="20" t="b">
        <f t="shared" si="11"/>
        <v>1</v>
      </c>
      <c r="U9" s="13">
        <f>(E9-E8)/E8</f>
        <v>-7.2810824653540837E-3</v>
      </c>
      <c r="V9" s="13">
        <f>(E9-E6)/E6</f>
        <v>2.3328129172548204E-2</v>
      </c>
      <c r="W9" s="13">
        <f t="shared" si="12"/>
        <v>1.1010231113604302E-2</v>
      </c>
      <c r="X9" s="22"/>
      <c r="Y9" s="22"/>
      <c r="AB9" s="14" t="str">
        <f>notes!A8</f>
        <v>4. ema difference %</v>
      </c>
    </row>
    <row r="10" spans="1:28" x14ac:dyDescent="0.2">
      <c r="A10" s="1">
        <v>44518</v>
      </c>
      <c r="B10" s="4">
        <v>157.070007</v>
      </c>
      <c r="C10" s="4">
        <v>158.88999899999999</v>
      </c>
      <c r="D10" s="4">
        <v>152.55999800000001</v>
      </c>
      <c r="E10" s="4">
        <v>155.020004</v>
      </c>
      <c r="F10" s="4">
        <v>155.020004</v>
      </c>
      <c r="G10" s="2">
        <v>60612700</v>
      </c>
      <c r="H10" s="4">
        <f t="shared" si="5"/>
        <v>60.612699999999997</v>
      </c>
      <c r="I10" s="10">
        <f t="shared" si="6"/>
        <v>3.6800079999999866</v>
      </c>
      <c r="J10" s="6" t="b">
        <f t="shared" si="0"/>
        <v>1</v>
      </c>
      <c r="K10" s="5">
        <f t="shared" si="1"/>
        <v>4.1491879149080618E-2</v>
      </c>
      <c r="L10" s="5">
        <f t="shared" si="7"/>
        <v>1.3051524216205094E-2</v>
      </c>
      <c r="M10" s="5">
        <f t="shared" si="2"/>
        <v>-1.6124842896235437E-2</v>
      </c>
      <c r="N10" s="4">
        <f t="shared" si="8"/>
        <v>145.4406962727933</v>
      </c>
      <c r="O10" s="4">
        <f t="shared" si="9"/>
        <v>136.75248438003302</v>
      </c>
      <c r="P10" s="5">
        <f t="shared" si="10"/>
        <v>5.9737144522908403E-2</v>
      </c>
      <c r="Q10" s="5">
        <f t="shared" si="3"/>
        <v>4.8949860043666936E-2</v>
      </c>
      <c r="R10" s="106"/>
      <c r="S10" s="13">
        <f t="shared" si="4"/>
        <v>9.2472760870043802E-2</v>
      </c>
      <c r="T10" s="20" t="b">
        <f t="shared" si="11"/>
        <v>0</v>
      </c>
      <c r="U10" s="13"/>
      <c r="V10" s="13"/>
      <c r="W10" s="13">
        <f t="shared" si="12"/>
        <v>1.3348641362875115E-2</v>
      </c>
    </row>
    <row r="11" spans="1:28" x14ac:dyDescent="0.2">
      <c r="A11" s="1">
        <v>44519</v>
      </c>
      <c r="B11" s="4">
        <v>155.759995</v>
      </c>
      <c r="C11" s="4">
        <v>156.91999799999999</v>
      </c>
      <c r="D11" s="4">
        <v>153.449997</v>
      </c>
      <c r="E11" s="4">
        <v>155.41000399999999</v>
      </c>
      <c r="F11" s="4">
        <v>155.41000399999999</v>
      </c>
      <c r="G11" s="2">
        <v>41668900</v>
      </c>
      <c r="H11" s="4">
        <f t="shared" si="5"/>
        <v>41.668900000000001</v>
      </c>
      <c r="I11" s="10">
        <f t="shared" si="6"/>
        <v>0.38999999999998636</v>
      </c>
      <c r="J11" s="6" t="b">
        <f t="shared" si="0"/>
        <v>0</v>
      </c>
      <c r="K11" s="5">
        <f t="shared" si="1"/>
        <v>2.2613236023719157E-2</v>
      </c>
      <c r="L11" s="5">
        <f t="shared" si="7"/>
        <v>2.2469890295002707E-3</v>
      </c>
      <c r="M11" s="5">
        <f t="shared" si="2"/>
        <v>-1.277293605942521E-2</v>
      </c>
      <c r="N11" s="4">
        <f t="shared" si="8"/>
        <v>147.10224756066108</v>
      </c>
      <c r="O11" s="4">
        <f t="shared" si="9"/>
        <v>138.37487739046495</v>
      </c>
      <c r="P11" s="5">
        <f t="shared" si="10"/>
        <v>5.9328598406337751E-2</v>
      </c>
      <c r="Q11" s="5">
        <f t="shared" si="3"/>
        <v>4.3151954131232892E-2</v>
      </c>
      <c r="R11" s="106"/>
      <c r="S11" s="13">
        <f t="shared" si="4"/>
        <v>6.6740995478606319E-2</v>
      </c>
      <c r="T11" s="20" t="b">
        <f t="shared" si="11"/>
        <v>0</v>
      </c>
      <c r="U11" s="13"/>
      <c r="V11" s="13"/>
      <c r="W11" s="13">
        <f t="shared" si="12"/>
        <v>1.1424252842899767E-2</v>
      </c>
      <c r="AB11" s="12" t="str">
        <f>notes!A11</f>
        <v>notes about comment</v>
      </c>
    </row>
    <row r="12" spans="1:28" x14ac:dyDescent="0.2">
      <c r="A12" s="1">
        <v>44522</v>
      </c>
      <c r="B12" s="4">
        <v>157.13999899999999</v>
      </c>
      <c r="C12" s="4">
        <v>161.88000500000001</v>
      </c>
      <c r="D12" s="4">
        <v>152.38999899999999</v>
      </c>
      <c r="E12" s="4">
        <v>152.520004</v>
      </c>
      <c r="F12" s="4">
        <v>152.520004</v>
      </c>
      <c r="G12" s="2">
        <v>58674100</v>
      </c>
      <c r="H12" s="4">
        <f t="shared" si="5"/>
        <v>58.674100000000003</v>
      </c>
      <c r="I12" s="10">
        <f t="shared" si="6"/>
        <v>-2.8899999999999864</v>
      </c>
      <c r="J12" s="6" t="b">
        <f t="shared" si="0"/>
        <v>1</v>
      </c>
      <c r="K12" s="5">
        <f t="shared" si="1"/>
        <v>6.2274467237184133E-2</v>
      </c>
      <c r="L12" s="5">
        <f t="shared" si="7"/>
        <v>2.9400502923510832E-2</v>
      </c>
      <c r="M12" s="5">
        <f t="shared" si="2"/>
        <v>-8.5310716486067608E-4</v>
      </c>
      <c r="N12" s="4">
        <f t="shared" si="8"/>
        <v>148.00520696721756</v>
      </c>
      <c r="O12" s="4">
        <f t="shared" si="9"/>
        <v>139.60488839998973</v>
      </c>
      <c r="P12" s="5">
        <f t="shared" si="10"/>
        <v>5.6756912404361946E-2</v>
      </c>
      <c r="Q12" s="5">
        <f t="shared" si="3"/>
        <v>2.9625930888726358E-2</v>
      </c>
      <c r="S12" s="13">
        <f t="shared" si="4"/>
        <v>9.3745337188411562E-2</v>
      </c>
      <c r="T12" s="20" t="b">
        <f t="shared" si="11"/>
        <v>1</v>
      </c>
      <c r="U12" s="13"/>
      <c r="V12" s="13"/>
      <c r="W12" s="13">
        <f t="shared" si="12"/>
        <v>6.1383114230400861E-3</v>
      </c>
      <c r="AB12" s="14" t="str">
        <f>notes!A12</f>
        <v>correction means the price touched fast ema</v>
      </c>
    </row>
    <row r="13" spans="1:28" x14ac:dyDescent="0.2">
      <c r="A13" s="1">
        <v>44523</v>
      </c>
      <c r="B13" s="4">
        <v>150.41000399999999</v>
      </c>
      <c r="C13" s="4">
        <v>152.66000399999999</v>
      </c>
      <c r="D13" s="4">
        <v>145.300003</v>
      </c>
      <c r="E13" s="4">
        <v>149.91999799999999</v>
      </c>
      <c r="F13" s="4">
        <v>149.91999799999999</v>
      </c>
      <c r="G13" s="2">
        <v>62852700</v>
      </c>
      <c r="H13" s="4">
        <f t="shared" si="5"/>
        <v>62.852699999999999</v>
      </c>
      <c r="I13" s="10">
        <f t="shared" si="6"/>
        <v>-2.6000060000000076</v>
      </c>
      <c r="J13" s="6" t="b">
        <f t="shared" si="0"/>
        <v>0</v>
      </c>
      <c r="K13" s="5">
        <f t="shared" si="1"/>
        <v>5.0653825519879597E-2</v>
      </c>
      <c r="L13" s="5">
        <f t="shared" si="7"/>
        <v>3.2578019212072757E-3</v>
      </c>
      <c r="M13" s="5">
        <f t="shared" si="2"/>
        <v>-3.1796248483215717E-2</v>
      </c>
      <c r="N13" s="4">
        <f t="shared" si="8"/>
        <v>148.32433880601462</v>
      </c>
      <c r="O13" s="4">
        <f t="shared" si="9"/>
        <v>140.50185445216454</v>
      </c>
      <c r="P13" s="5">
        <f t="shared" si="10"/>
        <v>5.2739047528003416E-2</v>
      </c>
      <c r="Q13" s="5">
        <f t="shared" si="3"/>
        <v>-2.0390017109531731E-2</v>
      </c>
      <c r="S13" s="13">
        <f t="shared" si="4"/>
        <v>2.9230976041334289E-2</v>
      </c>
      <c r="T13" s="20" t="b">
        <f t="shared" si="11"/>
        <v>1</v>
      </c>
      <c r="U13" s="13"/>
      <c r="V13" s="13"/>
      <c r="W13" s="13">
        <f t="shared" si="12"/>
        <v>2.1562203474891845E-3</v>
      </c>
      <c r="AB13" s="14"/>
    </row>
    <row r="14" spans="1:28" x14ac:dyDescent="0.2">
      <c r="A14" s="1">
        <v>44524</v>
      </c>
      <c r="B14" s="4">
        <v>149.46000699999999</v>
      </c>
      <c r="C14" s="4">
        <v>157.929993</v>
      </c>
      <c r="D14" s="4">
        <v>147.19000199999999</v>
      </c>
      <c r="E14" s="4">
        <v>157.800003</v>
      </c>
      <c r="F14" s="4">
        <v>157.800003</v>
      </c>
      <c r="G14" s="2">
        <v>60677100</v>
      </c>
      <c r="H14" s="4">
        <f t="shared" si="5"/>
        <v>60.677100000000003</v>
      </c>
      <c r="I14" s="10">
        <f t="shared" si="6"/>
        <v>7.8800050000000113</v>
      </c>
      <c r="J14" s="6" t="b">
        <f t="shared" si="0"/>
        <v>0</v>
      </c>
      <c r="K14" s="5">
        <f t="shared" si="1"/>
        <v>7.296685137622326E-2</v>
      </c>
      <c r="L14" s="5">
        <f t="shared" si="7"/>
        <v>-5.5800853802984329E-2</v>
      </c>
      <c r="M14" s="5">
        <f t="shared" si="2"/>
        <v>-7.2083707152881288E-2</v>
      </c>
      <c r="N14" s="4">
        <f t="shared" si="8"/>
        <v>149.90361617167886</v>
      </c>
      <c r="O14" s="4">
        <f t="shared" si="9"/>
        <v>142.0060412824111</v>
      </c>
      <c r="P14" s="5">
        <f t="shared" si="10"/>
        <v>5.2684352058745325E-2</v>
      </c>
      <c r="Q14" s="5">
        <f t="shared" si="3"/>
        <v>-1.8102392997451588E-2</v>
      </c>
      <c r="S14" s="13">
        <f t="shared" si="4"/>
        <v>5.3543583759372633E-2</v>
      </c>
      <c r="T14" s="20" t="b">
        <f t="shared" si="11"/>
        <v>0</v>
      </c>
      <c r="U14" s="13">
        <f>(E14-E13)/E13</f>
        <v>5.2561400114212994E-2</v>
      </c>
      <c r="V14" s="13"/>
      <c r="W14" s="13">
        <f t="shared" si="12"/>
        <v>1.0647459333897257E-2</v>
      </c>
    </row>
    <row r="15" spans="1:28" x14ac:dyDescent="0.2">
      <c r="A15" s="1">
        <v>44526</v>
      </c>
      <c r="B15" s="4">
        <v>155.800003</v>
      </c>
      <c r="C15" s="4">
        <v>158.10000600000001</v>
      </c>
      <c r="D15" s="4">
        <v>152.80999800000001</v>
      </c>
      <c r="E15" s="4">
        <v>154.80999800000001</v>
      </c>
      <c r="F15" s="4">
        <v>154.80999800000001</v>
      </c>
      <c r="G15" s="2">
        <v>36245100</v>
      </c>
      <c r="H15" s="4">
        <f t="shared" si="5"/>
        <v>36.245100000000001</v>
      </c>
      <c r="I15" s="10">
        <f t="shared" si="6"/>
        <v>-2.9900049999999965</v>
      </c>
      <c r="J15" s="6" t="b">
        <f t="shared" si="0"/>
        <v>1</v>
      </c>
      <c r="K15" s="5">
        <f t="shared" si="1"/>
        <v>3.4618206067904014E-2</v>
      </c>
      <c r="L15" s="5">
        <f t="shared" si="7"/>
        <v>6.3543323551797136E-3</v>
      </c>
      <c r="M15" s="5">
        <f t="shared" si="2"/>
        <v>-1.3088148852668659E-2</v>
      </c>
      <c r="N15" s="4">
        <f t="shared" si="8"/>
        <v>150.72134647639905</v>
      </c>
      <c r="O15" s="4">
        <f t="shared" si="9"/>
        <v>143.11942882307102</v>
      </c>
      <c r="P15" s="5">
        <f t="shared" si="10"/>
        <v>5.0436901149356367E-2</v>
      </c>
      <c r="Q15" s="5">
        <f t="shared" si="3"/>
        <v>1.3857702126672639E-2</v>
      </c>
      <c r="S15" s="13">
        <f t="shared" si="4"/>
        <v>4.8955636982425436E-2</v>
      </c>
      <c r="T15" s="20" t="b">
        <f t="shared" si="11"/>
        <v>1</v>
      </c>
      <c r="U15" s="13">
        <f>(E15-E14)/E14</f>
        <v>-1.8948066813408087E-2</v>
      </c>
      <c r="V15" s="13"/>
      <c r="W15" s="13">
        <f t="shared" si="12"/>
        <v>5.4550405494132367E-3</v>
      </c>
      <c r="AB15" t="s">
        <v>91</v>
      </c>
    </row>
    <row r="16" spans="1:28" x14ac:dyDescent="0.2">
      <c r="A16" s="1">
        <v>44529</v>
      </c>
      <c r="B16" s="4">
        <v>157.5</v>
      </c>
      <c r="C16" s="4">
        <v>162.509995</v>
      </c>
      <c r="D16" s="4">
        <v>156.10000600000001</v>
      </c>
      <c r="E16" s="4">
        <v>161.91000399999999</v>
      </c>
      <c r="F16" s="4">
        <v>161.91000399999999</v>
      </c>
      <c r="G16" s="2">
        <v>57438900</v>
      </c>
      <c r="H16" s="4">
        <f t="shared" si="5"/>
        <v>57.438899999999997</v>
      </c>
      <c r="I16" s="10">
        <f t="shared" si="6"/>
        <v>7.1000059999999792</v>
      </c>
      <c r="J16" s="6" t="b">
        <f t="shared" si="0"/>
        <v>0</v>
      </c>
      <c r="K16" s="5">
        <f t="shared" si="1"/>
        <v>4.1063348838051905E-2</v>
      </c>
      <c r="L16" s="5">
        <f t="shared" si="7"/>
        <v>-2.800002539682531E-2</v>
      </c>
      <c r="M16" s="5">
        <f t="shared" si="2"/>
        <v>-3.7219716698793585E-2</v>
      </c>
      <c r="N16" s="4">
        <f t="shared" si="8"/>
        <v>152.58612273033253</v>
      </c>
      <c r="O16" s="4">
        <f t="shared" si="9"/>
        <v>144.75339188193442</v>
      </c>
      <c r="P16" s="5">
        <f t="shared" si="10"/>
        <v>5.1333179638105117E-2</v>
      </c>
      <c r="Q16" s="5">
        <f t="shared" si="3"/>
        <v>2.3028852210089944E-2</v>
      </c>
      <c r="S16" s="13">
        <f t="shared" si="4"/>
        <v>6.5037842839784712E-2</v>
      </c>
      <c r="T16" s="20" t="b">
        <f t="shared" si="11"/>
        <v>0</v>
      </c>
      <c r="U16" s="13"/>
      <c r="V16" s="13"/>
      <c r="W16" s="13">
        <f t="shared" si="12"/>
        <v>1.2372343384190002E-2</v>
      </c>
      <c r="AB16" t="s">
        <v>92</v>
      </c>
    </row>
    <row r="17" spans="1:28" x14ac:dyDescent="0.2">
      <c r="A17" s="1">
        <v>44530</v>
      </c>
      <c r="B17" s="4">
        <v>163.279999</v>
      </c>
      <c r="C17" s="4">
        <v>164.46000699999999</v>
      </c>
      <c r="D17" s="4">
        <v>155.679993</v>
      </c>
      <c r="E17" s="4">
        <v>158.36999499999999</v>
      </c>
      <c r="F17" s="4">
        <v>158.36999499999999</v>
      </c>
      <c r="G17" s="2">
        <v>75182500</v>
      </c>
      <c r="H17" s="4">
        <f t="shared" si="5"/>
        <v>75.182500000000005</v>
      </c>
      <c r="I17" s="10">
        <f t="shared" si="6"/>
        <v>-3.5400089999999977</v>
      </c>
      <c r="J17" s="6" t="b">
        <f t="shared" si="0"/>
        <v>1</v>
      </c>
      <c r="K17" s="5">
        <f t="shared" si="1"/>
        <v>5.6397831415627021E-2</v>
      </c>
      <c r="L17" s="5">
        <f t="shared" si="7"/>
        <v>3.007106828803946E-2</v>
      </c>
      <c r="M17" s="5">
        <f t="shared" si="2"/>
        <v>-1.7279047539525472E-2</v>
      </c>
      <c r="N17" s="4">
        <f t="shared" si="8"/>
        <v>153.55010144194378</v>
      </c>
      <c r="O17" s="4">
        <f t="shared" si="9"/>
        <v>145.93744432698361</v>
      </c>
      <c r="P17" s="5">
        <f t="shared" si="10"/>
        <v>4.9577675582575011E-2</v>
      </c>
      <c r="Q17" s="5">
        <f t="shared" si="3"/>
        <v>1.3870987632408125E-2</v>
      </c>
      <c r="S17" s="13">
        <f t="shared" si="4"/>
        <v>7.1051112670095951E-2</v>
      </c>
      <c r="T17" s="20" t="b">
        <f t="shared" si="11"/>
        <v>1</v>
      </c>
      <c r="U17" s="13"/>
      <c r="V17" s="13"/>
      <c r="W17" s="13">
        <f t="shared" si="12"/>
        <v>6.317604080646964E-3</v>
      </c>
    </row>
    <row r="18" spans="1:28" x14ac:dyDescent="0.2">
      <c r="A18" s="1">
        <v>44531</v>
      </c>
      <c r="B18" s="4">
        <v>160.36999499999999</v>
      </c>
      <c r="C18" s="4">
        <v>160.88000500000001</v>
      </c>
      <c r="D18" s="4">
        <v>148.91999799999999</v>
      </c>
      <c r="E18" s="4">
        <v>149.11000100000001</v>
      </c>
      <c r="F18" s="4">
        <v>149.11000100000001</v>
      </c>
      <c r="G18" s="2">
        <v>64039100</v>
      </c>
      <c r="H18" s="4">
        <f t="shared" si="5"/>
        <v>64.039100000000005</v>
      </c>
      <c r="I18" s="10">
        <f t="shared" si="6"/>
        <v>-9.2599939999999776</v>
      </c>
      <c r="J18" s="6" t="b">
        <f t="shared" si="0"/>
        <v>1</v>
      </c>
      <c r="K18" s="5">
        <f t="shared" si="1"/>
        <v>8.0311624769159748E-2</v>
      </c>
      <c r="L18" s="5">
        <f t="shared" si="7"/>
        <v>7.0212598061127202E-2</v>
      </c>
      <c r="M18" s="5">
        <f t="shared" si="2"/>
        <v>-1.2758729690556306E-3</v>
      </c>
      <c r="N18" s="4">
        <f t="shared" si="8"/>
        <v>152.81008470161981</v>
      </c>
      <c r="O18" s="4">
        <f t="shared" si="9"/>
        <v>146.21331882028937</v>
      </c>
      <c r="P18" s="5">
        <f t="shared" si="10"/>
        <v>4.3169702406823642E-2</v>
      </c>
      <c r="Q18" s="5">
        <f t="shared" si="3"/>
        <v>-2.5457002456452316E-2</v>
      </c>
      <c r="S18" s="13">
        <f t="shared" si="4"/>
        <v>5.281012908367725E-2</v>
      </c>
      <c r="T18" s="20" t="b">
        <f t="shared" si="11"/>
        <v>1</v>
      </c>
      <c r="U18" s="13"/>
      <c r="V18" s="13"/>
      <c r="W18" s="13">
        <f t="shared" si="12"/>
        <v>-4.8193829465085795E-3</v>
      </c>
    </row>
    <row r="19" spans="1:28" x14ac:dyDescent="0.2">
      <c r="A19" s="1">
        <v>44532</v>
      </c>
      <c r="B19" s="4">
        <v>147.679993</v>
      </c>
      <c r="C19" s="4">
        <v>152.529999</v>
      </c>
      <c r="D19" s="4">
        <v>146.470001</v>
      </c>
      <c r="E19" s="4">
        <v>150.679993</v>
      </c>
      <c r="F19" s="4">
        <v>150.679993</v>
      </c>
      <c r="G19" s="2">
        <v>56161200</v>
      </c>
      <c r="H19" s="4">
        <f t="shared" si="5"/>
        <v>56.161200000000001</v>
      </c>
      <c r="I19" s="10">
        <f t="shared" si="6"/>
        <v>1.569991999999985</v>
      </c>
      <c r="J19" s="6" t="b">
        <f t="shared" si="0"/>
        <v>0</v>
      </c>
      <c r="K19" s="5">
        <f t="shared" si="1"/>
        <v>4.1373646198036192E-2</v>
      </c>
      <c r="L19" s="5">
        <f t="shared" si="7"/>
        <v>-2.0314193812292502E-2</v>
      </c>
      <c r="M19" s="5">
        <f t="shared" si="2"/>
        <v>-2.8743032506704222E-2</v>
      </c>
      <c r="N19" s="4">
        <f t="shared" si="8"/>
        <v>152.45506941801651</v>
      </c>
      <c r="O19" s="4">
        <f t="shared" si="9"/>
        <v>146.60172527069901</v>
      </c>
      <c r="P19" s="5">
        <f t="shared" si="10"/>
        <v>3.8393896442159084E-2</v>
      </c>
      <c r="Q19" s="5">
        <f t="shared" si="3"/>
        <v>-3.9257916715160539E-2</v>
      </c>
      <c r="S19" s="13">
        <f t="shared" si="4"/>
        <v>4.9148632623063242E-4</v>
      </c>
      <c r="T19" s="20" t="b">
        <f t="shared" si="11"/>
        <v>0</v>
      </c>
      <c r="U19" s="13">
        <f>(E19-E18)/E18</f>
        <v>1.0529085839118093E-2</v>
      </c>
      <c r="V19" s="13"/>
      <c r="W19" s="13">
        <f t="shared" si="12"/>
        <v>-2.3232451202191144E-3</v>
      </c>
      <c r="AB19" t="s">
        <v>102</v>
      </c>
    </row>
    <row r="20" spans="1:28" x14ac:dyDescent="0.2">
      <c r="A20" s="1">
        <v>44533</v>
      </c>
      <c r="B20" s="4">
        <v>151.64999399999999</v>
      </c>
      <c r="C20" s="4">
        <v>152.38000500000001</v>
      </c>
      <c r="D20" s="4">
        <v>140.720001</v>
      </c>
      <c r="E20" s="4">
        <v>144.009995</v>
      </c>
      <c r="F20" s="4">
        <v>144.009995</v>
      </c>
      <c r="G20" s="2">
        <v>65910000</v>
      </c>
      <c r="H20" s="4">
        <f t="shared" si="5"/>
        <v>65.91</v>
      </c>
      <c r="I20" s="10">
        <f t="shared" si="6"/>
        <v>-6.6699979999999925</v>
      </c>
      <c r="J20" s="6" t="b">
        <f t="shared" si="0"/>
        <v>1</v>
      </c>
      <c r="K20" s="5">
        <f t="shared" si="1"/>
        <v>8.2859607142839742E-2</v>
      </c>
      <c r="L20" s="5">
        <f t="shared" si="7"/>
        <v>5.0379157944444031E-2</v>
      </c>
      <c r="M20" s="5">
        <f t="shared" si="2"/>
        <v>-2.3379718423964531E-2</v>
      </c>
      <c r="N20" s="4">
        <f t="shared" si="8"/>
        <v>151.04755701501375</v>
      </c>
      <c r="O20" s="4">
        <f t="shared" si="9"/>
        <v>146.37635742107301</v>
      </c>
      <c r="P20" s="5">
        <f t="shared" si="10"/>
        <v>3.0925356796577888E-2</v>
      </c>
      <c r="Q20" s="5">
        <f t="shared" si="3"/>
        <v>-6.8372876854851897E-2</v>
      </c>
      <c r="S20" s="13">
        <f t="shared" si="4"/>
        <v>8.8213805725690601E-3</v>
      </c>
      <c r="T20" s="20" t="b">
        <f t="shared" si="11"/>
        <v>1</v>
      </c>
      <c r="U20" s="13">
        <f>(E20-E19)/E19</f>
        <v>-4.4265982943070568E-2</v>
      </c>
      <c r="V20" s="13"/>
      <c r="W20" s="13">
        <f t="shared" si="12"/>
        <v>-9.2323096134212333E-3</v>
      </c>
    </row>
    <row r="21" spans="1:28" x14ac:dyDescent="0.2">
      <c r="A21" s="1">
        <v>44536</v>
      </c>
      <c r="B21" s="4">
        <v>141.13999899999999</v>
      </c>
      <c r="C21" s="4">
        <v>141.30999800000001</v>
      </c>
      <c r="D21" s="4">
        <v>134.199997</v>
      </c>
      <c r="E21" s="4">
        <v>139.05999800000001</v>
      </c>
      <c r="F21" s="4">
        <v>139.05999800000001</v>
      </c>
      <c r="G21" s="2">
        <v>66776500</v>
      </c>
      <c r="H21" s="4">
        <f t="shared" si="5"/>
        <v>66.776499999999999</v>
      </c>
      <c r="I21" s="10">
        <f t="shared" si="6"/>
        <v>-4.9499969999999962</v>
      </c>
      <c r="J21" s="6" t="b">
        <f t="shared" si="0"/>
        <v>0</v>
      </c>
      <c r="K21" s="5">
        <f t="shared" si="1"/>
        <v>5.2980634567376415E-2</v>
      </c>
      <c r="L21" s="5">
        <f t="shared" si="7"/>
        <v>1.4737147617522527E-2</v>
      </c>
      <c r="M21" s="5">
        <f t="shared" si="2"/>
        <v>-3.6214613328195616E-2</v>
      </c>
      <c r="N21" s="4">
        <f t="shared" si="8"/>
        <v>149.04963051251147</v>
      </c>
      <c r="O21" s="4">
        <f t="shared" si="9"/>
        <v>145.74015225402317</v>
      </c>
      <c r="P21" s="5">
        <f t="shared" si="10"/>
        <v>2.2203867578259408E-2</v>
      </c>
      <c r="Q21" s="5">
        <f t="shared" si="3"/>
        <v>-9.9628784462266556E-2</v>
      </c>
      <c r="S21" s="13">
        <f t="shared" si="4"/>
        <v>-5.1926546116877394E-2</v>
      </c>
      <c r="T21" s="20" t="b">
        <f t="shared" si="11"/>
        <v>1</v>
      </c>
      <c r="U21" s="13">
        <f>(E21-E20)/E20</f>
        <v>-3.4372593374508459E-2</v>
      </c>
      <c r="V21" s="13">
        <f>(E21-E19)/E19</f>
        <v>-7.7117039685553931E-2</v>
      </c>
      <c r="W21" s="13">
        <f t="shared" si="12"/>
        <v>-1.3227135492854692E-2</v>
      </c>
    </row>
    <row r="22" spans="1:28" x14ac:dyDescent="0.2">
      <c r="A22" s="1">
        <v>44537</v>
      </c>
      <c r="B22" s="4">
        <v>143.89999399999999</v>
      </c>
      <c r="C22" s="4">
        <v>145.759995</v>
      </c>
      <c r="D22" s="4">
        <v>141</v>
      </c>
      <c r="E22" s="4">
        <v>144.85000600000001</v>
      </c>
      <c r="F22" s="4">
        <v>144.85000600000001</v>
      </c>
      <c r="G22" s="2">
        <v>53359400</v>
      </c>
      <c r="H22" s="4">
        <f t="shared" si="5"/>
        <v>53.359400000000001</v>
      </c>
      <c r="I22" s="10">
        <f t="shared" si="6"/>
        <v>5.7900080000000003</v>
      </c>
      <c r="J22" s="6" t="b">
        <f t="shared" si="0"/>
        <v>0</v>
      </c>
      <c r="K22" s="5">
        <f t="shared" si="1"/>
        <v>3.3758829787234067E-2</v>
      </c>
      <c r="L22" s="5">
        <f t="shared" si="7"/>
        <v>-6.6018904767988747E-3</v>
      </c>
      <c r="M22" s="5">
        <f t="shared" si="2"/>
        <v>-2.7305007092198637E-2</v>
      </c>
      <c r="N22" s="4">
        <f t="shared" si="8"/>
        <v>148.34969309375956</v>
      </c>
      <c r="O22" s="4">
        <f t="shared" si="9"/>
        <v>145.66274823193419</v>
      </c>
      <c r="P22" s="5">
        <f t="shared" si="10"/>
        <v>1.8112237415463823E-2</v>
      </c>
      <c r="Q22" s="5">
        <f t="shared" si="3"/>
        <v>-4.9543028640540714E-2</v>
      </c>
      <c r="S22" s="13">
        <f t="shared" si="4"/>
        <v>-1.7456713524326727E-2</v>
      </c>
      <c r="T22" s="20" t="b">
        <f t="shared" si="11"/>
        <v>0</v>
      </c>
      <c r="U22" s="13"/>
      <c r="V22" s="13"/>
      <c r="W22" s="13">
        <f t="shared" si="12"/>
        <v>-4.6960023741431638E-3</v>
      </c>
      <c r="AA22" s="14" t="s">
        <v>100</v>
      </c>
      <c r="AB22" s="2">
        <f>COUNTIF(P2:P251, "&gt; 0.00%")</f>
        <v>78</v>
      </c>
    </row>
    <row r="23" spans="1:28" x14ac:dyDescent="0.2">
      <c r="A23" s="1">
        <v>44538</v>
      </c>
      <c r="B23" s="4">
        <v>144.96000699999999</v>
      </c>
      <c r="C23" s="4">
        <v>147.03999300000001</v>
      </c>
      <c r="D23" s="4">
        <v>142.699997</v>
      </c>
      <c r="E23" s="4">
        <v>145.240005</v>
      </c>
      <c r="F23" s="4">
        <v>145.240005</v>
      </c>
      <c r="G23" s="2">
        <v>40977500</v>
      </c>
      <c r="H23" s="4">
        <f t="shared" si="5"/>
        <v>40.977499999999999</v>
      </c>
      <c r="I23" s="10">
        <f t="shared" si="6"/>
        <v>0.38999899999998888</v>
      </c>
      <c r="J23" s="6" t="b">
        <f t="shared" si="0"/>
        <v>0</v>
      </c>
      <c r="K23" s="5">
        <f t="shared" si="1"/>
        <v>3.0413427408831784E-2</v>
      </c>
      <c r="L23" s="5">
        <f t="shared" si="7"/>
        <v>-1.9315534387357349E-3</v>
      </c>
      <c r="M23" s="5">
        <f t="shared" si="2"/>
        <v>-1.7799635973363058E-2</v>
      </c>
      <c r="N23" s="4">
        <f t="shared" si="8"/>
        <v>147.83141174479962</v>
      </c>
      <c r="O23" s="4">
        <f t="shared" si="9"/>
        <v>145.62598795089644</v>
      </c>
      <c r="P23" s="5">
        <f t="shared" si="10"/>
        <v>1.4918505937766377E-2</v>
      </c>
      <c r="Q23" s="5">
        <f t="shared" si="3"/>
        <v>-3.4711261187561099E-2</v>
      </c>
      <c r="S23" s="13">
        <f t="shared" si="4"/>
        <v>-5.3535222011262063E-3</v>
      </c>
      <c r="T23" s="20" t="b">
        <f t="shared" si="11"/>
        <v>0</v>
      </c>
      <c r="U23" s="13"/>
      <c r="V23" s="13"/>
      <c r="W23" s="13">
        <f t="shared" si="12"/>
        <v>-3.4936462499613563E-3</v>
      </c>
      <c r="AA23" s="14" t="s">
        <v>101</v>
      </c>
      <c r="AB23" s="2">
        <f>COUNTIF(P2:P252, "&lt; 0.00%")</f>
        <v>173</v>
      </c>
    </row>
    <row r="24" spans="1:28" x14ac:dyDescent="0.2">
      <c r="A24" s="1">
        <v>44539</v>
      </c>
      <c r="B24" s="4">
        <v>145.16000399999999</v>
      </c>
      <c r="C24" s="4">
        <v>146.69000199999999</v>
      </c>
      <c r="D24" s="4">
        <v>137.800003</v>
      </c>
      <c r="E24" s="4">
        <v>138.10000600000001</v>
      </c>
      <c r="F24" s="4">
        <v>138.10000600000001</v>
      </c>
      <c r="G24" s="2">
        <v>53019900</v>
      </c>
      <c r="H24" s="4">
        <f t="shared" si="5"/>
        <v>53.0199</v>
      </c>
      <c r="I24" s="10">
        <f t="shared" si="6"/>
        <v>-7.1399989999999889</v>
      </c>
      <c r="J24" s="6" t="b">
        <f t="shared" si="0"/>
        <v>1</v>
      </c>
      <c r="K24" s="5">
        <f t="shared" si="1"/>
        <v>6.4513779437290641E-2</v>
      </c>
      <c r="L24" s="5">
        <f t="shared" si="7"/>
        <v>4.8635972757344229E-2</v>
      </c>
      <c r="M24" s="5">
        <f t="shared" si="2"/>
        <v>-2.1770899380895064E-3</v>
      </c>
      <c r="N24" s="4">
        <f t="shared" si="8"/>
        <v>146.20951078733302</v>
      </c>
      <c r="O24" s="4">
        <f t="shared" si="9"/>
        <v>144.97155473777502</v>
      </c>
      <c r="P24" s="5">
        <f t="shared" si="10"/>
        <v>8.4670008325152344E-3</v>
      </c>
      <c r="Q24" s="5">
        <f t="shared" si="3"/>
        <v>-5.7516831443099097E-2</v>
      </c>
      <c r="S24" s="13">
        <f t="shared" si="4"/>
        <v>3.286319816539623E-3</v>
      </c>
      <c r="T24" s="20" t="b">
        <f t="shared" si="11"/>
        <v>1</v>
      </c>
      <c r="U24" s="13">
        <f>(E24-E23)/E23</f>
        <v>-4.9160002438721956E-2</v>
      </c>
      <c r="V24" s="13"/>
      <c r="W24" s="13">
        <f t="shared" si="12"/>
        <v>-1.0971287754908843E-2</v>
      </c>
    </row>
    <row r="25" spans="1:28" x14ac:dyDescent="0.2">
      <c r="A25" s="1">
        <v>44540</v>
      </c>
      <c r="B25" s="4">
        <v>141.28999300000001</v>
      </c>
      <c r="C25" s="4">
        <v>141.36999499999999</v>
      </c>
      <c r="D25" s="4">
        <v>135.820007</v>
      </c>
      <c r="E25" s="4">
        <v>138.550003</v>
      </c>
      <c r="F25" s="4">
        <v>138.550003</v>
      </c>
      <c r="G25" s="2">
        <v>42224300</v>
      </c>
      <c r="H25" s="4">
        <f t="shared" si="5"/>
        <v>42.224299999999999</v>
      </c>
      <c r="I25" s="10">
        <f t="shared" si="6"/>
        <v>0.44999699999999621</v>
      </c>
      <c r="J25" s="6" t="b">
        <f t="shared" si="0"/>
        <v>1</v>
      </c>
      <c r="K25" s="5">
        <f t="shared" si="1"/>
        <v>4.0862816330144824E-2</v>
      </c>
      <c r="L25" s="5">
        <f t="shared" si="7"/>
        <v>1.9392668523948511E-2</v>
      </c>
      <c r="M25" s="5">
        <f t="shared" si="2"/>
        <v>-2.0100102041667543E-2</v>
      </c>
      <c r="N25" s="4">
        <f t="shared" si="8"/>
        <v>144.93292615611085</v>
      </c>
      <c r="O25" s="4">
        <f t="shared" si="9"/>
        <v>144.41315893449024</v>
      </c>
      <c r="P25" s="5">
        <f t="shared" si="10"/>
        <v>3.5862604544446811E-3</v>
      </c>
      <c r="Q25" s="5">
        <f t="shared" si="3"/>
        <v>-6.2876803758830466E-2</v>
      </c>
      <c r="S25" s="13">
        <f t="shared" si="4"/>
        <v>-2.4583310712109282E-2</v>
      </c>
      <c r="T25" s="20" t="b">
        <f t="shared" si="11"/>
        <v>0</v>
      </c>
      <c r="U25" s="13">
        <f>(E25-E24)/E24</f>
        <v>3.2584864623394455E-3</v>
      </c>
      <c r="V25" s="13"/>
      <c r="W25" s="13">
        <f t="shared" si="12"/>
        <v>-8.7312010302736196E-3</v>
      </c>
    </row>
    <row r="26" spans="1:28" x14ac:dyDescent="0.2">
      <c r="A26" s="1">
        <v>44543</v>
      </c>
      <c r="B26" s="4">
        <v>138.25</v>
      </c>
      <c r="C26" s="4">
        <v>139.39999399999999</v>
      </c>
      <c r="D26" s="4">
        <v>133.41999799999999</v>
      </c>
      <c r="E26" s="4">
        <v>133.800003</v>
      </c>
      <c r="F26" s="4">
        <v>133.800003</v>
      </c>
      <c r="G26" s="2">
        <v>42174000</v>
      </c>
      <c r="H26" s="4">
        <f t="shared" si="5"/>
        <v>42.173999999999999</v>
      </c>
      <c r="I26" s="10">
        <f t="shared" si="6"/>
        <v>-4.75</v>
      </c>
      <c r="J26" s="6" t="b">
        <f t="shared" si="0"/>
        <v>1</v>
      </c>
      <c r="K26" s="5">
        <f t="shared" si="1"/>
        <v>4.482083712817924E-2</v>
      </c>
      <c r="L26" s="5">
        <f t="shared" si="7"/>
        <v>3.2188043399638308E-2</v>
      </c>
      <c r="M26" s="5">
        <f t="shared" si="2"/>
        <v>-2.8481862216787868E-3</v>
      </c>
      <c r="N26" s="4">
        <f t="shared" si="8"/>
        <v>143.07743896342572</v>
      </c>
      <c r="O26" s="4">
        <f t="shared" si="9"/>
        <v>143.49027580975195</v>
      </c>
      <c r="P26" s="5">
        <f t="shared" si="10"/>
        <v>-2.8854084146121796E-3</v>
      </c>
      <c r="Q26" s="5">
        <f t="shared" si="3"/>
        <v>-6.7497999918033333E-2</v>
      </c>
      <c r="S26" s="13">
        <f t="shared" si="4"/>
        <v>-2.5702479650658114E-2</v>
      </c>
      <c r="T26" s="20" t="b">
        <f t="shared" si="11"/>
        <v>1</v>
      </c>
      <c r="U26" s="13">
        <f>(E26-E25)/E25</f>
        <v>-3.4283651368813034E-2</v>
      </c>
      <c r="V26" s="13">
        <f>(E26-E24)/E24</f>
        <v>-3.1136877720338432E-2</v>
      </c>
      <c r="W26" s="13">
        <f t="shared" si="12"/>
        <v>-1.2802385502701717E-2</v>
      </c>
      <c r="AA26" s="14" t="s">
        <v>141</v>
      </c>
    </row>
    <row r="27" spans="1:28" x14ac:dyDescent="0.2">
      <c r="A27" s="1">
        <v>44544</v>
      </c>
      <c r="B27" s="4">
        <v>131.66999799999999</v>
      </c>
      <c r="C27" s="4">
        <v>137.240005</v>
      </c>
      <c r="D27" s="4">
        <v>130.60000600000001</v>
      </c>
      <c r="E27" s="4">
        <v>135.60000600000001</v>
      </c>
      <c r="F27" s="4">
        <v>135.60000600000001</v>
      </c>
      <c r="G27" s="2">
        <v>50754600</v>
      </c>
      <c r="H27" s="4">
        <f t="shared" si="5"/>
        <v>50.754600000000003</v>
      </c>
      <c r="I27" s="10">
        <f t="shared" si="6"/>
        <v>1.8000030000000038</v>
      </c>
      <c r="J27" s="6" t="b">
        <f t="shared" si="0"/>
        <v>0</v>
      </c>
      <c r="K27" s="5">
        <f t="shared" si="1"/>
        <v>5.0842256469727794E-2</v>
      </c>
      <c r="L27" s="5">
        <f t="shared" si="7"/>
        <v>-2.9847406848141786E-2</v>
      </c>
      <c r="M27" s="5">
        <f t="shared" si="2"/>
        <v>-3.8284837444800726E-2</v>
      </c>
      <c r="N27" s="4">
        <f t="shared" si="8"/>
        <v>141.8312001361881</v>
      </c>
      <c r="O27" s="4">
        <f t="shared" si="9"/>
        <v>142.80416539151264</v>
      </c>
      <c r="P27" s="5">
        <f t="shared" si="10"/>
        <v>-6.8600227198972108E-3</v>
      </c>
      <c r="Q27" s="5">
        <f t="shared" si="3"/>
        <v>-7.9187048585951186E-2</v>
      </c>
      <c r="S27" s="13">
        <f t="shared" si="4"/>
        <v>-3.2370840349511119E-2</v>
      </c>
      <c r="T27" s="20" t="b">
        <f t="shared" si="11"/>
        <v>0</v>
      </c>
      <c r="U27" s="13"/>
      <c r="V27" s="13"/>
      <c r="W27" s="13">
        <f t="shared" si="12"/>
        <v>-8.7102399670166697E-3</v>
      </c>
      <c r="AA27" s="14" t="s">
        <v>142</v>
      </c>
    </row>
    <row r="28" spans="1:28" x14ac:dyDescent="0.2">
      <c r="A28" s="1">
        <v>44545</v>
      </c>
      <c r="B28" s="4">
        <v>135.11000100000001</v>
      </c>
      <c r="C28" s="4">
        <v>146.69000199999999</v>
      </c>
      <c r="D28" s="4">
        <v>133.80999800000001</v>
      </c>
      <c r="E28" s="4">
        <v>146.5</v>
      </c>
      <c r="F28" s="4">
        <v>146.5</v>
      </c>
      <c r="G28" s="2">
        <v>72425800</v>
      </c>
      <c r="H28" s="4">
        <f t="shared" si="5"/>
        <v>72.425799999999995</v>
      </c>
      <c r="I28" s="10">
        <f t="shared" si="6"/>
        <v>10.899993999999992</v>
      </c>
      <c r="J28" s="6" t="b">
        <f t="shared" si="0"/>
        <v>0</v>
      </c>
      <c r="K28" s="5">
        <f t="shared" si="1"/>
        <v>9.6255916542200268E-2</v>
      </c>
      <c r="L28" s="5">
        <f t="shared" si="7"/>
        <v>-8.4301672087175747E-2</v>
      </c>
      <c r="M28" s="5">
        <f t="shared" si="2"/>
        <v>-9.4835977801897828E-2</v>
      </c>
      <c r="N28" s="4">
        <f t="shared" si="8"/>
        <v>142.60933344682343</v>
      </c>
      <c r="O28" s="4">
        <f t="shared" si="9"/>
        <v>143.1255423139898</v>
      </c>
      <c r="P28" s="5">
        <f t="shared" si="10"/>
        <v>-3.6197411115371004E-3</v>
      </c>
      <c r="Q28" s="5">
        <f t="shared" si="3"/>
        <v>-6.1702381142567653E-2</v>
      </c>
      <c r="S28" s="13">
        <f t="shared" si="4"/>
        <v>2.8614316149918592E-2</v>
      </c>
      <c r="T28" s="20" t="b">
        <f t="shared" si="11"/>
        <v>0</v>
      </c>
      <c r="U28" s="13"/>
      <c r="V28" s="13"/>
      <c r="W28" s="13">
        <f t="shared" si="12"/>
        <v>5.486333824209007E-3</v>
      </c>
    </row>
    <row r="29" spans="1:28" x14ac:dyDescent="0.2">
      <c r="A29" s="1">
        <v>44546</v>
      </c>
      <c r="B29" s="4">
        <v>147</v>
      </c>
      <c r="C29" s="4">
        <v>147.929993</v>
      </c>
      <c r="D29" s="4">
        <v>137.020004</v>
      </c>
      <c r="E29" s="4">
        <v>138.63999899999999</v>
      </c>
      <c r="F29" s="4">
        <v>138.63999899999999</v>
      </c>
      <c r="G29" s="2">
        <v>63369600</v>
      </c>
      <c r="H29" s="4">
        <f t="shared" si="5"/>
        <v>63.369599999999998</v>
      </c>
      <c r="I29" s="10">
        <f t="shared" si="6"/>
        <v>-7.8600010000000111</v>
      </c>
      <c r="J29" s="6" t="b">
        <f t="shared" si="0"/>
        <v>1</v>
      </c>
      <c r="K29" s="5">
        <f t="shared" si="1"/>
        <v>7.9623330035809931E-2</v>
      </c>
      <c r="L29" s="5">
        <f t="shared" si="7"/>
        <v>5.6870755102040892E-2</v>
      </c>
      <c r="M29" s="5">
        <f t="shared" si="2"/>
        <v>-1.1823054683314625E-2</v>
      </c>
      <c r="N29" s="4">
        <f t="shared" si="8"/>
        <v>141.94777770568618</v>
      </c>
      <c r="O29" s="4">
        <f t="shared" si="9"/>
        <v>142.73549506929504</v>
      </c>
      <c r="P29" s="5">
        <f t="shared" si="10"/>
        <v>-5.5493462197211156E-3</v>
      </c>
      <c r="Q29" s="5">
        <f t="shared" si="3"/>
        <v>-3.4715398756741365E-2</v>
      </c>
      <c r="S29" s="13">
        <f t="shared" si="4"/>
        <v>4.214377562653579E-2</v>
      </c>
      <c r="T29" s="20" t="b">
        <f t="shared" si="11"/>
        <v>1</v>
      </c>
      <c r="U29" s="13"/>
      <c r="V29" s="13"/>
      <c r="W29" s="13">
        <f t="shared" si="12"/>
        <v>-4.638937193994613E-3</v>
      </c>
    </row>
    <row r="30" spans="1:28" x14ac:dyDescent="0.2">
      <c r="A30" s="1">
        <v>44547</v>
      </c>
      <c r="B30" s="4">
        <v>136.300003</v>
      </c>
      <c r="C30" s="4">
        <v>142.03999300000001</v>
      </c>
      <c r="D30" s="4">
        <v>136.11000100000001</v>
      </c>
      <c r="E30" s="4">
        <v>137.75</v>
      </c>
      <c r="F30" s="4">
        <v>137.75</v>
      </c>
      <c r="G30" s="2">
        <v>55642100</v>
      </c>
      <c r="H30" s="4">
        <f t="shared" si="5"/>
        <v>55.642099999999999</v>
      </c>
      <c r="I30" s="10">
        <f t="shared" si="6"/>
        <v>-0.88999899999998888</v>
      </c>
      <c r="J30" s="6" t="b">
        <f t="shared" si="0"/>
        <v>1</v>
      </c>
      <c r="K30" s="5">
        <f t="shared" si="1"/>
        <v>4.3567643497409117E-2</v>
      </c>
      <c r="L30" s="5">
        <f t="shared" si="7"/>
        <v>-1.0638275627917602E-2</v>
      </c>
      <c r="M30" s="5">
        <f t="shared" si="2"/>
        <v>-1.2049070516133409E-2</v>
      </c>
      <c r="N30" s="4">
        <f t="shared" si="8"/>
        <v>141.24814808807182</v>
      </c>
      <c r="O30" s="4">
        <f t="shared" si="9"/>
        <v>142.30197375892155</v>
      </c>
      <c r="P30" s="5">
        <f t="shared" si="10"/>
        <v>-7.4608105317787651E-3</v>
      </c>
      <c r="Q30" s="5">
        <f t="shared" si="3"/>
        <v>-3.6376739501519262E-2</v>
      </c>
      <c r="S30" s="13">
        <f t="shared" si="4"/>
        <v>5.606055177689544E-3</v>
      </c>
      <c r="T30" s="20" t="b">
        <f t="shared" si="11"/>
        <v>1</v>
      </c>
      <c r="U30" s="13"/>
      <c r="V30" s="13"/>
      <c r="W30" s="13">
        <f t="shared" si="12"/>
        <v>-4.9287817599016704E-3</v>
      </c>
    </row>
    <row r="31" spans="1:28" x14ac:dyDescent="0.2">
      <c r="A31" s="1">
        <v>44550</v>
      </c>
      <c r="B31" s="4">
        <v>135.970001</v>
      </c>
      <c r="C31" s="4">
        <v>138.259995</v>
      </c>
      <c r="D31" s="4">
        <v>133.520004</v>
      </c>
      <c r="E31" s="4">
        <v>135.800003</v>
      </c>
      <c r="F31" s="4">
        <v>135.800003</v>
      </c>
      <c r="G31" s="2">
        <v>38195400</v>
      </c>
      <c r="H31" s="4">
        <f t="shared" si="5"/>
        <v>38.195399999999999</v>
      </c>
      <c r="I31" s="10">
        <f t="shared" si="6"/>
        <v>-1.9499969999999962</v>
      </c>
      <c r="J31" s="6" t="b">
        <f t="shared" si="0"/>
        <v>1</v>
      </c>
      <c r="K31" s="5">
        <f t="shared" si="1"/>
        <v>3.5500231111437082E-2</v>
      </c>
      <c r="L31" s="5">
        <f t="shared" si="7"/>
        <v>1.2502610778093071E-3</v>
      </c>
      <c r="M31" s="5">
        <f t="shared" si="2"/>
        <v>-1.7076085468062177E-2</v>
      </c>
      <c r="N31" s="4">
        <f t="shared" si="8"/>
        <v>140.34012390672652</v>
      </c>
      <c r="O31" s="4">
        <f t="shared" si="9"/>
        <v>141.7365849972762</v>
      </c>
      <c r="P31" s="5">
        <f t="shared" si="10"/>
        <v>-9.9505476529135779E-3</v>
      </c>
      <c r="Q31" s="5">
        <f t="shared" si="3"/>
        <v>-4.8597077705726813E-2</v>
      </c>
      <c r="S31" s="13">
        <f t="shared" si="4"/>
        <v>-1.4822054084183502E-2</v>
      </c>
      <c r="T31" s="20" t="b">
        <f t="shared" si="11"/>
        <v>1</v>
      </c>
      <c r="U31" s="13"/>
      <c r="V31" s="13"/>
      <c r="W31" s="13">
        <f t="shared" si="12"/>
        <v>-6.4285740637046868E-3</v>
      </c>
    </row>
    <row r="32" spans="1:28" x14ac:dyDescent="0.2">
      <c r="A32" s="1">
        <v>44551</v>
      </c>
      <c r="B32" s="4">
        <v>138.19000199999999</v>
      </c>
      <c r="C32" s="4">
        <v>144.5</v>
      </c>
      <c r="D32" s="4">
        <v>135.14999399999999</v>
      </c>
      <c r="E32" s="4">
        <v>144.25</v>
      </c>
      <c r="F32" s="4">
        <v>144.25</v>
      </c>
      <c r="G32" s="2">
        <v>57785200</v>
      </c>
      <c r="H32" s="4">
        <f t="shared" si="5"/>
        <v>57.785200000000003</v>
      </c>
      <c r="I32" s="10">
        <f t="shared" si="6"/>
        <v>8.4499969999999962</v>
      </c>
      <c r="J32" s="6" t="b">
        <f t="shared" si="0"/>
        <v>0</v>
      </c>
      <c r="K32" s="5">
        <f t="shared" si="1"/>
        <v>6.9182437403585886E-2</v>
      </c>
      <c r="L32" s="5">
        <f t="shared" si="7"/>
        <v>-4.385265151092485E-2</v>
      </c>
      <c r="M32" s="5">
        <f t="shared" si="2"/>
        <v>-6.7332640799081411E-2</v>
      </c>
      <c r="N32" s="4">
        <f t="shared" si="8"/>
        <v>140.99176992227211</v>
      </c>
      <c r="O32" s="4">
        <f t="shared" si="9"/>
        <v>141.9551428236</v>
      </c>
      <c r="P32" s="5">
        <f t="shared" si="10"/>
        <v>-6.8328307521707699E-3</v>
      </c>
      <c r="Q32" s="5">
        <f t="shared" si="3"/>
        <v>-4.1433453353289025E-2</v>
      </c>
      <c r="S32" s="13">
        <f t="shared" si="4"/>
        <v>2.4882516757268547E-2</v>
      </c>
      <c r="T32" s="20" t="b">
        <f t="shared" si="11"/>
        <v>0</v>
      </c>
      <c r="U32" s="13"/>
      <c r="V32" s="13"/>
      <c r="W32" s="13">
        <f t="shared" si="12"/>
        <v>4.6433336198184808E-3</v>
      </c>
    </row>
    <row r="33" spans="1:23" x14ac:dyDescent="0.2">
      <c r="A33" s="1">
        <v>44552</v>
      </c>
      <c r="B33" s="4">
        <v>142.64999399999999</v>
      </c>
      <c r="C33" s="4">
        <v>144.5</v>
      </c>
      <c r="D33" s="4">
        <v>140.270004</v>
      </c>
      <c r="E33" s="4">
        <v>143.88000500000001</v>
      </c>
      <c r="F33" s="4">
        <v>143.88000500000001</v>
      </c>
      <c r="G33" s="2">
        <v>46923700</v>
      </c>
      <c r="H33" s="4">
        <f t="shared" si="5"/>
        <v>46.923699999999997</v>
      </c>
      <c r="I33" s="10">
        <f t="shared" si="6"/>
        <v>-0.36999499999998875</v>
      </c>
      <c r="J33" s="6" t="b">
        <f t="shared" si="0"/>
        <v>0</v>
      </c>
      <c r="K33" s="5">
        <f t="shared" si="1"/>
        <v>3.0156098092076762E-2</v>
      </c>
      <c r="L33" s="5">
        <f t="shared" si="7"/>
        <v>-8.6225801032982791E-3</v>
      </c>
      <c r="M33" s="5">
        <f t="shared" si="2"/>
        <v>-2.5736086811546759E-2</v>
      </c>
      <c r="N33" s="4">
        <f t="shared" si="8"/>
        <v>141.47314243522675</v>
      </c>
      <c r="O33" s="4">
        <f t="shared" si="9"/>
        <v>142.12252214328694</v>
      </c>
      <c r="P33" s="5">
        <f t="shared" si="10"/>
        <v>-4.5901271215313009E-3</v>
      </c>
      <c r="Q33" s="5">
        <f t="shared" si="3"/>
        <v>-8.5043593046475446E-3</v>
      </c>
      <c r="S33" s="13">
        <f t="shared" si="4"/>
        <v>2.1395280494028002E-2</v>
      </c>
      <c r="T33" s="20" t="b">
        <f t="shared" si="11"/>
        <v>1</v>
      </c>
      <c r="U33" s="13"/>
      <c r="V33" s="13"/>
      <c r="W33" s="13">
        <f t="shared" si="12"/>
        <v>3.4141887375412992E-3</v>
      </c>
    </row>
    <row r="34" spans="1:23" x14ac:dyDescent="0.2">
      <c r="A34" s="1">
        <v>44553</v>
      </c>
      <c r="B34" s="4">
        <v>143.88999899999999</v>
      </c>
      <c r="C34" s="4">
        <v>149.020004</v>
      </c>
      <c r="D34" s="4">
        <v>143.85000600000001</v>
      </c>
      <c r="E34" s="4">
        <v>146.13999899999999</v>
      </c>
      <c r="F34" s="4">
        <v>146.13999899999999</v>
      </c>
      <c r="G34" s="2">
        <v>48653800</v>
      </c>
      <c r="H34" s="4">
        <f t="shared" si="5"/>
        <v>48.653799999999997</v>
      </c>
      <c r="I34" s="10">
        <f t="shared" si="6"/>
        <v>2.2599939999999776</v>
      </c>
      <c r="J34" s="6" t="b">
        <f t="shared" si="0"/>
        <v>1</v>
      </c>
      <c r="K34" s="5">
        <f t="shared" si="1"/>
        <v>3.5940200099817805E-2</v>
      </c>
      <c r="L34" s="5">
        <f t="shared" si="7"/>
        <v>-1.5636944997129372E-2</v>
      </c>
      <c r="M34" s="5">
        <f t="shared" si="2"/>
        <v>-1.591931111911098E-2</v>
      </c>
      <c r="N34" s="4">
        <f t="shared" si="8"/>
        <v>142.25095186268896</v>
      </c>
      <c r="O34" s="4">
        <f t="shared" si="9"/>
        <v>142.47186795691417</v>
      </c>
      <c r="P34" s="5">
        <f t="shared" si="10"/>
        <v>-1.5530025727943601E-3</v>
      </c>
      <c r="Q34" s="5">
        <f t="shared" si="3"/>
        <v>1.1241078645678007E-2</v>
      </c>
      <c r="S34" s="13">
        <f t="shared" si="4"/>
        <v>4.7585285361359274E-2</v>
      </c>
      <c r="T34" s="20" t="b">
        <f t="shared" si="11"/>
        <v>0</v>
      </c>
      <c r="U34" s="13"/>
      <c r="V34" s="13"/>
      <c r="W34" s="13">
        <f t="shared" si="12"/>
        <v>5.4979299538662259E-3</v>
      </c>
    </row>
    <row r="35" spans="1:23" x14ac:dyDescent="0.2">
      <c r="A35" s="1">
        <v>44557</v>
      </c>
      <c r="B35" s="4">
        <v>147.509995</v>
      </c>
      <c r="C35" s="4">
        <v>154.88999899999999</v>
      </c>
      <c r="D35" s="4">
        <v>147.25</v>
      </c>
      <c r="E35" s="4">
        <v>154.36000100000001</v>
      </c>
      <c r="F35" s="4">
        <v>154.36000100000001</v>
      </c>
      <c r="G35" s="2">
        <v>53296400</v>
      </c>
      <c r="H35" s="4">
        <f t="shared" si="5"/>
        <v>53.296399999999998</v>
      </c>
      <c r="I35" s="10">
        <f t="shared" si="6"/>
        <v>8.2200020000000222</v>
      </c>
      <c r="J35" s="6" t="b">
        <f t="shared" si="0"/>
        <v>0</v>
      </c>
      <c r="K35" s="5">
        <f t="shared" si="1"/>
        <v>5.188454329371809E-2</v>
      </c>
      <c r="L35" s="5">
        <f t="shared" si="7"/>
        <v>-4.6437571908262948E-2</v>
      </c>
      <c r="M35" s="5">
        <f t="shared" si="2"/>
        <v>-4.8285235993208907E-2</v>
      </c>
      <c r="N35" s="4">
        <f t="shared" si="8"/>
        <v>144.26912671890747</v>
      </c>
      <c r="O35" s="4">
        <f t="shared" si="9"/>
        <v>143.50561865631295</v>
      </c>
      <c r="P35" s="5">
        <f t="shared" si="10"/>
        <v>5.2922484523118827E-3</v>
      </c>
      <c r="Q35" s="5">
        <f t="shared" si="3"/>
        <v>2.0661893149879748E-2</v>
      </c>
      <c r="S35" s="13">
        <f t="shared" si="4"/>
        <v>7.3618469333262951E-2</v>
      </c>
      <c r="T35" s="20" t="b">
        <f t="shared" si="11"/>
        <v>0</v>
      </c>
      <c r="U35" s="13"/>
      <c r="V35" s="13"/>
      <c r="W35" s="13">
        <f t="shared" si="12"/>
        <v>1.4187426022755882E-2</v>
      </c>
    </row>
    <row r="36" spans="1:23" x14ac:dyDescent="0.2">
      <c r="A36" s="1">
        <v>44558</v>
      </c>
      <c r="B36" s="4">
        <v>155.88000500000001</v>
      </c>
      <c r="C36" s="4">
        <v>156.729996</v>
      </c>
      <c r="D36" s="4">
        <v>151.38000500000001</v>
      </c>
      <c r="E36" s="4">
        <v>153.14999399999999</v>
      </c>
      <c r="F36" s="4">
        <v>153.14999399999999</v>
      </c>
      <c r="G36" s="2">
        <v>58699100</v>
      </c>
      <c r="H36" s="4">
        <f t="shared" si="5"/>
        <v>58.699100000000001</v>
      </c>
      <c r="I36" s="10">
        <f t="shared" si="6"/>
        <v>-1.2100070000000187</v>
      </c>
      <c r="J36" s="6" t="b">
        <f t="shared" si="0"/>
        <v>1</v>
      </c>
      <c r="K36" s="5">
        <f t="shared" si="1"/>
        <v>3.5341464019637128E-2</v>
      </c>
      <c r="L36" s="5">
        <f t="shared" si="7"/>
        <v>1.7513541906802085E-2</v>
      </c>
      <c r="M36" s="5">
        <f t="shared" si="2"/>
        <v>-1.1692356596235949E-2</v>
      </c>
      <c r="N36" s="4">
        <f t="shared" si="8"/>
        <v>145.74927126575622</v>
      </c>
      <c r="O36" s="4">
        <f t="shared" si="9"/>
        <v>144.34425999054659</v>
      </c>
      <c r="P36" s="5">
        <f t="shared" si="10"/>
        <v>9.6399197265814272E-3</v>
      </c>
      <c r="Q36" s="5">
        <f t="shared" si="3"/>
        <v>3.8633014665142483E-2</v>
      </c>
      <c r="S36" s="13">
        <f t="shared" si="4"/>
        <v>7.5339825982537856E-2</v>
      </c>
      <c r="T36" s="20" t="b">
        <f t="shared" si="11"/>
        <v>1</v>
      </c>
      <c r="U36" s="13"/>
      <c r="V36" s="13"/>
      <c r="W36" s="13">
        <f t="shared" si="12"/>
        <v>1.0259607031050015E-2</v>
      </c>
    </row>
    <row r="37" spans="1:23" x14ac:dyDescent="0.2">
      <c r="A37" s="1">
        <v>44559</v>
      </c>
      <c r="B37" s="4">
        <v>152.820007</v>
      </c>
      <c r="C37" s="4">
        <v>154.33999600000001</v>
      </c>
      <c r="D37" s="4">
        <v>147.28999300000001</v>
      </c>
      <c r="E37" s="4">
        <v>148.259995</v>
      </c>
      <c r="F37" s="4">
        <v>148.259995</v>
      </c>
      <c r="G37" s="2">
        <v>51300200</v>
      </c>
      <c r="H37" s="4">
        <f t="shared" si="5"/>
        <v>51.300199999999997</v>
      </c>
      <c r="I37" s="10">
        <f t="shared" si="6"/>
        <v>-4.8899989999999889</v>
      </c>
      <c r="J37" s="6" t="b">
        <f t="shared" si="0"/>
        <v>1</v>
      </c>
      <c r="K37" s="5">
        <f t="shared" si="1"/>
        <v>4.786477924538976E-2</v>
      </c>
      <c r="L37" s="5">
        <f t="shared" si="7"/>
        <v>2.9839103462415102E-2</v>
      </c>
      <c r="M37" s="5">
        <f t="shared" si="2"/>
        <v>-6.5856612539861668E-3</v>
      </c>
      <c r="N37" s="4">
        <f t="shared" si="8"/>
        <v>146.16772522146351</v>
      </c>
      <c r="O37" s="4">
        <f t="shared" si="9"/>
        <v>144.6847586870208</v>
      </c>
      <c r="P37" s="5">
        <f t="shared" si="10"/>
        <v>1.0145649678790709E-2</v>
      </c>
      <c r="Q37" s="5">
        <f t="shared" si="3"/>
        <v>7.6779451608493723E-3</v>
      </c>
      <c r="S37" s="13">
        <f t="shared" si="4"/>
        <v>5.5910227556421395E-2</v>
      </c>
      <c r="T37" s="20" t="b">
        <f t="shared" si="11"/>
        <v>1</v>
      </c>
      <c r="U37" s="13"/>
      <c r="V37" s="13"/>
      <c r="W37" s="13">
        <f t="shared" si="12"/>
        <v>2.871053502176982E-3</v>
      </c>
    </row>
    <row r="38" spans="1:23" x14ac:dyDescent="0.2">
      <c r="A38" s="1">
        <v>44560</v>
      </c>
      <c r="B38" s="4">
        <v>147.44000199999999</v>
      </c>
      <c r="C38" s="4">
        <v>148.85000600000001</v>
      </c>
      <c r="D38" s="4">
        <v>144.85000600000001</v>
      </c>
      <c r="E38" s="4">
        <v>145.14999399999999</v>
      </c>
      <c r="F38" s="4">
        <v>145.14999399999999</v>
      </c>
      <c r="G38" s="2">
        <v>44358000</v>
      </c>
      <c r="H38" s="4">
        <f t="shared" si="5"/>
        <v>44.357999999999997</v>
      </c>
      <c r="I38" s="10">
        <f t="shared" si="6"/>
        <v>-3.1100010000000111</v>
      </c>
      <c r="J38" s="6" t="b">
        <f t="shared" si="0"/>
        <v>1</v>
      </c>
      <c r="K38" s="5">
        <f t="shared" si="1"/>
        <v>2.7614772760175099E-2</v>
      </c>
      <c r="L38" s="5">
        <f t="shared" si="7"/>
        <v>1.5531795774121058E-2</v>
      </c>
      <c r="M38" s="5">
        <f t="shared" si="2"/>
        <v>-2.0710251126947474E-3</v>
      </c>
      <c r="N38" s="4">
        <f t="shared" si="8"/>
        <v>145.99810335121958</v>
      </c>
      <c r="O38" s="4">
        <f t="shared" si="9"/>
        <v>144.72521393162768</v>
      </c>
      <c r="P38" s="5">
        <f t="shared" si="10"/>
        <v>8.7185339423881802E-3</v>
      </c>
      <c r="Q38" s="5">
        <f t="shared" si="3"/>
        <v>-7.8637826442009423E-3</v>
      </c>
      <c r="S38" s="13">
        <f t="shared" si="4"/>
        <v>1.9533833545219141E-2</v>
      </c>
      <c r="T38" s="20" t="b">
        <f t="shared" si="11"/>
        <v>1</v>
      </c>
      <c r="U38" s="13"/>
      <c r="V38" s="13"/>
      <c r="W38" s="13">
        <f t="shared" si="12"/>
        <v>-1.1604604914452212E-3</v>
      </c>
    </row>
    <row r="39" spans="1:23" x14ac:dyDescent="0.2">
      <c r="A39" s="1">
        <v>44561</v>
      </c>
      <c r="B39" s="4">
        <v>146.16000399999999</v>
      </c>
      <c r="C39" s="4">
        <v>148.61000100000001</v>
      </c>
      <c r="D39" s="4">
        <v>143.550003</v>
      </c>
      <c r="E39" s="4">
        <v>143.89999399999999</v>
      </c>
      <c r="F39" s="4">
        <v>143.89999399999999</v>
      </c>
      <c r="G39" s="2">
        <v>49448100</v>
      </c>
      <c r="H39" s="4">
        <f t="shared" si="5"/>
        <v>49.448099999999997</v>
      </c>
      <c r="I39" s="10">
        <f t="shared" si="6"/>
        <v>-1.25</v>
      </c>
      <c r="J39" s="6" t="b">
        <f t="shared" si="0"/>
        <v>1</v>
      </c>
      <c r="K39" s="5">
        <f t="shared" si="1"/>
        <v>3.5249027476509404E-2</v>
      </c>
      <c r="L39" s="5">
        <f t="shared" si="7"/>
        <v>1.5462574836820573E-2</v>
      </c>
      <c r="M39" s="5">
        <f t="shared" si="2"/>
        <v>-2.43811210508988E-3</v>
      </c>
      <c r="N39" s="4">
        <f t="shared" si="8"/>
        <v>145.64841845934964</v>
      </c>
      <c r="O39" s="4">
        <f t="shared" si="9"/>
        <v>144.65345567670354</v>
      </c>
      <c r="P39" s="5">
        <f t="shared" si="10"/>
        <v>6.8312638967912417E-3</v>
      </c>
      <c r="Q39" s="5">
        <f t="shared" si="3"/>
        <v>-1.4407402988281019E-2</v>
      </c>
      <c r="S39" s="13">
        <f t="shared" si="4"/>
        <v>2.0333777544429322E-2</v>
      </c>
      <c r="T39" s="20" t="b">
        <f t="shared" si="11"/>
        <v>1</v>
      </c>
      <c r="U39" s="13">
        <f t="shared" ref="U39:U44" si="13">(E39-E38)/E38</f>
        <v>-8.611781272274804E-3</v>
      </c>
      <c r="V39" s="13"/>
      <c r="W39" s="13">
        <f t="shared" si="12"/>
        <v>-2.3951331136728791E-3</v>
      </c>
    </row>
    <row r="40" spans="1:23" x14ac:dyDescent="0.2">
      <c r="A40" s="1">
        <v>44564</v>
      </c>
      <c r="B40" s="4">
        <v>145.13999899999999</v>
      </c>
      <c r="C40" s="4">
        <v>151.64999399999999</v>
      </c>
      <c r="D40" s="4">
        <v>145.020004</v>
      </c>
      <c r="E40" s="4">
        <v>150.240005</v>
      </c>
      <c r="F40" s="4">
        <v>150.240005</v>
      </c>
      <c r="G40" s="2">
        <v>59396600</v>
      </c>
      <c r="H40" s="4">
        <f t="shared" si="5"/>
        <v>59.396599999999999</v>
      </c>
      <c r="I40" s="10">
        <f t="shared" si="6"/>
        <v>6.3400110000000041</v>
      </c>
      <c r="J40" s="6" t="b">
        <f t="shared" si="0"/>
        <v>0</v>
      </c>
      <c r="K40" s="5">
        <f t="shared" si="1"/>
        <v>4.5717761806157393E-2</v>
      </c>
      <c r="L40" s="5">
        <f t="shared" si="7"/>
        <v>-3.5138528559587545E-2</v>
      </c>
      <c r="M40" s="5">
        <f t="shared" si="2"/>
        <v>-3.5995041070333966E-2</v>
      </c>
      <c r="N40" s="4">
        <f t="shared" si="8"/>
        <v>146.41368288279136</v>
      </c>
      <c r="O40" s="4">
        <f t="shared" si="9"/>
        <v>145.13924257438148</v>
      </c>
      <c r="P40" s="5">
        <f t="shared" si="10"/>
        <v>8.7043798319731344E-3</v>
      </c>
      <c r="Q40" s="5">
        <f t="shared" si="3"/>
        <v>-9.5187748532153636E-3</v>
      </c>
      <c r="S40" s="13">
        <f t="shared" si="4"/>
        <v>3.576380987151629E-2</v>
      </c>
      <c r="T40" s="20" t="b">
        <f t="shared" si="11"/>
        <v>0</v>
      </c>
      <c r="U40" s="13">
        <f t="shared" si="13"/>
        <v>4.4058452149761763E-2</v>
      </c>
      <c r="V40" s="13"/>
      <c r="W40" s="13">
        <f t="shared" si="12"/>
        <v>5.2541897230096299E-3</v>
      </c>
    </row>
    <row r="41" spans="1:23" x14ac:dyDescent="0.2">
      <c r="A41" s="1">
        <v>44565</v>
      </c>
      <c r="B41" s="4">
        <v>151.009995</v>
      </c>
      <c r="C41" s="4">
        <v>152.41999799999999</v>
      </c>
      <c r="D41" s="4">
        <v>140.699997</v>
      </c>
      <c r="E41" s="4">
        <v>144.41999799999999</v>
      </c>
      <c r="F41" s="4">
        <v>144.41999799999999</v>
      </c>
      <c r="G41" s="2">
        <v>80200500</v>
      </c>
      <c r="H41" s="4">
        <f t="shared" si="5"/>
        <v>80.200500000000005</v>
      </c>
      <c r="I41" s="10">
        <f t="shared" si="6"/>
        <v>-5.8200070000000039</v>
      </c>
      <c r="J41" s="6" t="b">
        <f t="shared" si="0"/>
        <v>1</v>
      </c>
      <c r="K41" s="5">
        <f t="shared" si="1"/>
        <v>8.329780561402568E-2</v>
      </c>
      <c r="L41" s="5">
        <f t="shared" si="7"/>
        <v>4.3639475651926288E-2</v>
      </c>
      <c r="M41" s="5">
        <f t="shared" si="2"/>
        <v>-2.6439240080438641E-2</v>
      </c>
      <c r="N41" s="4">
        <f t="shared" si="8"/>
        <v>146.08140206899282</v>
      </c>
      <c r="O41" s="4">
        <f t="shared" si="9"/>
        <v>145.07669956791352</v>
      </c>
      <c r="P41" s="5">
        <f t="shared" si="10"/>
        <v>6.8776893351884891E-3</v>
      </c>
      <c r="Q41" s="5">
        <f t="shared" si="3"/>
        <v>-3.6838399637287397E-2</v>
      </c>
      <c r="S41" s="13">
        <f t="shared" si="4"/>
        <v>4.3390848124619727E-2</v>
      </c>
      <c r="T41" s="20" t="b">
        <f t="shared" si="11"/>
        <v>1</v>
      </c>
      <c r="U41" s="13">
        <f t="shared" si="13"/>
        <v>-3.873806447224229E-2</v>
      </c>
      <c r="V41" s="13"/>
      <c r="W41" s="13">
        <f t="shared" si="12"/>
        <v>-2.2694655803757666E-3</v>
      </c>
    </row>
    <row r="42" spans="1:23" x14ac:dyDescent="0.2">
      <c r="A42" s="1">
        <v>44566</v>
      </c>
      <c r="B42" s="4">
        <v>142.820007</v>
      </c>
      <c r="C42" s="4">
        <v>143.759995</v>
      </c>
      <c r="D42" s="4">
        <v>135.28999300000001</v>
      </c>
      <c r="E42" s="4">
        <v>136.14999399999999</v>
      </c>
      <c r="F42" s="4">
        <v>136.14999399999999</v>
      </c>
      <c r="G42" s="2">
        <v>65403200</v>
      </c>
      <c r="H42" s="4">
        <f t="shared" si="5"/>
        <v>65.403199999999998</v>
      </c>
      <c r="I42" s="10">
        <f t="shared" si="6"/>
        <v>-8.2700040000000001</v>
      </c>
      <c r="J42" s="6" t="b">
        <f t="shared" si="0"/>
        <v>1</v>
      </c>
      <c r="K42" s="5">
        <f t="shared" si="1"/>
        <v>6.2606271256145263E-2</v>
      </c>
      <c r="L42" s="5">
        <f t="shared" si="7"/>
        <v>4.6702231291726598E-2</v>
      </c>
      <c r="M42" s="5">
        <f t="shared" si="2"/>
        <v>-6.356722924806291E-3</v>
      </c>
      <c r="N42" s="4">
        <f t="shared" si="8"/>
        <v>144.42616739082735</v>
      </c>
      <c r="O42" s="4">
        <f t="shared" si="9"/>
        <v>144.30046430113842</v>
      </c>
      <c r="P42" s="5">
        <f t="shared" si="10"/>
        <v>8.7036228932645425E-4</v>
      </c>
      <c r="Q42" s="5">
        <f t="shared" si="3"/>
        <v>-6.3258442399182463E-2</v>
      </c>
      <c r="S42" s="13">
        <f t="shared" si="4"/>
        <v>-4.6125463471216564E-3</v>
      </c>
      <c r="T42" s="20" t="b">
        <f t="shared" si="11"/>
        <v>1</v>
      </c>
      <c r="U42" s="13">
        <f t="shared" si="13"/>
        <v>-5.7263565396254892E-2</v>
      </c>
      <c r="V42" s="13"/>
      <c r="W42" s="13">
        <f t="shared" si="12"/>
        <v>-1.1330906294175075E-2</v>
      </c>
    </row>
    <row r="43" spans="1:23" x14ac:dyDescent="0.2">
      <c r="A43" s="1">
        <v>44567</v>
      </c>
      <c r="B43" s="4">
        <v>136.19000199999999</v>
      </c>
      <c r="C43" s="4">
        <v>138</v>
      </c>
      <c r="D43" s="4">
        <v>131.770004</v>
      </c>
      <c r="E43" s="4">
        <v>136.229996</v>
      </c>
      <c r="F43" s="4">
        <v>136.229996</v>
      </c>
      <c r="G43" s="2">
        <v>64802900</v>
      </c>
      <c r="H43" s="4">
        <f t="shared" si="5"/>
        <v>64.802899999999994</v>
      </c>
      <c r="I43" s="10">
        <f t="shared" si="6"/>
        <v>8.0002000000007456E-2</v>
      </c>
      <c r="J43" s="6" t="b">
        <f t="shared" si="0"/>
        <v>0</v>
      </c>
      <c r="K43" s="5">
        <f t="shared" si="1"/>
        <v>4.7279318592112964E-2</v>
      </c>
      <c r="L43" s="5">
        <f t="shared" si="7"/>
        <v>-2.936632602443694E-4</v>
      </c>
      <c r="M43" s="5">
        <f t="shared" si="2"/>
        <v>-3.3846792628161412E-2</v>
      </c>
      <c r="N43" s="4">
        <f t="shared" si="8"/>
        <v>143.06013882568945</v>
      </c>
      <c r="O43" s="4">
        <f t="shared" si="9"/>
        <v>143.59868444886553</v>
      </c>
      <c r="P43" s="5">
        <f t="shared" si="10"/>
        <v>-3.7644701563743334E-3</v>
      </c>
      <c r="Q43" s="5">
        <f t="shared" si="3"/>
        <v>-7.8918802388734083E-2</v>
      </c>
      <c r="S43" s="13">
        <f t="shared" si="4"/>
        <v>-3.5370710997666074E-2</v>
      </c>
      <c r="T43" s="20" t="b">
        <f t="shared" si="11"/>
        <v>0</v>
      </c>
      <c r="U43" s="13">
        <f t="shared" si="13"/>
        <v>5.8760193555357383E-4</v>
      </c>
      <c r="V43" s="13"/>
      <c r="W43" s="13">
        <f t="shared" si="12"/>
        <v>-9.4583176291130576E-3</v>
      </c>
    </row>
    <row r="44" spans="1:23" x14ac:dyDescent="0.2">
      <c r="A44" s="1">
        <v>44568</v>
      </c>
      <c r="B44" s="4">
        <v>136.279999</v>
      </c>
      <c r="C44" s="4">
        <v>137.44000199999999</v>
      </c>
      <c r="D44" s="4">
        <v>131.13000500000001</v>
      </c>
      <c r="E44" s="4">
        <v>132</v>
      </c>
      <c r="F44" s="4">
        <v>132</v>
      </c>
      <c r="G44" s="2">
        <v>58441100</v>
      </c>
      <c r="H44" s="4">
        <f t="shared" si="5"/>
        <v>58.441099999999999</v>
      </c>
      <c r="I44" s="10">
        <f t="shared" si="6"/>
        <v>-4.2299959999999999</v>
      </c>
      <c r="J44" s="6" t="b">
        <f t="shared" si="0"/>
        <v>1</v>
      </c>
      <c r="K44" s="5">
        <f t="shared" si="1"/>
        <v>4.8120161362000868E-2</v>
      </c>
      <c r="L44" s="5">
        <f t="shared" si="7"/>
        <v>3.1405921862385715E-2</v>
      </c>
      <c r="M44" s="5">
        <f t="shared" si="2"/>
        <v>-6.6345989996720329E-3</v>
      </c>
      <c r="N44" s="4">
        <f t="shared" si="8"/>
        <v>141.21678235474121</v>
      </c>
      <c r="O44" s="4">
        <f t="shared" si="9"/>
        <v>142.59010319244243</v>
      </c>
      <c r="P44" s="5">
        <f t="shared" si="10"/>
        <v>-9.7249123992316118E-3</v>
      </c>
      <c r="Q44" s="5">
        <f t="shared" si="3"/>
        <v>-7.142761070283335E-2</v>
      </c>
      <c r="S44" s="13">
        <f t="shared" si="4"/>
        <v>-2.6744557493555001E-2</v>
      </c>
      <c r="T44" s="20" t="b">
        <f t="shared" si="11"/>
        <v>1</v>
      </c>
      <c r="U44" s="13">
        <f t="shared" si="13"/>
        <v>-3.1050400970429447E-2</v>
      </c>
      <c r="V44" s="13">
        <f>(E44-E39)/E39</f>
        <v>-8.2696278639177653E-2</v>
      </c>
      <c r="W44" s="13">
        <f t="shared" si="12"/>
        <v>-1.2885185811222095E-2</v>
      </c>
    </row>
    <row r="45" spans="1:23" x14ac:dyDescent="0.2">
      <c r="A45" s="1">
        <v>44571</v>
      </c>
      <c r="B45" s="4">
        <v>129.08000200000001</v>
      </c>
      <c r="C45" s="4">
        <v>132.41999799999999</v>
      </c>
      <c r="D45" s="4">
        <v>125.029999</v>
      </c>
      <c r="E45" s="4">
        <v>132</v>
      </c>
      <c r="F45" s="4">
        <v>132</v>
      </c>
      <c r="G45" s="2">
        <v>84671300</v>
      </c>
      <c r="H45" s="4">
        <f t="shared" si="5"/>
        <v>84.671300000000002</v>
      </c>
      <c r="I45" s="10">
        <f t="shared" si="6"/>
        <v>0</v>
      </c>
      <c r="J45" s="6" t="b">
        <f t="shared" si="0"/>
        <v>0</v>
      </c>
      <c r="K45" s="5">
        <f t="shared" si="1"/>
        <v>5.9105807079147372E-2</v>
      </c>
      <c r="L45" s="5">
        <f t="shared" si="7"/>
        <v>-2.2621614152128634E-2</v>
      </c>
      <c r="M45" s="5">
        <f t="shared" si="2"/>
        <v>-5.5746629254951816E-2</v>
      </c>
      <c r="N45" s="4">
        <f t="shared" si="8"/>
        <v>139.68065196228434</v>
      </c>
      <c r="O45" s="4">
        <f t="shared" si="9"/>
        <v>141.66922465396917</v>
      </c>
      <c r="P45" s="5">
        <f t="shared" si="10"/>
        <v>-1.4236565077185952E-2</v>
      </c>
      <c r="Q45" s="5">
        <f t="shared" si="3"/>
        <v>-0.10488677391225389</v>
      </c>
      <c r="S45" s="13">
        <f t="shared" si="4"/>
        <v>-5.1980384257118345E-2</v>
      </c>
      <c r="T45" s="20" t="b">
        <f t="shared" si="11"/>
        <v>0</v>
      </c>
      <c r="U45" s="13"/>
      <c r="V45" s="13"/>
      <c r="W45" s="13">
        <f t="shared" si="12"/>
        <v>-1.087781754294655E-2</v>
      </c>
    </row>
    <row r="46" spans="1:23" x14ac:dyDescent="0.2">
      <c r="A46" s="1">
        <v>44572</v>
      </c>
      <c r="B46" s="4">
        <v>133.449997</v>
      </c>
      <c r="C46" s="4">
        <v>138.990005</v>
      </c>
      <c r="D46" s="4">
        <v>131.58999600000001</v>
      </c>
      <c r="E46" s="4">
        <v>137.30999800000001</v>
      </c>
      <c r="F46" s="4">
        <v>137.30999800000001</v>
      </c>
      <c r="G46" s="2">
        <v>77153900</v>
      </c>
      <c r="H46" s="4">
        <f t="shared" si="5"/>
        <v>77.153899999999993</v>
      </c>
      <c r="I46" s="10">
        <f t="shared" si="6"/>
        <v>5.3099980000000073</v>
      </c>
      <c r="J46" s="6" t="b">
        <f t="shared" si="0"/>
        <v>0</v>
      </c>
      <c r="K46" s="5">
        <f t="shared" si="1"/>
        <v>5.6235346340461796E-2</v>
      </c>
      <c r="L46" s="5">
        <f t="shared" si="7"/>
        <v>-2.8924699039146559E-2</v>
      </c>
      <c r="M46" s="5">
        <f t="shared" si="2"/>
        <v>-4.3468365178763235E-2</v>
      </c>
      <c r="N46" s="4">
        <f t="shared" si="8"/>
        <v>139.2855429685703</v>
      </c>
      <c r="O46" s="4">
        <f t="shared" si="9"/>
        <v>141.29016146666751</v>
      </c>
      <c r="P46" s="5">
        <f t="shared" si="10"/>
        <v>-1.4392150508754212E-2</v>
      </c>
      <c r="Q46" s="5">
        <f t="shared" si="3"/>
        <v>-5.5250148755975198E-2</v>
      </c>
      <c r="S46" s="13">
        <f t="shared" si="4"/>
        <v>-2.1218136661676997E-3</v>
      </c>
      <c r="T46" s="20" t="b">
        <f t="shared" si="11"/>
        <v>0</v>
      </c>
      <c r="U46" s="13"/>
      <c r="V46" s="13"/>
      <c r="W46" s="13">
        <f t="shared" si="12"/>
        <v>-2.8286594325227761E-3</v>
      </c>
    </row>
    <row r="47" spans="1:23" x14ac:dyDescent="0.2">
      <c r="A47" s="1">
        <v>44573</v>
      </c>
      <c r="B47" s="4">
        <v>138.58999600000001</v>
      </c>
      <c r="C47" s="4">
        <v>140.570007</v>
      </c>
      <c r="D47" s="4">
        <v>135.770004</v>
      </c>
      <c r="E47" s="4">
        <v>137.470001</v>
      </c>
      <c r="F47" s="4">
        <v>137.470001</v>
      </c>
      <c r="G47" s="2">
        <v>69669600</v>
      </c>
      <c r="H47" s="4">
        <f t="shared" si="5"/>
        <v>69.669600000000003</v>
      </c>
      <c r="I47" s="10">
        <f t="shared" si="6"/>
        <v>0.16000299999998902</v>
      </c>
      <c r="J47" s="6" t="b">
        <f t="shared" si="0"/>
        <v>1</v>
      </c>
      <c r="K47" s="5">
        <f t="shared" si="1"/>
        <v>3.5353928397910364E-2</v>
      </c>
      <c r="L47" s="5">
        <f t="shared" si="7"/>
        <v>8.0813553093689178E-3</v>
      </c>
      <c r="M47" s="5">
        <f t="shared" si="2"/>
        <v>-1.2521153052333976E-2</v>
      </c>
      <c r="N47" s="4">
        <f t="shared" si="8"/>
        <v>138.98295264047525</v>
      </c>
      <c r="O47" s="4">
        <f t="shared" si="9"/>
        <v>140.95797360000077</v>
      </c>
      <c r="P47" s="5">
        <f t="shared" si="10"/>
        <v>-1.4210526701318246E-2</v>
      </c>
      <c r="Q47" s="5">
        <f t="shared" si="3"/>
        <v>-2.3117573626361118E-2</v>
      </c>
      <c r="S47" s="13">
        <f t="shared" si="4"/>
        <v>1.1419057728829453E-2</v>
      </c>
      <c r="T47" s="20" t="b">
        <f t="shared" si="11"/>
        <v>0</v>
      </c>
      <c r="U47" s="13"/>
      <c r="V47" s="13"/>
      <c r="W47" s="13">
        <f t="shared" si="12"/>
        <v>-2.1724460532370504E-3</v>
      </c>
    </row>
    <row r="48" spans="1:23" x14ac:dyDescent="0.2">
      <c r="A48" s="1">
        <v>44574</v>
      </c>
      <c r="B48" s="4">
        <v>139.44000199999999</v>
      </c>
      <c r="C48" s="4">
        <v>141.25</v>
      </c>
      <c r="D48" s="4">
        <v>131.80999800000001</v>
      </c>
      <c r="E48" s="4">
        <v>132.740005</v>
      </c>
      <c r="F48" s="4">
        <v>132.740005</v>
      </c>
      <c r="G48" s="2">
        <v>76618100</v>
      </c>
      <c r="H48" s="4">
        <f t="shared" si="5"/>
        <v>76.618099999999998</v>
      </c>
      <c r="I48" s="10">
        <f t="shared" si="6"/>
        <v>-4.7299959999999999</v>
      </c>
      <c r="J48" s="6" t="b">
        <f t="shared" si="0"/>
        <v>1</v>
      </c>
      <c r="K48" s="5">
        <f t="shared" si="1"/>
        <v>7.1618254633461054E-2</v>
      </c>
      <c r="L48" s="5">
        <f t="shared" si="7"/>
        <v>4.8049318014209412E-2</v>
      </c>
      <c r="M48" s="5">
        <f t="shared" si="2"/>
        <v>-7.0556635620310764E-3</v>
      </c>
      <c r="N48" s="4">
        <f t="shared" si="8"/>
        <v>137.94246136706272</v>
      </c>
      <c r="O48" s="4">
        <f t="shared" si="9"/>
        <v>140.24336763478331</v>
      </c>
      <c r="P48" s="5">
        <f t="shared" si="10"/>
        <v>-1.6680188572233145E-2</v>
      </c>
      <c r="Q48" s="5">
        <f t="shared" si="3"/>
        <v>-4.4456676401795701E-2</v>
      </c>
      <c r="S48" s="13">
        <f t="shared" si="4"/>
        <v>2.3977668660964169E-2</v>
      </c>
      <c r="T48" s="20" t="b">
        <f t="shared" si="11"/>
        <v>1</v>
      </c>
      <c r="U48" s="13"/>
      <c r="V48" s="13"/>
      <c r="W48" s="13">
        <f t="shared" si="12"/>
        <v>-7.4864668914042844E-3</v>
      </c>
    </row>
    <row r="49" spans="1:23" x14ac:dyDescent="0.2">
      <c r="A49" s="1">
        <v>44575</v>
      </c>
      <c r="B49" s="4">
        <v>131.679993</v>
      </c>
      <c r="C49" s="4">
        <v>137</v>
      </c>
      <c r="D49" s="4">
        <v>131.429993</v>
      </c>
      <c r="E49" s="4">
        <v>136.88000500000001</v>
      </c>
      <c r="F49" s="4">
        <v>136.88000500000001</v>
      </c>
      <c r="G49" s="2">
        <v>71078400</v>
      </c>
      <c r="H49" s="4">
        <f t="shared" si="5"/>
        <v>71.078400000000002</v>
      </c>
      <c r="I49" s="10">
        <f t="shared" si="6"/>
        <v>4.1400000000000148</v>
      </c>
      <c r="J49" s="6" t="b">
        <f t="shared" si="0"/>
        <v>0</v>
      </c>
      <c r="K49" s="5">
        <f t="shared" si="1"/>
        <v>4.238002964817935E-2</v>
      </c>
      <c r="L49" s="5">
        <f t="shared" si="7"/>
        <v>-3.9489765161211811E-2</v>
      </c>
      <c r="M49" s="5">
        <f t="shared" si="2"/>
        <v>-4.1467034088634662E-2</v>
      </c>
      <c r="N49" s="4">
        <f t="shared" si="8"/>
        <v>137.76538530588562</v>
      </c>
      <c r="O49" s="4">
        <f t="shared" si="9"/>
        <v>139.95090131871521</v>
      </c>
      <c r="P49" s="5">
        <f t="shared" si="10"/>
        <v>-1.5864043119227754E-2</v>
      </c>
      <c r="Q49" s="5">
        <f t="shared" si="3"/>
        <v>-4.5986822392423993E-2</v>
      </c>
      <c r="S49" s="13">
        <f t="shared" si="4"/>
        <v>-5.5557156406611302E-3</v>
      </c>
      <c r="T49" s="20" t="b">
        <f t="shared" si="11"/>
        <v>0</v>
      </c>
      <c r="U49" s="13"/>
      <c r="V49" s="13"/>
      <c r="W49" s="13">
        <f t="shared" si="12"/>
        <v>-1.2836950959277667E-3</v>
      </c>
    </row>
    <row r="50" spans="1:23" x14ac:dyDescent="0.2">
      <c r="A50" s="1">
        <v>44579</v>
      </c>
      <c r="B50" s="4">
        <v>134.5</v>
      </c>
      <c r="C50" s="4">
        <v>136.38999899999999</v>
      </c>
      <c r="D50" s="4">
        <v>131.58999600000001</v>
      </c>
      <c r="E50" s="4">
        <v>131.929993</v>
      </c>
      <c r="F50" s="4">
        <v>131.929993</v>
      </c>
      <c r="G50" s="2">
        <v>56527400</v>
      </c>
      <c r="H50" s="4">
        <f t="shared" si="5"/>
        <v>56.5274</v>
      </c>
      <c r="I50" s="10">
        <f t="shared" si="6"/>
        <v>-4.9500120000000152</v>
      </c>
      <c r="J50" s="6" t="b">
        <f t="shared" si="0"/>
        <v>1</v>
      </c>
      <c r="K50" s="5">
        <f t="shared" si="1"/>
        <v>3.6476959844272468E-2</v>
      </c>
      <c r="L50" s="5">
        <f t="shared" si="7"/>
        <v>1.910785873605951E-2</v>
      </c>
      <c r="M50" s="5">
        <f t="shared" si="2"/>
        <v>-2.583760242685793E-3</v>
      </c>
      <c r="N50" s="4">
        <f t="shared" si="8"/>
        <v>136.79281992157135</v>
      </c>
      <c r="O50" s="4">
        <f t="shared" si="9"/>
        <v>139.25343103013128</v>
      </c>
      <c r="P50" s="5">
        <f t="shared" si="10"/>
        <v>-1.7987867418558189E-2</v>
      </c>
      <c r="Q50" s="5">
        <f t="shared" si="3"/>
        <v>-3.8034334876306509E-2</v>
      </c>
      <c r="S50" s="13">
        <f t="shared" si="4"/>
        <v>-2.9447519380206835E-3</v>
      </c>
      <c r="T50" s="20" t="b">
        <f t="shared" si="11"/>
        <v>1</v>
      </c>
      <c r="U50" s="13"/>
      <c r="V50" s="13"/>
      <c r="W50" s="13">
        <f t="shared" si="12"/>
        <v>-7.0595772817304003E-3</v>
      </c>
    </row>
    <row r="51" spans="1:23" x14ac:dyDescent="0.2">
      <c r="A51" s="1">
        <v>44580</v>
      </c>
      <c r="B51" s="4">
        <v>133.550003</v>
      </c>
      <c r="C51" s="4">
        <v>134.570007</v>
      </c>
      <c r="D51" s="4">
        <v>128.020004</v>
      </c>
      <c r="E51" s="4">
        <v>128.270004</v>
      </c>
      <c r="F51" s="4">
        <v>128.270004</v>
      </c>
      <c r="G51" s="2">
        <v>69831800</v>
      </c>
      <c r="H51" s="4">
        <f t="shared" si="5"/>
        <v>69.831800000000001</v>
      </c>
      <c r="I51" s="10">
        <f t="shared" si="6"/>
        <v>-3.6599889999999959</v>
      </c>
      <c r="J51" s="6" t="b">
        <f t="shared" si="0"/>
        <v>1</v>
      </c>
      <c r="K51" s="5">
        <f t="shared" si="1"/>
        <v>5.1163902478865757E-2</v>
      </c>
      <c r="L51" s="5">
        <f t="shared" si="7"/>
        <v>3.9535746023158111E-2</v>
      </c>
      <c r="M51" s="5">
        <f t="shared" si="2"/>
        <v>-1.952819810878931E-3</v>
      </c>
      <c r="N51" s="4">
        <f t="shared" si="8"/>
        <v>135.37235060130945</v>
      </c>
      <c r="O51" s="4">
        <f t="shared" si="9"/>
        <v>138.29835041881552</v>
      </c>
      <c r="P51" s="5">
        <f t="shared" si="10"/>
        <v>-2.1614456752129148E-2</v>
      </c>
      <c r="Q51" s="5">
        <f t="shared" si="3"/>
        <v>-5.43120258210123E-2</v>
      </c>
      <c r="S51" s="13">
        <f t="shared" si="4"/>
        <v>-5.9269385346824612E-3</v>
      </c>
      <c r="T51" s="20" t="b">
        <f t="shared" si="11"/>
        <v>1</v>
      </c>
      <c r="U51" s="13"/>
      <c r="V51" s="13"/>
      <c r="W51" s="13">
        <f t="shared" si="12"/>
        <v>-1.0384092681738059E-2</v>
      </c>
    </row>
    <row r="52" spans="1:23" x14ac:dyDescent="0.2">
      <c r="A52" s="1">
        <v>44581</v>
      </c>
      <c r="B52" s="4">
        <v>126.040001</v>
      </c>
      <c r="C52" s="4">
        <v>128.509995</v>
      </c>
      <c r="D52" s="4">
        <v>121.410004</v>
      </c>
      <c r="E52" s="4">
        <v>121.889999</v>
      </c>
      <c r="F52" s="4">
        <v>121.889999</v>
      </c>
      <c r="G52" s="2">
        <v>91157300</v>
      </c>
      <c r="H52" s="4">
        <f t="shared" si="5"/>
        <v>91.157300000000006</v>
      </c>
      <c r="I52" s="10">
        <f t="shared" si="6"/>
        <v>-6.380004999999997</v>
      </c>
      <c r="J52" s="6" t="b">
        <f t="shared" si="0"/>
        <v>1</v>
      </c>
      <c r="K52" s="5">
        <f t="shared" si="1"/>
        <v>5.8479456108081529E-2</v>
      </c>
      <c r="L52" s="5">
        <f t="shared" si="7"/>
        <v>3.2926070827308231E-2</v>
      </c>
      <c r="M52" s="5">
        <f t="shared" si="2"/>
        <v>-3.9535045233999198E-3</v>
      </c>
      <c r="N52" s="4">
        <f t="shared" si="8"/>
        <v>133.1252920010912</v>
      </c>
      <c r="O52" s="4">
        <f t="shared" si="9"/>
        <v>136.871537251962</v>
      </c>
      <c r="P52" s="5">
        <f t="shared" si="10"/>
        <v>-2.8140747671299701E-2</v>
      </c>
      <c r="Q52" s="5">
        <f t="shared" si="3"/>
        <v>-8.8001970361839044E-2</v>
      </c>
      <c r="S52" s="13">
        <f t="shared" si="4"/>
        <v>-3.466882161695737E-2</v>
      </c>
      <c r="T52" s="20" t="b">
        <f t="shared" si="11"/>
        <v>1</v>
      </c>
      <c r="U52" s="13"/>
      <c r="V52" s="13"/>
      <c r="W52" s="13">
        <f t="shared" si="12"/>
        <v>-1.6599095681186445E-2</v>
      </c>
    </row>
    <row r="53" spans="1:23" x14ac:dyDescent="0.2">
      <c r="A53" s="1">
        <v>44582</v>
      </c>
      <c r="B53" s="4">
        <v>120.139999</v>
      </c>
      <c r="C53" s="4">
        <v>125.019997</v>
      </c>
      <c r="D53" s="4">
        <v>118.389999</v>
      </c>
      <c r="E53" s="4">
        <v>118.80999799999999</v>
      </c>
      <c r="F53" s="4">
        <v>118.80999799999999</v>
      </c>
      <c r="G53" s="2">
        <v>95685300</v>
      </c>
      <c r="H53" s="4">
        <f t="shared" si="5"/>
        <v>95.685299999999998</v>
      </c>
      <c r="I53" s="10">
        <f t="shared" si="6"/>
        <v>-3.08000100000001</v>
      </c>
      <c r="J53" s="6" t="b">
        <f t="shared" si="0"/>
        <v>1</v>
      </c>
      <c r="K53" s="5">
        <f t="shared" si="1"/>
        <v>5.6001335045200905E-2</v>
      </c>
      <c r="L53" s="5">
        <f t="shared" si="7"/>
        <v>1.1070426261615083E-2</v>
      </c>
      <c r="M53" s="5">
        <f t="shared" si="2"/>
        <v>-3.5475885087218389E-3</v>
      </c>
      <c r="N53" s="4">
        <f t="shared" si="8"/>
        <v>130.73940966757598</v>
      </c>
      <c r="O53" s="4">
        <f t="shared" si="9"/>
        <v>135.30096862135662</v>
      </c>
      <c r="P53" s="5">
        <f t="shared" si="10"/>
        <v>-3.4890466198211095E-2</v>
      </c>
      <c r="Q53" s="5">
        <f t="shared" si="3"/>
        <v>-9.4458210412423915E-2</v>
      </c>
      <c r="S53" s="13">
        <f t="shared" si="4"/>
        <v>-4.3746661256299238E-2</v>
      </c>
      <c r="T53" s="20" t="b">
        <f t="shared" si="11"/>
        <v>1</v>
      </c>
      <c r="U53" s="13">
        <f>(E53-E52)/E52</f>
        <v>-2.5268693291235565E-2</v>
      </c>
      <c r="V53" s="13"/>
      <c r="W53" s="13">
        <f t="shared" si="12"/>
        <v>-1.792208150420925E-2</v>
      </c>
    </row>
    <row r="54" spans="1:23" x14ac:dyDescent="0.2">
      <c r="A54" s="1">
        <v>44585</v>
      </c>
      <c r="B54" s="4">
        <v>115.400002</v>
      </c>
      <c r="C54" s="4">
        <v>116.769997</v>
      </c>
      <c r="D54" s="4">
        <v>107.5</v>
      </c>
      <c r="E54" s="4">
        <v>116.529999</v>
      </c>
      <c r="F54" s="4">
        <v>116.529999</v>
      </c>
      <c r="G54" s="2">
        <v>116210100</v>
      </c>
      <c r="H54" s="4">
        <f t="shared" si="5"/>
        <v>116.2101</v>
      </c>
      <c r="I54" s="10">
        <f t="shared" si="6"/>
        <v>-2.2799989999999895</v>
      </c>
      <c r="J54" s="6" t="b">
        <f t="shared" si="0"/>
        <v>0</v>
      </c>
      <c r="K54" s="5">
        <f t="shared" si="1"/>
        <v>8.6232530232558169E-2</v>
      </c>
      <c r="L54" s="5">
        <f t="shared" si="7"/>
        <v>-9.7920015633968793E-3</v>
      </c>
      <c r="M54" s="5">
        <f t="shared" si="2"/>
        <v>-8.3999990697674456E-2</v>
      </c>
      <c r="N54" s="4">
        <f t="shared" si="8"/>
        <v>128.37117455631332</v>
      </c>
      <c r="O54" s="4">
        <f t="shared" si="9"/>
        <v>133.66871039341257</v>
      </c>
      <c r="P54" s="5">
        <f t="shared" si="10"/>
        <v>-4.1267331668569773E-2</v>
      </c>
      <c r="Q54" s="5">
        <f t="shared" si="3"/>
        <v>-0.16258458823368982</v>
      </c>
      <c r="S54" s="13">
        <f t="shared" si="4"/>
        <v>-9.0372138421341328E-2</v>
      </c>
      <c r="T54" s="20" t="b">
        <f t="shared" si="11"/>
        <v>1</v>
      </c>
      <c r="U54" s="13">
        <f>(E54-E53)/E53</f>
        <v>-1.919029575271931E-2</v>
      </c>
      <c r="V54" s="13"/>
      <c r="W54" s="13">
        <f t="shared" si="12"/>
        <v>-1.8114164025095771E-2</v>
      </c>
    </row>
    <row r="55" spans="1:23" x14ac:dyDescent="0.2">
      <c r="A55" s="1">
        <v>44586</v>
      </c>
      <c r="B55" s="4">
        <v>114.099998</v>
      </c>
      <c r="C55" s="4">
        <v>114.82</v>
      </c>
      <c r="D55" s="4">
        <v>109.860001</v>
      </c>
      <c r="E55" s="4">
        <v>111.129997</v>
      </c>
      <c r="F55" s="4">
        <v>111.129997</v>
      </c>
      <c r="G55" s="2">
        <v>85102900</v>
      </c>
      <c r="H55" s="4">
        <f t="shared" si="5"/>
        <v>85.102900000000005</v>
      </c>
      <c r="I55" s="10">
        <f t="shared" si="6"/>
        <v>-5.4000020000000006</v>
      </c>
      <c r="J55" s="6" t="b">
        <f t="shared" si="0"/>
        <v>1</v>
      </c>
      <c r="K55" s="5">
        <f t="shared" si="1"/>
        <v>4.5148361140102268E-2</v>
      </c>
      <c r="L55" s="5">
        <f t="shared" si="7"/>
        <v>2.6029807642941383E-2</v>
      </c>
      <c r="M55" s="5">
        <f t="shared" si="2"/>
        <v>-1.1560130970688833E-2</v>
      </c>
      <c r="N55" s="4">
        <f t="shared" si="8"/>
        <v>125.49764496359444</v>
      </c>
      <c r="O55" s="4">
        <f t="shared" si="9"/>
        <v>131.70882227224627</v>
      </c>
      <c r="P55" s="5">
        <f t="shared" si="10"/>
        <v>-4.9492381394516408E-2</v>
      </c>
      <c r="Q55" s="5">
        <f t="shared" si="3"/>
        <v>-0.12460507898877911</v>
      </c>
      <c r="S55" s="13">
        <f t="shared" si="4"/>
        <v>-8.5082432954753207E-2</v>
      </c>
      <c r="T55" s="20" t="b">
        <f t="shared" si="11"/>
        <v>1</v>
      </c>
      <c r="U55" s="13">
        <f>(E55-E54)/E54</f>
        <v>-4.6340015844332075E-2</v>
      </c>
      <c r="V55" s="13"/>
      <c r="W55" s="13">
        <f t="shared" si="12"/>
        <v>-2.2384539228924277E-2</v>
      </c>
    </row>
    <row r="56" spans="1:23" x14ac:dyDescent="0.2">
      <c r="A56" s="1">
        <v>44587</v>
      </c>
      <c r="B56" s="4">
        <v>114.550003</v>
      </c>
      <c r="C56" s="4">
        <v>117.160004</v>
      </c>
      <c r="D56" s="4">
        <v>108.629997</v>
      </c>
      <c r="E56" s="4">
        <v>110.709999</v>
      </c>
      <c r="F56" s="4">
        <v>110.709999</v>
      </c>
      <c r="G56" s="2">
        <v>94752600</v>
      </c>
      <c r="H56" s="4">
        <f t="shared" si="5"/>
        <v>94.752600000000001</v>
      </c>
      <c r="I56" s="10">
        <f t="shared" si="6"/>
        <v>-0.41999800000000675</v>
      </c>
      <c r="J56" s="6" t="b">
        <f t="shared" si="0"/>
        <v>1</v>
      </c>
      <c r="K56" s="5">
        <f t="shared" si="1"/>
        <v>7.8523494758082318E-2</v>
      </c>
      <c r="L56" s="5">
        <f t="shared" si="7"/>
        <v>3.3522513308009316E-2</v>
      </c>
      <c r="M56" s="5">
        <f t="shared" si="2"/>
        <v>-1.9147584069251086E-2</v>
      </c>
      <c r="N56" s="4">
        <f t="shared" si="8"/>
        <v>123.03303730299537</v>
      </c>
      <c r="O56" s="4">
        <f t="shared" si="9"/>
        <v>129.88283763987704</v>
      </c>
      <c r="P56" s="5">
        <f t="shared" si="10"/>
        <v>-5.5674479692902012E-2</v>
      </c>
      <c r="Q56" s="5">
        <f t="shared" si="3"/>
        <v>-0.11706644506812243</v>
      </c>
      <c r="S56" s="13">
        <f t="shared" si="4"/>
        <v>-4.7735416695694158E-2</v>
      </c>
      <c r="T56" s="20" t="b">
        <f t="shared" si="11"/>
        <v>1</v>
      </c>
      <c r="U56" s="13">
        <f>(E56-E55)/E55</f>
        <v>-3.7793396143077978E-3</v>
      </c>
      <c r="V56" s="13">
        <f>(E56-E53)/E53</f>
        <v>-6.8176072185440126E-2</v>
      </c>
      <c r="W56" s="13">
        <f t="shared" si="12"/>
        <v>-1.9638676576871451E-2</v>
      </c>
    </row>
    <row r="57" spans="1:23" x14ac:dyDescent="0.2">
      <c r="A57" s="1">
        <v>44588</v>
      </c>
      <c r="B57" s="4">
        <v>111.959999</v>
      </c>
      <c r="C57" s="4">
        <v>112.75</v>
      </c>
      <c r="D57" s="4">
        <v>101.94000200000001</v>
      </c>
      <c r="E57" s="4">
        <v>102.599998</v>
      </c>
      <c r="F57" s="4">
        <v>102.599998</v>
      </c>
      <c r="G57" s="2">
        <v>125954100</v>
      </c>
      <c r="H57" s="4">
        <f t="shared" si="5"/>
        <v>125.9541</v>
      </c>
      <c r="I57" s="10">
        <f t="shared" si="6"/>
        <v>-8.1100009999999969</v>
      </c>
      <c r="J57" s="6" t="b">
        <f t="shared" si="0"/>
        <v>1</v>
      </c>
      <c r="K57" s="5">
        <f t="shared" si="1"/>
        <v>0.10604274855713651</v>
      </c>
      <c r="L57" s="5">
        <f t="shared" si="7"/>
        <v>8.3601295852101576E-2</v>
      </c>
      <c r="M57" s="5">
        <f t="shared" si="2"/>
        <v>-6.474357338152617E-3</v>
      </c>
      <c r="N57" s="4">
        <f t="shared" si="8"/>
        <v>119.62753075249614</v>
      </c>
      <c r="O57" s="4">
        <f t="shared" si="9"/>
        <v>127.51041680162686</v>
      </c>
      <c r="P57" s="5">
        <f t="shared" si="10"/>
        <v>-6.589525002768841E-2</v>
      </c>
      <c r="Q57" s="5">
        <f t="shared" si="3"/>
        <v>-0.14785500161405837</v>
      </c>
      <c r="S57" s="13">
        <f t="shared" si="4"/>
        <v>-5.7491203815996476E-2</v>
      </c>
      <c r="T57" s="20" t="b">
        <f t="shared" si="11"/>
        <v>1</v>
      </c>
      <c r="U57" s="13"/>
      <c r="V57" s="13"/>
      <c r="W57" s="13">
        <f t="shared" si="12"/>
        <v>-2.7679610494475822E-2</v>
      </c>
    </row>
    <row r="58" spans="1:23" x14ac:dyDescent="0.2">
      <c r="A58" s="1">
        <v>44589</v>
      </c>
      <c r="B58" s="4">
        <v>101.550003</v>
      </c>
      <c r="C58" s="4">
        <v>105.400002</v>
      </c>
      <c r="D58" s="4">
        <v>99.349997999999999</v>
      </c>
      <c r="E58" s="4">
        <v>105.239998</v>
      </c>
      <c r="F58" s="4">
        <v>105.239998</v>
      </c>
      <c r="G58" s="2">
        <v>98749500</v>
      </c>
      <c r="H58" s="4">
        <f t="shared" si="5"/>
        <v>98.749499999999998</v>
      </c>
      <c r="I58" s="10">
        <f t="shared" si="6"/>
        <v>2.6400000000000006</v>
      </c>
      <c r="J58" s="6" t="b">
        <f t="shared" si="0"/>
        <v>0</v>
      </c>
      <c r="K58" s="5">
        <f t="shared" si="1"/>
        <v>6.089586433610196E-2</v>
      </c>
      <c r="L58" s="5">
        <f t="shared" si="7"/>
        <v>-3.6336729601081315E-2</v>
      </c>
      <c r="M58" s="5">
        <f t="shared" si="2"/>
        <v>-5.9285355999705212E-2</v>
      </c>
      <c r="N58" s="4">
        <f t="shared" si="8"/>
        <v>117.22960862708013</v>
      </c>
      <c r="O58" s="4">
        <f t="shared" si="9"/>
        <v>125.57385864496365</v>
      </c>
      <c r="P58" s="5">
        <f t="shared" si="10"/>
        <v>-7.1178690397470087E-2</v>
      </c>
      <c r="Q58" s="5">
        <f t="shared" si="3"/>
        <v>-0.15251787356858856</v>
      </c>
      <c r="S58" s="13">
        <f t="shared" si="4"/>
        <v>-0.10090971697015012</v>
      </c>
      <c r="T58" s="20" t="b">
        <f t="shared" si="11"/>
        <v>0</v>
      </c>
      <c r="U58" s="13"/>
      <c r="V58" s="13"/>
      <c r="W58" s="13">
        <f t="shared" si="12"/>
        <v>-2.0044901958038465E-2</v>
      </c>
    </row>
    <row r="59" spans="1:23" x14ac:dyDescent="0.2">
      <c r="A59" s="1">
        <v>44592</v>
      </c>
      <c r="B59" s="4">
        <v>107.93</v>
      </c>
      <c r="C59" s="4">
        <v>114.30999799999999</v>
      </c>
      <c r="D59" s="4">
        <v>106.900002</v>
      </c>
      <c r="E59" s="4">
        <v>114.25</v>
      </c>
      <c r="F59" s="4">
        <v>114.25</v>
      </c>
      <c r="G59" s="2">
        <v>97206000</v>
      </c>
      <c r="H59" s="4">
        <f t="shared" si="5"/>
        <v>97.206000000000003</v>
      </c>
      <c r="I59" s="10">
        <f t="shared" si="6"/>
        <v>9.0100020000000001</v>
      </c>
      <c r="J59" s="6" t="b">
        <f t="shared" si="0"/>
        <v>0</v>
      </c>
      <c r="K59" s="5">
        <f t="shared" si="1"/>
        <v>6.9317080087613017E-2</v>
      </c>
      <c r="L59" s="5">
        <f t="shared" si="7"/>
        <v>-5.8556471787269457E-2</v>
      </c>
      <c r="M59" s="5">
        <f t="shared" si="2"/>
        <v>-6.8755826590162258E-2</v>
      </c>
      <c r="N59" s="4">
        <f t="shared" si="8"/>
        <v>116.73300718923343</v>
      </c>
      <c r="O59" s="4">
        <f t="shared" si="9"/>
        <v>124.58917528453203</v>
      </c>
      <c r="P59" s="5">
        <f t="shared" si="10"/>
        <v>-6.7300314490854593E-2</v>
      </c>
      <c r="Q59" s="5">
        <f t="shared" si="3"/>
        <v>-8.4235002815384971E-2</v>
      </c>
      <c r="S59" s="13">
        <f t="shared" si="4"/>
        <v>-2.0756847164106296E-2</v>
      </c>
      <c r="T59" s="20" t="b">
        <f t="shared" si="11"/>
        <v>0</v>
      </c>
      <c r="U59" s="13"/>
      <c r="V59" s="13"/>
      <c r="W59" s="13">
        <f t="shared" si="12"/>
        <v>-4.2361434424509114E-3</v>
      </c>
    </row>
    <row r="60" spans="1:23" x14ac:dyDescent="0.2">
      <c r="A60" s="1">
        <v>44593</v>
      </c>
      <c r="B60" s="4">
        <v>116.75</v>
      </c>
      <c r="C60" s="4">
        <v>117.260002</v>
      </c>
      <c r="D60" s="4">
        <v>112.730003</v>
      </c>
      <c r="E60" s="4">
        <v>116.779999</v>
      </c>
      <c r="F60" s="4">
        <v>116.779999</v>
      </c>
      <c r="G60" s="2">
        <v>122467900</v>
      </c>
      <c r="H60" s="4">
        <f t="shared" si="5"/>
        <v>122.4679</v>
      </c>
      <c r="I60" s="10">
        <f t="shared" si="6"/>
        <v>2.5299990000000037</v>
      </c>
      <c r="J60" s="6" t="b">
        <f t="shared" si="0"/>
        <v>0</v>
      </c>
      <c r="K60" s="5">
        <f t="shared" si="1"/>
        <v>4.0184501724886884E-2</v>
      </c>
      <c r="L60" s="5">
        <f t="shared" si="7"/>
        <v>-2.5695074946469943E-4</v>
      </c>
      <c r="M60" s="5">
        <f t="shared" si="2"/>
        <v>-3.5926513725010788E-2</v>
      </c>
      <c r="N60" s="4">
        <f t="shared" si="8"/>
        <v>116.74083915769452</v>
      </c>
      <c r="O60" s="4">
        <f t="shared" si="9"/>
        <v>123.91011647718142</v>
      </c>
      <c r="P60" s="5">
        <f t="shared" si="10"/>
        <v>-6.1411904961575392E-2</v>
      </c>
      <c r="Q60" s="5">
        <f t="shared" si="3"/>
        <v>-3.4356752843592769E-2</v>
      </c>
      <c r="S60" s="13">
        <f t="shared" si="4"/>
        <v>4.4471398873892534E-3</v>
      </c>
      <c r="T60" s="20" t="b">
        <f t="shared" si="11"/>
        <v>0</v>
      </c>
      <c r="U60" s="13">
        <f>(E60-E59)/E59</f>
        <v>2.2144411378555832E-2</v>
      </c>
      <c r="V60" s="13"/>
      <c r="W60" s="13">
        <f t="shared" si="12"/>
        <v>6.7093006936710839E-5</v>
      </c>
    </row>
    <row r="61" spans="1:23" x14ac:dyDescent="0.2">
      <c r="A61" s="1">
        <v>44594</v>
      </c>
      <c r="B61" s="4">
        <v>129.88999899999999</v>
      </c>
      <c r="C61" s="4">
        <v>130.05999800000001</v>
      </c>
      <c r="D61" s="4">
        <v>120.639999</v>
      </c>
      <c r="E61" s="4">
        <v>122.760002</v>
      </c>
      <c r="F61" s="4">
        <v>122.760002</v>
      </c>
      <c r="G61" s="2">
        <v>180065000</v>
      </c>
      <c r="H61" s="4">
        <f t="shared" si="5"/>
        <v>180.065</v>
      </c>
      <c r="I61" s="10">
        <f t="shared" si="6"/>
        <v>5.9800029999999964</v>
      </c>
      <c r="J61" s="6" t="b">
        <f t="shared" si="0"/>
        <v>1</v>
      </c>
      <c r="K61" s="5">
        <f t="shared" si="1"/>
        <v>7.8083546734777437E-2</v>
      </c>
      <c r="L61" s="5">
        <f t="shared" si="7"/>
        <v>5.4892578758122784E-2</v>
      </c>
      <c r="M61" s="5">
        <f t="shared" si="2"/>
        <v>-1.7572969310120742E-2</v>
      </c>
      <c r="N61" s="4">
        <f t="shared" si="8"/>
        <v>117.74403296474543</v>
      </c>
      <c r="O61" s="4">
        <f t="shared" si="9"/>
        <v>123.81010652264391</v>
      </c>
      <c r="P61" s="5">
        <f t="shared" si="10"/>
        <v>-5.1519159019419378E-2</v>
      </c>
      <c r="Q61" s="5">
        <f t="shared" si="3"/>
        <v>2.4595437767293699E-2</v>
      </c>
      <c r="S61" s="13">
        <f t="shared" si="4"/>
        <v>0.10459948351643593</v>
      </c>
      <c r="T61" s="20" t="b">
        <f t="shared" si="11"/>
        <v>0</v>
      </c>
      <c r="U61" s="13">
        <f>(E61-E60)/E60</f>
        <v>5.1207424654970204E-2</v>
      </c>
      <c r="V61" s="13"/>
      <c r="W61" s="13">
        <f t="shared" si="12"/>
        <v>8.5933407219711943E-3</v>
      </c>
    </row>
    <row r="62" spans="1:23" x14ac:dyDescent="0.2">
      <c r="A62" s="1">
        <v>44595</v>
      </c>
      <c r="B62" s="4">
        <v>120.32</v>
      </c>
      <c r="C62" s="4">
        <v>125.370003</v>
      </c>
      <c r="D62" s="4">
        <v>118.82</v>
      </c>
      <c r="E62" s="4">
        <v>120.08000199999999</v>
      </c>
      <c r="F62" s="4">
        <v>120.08000199999999</v>
      </c>
      <c r="G62" s="2">
        <v>103599500</v>
      </c>
      <c r="H62" s="4">
        <f t="shared" si="5"/>
        <v>103.59950000000001</v>
      </c>
      <c r="I62" s="10">
        <f t="shared" si="6"/>
        <v>-2.6800000000000068</v>
      </c>
      <c r="J62" s="6" t="b">
        <f t="shared" si="0"/>
        <v>1</v>
      </c>
      <c r="K62" s="5">
        <f t="shared" si="1"/>
        <v>5.5125425012624171E-2</v>
      </c>
      <c r="L62" s="5">
        <f t="shared" si="7"/>
        <v>1.9946642287234037E-3</v>
      </c>
      <c r="M62" s="5">
        <f t="shared" si="2"/>
        <v>-1.0604292206699209E-2</v>
      </c>
      <c r="N62" s="4">
        <f t="shared" si="8"/>
        <v>118.13336113728786</v>
      </c>
      <c r="O62" s="4">
        <f t="shared" si="9"/>
        <v>123.48574960763139</v>
      </c>
      <c r="P62" s="5">
        <f t="shared" si="10"/>
        <v>-4.5308018148432147E-2</v>
      </c>
      <c r="Q62" s="27">
        <f t="shared" si="3"/>
        <v>5.8124043547203999E-3</v>
      </c>
      <c r="R62" s="106"/>
      <c r="S62" s="13">
        <f t="shared" si="4"/>
        <v>6.1258240627743758E-2</v>
      </c>
      <c r="T62" s="20" t="b">
        <f t="shared" si="11"/>
        <v>1</v>
      </c>
      <c r="U62" s="13">
        <f>(E62-E61)/E61</f>
        <v>-2.1831215023929429E-2</v>
      </c>
      <c r="V62" s="13"/>
      <c r="W62" s="13">
        <f t="shared" si="12"/>
        <v>3.3065639314308688E-3</v>
      </c>
    </row>
    <row r="63" spans="1:23" x14ac:dyDescent="0.2">
      <c r="A63" s="1">
        <v>44596</v>
      </c>
      <c r="B63" s="4">
        <v>120.339996</v>
      </c>
      <c r="C63" s="4">
        <v>124.959999</v>
      </c>
      <c r="D63" s="4">
        <v>118.58000199999999</v>
      </c>
      <c r="E63" s="4">
        <v>123.599998</v>
      </c>
      <c r="F63" s="4">
        <v>123.599998</v>
      </c>
      <c r="G63" s="2">
        <v>86212000</v>
      </c>
      <c r="H63" s="4">
        <f t="shared" si="5"/>
        <v>86.212000000000003</v>
      </c>
      <c r="I63" s="10">
        <f t="shared" si="6"/>
        <v>3.5199960000000061</v>
      </c>
      <c r="J63" s="6" t="b">
        <f t="shared" si="0"/>
        <v>0</v>
      </c>
      <c r="K63" s="5">
        <f t="shared" si="1"/>
        <v>5.3803313310789143E-2</v>
      </c>
      <c r="L63" s="5">
        <f t="shared" si="7"/>
        <v>-2.7089929436261574E-2</v>
      </c>
      <c r="M63" s="5">
        <f t="shared" si="2"/>
        <v>-4.2334254641014479E-2</v>
      </c>
      <c r="N63" s="4">
        <f t="shared" si="8"/>
        <v>119.04446728107322</v>
      </c>
      <c r="O63" s="4">
        <f t="shared" si="9"/>
        <v>123.49568425044605</v>
      </c>
      <c r="P63" s="5">
        <f t="shared" si="10"/>
        <v>-3.7391212469061276E-2</v>
      </c>
      <c r="Q63" s="27">
        <f t="shared" si="3"/>
        <v>-3.9016116555555033E-3</v>
      </c>
      <c r="R63" s="106"/>
      <c r="S63" s="13">
        <f t="shared" si="4"/>
        <v>4.9691782020912761E-2</v>
      </c>
      <c r="T63" s="20" t="b">
        <f t="shared" si="11"/>
        <v>0</v>
      </c>
      <c r="U63" s="13"/>
      <c r="V63" s="13"/>
      <c r="W63" s="13">
        <f t="shared" si="12"/>
        <v>7.7125219752828761E-3</v>
      </c>
    </row>
    <row r="64" spans="1:23" x14ac:dyDescent="0.2">
      <c r="A64" s="1">
        <v>44599</v>
      </c>
      <c r="B64" s="4">
        <v>123.55999799999999</v>
      </c>
      <c r="C64" s="4">
        <v>127.629997</v>
      </c>
      <c r="D64" s="4">
        <v>122.790001</v>
      </c>
      <c r="E64" s="4">
        <v>123.66999800000001</v>
      </c>
      <c r="F64" s="4">
        <v>123.66999800000001</v>
      </c>
      <c r="G64" s="2">
        <v>81672500</v>
      </c>
      <c r="H64" s="4">
        <f t="shared" si="5"/>
        <v>81.672499999999999</v>
      </c>
      <c r="I64" s="10">
        <f t="shared" si="6"/>
        <v>7.000000000000739E-2</v>
      </c>
      <c r="J64" s="6" t="b">
        <f t="shared" si="0"/>
        <v>1</v>
      </c>
      <c r="K64" s="5">
        <f t="shared" si="1"/>
        <v>3.94168577293195E-2</v>
      </c>
      <c r="L64" s="5">
        <f t="shared" si="7"/>
        <v>-8.9025576060638696E-4</v>
      </c>
      <c r="M64" s="5">
        <f t="shared" si="2"/>
        <v>-7.1666828962726617E-3</v>
      </c>
      <c r="N64" s="4">
        <f t="shared" si="8"/>
        <v>119.81538906756103</v>
      </c>
      <c r="O64" s="4">
        <f t="shared" si="9"/>
        <v>123.51084196779857</v>
      </c>
      <c r="P64" s="5">
        <f t="shared" si="10"/>
        <v>-3.0842890291444644E-2</v>
      </c>
      <c r="Q64" s="5">
        <f t="shared" si="3"/>
        <v>2.4826626659465778E-2</v>
      </c>
      <c r="S64" s="13">
        <f t="shared" si="4"/>
        <v>6.5222071999720369E-2</v>
      </c>
      <c r="T64" s="20" t="b">
        <f t="shared" si="11"/>
        <v>0</v>
      </c>
      <c r="U64" s="13"/>
      <c r="V64" s="13"/>
      <c r="W64" s="13">
        <f t="shared" si="12"/>
        <v>6.4759144552900393E-3</v>
      </c>
    </row>
    <row r="65" spans="1:23" x14ac:dyDescent="0.2">
      <c r="A65" s="1">
        <v>44600</v>
      </c>
      <c r="B65" s="4">
        <v>122.379997</v>
      </c>
      <c r="C65" s="4">
        <v>128.71000699999999</v>
      </c>
      <c r="D65" s="4">
        <v>122.050003</v>
      </c>
      <c r="E65" s="4">
        <v>128.229996</v>
      </c>
      <c r="F65" s="4">
        <v>128.229996</v>
      </c>
      <c r="G65" s="2">
        <v>84902800</v>
      </c>
      <c r="H65" s="4">
        <f t="shared" si="5"/>
        <v>84.902799999999999</v>
      </c>
      <c r="I65" s="10">
        <f t="shared" si="6"/>
        <v>4.5599979999999931</v>
      </c>
      <c r="J65" s="6" t="b">
        <f t="shared" si="0"/>
        <v>0</v>
      </c>
      <c r="K65" s="5">
        <f t="shared" si="1"/>
        <v>5.4567831514104805E-2</v>
      </c>
      <c r="L65" s="5">
        <f t="shared" si="7"/>
        <v>-4.7801921420213771E-2</v>
      </c>
      <c r="M65" s="5">
        <f t="shared" si="2"/>
        <v>-5.0634927063459359E-2</v>
      </c>
      <c r="N65" s="4">
        <f t="shared" si="8"/>
        <v>121.21782355630086</v>
      </c>
      <c r="O65" s="4">
        <f t="shared" si="9"/>
        <v>123.92120318799</v>
      </c>
      <c r="P65" s="5">
        <f t="shared" si="10"/>
        <v>-2.2301832786442773E-2</v>
      </c>
      <c r="Q65" s="5">
        <f t="shared" si="3"/>
        <v>6.8651574437205804E-3</v>
      </c>
      <c r="S65" s="13">
        <f t="shared" si="4"/>
        <v>6.1807605712532132E-2</v>
      </c>
      <c r="T65" s="20" t="b">
        <f t="shared" si="11"/>
        <v>0</v>
      </c>
      <c r="U65" s="13"/>
      <c r="V65" s="13"/>
      <c r="W65" s="13">
        <f t="shared" si="12"/>
        <v>1.1704961271285688E-2</v>
      </c>
    </row>
    <row r="66" spans="1:23" x14ac:dyDescent="0.2">
      <c r="A66" s="1">
        <v>44601</v>
      </c>
      <c r="B66" s="4">
        <v>129.60000600000001</v>
      </c>
      <c r="C66" s="4">
        <v>132.96000699999999</v>
      </c>
      <c r="D66" s="4">
        <v>127.650002</v>
      </c>
      <c r="E66" s="4">
        <v>132.85000600000001</v>
      </c>
      <c r="F66" s="4">
        <v>132.85000600000001</v>
      </c>
      <c r="G66" s="2">
        <v>92948900</v>
      </c>
      <c r="H66" s="4">
        <f t="shared" si="5"/>
        <v>92.948899999999995</v>
      </c>
      <c r="I66" s="10">
        <f t="shared" si="6"/>
        <v>4.6200100000000077</v>
      </c>
      <c r="J66" s="6" t="b">
        <f t="shared" ref="J66:J129" si="14">(E66-D66)&lt;(C66-E66)</f>
        <v>0</v>
      </c>
      <c r="K66" s="5">
        <f t="shared" ref="K66:K129" si="15">(C66-D66)/D66</f>
        <v>4.1598158376840368E-2</v>
      </c>
      <c r="L66" s="5">
        <f t="shared" si="7"/>
        <v>-2.507715933284756E-2</v>
      </c>
      <c r="M66" s="5">
        <f t="shared" ref="M66:M129" si="16">(D66-F66)/D66</f>
        <v>-4.0736419259907314E-2</v>
      </c>
      <c r="N66" s="4">
        <f t="shared" si="8"/>
        <v>123.15652063025071</v>
      </c>
      <c r="O66" s="4">
        <f t="shared" si="9"/>
        <v>124.69762082381696</v>
      </c>
      <c r="P66" s="5">
        <f t="shared" si="10"/>
        <v>-1.2513346314752202E-2</v>
      </c>
      <c r="Q66" s="5">
        <f t="shared" ref="Q66:Q129" si="17">(D66-N66)/N66</f>
        <v>3.6485939573105836E-2</v>
      </c>
      <c r="S66" s="13">
        <f t="shared" ref="S66:S129" si="18">(C66-N66)/N66</f>
        <v>7.9601845842836083E-2</v>
      </c>
      <c r="T66" s="20" t="b">
        <f t="shared" si="11"/>
        <v>0</v>
      </c>
      <c r="U66" s="13"/>
      <c r="V66" s="13"/>
      <c r="W66" s="13">
        <f t="shared" si="12"/>
        <v>1.59934984565154E-2</v>
      </c>
    </row>
    <row r="67" spans="1:23" x14ac:dyDescent="0.2">
      <c r="A67" s="1">
        <v>44602</v>
      </c>
      <c r="B67" s="4">
        <v>128.83999600000001</v>
      </c>
      <c r="C67" s="4">
        <v>131.759995</v>
      </c>
      <c r="D67" s="4">
        <v>124.610001</v>
      </c>
      <c r="E67" s="4">
        <v>125.769997</v>
      </c>
      <c r="F67" s="4">
        <v>125.769997</v>
      </c>
      <c r="G67" s="2">
        <v>108939900</v>
      </c>
      <c r="H67" s="4">
        <f t="shared" ref="H67:H130" si="19">(G67/1000000)</f>
        <v>108.93989999999999</v>
      </c>
      <c r="I67" s="10">
        <f t="shared" ref="I67:I130" si="20">(E67-E66)</f>
        <v>-7.080009000000004</v>
      </c>
      <c r="J67" s="6" t="b">
        <f t="shared" si="14"/>
        <v>1</v>
      </c>
      <c r="K67" s="5">
        <f t="shared" si="15"/>
        <v>5.7378973939660002E-2</v>
      </c>
      <c r="L67" s="5">
        <f t="shared" ref="L67:L130" si="21">(B67-E67)/B67</f>
        <v>2.3827996703756571E-2</v>
      </c>
      <c r="M67" s="5">
        <f t="shared" si="16"/>
        <v>-9.3090120431024367E-3</v>
      </c>
      <c r="N67" s="4">
        <f t="shared" ref="N67:N130" si="22">(E67-N66)*(2/($Y$1+1))+N66</f>
        <v>123.59210002520892</v>
      </c>
      <c r="O67" s="4">
        <f t="shared" ref="O67:O130" si="23">(E67-O66)*(2/($Y$2+1))+O66</f>
        <v>124.79087092609375</v>
      </c>
      <c r="P67" s="5">
        <f t="shared" ref="P67:P130" si="24">(N67-O67)/N67</f>
        <v>-9.699413640842031E-3</v>
      </c>
      <c r="Q67" s="5">
        <f t="shared" si="17"/>
        <v>8.2359711873449468E-3</v>
      </c>
      <c r="S67" s="13">
        <f t="shared" si="18"/>
        <v>6.6087516703131399E-2</v>
      </c>
      <c r="T67" s="20" t="b">
        <f t="shared" ref="T67:T130" si="25">(E67&lt;E66)</f>
        <v>1</v>
      </c>
      <c r="U67" s="13"/>
      <c r="V67" s="13"/>
      <c r="W67" s="13">
        <f t="shared" si="12"/>
        <v>3.5367952320278541E-3</v>
      </c>
    </row>
    <row r="68" spans="1:23" x14ac:dyDescent="0.2">
      <c r="A68" s="1">
        <v>44603</v>
      </c>
      <c r="B68" s="4">
        <v>126.139999</v>
      </c>
      <c r="C68" s="4">
        <v>127.16999800000001</v>
      </c>
      <c r="D68" s="4">
        <v>111.80999799999999</v>
      </c>
      <c r="E68" s="4">
        <v>113.18</v>
      </c>
      <c r="F68" s="4">
        <v>113.18</v>
      </c>
      <c r="G68" s="2">
        <v>164723200</v>
      </c>
      <c r="H68" s="4">
        <f t="shared" si="19"/>
        <v>164.72319999999999</v>
      </c>
      <c r="I68" s="10">
        <f t="shared" si="20"/>
        <v>-12.589996999999997</v>
      </c>
      <c r="J68" s="6" t="b">
        <f t="shared" si="14"/>
        <v>1</v>
      </c>
      <c r="K68" s="5">
        <f t="shared" si="15"/>
        <v>0.13737590801137492</v>
      </c>
      <c r="L68" s="5">
        <f t="shared" si="21"/>
        <v>0.10274297687286327</v>
      </c>
      <c r="M68" s="5">
        <f t="shared" si="16"/>
        <v>-1.2252947182773527E-2</v>
      </c>
      <c r="N68" s="4">
        <f t="shared" si="22"/>
        <v>121.85675002100743</v>
      </c>
      <c r="O68" s="4">
        <f t="shared" si="23"/>
        <v>123.78122997599864</v>
      </c>
      <c r="P68" s="5">
        <f t="shared" si="24"/>
        <v>-1.5792969652148471E-2</v>
      </c>
      <c r="Q68" s="5">
        <f t="shared" si="17"/>
        <v>-8.2447234308115319E-2</v>
      </c>
      <c r="S68" s="13">
        <f t="shared" si="18"/>
        <v>4.3602410027155689E-2</v>
      </c>
      <c r="T68" s="20" t="b">
        <f t="shared" si="25"/>
        <v>1</v>
      </c>
      <c r="U68" s="13"/>
      <c r="V68" s="13"/>
      <c r="W68" s="13">
        <f t="shared" ref="W68:W131" si="26">(N68-N67)/N67</f>
        <v>-1.4040946013924319E-2</v>
      </c>
    </row>
    <row r="69" spans="1:23" x14ac:dyDescent="0.2">
      <c r="A69" s="1">
        <v>44606</v>
      </c>
      <c r="B69" s="4">
        <v>115.510002</v>
      </c>
      <c r="C69" s="4">
        <v>118.370003</v>
      </c>
      <c r="D69" s="4">
        <v>113.459999</v>
      </c>
      <c r="E69" s="4">
        <v>114.269997</v>
      </c>
      <c r="F69" s="4">
        <v>114.269997</v>
      </c>
      <c r="G69" s="2">
        <v>135146400</v>
      </c>
      <c r="H69" s="4">
        <f t="shared" si="19"/>
        <v>135.1464</v>
      </c>
      <c r="I69" s="10">
        <f t="shared" si="20"/>
        <v>1.0899969999999968</v>
      </c>
      <c r="J69" s="6" t="b">
        <f t="shared" si="14"/>
        <v>1</v>
      </c>
      <c r="K69" s="5">
        <f t="shared" si="15"/>
        <v>4.3275198689187375E-2</v>
      </c>
      <c r="L69" s="5">
        <f t="shared" si="21"/>
        <v>1.0735044399012274E-2</v>
      </c>
      <c r="M69" s="5">
        <f t="shared" si="16"/>
        <v>-7.1390622874940033E-3</v>
      </c>
      <c r="N69" s="4">
        <f t="shared" si="22"/>
        <v>120.59229118417286</v>
      </c>
      <c r="O69" s="4">
        <f t="shared" si="23"/>
        <v>122.95416623895528</v>
      </c>
      <c r="P69" s="5">
        <f t="shared" si="24"/>
        <v>-1.9585622195164003E-2</v>
      </c>
      <c r="Q69" s="5">
        <f t="shared" si="17"/>
        <v>-5.9143848368219294E-2</v>
      </c>
      <c r="S69" s="13">
        <f t="shared" si="18"/>
        <v>-1.8428111468409784E-2</v>
      </c>
      <c r="T69" s="20" t="b">
        <f t="shared" si="25"/>
        <v>0</v>
      </c>
      <c r="U69" s="13">
        <f>(E69-E68)/E68</f>
        <v>9.6306502915709195E-3</v>
      </c>
      <c r="V69" s="13"/>
      <c r="W69" s="13">
        <f t="shared" si="26"/>
        <v>-1.0376600693983534E-2</v>
      </c>
    </row>
    <row r="70" spans="1:23" x14ac:dyDescent="0.2">
      <c r="A70" s="1">
        <v>44607</v>
      </c>
      <c r="B70" s="4">
        <v>117.19000200000001</v>
      </c>
      <c r="C70" s="4">
        <v>121.879997</v>
      </c>
      <c r="D70" s="4">
        <v>114.360001</v>
      </c>
      <c r="E70" s="4">
        <v>121.470001</v>
      </c>
      <c r="F70" s="4">
        <v>121.470001</v>
      </c>
      <c r="G70" s="2">
        <v>143975900</v>
      </c>
      <c r="H70" s="4">
        <f t="shared" si="19"/>
        <v>143.9759</v>
      </c>
      <c r="I70" s="10">
        <f t="shared" si="20"/>
        <v>7.2000039999999927</v>
      </c>
      <c r="J70" s="6" t="b">
        <f t="shared" si="14"/>
        <v>0</v>
      </c>
      <c r="K70" s="5">
        <f t="shared" si="15"/>
        <v>6.5757222230174744E-2</v>
      </c>
      <c r="L70" s="5">
        <f t="shared" si="21"/>
        <v>-3.6521878376621152E-2</v>
      </c>
      <c r="M70" s="5">
        <f t="shared" si="16"/>
        <v>-6.2172087599054841E-2</v>
      </c>
      <c r="N70" s="4">
        <f t="shared" si="22"/>
        <v>120.73857615347738</v>
      </c>
      <c r="O70" s="4">
        <f t="shared" si="23"/>
        <v>122.8251083920896</v>
      </c>
      <c r="P70" s="5">
        <f t="shared" si="24"/>
        <v>-1.7281405041251412E-2</v>
      </c>
      <c r="Q70" s="5">
        <f t="shared" si="17"/>
        <v>-5.2829637028096392E-2</v>
      </c>
      <c r="S70" s="13">
        <f t="shared" si="18"/>
        <v>9.4536550196823495E-3</v>
      </c>
      <c r="T70" s="20" t="b">
        <f t="shared" si="25"/>
        <v>0</v>
      </c>
      <c r="U70" s="13">
        <f>(E70-E69)/E69</f>
        <v>6.3008700350276475E-2</v>
      </c>
      <c r="V70" s="13"/>
      <c r="W70" s="13">
        <f t="shared" si="26"/>
        <v>1.213054067287813E-3</v>
      </c>
    </row>
    <row r="71" spans="1:23" x14ac:dyDescent="0.2">
      <c r="A71" s="1">
        <v>44608</v>
      </c>
      <c r="B71" s="4">
        <v>119.050003</v>
      </c>
      <c r="C71" s="4">
        <v>119.540001</v>
      </c>
      <c r="D71" s="4">
        <v>114.220001</v>
      </c>
      <c r="E71" s="4">
        <v>117.69000200000001</v>
      </c>
      <c r="F71" s="4">
        <v>117.69000200000001</v>
      </c>
      <c r="G71" s="2">
        <v>119109600</v>
      </c>
      <c r="H71" s="4">
        <f t="shared" si="19"/>
        <v>119.1096</v>
      </c>
      <c r="I71" s="10">
        <f t="shared" si="20"/>
        <v>-3.7799989999999895</v>
      </c>
      <c r="J71" s="6" t="b">
        <f t="shared" si="14"/>
        <v>0</v>
      </c>
      <c r="K71" s="5">
        <f t="shared" si="15"/>
        <v>4.6576781241667191E-2</v>
      </c>
      <c r="L71" s="5">
        <f t="shared" si="21"/>
        <v>1.1423779636527995E-2</v>
      </c>
      <c r="M71" s="5">
        <f t="shared" si="16"/>
        <v>-3.0379976970933583E-2</v>
      </c>
      <c r="N71" s="4">
        <f t="shared" si="22"/>
        <v>120.23048046123115</v>
      </c>
      <c r="O71" s="4">
        <f t="shared" si="23"/>
        <v>122.37857740147312</v>
      </c>
      <c r="P71" s="5">
        <f t="shared" si="24"/>
        <v>-1.7866492190677336E-2</v>
      </c>
      <c r="Q71" s="5">
        <f t="shared" si="17"/>
        <v>-4.9991312004856056E-2</v>
      </c>
      <c r="S71" s="13">
        <f t="shared" si="18"/>
        <v>-5.7429651664229796E-3</v>
      </c>
      <c r="T71" s="20" t="b">
        <f t="shared" si="25"/>
        <v>1</v>
      </c>
      <c r="U71" s="13">
        <f>(E71-E70)/E70</f>
        <v>-3.1118786275468865E-2</v>
      </c>
      <c r="V71" s="13"/>
      <c r="W71" s="13">
        <f t="shared" si="26"/>
        <v>-4.208229949642284E-3</v>
      </c>
    </row>
    <row r="72" spans="1:23" x14ac:dyDescent="0.2">
      <c r="A72" s="1">
        <v>44609</v>
      </c>
      <c r="B72" s="4">
        <v>116.260002</v>
      </c>
      <c r="C72" s="4">
        <v>116.980003</v>
      </c>
      <c r="D72" s="4">
        <v>112.260002</v>
      </c>
      <c r="E72" s="4">
        <v>112.370003</v>
      </c>
      <c r="F72" s="4">
        <v>112.370003</v>
      </c>
      <c r="G72" s="2">
        <v>98179600</v>
      </c>
      <c r="H72" s="4">
        <f t="shared" si="19"/>
        <v>98.179599999999994</v>
      </c>
      <c r="I72" s="10">
        <f t="shared" si="20"/>
        <v>-5.3199990000000099</v>
      </c>
      <c r="J72" s="6" t="b">
        <f t="shared" si="14"/>
        <v>1</v>
      </c>
      <c r="K72" s="5">
        <f t="shared" si="15"/>
        <v>4.2045260252177766E-2</v>
      </c>
      <c r="L72" s="5">
        <f t="shared" si="21"/>
        <v>3.3459478178918346E-2</v>
      </c>
      <c r="M72" s="5">
        <f t="shared" si="16"/>
        <v>-9.7987705362767509E-4</v>
      </c>
      <c r="N72" s="4">
        <f t="shared" si="22"/>
        <v>118.9204008843593</v>
      </c>
      <c r="O72" s="4">
        <f t="shared" si="23"/>
        <v>121.50826658395373</v>
      </c>
      <c r="P72" s="5">
        <f t="shared" si="24"/>
        <v>-2.1761326739143154E-2</v>
      </c>
      <c r="Q72" s="5">
        <f t="shared" si="17"/>
        <v>-5.6007201748638637E-2</v>
      </c>
      <c r="S72" s="13">
        <f t="shared" si="18"/>
        <v>-1.6316778869978611E-2</v>
      </c>
      <c r="T72" s="20" t="b">
        <f t="shared" si="25"/>
        <v>1</v>
      </c>
      <c r="U72" s="13"/>
      <c r="V72" s="13"/>
      <c r="W72" s="13">
        <f t="shared" si="26"/>
        <v>-1.0896401410408551E-2</v>
      </c>
    </row>
    <row r="73" spans="1:23" x14ac:dyDescent="0.2">
      <c r="A73" s="1">
        <v>44610</v>
      </c>
      <c r="B73" s="4">
        <v>113.900002</v>
      </c>
      <c r="C73" s="4">
        <v>115.639999</v>
      </c>
      <c r="D73" s="4">
        <v>109.889999</v>
      </c>
      <c r="E73" s="4">
        <v>113.83000199999999</v>
      </c>
      <c r="F73" s="4">
        <v>113.83000199999999</v>
      </c>
      <c r="G73" s="2">
        <v>114321200</v>
      </c>
      <c r="H73" s="4">
        <f t="shared" si="19"/>
        <v>114.3212</v>
      </c>
      <c r="I73" s="10">
        <f t="shared" si="20"/>
        <v>1.4599989999999963</v>
      </c>
      <c r="J73" s="6" t="b">
        <f t="shared" si="14"/>
        <v>0</v>
      </c>
      <c r="K73" s="5">
        <f t="shared" si="15"/>
        <v>5.2325052801210782E-2</v>
      </c>
      <c r="L73" s="5">
        <f t="shared" si="21"/>
        <v>6.1457417709270443E-4</v>
      </c>
      <c r="M73" s="5">
        <f t="shared" si="16"/>
        <v>-3.5854063480335367E-2</v>
      </c>
      <c r="N73" s="4">
        <f t="shared" si="22"/>
        <v>118.07200107029941</v>
      </c>
      <c r="O73" s="4">
        <f t="shared" si="23"/>
        <v>120.84059140274036</v>
      </c>
      <c r="P73" s="5">
        <f t="shared" si="24"/>
        <v>-2.3448322272378086E-2</v>
      </c>
      <c r="Q73" s="5">
        <f t="shared" si="17"/>
        <v>-6.9296717224500037E-2</v>
      </c>
      <c r="S73" s="13">
        <f t="shared" si="18"/>
        <v>-2.0597618811011797E-2</v>
      </c>
      <c r="T73" s="20" t="b">
        <f t="shared" si="25"/>
        <v>0</v>
      </c>
      <c r="U73" s="13"/>
      <c r="V73" s="13"/>
      <c r="W73" s="13">
        <f t="shared" si="26"/>
        <v>-7.1341822576337461E-3</v>
      </c>
    </row>
    <row r="74" spans="1:23" x14ac:dyDescent="0.2">
      <c r="A74" s="1">
        <v>44614</v>
      </c>
      <c r="B74" s="4">
        <v>115.269997</v>
      </c>
      <c r="C74" s="4">
        <v>119.199997</v>
      </c>
      <c r="D74" s="4">
        <v>113.610001</v>
      </c>
      <c r="E74" s="4">
        <v>115.650002</v>
      </c>
      <c r="F74" s="4">
        <v>115.650002</v>
      </c>
      <c r="G74" s="2">
        <v>141648500</v>
      </c>
      <c r="H74" s="4">
        <f t="shared" si="19"/>
        <v>141.64850000000001</v>
      </c>
      <c r="I74" s="10">
        <f t="shared" si="20"/>
        <v>1.8200000000000074</v>
      </c>
      <c r="J74" s="6" t="b">
        <f t="shared" si="14"/>
        <v>1</v>
      </c>
      <c r="K74" s="5">
        <f t="shared" si="15"/>
        <v>4.9203379551066101E-2</v>
      </c>
      <c r="L74" s="5">
        <f t="shared" si="21"/>
        <v>-3.2966514261295334E-3</v>
      </c>
      <c r="M74" s="5">
        <f t="shared" si="16"/>
        <v>-1.7956174474463772E-2</v>
      </c>
      <c r="N74" s="4">
        <f t="shared" si="22"/>
        <v>117.66833455858284</v>
      </c>
      <c r="O74" s="4">
        <f t="shared" si="23"/>
        <v>120.38923580250207</v>
      </c>
      <c r="P74" s="5">
        <f t="shared" si="24"/>
        <v>-2.3123478836734875E-2</v>
      </c>
      <c r="Q74" s="5">
        <f t="shared" si="17"/>
        <v>-3.4489598019782852E-2</v>
      </c>
      <c r="S74" s="13">
        <f t="shared" si="18"/>
        <v>1.3016776749352177E-2</v>
      </c>
      <c r="T74" s="20" t="b">
        <f t="shared" si="25"/>
        <v>0</v>
      </c>
      <c r="U74" s="13"/>
      <c r="V74" s="13"/>
      <c r="W74" s="13">
        <f t="shared" si="26"/>
        <v>-3.4188165530981782E-3</v>
      </c>
    </row>
    <row r="75" spans="1:23" x14ac:dyDescent="0.2">
      <c r="A75" s="1">
        <v>44615</v>
      </c>
      <c r="B75" s="4">
        <v>117.400002</v>
      </c>
      <c r="C75" s="4">
        <v>118.650002</v>
      </c>
      <c r="D75" s="4">
        <v>109.040001</v>
      </c>
      <c r="E75" s="4">
        <v>109.760002</v>
      </c>
      <c r="F75" s="4">
        <v>109.760002</v>
      </c>
      <c r="G75" s="2">
        <v>120299400</v>
      </c>
      <c r="H75" s="4">
        <f t="shared" si="19"/>
        <v>120.29940000000001</v>
      </c>
      <c r="I75" s="10">
        <f t="shared" si="20"/>
        <v>-5.8900000000000006</v>
      </c>
      <c r="J75" s="6" t="b">
        <f t="shared" si="14"/>
        <v>1</v>
      </c>
      <c r="K75" s="5">
        <f t="shared" si="15"/>
        <v>8.8132803667160614E-2</v>
      </c>
      <c r="L75" s="5">
        <f t="shared" si="21"/>
        <v>6.5076659879443624E-2</v>
      </c>
      <c r="M75" s="5">
        <f t="shared" si="16"/>
        <v>-6.6030905483942205E-3</v>
      </c>
      <c r="N75" s="4">
        <f t="shared" si="22"/>
        <v>116.35027913215237</v>
      </c>
      <c r="O75" s="4">
        <f t="shared" si="23"/>
        <v>119.46495460228449</v>
      </c>
      <c r="P75" s="5">
        <f t="shared" si="24"/>
        <v>-2.6769815193949234E-2</v>
      </c>
      <c r="Q75" s="5">
        <f t="shared" si="17"/>
        <v>-6.2829914862939346E-2</v>
      </c>
      <c r="S75" s="13">
        <f t="shared" si="18"/>
        <v>1.9765512253181409E-2</v>
      </c>
      <c r="T75" s="20" t="b">
        <f t="shared" si="25"/>
        <v>1</v>
      </c>
      <c r="U75" s="13"/>
      <c r="V75" s="13"/>
      <c r="W75" s="13">
        <f t="shared" si="26"/>
        <v>-1.1201445413288004E-2</v>
      </c>
    </row>
    <row r="76" spans="1:23" x14ac:dyDescent="0.2">
      <c r="A76" s="1">
        <v>44616</v>
      </c>
      <c r="B76" s="4">
        <v>104.55999799999999</v>
      </c>
      <c r="C76" s="4">
        <v>116.959999</v>
      </c>
      <c r="D76" s="4">
        <v>104.260002</v>
      </c>
      <c r="E76" s="4">
        <v>116.610001</v>
      </c>
      <c r="F76" s="4">
        <v>116.610001</v>
      </c>
      <c r="G76" s="2">
        <v>142956600</v>
      </c>
      <c r="H76" s="4">
        <f t="shared" si="19"/>
        <v>142.95660000000001</v>
      </c>
      <c r="I76" s="10">
        <f t="shared" si="20"/>
        <v>6.8499989999999968</v>
      </c>
      <c r="J76" s="6" t="b">
        <f t="shared" si="14"/>
        <v>0</v>
      </c>
      <c r="K76" s="5">
        <f t="shared" si="15"/>
        <v>0.12181082636081281</v>
      </c>
      <c r="L76" s="5">
        <f t="shared" si="21"/>
        <v>-0.1152448663971857</v>
      </c>
      <c r="M76" s="5">
        <f t="shared" si="16"/>
        <v>-0.1184538534729742</v>
      </c>
      <c r="N76" s="4">
        <f t="shared" si="22"/>
        <v>116.39356611012697</v>
      </c>
      <c r="O76" s="4">
        <f t="shared" si="23"/>
        <v>119.21669776730323</v>
      </c>
      <c r="P76" s="5">
        <f t="shared" si="24"/>
        <v>-2.4255049067790628E-2</v>
      </c>
      <c r="Q76" s="5">
        <f t="shared" si="17"/>
        <v>-0.10424600358620056</v>
      </c>
      <c r="S76" s="13">
        <f t="shared" si="18"/>
        <v>4.8665309329648963E-3</v>
      </c>
      <c r="T76" s="20" t="b">
        <f t="shared" si="25"/>
        <v>0</v>
      </c>
      <c r="U76" s="13"/>
      <c r="V76" s="13"/>
      <c r="W76" s="13">
        <f t="shared" si="26"/>
        <v>3.7204017298004763E-4</v>
      </c>
    </row>
    <row r="77" spans="1:23" x14ac:dyDescent="0.2">
      <c r="A77" s="1">
        <v>44617</v>
      </c>
      <c r="B77" s="4">
        <v>117.160004</v>
      </c>
      <c r="C77" s="4">
        <v>121.230003</v>
      </c>
      <c r="D77" s="4">
        <v>116.040001</v>
      </c>
      <c r="E77" s="4">
        <v>121.05999799999999</v>
      </c>
      <c r="F77" s="4">
        <v>121.05999799999999</v>
      </c>
      <c r="G77" s="2">
        <v>127821000</v>
      </c>
      <c r="H77" s="4">
        <f t="shared" si="19"/>
        <v>127.821</v>
      </c>
      <c r="I77" s="10">
        <f t="shared" si="20"/>
        <v>4.4499969999999962</v>
      </c>
      <c r="J77" s="6" t="b">
        <f t="shared" si="14"/>
        <v>0</v>
      </c>
      <c r="K77" s="5">
        <f t="shared" si="15"/>
        <v>4.4725973416701301E-2</v>
      </c>
      <c r="L77" s="5">
        <f t="shared" si="21"/>
        <v>-3.3287759191267974E-2</v>
      </c>
      <c r="M77" s="5">
        <f t="shared" si="16"/>
        <v>-4.3260918275931322E-2</v>
      </c>
      <c r="N77" s="4">
        <f t="shared" si="22"/>
        <v>117.17130475843913</v>
      </c>
      <c r="O77" s="4">
        <f t="shared" si="23"/>
        <v>119.37698474405947</v>
      </c>
      <c r="P77" s="5">
        <f t="shared" si="24"/>
        <v>-1.8824404065206708E-2</v>
      </c>
      <c r="Q77" s="5">
        <f t="shared" si="17"/>
        <v>-9.655126404638335E-3</v>
      </c>
      <c r="S77" s="13">
        <f t="shared" si="18"/>
        <v>3.4639012085154221E-2</v>
      </c>
      <c r="T77" s="20" t="b">
        <f t="shared" si="25"/>
        <v>0</v>
      </c>
      <c r="U77" s="13"/>
      <c r="V77" s="13"/>
      <c r="W77" s="13">
        <f t="shared" si="26"/>
        <v>6.6819728469896741E-3</v>
      </c>
    </row>
    <row r="78" spans="1:23" x14ac:dyDescent="0.2">
      <c r="A78" s="1">
        <v>44620</v>
      </c>
      <c r="B78" s="4">
        <v>120.30999799999999</v>
      </c>
      <c r="C78" s="4">
        <v>124.610001</v>
      </c>
      <c r="D78" s="4">
        <v>119.199997</v>
      </c>
      <c r="E78" s="4">
        <v>123.339996</v>
      </c>
      <c r="F78" s="4">
        <v>123.339996</v>
      </c>
      <c r="G78" s="2">
        <v>124666100</v>
      </c>
      <c r="H78" s="4">
        <f t="shared" si="19"/>
        <v>124.6661</v>
      </c>
      <c r="I78" s="10">
        <f t="shared" si="20"/>
        <v>2.2799980000000062</v>
      </c>
      <c r="J78" s="6" t="b">
        <f t="shared" si="14"/>
        <v>0</v>
      </c>
      <c r="K78" s="5">
        <f t="shared" si="15"/>
        <v>4.538594073957905E-2</v>
      </c>
      <c r="L78" s="5">
        <f t="shared" si="21"/>
        <v>-2.5184922702766618E-2</v>
      </c>
      <c r="M78" s="5">
        <f t="shared" si="16"/>
        <v>-3.47315361090152E-2</v>
      </c>
      <c r="N78" s="4">
        <f t="shared" si="22"/>
        <v>118.19941996536595</v>
      </c>
      <c r="O78" s="4">
        <f t="shared" si="23"/>
        <v>119.72159441848908</v>
      </c>
      <c r="P78" s="5">
        <f t="shared" si="24"/>
        <v>-1.2878019651612047E-2</v>
      </c>
      <c r="Q78" s="5">
        <f t="shared" si="17"/>
        <v>8.4651602768205728E-3</v>
      </c>
      <c r="S78" s="13">
        <f t="shared" si="18"/>
        <v>5.4235300279074444E-2</v>
      </c>
      <c r="T78" s="20" t="b">
        <f t="shared" si="25"/>
        <v>0</v>
      </c>
      <c r="U78" s="13"/>
      <c r="V78" s="13"/>
      <c r="W78" s="13">
        <f t="shared" si="26"/>
        <v>8.7744623911663339E-3</v>
      </c>
    </row>
    <row r="79" spans="1:23" x14ac:dyDescent="0.2">
      <c r="A79" s="1">
        <v>44621</v>
      </c>
      <c r="B79" s="4">
        <v>122.33000199999999</v>
      </c>
      <c r="C79" s="4">
        <v>122.43</v>
      </c>
      <c r="D79" s="4">
        <v>112.800003</v>
      </c>
      <c r="E79" s="4">
        <v>113.83000199999999</v>
      </c>
      <c r="F79" s="4">
        <v>113.83000199999999</v>
      </c>
      <c r="G79" s="2">
        <v>126552200</v>
      </c>
      <c r="H79" s="4">
        <f t="shared" si="19"/>
        <v>126.5522</v>
      </c>
      <c r="I79" s="10">
        <f t="shared" si="20"/>
        <v>-9.5099940000000061</v>
      </c>
      <c r="J79" s="6" t="b">
        <f t="shared" si="14"/>
        <v>1</v>
      </c>
      <c r="K79" s="5">
        <f t="shared" si="15"/>
        <v>8.5372311559247058E-2</v>
      </c>
      <c r="L79" s="5">
        <f t="shared" si="21"/>
        <v>6.948418099429117E-2</v>
      </c>
      <c r="M79" s="5">
        <f t="shared" si="16"/>
        <v>-9.1311965656595724E-3</v>
      </c>
      <c r="N79" s="4">
        <f t="shared" si="22"/>
        <v>117.47118363780496</v>
      </c>
      <c r="O79" s="4">
        <f t="shared" si="23"/>
        <v>119.20928203427263</v>
      </c>
      <c r="P79" s="5">
        <f t="shared" si="24"/>
        <v>-1.4795955421941598E-2</v>
      </c>
      <c r="Q79" s="5">
        <f t="shared" si="17"/>
        <v>-3.9764480897778724E-2</v>
      </c>
      <c r="S79" s="13">
        <f t="shared" si="18"/>
        <v>4.2213045009271442E-2</v>
      </c>
      <c r="T79" s="20" t="b">
        <f t="shared" si="25"/>
        <v>1</v>
      </c>
      <c r="U79" s="13"/>
      <c r="V79" s="13"/>
      <c r="W79" s="13">
        <f t="shared" si="26"/>
        <v>-6.161082074466826E-3</v>
      </c>
    </row>
    <row r="80" spans="1:23" x14ac:dyDescent="0.2">
      <c r="A80" s="1">
        <v>44622</v>
      </c>
      <c r="B80" s="4">
        <v>115.470001</v>
      </c>
      <c r="C80" s="4">
        <v>119.480003</v>
      </c>
      <c r="D80" s="4">
        <v>113.30999799999999</v>
      </c>
      <c r="E80" s="4">
        <v>118.279999</v>
      </c>
      <c r="F80" s="4">
        <v>118.279999</v>
      </c>
      <c r="G80" s="2">
        <v>118354500</v>
      </c>
      <c r="H80" s="4">
        <f t="shared" si="19"/>
        <v>118.3545</v>
      </c>
      <c r="I80" s="10">
        <f t="shared" si="20"/>
        <v>4.4499970000000104</v>
      </c>
      <c r="J80" s="6" t="b">
        <f t="shared" si="14"/>
        <v>0</v>
      </c>
      <c r="K80" s="5">
        <f t="shared" si="15"/>
        <v>5.4452432344054967E-2</v>
      </c>
      <c r="L80" s="5">
        <f t="shared" si="21"/>
        <v>-2.433530766142461E-2</v>
      </c>
      <c r="M80" s="5">
        <f t="shared" si="16"/>
        <v>-4.3861981181925455E-2</v>
      </c>
      <c r="N80" s="4">
        <f t="shared" si="22"/>
        <v>117.6059861981708</v>
      </c>
      <c r="O80" s="4">
        <f t="shared" si="23"/>
        <v>119.12847481390109</v>
      </c>
      <c r="P80" s="5">
        <f t="shared" si="24"/>
        <v>-1.2945672792240711E-2</v>
      </c>
      <c r="Q80" s="5">
        <f t="shared" si="17"/>
        <v>-3.6528652469542594E-2</v>
      </c>
      <c r="S80" s="13">
        <f t="shared" si="18"/>
        <v>1.593470589729511E-2</v>
      </c>
      <c r="T80" s="20" t="b">
        <f t="shared" si="25"/>
        <v>0</v>
      </c>
      <c r="U80" s="13"/>
      <c r="V80" s="13"/>
      <c r="W80" s="13">
        <f t="shared" si="26"/>
        <v>1.1475372614059435E-3</v>
      </c>
    </row>
    <row r="81" spans="1:23" x14ac:dyDescent="0.2">
      <c r="A81" s="1">
        <v>44623</v>
      </c>
      <c r="B81" s="4">
        <v>118.129997</v>
      </c>
      <c r="C81" s="4">
        <v>118.260002</v>
      </c>
      <c r="D81" s="4">
        <v>111.050003</v>
      </c>
      <c r="E81" s="4">
        <v>111.980003</v>
      </c>
      <c r="F81" s="4">
        <v>111.980003</v>
      </c>
      <c r="G81" s="2">
        <v>123916700</v>
      </c>
      <c r="H81" s="4">
        <f t="shared" si="19"/>
        <v>123.91670000000001</v>
      </c>
      <c r="I81" s="10">
        <f t="shared" si="20"/>
        <v>-6.2999960000000073</v>
      </c>
      <c r="J81" s="6" t="b">
        <f t="shared" si="14"/>
        <v>1</v>
      </c>
      <c r="K81" s="5">
        <f t="shared" si="15"/>
        <v>6.4925698381115726E-2</v>
      </c>
      <c r="L81" s="5">
        <f t="shared" si="21"/>
        <v>5.2061238941705945E-2</v>
      </c>
      <c r="M81" s="5">
        <f t="shared" si="16"/>
        <v>-8.3746058070794695E-3</v>
      </c>
      <c r="N81" s="4">
        <f t="shared" si="22"/>
        <v>116.66832233180899</v>
      </c>
      <c r="O81" s="4">
        <f t="shared" si="23"/>
        <v>118.50686856921403</v>
      </c>
      <c r="P81" s="5">
        <f t="shared" si="24"/>
        <v>-1.5758744110300545E-2</v>
      </c>
      <c r="Q81" s="5">
        <f t="shared" si="17"/>
        <v>-4.815633943745487E-2</v>
      </c>
      <c r="S81" s="13">
        <f t="shared" si="18"/>
        <v>1.3642774974206025E-2</v>
      </c>
      <c r="T81" s="20" t="b">
        <f t="shared" si="25"/>
        <v>1</v>
      </c>
      <c r="U81" s="13"/>
      <c r="V81" s="13"/>
      <c r="W81" s="13">
        <f t="shared" si="26"/>
        <v>-7.9729263507199478E-3</v>
      </c>
    </row>
    <row r="82" spans="1:23" x14ac:dyDescent="0.2">
      <c r="A82" s="1">
        <v>44624</v>
      </c>
      <c r="B82" s="4">
        <v>112</v>
      </c>
      <c r="C82" s="4">
        <v>113</v>
      </c>
      <c r="D82" s="4">
        <v>106.80999799999999</v>
      </c>
      <c r="E82" s="4">
        <v>108.410004</v>
      </c>
      <c r="F82" s="4">
        <v>108.410004</v>
      </c>
      <c r="G82" s="2">
        <v>100609400</v>
      </c>
      <c r="H82" s="4">
        <f t="shared" si="19"/>
        <v>100.60939999999999</v>
      </c>
      <c r="I82" s="10">
        <f t="shared" si="20"/>
        <v>-3.5699989999999957</v>
      </c>
      <c r="J82" s="6" t="b">
        <f t="shared" si="14"/>
        <v>1</v>
      </c>
      <c r="K82" s="5">
        <f t="shared" si="15"/>
        <v>5.7953394962145841E-2</v>
      </c>
      <c r="L82" s="5">
        <f t="shared" si="21"/>
        <v>3.2053535714285708E-2</v>
      </c>
      <c r="M82" s="5">
        <f t="shared" si="16"/>
        <v>-1.4979927253626648E-2</v>
      </c>
      <c r="N82" s="4">
        <f t="shared" si="22"/>
        <v>115.29193594317417</v>
      </c>
      <c r="O82" s="4">
        <f t="shared" si="23"/>
        <v>117.62888034580412</v>
      </c>
      <c r="P82" s="5">
        <f t="shared" si="24"/>
        <v>-2.026979930133016E-2</v>
      </c>
      <c r="Q82" s="5">
        <f t="shared" si="17"/>
        <v>-7.356922124505573E-2</v>
      </c>
      <c r="S82" s="13">
        <f t="shared" si="18"/>
        <v>-1.9879412418782098E-2</v>
      </c>
      <c r="T82" s="20" t="b">
        <f t="shared" si="25"/>
        <v>1</v>
      </c>
      <c r="U82" s="13"/>
      <c r="V82" s="13"/>
      <c r="W82" s="13">
        <f t="shared" si="26"/>
        <v>-1.1797430194636159E-2</v>
      </c>
    </row>
    <row r="83" spans="1:23" x14ac:dyDescent="0.2">
      <c r="A83" s="1">
        <v>44627</v>
      </c>
      <c r="B83" s="4">
        <v>108.529999</v>
      </c>
      <c r="C83" s="4">
        <v>109.529999</v>
      </c>
      <c r="D83" s="4">
        <v>102.82</v>
      </c>
      <c r="E83" s="4">
        <v>102.949997</v>
      </c>
      <c r="F83" s="4">
        <v>102.949997</v>
      </c>
      <c r="G83" s="2">
        <v>92600000</v>
      </c>
      <c r="H83" s="4">
        <f t="shared" si="19"/>
        <v>92.6</v>
      </c>
      <c r="I83" s="10">
        <f t="shared" si="20"/>
        <v>-5.4600070000000045</v>
      </c>
      <c r="J83" s="6" t="b">
        <f t="shared" si="14"/>
        <v>1</v>
      </c>
      <c r="K83" s="5">
        <f t="shared" si="15"/>
        <v>6.5259667379887282E-2</v>
      </c>
      <c r="L83" s="5">
        <f t="shared" si="21"/>
        <v>5.1414374379566773E-2</v>
      </c>
      <c r="M83" s="5">
        <f t="shared" si="16"/>
        <v>-1.2643162808792358E-3</v>
      </c>
      <c r="N83" s="4">
        <f t="shared" si="22"/>
        <v>113.2349461193118</v>
      </c>
      <c r="O83" s="4">
        <f t="shared" si="23"/>
        <v>116.35245570703854</v>
      </c>
      <c r="P83" s="5">
        <f t="shared" si="24"/>
        <v>-2.7531338112193125E-2</v>
      </c>
      <c r="Q83" s="5">
        <f t="shared" si="17"/>
        <v>-9.197643021208253E-2</v>
      </c>
      <c r="S83" s="13">
        <f t="shared" si="18"/>
        <v>-3.2719114074625161E-2</v>
      </c>
      <c r="T83" s="20" t="b">
        <f t="shared" si="25"/>
        <v>1</v>
      </c>
      <c r="U83" s="13"/>
      <c r="V83" s="13"/>
      <c r="W83" s="13">
        <f t="shared" si="26"/>
        <v>-1.7841575883297066E-2</v>
      </c>
    </row>
    <row r="84" spans="1:23" x14ac:dyDescent="0.2">
      <c r="A84" s="1">
        <v>44628</v>
      </c>
      <c r="B84" s="4">
        <v>102.80999799999999</v>
      </c>
      <c r="C84" s="4">
        <v>109.900002</v>
      </c>
      <c r="D84" s="4">
        <v>100.08000199999999</v>
      </c>
      <c r="E84" s="4">
        <v>105.529999</v>
      </c>
      <c r="F84" s="4">
        <v>105.529999</v>
      </c>
      <c r="G84" s="2">
        <v>135348300</v>
      </c>
      <c r="H84" s="4">
        <f t="shared" si="19"/>
        <v>135.34829999999999</v>
      </c>
      <c r="I84" s="10">
        <f t="shared" si="20"/>
        <v>2.5800020000000075</v>
      </c>
      <c r="J84" s="6" t="b">
        <f t="shared" si="14"/>
        <v>0</v>
      </c>
      <c r="K84" s="5">
        <f t="shared" si="15"/>
        <v>9.8121500836900549E-2</v>
      </c>
      <c r="L84" s="5">
        <f t="shared" si="21"/>
        <v>-2.6456580613881644E-2</v>
      </c>
      <c r="M84" s="5">
        <f t="shared" si="16"/>
        <v>-5.4456403787841758E-2</v>
      </c>
      <c r="N84" s="4">
        <f t="shared" si="22"/>
        <v>111.95078826609317</v>
      </c>
      <c r="O84" s="4">
        <f t="shared" si="23"/>
        <v>115.41137251512215</v>
      </c>
      <c r="P84" s="5">
        <f t="shared" si="24"/>
        <v>-3.0911655939425835E-2</v>
      </c>
      <c r="Q84" s="5">
        <f t="shared" si="17"/>
        <v>-0.10603575419118789</v>
      </c>
      <c r="S84" s="13">
        <f t="shared" si="18"/>
        <v>-1.8318640697899367E-2</v>
      </c>
      <c r="T84" s="20" t="b">
        <f t="shared" si="25"/>
        <v>0</v>
      </c>
      <c r="U84" s="13"/>
      <c r="V84" s="13"/>
      <c r="W84" s="13">
        <f t="shared" si="26"/>
        <v>-1.134064966009307E-2</v>
      </c>
    </row>
    <row r="85" spans="1:23" x14ac:dyDescent="0.2">
      <c r="A85" s="1">
        <v>44629</v>
      </c>
      <c r="B85" s="4">
        <v>108.410004</v>
      </c>
      <c r="C85" s="4">
        <v>111.709999</v>
      </c>
      <c r="D85" s="4">
        <v>106.849998</v>
      </c>
      <c r="E85" s="4">
        <v>111.050003</v>
      </c>
      <c r="F85" s="4">
        <v>111.050003</v>
      </c>
      <c r="G85" s="2">
        <v>102310300</v>
      </c>
      <c r="H85" s="4">
        <f t="shared" si="19"/>
        <v>102.3103</v>
      </c>
      <c r="I85" s="10">
        <f t="shared" si="20"/>
        <v>5.5200040000000001</v>
      </c>
      <c r="J85" s="6" t="b">
        <f t="shared" si="14"/>
        <v>0</v>
      </c>
      <c r="K85" s="5">
        <f t="shared" si="15"/>
        <v>4.5484334028719375E-2</v>
      </c>
      <c r="L85" s="5">
        <f t="shared" si="21"/>
        <v>-2.4351986925487089E-2</v>
      </c>
      <c r="M85" s="5">
        <f t="shared" si="16"/>
        <v>-3.9307487867243612E-2</v>
      </c>
      <c r="N85" s="4">
        <f t="shared" si="22"/>
        <v>111.80065738841097</v>
      </c>
      <c r="O85" s="4">
        <f t="shared" si="23"/>
        <v>115.03212299206805</v>
      </c>
      <c r="P85" s="5">
        <f t="shared" si="24"/>
        <v>-2.8903815765863757E-2</v>
      </c>
      <c r="Q85" s="5">
        <f t="shared" si="17"/>
        <v>-4.4281129503663766E-2</v>
      </c>
      <c r="S85" s="13">
        <f t="shared" si="18"/>
        <v>-8.1089316045801399E-4</v>
      </c>
      <c r="T85" s="20" t="b">
        <f t="shared" si="25"/>
        <v>0</v>
      </c>
      <c r="U85" s="13"/>
      <c r="V85" s="13"/>
      <c r="W85" s="13">
        <f t="shared" si="26"/>
        <v>-1.3410435067715552E-3</v>
      </c>
    </row>
    <row r="86" spans="1:23" x14ac:dyDescent="0.2">
      <c r="A86" s="1">
        <v>44630</v>
      </c>
      <c r="B86" s="4">
        <v>108.889999</v>
      </c>
      <c r="C86" s="4">
        <v>109.07</v>
      </c>
      <c r="D86" s="4">
        <v>103.07</v>
      </c>
      <c r="E86" s="4">
        <v>106.459999</v>
      </c>
      <c r="F86" s="4">
        <v>106.459999</v>
      </c>
      <c r="G86" s="2">
        <v>102557400</v>
      </c>
      <c r="H86" s="4">
        <f t="shared" si="19"/>
        <v>102.5574</v>
      </c>
      <c r="I86" s="10">
        <f t="shared" si="20"/>
        <v>-4.5900040000000075</v>
      </c>
      <c r="J86" s="6" t="b">
        <f t="shared" si="14"/>
        <v>0</v>
      </c>
      <c r="K86" s="5">
        <f t="shared" si="15"/>
        <v>5.8212865043174543E-2</v>
      </c>
      <c r="L86" s="5">
        <f t="shared" si="21"/>
        <v>2.2316099020259949E-2</v>
      </c>
      <c r="M86" s="5">
        <f t="shared" si="16"/>
        <v>-3.2890259047249473E-2</v>
      </c>
      <c r="N86" s="4">
        <f t="shared" si="22"/>
        <v>110.91054765700915</v>
      </c>
      <c r="O86" s="4">
        <f t="shared" si="23"/>
        <v>114.28672090580126</v>
      </c>
      <c r="P86" s="5">
        <f t="shared" si="24"/>
        <v>-3.0440506517314558E-2</v>
      </c>
      <c r="Q86" s="5">
        <f t="shared" si="17"/>
        <v>-7.0692533962198489E-2</v>
      </c>
      <c r="S86" s="13">
        <f t="shared" si="18"/>
        <v>-1.6594883858125443E-2</v>
      </c>
      <c r="T86" s="20" t="b">
        <f t="shared" si="25"/>
        <v>1</v>
      </c>
      <c r="U86" s="13"/>
      <c r="V86" s="13"/>
      <c r="W86" s="13">
        <f t="shared" si="26"/>
        <v>-7.9615786900917498E-3</v>
      </c>
    </row>
    <row r="87" spans="1:23" x14ac:dyDescent="0.2">
      <c r="A87" s="1">
        <v>44631</v>
      </c>
      <c r="B87" s="4">
        <v>108.129997</v>
      </c>
      <c r="C87" s="4">
        <v>108.19000200000001</v>
      </c>
      <c r="D87" s="4">
        <v>104.08000199999999</v>
      </c>
      <c r="E87" s="4">
        <v>104.290001</v>
      </c>
      <c r="F87" s="4">
        <v>104.290001</v>
      </c>
      <c r="G87" s="2">
        <v>87584400</v>
      </c>
      <c r="H87" s="4">
        <f t="shared" si="19"/>
        <v>87.584400000000002</v>
      </c>
      <c r="I87" s="10">
        <f t="shared" si="20"/>
        <v>-2.1699979999999925</v>
      </c>
      <c r="J87" s="6" t="b">
        <f t="shared" si="14"/>
        <v>1</v>
      </c>
      <c r="K87" s="5">
        <f t="shared" si="15"/>
        <v>3.9488853968315779E-2</v>
      </c>
      <c r="L87" s="5">
        <f t="shared" si="21"/>
        <v>3.5512772649018004E-2</v>
      </c>
      <c r="M87" s="5">
        <f t="shared" si="16"/>
        <v>-2.0176690619203726E-3</v>
      </c>
      <c r="N87" s="4">
        <f t="shared" si="22"/>
        <v>109.80712321417428</v>
      </c>
      <c r="O87" s="4">
        <f t="shared" si="23"/>
        <v>113.41744091399245</v>
      </c>
      <c r="P87" s="5">
        <f t="shared" si="24"/>
        <v>-3.2878720379336333E-2</v>
      </c>
      <c r="Q87" s="5">
        <f t="shared" si="17"/>
        <v>-5.2156190295631136E-2</v>
      </c>
      <c r="S87" s="13">
        <f t="shared" si="18"/>
        <v>-1.4726924509443228E-2</v>
      </c>
      <c r="T87" s="20" t="b">
        <f t="shared" si="25"/>
        <v>1</v>
      </c>
      <c r="U87" s="13"/>
      <c r="V87" s="13"/>
      <c r="W87" s="13">
        <f t="shared" si="26"/>
        <v>-9.9487782374603744E-3</v>
      </c>
    </row>
    <row r="88" spans="1:23" x14ac:dyDescent="0.2">
      <c r="A88" s="1">
        <v>44634</v>
      </c>
      <c r="B88" s="4">
        <v>102.989998</v>
      </c>
      <c r="C88" s="4">
        <v>105.239998</v>
      </c>
      <c r="D88" s="4">
        <v>101.040001</v>
      </c>
      <c r="E88" s="4">
        <v>102.25</v>
      </c>
      <c r="F88" s="4">
        <v>102.25</v>
      </c>
      <c r="G88" s="2">
        <v>89731700</v>
      </c>
      <c r="H88" s="4">
        <f t="shared" si="19"/>
        <v>89.731700000000004</v>
      </c>
      <c r="I88" s="10">
        <f t="shared" si="20"/>
        <v>-2.0400010000000037</v>
      </c>
      <c r="J88" s="6" t="b">
        <f t="shared" si="14"/>
        <v>1</v>
      </c>
      <c r="K88" s="5">
        <f t="shared" si="15"/>
        <v>4.1567665859385691E-2</v>
      </c>
      <c r="L88" s="5">
        <f t="shared" si="21"/>
        <v>7.1851443282871016E-3</v>
      </c>
      <c r="M88" s="5">
        <f t="shared" si="16"/>
        <v>-1.1975445249649158E-2</v>
      </c>
      <c r="N88" s="4">
        <f t="shared" si="22"/>
        <v>108.54760267847857</v>
      </c>
      <c r="O88" s="4">
        <f t="shared" si="23"/>
        <v>112.44635909538441</v>
      </c>
      <c r="P88" s="5">
        <f t="shared" si="24"/>
        <v>-3.5917480632474949E-2</v>
      </c>
      <c r="Q88" s="5">
        <f t="shared" si="17"/>
        <v>-6.9164140830602391E-2</v>
      </c>
      <c r="S88" s="13">
        <f t="shared" si="18"/>
        <v>-3.0471466866714675E-2</v>
      </c>
      <c r="T88" s="20" t="b">
        <f t="shared" si="25"/>
        <v>1</v>
      </c>
      <c r="U88" s="13">
        <f>(E88-E87)/E87</f>
        <v>-1.9560849366565866E-2</v>
      </c>
      <c r="V88" s="13"/>
      <c r="W88" s="13">
        <f t="shared" si="26"/>
        <v>-1.1470299000904256E-2</v>
      </c>
    </row>
    <row r="89" spans="1:23" x14ac:dyDescent="0.2">
      <c r="A89" s="1">
        <v>44635</v>
      </c>
      <c r="B89" s="4">
        <v>102.660004</v>
      </c>
      <c r="C89" s="4">
        <v>109.69000200000001</v>
      </c>
      <c r="D89" s="4">
        <v>101.790001</v>
      </c>
      <c r="E89" s="4">
        <v>109.33000199999999</v>
      </c>
      <c r="F89" s="4">
        <v>109.33000199999999</v>
      </c>
      <c r="G89" s="2">
        <v>112425500</v>
      </c>
      <c r="H89" s="4">
        <f t="shared" si="19"/>
        <v>112.4255</v>
      </c>
      <c r="I89" s="10">
        <f t="shared" si="20"/>
        <v>7.0800019999999932</v>
      </c>
      <c r="J89" s="6" t="b">
        <f t="shared" si="14"/>
        <v>0</v>
      </c>
      <c r="K89" s="5">
        <f t="shared" si="15"/>
        <v>7.7610776327627723E-2</v>
      </c>
      <c r="L89" s="5">
        <f t="shared" si="21"/>
        <v>-6.4971729399114303E-2</v>
      </c>
      <c r="M89" s="5">
        <f t="shared" si="16"/>
        <v>-7.4074083170506982E-2</v>
      </c>
      <c r="N89" s="4">
        <f t="shared" si="22"/>
        <v>108.6780025653988</v>
      </c>
      <c r="O89" s="4">
        <f t="shared" si="23"/>
        <v>112.17537152187272</v>
      </c>
      <c r="P89" s="5">
        <f t="shared" si="24"/>
        <v>-3.2181019837655929E-2</v>
      </c>
      <c r="Q89" s="5">
        <f t="shared" si="17"/>
        <v>-6.3379905802499692E-2</v>
      </c>
      <c r="S89" s="13">
        <f t="shared" si="18"/>
        <v>9.311906832224123E-3</v>
      </c>
      <c r="T89" s="20" t="b">
        <f t="shared" si="25"/>
        <v>0</v>
      </c>
      <c r="U89" s="13">
        <f>(E89-E88)/E88</f>
        <v>6.9242073349633185E-2</v>
      </c>
      <c r="V89" s="13"/>
      <c r="W89" s="13">
        <f t="shared" si="26"/>
        <v>1.2013152174947511E-3</v>
      </c>
    </row>
    <row r="90" spans="1:23" x14ac:dyDescent="0.2">
      <c r="A90" s="1">
        <v>44636</v>
      </c>
      <c r="B90" s="4">
        <v>111.599998</v>
      </c>
      <c r="C90" s="4">
        <v>115.41999800000001</v>
      </c>
      <c r="D90" s="4">
        <v>109.889999</v>
      </c>
      <c r="E90" s="4">
        <v>115.370003</v>
      </c>
      <c r="F90" s="4">
        <v>115.370003</v>
      </c>
      <c r="G90" s="2">
        <v>113689800</v>
      </c>
      <c r="H90" s="4">
        <f t="shared" si="19"/>
        <v>113.68980000000001</v>
      </c>
      <c r="I90" s="10">
        <f t="shared" si="20"/>
        <v>6.0400010000000037</v>
      </c>
      <c r="J90" s="6" t="b">
        <f t="shared" si="14"/>
        <v>0</v>
      </c>
      <c r="K90" s="5">
        <f t="shared" si="15"/>
        <v>5.0323041680981395E-2</v>
      </c>
      <c r="L90" s="5">
        <f t="shared" si="21"/>
        <v>-3.3781407415437385E-2</v>
      </c>
      <c r="M90" s="5">
        <f t="shared" si="16"/>
        <v>-4.9868086721886251E-2</v>
      </c>
      <c r="N90" s="4">
        <f t="shared" si="22"/>
        <v>109.79333597116566</v>
      </c>
      <c r="O90" s="4">
        <f t="shared" si="23"/>
        <v>112.45316556344901</v>
      </c>
      <c r="P90" s="5">
        <f t="shared" si="24"/>
        <v>-2.4225783548300954E-2</v>
      </c>
      <c r="Q90" s="5">
        <f t="shared" si="17"/>
        <v>8.8040888801965559E-4</v>
      </c>
      <c r="S90" s="13">
        <f t="shared" si="18"/>
        <v>5.1247755422169167E-2</v>
      </c>
      <c r="T90" s="20" t="b">
        <f t="shared" si="25"/>
        <v>0</v>
      </c>
      <c r="U90" s="13">
        <f>(E90-E89)/E89</f>
        <v>5.5245594891693173E-2</v>
      </c>
      <c r="V90" s="13"/>
      <c r="W90" s="13">
        <f t="shared" si="26"/>
        <v>1.0262733758799911E-2</v>
      </c>
    </row>
    <row r="91" spans="1:23" x14ac:dyDescent="0.2">
      <c r="A91" s="1">
        <v>44637</v>
      </c>
      <c r="B91" s="4">
        <v>112.139999</v>
      </c>
      <c r="C91" s="4">
        <v>114.269997</v>
      </c>
      <c r="D91" s="4">
        <v>109.709999</v>
      </c>
      <c r="E91" s="4">
        <v>111.69000200000001</v>
      </c>
      <c r="F91" s="4">
        <v>111.69000200000001</v>
      </c>
      <c r="G91" s="2">
        <v>103201700</v>
      </c>
      <c r="H91" s="4">
        <f t="shared" si="19"/>
        <v>103.2017</v>
      </c>
      <c r="I91" s="10">
        <f t="shared" si="20"/>
        <v>-3.6800009999999901</v>
      </c>
      <c r="J91" s="6" t="b">
        <f t="shared" si="14"/>
        <v>1</v>
      </c>
      <c r="K91" s="5">
        <f t="shared" si="15"/>
        <v>4.1564105747553669E-2</v>
      </c>
      <c r="L91" s="5">
        <f t="shared" si="21"/>
        <v>4.0128143750027693E-3</v>
      </c>
      <c r="M91" s="5">
        <f t="shared" si="16"/>
        <v>-1.8047607492914213E-2</v>
      </c>
      <c r="N91" s="4">
        <f t="shared" si="22"/>
        <v>110.10944697597138</v>
      </c>
      <c r="O91" s="4">
        <f t="shared" si="23"/>
        <v>112.38680351445343</v>
      </c>
      <c r="P91" s="5">
        <f t="shared" si="24"/>
        <v>-2.0682662578252971E-2</v>
      </c>
      <c r="Q91" s="5">
        <f t="shared" si="17"/>
        <v>-3.6277357387741083E-3</v>
      </c>
      <c r="S91" s="13">
        <f t="shared" si="18"/>
        <v>3.7785586416908976E-2</v>
      </c>
      <c r="T91" s="20" t="b">
        <f t="shared" si="25"/>
        <v>1</v>
      </c>
      <c r="U91" s="13">
        <f>(E91-E90)/E90</f>
        <v>-3.1897381505658712E-2</v>
      </c>
      <c r="V91" s="13">
        <f>(E91-E88)/E88</f>
        <v>9.2322757946210338E-2</v>
      </c>
      <c r="W91" s="13">
        <f t="shared" si="26"/>
        <v>2.8791456422158253E-3</v>
      </c>
    </row>
    <row r="92" spans="1:23" x14ac:dyDescent="0.2">
      <c r="A92" s="1">
        <v>44638</v>
      </c>
      <c r="B92" s="4">
        <v>111.279999</v>
      </c>
      <c r="C92" s="4">
        <v>114.93</v>
      </c>
      <c r="D92" s="4">
        <v>110.550003</v>
      </c>
      <c r="E92" s="4">
        <v>113.459999</v>
      </c>
      <c r="F92" s="4">
        <v>113.459999</v>
      </c>
      <c r="G92" s="2">
        <v>105834800</v>
      </c>
      <c r="H92" s="4">
        <f t="shared" si="19"/>
        <v>105.8348</v>
      </c>
      <c r="I92" s="10">
        <f t="shared" si="20"/>
        <v>1.7699969999999894</v>
      </c>
      <c r="J92" s="6" t="b">
        <f t="shared" si="14"/>
        <v>0</v>
      </c>
      <c r="K92" s="5">
        <f t="shared" si="15"/>
        <v>3.9620053198913104E-2</v>
      </c>
      <c r="L92" s="5">
        <f t="shared" si="21"/>
        <v>-1.9590223037295251E-2</v>
      </c>
      <c r="M92" s="5">
        <f t="shared" si="16"/>
        <v>-2.6322893903494442E-2</v>
      </c>
      <c r="N92" s="4">
        <f t="shared" si="22"/>
        <v>110.66787231330949</v>
      </c>
      <c r="O92" s="4">
        <f t="shared" si="23"/>
        <v>112.4801248610227</v>
      </c>
      <c r="P92" s="5">
        <f t="shared" si="24"/>
        <v>-1.6375597631285294E-2</v>
      </c>
      <c r="Q92" s="27">
        <f t="shared" si="17"/>
        <v>-1.0650725530873728E-3</v>
      </c>
      <c r="S92" s="13">
        <f t="shared" si="18"/>
        <v>3.8512782414611701E-2</v>
      </c>
      <c r="T92" s="20" t="b">
        <f t="shared" si="25"/>
        <v>0</v>
      </c>
      <c r="U92" s="13"/>
      <c r="V92" s="13"/>
      <c r="W92" s="13">
        <f t="shared" si="26"/>
        <v>5.0715479250383454E-3</v>
      </c>
    </row>
    <row r="93" spans="1:23" x14ac:dyDescent="0.2">
      <c r="A93" s="1">
        <v>44641</v>
      </c>
      <c r="B93" s="4">
        <v>113.730003</v>
      </c>
      <c r="C93" s="4">
        <v>117.57</v>
      </c>
      <c r="D93" s="4">
        <v>112.540001</v>
      </c>
      <c r="E93" s="4">
        <v>115.91999800000001</v>
      </c>
      <c r="F93" s="4">
        <v>115.91999800000001</v>
      </c>
      <c r="G93" s="2">
        <v>101905900</v>
      </c>
      <c r="H93" s="4">
        <f t="shared" si="19"/>
        <v>101.9059</v>
      </c>
      <c r="I93" s="10">
        <f t="shared" si="20"/>
        <v>2.4599990000000105</v>
      </c>
      <c r="J93" s="6" t="b">
        <f t="shared" si="14"/>
        <v>0</v>
      </c>
      <c r="K93" s="5">
        <f t="shared" si="15"/>
        <v>4.4695210194639942E-2</v>
      </c>
      <c r="L93" s="5">
        <f t="shared" si="21"/>
        <v>-1.9256088474736175E-2</v>
      </c>
      <c r="M93" s="5">
        <f t="shared" si="16"/>
        <v>-3.0033738848109687E-2</v>
      </c>
      <c r="N93" s="4">
        <f t="shared" si="22"/>
        <v>111.54322659442457</v>
      </c>
      <c r="O93" s="4">
        <f t="shared" si="23"/>
        <v>112.77924426441203</v>
      </c>
      <c r="P93" s="5">
        <f t="shared" si="24"/>
        <v>-1.1081064334651792E-2</v>
      </c>
      <c r="Q93" s="5">
        <f t="shared" si="17"/>
        <v>8.9362163531430411E-3</v>
      </c>
      <c r="S93" s="13">
        <f t="shared" si="18"/>
        <v>5.4030832616031491E-2</v>
      </c>
      <c r="T93" s="20" t="b">
        <f t="shared" si="25"/>
        <v>0</v>
      </c>
      <c r="U93" s="13"/>
      <c r="V93" s="13"/>
      <c r="W93" s="13">
        <f t="shared" si="26"/>
        <v>7.9097416695324396E-3</v>
      </c>
    </row>
    <row r="94" spans="1:23" x14ac:dyDescent="0.2">
      <c r="A94" s="1">
        <v>44642</v>
      </c>
      <c r="B94" s="4">
        <v>115.43</v>
      </c>
      <c r="C94" s="4">
        <v>117.949997</v>
      </c>
      <c r="D94" s="4">
        <v>113.80999799999999</v>
      </c>
      <c r="E94" s="4">
        <v>114.779999</v>
      </c>
      <c r="F94" s="4">
        <v>114.779999</v>
      </c>
      <c r="G94" s="2">
        <v>101672600</v>
      </c>
      <c r="H94" s="4">
        <f t="shared" si="19"/>
        <v>101.6726</v>
      </c>
      <c r="I94" s="10">
        <f t="shared" si="20"/>
        <v>-1.1399990000000031</v>
      </c>
      <c r="J94" s="6" t="b">
        <f t="shared" si="14"/>
        <v>1</v>
      </c>
      <c r="K94" s="5">
        <f t="shared" si="15"/>
        <v>3.6376408687749939E-2</v>
      </c>
      <c r="L94" s="5">
        <f t="shared" si="21"/>
        <v>5.6311270900112889E-3</v>
      </c>
      <c r="M94" s="5">
        <f t="shared" si="16"/>
        <v>-8.522985827659979E-3</v>
      </c>
      <c r="N94" s="4">
        <f t="shared" si="22"/>
        <v>112.08268866202047</v>
      </c>
      <c r="O94" s="4">
        <f t="shared" si="23"/>
        <v>112.95322293707186</v>
      </c>
      <c r="P94" s="5">
        <f t="shared" si="24"/>
        <v>-7.7668932235952556E-3</v>
      </c>
      <c r="Q94" s="5">
        <f t="shared" si="17"/>
        <v>1.5411026971240237E-2</v>
      </c>
      <c r="S94" s="13">
        <f t="shared" si="18"/>
        <v>5.234803347439395E-2</v>
      </c>
      <c r="T94" s="20" t="b">
        <f t="shared" si="25"/>
        <v>1</v>
      </c>
      <c r="U94" s="13"/>
      <c r="V94" s="13"/>
      <c r="W94" s="13">
        <f t="shared" si="26"/>
        <v>4.8363498534734952E-3</v>
      </c>
    </row>
    <row r="95" spans="1:23" x14ac:dyDescent="0.2">
      <c r="A95" s="1">
        <v>44643</v>
      </c>
      <c r="B95" s="4">
        <v>114.290001</v>
      </c>
      <c r="C95" s="4">
        <v>117.550003</v>
      </c>
      <c r="D95" s="4">
        <v>112.209999</v>
      </c>
      <c r="E95" s="4">
        <v>113.91999800000001</v>
      </c>
      <c r="F95" s="4">
        <v>113.91999800000001</v>
      </c>
      <c r="G95" s="2">
        <v>90579200</v>
      </c>
      <c r="H95" s="4">
        <f t="shared" si="19"/>
        <v>90.5792</v>
      </c>
      <c r="I95" s="10">
        <f t="shared" si="20"/>
        <v>-0.86000099999999691</v>
      </c>
      <c r="J95" s="6" t="b">
        <f t="shared" si="14"/>
        <v>1</v>
      </c>
      <c r="K95" s="5">
        <f t="shared" si="15"/>
        <v>4.7589377484978032E-2</v>
      </c>
      <c r="L95" s="5">
        <f t="shared" si="21"/>
        <v>3.237404818991969E-3</v>
      </c>
      <c r="M95" s="5">
        <f t="shared" si="16"/>
        <v>-1.5239274710269007E-2</v>
      </c>
      <c r="N95" s="4">
        <f t="shared" si="22"/>
        <v>112.38890688501706</v>
      </c>
      <c r="O95" s="4">
        <f t="shared" si="23"/>
        <v>113.03729033384822</v>
      </c>
      <c r="P95" s="5">
        <f t="shared" si="24"/>
        <v>-5.7691053930660884E-3</v>
      </c>
      <c r="Q95" s="5">
        <f t="shared" si="17"/>
        <v>-1.591864268242287E-3</v>
      </c>
      <c r="S95" s="13">
        <f t="shared" si="18"/>
        <v>4.5921757387169519E-2</v>
      </c>
      <c r="T95" s="20" t="b">
        <f t="shared" si="25"/>
        <v>1</v>
      </c>
      <c r="U95" s="13"/>
      <c r="V95" s="13"/>
      <c r="W95" s="13">
        <f t="shared" si="26"/>
        <v>2.7320742092472143E-3</v>
      </c>
    </row>
    <row r="96" spans="1:23" x14ac:dyDescent="0.2">
      <c r="A96" s="1">
        <v>44644</v>
      </c>
      <c r="B96" s="4">
        <v>114.959999</v>
      </c>
      <c r="C96" s="4">
        <v>120.550003</v>
      </c>
      <c r="D96" s="4">
        <v>113.709999</v>
      </c>
      <c r="E96" s="4">
        <v>120.529999</v>
      </c>
      <c r="F96" s="4">
        <v>120.529999</v>
      </c>
      <c r="G96" s="2">
        <v>121961300</v>
      </c>
      <c r="H96" s="4">
        <f t="shared" si="19"/>
        <v>121.96129999999999</v>
      </c>
      <c r="I96" s="10">
        <f t="shared" si="20"/>
        <v>6.6100009999999969</v>
      </c>
      <c r="J96" s="6" t="b">
        <f t="shared" si="14"/>
        <v>0</v>
      </c>
      <c r="K96" s="5">
        <f t="shared" si="15"/>
        <v>6.0153056548703406E-2</v>
      </c>
      <c r="L96" s="5">
        <f t="shared" si="21"/>
        <v>-4.845163577289182E-2</v>
      </c>
      <c r="M96" s="5">
        <f t="shared" si="16"/>
        <v>-5.9977135344095885E-2</v>
      </c>
      <c r="N96" s="4">
        <f t="shared" si="22"/>
        <v>113.74575557084755</v>
      </c>
      <c r="O96" s="4">
        <f t="shared" si="23"/>
        <v>113.68883021786142</v>
      </c>
      <c r="P96" s="5">
        <f t="shared" si="24"/>
        <v>5.0046133765994146E-4</v>
      </c>
      <c r="Q96" s="27">
        <f t="shared" si="17"/>
        <v>-3.1435520972281073E-4</v>
      </c>
      <c r="S96" s="13">
        <f t="shared" si="18"/>
        <v>5.9819791912273761E-2</v>
      </c>
      <c r="T96" s="20" t="b">
        <f t="shared" si="25"/>
        <v>0</v>
      </c>
      <c r="U96" s="13"/>
      <c r="V96" s="13"/>
      <c r="W96" s="13">
        <f t="shared" si="26"/>
        <v>1.2072799028276439E-2</v>
      </c>
    </row>
    <row r="97" spans="1:23" x14ac:dyDescent="0.2">
      <c r="A97" s="1">
        <v>44645</v>
      </c>
      <c r="B97" s="4">
        <v>119.91999800000001</v>
      </c>
      <c r="C97" s="4">
        <v>121.400002</v>
      </c>
      <c r="D97" s="4">
        <v>117.25</v>
      </c>
      <c r="E97" s="4">
        <v>119.66999800000001</v>
      </c>
      <c r="F97" s="4">
        <v>119.66999800000001</v>
      </c>
      <c r="G97" s="2">
        <v>95852400</v>
      </c>
      <c r="H97" s="4">
        <f t="shared" si="19"/>
        <v>95.852400000000003</v>
      </c>
      <c r="I97" s="10">
        <f t="shared" si="20"/>
        <v>-0.86000099999999691</v>
      </c>
      <c r="J97" s="6" t="b">
        <f t="shared" si="14"/>
        <v>0</v>
      </c>
      <c r="K97" s="5">
        <f t="shared" si="15"/>
        <v>3.5394473347547979E-2</v>
      </c>
      <c r="L97" s="5">
        <f t="shared" si="21"/>
        <v>2.0847231835344092E-3</v>
      </c>
      <c r="M97" s="5">
        <f t="shared" si="16"/>
        <v>-2.0639641791044834E-2</v>
      </c>
      <c r="N97" s="4">
        <f t="shared" si="22"/>
        <v>114.73312930903963</v>
      </c>
      <c r="O97" s="4">
        <f t="shared" si="23"/>
        <v>114.20893176413435</v>
      </c>
      <c r="P97" s="5">
        <f t="shared" si="24"/>
        <v>4.5688420429405713E-3</v>
      </c>
      <c r="Q97" s="5">
        <f t="shared" si="17"/>
        <v>2.1936738813957149E-2</v>
      </c>
      <c r="S97" s="13">
        <f t="shared" si="18"/>
        <v>5.810765147878786E-2</v>
      </c>
      <c r="T97" s="20" t="b">
        <f t="shared" si="25"/>
        <v>1</v>
      </c>
      <c r="U97" s="13"/>
      <c r="V97" s="13"/>
      <c r="W97" s="13">
        <f t="shared" si="26"/>
        <v>8.6805325898695329E-3</v>
      </c>
    </row>
    <row r="98" spans="1:23" x14ac:dyDescent="0.2">
      <c r="A98" s="1">
        <v>44648</v>
      </c>
      <c r="B98" s="4">
        <v>117.699997</v>
      </c>
      <c r="C98" s="4">
        <v>120.410004</v>
      </c>
      <c r="D98" s="4">
        <v>116.709999</v>
      </c>
      <c r="E98" s="4">
        <v>120.239998</v>
      </c>
      <c r="F98" s="4">
        <v>120.239998</v>
      </c>
      <c r="G98" s="2">
        <v>92966100</v>
      </c>
      <c r="H98" s="4">
        <f t="shared" si="19"/>
        <v>92.966099999999997</v>
      </c>
      <c r="I98" s="10">
        <f t="shared" si="20"/>
        <v>0.56999999999999318</v>
      </c>
      <c r="J98" s="6" t="b">
        <f t="shared" si="14"/>
        <v>0</v>
      </c>
      <c r="K98" s="5">
        <f t="shared" si="15"/>
        <v>3.170255360896717E-2</v>
      </c>
      <c r="L98" s="5">
        <f t="shared" si="21"/>
        <v>-2.1580297916235322E-2</v>
      </c>
      <c r="M98" s="5">
        <f t="shared" si="16"/>
        <v>-3.0245900353405058E-2</v>
      </c>
      <c r="N98" s="4">
        <f t="shared" si="22"/>
        <v>115.65094075753302</v>
      </c>
      <c r="O98" s="4">
        <f t="shared" si="23"/>
        <v>114.73337230638353</v>
      </c>
      <c r="P98" s="5">
        <f t="shared" si="24"/>
        <v>7.9339471442191924E-3</v>
      </c>
      <c r="Q98" s="5">
        <f t="shared" si="17"/>
        <v>9.1573681591344269E-3</v>
      </c>
      <c r="S98" s="13">
        <f t="shared" si="18"/>
        <v>4.1150233723083601E-2</v>
      </c>
      <c r="T98" s="20" t="b">
        <f t="shared" si="25"/>
        <v>0</v>
      </c>
      <c r="U98" s="13"/>
      <c r="V98" s="13"/>
      <c r="W98" s="13">
        <f t="shared" si="26"/>
        <v>7.9995329511254164E-3</v>
      </c>
    </row>
    <row r="99" spans="1:23" x14ac:dyDescent="0.2">
      <c r="A99" s="1">
        <v>44649</v>
      </c>
      <c r="B99" s="4">
        <v>122.279999</v>
      </c>
      <c r="C99" s="4">
        <v>123.709999</v>
      </c>
      <c r="D99" s="4">
        <v>119.589996</v>
      </c>
      <c r="E99" s="4">
        <v>123.230003</v>
      </c>
      <c r="F99" s="4">
        <v>123.230003</v>
      </c>
      <c r="G99" s="2">
        <v>94143000</v>
      </c>
      <c r="H99" s="4">
        <f t="shared" si="19"/>
        <v>94.143000000000001</v>
      </c>
      <c r="I99" s="10">
        <f t="shared" si="20"/>
        <v>2.9900049999999965</v>
      </c>
      <c r="J99" s="6" t="b">
        <f t="shared" si="14"/>
        <v>0</v>
      </c>
      <c r="K99" s="5">
        <f t="shared" si="15"/>
        <v>3.4451067294959996E-2</v>
      </c>
      <c r="L99" s="5">
        <f t="shared" si="21"/>
        <v>-7.7690874040650974E-3</v>
      </c>
      <c r="M99" s="5">
        <f t="shared" si="16"/>
        <v>-3.0437387087127229E-2</v>
      </c>
      <c r="N99" s="4">
        <f t="shared" si="22"/>
        <v>116.91411779794419</v>
      </c>
      <c r="O99" s="4">
        <f t="shared" si="23"/>
        <v>115.47220975800235</v>
      </c>
      <c r="P99" s="5">
        <f t="shared" si="24"/>
        <v>1.2333053245407039E-2</v>
      </c>
      <c r="Q99" s="5">
        <f t="shared" si="17"/>
        <v>2.2887554150478013E-2</v>
      </c>
      <c r="S99" s="13">
        <f t="shared" si="18"/>
        <v>5.8127122113693169E-2</v>
      </c>
      <c r="T99" s="20" t="b">
        <f t="shared" si="25"/>
        <v>0</v>
      </c>
      <c r="U99" s="13"/>
      <c r="V99" s="13"/>
      <c r="W99" s="13">
        <f t="shared" si="26"/>
        <v>1.0922323952897779E-2</v>
      </c>
    </row>
    <row r="100" spans="1:23" x14ac:dyDescent="0.2">
      <c r="A100" s="1">
        <v>44650</v>
      </c>
      <c r="B100" s="4">
        <v>123.040001</v>
      </c>
      <c r="C100" s="4">
        <v>125.66999800000001</v>
      </c>
      <c r="D100" s="4">
        <v>118.589996</v>
      </c>
      <c r="E100" s="4">
        <v>119.220001</v>
      </c>
      <c r="F100" s="4">
        <v>119.220001</v>
      </c>
      <c r="G100" s="2">
        <v>99476900</v>
      </c>
      <c r="H100" s="4">
        <f t="shared" si="19"/>
        <v>99.476900000000001</v>
      </c>
      <c r="I100" s="10">
        <f t="shared" si="20"/>
        <v>-4.0100020000000001</v>
      </c>
      <c r="J100" s="6" t="b">
        <f t="shared" si="14"/>
        <v>1</v>
      </c>
      <c r="K100" s="5">
        <f t="shared" si="15"/>
        <v>5.9701511415853385E-2</v>
      </c>
      <c r="L100" s="5">
        <f t="shared" si="21"/>
        <v>3.1046813791882261E-2</v>
      </c>
      <c r="M100" s="5">
        <f t="shared" si="16"/>
        <v>-5.3124632873754124E-3</v>
      </c>
      <c r="N100" s="4">
        <f t="shared" si="22"/>
        <v>117.29843166495348</v>
      </c>
      <c r="O100" s="4">
        <f t="shared" si="23"/>
        <v>115.79810464861085</v>
      </c>
      <c r="P100" s="5">
        <f t="shared" si="24"/>
        <v>1.2790682663414559E-2</v>
      </c>
      <c r="Q100" s="5">
        <f t="shared" si="17"/>
        <v>1.1010925864172579E-2</v>
      </c>
      <c r="S100" s="13">
        <f t="shared" si="18"/>
        <v>7.1369806196204977E-2</v>
      </c>
      <c r="T100" s="20" t="b">
        <f t="shared" si="25"/>
        <v>1</v>
      </c>
      <c r="U100" s="13">
        <f>(E100-E99)/E99</f>
        <v>-3.2540792845716315E-2</v>
      </c>
      <c r="V100" s="13"/>
      <c r="W100" s="13">
        <f t="shared" si="26"/>
        <v>3.287146789864027E-3</v>
      </c>
    </row>
    <row r="101" spans="1:23" x14ac:dyDescent="0.2">
      <c r="A101" s="1">
        <v>44651</v>
      </c>
      <c r="B101" s="4">
        <v>116.30999799999999</v>
      </c>
      <c r="C101" s="4">
        <v>116.379997</v>
      </c>
      <c r="D101" s="4">
        <v>109.019997</v>
      </c>
      <c r="E101" s="4">
        <v>109.339996</v>
      </c>
      <c r="F101" s="4">
        <v>109.339996</v>
      </c>
      <c r="G101" s="2">
        <v>147004800</v>
      </c>
      <c r="H101" s="4">
        <f t="shared" si="19"/>
        <v>147.00479999999999</v>
      </c>
      <c r="I101" s="10">
        <f t="shared" si="20"/>
        <v>-9.880004999999997</v>
      </c>
      <c r="J101" s="6" t="b">
        <f t="shared" si="14"/>
        <v>1</v>
      </c>
      <c r="K101" s="5">
        <f t="shared" si="15"/>
        <v>6.7510550380954409E-2</v>
      </c>
      <c r="L101" s="5">
        <f t="shared" si="21"/>
        <v>5.9926077894008681E-2</v>
      </c>
      <c r="M101" s="5">
        <f t="shared" si="16"/>
        <v>-2.9352321482818944E-3</v>
      </c>
      <c r="N101" s="4">
        <f t="shared" si="22"/>
        <v>115.97202572079456</v>
      </c>
      <c r="O101" s="4">
        <f t="shared" si="23"/>
        <v>115.23652998351425</v>
      </c>
      <c r="P101" s="5">
        <f t="shared" si="24"/>
        <v>6.3420099175558135E-3</v>
      </c>
      <c r="Q101" s="5">
        <f t="shared" si="17"/>
        <v>-5.9945738444991334E-2</v>
      </c>
      <c r="S101" s="13">
        <f t="shared" si="18"/>
        <v>3.5178421405489759E-3</v>
      </c>
      <c r="T101" s="20" t="b">
        <f t="shared" si="25"/>
        <v>1</v>
      </c>
      <c r="U101" s="13">
        <f>(E101-E100)/E100</f>
        <v>-8.287204258620999E-2</v>
      </c>
      <c r="V101" s="13"/>
      <c r="W101" s="13">
        <f t="shared" si="26"/>
        <v>-1.1307959751308641E-2</v>
      </c>
    </row>
    <row r="102" spans="1:23" x14ac:dyDescent="0.2">
      <c r="A102" s="1">
        <v>44652</v>
      </c>
      <c r="B102" s="4">
        <v>110.480003</v>
      </c>
      <c r="C102" s="4">
        <v>111.41999800000001</v>
      </c>
      <c r="D102" s="4">
        <v>106.099998</v>
      </c>
      <c r="E102" s="4">
        <v>108.19000200000001</v>
      </c>
      <c r="F102" s="4">
        <v>108.19000200000001</v>
      </c>
      <c r="G102" s="2">
        <v>111867100</v>
      </c>
      <c r="H102" s="4">
        <f t="shared" si="19"/>
        <v>111.86709999999999</v>
      </c>
      <c r="I102" s="10">
        <f t="shared" si="20"/>
        <v>-1.1499939999999924</v>
      </c>
      <c r="J102" s="6" t="b">
        <f t="shared" si="14"/>
        <v>1</v>
      </c>
      <c r="K102" s="5">
        <f t="shared" si="15"/>
        <v>5.0141377005492566E-2</v>
      </c>
      <c r="L102" s="5">
        <f t="shared" si="21"/>
        <v>2.072774201499605E-2</v>
      </c>
      <c r="M102" s="5">
        <f t="shared" si="16"/>
        <v>-1.9698435809584157E-2</v>
      </c>
      <c r="N102" s="4">
        <f t="shared" si="22"/>
        <v>114.6750217673288</v>
      </c>
      <c r="O102" s="4">
        <f t="shared" si="23"/>
        <v>114.6237884197304</v>
      </c>
      <c r="P102" s="5">
        <f t="shared" si="24"/>
        <v>4.4676989643261994E-4</v>
      </c>
      <c r="Q102" s="5">
        <f t="shared" si="17"/>
        <v>-7.477673546665807E-2</v>
      </c>
      <c r="S102" s="13">
        <f t="shared" si="18"/>
        <v>-2.8384766945439188E-2</v>
      </c>
      <c r="T102" s="20" t="b">
        <f t="shared" si="25"/>
        <v>1</v>
      </c>
      <c r="U102" s="13">
        <f>(E102-E101)/E101</f>
        <v>-1.0517596872785622E-2</v>
      </c>
      <c r="V102" s="13"/>
      <c r="W102" s="13">
        <f t="shared" si="26"/>
        <v>-1.1183765614203634E-2</v>
      </c>
    </row>
    <row r="103" spans="1:23" x14ac:dyDescent="0.2">
      <c r="A103" s="1">
        <v>44655</v>
      </c>
      <c r="B103" s="4">
        <v>109.970001</v>
      </c>
      <c r="C103" s="4">
        <v>110.94000200000001</v>
      </c>
      <c r="D103" s="4">
        <v>107.029999</v>
      </c>
      <c r="E103" s="4">
        <v>110.529999</v>
      </c>
      <c r="F103" s="4">
        <v>110.529999</v>
      </c>
      <c r="G103" s="2">
        <v>90123900</v>
      </c>
      <c r="H103" s="4">
        <f t="shared" si="19"/>
        <v>90.123900000000006</v>
      </c>
      <c r="I103" s="10">
        <f t="shared" si="20"/>
        <v>2.3399969999999968</v>
      </c>
      <c r="J103" s="6" t="b">
        <f t="shared" si="14"/>
        <v>0</v>
      </c>
      <c r="K103" s="5">
        <f t="shared" si="15"/>
        <v>3.6531841881078622E-2</v>
      </c>
      <c r="L103" s="5">
        <f t="shared" si="21"/>
        <v>-5.0922796663428905E-3</v>
      </c>
      <c r="M103" s="5">
        <f t="shared" si="16"/>
        <v>-3.2701112143334689E-2</v>
      </c>
      <c r="N103" s="4">
        <f t="shared" si="22"/>
        <v>113.98418463944067</v>
      </c>
      <c r="O103" s="4">
        <f t="shared" si="23"/>
        <v>114.2678067310582</v>
      </c>
      <c r="P103" s="5">
        <f t="shared" si="24"/>
        <v>-2.4882582835039392E-3</v>
      </c>
      <c r="Q103" s="5">
        <f t="shared" si="17"/>
        <v>-6.1010092421491843E-2</v>
      </c>
      <c r="S103" s="13">
        <f t="shared" si="18"/>
        <v>-2.6707061589905157E-2</v>
      </c>
      <c r="T103" s="20" t="b">
        <f t="shared" si="25"/>
        <v>0</v>
      </c>
      <c r="U103" s="13">
        <f>(E103-E102)/E102</f>
        <v>2.1628588194313896E-2</v>
      </c>
      <c r="V103" s="13">
        <f>(E103-E100)/E100</f>
        <v>-7.289047078602183E-2</v>
      </c>
      <c r="W103" s="13">
        <f t="shared" si="26"/>
        <v>-6.0243034380216848E-3</v>
      </c>
    </row>
    <row r="104" spans="1:23" x14ac:dyDescent="0.2">
      <c r="A104" s="1">
        <v>44656</v>
      </c>
      <c r="B104" s="4">
        <v>109.69000200000001</v>
      </c>
      <c r="C104" s="4">
        <v>110.480003</v>
      </c>
      <c r="D104" s="4">
        <v>106.050003</v>
      </c>
      <c r="E104" s="4">
        <v>106.82</v>
      </c>
      <c r="F104" s="4">
        <v>106.82</v>
      </c>
      <c r="G104" s="2">
        <v>79532000</v>
      </c>
      <c r="H104" s="4">
        <f t="shared" si="19"/>
        <v>79.531999999999996</v>
      </c>
      <c r="I104" s="10">
        <f t="shared" si="20"/>
        <v>-3.7099990000000105</v>
      </c>
      <c r="J104" s="6" t="b">
        <f t="shared" si="14"/>
        <v>1</v>
      </c>
      <c r="K104" s="5">
        <f t="shared" si="15"/>
        <v>4.177274752175153E-2</v>
      </c>
      <c r="L104" s="5">
        <f t="shared" si="21"/>
        <v>2.6164663576175463E-2</v>
      </c>
      <c r="M104" s="5">
        <f t="shared" si="16"/>
        <v>-7.2606975786694639E-3</v>
      </c>
      <c r="N104" s="4">
        <f t="shared" si="22"/>
        <v>112.79015386620055</v>
      </c>
      <c r="O104" s="4">
        <f t="shared" si="23"/>
        <v>113.6201713631401</v>
      </c>
      <c r="P104" s="5">
        <f t="shared" si="24"/>
        <v>-7.3589534945060096E-3</v>
      </c>
      <c r="Q104" s="5">
        <f t="shared" si="17"/>
        <v>-5.9758326725896503E-2</v>
      </c>
      <c r="S104" s="13">
        <f t="shared" si="18"/>
        <v>-2.0481848698788181E-2</v>
      </c>
      <c r="T104" s="20" t="b">
        <f t="shared" si="25"/>
        <v>1</v>
      </c>
      <c r="U104" s="13"/>
      <c r="V104" s="13"/>
      <c r="W104" s="13">
        <f t="shared" si="26"/>
        <v>-1.0475407417416031E-2</v>
      </c>
    </row>
    <row r="105" spans="1:23" x14ac:dyDescent="0.2">
      <c r="A105" s="1">
        <v>44657</v>
      </c>
      <c r="B105" s="4">
        <v>104.449997</v>
      </c>
      <c r="C105" s="4">
        <v>105.739998</v>
      </c>
      <c r="D105" s="4">
        <v>101.709999</v>
      </c>
      <c r="E105" s="4">
        <v>103.66999800000001</v>
      </c>
      <c r="F105" s="4">
        <v>103.66999800000001</v>
      </c>
      <c r="G105" s="2">
        <v>105256600</v>
      </c>
      <c r="H105" s="4">
        <f t="shared" si="19"/>
        <v>105.25660000000001</v>
      </c>
      <c r="I105" s="10">
        <f t="shared" si="20"/>
        <v>-3.1500019999999864</v>
      </c>
      <c r="J105" s="6" t="b">
        <f t="shared" si="14"/>
        <v>1</v>
      </c>
      <c r="K105" s="5">
        <f t="shared" si="15"/>
        <v>3.9622446560047687E-2</v>
      </c>
      <c r="L105" s="5">
        <f t="shared" si="21"/>
        <v>7.4676785294688856E-3</v>
      </c>
      <c r="M105" s="5">
        <f t="shared" si="16"/>
        <v>-1.9270465237149502E-2</v>
      </c>
      <c r="N105" s="4">
        <f t="shared" si="22"/>
        <v>111.27012788850047</v>
      </c>
      <c r="O105" s="4">
        <f t="shared" si="23"/>
        <v>112.75493889678009</v>
      </c>
      <c r="P105" s="5">
        <f t="shared" si="24"/>
        <v>-1.3344201507231961E-2</v>
      </c>
      <c r="Q105" s="5">
        <f t="shared" si="17"/>
        <v>-8.5918198081701772E-2</v>
      </c>
      <c r="S105" s="13">
        <f t="shared" si="18"/>
        <v>-4.9700040733681908E-2</v>
      </c>
      <c r="T105" s="20" t="b">
        <f t="shared" si="25"/>
        <v>1</v>
      </c>
      <c r="U105" s="13"/>
      <c r="V105" s="13"/>
      <c r="W105" s="13">
        <f t="shared" si="26"/>
        <v>-1.3476583953447268E-2</v>
      </c>
    </row>
    <row r="106" spans="1:23" x14ac:dyDescent="0.2">
      <c r="A106" s="1">
        <v>44658</v>
      </c>
      <c r="B106" s="4">
        <v>103.91999800000001</v>
      </c>
      <c r="C106" s="4">
        <v>105.239998</v>
      </c>
      <c r="D106" s="4">
        <v>100.910004</v>
      </c>
      <c r="E106" s="4">
        <v>103.720001</v>
      </c>
      <c r="F106" s="4">
        <v>103.720001</v>
      </c>
      <c r="G106" s="2">
        <v>91895500</v>
      </c>
      <c r="H106" s="4">
        <f t="shared" si="19"/>
        <v>91.895499999999998</v>
      </c>
      <c r="I106" s="10">
        <f t="shared" si="20"/>
        <v>5.0002999999989584E-2</v>
      </c>
      <c r="J106" s="6" t="b">
        <f t="shared" si="14"/>
        <v>0</v>
      </c>
      <c r="K106" s="5">
        <f t="shared" si="15"/>
        <v>4.2909462177803497E-2</v>
      </c>
      <c r="L106" s="5">
        <f t="shared" si="21"/>
        <v>1.9245285204875619E-3</v>
      </c>
      <c r="M106" s="5">
        <f t="shared" si="16"/>
        <v>-2.7846565143333019E-2</v>
      </c>
      <c r="N106" s="4">
        <f t="shared" si="22"/>
        <v>110.01177340708372</v>
      </c>
      <c r="O106" s="4">
        <f t="shared" si="23"/>
        <v>111.96929212314704</v>
      </c>
      <c r="P106" s="5">
        <f t="shared" si="24"/>
        <v>-1.7793720212288418E-2</v>
      </c>
      <c r="Q106" s="5">
        <f t="shared" si="17"/>
        <v>-8.2734503091808659E-2</v>
      </c>
      <c r="S106" s="13">
        <f t="shared" si="18"/>
        <v>-4.3375133945222501E-2</v>
      </c>
      <c r="T106" s="20" t="b">
        <f t="shared" si="25"/>
        <v>0</v>
      </c>
      <c r="U106" s="13"/>
      <c r="V106" s="13"/>
      <c r="W106" s="13">
        <f t="shared" si="26"/>
        <v>-1.1309005438348145E-2</v>
      </c>
    </row>
    <row r="107" spans="1:23" x14ac:dyDescent="0.2">
      <c r="A107" s="1">
        <v>44659</v>
      </c>
      <c r="B107" s="4">
        <v>102.510002</v>
      </c>
      <c r="C107" s="4">
        <v>102.989998</v>
      </c>
      <c r="D107" s="4">
        <v>100.41999800000001</v>
      </c>
      <c r="E107" s="4">
        <v>101</v>
      </c>
      <c r="F107" s="4">
        <v>101</v>
      </c>
      <c r="G107" s="2">
        <v>92746700</v>
      </c>
      <c r="H107" s="4">
        <f t="shared" si="19"/>
        <v>92.746700000000004</v>
      </c>
      <c r="I107" s="10">
        <f t="shared" si="20"/>
        <v>-2.7200009999999963</v>
      </c>
      <c r="J107" s="6" t="b">
        <f t="shared" si="14"/>
        <v>1</v>
      </c>
      <c r="K107" s="5">
        <f t="shared" si="15"/>
        <v>2.55925119616114E-2</v>
      </c>
      <c r="L107" s="5">
        <f t="shared" si="21"/>
        <v>1.4730289440439187E-2</v>
      </c>
      <c r="M107" s="5">
        <f t="shared" si="16"/>
        <v>-5.7757619154701952E-3</v>
      </c>
      <c r="N107" s="4">
        <f t="shared" si="22"/>
        <v>108.50981117256977</v>
      </c>
      <c r="O107" s="4">
        <f t="shared" si="23"/>
        <v>111.01544063417774</v>
      </c>
      <c r="P107" s="5">
        <f t="shared" si="24"/>
        <v>-2.3091271052191876E-2</v>
      </c>
      <c r="Q107" s="5">
        <f t="shared" si="17"/>
        <v>-7.4553748505782946E-2</v>
      </c>
      <c r="S107" s="13">
        <f t="shared" si="18"/>
        <v>-5.0869254244588755E-2</v>
      </c>
      <c r="T107" s="20" t="b">
        <f t="shared" si="25"/>
        <v>1</v>
      </c>
      <c r="U107" s="13"/>
      <c r="V107" s="13"/>
      <c r="W107" s="13">
        <f t="shared" si="26"/>
        <v>-1.3652740865799384E-2</v>
      </c>
    </row>
    <row r="108" spans="1:23" x14ac:dyDescent="0.2">
      <c r="A108" s="1">
        <v>44662</v>
      </c>
      <c r="B108" s="4">
        <v>98.599997999999999</v>
      </c>
      <c r="C108" s="4">
        <v>98.669998000000007</v>
      </c>
      <c r="D108" s="4">
        <v>95.940002000000007</v>
      </c>
      <c r="E108" s="4">
        <v>97.370002999999997</v>
      </c>
      <c r="F108" s="4">
        <v>97.370002999999997</v>
      </c>
      <c r="G108" s="2">
        <v>95527700</v>
      </c>
      <c r="H108" s="4">
        <f t="shared" si="19"/>
        <v>95.527699999999996</v>
      </c>
      <c r="I108" s="10">
        <f t="shared" si="20"/>
        <v>-3.629997000000003</v>
      </c>
      <c r="J108" s="6" t="b">
        <f t="shared" si="14"/>
        <v>0</v>
      </c>
      <c r="K108" s="5">
        <f t="shared" si="15"/>
        <v>2.8455242266932617E-2</v>
      </c>
      <c r="L108" s="5">
        <f t="shared" si="21"/>
        <v>1.2474594573521212E-2</v>
      </c>
      <c r="M108" s="5">
        <f t="shared" si="16"/>
        <v>-1.4905159163953217E-2</v>
      </c>
      <c r="N108" s="4">
        <f t="shared" si="22"/>
        <v>106.65317647714147</v>
      </c>
      <c r="O108" s="4">
        <f t="shared" si="23"/>
        <v>109.82888083990142</v>
      </c>
      <c r="P108" s="5">
        <f t="shared" si="24"/>
        <v>-2.9775994186545206E-2</v>
      </c>
      <c r="Q108" s="5">
        <f t="shared" si="17"/>
        <v>-0.10044871452504346</v>
      </c>
      <c r="S108" s="13">
        <f t="shared" si="18"/>
        <v>-7.4851764765322917E-2</v>
      </c>
      <c r="T108" s="20" t="b">
        <f t="shared" si="25"/>
        <v>1</v>
      </c>
      <c r="U108" s="13"/>
      <c r="V108" s="13"/>
      <c r="W108" s="13">
        <f t="shared" si="26"/>
        <v>-1.7110293303115035E-2</v>
      </c>
    </row>
    <row r="109" spans="1:23" x14ac:dyDescent="0.2">
      <c r="A109" s="1">
        <v>44663</v>
      </c>
      <c r="B109" s="4">
        <v>98.779999000000004</v>
      </c>
      <c r="C109" s="4">
        <v>99.589995999999999</v>
      </c>
      <c r="D109" s="4">
        <v>94.599997999999999</v>
      </c>
      <c r="E109" s="4">
        <v>95.099997999999999</v>
      </c>
      <c r="F109" s="4">
        <v>95.099997999999999</v>
      </c>
      <c r="G109" s="2">
        <v>89246400</v>
      </c>
      <c r="H109" s="4">
        <f t="shared" si="19"/>
        <v>89.246399999999994</v>
      </c>
      <c r="I109" s="10">
        <f t="shared" si="20"/>
        <v>-2.2700049999999976</v>
      </c>
      <c r="J109" s="6" t="b">
        <f t="shared" si="14"/>
        <v>1</v>
      </c>
      <c r="K109" s="5">
        <f t="shared" si="15"/>
        <v>5.2748394349860346E-2</v>
      </c>
      <c r="L109" s="5">
        <f t="shared" si="21"/>
        <v>3.7254515461171492E-2</v>
      </c>
      <c r="M109" s="5">
        <f t="shared" si="16"/>
        <v>-5.2854123738987815E-3</v>
      </c>
      <c r="N109" s="4">
        <f t="shared" si="22"/>
        <v>104.72764673095122</v>
      </c>
      <c r="O109" s="4">
        <f t="shared" si="23"/>
        <v>108.54810841904042</v>
      </c>
      <c r="P109" s="5">
        <f t="shared" si="24"/>
        <v>-3.6479972646612485E-2</v>
      </c>
      <c r="Q109" s="5">
        <f t="shared" si="17"/>
        <v>-9.6704633848686453E-2</v>
      </c>
      <c r="S109" s="13">
        <f t="shared" si="18"/>
        <v>-4.9057253660535469E-2</v>
      </c>
      <c r="T109" s="20" t="b">
        <f t="shared" si="25"/>
        <v>1</v>
      </c>
      <c r="U109" s="13"/>
      <c r="V109" s="13"/>
      <c r="W109" s="13">
        <f t="shared" si="26"/>
        <v>-1.8054124685193421E-2</v>
      </c>
    </row>
    <row r="110" spans="1:23" x14ac:dyDescent="0.2">
      <c r="A110" s="1">
        <v>44664</v>
      </c>
      <c r="B110" s="4">
        <v>95.300003000000004</v>
      </c>
      <c r="C110" s="4">
        <v>98.330001999999993</v>
      </c>
      <c r="D110" s="4">
        <v>94.709998999999996</v>
      </c>
      <c r="E110" s="4">
        <v>97.739998</v>
      </c>
      <c r="F110" s="4">
        <v>97.739998</v>
      </c>
      <c r="G110" s="2">
        <v>77728400</v>
      </c>
      <c r="H110" s="4">
        <f t="shared" si="19"/>
        <v>77.728399999999993</v>
      </c>
      <c r="I110" s="10">
        <f t="shared" si="20"/>
        <v>2.6400000000000006</v>
      </c>
      <c r="J110" s="6" t="b">
        <f t="shared" si="14"/>
        <v>0</v>
      </c>
      <c r="K110" s="5">
        <f t="shared" si="15"/>
        <v>3.8221972740174956E-2</v>
      </c>
      <c r="L110" s="5">
        <f t="shared" si="21"/>
        <v>-2.5603304545541262E-2</v>
      </c>
      <c r="M110" s="5">
        <f t="shared" si="16"/>
        <v>-3.1992387625302411E-2</v>
      </c>
      <c r="N110" s="4">
        <f t="shared" si="22"/>
        <v>103.56303860912601</v>
      </c>
      <c r="O110" s="4">
        <f t="shared" si="23"/>
        <v>107.60827273042821</v>
      </c>
      <c r="P110" s="5">
        <f t="shared" si="24"/>
        <v>-3.9060597058859697E-2</v>
      </c>
      <c r="Q110" s="5">
        <f t="shared" si="17"/>
        <v>-8.5484548619123676E-2</v>
      </c>
      <c r="S110" s="13">
        <f t="shared" si="18"/>
        <v>-5.0529963965975026E-2</v>
      </c>
      <c r="T110" s="20" t="b">
        <f t="shared" si="25"/>
        <v>0</v>
      </c>
      <c r="U110" s="13"/>
      <c r="V110" s="13"/>
      <c r="W110" s="13">
        <f t="shared" si="26"/>
        <v>-1.112035033898095E-2</v>
      </c>
    </row>
    <row r="111" spans="1:23" x14ac:dyDescent="0.2">
      <c r="A111" s="1">
        <v>44665</v>
      </c>
      <c r="B111" s="4">
        <v>98.370002999999997</v>
      </c>
      <c r="C111" s="4">
        <v>98.389999000000003</v>
      </c>
      <c r="D111" s="4">
        <v>92.919998000000007</v>
      </c>
      <c r="E111" s="4">
        <v>93.059997999999993</v>
      </c>
      <c r="F111" s="4">
        <v>93.059997999999993</v>
      </c>
      <c r="G111" s="2">
        <v>73354400</v>
      </c>
      <c r="H111" s="4">
        <f t="shared" si="19"/>
        <v>73.354399999999998</v>
      </c>
      <c r="I111" s="10">
        <f t="shared" si="20"/>
        <v>-4.6800000000000068</v>
      </c>
      <c r="J111" s="6" t="b">
        <f t="shared" si="14"/>
        <v>1</v>
      </c>
      <c r="K111" s="5">
        <f t="shared" si="15"/>
        <v>5.8867855335080786E-2</v>
      </c>
      <c r="L111" s="5">
        <f t="shared" si="21"/>
        <v>5.3979921094441809E-2</v>
      </c>
      <c r="M111" s="5">
        <f t="shared" si="16"/>
        <v>-1.5066724388003792E-3</v>
      </c>
      <c r="N111" s="4">
        <f t="shared" si="22"/>
        <v>101.81253184093833</v>
      </c>
      <c r="O111" s="4">
        <f t="shared" si="23"/>
        <v>106.34320536256489</v>
      </c>
      <c r="P111" s="5">
        <f t="shared" si="24"/>
        <v>-4.450015572449198E-2</v>
      </c>
      <c r="Q111" s="5">
        <f t="shared" si="17"/>
        <v>-8.7342232632335759E-2</v>
      </c>
      <c r="S111" s="13">
        <f t="shared" si="18"/>
        <v>-3.3616027212498283E-2</v>
      </c>
      <c r="T111" s="20" t="b">
        <f t="shared" si="25"/>
        <v>1</v>
      </c>
      <c r="U111" s="13"/>
      <c r="V111" s="13"/>
      <c r="W111" s="13">
        <f t="shared" si="26"/>
        <v>-1.6902813896708332E-2</v>
      </c>
    </row>
    <row r="112" spans="1:23" x14ac:dyDescent="0.2">
      <c r="A112" s="1">
        <v>44669</v>
      </c>
      <c r="B112" s="4">
        <v>92.029999000000004</v>
      </c>
      <c r="C112" s="4">
        <v>95.160004000000001</v>
      </c>
      <c r="D112" s="4">
        <v>91.639999000000003</v>
      </c>
      <c r="E112" s="4">
        <v>93.889999000000003</v>
      </c>
      <c r="F112" s="4">
        <v>93.889999000000003</v>
      </c>
      <c r="G112" s="2">
        <v>80605800</v>
      </c>
      <c r="H112" s="4">
        <f t="shared" si="19"/>
        <v>80.605800000000002</v>
      </c>
      <c r="I112" s="10">
        <f t="shared" si="20"/>
        <v>0.83000100000000998</v>
      </c>
      <c r="J112" s="6" t="b">
        <f t="shared" si="14"/>
        <v>0</v>
      </c>
      <c r="K112" s="5">
        <f t="shared" si="15"/>
        <v>3.8411229140235995E-2</v>
      </c>
      <c r="L112" s="5">
        <f t="shared" si="21"/>
        <v>-2.0210801045428668E-2</v>
      </c>
      <c r="M112" s="5">
        <f t="shared" si="16"/>
        <v>-2.4552597387086397E-2</v>
      </c>
      <c r="N112" s="4">
        <f t="shared" si="22"/>
        <v>100.49210970078195</v>
      </c>
      <c r="O112" s="4">
        <f t="shared" si="23"/>
        <v>105.26031785277664</v>
      </c>
      <c r="P112" s="5">
        <f t="shared" si="24"/>
        <v>-4.7448582442862E-2</v>
      </c>
      <c r="Q112" s="5">
        <f t="shared" si="17"/>
        <v>-8.8087619288114802E-2</v>
      </c>
      <c r="S112" s="13">
        <f t="shared" si="18"/>
        <v>-5.3059943876772465E-2</v>
      </c>
      <c r="T112" s="20" t="b">
        <f t="shared" si="25"/>
        <v>0</v>
      </c>
      <c r="U112" s="13"/>
      <c r="V112" s="13"/>
      <c r="W112" s="13">
        <f t="shared" si="26"/>
        <v>-1.2969151402886986E-2</v>
      </c>
    </row>
    <row r="113" spans="1:23" x14ac:dyDescent="0.2">
      <c r="A113" s="1">
        <v>44670</v>
      </c>
      <c r="B113" s="4">
        <v>93.389999000000003</v>
      </c>
      <c r="C113" s="4">
        <v>97.07</v>
      </c>
      <c r="D113" s="4">
        <v>92.839995999999999</v>
      </c>
      <c r="E113" s="4">
        <v>96.93</v>
      </c>
      <c r="F113" s="4">
        <v>96.93</v>
      </c>
      <c r="G113" s="2">
        <v>77069500</v>
      </c>
      <c r="H113" s="4">
        <f t="shared" si="19"/>
        <v>77.069500000000005</v>
      </c>
      <c r="I113" s="10">
        <f t="shared" si="20"/>
        <v>3.0400010000000037</v>
      </c>
      <c r="J113" s="6" t="b">
        <f t="shared" si="14"/>
        <v>0</v>
      </c>
      <c r="K113" s="5">
        <f t="shared" si="15"/>
        <v>4.5562302695489061E-2</v>
      </c>
      <c r="L113" s="5">
        <f t="shared" si="21"/>
        <v>-3.7905568453855572E-2</v>
      </c>
      <c r="M113" s="5">
        <f t="shared" si="16"/>
        <v>-4.4054331928234977E-2</v>
      </c>
      <c r="N113" s="4">
        <f t="shared" si="22"/>
        <v>99.898424750651628</v>
      </c>
      <c r="O113" s="4">
        <f t="shared" si="23"/>
        <v>104.5359423873178</v>
      </c>
      <c r="P113" s="5">
        <f t="shared" si="24"/>
        <v>-4.6422329964076081E-2</v>
      </c>
      <c r="Q113" s="5">
        <f t="shared" si="17"/>
        <v>-7.065605657215919E-2</v>
      </c>
      <c r="S113" s="13">
        <f t="shared" si="18"/>
        <v>-2.831300651348044E-2</v>
      </c>
      <c r="T113" s="20" t="b">
        <f t="shared" si="25"/>
        <v>0</v>
      </c>
      <c r="U113" s="13"/>
      <c r="V113" s="13"/>
      <c r="W113" s="13">
        <f t="shared" si="26"/>
        <v>-5.9077767587727807E-3</v>
      </c>
    </row>
    <row r="114" spans="1:23" x14ac:dyDescent="0.2">
      <c r="A114" s="1">
        <v>44671</v>
      </c>
      <c r="B114" s="4">
        <v>97.839995999999999</v>
      </c>
      <c r="C114" s="4">
        <v>97.910004000000001</v>
      </c>
      <c r="D114" s="4">
        <v>93.199996999999996</v>
      </c>
      <c r="E114" s="4">
        <v>94.019997000000004</v>
      </c>
      <c r="F114" s="4">
        <v>94.019997000000004</v>
      </c>
      <c r="G114" s="2">
        <v>62489000</v>
      </c>
      <c r="H114" s="4">
        <f t="shared" si="19"/>
        <v>62.488999999999997</v>
      </c>
      <c r="I114" s="10">
        <f t="shared" si="20"/>
        <v>-2.9100030000000032</v>
      </c>
      <c r="J114" s="6" t="b">
        <f t="shared" si="14"/>
        <v>1</v>
      </c>
      <c r="K114" s="5">
        <f t="shared" si="15"/>
        <v>5.0536557420704689E-2</v>
      </c>
      <c r="L114" s="5">
        <f t="shared" si="21"/>
        <v>3.904332743431424E-2</v>
      </c>
      <c r="M114" s="5">
        <f t="shared" si="16"/>
        <v>-8.7982835450092067E-3</v>
      </c>
      <c r="N114" s="4">
        <f t="shared" si="22"/>
        <v>98.918686792209684</v>
      </c>
      <c r="O114" s="4">
        <f t="shared" si="23"/>
        <v>103.621512353638</v>
      </c>
      <c r="P114" s="5">
        <f t="shared" si="24"/>
        <v>-4.7542337185562826E-2</v>
      </c>
      <c r="Q114" s="5">
        <f t="shared" si="17"/>
        <v>-5.7812027005801916E-2</v>
      </c>
      <c r="S114" s="13">
        <f t="shared" si="18"/>
        <v>-1.0197090407483267E-2</v>
      </c>
      <c r="T114" s="20" t="b">
        <f t="shared" si="25"/>
        <v>1</v>
      </c>
      <c r="U114" s="13"/>
      <c r="V114" s="13"/>
      <c r="W114" s="13">
        <f t="shared" si="26"/>
        <v>-9.8073414159171087E-3</v>
      </c>
    </row>
    <row r="115" spans="1:23" x14ac:dyDescent="0.2">
      <c r="A115" s="1">
        <v>44672</v>
      </c>
      <c r="B115" s="4">
        <v>95.160004000000001</v>
      </c>
      <c r="C115" s="4">
        <v>96.230002999999996</v>
      </c>
      <c r="D115" s="4">
        <v>89.239998</v>
      </c>
      <c r="E115" s="4">
        <v>89.849997999999999</v>
      </c>
      <c r="F115" s="4">
        <v>89.849997999999999</v>
      </c>
      <c r="G115" s="2">
        <v>76680600</v>
      </c>
      <c r="H115" s="4">
        <f t="shared" si="19"/>
        <v>76.680599999999998</v>
      </c>
      <c r="I115" s="10">
        <f t="shared" si="20"/>
        <v>-4.1699990000000042</v>
      </c>
      <c r="J115" s="6" t="b">
        <f t="shared" si="14"/>
        <v>1</v>
      </c>
      <c r="K115" s="5">
        <f t="shared" si="15"/>
        <v>7.8328161773378757E-2</v>
      </c>
      <c r="L115" s="5">
        <f t="shared" si="21"/>
        <v>5.5800817326573479E-2</v>
      </c>
      <c r="M115" s="5">
        <f t="shared" si="16"/>
        <v>-6.8354999290788808E-3</v>
      </c>
      <c r="N115" s="4">
        <f t="shared" si="22"/>
        <v>97.407238660174741</v>
      </c>
      <c r="O115" s="4">
        <f t="shared" si="23"/>
        <v>102.42398936636512</v>
      </c>
      <c r="P115" s="5">
        <f t="shared" si="24"/>
        <v>-5.1502853126679314E-2</v>
      </c>
      <c r="Q115" s="5">
        <f t="shared" si="17"/>
        <v>-8.3846342145760297E-2</v>
      </c>
      <c r="S115" s="13">
        <f t="shared" si="18"/>
        <v>-1.2085710224080721E-2</v>
      </c>
      <c r="T115" s="20" t="b">
        <f t="shared" si="25"/>
        <v>1</v>
      </c>
      <c r="U115" s="13"/>
      <c r="V115" s="13"/>
      <c r="W115" s="13">
        <f t="shared" si="26"/>
        <v>-1.5279702764452554E-2</v>
      </c>
    </row>
    <row r="116" spans="1:23" x14ac:dyDescent="0.2">
      <c r="A116" s="1">
        <v>44673</v>
      </c>
      <c r="B116" s="4">
        <v>90.029999000000004</v>
      </c>
      <c r="C116" s="4">
        <v>91.459998999999996</v>
      </c>
      <c r="D116" s="4">
        <v>87.940002000000007</v>
      </c>
      <c r="E116" s="4">
        <v>88.139999000000003</v>
      </c>
      <c r="F116" s="4">
        <v>88.139999000000003</v>
      </c>
      <c r="G116" s="2">
        <v>75017700</v>
      </c>
      <c r="H116" s="4">
        <f t="shared" si="19"/>
        <v>75.017700000000005</v>
      </c>
      <c r="I116" s="10">
        <f t="shared" si="20"/>
        <v>-1.7099989999999963</v>
      </c>
      <c r="J116" s="6" t="b">
        <f t="shared" si="14"/>
        <v>1</v>
      </c>
      <c r="K116" s="5">
        <f t="shared" si="15"/>
        <v>4.0027256310501212E-2</v>
      </c>
      <c r="L116" s="5">
        <f t="shared" si="21"/>
        <v>2.0993002565733679E-2</v>
      </c>
      <c r="M116" s="5">
        <f t="shared" si="16"/>
        <v>-2.2742437508700103E-3</v>
      </c>
      <c r="N116" s="4">
        <f t="shared" si="22"/>
        <v>95.862698716812289</v>
      </c>
      <c r="O116" s="4">
        <f t="shared" si="23"/>
        <v>101.18190324755076</v>
      </c>
      <c r="P116" s="5">
        <f t="shared" si="24"/>
        <v>-5.5487740298777948E-2</v>
      </c>
      <c r="Q116" s="5">
        <f t="shared" si="17"/>
        <v>-8.2646293322251416E-2</v>
      </c>
      <c r="S116" s="13">
        <f t="shared" si="18"/>
        <v>-4.5927141377672821E-2</v>
      </c>
      <c r="T116" s="20" t="b">
        <f t="shared" si="25"/>
        <v>1</v>
      </c>
      <c r="U116" s="13"/>
      <c r="V116" s="13"/>
      <c r="W116" s="13">
        <f t="shared" si="26"/>
        <v>-1.5856521184743753E-2</v>
      </c>
    </row>
    <row r="117" spans="1:23" x14ac:dyDescent="0.2">
      <c r="A117" s="1">
        <v>44676</v>
      </c>
      <c r="B117" s="4">
        <v>89.860000999999997</v>
      </c>
      <c r="C117" s="4">
        <v>91.370002999999997</v>
      </c>
      <c r="D117" s="4">
        <v>88.610000999999997</v>
      </c>
      <c r="E117" s="4">
        <v>90.690002000000007</v>
      </c>
      <c r="F117" s="4">
        <v>90.690002000000007</v>
      </c>
      <c r="G117" s="2">
        <v>93481000</v>
      </c>
      <c r="H117" s="4">
        <f t="shared" si="19"/>
        <v>93.480999999999995</v>
      </c>
      <c r="I117" s="10">
        <f t="shared" si="20"/>
        <v>2.5500030000000038</v>
      </c>
      <c r="J117" s="6" t="b">
        <f t="shared" si="14"/>
        <v>0</v>
      </c>
      <c r="K117" s="5">
        <f t="shared" si="15"/>
        <v>3.1147748209595441E-2</v>
      </c>
      <c r="L117" s="5">
        <f t="shared" si="21"/>
        <v>-9.2366012771356414E-3</v>
      </c>
      <c r="M117" s="5">
        <f t="shared" si="16"/>
        <v>-2.3473659592894148E-2</v>
      </c>
      <c r="N117" s="4">
        <f t="shared" si="22"/>
        <v>95.00058259734358</v>
      </c>
      <c r="O117" s="4">
        <f t="shared" si="23"/>
        <v>100.26956400863331</v>
      </c>
      <c r="P117" s="5">
        <f t="shared" si="24"/>
        <v>-5.5462622093825575E-2</v>
      </c>
      <c r="Q117" s="5">
        <f t="shared" si="17"/>
        <v>-6.7268867438737986E-2</v>
      </c>
      <c r="S117" s="13">
        <f t="shared" si="18"/>
        <v>-3.8216392974469E-2</v>
      </c>
      <c r="T117" s="20" t="b">
        <f t="shared" si="25"/>
        <v>0</v>
      </c>
      <c r="U117" s="13"/>
      <c r="V117" s="13"/>
      <c r="W117" s="13">
        <f t="shared" si="26"/>
        <v>-8.9932385694198296E-3</v>
      </c>
    </row>
    <row r="118" spans="1:23" x14ac:dyDescent="0.2">
      <c r="A118" s="1">
        <v>44677</v>
      </c>
      <c r="B118" s="4">
        <v>89.739998</v>
      </c>
      <c r="C118" s="4">
        <v>90.120002999999997</v>
      </c>
      <c r="D118" s="4">
        <v>85.080001999999993</v>
      </c>
      <c r="E118" s="4">
        <v>85.160004000000001</v>
      </c>
      <c r="F118" s="4">
        <v>85.160004000000001</v>
      </c>
      <c r="G118" s="2">
        <v>89127400</v>
      </c>
      <c r="H118" s="4">
        <f t="shared" si="19"/>
        <v>89.127399999999994</v>
      </c>
      <c r="I118" s="10">
        <f t="shared" si="20"/>
        <v>-5.5299980000000062</v>
      </c>
      <c r="J118" s="6" t="b">
        <f t="shared" si="14"/>
        <v>1</v>
      </c>
      <c r="K118" s="5">
        <f t="shared" si="15"/>
        <v>5.9238374253916967E-2</v>
      </c>
      <c r="L118" s="5">
        <f t="shared" si="21"/>
        <v>5.1036261444980191E-2</v>
      </c>
      <c r="M118" s="5">
        <f t="shared" si="16"/>
        <v>-9.403149755451047E-4</v>
      </c>
      <c r="N118" s="4">
        <f t="shared" si="22"/>
        <v>93.360486164452979</v>
      </c>
      <c r="O118" s="4">
        <f t="shared" si="23"/>
        <v>98.955689225273886</v>
      </c>
      <c r="P118" s="5">
        <f t="shared" si="24"/>
        <v>-5.9931168856223051E-2</v>
      </c>
      <c r="Q118" s="5">
        <f t="shared" si="17"/>
        <v>-8.8693670145065948E-2</v>
      </c>
      <c r="S118" s="13">
        <f t="shared" si="18"/>
        <v>-3.4709364717155862E-2</v>
      </c>
      <c r="T118" s="20" t="b">
        <f t="shared" si="25"/>
        <v>1</v>
      </c>
      <c r="U118" s="13"/>
      <c r="V118" s="13"/>
      <c r="W118" s="13">
        <f t="shared" si="26"/>
        <v>-1.7264067104115443E-2</v>
      </c>
    </row>
    <row r="119" spans="1:23" x14ac:dyDescent="0.2">
      <c r="A119" s="1">
        <v>44678</v>
      </c>
      <c r="B119" s="4">
        <v>84.25</v>
      </c>
      <c r="C119" s="4">
        <v>87.900002000000001</v>
      </c>
      <c r="D119" s="4">
        <v>84.019997000000004</v>
      </c>
      <c r="E119" s="4">
        <v>84.910004000000001</v>
      </c>
      <c r="F119" s="4">
        <v>84.910004000000001</v>
      </c>
      <c r="G119" s="2">
        <v>83125100</v>
      </c>
      <c r="H119" s="4">
        <f t="shared" si="19"/>
        <v>83.125100000000003</v>
      </c>
      <c r="I119" s="10">
        <f t="shared" si="20"/>
        <v>-0.25</v>
      </c>
      <c r="J119" s="6" t="b">
        <f t="shared" si="14"/>
        <v>1</v>
      </c>
      <c r="K119" s="5">
        <f t="shared" si="15"/>
        <v>4.6179542234451601E-2</v>
      </c>
      <c r="L119" s="5">
        <f t="shared" si="21"/>
        <v>-7.8338753709198891E-3</v>
      </c>
      <c r="M119" s="5">
        <f t="shared" si="16"/>
        <v>-1.0592799711716214E-2</v>
      </c>
      <c r="N119" s="4">
        <f t="shared" si="22"/>
        <v>91.952072470377487</v>
      </c>
      <c r="O119" s="4">
        <f t="shared" si="23"/>
        <v>97.734325292641373</v>
      </c>
      <c r="P119" s="5">
        <f t="shared" si="24"/>
        <v>-6.2883333316132134E-2</v>
      </c>
      <c r="Q119" s="5">
        <f t="shared" si="17"/>
        <v>-8.6263150544353587E-2</v>
      </c>
      <c r="S119" s="13">
        <f t="shared" si="18"/>
        <v>-4.4067201113741815E-2</v>
      </c>
      <c r="T119" s="20" t="b">
        <f t="shared" si="25"/>
        <v>1</v>
      </c>
      <c r="U119" s="13"/>
      <c r="V119" s="13"/>
      <c r="W119" s="13">
        <f t="shared" si="26"/>
        <v>-1.5085757925409619E-2</v>
      </c>
    </row>
    <row r="120" spans="1:23" x14ac:dyDescent="0.2">
      <c r="A120" s="1">
        <v>44679</v>
      </c>
      <c r="B120" s="4">
        <v>86.669998000000007</v>
      </c>
      <c r="C120" s="4">
        <v>90.580001999999993</v>
      </c>
      <c r="D120" s="4">
        <v>84.779999000000004</v>
      </c>
      <c r="E120" s="4">
        <v>89.639999000000003</v>
      </c>
      <c r="F120" s="4">
        <v>89.639999000000003</v>
      </c>
      <c r="G120" s="2">
        <v>91495400</v>
      </c>
      <c r="H120" s="4">
        <f t="shared" si="19"/>
        <v>91.495400000000004</v>
      </c>
      <c r="I120" s="10">
        <f t="shared" si="20"/>
        <v>4.7299950000000024</v>
      </c>
      <c r="J120" s="6" t="b">
        <f t="shared" si="14"/>
        <v>0</v>
      </c>
      <c r="K120" s="5">
        <f t="shared" si="15"/>
        <v>6.8412397598636321E-2</v>
      </c>
      <c r="L120" s="5">
        <f t="shared" si="21"/>
        <v>-3.4267925101371249E-2</v>
      </c>
      <c r="M120" s="5">
        <f t="shared" si="16"/>
        <v>-5.7324841440491159E-2</v>
      </c>
      <c r="N120" s="4">
        <f t="shared" si="22"/>
        <v>91.566726891981233</v>
      </c>
      <c r="O120" s="4">
        <f t="shared" si="23"/>
        <v>97.030470832411694</v>
      </c>
      <c r="P120" s="5">
        <f t="shared" si="24"/>
        <v>-5.9669534184353785E-2</v>
      </c>
      <c r="Q120" s="5">
        <f t="shared" si="17"/>
        <v>-7.4117838677223297E-2</v>
      </c>
      <c r="S120" s="13">
        <f t="shared" si="18"/>
        <v>-1.0776020127324766E-2</v>
      </c>
      <c r="T120" s="20" t="b">
        <f t="shared" si="25"/>
        <v>0</v>
      </c>
      <c r="U120" s="13"/>
      <c r="V120" s="13"/>
      <c r="W120" s="13">
        <f t="shared" si="26"/>
        <v>-4.1907220581721442E-3</v>
      </c>
    </row>
    <row r="121" spans="1:23" x14ac:dyDescent="0.2">
      <c r="A121" s="1">
        <v>44680</v>
      </c>
      <c r="B121" s="4">
        <v>88.050003000000004</v>
      </c>
      <c r="C121" s="4">
        <v>91.790001000000004</v>
      </c>
      <c r="D121" s="4">
        <v>85.379997000000003</v>
      </c>
      <c r="E121" s="4">
        <v>85.519997000000004</v>
      </c>
      <c r="F121" s="4">
        <v>85.519997000000004</v>
      </c>
      <c r="G121" s="2">
        <v>82647700</v>
      </c>
      <c r="H121" s="4">
        <f t="shared" si="19"/>
        <v>82.6477</v>
      </c>
      <c r="I121" s="10">
        <f t="shared" si="20"/>
        <v>-4.1200019999999995</v>
      </c>
      <c r="J121" s="6" t="b">
        <f t="shared" si="14"/>
        <v>1</v>
      </c>
      <c r="K121" s="5">
        <f t="shared" si="15"/>
        <v>7.5076179728607861E-2</v>
      </c>
      <c r="L121" s="5">
        <f t="shared" si="21"/>
        <v>2.8733741212933293E-2</v>
      </c>
      <c r="M121" s="5">
        <f t="shared" si="16"/>
        <v>-1.6397283312155721E-3</v>
      </c>
      <c r="N121" s="4">
        <f t="shared" si="22"/>
        <v>90.55893857665103</v>
      </c>
      <c r="O121" s="4">
        <f t="shared" si="23"/>
        <v>96.0295600643759</v>
      </c>
      <c r="P121" s="5">
        <f t="shared" si="24"/>
        <v>-6.0409514220337489E-2</v>
      </c>
      <c r="Q121" s="5">
        <f t="shared" si="17"/>
        <v>-5.7188629394849408E-2</v>
      </c>
      <c r="S121" s="13">
        <f t="shared" si="18"/>
        <v>1.3594046514877995E-2</v>
      </c>
      <c r="T121" s="20" t="b">
        <f t="shared" si="25"/>
        <v>1</v>
      </c>
      <c r="U121" s="13"/>
      <c r="V121" s="13"/>
      <c r="W121" s="13">
        <f t="shared" si="26"/>
        <v>-1.1006053722102166E-2</v>
      </c>
    </row>
    <row r="122" spans="1:23" x14ac:dyDescent="0.2">
      <c r="A122" s="1">
        <v>44683</v>
      </c>
      <c r="B122" s="4">
        <v>85.660004000000001</v>
      </c>
      <c r="C122" s="4">
        <v>90.370002999999997</v>
      </c>
      <c r="D122" s="4">
        <v>85.32</v>
      </c>
      <c r="E122" s="4">
        <v>89.839995999999999</v>
      </c>
      <c r="F122" s="4">
        <v>89.839995999999999</v>
      </c>
      <c r="G122" s="2">
        <v>98304100</v>
      </c>
      <c r="H122" s="4">
        <f t="shared" si="19"/>
        <v>98.304100000000005</v>
      </c>
      <c r="I122" s="10">
        <f t="shared" si="20"/>
        <v>4.3199989999999957</v>
      </c>
      <c r="J122" s="6" t="b">
        <f t="shared" si="14"/>
        <v>0</v>
      </c>
      <c r="K122" s="5">
        <f t="shared" si="15"/>
        <v>5.9188970932958322E-2</v>
      </c>
      <c r="L122" s="5">
        <f t="shared" si="21"/>
        <v>-4.8797476124329837E-2</v>
      </c>
      <c r="M122" s="5">
        <f t="shared" si="16"/>
        <v>-5.2976980778246675E-2</v>
      </c>
      <c r="N122" s="4">
        <f t="shared" si="22"/>
        <v>90.439114813875861</v>
      </c>
      <c r="O122" s="4">
        <f t="shared" si="23"/>
        <v>95.491337102256253</v>
      </c>
      <c r="P122" s="5">
        <f t="shared" si="24"/>
        <v>-5.5863243451441225E-2</v>
      </c>
      <c r="Q122" s="5">
        <f t="shared" si="17"/>
        <v>-5.6602884984124746E-2</v>
      </c>
      <c r="S122" s="13">
        <f t="shared" si="18"/>
        <v>-7.6418056521336379E-4</v>
      </c>
      <c r="T122" s="20" t="b">
        <f t="shared" si="25"/>
        <v>0</v>
      </c>
      <c r="U122" s="13"/>
      <c r="V122" s="13"/>
      <c r="W122" s="13">
        <f t="shared" si="26"/>
        <v>-1.323157765080783E-3</v>
      </c>
    </row>
    <row r="123" spans="1:23" x14ac:dyDescent="0.2">
      <c r="A123" s="1">
        <v>44684</v>
      </c>
      <c r="B123" s="4">
        <v>89.849997999999999</v>
      </c>
      <c r="C123" s="4">
        <v>92.209998999999996</v>
      </c>
      <c r="D123" s="4">
        <v>89.010002</v>
      </c>
      <c r="E123" s="4">
        <v>91.129997000000003</v>
      </c>
      <c r="F123" s="4">
        <v>91.129997000000003</v>
      </c>
      <c r="G123" s="2">
        <v>126381800</v>
      </c>
      <c r="H123" s="4">
        <f t="shared" si="19"/>
        <v>126.3818</v>
      </c>
      <c r="I123" s="10">
        <f t="shared" si="20"/>
        <v>1.2900010000000037</v>
      </c>
      <c r="J123" s="6" t="b">
        <f t="shared" si="14"/>
        <v>0</v>
      </c>
      <c r="K123" s="5">
        <f t="shared" si="15"/>
        <v>3.5950982227817459E-2</v>
      </c>
      <c r="L123" s="5">
        <f t="shared" si="21"/>
        <v>-1.4245954685497084E-2</v>
      </c>
      <c r="M123" s="5">
        <f t="shared" si="16"/>
        <v>-2.3817491881418035E-2</v>
      </c>
      <c r="N123" s="4">
        <f t="shared" si="22"/>
        <v>90.554261844896558</v>
      </c>
      <c r="O123" s="4">
        <f t="shared" si="23"/>
        <v>95.112090136842667</v>
      </c>
      <c r="P123" s="5">
        <f t="shared" si="24"/>
        <v>-5.0332565238650644E-2</v>
      </c>
      <c r="Q123" s="5">
        <f t="shared" si="17"/>
        <v>-1.7053419832868854E-2</v>
      </c>
      <c r="S123" s="13">
        <f t="shared" si="18"/>
        <v>1.8284475201613623E-2</v>
      </c>
      <c r="T123" s="20" t="b">
        <f t="shared" si="25"/>
        <v>0</v>
      </c>
      <c r="U123" s="13"/>
      <c r="V123" s="13"/>
      <c r="W123" s="13">
        <f t="shared" si="26"/>
        <v>1.2731994475805143E-3</v>
      </c>
    </row>
    <row r="124" spans="1:23" x14ac:dyDescent="0.2">
      <c r="A124" s="1">
        <v>44685</v>
      </c>
      <c r="B124" s="4">
        <v>98.18</v>
      </c>
      <c r="C124" s="4">
        <v>99.690002000000007</v>
      </c>
      <c r="D124" s="4">
        <v>91.699996999999996</v>
      </c>
      <c r="E124" s="4">
        <v>99.419998000000007</v>
      </c>
      <c r="F124" s="4">
        <v>99.419998000000007</v>
      </c>
      <c r="G124" s="2">
        <v>225394100</v>
      </c>
      <c r="H124" s="4">
        <f t="shared" si="19"/>
        <v>225.39410000000001</v>
      </c>
      <c r="I124" s="10">
        <f t="shared" si="20"/>
        <v>8.2900010000000037</v>
      </c>
      <c r="J124" s="6" t="b">
        <f t="shared" si="14"/>
        <v>0</v>
      </c>
      <c r="K124" s="5">
        <f t="shared" si="15"/>
        <v>8.7132009393631832E-2</v>
      </c>
      <c r="L124" s="5">
        <f t="shared" si="21"/>
        <v>-1.2629843145243428E-2</v>
      </c>
      <c r="M124" s="5">
        <f t="shared" si="16"/>
        <v>-8.4187581816387747E-2</v>
      </c>
      <c r="N124" s="4">
        <f t="shared" si="22"/>
        <v>92.031884537413802</v>
      </c>
      <c r="O124" s="4">
        <f t="shared" si="23"/>
        <v>95.486690820595484</v>
      </c>
      <c r="P124" s="5">
        <f t="shared" si="24"/>
        <v>-3.753923219704576E-2</v>
      </c>
      <c r="Q124" s="5">
        <f t="shared" si="17"/>
        <v>-3.6062234200896258E-3</v>
      </c>
      <c r="S124" s="13">
        <f t="shared" si="18"/>
        <v>8.3211568480627426E-2</v>
      </c>
      <c r="T124" s="20" t="b">
        <f t="shared" si="25"/>
        <v>0</v>
      </c>
      <c r="U124" s="13">
        <f t="shared" ref="U124:U130" si="27">(E124-E123)/E123</f>
        <v>9.0968959430559437E-2</v>
      </c>
      <c r="V124" s="13"/>
      <c r="W124" s="13">
        <f t="shared" si="26"/>
        <v>1.631753892542518E-2</v>
      </c>
    </row>
    <row r="125" spans="1:23" x14ac:dyDescent="0.2">
      <c r="A125" s="1">
        <v>44686</v>
      </c>
      <c r="B125" s="4">
        <v>97.650002000000001</v>
      </c>
      <c r="C125" s="4">
        <v>97.839995999999999</v>
      </c>
      <c r="D125" s="4">
        <v>92.169998000000007</v>
      </c>
      <c r="E125" s="4">
        <v>93.870002999999997</v>
      </c>
      <c r="F125" s="4">
        <v>93.870002999999997</v>
      </c>
      <c r="G125" s="2">
        <v>153129800</v>
      </c>
      <c r="H125" s="4">
        <f t="shared" si="19"/>
        <v>153.12979999999999</v>
      </c>
      <c r="I125" s="10">
        <f t="shared" si="20"/>
        <v>-5.5499950000000098</v>
      </c>
      <c r="J125" s="6" t="b">
        <f t="shared" si="14"/>
        <v>1</v>
      </c>
      <c r="K125" s="5">
        <f t="shared" si="15"/>
        <v>6.1516742139887996E-2</v>
      </c>
      <c r="L125" s="5">
        <f t="shared" si="21"/>
        <v>3.8709666385874766E-2</v>
      </c>
      <c r="M125" s="5">
        <f t="shared" si="16"/>
        <v>-1.8444233881832025E-2</v>
      </c>
      <c r="N125" s="4">
        <f t="shared" si="22"/>
        <v>92.338237614511499</v>
      </c>
      <c r="O125" s="4">
        <f t="shared" si="23"/>
        <v>95.346109270978488</v>
      </c>
      <c r="P125" s="5">
        <f t="shared" si="24"/>
        <v>-3.2574497133290359E-2</v>
      </c>
      <c r="Q125" s="5">
        <f t="shared" si="17"/>
        <v>-1.8219929127719491E-3</v>
      </c>
      <c r="R125" s="106"/>
      <c r="S125" s="13">
        <f t="shared" si="18"/>
        <v>5.9582666158920349E-2</v>
      </c>
      <c r="T125" s="20" t="b">
        <f t="shared" si="25"/>
        <v>1</v>
      </c>
      <c r="U125" s="13">
        <f t="shared" si="27"/>
        <v>-5.5823728743185141E-2</v>
      </c>
      <c r="V125" s="13"/>
      <c r="W125" s="13">
        <f t="shared" si="26"/>
        <v>3.328771095338755E-3</v>
      </c>
    </row>
    <row r="126" spans="1:23" x14ac:dyDescent="0.2">
      <c r="A126" s="1">
        <v>44687</v>
      </c>
      <c r="B126" s="4">
        <v>94.339995999999999</v>
      </c>
      <c r="C126" s="4">
        <v>98.18</v>
      </c>
      <c r="D126" s="4">
        <v>92.650002000000001</v>
      </c>
      <c r="E126" s="4">
        <v>95.339995999999999</v>
      </c>
      <c r="F126" s="4">
        <v>95.339995999999999</v>
      </c>
      <c r="G126" s="2">
        <v>144286600</v>
      </c>
      <c r="H126" s="4">
        <f t="shared" si="19"/>
        <v>144.28659999999999</v>
      </c>
      <c r="I126" s="10">
        <f t="shared" si="20"/>
        <v>1.4699930000000023</v>
      </c>
      <c r="J126" s="6" t="b">
        <f t="shared" si="14"/>
        <v>1</v>
      </c>
      <c r="K126" s="5">
        <f t="shared" si="15"/>
        <v>5.9686971188624545E-2</v>
      </c>
      <c r="L126" s="5">
        <f t="shared" si="21"/>
        <v>-1.0599958049606024E-2</v>
      </c>
      <c r="M126" s="5">
        <f t="shared" si="16"/>
        <v>-2.9033933534075893E-2</v>
      </c>
      <c r="N126" s="4">
        <f t="shared" si="22"/>
        <v>92.838530678759582</v>
      </c>
      <c r="O126" s="4">
        <f t="shared" si="23"/>
        <v>95.345577682197757</v>
      </c>
      <c r="P126" s="5">
        <f t="shared" si="24"/>
        <v>-2.7004380456139194E-2</v>
      </c>
      <c r="Q126" s="5">
        <f t="shared" si="17"/>
        <v>-2.030715882524355E-3</v>
      </c>
      <c r="R126" s="106"/>
      <c r="S126" s="13">
        <f t="shared" si="18"/>
        <v>5.7535048025727675E-2</v>
      </c>
      <c r="T126" s="20" t="b">
        <f t="shared" si="25"/>
        <v>0</v>
      </c>
      <c r="U126" s="13">
        <f t="shared" si="27"/>
        <v>1.565988018557965E-2</v>
      </c>
      <c r="V126" s="13"/>
      <c r="W126" s="13">
        <f t="shared" si="26"/>
        <v>5.4180486564696937E-3</v>
      </c>
    </row>
    <row r="127" spans="1:23" x14ac:dyDescent="0.2">
      <c r="A127" s="1">
        <v>44690</v>
      </c>
      <c r="B127" s="4">
        <v>92.870002999999997</v>
      </c>
      <c r="C127" s="4">
        <v>93.739998</v>
      </c>
      <c r="D127" s="4">
        <v>85.379997000000003</v>
      </c>
      <c r="E127" s="4">
        <v>86.360000999999997</v>
      </c>
      <c r="F127" s="4">
        <v>86.360000999999997</v>
      </c>
      <c r="G127" s="2">
        <v>144523700</v>
      </c>
      <c r="H127" s="4">
        <f t="shared" si="19"/>
        <v>144.52369999999999</v>
      </c>
      <c r="I127" s="10">
        <f t="shared" si="20"/>
        <v>-8.9799950000000024</v>
      </c>
      <c r="J127" s="6" t="b">
        <f t="shared" si="14"/>
        <v>1</v>
      </c>
      <c r="K127" s="5">
        <f t="shared" si="15"/>
        <v>9.7915217776360391E-2</v>
      </c>
      <c r="L127" s="5">
        <f t="shared" si="21"/>
        <v>7.0098005703736227E-2</v>
      </c>
      <c r="M127" s="5">
        <f t="shared" si="16"/>
        <v>-1.1478145167889779E-2</v>
      </c>
      <c r="N127" s="4">
        <f t="shared" si="22"/>
        <v>91.758775732299654</v>
      </c>
      <c r="O127" s="4">
        <f t="shared" si="23"/>
        <v>94.564223188093607</v>
      </c>
      <c r="P127" s="5">
        <f t="shared" si="24"/>
        <v>-3.0574159620205332E-2</v>
      </c>
      <c r="Q127" s="5">
        <f t="shared" si="17"/>
        <v>-6.9516824754825943E-2</v>
      </c>
      <c r="R127" s="106"/>
      <c r="S127" s="13">
        <f t="shared" si="18"/>
        <v>2.1591637986544579E-2</v>
      </c>
      <c r="T127" s="20" t="b">
        <f t="shared" si="25"/>
        <v>1</v>
      </c>
      <c r="U127" s="13">
        <f t="shared" si="27"/>
        <v>-9.4189169045066898E-2</v>
      </c>
      <c r="V127" s="13"/>
      <c r="W127" s="13">
        <f t="shared" si="26"/>
        <v>-1.1630461388882843E-2</v>
      </c>
    </row>
    <row r="128" spans="1:23" x14ac:dyDescent="0.2">
      <c r="A128" s="1">
        <v>44691</v>
      </c>
      <c r="B128" s="4">
        <v>89.18</v>
      </c>
      <c r="C128" s="4">
        <v>90.769997000000004</v>
      </c>
      <c r="D128" s="4">
        <v>85.410004000000001</v>
      </c>
      <c r="E128" s="4">
        <v>88.730002999999996</v>
      </c>
      <c r="F128" s="4">
        <v>88.730002999999996</v>
      </c>
      <c r="G128" s="2">
        <v>137235500</v>
      </c>
      <c r="H128" s="4">
        <f t="shared" si="19"/>
        <v>137.2355</v>
      </c>
      <c r="I128" s="10">
        <f t="shared" si="20"/>
        <v>2.3700019999999995</v>
      </c>
      <c r="J128" s="6" t="b">
        <f t="shared" si="14"/>
        <v>0</v>
      </c>
      <c r="K128" s="5">
        <f t="shared" si="15"/>
        <v>6.2756032653973448E-2</v>
      </c>
      <c r="L128" s="5">
        <f t="shared" si="21"/>
        <v>5.0459407939000937E-3</v>
      </c>
      <c r="M128" s="5">
        <f t="shared" si="16"/>
        <v>-3.8871313013871249E-2</v>
      </c>
      <c r="N128" s="4">
        <f t="shared" si="22"/>
        <v>91.25398027691638</v>
      </c>
      <c r="O128" s="4">
        <f t="shared" si="23"/>
        <v>94.056899693476765</v>
      </c>
      <c r="P128" s="5">
        <f t="shared" si="24"/>
        <v>-3.0715585315344456E-2</v>
      </c>
      <c r="Q128" s="5">
        <f t="shared" si="17"/>
        <v>-6.4040782212265571E-2</v>
      </c>
      <c r="S128" s="13">
        <f t="shared" si="18"/>
        <v>-5.3036949779910565E-3</v>
      </c>
      <c r="T128" s="20" t="b">
        <f t="shared" si="25"/>
        <v>0</v>
      </c>
      <c r="U128" s="13">
        <f t="shared" si="27"/>
        <v>2.7443283609966604E-2</v>
      </c>
      <c r="V128" s="13"/>
      <c r="W128" s="13">
        <f t="shared" si="26"/>
        <v>-5.5013316312761433E-3</v>
      </c>
    </row>
    <row r="129" spans="1:23" x14ac:dyDescent="0.2">
      <c r="A129" s="1">
        <v>44692</v>
      </c>
      <c r="B129" s="4">
        <v>87.839995999999999</v>
      </c>
      <c r="C129" s="4">
        <v>93.459998999999996</v>
      </c>
      <c r="D129" s="4">
        <v>86.529999000000004</v>
      </c>
      <c r="E129" s="4">
        <v>87.919998000000007</v>
      </c>
      <c r="F129" s="4">
        <v>87.919998000000007</v>
      </c>
      <c r="G129" s="2">
        <v>136137900</v>
      </c>
      <c r="H129" s="4">
        <f t="shared" si="19"/>
        <v>136.1379</v>
      </c>
      <c r="I129" s="10">
        <f t="shared" si="20"/>
        <v>-0.81000499999998965</v>
      </c>
      <c r="J129" s="6" t="b">
        <f t="shared" si="14"/>
        <v>1</v>
      </c>
      <c r="K129" s="5">
        <f t="shared" si="15"/>
        <v>8.0087831735673451E-2</v>
      </c>
      <c r="L129" s="5">
        <f t="shared" si="21"/>
        <v>-9.1076962253057773E-4</v>
      </c>
      <c r="M129" s="5">
        <f t="shared" si="16"/>
        <v>-1.6063781533153642E-2</v>
      </c>
      <c r="N129" s="4">
        <f t="shared" si="22"/>
        <v>90.698316564096984</v>
      </c>
      <c r="O129" s="4">
        <f t="shared" si="23"/>
        <v>93.52325606795705</v>
      </c>
      <c r="P129" s="5">
        <f t="shared" si="24"/>
        <v>-3.1146548369105236E-2</v>
      </c>
      <c r="Q129" s="5">
        <f t="shared" si="17"/>
        <v>-4.595804775661088E-2</v>
      </c>
      <c r="S129" s="13">
        <f t="shared" si="18"/>
        <v>3.0449103583431079E-2</v>
      </c>
      <c r="T129" s="20" t="b">
        <f t="shared" si="25"/>
        <v>1</v>
      </c>
      <c r="U129" s="13">
        <f t="shared" si="27"/>
        <v>-9.1288738038247299E-3</v>
      </c>
      <c r="V129" s="13"/>
      <c r="W129" s="13">
        <f t="shared" si="26"/>
        <v>-6.0891997382820605E-3</v>
      </c>
    </row>
    <row r="130" spans="1:23" x14ac:dyDescent="0.2">
      <c r="A130" s="1">
        <v>44693</v>
      </c>
      <c r="B130" s="4">
        <v>86.599997999999999</v>
      </c>
      <c r="C130" s="4">
        <v>88.550003000000004</v>
      </c>
      <c r="D130" s="4">
        <v>83.269997000000004</v>
      </c>
      <c r="E130" s="4">
        <v>87.059997999999993</v>
      </c>
      <c r="F130" s="4">
        <v>87.059997999999993</v>
      </c>
      <c r="G130" s="2">
        <v>129214200</v>
      </c>
      <c r="H130" s="4">
        <f t="shared" si="19"/>
        <v>129.21420000000001</v>
      </c>
      <c r="I130" s="10">
        <f t="shared" si="20"/>
        <v>-0.86000000000001364</v>
      </c>
      <c r="J130" s="6" t="b">
        <f t="shared" ref="J130:J193" si="28">(E130-D130)&lt;(C130-E130)</f>
        <v>0</v>
      </c>
      <c r="K130" s="5">
        <f t="shared" ref="K130:K193" si="29">(C130-D130)/D130</f>
        <v>6.3408264563765984E-2</v>
      </c>
      <c r="L130" s="5">
        <f t="shared" si="21"/>
        <v>-5.311778413666866E-3</v>
      </c>
      <c r="M130" s="5">
        <f t="shared" ref="M130:M193" si="30">(D130-F130)/D130</f>
        <v>-4.5514604738126622E-2</v>
      </c>
      <c r="N130" s="4">
        <f t="shared" si="22"/>
        <v>90.091930136747493</v>
      </c>
      <c r="O130" s="4">
        <f t="shared" si="23"/>
        <v>92.961233627265131</v>
      </c>
      <c r="P130" s="5">
        <f t="shared" si="24"/>
        <v>-3.1848618252072289E-2</v>
      </c>
      <c r="Q130" s="5">
        <f t="shared" ref="Q130:Q193" si="31">(D130-N130)/N130</f>
        <v>-7.5721911234365918E-2</v>
      </c>
      <c r="S130" s="13">
        <f t="shared" ref="S130:S193" si="32">(C130-N130)/N130</f>
        <v>-1.7115041651422608E-2</v>
      </c>
      <c r="T130" s="20" t="b">
        <f t="shared" si="25"/>
        <v>1</v>
      </c>
      <c r="U130" s="13">
        <f t="shared" si="27"/>
        <v>-9.7816198767431001E-3</v>
      </c>
      <c r="V130" s="13">
        <f>(E130-E124)/E124</f>
        <v>-0.12432106466145788</v>
      </c>
      <c r="W130" s="13">
        <f t="shared" si="26"/>
        <v>-6.6857517352150071E-3</v>
      </c>
    </row>
    <row r="131" spans="1:23" x14ac:dyDescent="0.2">
      <c r="A131" s="1">
        <v>44694</v>
      </c>
      <c r="B131" s="4">
        <v>88.300003000000004</v>
      </c>
      <c r="C131" s="4">
        <v>96.57</v>
      </c>
      <c r="D131" s="4">
        <v>88.220000999999996</v>
      </c>
      <c r="E131" s="4">
        <v>95.120002999999997</v>
      </c>
      <c r="F131" s="4">
        <v>95.120002999999997</v>
      </c>
      <c r="G131" s="2">
        <v>138068100</v>
      </c>
      <c r="H131" s="4">
        <f t="shared" ref="H131:H194" si="33">(G131/1000000)</f>
        <v>138.06809999999999</v>
      </c>
      <c r="I131" s="10">
        <f t="shared" ref="I131:I194" si="34">(E131-E130)</f>
        <v>8.0600050000000039</v>
      </c>
      <c r="J131" s="6" t="b">
        <f t="shared" si="28"/>
        <v>0</v>
      </c>
      <c r="K131" s="5">
        <f t="shared" si="29"/>
        <v>9.4649726879962259E-2</v>
      </c>
      <c r="L131" s="5">
        <f t="shared" ref="L131:L194" si="35">(B131-E131)/B131</f>
        <v>-7.7236690467609531E-2</v>
      </c>
      <c r="M131" s="5">
        <f t="shared" si="30"/>
        <v>-7.8213578800571545E-2</v>
      </c>
      <c r="N131" s="4">
        <f t="shared" ref="N131:N194" si="36">(E131-N130)*(2/($Y$1+1))+N130</f>
        <v>90.92994228062291</v>
      </c>
      <c r="O131" s="4">
        <f t="shared" ref="O131:O194" si="37">(E131-O130)*(2/($Y$2+1))+O130</f>
        <v>93.148952703155118</v>
      </c>
      <c r="P131" s="5">
        <f t="shared" ref="P131:P194" si="38">(N131-O131)/N131</f>
        <v>-2.4403517332981708E-2</v>
      </c>
      <c r="Q131" s="5">
        <f t="shared" si="31"/>
        <v>-2.9802518429624034E-2</v>
      </c>
      <c r="S131" s="13">
        <f t="shared" si="32"/>
        <v>6.2026408220639269E-2</v>
      </c>
      <c r="T131" s="20" t="b">
        <f t="shared" ref="T131:T194" si="39">(E131&lt;E130)</f>
        <v>0</v>
      </c>
      <c r="U131" s="13"/>
      <c r="V131" s="13"/>
      <c r="W131" s="13">
        <f t="shared" si="26"/>
        <v>9.3017448133637173E-3</v>
      </c>
    </row>
    <row r="132" spans="1:23" x14ac:dyDescent="0.2">
      <c r="A132" s="1">
        <v>44697</v>
      </c>
      <c r="B132" s="4">
        <v>93.860000999999997</v>
      </c>
      <c r="C132" s="4">
        <v>98.169998000000007</v>
      </c>
      <c r="D132" s="4">
        <v>93.080001999999993</v>
      </c>
      <c r="E132" s="4">
        <v>94.239998</v>
      </c>
      <c r="F132" s="4">
        <v>94.239998</v>
      </c>
      <c r="G132" s="2">
        <v>131065700</v>
      </c>
      <c r="H132" s="4">
        <f t="shared" si="33"/>
        <v>131.06569999999999</v>
      </c>
      <c r="I132" s="10">
        <f t="shared" si="34"/>
        <v>-0.88000499999999704</v>
      </c>
      <c r="J132" s="6" t="b">
        <f t="shared" si="28"/>
        <v>1</v>
      </c>
      <c r="K132" s="5">
        <f t="shared" si="29"/>
        <v>5.4684098524192273E-2</v>
      </c>
      <c r="L132" s="5">
        <f t="shared" si="35"/>
        <v>-4.0485509903201797E-3</v>
      </c>
      <c r="M132" s="5">
        <f t="shared" si="30"/>
        <v>-1.2462354695695073E-2</v>
      </c>
      <c r="N132" s="4">
        <f t="shared" si="36"/>
        <v>91.48161823385243</v>
      </c>
      <c r="O132" s="4">
        <f t="shared" si="37"/>
        <v>93.24382620722858</v>
      </c>
      <c r="P132" s="5">
        <f t="shared" si="38"/>
        <v>-1.9262973342594972E-2</v>
      </c>
      <c r="Q132" s="5">
        <f t="shared" si="31"/>
        <v>1.7472185090360453E-2</v>
      </c>
      <c r="S132" s="13">
        <f t="shared" si="32"/>
        <v>7.3111734305466913E-2</v>
      </c>
      <c r="T132" s="20" t="b">
        <f t="shared" si="39"/>
        <v>1</v>
      </c>
      <c r="U132" s="13"/>
      <c r="V132" s="13"/>
      <c r="W132" s="13">
        <f t="shared" ref="W132:W195" si="40">(N132-N131)/N131</f>
        <v>6.0670439174696509E-3</v>
      </c>
    </row>
    <row r="133" spans="1:23" x14ac:dyDescent="0.2">
      <c r="A133" s="1">
        <v>44698</v>
      </c>
      <c r="B133" s="4">
        <v>97.879997000000003</v>
      </c>
      <c r="C133" s="4">
        <v>103.199997</v>
      </c>
      <c r="D133" s="4">
        <v>97.540001000000004</v>
      </c>
      <c r="E133" s="4">
        <v>102.470001</v>
      </c>
      <c r="F133" s="4">
        <v>102.470001</v>
      </c>
      <c r="G133" s="2">
        <v>164227200</v>
      </c>
      <c r="H133" s="4">
        <f t="shared" si="33"/>
        <v>164.22720000000001</v>
      </c>
      <c r="I133" s="10">
        <f t="shared" si="34"/>
        <v>8.2300029999999964</v>
      </c>
      <c r="J133" s="6" t="b">
        <f t="shared" si="28"/>
        <v>0</v>
      </c>
      <c r="K133" s="5">
        <f t="shared" si="29"/>
        <v>5.8027434303593993E-2</v>
      </c>
      <c r="L133" s="5">
        <f t="shared" si="35"/>
        <v>-4.6894198413185414E-2</v>
      </c>
      <c r="M133" s="5">
        <f t="shared" si="30"/>
        <v>-5.0543366305686142E-2</v>
      </c>
      <c r="N133" s="4">
        <f t="shared" si="36"/>
        <v>93.313015361543691</v>
      </c>
      <c r="O133" s="4">
        <f t="shared" si="37"/>
        <v>94.046102276165229</v>
      </c>
      <c r="P133" s="5">
        <f t="shared" si="38"/>
        <v>-7.8562128957163531E-3</v>
      </c>
      <c r="Q133" s="5">
        <f t="shared" si="31"/>
        <v>4.5298993094143918E-2</v>
      </c>
      <c r="R133" s="109" t="s">
        <v>93</v>
      </c>
      <c r="S133" s="13">
        <f t="shared" si="32"/>
        <v>0.1059550117435273</v>
      </c>
      <c r="T133" s="20" t="b">
        <f t="shared" si="39"/>
        <v>0</v>
      </c>
      <c r="U133" s="13"/>
      <c r="V133" s="13"/>
      <c r="W133" s="13">
        <f t="shared" si="40"/>
        <v>2.001929090289703E-2</v>
      </c>
    </row>
    <row r="134" spans="1:23" x14ac:dyDescent="0.2">
      <c r="A134" s="1">
        <v>44699</v>
      </c>
      <c r="B134" s="4">
        <v>100</v>
      </c>
      <c r="C134" s="4">
        <v>104.220001</v>
      </c>
      <c r="D134" s="4">
        <v>95.709998999999996</v>
      </c>
      <c r="E134" s="4">
        <v>96.279999000000004</v>
      </c>
      <c r="F134" s="4">
        <v>96.279999000000004</v>
      </c>
      <c r="G134" s="2">
        <v>142603200</v>
      </c>
      <c r="H134" s="4">
        <f t="shared" si="33"/>
        <v>142.60319999999999</v>
      </c>
      <c r="I134" s="10">
        <f t="shared" si="34"/>
        <v>-6.1900019999999927</v>
      </c>
      <c r="J134" s="6" t="b">
        <f t="shared" si="28"/>
        <v>1</v>
      </c>
      <c r="K134" s="5">
        <f t="shared" si="29"/>
        <v>8.891445082974038E-2</v>
      </c>
      <c r="L134" s="5">
        <f t="shared" si="35"/>
        <v>3.7200009999999964E-2</v>
      </c>
      <c r="M134" s="5">
        <f t="shared" si="30"/>
        <v>-5.9554906065771391E-3</v>
      </c>
      <c r="N134" s="4">
        <f t="shared" si="36"/>
        <v>93.807512634619741</v>
      </c>
      <c r="O134" s="4">
        <f t="shared" si="37"/>
        <v>94.240354165194333</v>
      </c>
      <c r="P134" s="5">
        <f t="shared" si="38"/>
        <v>-4.6141456949243482E-3</v>
      </c>
      <c r="Q134" s="5">
        <f t="shared" si="31"/>
        <v>2.028074630643326E-2</v>
      </c>
      <c r="R134" s="109"/>
      <c r="S134" s="13">
        <f t="shared" si="32"/>
        <v>0.11099844855642743</v>
      </c>
      <c r="T134" s="20" t="b">
        <f t="shared" si="39"/>
        <v>1</v>
      </c>
      <c r="U134" s="13"/>
      <c r="V134" s="13"/>
      <c r="W134" s="13">
        <f t="shared" si="40"/>
        <v>5.2993386952517527E-3</v>
      </c>
    </row>
    <row r="135" spans="1:23" x14ac:dyDescent="0.2">
      <c r="A135" s="1">
        <v>44700</v>
      </c>
      <c r="B135" s="4">
        <v>96.690002000000007</v>
      </c>
      <c r="C135" s="4">
        <v>100.69000200000001</v>
      </c>
      <c r="D135" s="4">
        <v>95.089995999999999</v>
      </c>
      <c r="E135" s="4">
        <v>96.669998000000007</v>
      </c>
      <c r="F135" s="4">
        <v>96.669998000000007</v>
      </c>
      <c r="G135" s="2">
        <v>141506200</v>
      </c>
      <c r="H135" s="4">
        <f t="shared" si="33"/>
        <v>141.50620000000001</v>
      </c>
      <c r="I135" s="10">
        <f t="shared" si="34"/>
        <v>0.38999900000000309</v>
      </c>
      <c r="J135" s="6" t="b">
        <f t="shared" si="28"/>
        <v>1</v>
      </c>
      <c r="K135" s="5">
        <f t="shared" si="29"/>
        <v>5.889164197672285E-2</v>
      </c>
      <c r="L135" s="5">
        <f t="shared" si="35"/>
        <v>2.0688798827411475E-4</v>
      </c>
      <c r="M135" s="5">
        <f t="shared" si="30"/>
        <v>-1.661585935916968E-2</v>
      </c>
      <c r="N135" s="4">
        <f t="shared" si="36"/>
        <v>94.284593528849783</v>
      </c>
      <c r="O135" s="4">
        <f t="shared" si="37"/>
        <v>94.451627542133963</v>
      </c>
      <c r="P135" s="5">
        <f t="shared" si="38"/>
        <v>-1.7715939267752159E-3</v>
      </c>
      <c r="Q135" s="5">
        <f t="shared" si="31"/>
        <v>8.5422489614252247E-3</v>
      </c>
      <c r="S135" s="13">
        <f t="shared" si="32"/>
        <v>6.7936958005660353E-2</v>
      </c>
      <c r="T135" s="20" t="b">
        <f t="shared" si="39"/>
        <v>0</v>
      </c>
      <c r="U135" s="13"/>
      <c r="V135" s="13"/>
      <c r="W135" s="13">
        <f t="shared" si="40"/>
        <v>5.08574293072104E-3</v>
      </c>
    </row>
    <row r="136" spans="1:23" x14ac:dyDescent="0.2">
      <c r="A136" s="1">
        <v>44701</v>
      </c>
      <c r="B136" s="4">
        <v>98.389999000000003</v>
      </c>
      <c r="C136" s="4">
        <v>98.639999000000003</v>
      </c>
      <c r="D136" s="4">
        <v>88.260002</v>
      </c>
      <c r="E136" s="4">
        <v>93.5</v>
      </c>
      <c r="F136" s="4">
        <v>93.5</v>
      </c>
      <c r="G136" s="2">
        <v>164126800</v>
      </c>
      <c r="H136" s="4">
        <f t="shared" si="33"/>
        <v>164.1268</v>
      </c>
      <c r="I136" s="10">
        <f t="shared" si="34"/>
        <v>-3.1699980000000068</v>
      </c>
      <c r="J136" s="6" t="b">
        <f t="shared" si="28"/>
        <v>0</v>
      </c>
      <c r="K136" s="5">
        <f t="shared" si="29"/>
        <v>0.11760703336489844</v>
      </c>
      <c r="L136" s="5">
        <f t="shared" si="35"/>
        <v>4.9700163123286574E-2</v>
      </c>
      <c r="M136" s="5">
        <f t="shared" si="30"/>
        <v>-5.9370019048945864E-2</v>
      </c>
      <c r="N136" s="4">
        <f t="shared" si="36"/>
        <v>94.153827940708155</v>
      </c>
      <c r="O136" s="4">
        <f t="shared" si="37"/>
        <v>94.368877321078841</v>
      </c>
      <c r="P136" s="5">
        <f t="shared" si="38"/>
        <v>-2.2840216385690702E-3</v>
      </c>
      <c r="Q136" s="5">
        <f t="shared" si="31"/>
        <v>-6.2597836642602531E-2</v>
      </c>
      <c r="S136" s="13">
        <f t="shared" si="32"/>
        <v>4.7647250859698898E-2</v>
      </c>
      <c r="T136" s="20" t="b">
        <f t="shared" si="39"/>
        <v>1</v>
      </c>
      <c r="U136" s="13"/>
      <c r="V136" s="13"/>
      <c r="W136" s="13">
        <f t="shared" si="40"/>
        <v>-1.3869242391294355E-3</v>
      </c>
    </row>
    <row r="137" spans="1:23" x14ac:dyDescent="0.2">
      <c r="A137" s="1">
        <v>44704</v>
      </c>
      <c r="B137" s="4">
        <v>91.660004000000001</v>
      </c>
      <c r="C137" s="4">
        <v>95.190002000000007</v>
      </c>
      <c r="D137" s="4">
        <v>90.919998000000007</v>
      </c>
      <c r="E137" s="4">
        <v>95.07</v>
      </c>
      <c r="F137" s="4">
        <v>95.07</v>
      </c>
      <c r="G137" s="2">
        <v>128773000</v>
      </c>
      <c r="H137" s="4">
        <f t="shared" si="33"/>
        <v>128.773</v>
      </c>
      <c r="I137" s="10">
        <f t="shared" si="34"/>
        <v>1.5699999999999932</v>
      </c>
      <c r="J137" s="6" t="b">
        <f t="shared" si="28"/>
        <v>0</v>
      </c>
      <c r="K137" s="5">
        <f t="shared" si="29"/>
        <v>4.6964409304100507E-2</v>
      </c>
      <c r="L137" s="5">
        <f t="shared" si="35"/>
        <v>-3.7202660388275702E-2</v>
      </c>
      <c r="M137" s="5">
        <f t="shared" si="30"/>
        <v>-4.5644545658700811E-2</v>
      </c>
      <c r="N137" s="4">
        <f t="shared" si="36"/>
        <v>94.306523283923468</v>
      </c>
      <c r="O137" s="4">
        <f t="shared" si="37"/>
        <v>94.42984451055024</v>
      </c>
      <c r="P137" s="5">
        <f t="shared" si="38"/>
        <v>-1.307663800260083E-3</v>
      </c>
      <c r="Q137" s="5">
        <f t="shared" si="31"/>
        <v>-3.5909767065930701E-2</v>
      </c>
      <c r="S137" s="13">
        <f t="shared" si="32"/>
        <v>9.368161239670535E-3</v>
      </c>
      <c r="T137" s="20" t="b">
        <f t="shared" si="39"/>
        <v>0</v>
      </c>
      <c r="U137" s="13"/>
      <c r="V137" s="13"/>
      <c r="W137" s="13">
        <f t="shared" si="40"/>
        <v>1.621764579890166E-3</v>
      </c>
    </row>
    <row r="138" spans="1:23" x14ac:dyDescent="0.2">
      <c r="A138" s="1">
        <v>44705</v>
      </c>
      <c r="B138" s="4">
        <v>92.540001000000004</v>
      </c>
      <c r="C138" s="4">
        <v>93.419998000000007</v>
      </c>
      <c r="D138" s="4">
        <v>89.620002999999997</v>
      </c>
      <c r="E138" s="4">
        <v>91.160004000000001</v>
      </c>
      <c r="F138" s="4">
        <v>91.160004000000001</v>
      </c>
      <c r="G138" s="2">
        <v>123341400</v>
      </c>
      <c r="H138" s="4">
        <f t="shared" si="33"/>
        <v>123.34139999999999</v>
      </c>
      <c r="I138" s="10">
        <f t="shared" si="34"/>
        <v>-3.9099959999999925</v>
      </c>
      <c r="J138" s="6" t="b">
        <f t="shared" si="28"/>
        <v>1</v>
      </c>
      <c r="K138" s="5">
        <f t="shared" si="29"/>
        <v>4.2401192510560501E-2</v>
      </c>
      <c r="L138" s="5">
        <f t="shared" si="35"/>
        <v>1.4912437703561328E-2</v>
      </c>
      <c r="M138" s="5">
        <f t="shared" si="30"/>
        <v>-1.7183674943639579E-2</v>
      </c>
      <c r="N138" s="4">
        <f t="shared" si="36"/>
        <v>93.782103403269559</v>
      </c>
      <c r="O138" s="4">
        <f t="shared" si="37"/>
        <v>94.145510553111095</v>
      </c>
      <c r="P138" s="5">
        <f t="shared" si="38"/>
        <v>-3.8750159855005517E-3</v>
      </c>
      <c r="Q138" s="5">
        <f t="shared" si="31"/>
        <v>-4.4380540126853857E-2</v>
      </c>
      <c r="S138" s="13">
        <f t="shared" si="32"/>
        <v>-3.8611354419347383E-3</v>
      </c>
      <c r="T138" s="20" t="b">
        <f t="shared" si="39"/>
        <v>1</v>
      </c>
      <c r="U138" s="13"/>
      <c r="V138" s="13"/>
      <c r="W138" s="13">
        <f t="shared" si="40"/>
        <v>-5.5608017599701638E-3</v>
      </c>
    </row>
    <row r="139" spans="1:23" x14ac:dyDescent="0.2">
      <c r="A139" s="1">
        <v>44706</v>
      </c>
      <c r="B139" s="4">
        <v>90.43</v>
      </c>
      <c r="C139" s="4">
        <v>93.889999000000003</v>
      </c>
      <c r="D139" s="4">
        <v>89.519997000000004</v>
      </c>
      <c r="E139" s="4">
        <v>92.650002000000001</v>
      </c>
      <c r="F139" s="4">
        <v>92.650002000000001</v>
      </c>
      <c r="G139" s="2">
        <v>111771100</v>
      </c>
      <c r="H139" s="4">
        <f t="shared" si="33"/>
        <v>111.7711</v>
      </c>
      <c r="I139" s="10">
        <f t="shared" si="34"/>
        <v>1.4899979999999999</v>
      </c>
      <c r="J139" s="6" t="b">
        <f t="shared" si="28"/>
        <v>0</v>
      </c>
      <c r="K139" s="5">
        <f t="shared" si="29"/>
        <v>4.8815931037173729E-2</v>
      </c>
      <c r="L139" s="5">
        <f t="shared" si="35"/>
        <v>-2.4549397323896868E-2</v>
      </c>
      <c r="M139" s="5">
        <f t="shared" si="30"/>
        <v>-3.4964310823200728E-2</v>
      </c>
      <c r="N139" s="4">
        <f t="shared" si="36"/>
        <v>93.593419836057961</v>
      </c>
      <c r="O139" s="4">
        <f t="shared" si="37"/>
        <v>94.015466331101436</v>
      </c>
      <c r="P139" s="5">
        <f t="shared" si="38"/>
        <v>-4.5093607625701507E-3</v>
      </c>
      <c r="Q139" s="5">
        <f t="shared" si="31"/>
        <v>-4.3522534417410226E-2</v>
      </c>
      <c r="S139" s="13">
        <f t="shared" si="32"/>
        <v>3.1688035810801844E-3</v>
      </c>
      <c r="T139" s="20" t="b">
        <f t="shared" si="39"/>
        <v>0</v>
      </c>
      <c r="U139" s="13"/>
      <c r="V139" s="13"/>
      <c r="W139" s="13">
        <f t="shared" si="40"/>
        <v>-2.0119357570841144E-3</v>
      </c>
    </row>
    <row r="140" spans="1:23" x14ac:dyDescent="0.2">
      <c r="A140" s="1">
        <v>44707</v>
      </c>
      <c r="B140" s="4">
        <v>91.339995999999999</v>
      </c>
      <c r="C140" s="4">
        <v>100.33000199999999</v>
      </c>
      <c r="D140" s="4">
        <v>90.739998</v>
      </c>
      <c r="E140" s="4">
        <v>98.75</v>
      </c>
      <c r="F140" s="4">
        <v>98.75</v>
      </c>
      <c r="G140" s="2">
        <v>128792700</v>
      </c>
      <c r="H140" s="4">
        <f t="shared" si="33"/>
        <v>128.7927</v>
      </c>
      <c r="I140" s="10">
        <f t="shared" si="34"/>
        <v>6.0999979999999994</v>
      </c>
      <c r="J140" s="6" t="b">
        <f t="shared" si="28"/>
        <v>0</v>
      </c>
      <c r="K140" s="5">
        <f t="shared" si="29"/>
        <v>0.1056866234447128</v>
      </c>
      <c r="L140" s="5">
        <f t="shared" si="35"/>
        <v>-8.1125512639610806E-2</v>
      </c>
      <c r="M140" s="5">
        <f t="shared" si="30"/>
        <v>-8.8274213980035571E-2</v>
      </c>
      <c r="N140" s="4">
        <f t="shared" si="36"/>
        <v>94.45284986338163</v>
      </c>
      <c r="O140" s="4">
        <f t="shared" si="37"/>
        <v>94.427164911005661</v>
      </c>
      <c r="P140" s="5">
        <f t="shared" si="38"/>
        <v>2.7193411753186428E-4</v>
      </c>
      <c r="Q140" s="27">
        <f t="shared" si="31"/>
        <v>-3.9309050693038569E-2</v>
      </c>
      <c r="R140" s="106" t="s">
        <v>94</v>
      </c>
      <c r="S140" s="13">
        <f t="shared" si="32"/>
        <v>6.2223131913109943E-2</v>
      </c>
      <c r="T140" s="20" t="b">
        <f t="shared" si="39"/>
        <v>0</v>
      </c>
      <c r="U140" s="13"/>
      <c r="V140" s="13"/>
      <c r="W140" s="13">
        <f t="shared" si="40"/>
        <v>9.1825902806958112E-3</v>
      </c>
    </row>
    <row r="141" spans="1:23" x14ac:dyDescent="0.2">
      <c r="A141" s="1">
        <v>44708</v>
      </c>
      <c r="B141" s="4">
        <v>100.139999</v>
      </c>
      <c r="C141" s="4">
        <v>102.400002</v>
      </c>
      <c r="D141" s="4">
        <v>99.379997000000003</v>
      </c>
      <c r="E141" s="4">
        <v>102.260002</v>
      </c>
      <c r="F141" s="4">
        <v>102.260002</v>
      </c>
      <c r="G141" s="2">
        <v>104348400</v>
      </c>
      <c r="H141" s="4">
        <f t="shared" si="33"/>
        <v>104.3484</v>
      </c>
      <c r="I141" s="10">
        <f t="shared" si="34"/>
        <v>3.5100020000000001</v>
      </c>
      <c r="J141" s="6" t="b">
        <f t="shared" si="28"/>
        <v>0</v>
      </c>
      <c r="K141" s="5">
        <f t="shared" si="29"/>
        <v>3.0388459359683796E-2</v>
      </c>
      <c r="L141" s="5">
        <f t="shared" si="35"/>
        <v>-2.1170391663375161E-2</v>
      </c>
      <c r="M141" s="5">
        <f t="shared" si="30"/>
        <v>-2.8979725165417313E-2</v>
      </c>
      <c r="N141" s="4">
        <f t="shared" si="36"/>
        <v>95.754041886151356</v>
      </c>
      <c r="O141" s="4">
        <f t="shared" si="37"/>
        <v>95.108281179613869</v>
      </c>
      <c r="P141" s="5">
        <f t="shared" si="38"/>
        <v>6.7439524621349892E-3</v>
      </c>
      <c r="Q141" s="27">
        <f t="shared" si="31"/>
        <v>3.7867384419759509E-2</v>
      </c>
      <c r="R141" s="106"/>
      <c r="S141" s="13">
        <f t="shared" si="32"/>
        <v>6.9406575251940689E-2</v>
      </c>
      <c r="T141" s="20" t="b">
        <f t="shared" si="39"/>
        <v>0</v>
      </c>
      <c r="U141" s="13">
        <f>(E141-E140)/E140</f>
        <v>3.554432405063291E-2</v>
      </c>
      <c r="V141" s="13"/>
      <c r="W141" s="13">
        <f t="shared" si="40"/>
        <v>1.3776101246831563E-2</v>
      </c>
    </row>
    <row r="142" spans="1:23" x14ac:dyDescent="0.2">
      <c r="A142" s="1">
        <v>44712</v>
      </c>
      <c r="B142" s="4">
        <v>102.43</v>
      </c>
      <c r="C142" s="4">
        <v>104.550003</v>
      </c>
      <c r="D142" s="4">
        <v>100.040001</v>
      </c>
      <c r="E142" s="4">
        <v>101.860001</v>
      </c>
      <c r="F142" s="4">
        <v>101.860001</v>
      </c>
      <c r="G142" s="2">
        <v>125102900</v>
      </c>
      <c r="H142" s="4">
        <f t="shared" si="33"/>
        <v>125.10290000000001</v>
      </c>
      <c r="I142" s="10">
        <f t="shared" si="34"/>
        <v>-0.40000100000000316</v>
      </c>
      <c r="J142" s="6" t="b">
        <f t="shared" si="28"/>
        <v>1</v>
      </c>
      <c r="K142" s="5">
        <f t="shared" si="29"/>
        <v>4.5081986754478338E-2</v>
      </c>
      <c r="L142" s="5">
        <f t="shared" si="35"/>
        <v>5.5647661817827777E-3</v>
      </c>
      <c r="M142" s="5">
        <f t="shared" si="30"/>
        <v>-1.8192722728981113E-2</v>
      </c>
      <c r="N142" s="4">
        <f t="shared" si="36"/>
        <v>96.771701738459456</v>
      </c>
      <c r="O142" s="4">
        <f t="shared" si="37"/>
        <v>95.695387250951796</v>
      </c>
      <c r="P142" s="5">
        <f t="shared" si="38"/>
        <v>1.1122202753203267E-2</v>
      </c>
      <c r="Q142" s="27">
        <f t="shared" si="31"/>
        <v>3.3773295321122228E-2</v>
      </c>
      <c r="R142" s="106"/>
      <c r="S142" s="13">
        <f t="shared" si="32"/>
        <v>8.0377849327922482E-2</v>
      </c>
      <c r="T142" s="20" t="b">
        <f t="shared" si="39"/>
        <v>1</v>
      </c>
      <c r="U142" s="13">
        <f>(E142-E141)/E141</f>
        <v>-3.9116075902287106E-3</v>
      </c>
      <c r="V142" s="13"/>
      <c r="W142" s="13">
        <f t="shared" si="40"/>
        <v>1.0627852696997024E-2</v>
      </c>
    </row>
    <row r="143" spans="1:23" x14ac:dyDescent="0.2">
      <c r="A143" s="1">
        <v>44713</v>
      </c>
      <c r="B143" s="4">
        <v>102.129997</v>
      </c>
      <c r="C143" s="4">
        <v>103.57</v>
      </c>
      <c r="D143" s="4">
        <v>99.550003000000004</v>
      </c>
      <c r="E143" s="4">
        <v>101.220001</v>
      </c>
      <c r="F143" s="4">
        <v>101.220001</v>
      </c>
      <c r="G143" s="2">
        <v>99351400</v>
      </c>
      <c r="H143" s="4">
        <f t="shared" si="33"/>
        <v>99.351399999999998</v>
      </c>
      <c r="I143" s="10">
        <f t="shared" si="34"/>
        <v>-0.64000000000000057</v>
      </c>
      <c r="J143" s="6" t="b">
        <f t="shared" si="28"/>
        <v>1</v>
      </c>
      <c r="K143" s="5">
        <f t="shared" si="29"/>
        <v>4.0381686377246914E-2</v>
      </c>
      <c r="L143" s="5">
        <f t="shared" si="35"/>
        <v>8.9101735702587625E-3</v>
      </c>
      <c r="M143" s="5">
        <f t="shared" si="30"/>
        <v>-1.6775469107720594E-2</v>
      </c>
      <c r="N143" s="4">
        <f t="shared" si="36"/>
        <v>97.513084948716212</v>
      </c>
      <c r="O143" s="4">
        <f t="shared" si="37"/>
        <v>96.17578844652121</v>
      </c>
      <c r="P143" s="5">
        <f t="shared" si="38"/>
        <v>1.3714021076231044E-2</v>
      </c>
      <c r="Q143" s="5">
        <f t="shared" si="31"/>
        <v>2.0888663837833058E-2</v>
      </c>
      <c r="R143" s="38"/>
      <c r="S143" s="13">
        <f t="shared" si="32"/>
        <v>6.2113869687019083E-2</v>
      </c>
      <c r="T143" s="20" t="b">
        <f t="shared" si="39"/>
        <v>1</v>
      </c>
      <c r="U143" s="13">
        <f>(E143-E142)/E142</f>
        <v>-6.2831336512553203E-3</v>
      </c>
      <c r="V143" s="13"/>
      <c r="W143" s="13">
        <f t="shared" si="40"/>
        <v>7.6611571041755571E-3</v>
      </c>
    </row>
    <row r="144" spans="1:23" ht="34" x14ac:dyDescent="0.2">
      <c r="A144" s="1">
        <v>44714</v>
      </c>
      <c r="B144" s="4">
        <v>100.779999</v>
      </c>
      <c r="C144" s="4">
        <v>109.5</v>
      </c>
      <c r="D144" s="4">
        <v>100.779999</v>
      </c>
      <c r="E144" s="4">
        <v>108.589996</v>
      </c>
      <c r="F144" s="4">
        <v>108.589996</v>
      </c>
      <c r="G144" s="2">
        <v>120953800</v>
      </c>
      <c r="H144" s="4">
        <f t="shared" si="33"/>
        <v>120.9538</v>
      </c>
      <c r="I144" s="10">
        <f t="shared" si="34"/>
        <v>7.369995000000003</v>
      </c>
      <c r="J144" s="6" t="b">
        <f t="shared" si="28"/>
        <v>0</v>
      </c>
      <c r="K144" s="5">
        <f t="shared" si="29"/>
        <v>8.6525114968496838E-2</v>
      </c>
      <c r="L144" s="5">
        <f t="shared" si="35"/>
        <v>-7.7495505829485029E-2</v>
      </c>
      <c r="M144" s="5">
        <f t="shared" si="30"/>
        <v>-7.7495505829485029E-2</v>
      </c>
      <c r="N144" s="4">
        <f t="shared" si="36"/>
        <v>99.359236790596839</v>
      </c>
      <c r="O144" s="4">
        <f t="shared" si="37"/>
        <v>97.255284755519369</v>
      </c>
      <c r="P144" s="5">
        <f t="shared" si="38"/>
        <v>2.117520326279905E-2</v>
      </c>
      <c r="Q144" s="5">
        <f t="shared" si="31"/>
        <v>1.4299246404211742E-2</v>
      </c>
      <c r="R144" s="38" t="s">
        <v>99</v>
      </c>
      <c r="S144" s="13">
        <f t="shared" si="32"/>
        <v>0.10206160531179587</v>
      </c>
      <c r="T144" s="20" t="b">
        <f t="shared" si="39"/>
        <v>0</v>
      </c>
      <c r="U144" s="13">
        <f>(E144-E143)/E143</f>
        <v>7.2811647176332303E-2</v>
      </c>
      <c r="V144" s="13">
        <f>(E144-E141)/E141</f>
        <v>6.1900976688813281E-2</v>
      </c>
      <c r="W144" s="13">
        <f t="shared" si="40"/>
        <v>1.8932349877470792E-2</v>
      </c>
    </row>
    <row r="145" spans="1:23" x14ac:dyDescent="0.2">
      <c r="A145" s="1">
        <v>44715</v>
      </c>
      <c r="B145" s="4">
        <v>105.800003</v>
      </c>
      <c r="C145" s="4">
        <v>109.389999</v>
      </c>
      <c r="D145" s="4">
        <v>104.650002</v>
      </c>
      <c r="E145" s="4">
        <v>106.300003</v>
      </c>
      <c r="F145" s="4">
        <v>106.300003</v>
      </c>
      <c r="G145" s="2">
        <v>110844700</v>
      </c>
      <c r="H145" s="4">
        <f t="shared" si="33"/>
        <v>110.8447</v>
      </c>
      <c r="I145" s="10">
        <f t="shared" si="34"/>
        <v>-2.2899929999999955</v>
      </c>
      <c r="J145" s="6" t="b">
        <f t="shared" si="28"/>
        <v>1</v>
      </c>
      <c r="K145" s="5">
        <f t="shared" si="29"/>
        <v>4.5293807065574662E-2</v>
      </c>
      <c r="L145" s="5">
        <f t="shared" si="35"/>
        <v>-4.7258977866002517E-3</v>
      </c>
      <c r="M145" s="5">
        <f t="shared" si="30"/>
        <v>-1.5766851108134743E-2</v>
      </c>
      <c r="N145" s="4">
        <f t="shared" si="36"/>
        <v>100.5160311588307</v>
      </c>
      <c r="O145" s="4">
        <f t="shared" si="37"/>
        <v>98.041781994169853</v>
      </c>
      <c r="P145" s="5">
        <f t="shared" si="38"/>
        <v>2.461546816100563E-2</v>
      </c>
      <c r="Q145" s="5">
        <f t="shared" si="31"/>
        <v>4.1127477811345285E-2</v>
      </c>
      <c r="R145" s="38"/>
      <c r="S145" s="13">
        <f t="shared" si="32"/>
        <v>8.8284104922000728E-2</v>
      </c>
      <c r="T145" s="20" t="b">
        <f t="shared" si="39"/>
        <v>1</v>
      </c>
      <c r="U145" s="13"/>
      <c r="V145" s="13"/>
      <c r="W145" s="13">
        <f t="shared" si="40"/>
        <v>1.1642544826223318E-2</v>
      </c>
    </row>
    <row r="146" spans="1:23" x14ac:dyDescent="0.2">
      <c r="A146" s="1">
        <v>44718</v>
      </c>
      <c r="B146" s="4">
        <v>108.269997</v>
      </c>
      <c r="C146" s="4">
        <v>109.57</v>
      </c>
      <c r="D146" s="4">
        <v>104.230003</v>
      </c>
      <c r="E146" s="4">
        <v>105.650002</v>
      </c>
      <c r="F146" s="4">
        <v>105.650002</v>
      </c>
      <c r="G146" s="2">
        <v>96726900</v>
      </c>
      <c r="H146" s="4">
        <f t="shared" si="33"/>
        <v>96.726900000000001</v>
      </c>
      <c r="I146" s="10">
        <f t="shared" si="34"/>
        <v>-0.65000100000000316</v>
      </c>
      <c r="J146" s="6" t="b">
        <f t="shared" si="28"/>
        <v>1</v>
      </c>
      <c r="K146" s="5">
        <f t="shared" si="29"/>
        <v>5.1232820169831494E-2</v>
      </c>
      <c r="L146" s="5">
        <f t="shared" si="35"/>
        <v>2.4198716843041965E-2</v>
      </c>
      <c r="M146" s="5">
        <f t="shared" si="30"/>
        <v>-1.3623706793906591E-2</v>
      </c>
      <c r="N146" s="4">
        <f t="shared" si="36"/>
        <v>101.37169296569225</v>
      </c>
      <c r="O146" s="4">
        <f t="shared" si="37"/>
        <v>98.703366342502903</v>
      </c>
      <c r="P146" s="5">
        <f t="shared" si="38"/>
        <v>2.6322206378583415E-2</v>
      </c>
      <c r="Q146" s="5">
        <f t="shared" si="31"/>
        <v>2.8196333223665326E-2</v>
      </c>
      <c r="R146" s="38"/>
      <c r="S146" s="13">
        <f t="shared" si="32"/>
        <v>8.0873731062993504E-2</v>
      </c>
      <c r="T146" s="20" t="b">
        <f t="shared" si="39"/>
        <v>1</v>
      </c>
      <c r="U146" s="13"/>
      <c r="V146" s="13"/>
      <c r="W146" s="13">
        <f t="shared" si="40"/>
        <v>8.5126899360906047E-3</v>
      </c>
    </row>
    <row r="147" spans="1:23" x14ac:dyDescent="0.2">
      <c r="A147" s="1">
        <v>44719</v>
      </c>
      <c r="B147" s="4">
        <v>104.239998</v>
      </c>
      <c r="C147" s="4">
        <v>106.239998</v>
      </c>
      <c r="D147" s="4">
        <v>102.610001</v>
      </c>
      <c r="E147" s="4">
        <v>105.279999</v>
      </c>
      <c r="F147" s="4">
        <v>105.279999</v>
      </c>
      <c r="G147" s="2">
        <v>79022900</v>
      </c>
      <c r="H147" s="4">
        <f t="shared" si="33"/>
        <v>79.022900000000007</v>
      </c>
      <c r="I147" s="10">
        <f t="shared" si="34"/>
        <v>-0.37000299999999697</v>
      </c>
      <c r="J147" s="6" t="b">
        <f t="shared" si="28"/>
        <v>0</v>
      </c>
      <c r="K147" s="5">
        <f t="shared" si="29"/>
        <v>3.5376639358964658E-2</v>
      </c>
      <c r="L147" s="5">
        <f t="shared" si="35"/>
        <v>-9.9769859934187993E-3</v>
      </c>
      <c r="M147" s="5">
        <f t="shared" si="30"/>
        <v>-2.6020835922221722E-2</v>
      </c>
      <c r="N147" s="4">
        <f t="shared" si="36"/>
        <v>102.02307730474354</v>
      </c>
      <c r="O147" s="4">
        <f t="shared" si="37"/>
        <v>99.275247443154825</v>
      </c>
      <c r="P147" s="5">
        <f t="shared" si="38"/>
        <v>2.6933414813404701E-2</v>
      </c>
      <c r="Q147" s="5">
        <f t="shared" si="31"/>
        <v>5.7528523032422813E-3</v>
      </c>
      <c r="R147" s="38"/>
      <c r="S147" s="13">
        <f t="shared" si="32"/>
        <v>4.1333008243424132E-2</v>
      </c>
      <c r="T147" s="20" t="b">
        <f t="shared" si="39"/>
        <v>1</v>
      </c>
      <c r="U147" s="13"/>
      <c r="V147" s="13"/>
      <c r="W147" s="13">
        <f t="shared" si="40"/>
        <v>6.425702481576802E-3</v>
      </c>
    </row>
    <row r="148" spans="1:23" x14ac:dyDescent="0.2">
      <c r="A148" s="1">
        <v>44720</v>
      </c>
      <c r="B148" s="4">
        <v>104.57</v>
      </c>
      <c r="C148" s="4">
        <v>105.849998</v>
      </c>
      <c r="D148" s="4">
        <v>100.410004</v>
      </c>
      <c r="E148" s="4">
        <v>101.900002</v>
      </c>
      <c r="F148" s="4">
        <v>101.900002</v>
      </c>
      <c r="G148" s="2">
        <v>97641900</v>
      </c>
      <c r="H148" s="4">
        <f t="shared" si="33"/>
        <v>97.641900000000007</v>
      </c>
      <c r="I148" s="10">
        <f t="shared" si="34"/>
        <v>-3.379997000000003</v>
      </c>
      <c r="J148" s="6" t="b">
        <f t="shared" si="28"/>
        <v>1</v>
      </c>
      <c r="K148" s="5">
        <f t="shared" si="29"/>
        <v>5.4177808816739004E-2</v>
      </c>
      <c r="L148" s="5">
        <f t="shared" si="35"/>
        <v>2.5533116572630705E-2</v>
      </c>
      <c r="M148" s="5">
        <f t="shared" si="30"/>
        <v>-1.4839138936793589E-2</v>
      </c>
      <c r="N148" s="4">
        <f t="shared" si="36"/>
        <v>102.00256475395295</v>
      </c>
      <c r="O148" s="4">
        <f t="shared" si="37"/>
        <v>99.503486969837013</v>
      </c>
      <c r="P148" s="5">
        <f t="shared" si="38"/>
        <v>2.4500146541845576E-2</v>
      </c>
      <c r="Q148" s="5">
        <f t="shared" si="31"/>
        <v>-1.5612948142965542E-2</v>
      </c>
      <c r="R148" s="38"/>
      <c r="S148" s="13">
        <f t="shared" si="32"/>
        <v>3.7718985354218214E-2</v>
      </c>
      <c r="T148" s="20" t="b">
        <f t="shared" si="39"/>
        <v>1</v>
      </c>
      <c r="U148" s="13">
        <f t="shared" ref="U148:U154" si="41">(E148-E147)/E147</f>
        <v>-3.2104835031390937E-2</v>
      </c>
      <c r="V148" s="13"/>
      <c r="W148" s="13">
        <f t="shared" si="40"/>
        <v>-2.0105795014704048E-4</v>
      </c>
    </row>
    <row r="149" spans="1:23" x14ac:dyDescent="0.2">
      <c r="A149" s="1">
        <v>44721</v>
      </c>
      <c r="B149" s="4">
        <v>101.57</v>
      </c>
      <c r="C149" s="4">
        <v>103.94000200000001</v>
      </c>
      <c r="D149" s="4">
        <v>98.739998</v>
      </c>
      <c r="E149" s="4">
        <v>98.800003000000004</v>
      </c>
      <c r="F149" s="4">
        <v>98.800003000000004</v>
      </c>
      <c r="G149" s="2">
        <v>95299000</v>
      </c>
      <c r="H149" s="4">
        <f t="shared" si="33"/>
        <v>95.299000000000007</v>
      </c>
      <c r="I149" s="10">
        <f t="shared" si="34"/>
        <v>-3.0999989999999968</v>
      </c>
      <c r="J149" s="6" t="b">
        <f t="shared" si="28"/>
        <v>1</v>
      </c>
      <c r="K149" s="5">
        <f t="shared" si="29"/>
        <v>5.266360244406737E-2</v>
      </c>
      <c r="L149" s="5">
        <f t="shared" si="35"/>
        <v>2.7271802697646841E-2</v>
      </c>
      <c r="M149" s="5">
        <f t="shared" si="30"/>
        <v>-6.0770712188999503E-4</v>
      </c>
      <c r="N149" s="4">
        <f t="shared" si="36"/>
        <v>101.46880446162746</v>
      </c>
      <c r="O149" s="4">
        <f t="shared" si="37"/>
        <v>99.442314450720758</v>
      </c>
      <c r="P149" s="5">
        <f t="shared" si="38"/>
        <v>1.997155698895672E-2</v>
      </c>
      <c r="Q149" s="5">
        <f t="shared" si="31"/>
        <v>-2.6893058177889655E-2</v>
      </c>
      <c r="R149" s="38"/>
      <c r="S149" s="13">
        <f t="shared" si="32"/>
        <v>2.4354258941792155E-2</v>
      </c>
      <c r="T149" s="20" t="b">
        <f t="shared" si="39"/>
        <v>1</v>
      </c>
      <c r="U149" s="13">
        <f t="shared" si="41"/>
        <v>-3.0421971924985799E-2</v>
      </c>
      <c r="V149" s="13"/>
      <c r="W149" s="13">
        <f t="shared" si="40"/>
        <v>-5.2328124651866773E-3</v>
      </c>
    </row>
    <row r="150" spans="1:23" x14ac:dyDescent="0.2">
      <c r="A150" s="1">
        <v>44722</v>
      </c>
      <c r="B150" s="4">
        <v>98.82</v>
      </c>
      <c r="C150" s="4">
        <v>99.93</v>
      </c>
      <c r="D150" s="4">
        <v>94.25</v>
      </c>
      <c r="E150" s="4">
        <v>94.82</v>
      </c>
      <c r="F150" s="4">
        <v>94.82</v>
      </c>
      <c r="G150" s="2">
        <v>102135400</v>
      </c>
      <c r="H150" s="4">
        <f t="shared" si="33"/>
        <v>102.1354</v>
      </c>
      <c r="I150" s="10">
        <f t="shared" si="34"/>
        <v>-3.9800030000000106</v>
      </c>
      <c r="J150" s="6" t="b">
        <f t="shared" si="28"/>
        <v>1</v>
      </c>
      <c r="K150" s="5">
        <f t="shared" si="29"/>
        <v>6.0265251989389992E-2</v>
      </c>
      <c r="L150" s="5">
        <f t="shared" si="35"/>
        <v>4.0477636106051408E-2</v>
      </c>
      <c r="M150" s="5">
        <f t="shared" si="30"/>
        <v>-6.0477453580901133E-3</v>
      </c>
      <c r="N150" s="4">
        <f t="shared" si="36"/>
        <v>100.36067038468954</v>
      </c>
      <c r="O150" s="4">
        <f t="shared" si="37"/>
        <v>99.040374063701563</v>
      </c>
      <c r="P150" s="5">
        <f t="shared" si="38"/>
        <v>1.3155515162734457E-2</v>
      </c>
      <c r="Q150" s="5">
        <f t="shared" si="31"/>
        <v>-6.0887102101519548E-2</v>
      </c>
      <c r="S150" s="13">
        <f t="shared" si="32"/>
        <v>-4.2912266631813497E-3</v>
      </c>
      <c r="T150" s="20" t="b">
        <f t="shared" si="39"/>
        <v>1</v>
      </c>
      <c r="U150" s="13">
        <f t="shared" si="41"/>
        <v>-4.0283429950908105E-2</v>
      </c>
      <c r="V150" s="13"/>
      <c r="W150" s="13">
        <f t="shared" si="40"/>
        <v>-1.0920933609274753E-2</v>
      </c>
    </row>
    <row r="151" spans="1:23" x14ac:dyDescent="0.2">
      <c r="A151" s="1">
        <v>44725</v>
      </c>
      <c r="B151" s="4">
        <v>91.260002</v>
      </c>
      <c r="C151" s="4">
        <v>92.029999000000004</v>
      </c>
      <c r="D151" s="4">
        <v>86.639999000000003</v>
      </c>
      <c r="E151" s="4">
        <v>86.989998</v>
      </c>
      <c r="F151" s="4">
        <v>86.989998</v>
      </c>
      <c r="G151" s="2">
        <v>98148800</v>
      </c>
      <c r="H151" s="4">
        <f t="shared" si="33"/>
        <v>98.148799999999994</v>
      </c>
      <c r="I151" s="10">
        <f t="shared" si="34"/>
        <v>-7.8300019999999932</v>
      </c>
      <c r="J151" s="6" t="b">
        <f t="shared" si="28"/>
        <v>1</v>
      </c>
      <c r="K151" s="5">
        <f t="shared" si="29"/>
        <v>6.2211450394869007E-2</v>
      </c>
      <c r="L151" s="5">
        <f t="shared" si="35"/>
        <v>4.6789435748642652E-2</v>
      </c>
      <c r="M151" s="5">
        <f t="shared" si="30"/>
        <v>-4.0396930290822926E-3</v>
      </c>
      <c r="N151" s="4">
        <f t="shared" si="36"/>
        <v>98.132224987241287</v>
      </c>
      <c r="O151" s="4">
        <f t="shared" si="37"/>
        <v>97.9925152755536</v>
      </c>
      <c r="P151" s="5">
        <f t="shared" si="38"/>
        <v>1.4236884133204037E-3</v>
      </c>
      <c r="Q151" s="5">
        <f t="shared" si="31"/>
        <v>-0.1171096037895345</v>
      </c>
      <c r="S151" s="13">
        <f t="shared" si="32"/>
        <v>-6.2183711701580872E-2</v>
      </c>
      <c r="T151" s="20" t="b">
        <f t="shared" si="39"/>
        <v>1</v>
      </c>
      <c r="U151" s="13">
        <f t="shared" si="41"/>
        <v>-8.2577536384728895E-2</v>
      </c>
      <c r="V151" s="13"/>
      <c r="W151" s="13">
        <f t="shared" si="40"/>
        <v>-2.2204369389985795E-2</v>
      </c>
    </row>
    <row r="152" spans="1:23" x14ac:dyDescent="0.2">
      <c r="A152" s="1">
        <v>44726</v>
      </c>
      <c r="B152" s="4">
        <v>87.410004000000001</v>
      </c>
      <c r="C152" s="4">
        <v>88.300003000000004</v>
      </c>
      <c r="D152" s="4">
        <v>85.82</v>
      </c>
      <c r="E152" s="4">
        <v>86.989998</v>
      </c>
      <c r="F152" s="4">
        <v>86.989998</v>
      </c>
      <c r="G152" s="2">
        <v>84066600</v>
      </c>
      <c r="H152" s="4">
        <f t="shared" si="33"/>
        <v>84.066599999999994</v>
      </c>
      <c r="I152" s="10">
        <f t="shared" si="34"/>
        <v>0</v>
      </c>
      <c r="J152" s="6" t="b">
        <f t="shared" si="28"/>
        <v>1</v>
      </c>
      <c r="K152" s="5">
        <f t="shared" si="29"/>
        <v>2.8897727802377194E-2</v>
      </c>
      <c r="L152" s="5">
        <f t="shared" si="35"/>
        <v>4.8050106484379155E-3</v>
      </c>
      <c r="M152" s="5">
        <f t="shared" si="30"/>
        <v>-1.363316243299938E-2</v>
      </c>
      <c r="N152" s="4">
        <f t="shared" si="36"/>
        <v>96.275187156034406</v>
      </c>
      <c r="O152" s="4">
        <f t="shared" si="37"/>
        <v>97.035774642896769</v>
      </c>
      <c r="P152" s="5">
        <f t="shared" si="38"/>
        <v>-7.9001403095656335E-3</v>
      </c>
      <c r="Q152" s="5">
        <f t="shared" si="31"/>
        <v>-0.10859690294955812</v>
      </c>
      <c r="S152" s="13">
        <f t="shared" si="32"/>
        <v>-8.2837378888798427E-2</v>
      </c>
      <c r="T152" s="20" t="b">
        <f t="shared" si="39"/>
        <v>0</v>
      </c>
      <c r="U152" s="13">
        <f t="shared" si="41"/>
        <v>0</v>
      </c>
      <c r="V152" s="13"/>
      <c r="W152" s="13">
        <f t="shared" si="40"/>
        <v>-1.8923832935086562E-2</v>
      </c>
    </row>
    <row r="153" spans="1:23" x14ac:dyDescent="0.2">
      <c r="A153" s="1">
        <v>44727</v>
      </c>
      <c r="B153" s="4">
        <v>87.900002000000001</v>
      </c>
      <c r="C153" s="4">
        <v>90.860000999999997</v>
      </c>
      <c r="D153" s="4">
        <v>86.190002000000007</v>
      </c>
      <c r="E153" s="4">
        <v>89.300003000000004</v>
      </c>
      <c r="F153" s="4">
        <v>89.300003000000004</v>
      </c>
      <c r="G153" s="2">
        <v>95774800</v>
      </c>
      <c r="H153" s="4">
        <f t="shared" si="33"/>
        <v>95.774799999999999</v>
      </c>
      <c r="I153" s="10">
        <f t="shared" si="34"/>
        <v>2.3100050000000039</v>
      </c>
      <c r="J153" s="6" t="b">
        <f t="shared" si="28"/>
        <v>0</v>
      </c>
      <c r="K153" s="5">
        <f t="shared" si="29"/>
        <v>5.4182606933922448E-2</v>
      </c>
      <c r="L153" s="5">
        <f t="shared" si="35"/>
        <v>-1.5927201002794097E-2</v>
      </c>
      <c r="M153" s="5">
        <f t="shared" si="30"/>
        <v>-3.6083083047149675E-2</v>
      </c>
      <c r="N153" s="4">
        <f t="shared" si="36"/>
        <v>95.112656463362001</v>
      </c>
      <c r="O153" s="4">
        <f t="shared" si="37"/>
        <v>96.363098847862261</v>
      </c>
      <c r="P153" s="5">
        <f t="shared" si="38"/>
        <v>-1.3146960993376722E-2</v>
      </c>
      <c r="Q153" s="5">
        <f t="shared" si="31"/>
        <v>-9.3811431571139609E-2</v>
      </c>
      <c r="S153" s="13">
        <f t="shared" si="32"/>
        <v>-4.4711772559944782E-2</v>
      </c>
      <c r="T153" s="20" t="b">
        <f t="shared" si="39"/>
        <v>0</v>
      </c>
      <c r="U153" s="13">
        <f t="shared" si="41"/>
        <v>2.655483449947894E-2</v>
      </c>
      <c r="V153" s="13"/>
      <c r="W153" s="13">
        <f t="shared" si="40"/>
        <v>-1.2075081098396381E-2</v>
      </c>
    </row>
    <row r="154" spans="1:23" x14ac:dyDescent="0.2">
      <c r="A154" s="1">
        <v>44728</v>
      </c>
      <c r="B154" s="4">
        <v>86.629997000000003</v>
      </c>
      <c r="C154" s="4">
        <v>86.730002999999996</v>
      </c>
      <c r="D154" s="4">
        <v>80.639999000000003</v>
      </c>
      <c r="E154" s="4">
        <v>82.050003000000004</v>
      </c>
      <c r="F154" s="4">
        <v>82.050003000000004</v>
      </c>
      <c r="G154" s="2">
        <v>102433300</v>
      </c>
      <c r="H154" s="4">
        <f t="shared" si="33"/>
        <v>102.4333</v>
      </c>
      <c r="I154" s="10">
        <f t="shared" si="34"/>
        <v>-7.25</v>
      </c>
      <c r="J154" s="6" t="b">
        <f t="shared" si="28"/>
        <v>1</v>
      </c>
      <c r="K154" s="5">
        <f t="shared" si="29"/>
        <v>7.5520883873026745E-2</v>
      </c>
      <c r="L154" s="5">
        <f t="shared" si="35"/>
        <v>5.2868453868236874E-2</v>
      </c>
      <c r="M154" s="5">
        <f t="shared" si="30"/>
        <v>-1.7485168867623632E-2</v>
      </c>
      <c r="N154" s="4">
        <f t="shared" si="36"/>
        <v>92.935547552801665</v>
      </c>
      <c r="O154" s="4">
        <f t="shared" si="37"/>
        <v>95.118481817613372</v>
      </c>
      <c r="P154" s="5">
        <f t="shared" si="38"/>
        <v>-2.3488689982393059E-2</v>
      </c>
      <c r="Q154" s="5">
        <f t="shared" si="31"/>
        <v>-0.13230188960597561</v>
      </c>
      <c r="S154" s="13">
        <f t="shared" si="32"/>
        <v>-6.6772561374063746E-2</v>
      </c>
      <c r="T154" s="20" t="b">
        <f t="shared" si="39"/>
        <v>1</v>
      </c>
      <c r="U154" s="13">
        <f t="shared" si="41"/>
        <v>-8.1187007350940393E-2</v>
      </c>
      <c r="V154" s="13">
        <f>(E154-E148)/E148</f>
        <v>-0.19479880873800176</v>
      </c>
      <c r="W154" s="13">
        <f t="shared" si="40"/>
        <v>-2.2889791869066041E-2</v>
      </c>
    </row>
    <row r="155" spans="1:23" x14ac:dyDescent="0.2">
      <c r="A155" s="1">
        <v>44729</v>
      </c>
      <c r="B155" s="4">
        <v>82.190002000000007</v>
      </c>
      <c r="C155" s="4">
        <v>82.940002000000007</v>
      </c>
      <c r="D155" s="4">
        <v>79.430000000000007</v>
      </c>
      <c r="E155" s="4">
        <v>81.569999999999993</v>
      </c>
      <c r="F155" s="4">
        <v>81.569999999999993</v>
      </c>
      <c r="G155" s="2">
        <v>105212300</v>
      </c>
      <c r="H155" s="4">
        <f t="shared" si="33"/>
        <v>105.2123</v>
      </c>
      <c r="I155" s="10">
        <f t="shared" si="34"/>
        <v>-0.48000300000001062</v>
      </c>
      <c r="J155" s="6" t="b">
        <f t="shared" si="28"/>
        <v>0</v>
      </c>
      <c r="K155" s="5">
        <f t="shared" si="29"/>
        <v>4.4189877879894243E-2</v>
      </c>
      <c r="L155" s="5">
        <f t="shared" si="35"/>
        <v>7.5435209260612214E-3</v>
      </c>
      <c r="M155" s="5">
        <f t="shared" si="30"/>
        <v>-2.6941961475512855E-2</v>
      </c>
      <c r="N155" s="4">
        <f t="shared" si="36"/>
        <v>91.04128962733472</v>
      </c>
      <c r="O155" s="4">
        <f t="shared" si="37"/>
        <v>93.940352963907856</v>
      </c>
      <c r="P155" s="5">
        <f t="shared" si="38"/>
        <v>-3.1843390492819923E-2</v>
      </c>
      <c r="Q155" s="5">
        <f t="shared" si="31"/>
        <v>-0.12753872089097118</v>
      </c>
      <c r="S155" s="13">
        <f t="shared" si="32"/>
        <v>-8.8984763512206883E-2</v>
      </c>
      <c r="T155" s="20" t="b">
        <f t="shared" si="39"/>
        <v>1</v>
      </c>
      <c r="U155" s="13"/>
      <c r="V155" s="13"/>
      <c r="W155" s="13">
        <f t="shared" si="40"/>
        <v>-2.0382490611471526E-2</v>
      </c>
    </row>
    <row r="156" spans="1:23" x14ac:dyDescent="0.2">
      <c r="A156" s="1">
        <v>44733</v>
      </c>
      <c r="B156" s="4">
        <v>84.169998000000007</v>
      </c>
      <c r="C156" s="4">
        <v>85.809997999999993</v>
      </c>
      <c r="D156" s="4">
        <v>82.599997999999999</v>
      </c>
      <c r="E156" s="4">
        <v>83.790001000000004</v>
      </c>
      <c r="F156" s="4">
        <v>83.790001000000004</v>
      </c>
      <c r="G156" s="2">
        <v>87780600</v>
      </c>
      <c r="H156" s="4">
        <f t="shared" si="33"/>
        <v>87.780600000000007</v>
      </c>
      <c r="I156" s="10">
        <f t="shared" si="34"/>
        <v>2.2200010000000105</v>
      </c>
      <c r="J156" s="6" t="b">
        <f t="shared" si="28"/>
        <v>1</v>
      </c>
      <c r="K156" s="5">
        <f t="shared" si="29"/>
        <v>3.8861986413123085E-2</v>
      </c>
      <c r="L156" s="5">
        <f t="shared" si="35"/>
        <v>4.5146371513517559E-3</v>
      </c>
      <c r="M156" s="5">
        <f t="shared" si="30"/>
        <v>-1.4406816329462918E-2</v>
      </c>
      <c r="N156" s="4">
        <f t="shared" si="36"/>
        <v>89.832741522778932</v>
      </c>
      <c r="O156" s="4">
        <f t="shared" si="37"/>
        <v>93.057713662698475</v>
      </c>
      <c r="P156" s="5">
        <f t="shared" si="38"/>
        <v>-3.5899740843396012E-2</v>
      </c>
      <c r="Q156" s="5">
        <f t="shared" si="31"/>
        <v>-8.0513445322660249E-2</v>
      </c>
      <c r="S156" s="13">
        <f t="shared" si="32"/>
        <v>-4.4780371327740112E-2</v>
      </c>
      <c r="T156" s="20" t="b">
        <f t="shared" si="39"/>
        <v>0</v>
      </c>
      <c r="U156" s="13"/>
      <c r="V156" s="13"/>
      <c r="W156" s="13">
        <f t="shared" si="40"/>
        <v>-1.3274725231846096E-2</v>
      </c>
    </row>
    <row r="157" spans="1:23" x14ac:dyDescent="0.2">
      <c r="A157" s="1">
        <v>44734</v>
      </c>
      <c r="B157" s="4">
        <v>84.400002000000001</v>
      </c>
      <c r="C157" s="4">
        <v>86.379997000000003</v>
      </c>
      <c r="D157" s="4">
        <v>83.300003000000004</v>
      </c>
      <c r="E157" s="4">
        <v>83.75</v>
      </c>
      <c r="F157" s="4">
        <v>83.75</v>
      </c>
      <c r="G157" s="2">
        <v>86634700</v>
      </c>
      <c r="H157" s="4">
        <f t="shared" si="33"/>
        <v>86.634699999999995</v>
      </c>
      <c r="I157" s="10">
        <f t="shared" si="34"/>
        <v>-4.0001000000003728E-2</v>
      </c>
      <c r="J157" s="6" t="b">
        <f t="shared" si="28"/>
        <v>1</v>
      </c>
      <c r="K157" s="5">
        <f t="shared" si="29"/>
        <v>3.6974716555532409E-2</v>
      </c>
      <c r="L157" s="5">
        <f t="shared" si="35"/>
        <v>7.7014453151316347E-3</v>
      </c>
      <c r="M157" s="5">
        <f t="shared" si="30"/>
        <v>-5.4021246553856211E-3</v>
      </c>
      <c r="N157" s="4">
        <f t="shared" si="36"/>
        <v>88.818951268982445</v>
      </c>
      <c r="O157" s="4">
        <f t="shared" si="37"/>
        <v>92.248347257246436</v>
      </c>
      <c r="P157" s="5">
        <f t="shared" si="38"/>
        <v>-3.8611084000286011E-2</v>
      </c>
      <c r="Q157" s="5">
        <f t="shared" si="31"/>
        <v>-6.2137057352418673E-2</v>
      </c>
      <c r="S157" s="13">
        <f t="shared" si="32"/>
        <v>-2.7459840880086808E-2</v>
      </c>
      <c r="T157" s="20" t="b">
        <f t="shared" si="39"/>
        <v>1</v>
      </c>
      <c r="U157" s="13"/>
      <c r="V157" s="13"/>
      <c r="W157" s="13">
        <f t="shared" si="40"/>
        <v>-1.1285309082317375E-2</v>
      </c>
    </row>
    <row r="158" spans="1:23" x14ac:dyDescent="0.2">
      <c r="A158" s="1">
        <v>44735</v>
      </c>
      <c r="B158" s="4">
        <v>84.32</v>
      </c>
      <c r="C158" s="4">
        <v>84.410004000000001</v>
      </c>
      <c r="D158" s="4">
        <v>80.230002999999996</v>
      </c>
      <c r="E158" s="4">
        <v>82.43</v>
      </c>
      <c r="F158" s="4">
        <v>82.43</v>
      </c>
      <c r="G158" s="2">
        <v>100614600</v>
      </c>
      <c r="H158" s="4">
        <f t="shared" si="33"/>
        <v>100.6146</v>
      </c>
      <c r="I158" s="10">
        <f t="shared" si="34"/>
        <v>-1.3199999999999932</v>
      </c>
      <c r="J158" s="6" t="b">
        <f t="shared" si="28"/>
        <v>0</v>
      </c>
      <c r="K158" s="5">
        <f t="shared" si="29"/>
        <v>5.2100222406822105E-2</v>
      </c>
      <c r="L158" s="5">
        <f t="shared" si="35"/>
        <v>2.2414611005692441E-2</v>
      </c>
      <c r="M158" s="5">
        <f t="shared" si="30"/>
        <v>-2.7421125735219161E-2</v>
      </c>
      <c r="N158" s="4">
        <f t="shared" si="36"/>
        <v>87.754126057485365</v>
      </c>
      <c r="O158" s="4">
        <f t="shared" si="37"/>
        <v>91.394577930529351</v>
      </c>
      <c r="P158" s="5">
        <f t="shared" si="38"/>
        <v>-4.1484680397355041E-2</v>
      </c>
      <c r="Q158" s="5">
        <f t="shared" si="31"/>
        <v>-8.5740960516848153E-2</v>
      </c>
      <c r="S158" s="13">
        <f t="shared" si="32"/>
        <v>-3.8107861222328399E-2</v>
      </c>
      <c r="T158" s="20" t="b">
        <f t="shared" si="39"/>
        <v>1</v>
      </c>
      <c r="U158" s="13"/>
      <c r="V158" s="13"/>
      <c r="W158" s="13">
        <f t="shared" si="40"/>
        <v>-1.1988716330058052E-2</v>
      </c>
    </row>
    <row r="159" spans="1:23" x14ac:dyDescent="0.2">
      <c r="A159" s="1">
        <v>44736</v>
      </c>
      <c r="B159" s="4">
        <v>83.559997999999993</v>
      </c>
      <c r="C159" s="4">
        <v>87.529999000000004</v>
      </c>
      <c r="D159" s="4">
        <v>83.080001999999993</v>
      </c>
      <c r="E159" s="4">
        <v>87.080001999999993</v>
      </c>
      <c r="F159" s="4">
        <v>87.080001999999993</v>
      </c>
      <c r="G159" s="2">
        <v>88553900</v>
      </c>
      <c r="H159" s="4">
        <f t="shared" si="33"/>
        <v>88.553899999999999</v>
      </c>
      <c r="I159" s="10">
        <f t="shared" si="34"/>
        <v>4.6500019999999864</v>
      </c>
      <c r="J159" s="6" t="b">
        <f t="shared" si="28"/>
        <v>0</v>
      </c>
      <c r="K159" s="5">
        <f t="shared" si="29"/>
        <v>5.356279360705854E-2</v>
      </c>
      <c r="L159" s="5">
        <f t="shared" si="35"/>
        <v>-4.2125467738761802E-2</v>
      </c>
      <c r="M159" s="5">
        <f t="shared" si="30"/>
        <v>-4.8146363790410117E-2</v>
      </c>
      <c r="N159" s="4">
        <f t="shared" si="36"/>
        <v>87.641772047904468</v>
      </c>
      <c r="O159" s="4">
        <f t="shared" si="37"/>
        <v>91.019397414831147</v>
      </c>
      <c r="P159" s="5">
        <f t="shared" si="38"/>
        <v>-3.8538989890351483E-2</v>
      </c>
      <c r="Q159" s="5">
        <f t="shared" si="31"/>
        <v>-5.205018042550575E-2</v>
      </c>
      <c r="S159" s="13">
        <f t="shared" si="32"/>
        <v>-1.2753398897887341E-3</v>
      </c>
      <c r="T159" s="20" t="b">
        <f t="shared" si="39"/>
        <v>0</v>
      </c>
      <c r="U159" s="13"/>
      <c r="V159" s="13"/>
      <c r="W159" s="13">
        <f t="shared" si="40"/>
        <v>-1.2803273718126668E-3</v>
      </c>
    </row>
    <row r="160" spans="1:23" x14ac:dyDescent="0.2">
      <c r="A160" s="1">
        <v>44739</v>
      </c>
      <c r="B160" s="4">
        <v>87.360000999999997</v>
      </c>
      <c r="C160" s="4">
        <v>88.220000999999996</v>
      </c>
      <c r="D160" s="4">
        <v>85.25</v>
      </c>
      <c r="E160" s="4">
        <v>86.160004000000001</v>
      </c>
      <c r="F160" s="4">
        <v>86.160004000000001</v>
      </c>
      <c r="G160" s="2">
        <v>74663500</v>
      </c>
      <c r="H160" s="4">
        <f t="shared" si="33"/>
        <v>74.663499999999999</v>
      </c>
      <c r="I160" s="10">
        <f t="shared" si="34"/>
        <v>-0.91999799999999254</v>
      </c>
      <c r="J160" s="6" t="b">
        <f t="shared" si="28"/>
        <v>1</v>
      </c>
      <c r="K160" s="5">
        <f t="shared" si="29"/>
        <v>3.483872140762459E-2</v>
      </c>
      <c r="L160" s="5">
        <f t="shared" si="35"/>
        <v>1.3736229238367295E-2</v>
      </c>
      <c r="M160" s="5">
        <f t="shared" si="30"/>
        <v>-1.0674533724340185E-2</v>
      </c>
      <c r="N160" s="4">
        <f t="shared" si="36"/>
        <v>87.394810706587052</v>
      </c>
      <c r="O160" s="4">
        <f t="shared" si="37"/>
        <v>90.5968414657154</v>
      </c>
      <c r="P160" s="5">
        <f t="shared" si="38"/>
        <v>-3.6638682929111342E-2</v>
      </c>
      <c r="Q160" s="5">
        <f t="shared" si="31"/>
        <v>-2.4541625403685378E-2</v>
      </c>
      <c r="S160" s="13">
        <f t="shared" si="32"/>
        <v>9.4420971536099355E-3</v>
      </c>
      <c r="T160" s="20" t="b">
        <f t="shared" si="39"/>
        <v>1</v>
      </c>
      <c r="U160" s="13"/>
      <c r="V160" s="13"/>
      <c r="W160" s="13">
        <f t="shared" si="40"/>
        <v>-2.817849702792731E-3</v>
      </c>
    </row>
    <row r="161" spans="1:23" x14ac:dyDescent="0.2">
      <c r="A161" s="1">
        <v>44740</v>
      </c>
      <c r="B161" s="4">
        <v>85.709998999999996</v>
      </c>
      <c r="C161" s="4">
        <v>86.730002999999996</v>
      </c>
      <c r="D161" s="4">
        <v>80.430000000000007</v>
      </c>
      <c r="E161" s="4">
        <v>80.779999000000004</v>
      </c>
      <c r="F161" s="4">
        <v>80.779999000000004</v>
      </c>
      <c r="G161" s="2">
        <v>95618600</v>
      </c>
      <c r="H161" s="4">
        <f t="shared" si="33"/>
        <v>95.618600000000001</v>
      </c>
      <c r="I161" s="10">
        <f t="shared" si="34"/>
        <v>-5.380004999999997</v>
      </c>
      <c r="J161" s="6" t="b">
        <f t="shared" si="28"/>
        <v>1</v>
      </c>
      <c r="K161" s="5">
        <f t="shared" si="29"/>
        <v>7.8329019022752563E-2</v>
      </c>
      <c r="L161" s="5">
        <f t="shared" si="35"/>
        <v>5.7519543314893666E-2</v>
      </c>
      <c r="M161" s="5">
        <f t="shared" si="30"/>
        <v>-4.3515976625636806E-3</v>
      </c>
      <c r="N161" s="4">
        <f t="shared" si="36"/>
        <v>86.292342088822551</v>
      </c>
      <c r="O161" s="4">
        <f t="shared" si="37"/>
        <v>89.743202990435805</v>
      </c>
      <c r="P161" s="5">
        <f t="shared" si="38"/>
        <v>-3.9990349294972305E-2</v>
      </c>
      <c r="Q161" s="5">
        <f t="shared" si="31"/>
        <v>-6.7935832391573164E-2</v>
      </c>
      <c r="S161" s="13">
        <f t="shared" si="32"/>
        <v>5.0718395234533318E-3</v>
      </c>
      <c r="T161" s="20" t="b">
        <f t="shared" si="39"/>
        <v>1</v>
      </c>
      <c r="U161" s="13"/>
      <c r="V161" s="13"/>
      <c r="W161" s="13">
        <f t="shared" si="40"/>
        <v>-1.2614806403847574E-2</v>
      </c>
    </row>
    <row r="162" spans="1:23" x14ac:dyDescent="0.2">
      <c r="A162" s="1">
        <v>44741</v>
      </c>
      <c r="B162" s="4">
        <v>79.550003000000004</v>
      </c>
      <c r="C162" s="4">
        <v>79.75</v>
      </c>
      <c r="D162" s="4">
        <v>76.510002</v>
      </c>
      <c r="E162" s="4">
        <v>77.989998</v>
      </c>
      <c r="F162" s="4">
        <v>77.989998</v>
      </c>
      <c r="G162" s="2">
        <v>104140900</v>
      </c>
      <c r="H162" s="4">
        <f t="shared" si="33"/>
        <v>104.1409</v>
      </c>
      <c r="I162" s="10">
        <f t="shared" si="34"/>
        <v>-2.7900010000000037</v>
      </c>
      <c r="J162" s="6" t="b">
        <f t="shared" si="28"/>
        <v>1</v>
      </c>
      <c r="K162" s="5">
        <f t="shared" si="29"/>
        <v>4.2347378320549516E-2</v>
      </c>
      <c r="L162" s="5">
        <f t="shared" si="35"/>
        <v>1.9610370096403439E-2</v>
      </c>
      <c r="M162" s="5">
        <f t="shared" si="30"/>
        <v>-1.9343823831033228E-2</v>
      </c>
      <c r="N162" s="4">
        <f t="shared" si="36"/>
        <v>84.90861807401879</v>
      </c>
      <c r="O162" s="4">
        <f t="shared" si="37"/>
        <v>88.721185165180515</v>
      </c>
      <c r="P162" s="5">
        <f t="shared" si="38"/>
        <v>-4.4902003797048409E-2</v>
      </c>
      <c r="Q162" s="5">
        <f t="shared" si="31"/>
        <v>-9.8913588096526617E-2</v>
      </c>
      <c r="S162" s="13">
        <f t="shared" si="32"/>
        <v>-6.0754940912143722E-2</v>
      </c>
      <c r="T162" s="20" t="b">
        <f t="shared" si="39"/>
        <v>1</v>
      </c>
      <c r="U162" s="13"/>
      <c r="V162" s="13"/>
      <c r="W162" s="13">
        <f t="shared" si="40"/>
        <v>-1.6035304886955835E-2</v>
      </c>
    </row>
    <row r="163" spans="1:23" x14ac:dyDescent="0.2">
      <c r="A163" s="1">
        <v>44742</v>
      </c>
      <c r="B163" s="4">
        <v>77.730002999999996</v>
      </c>
      <c r="C163" s="4">
        <v>78.910004000000001</v>
      </c>
      <c r="D163" s="4">
        <v>75.480002999999996</v>
      </c>
      <c r="E163" s="4">
        <v>76.470000999999996</v>
      </c>
      <c r="F163" s="4">
        <v>76.470000999999996</v>
      </c>
      <c r="G163" s="2">
        <v>105368600</v>
      </c>
      <c r="H163" s="4">
        <f t="shared" si="33"/>
        <v>105.3686</v>
      </c>
      <c r="I163" s="10">
        <f t="shared" si="34"/>
        <v>-1.5199970000000036</v>
      </c>
      <c r="J163" s="6" t="b">
        <f t="shared" si="28"/>
        <v>1</v>
      </c>
      <c r="K163" s="5">
        <f t="shared" si="29"/>
        <v>4.5442512767255777E-2</v>
      </c>
      <c r="L163" s="5">
        <f t="shared" si="35"/>
        <v>1.6209982649814127E-2</v>
      </c>
      <c r="M163" s="5">
        <f t="shared" si="30"/>
        <v>-1.3116030215314115E-2</v>
      </c>
      <c r="N163" s="4">
        <f t="shared" si="36"/>
        <v>83.502181895015653</v>
      </c>
      <c r="O163" s="4">
        <f t="shared" si="37"/>
        <v>87.655864802990905</v>
      </c>
      <c r="P163" s="5">
        <f t="shared" si="38"/>
        <v>-4.9743405665705016E-2</v>
      </c>
      <c r="Q163" s="5">
        <f t="shared" si="31"/>
        <v>-9.6071488348671644E-2</v>
      </c>
      <c r="S163" s="13">
        <f t="shared" si="32"/>
        <v>-5.499470541726964E-2</v>
      </c>
      <c r="T163" s="20" t="b">
        <f t="shared" si="39"/>
        <v>1</v>
      </c>
      <c r="U163" s="13"/>
      <c r="V163" s="13"/>
      <c r="W163" s="13">
        <f t="shared" si="40"/>
        <v>-1.6564115762396241E-2</v>
      </c>
    </row>
    <row r="164" spans="1:23" x14ac:dyDescent="0.2">
      <c r="A164" s="1">
        <v>44743</v>
      </c>
      <c r="B164" s="4">
        <v>75.190002000000007</v>
      </c>
      <c r="C164" s="4">
        <v>75.449996999999996</v>
      </c>
      <c r="D164" s="4">
        <v>72.690002000000007</v>
      </c>
      <c r="E164" s="4">
        <v>73.669998000000007</v>
      </c>
      <c r="F164" s="4">
        <v>73.669998000000007</v>
      </c>
      <c r="G164" s="2">
        <v>87734200</v>
      </c>
      <c r="H164" s="4">
        <f t="shared" si="33"/>
        <v>87.734200000000001</v>
      </c>
      <c r="I164" s="10">
        <f t="shared" si="34"/>
        <v>-2.8000029999999896</v>
      </c>
      <c r="J164" s="6" t="b">
        <f t="shared" si="28"/>
        <v>1</v>
      </c>
      <c r="K164" s="5">
        <f t="shared" si="29"/>
        <v>3.7969389517969597E-2</v>
      </c>
      <c r="L164" s="5">
        <f t="shared" si="35"/>
        <v>2.021550684358274E-2</v>
      </c>
      <c r="M164" s="5">
        <f t="shared" si="30"/>
        <v>-1.3481854079464735E-2</v>
      </c>
      <c r="N164" s="4">
        <f t="shared" si="36"/>
        <v>81.863484579179712</v>
      </c>
      <c r="O164" s="4">
        <f t="shared" si="37"/>
        <v>86.439702472296048</v>
      </c>
      <c r="P164" s="5">
        <f t="shared" si="38"/>
        <v>-5.5900599841803005E-2</v>
      </c>
      <c r="Q164" s="5">
        <f t="shared" si="31"/>
        <v>-0.11205829590978333</v>
      </c>
      <c r="S164" s="13">
        <f t="shared" si="32"/>
        <v>-7.8343691477932201E-2</v>
      </c>
      <c r="T164" s="20" t="b">
        <f t="shared" si="39"/>
        <v>1</v>
      </c>
      <c r="U164" s="13">
        <f>(E164-E163)/E163</f>
        <v>-3.6615705026602392E-2</v>
      </c>
      <c r="V164" s="13"/>
      <c r="W164" s="13">
        <f t="shared" si="40"/>
        <v>-1.9624604754594526E-2</v>
      </c>
    </row>
    <row r="165" spans="1:23" x14ac:dyDescent="0.2">
      <c r="A165" s="1">
        <v>44747</v>
      </c>
      <c r="B165" s="4">
        <v>71.980002999999996</v>
      </c>
      <c r="C165" s="4">
        <v>75.209998999999996</v>
      </c>
      <c r="D165" s="4">
        <v>71.599997999999999</v>
      </c>
      <c r="E165" s="4">
        <v>75.199996999999996</v>
      </c>
      <c r="F165" s="4">
        <v>75.199996999999996</v>
      </c>
      <c r="G165" s="2">
        <v>95589000</v>
      </c>
      <c r="H165" s="4">
        <f t="shared" si="33"/>
        <v>95.588999999999999</v>
      </c>
      <c r="I165" s="10">
        <f t="shared" si="34"/>
        <v>1.5299989999999895</v>
      </c>
      <c r="J165" s="6" t="b">
        <f t="shared" si="28"/>
        <v>0</v>
      </c>
      <c r="K165" s="5">
        <f t="shared" si="29"/>
        <v>5.0419009788240453E-2</v>
      </c>
      <c r="L165" s="5">
        <f t="shared" si="35"/>
        <v>-4.4734563292530012E-2</v>
      </c>
      <c r="M165" s="5">
        <f t="shared" si="30"/>
        <v>-5.0279317046908252E-2</v>
      </c>
      <c r="N165" s="4">
        <f t="shared" si="36"/>
        <v>80.75290331598309</v>
      </c>
      <c r="O165" s="4">
        <f t="shared" si="37"/>
        <v>85.462336779052919</v>
      </c>
      <c r="P165" s="5">
        <f t="shared" si="38"/>
        <v>-5.8319060611876597E-2</v>
      </c>
      <c r="Q165" s="5">
        <f t="shared" si="31"/>
        <v>-0.11334459740931066</v>
      </c>
      <c r="S165" s="13">
        <f t="shared" si="32"/>
        <v>-6.8640309987294409E-2</v>
      </c>
      <c r="T165" s="20" t="b">
        <f t="shared" si="39"/>
        <v>0</v>
      </c>
      <c r="U165" s="13">
        <f>(E165-E164)/E164</f>
        <v>2.0768278017327887E-2</v>
      </c>
      <c r="V165" s="13"/>
      <c r="W165" s="13">
        <f t="shared" si="40"/>
        <v>-1.3566259351230636E-2</v>
      </c>
    </row>
    <row r="166" spans="1:23" x14ac:dyDescent="0.2">
      <c r="A166" s="1">
        <v>44748</v>
      </c>
      <c r="B166" s="4">
        <v>75.169998000000007</v>
      </c>
      <c r="C166" s="4">
        <v>76.279999000000004</v>
      </c>
      <c r="D166" s="4">
        <v>73.550003000000004</v>
      </c>
      <c r="E166" s="4">
        <v>75.349997999999999</v>
      </c>
      <c r="F166" s="4">
        <v>75.349997999999999</v>
      </c>
      <c r="G166" s="2">
        <v>85458900</v>
      </c>
      <c r="H166" s="4">
        <f t="shared" si="33"/>
        <v>85.4589</v>
      </c>
      <c r="I166" s="10">
        <f t="shared" si="34"/>
        <v>0.15000100000000316</v>
      </c>
      <c r="J166" s="6" t="b">
        <f t="shared" si="28"/>
        <v>0</v>
      </c>
      <c r="K166" s="5">
        <f t="shared" si="29"/>
        <v>3.711755117127595E-2</v>
      </c>
      <c r="L166" s="5">
        <f t="shared" si="35"/>
        <v>-2.394572366491118E-3</v>
      </c>
      <c r="M166" s="5">
        <f t="shared" si="30"/>
        <v>-2.4473078539507271E-2</v>
      </c>
      <c r="N166" s="4">
        <f t="shared" si="36"/>
        <v>79.852419096652568</v>
      </c>
      <c r="O166" s="4">
        <f t="shared" si="37"/>
        <v>84.583002972178747</v>
      </c>
      <c r="P166" s="5">
        <f t="shared" si="38"/>
        <v>-5.9241585027002469E-2</v>
      </c>
      <c r="Q166" s="5">
        <f t="shared" si="31"/>
        <v>-7.8925800469791446E-2</v>
      </c>
      <c r="S166" s="13">
        <f t="shared" si="32"/>
        <v>-4.4737781736186887E-2</v>
      </c>
      <c r="T166" s="20" t="b">
        <f t="shared" si="39"/>
        <v>0</v>
      </c>
      <c r="U166" s="13">
        <f>(E166-E165)/E165</f>
        <v>1.9946942285117798E-3</v>
      </c>
      <c r="V166" s="13">
        <f>(E166-E164)/E164</f>
        <v>2.2804398610136958E-2</v>
      </c>
      <c r="W166" s="13">
        <f t="shared" si="40"/>
        <v>-1.1151106429040219E-2</v>
      </c>
    </row>
    <row r="167" spans="1:23" x14ac:dyDescent="0.2">
      <c r="A167" s="1">
        <v>44749</v>
      </c>
      <c r="B167" s="4">
        <v>77.190002000000007</v>
      </c>
      <c r="C167" s="4">
        <v>79.989998</v>
      </c>
      <c r="D167" s="4">
        <v>76.900002000000001</v>
      </c>
      <c r="E167" s="4">
        <v>79.300003000000004</v>
      </c>
      <c r="F167" s="4">
        <v>79.300003000000004</v>
      </c>
      <c r="G167" s="2">
        <v>83640900</v>
      </c>
      <c r="H167" s="4">
        <f t="shared" si="33"/>
        <v>83.640900000000002</v>
      </c>
      <c r="I167" s="10">
        <f t="shared" si="34"/>
        <v>3.9500050000000044</v>
      </c>
      <c r="J167" s="6" t="b">
        <f t="shared" si="28"/>
        <v>0</v>
      </c>
      <c r="K167" s="5">
        <f t="shared" si="29"/>
        <v>4.0182001555734669E-2</v>
      </c>
      <c r="L167" s="5">
        <f t="shared" si="35"/>
        <v>-2.7335159286561446E-2</v>
      </c>
      <c r="M167" s="5">
        <f t="shared" si="30"/>
        <v>-3.1209375001056607E-2</v>
      </c>
      <c r="N167" s="4">
        <f t="shared" si="36"/>
        <v>79.760349747210469</v>
      </c>
      <c r="O167" s="4">
        <f t="shared" si="37"/>
        <v>84.123611670250156</v>
      </c>
      <c r="P167" s="5">
        <f t="shared" si="38"/>
        <v>-5.4704648824490484E-2</v>
      </c>
      <c r="Q167" s="5">
        <f t="shared" si="31"/>
        <v>-3.5861775384335076E-2</v>
      </c>
      <c r="S167" s="13">
        <f t="shared" si="32"/>
        <v>2.8792282571148383E-3</v>
      </c>
      <c r="T167" s="20" t="b">
        <f t="shared" si="39"/>
        <v>0</v>
      </c>
      <c r="U167" s="13"/>
      <c r="V167" s="13"/>
      <c r="W167" s="13">
        <f t="shared" si="40"/>
        <v>-1.1529938664808508E-3</v>
      </c>
    </row>
    <row r="168" spans="1:23" x14ac:dyDescent="0.2">
      <c r="A168" s="1">
        <v>44750</v>
      </c>
      <c r="B168" s="4">
        <v>78.309997999999993</v>
      </c>
      <c r="C168" s="4">
        <v>80.470000999999996</v>
      </c>
      <c r="D168" s="4">
        <v>77.400002000000001</v>
      </c>
      <c r="E168" s="4">
        <v>79.349997999999999</v>
      </c>
      <c r="F168" s="4">
        <v>79.349997999999999</v>
      </c>
      <c r="G168" s="2">
        <v>83405900</v>
      </c>
      <c r="H168" s="4">
        <f t="shared" si="33"/>
        <v>83.405900000000003</v>
      </c>
      <c r="I168" s="10">
        <f t="shared" si="34"/>
        <v>4.9994999999995571E-2</v>
      </c>
      <c r="J168" s="6" t="b">
        <f t="shared" si="28"/>
        <v>0</v>
      </c>
      <c r="K168" s="5">
        <f t="shared" si="29"/>
        <v>3.9664068742530464E-2</v>
      </c>
      <c r="L168" s="5">
        <f t="shared" si="35"/>
        <v>-1.3280551992863113E-2</v>
      </c>
      <c r="M168" s="5">
        <f t="shared" si="30"/>
        <v>-2.519374611902463E-2</v>
      </c>
      <c r="N168" s="4">
        <f t="shared" si="36"/>
        <v>79.691957789342055</v>
      </c>
      <c r="O168" s="4">
        <f t="shared" si="37"/>
        <v>83.708514829358833</v>
      </c>
      <c r="P168" s="5">
        <f t="shared" si="38"/>
        <v>-5.0401033572724567E-2</v>
      </c>
      <c r="Q168" s="5">
        <f t="shared" si="31"/>
        <v>-2.8760189270297724E-2</v>
      </c>
      <c r="S168" s="13">
        <f t="shared" si="32"/>
        <v>9.7631333479674658E-3</v>
      </c>
      <c r="T168" s="20" t="b">
        <f t="shared" si="39"/>
        <v>0</v>
      </c>
      <c r="U168" s="13"/>
      <c r="V168" s="13"/>
      <c r="W168" s="13">
        <f t="shared" si="40"/>
        <v>-8.574681290286838E-4</v>
      </c>
    </row>
    <row r="169" spans="1:23" x14ac:dyDescent="0.2">
      <c r="A169" s="1">
        <v>44753</v>
      </c>
      <c r="B169" s="4">
        <v>77.849997999999999</v>
      </c>
      <c r="C169" s="4">
        <v>78.290001000000004</v>
      </c>
      <c r="D169" s="4">
        <v>75.839995999999999</v>
      </c>
      <c r="E169" s="4">
        <v>76.949996999999996</v>
      </c>
      <c r="F169" s="4">
        <v>76.949996999999996</v>
      </c>
      <c r="G169" s="2">
        <v>76150300</v>
      </c>
      <c r="H169" s="4">
        <f t="shared" si="33"/>
        <v>76.150300000000001</v>
      </c>
      <c r="I169" s="10">
        <f t="shared" si="34"/>
        <v>-2.4000010000000032</v>
      </c>
      <c r="J169" s="6" t="b">
        <f t="shared" si="28"/>
        <v>1</v>
      </c>
      <c r="K169" s="5">
        <f t="shared" si="29"/>
        <v>3.2304919952791195E-2</v>
      </c>
      <c r="L169" s="5">
        <f t="shared" si="35"/>
        <v>1.1560706783833228E-2</v>
      </c>
      <c r="M169" s="5">
        <f t="shared" si="30"/>
        <v>-1.4636089906966727E-2</v>
      </c>
      <c r="N169" s="4">
        <f t="shared" si="36"/>
        <v>79.23496432445171</v>
      </c>
      <c r="O169" s="4">
        <f t="shared" si="37"/>
        <v>83.120817626805888</v>
      </c>
      <c r="P169" s="5">
        <f t="shared" si="38"/>
        <v>-4.9042153744682307E-2</v>
      </c>
      <c r="Q169" s="5">
        <f t="shared" si="31"/>
        <v>-4.2846846129064663E-2</v>
      </c>
      <c r="S169" s="13">
        <f t="shared" si="32"/>
        <v>-1.1926090110702463E-2</v>
      </c>
      <c r="T169" s="20" t="b">
        <f t="shared" si="39"/>
        <v>1</v>
      </c>
      <c r="U169" s="13"/>
      <c r="V169" s="13"/>
      <c r="W169" s="13">
        <f t="shared" si="40"/>
        <v>-5.7344991586022187E-3</v>
      </c>
    </row>
    <row r="170" spans="1:23" x14ac:dyDescent="0.2">
      <c r="A170" s="1">
        <v>44754</v>
      </c>
      <c r="B170" s="4">
        <v>76.980002999999996</v>
      </c>
      <c r="C170" s="4">
        <v>77.440002000000007</v>
      </c>
      <c r="D170" s="4">
        <v>74.430000000000007</v>
      </c>
      <c r="E170" s="4">
        <v>76.360000999999997</v>
      </c>
      <c r="F170" s="4">
        <v>76.360000999999997</v>
      </c>
      <c r="G170" s="2">
        <v>77873200</v>
      </c>
      <c r="H170" s="4">
        <f t="shared" si="33"/>
        <v>77.873199999999997</v>
      </c>
      <c r="I170" s="10">
        <f t="shared" si="34"/>
        <v>-0.5899959999999993</v>
      </c>
      <c r="J170" s="6" t="b">
        <f t="shared" si="28"/>
        <v>0</v>
      </c>
      <c r="K170" s="5">
        <f t="shared" si="29"/>
        <v>4.0440709391374445E-2</v>
      </c>
      <c r="L170" s="5">
        <f t="shared" si="35"/>
        <v>8.0540656772902369E-3</v>
      </c>
      <c r="M170" s="5">
        <f t="shared" si="30"/>
        <v>-2.5930417842267767E-2</v>
      </c>
      <c r="N170" s="4">
        <f t="shared" si="36"/>
        <v>78.755803770376417</v>
      </c>
      <c r="O170" s="4">
        <f t="shared" si="37"/>
        <v>82.532920528822771</v>
      </c>
      <c r="P170" s="5">
        <f t="shared" si="38"/>
        <v>-4.7959852831406143E-2</v>
      </c>
      <c r="Q170" s="5">
        <f t="shared" si="31"/>
        <v>-5.4926793496881794E-2</v>
      </c>
      <c r="S170" s="13">
        <f t="shared" si="32"/>
        <v>-1.6707362599114785E-2</v>
      </c>
      <c r="T170" s="20" t="b">
        <f t="shared" si="39"/>
        <v>1</v>
      </c>
      <c r="U170" s="13"/>
      <c r="V170" s="13"/>
      <c r="W170" s="13">
        <f t="shared" si="40"/>
        <v>-6.0473372855097615E-3</v>
      </c>
    </row>
    <row r="171" spans="1:23" x14ac:dyDescent="0.2">
      <c r="A171" s="1">
        <v>44755</v>
      </c>
      <c r="B171" s="4">
        <v>74.940002000000007</v>
      </c>
      <c r="C171" s="4">
        <v>79.110000999999997</v>
      </c>
      <c r="D171" s="4">
        <v>74.480002999999996</v>
      </c>
      <c r="E171" s="4">
        <v>77.519997000000004</v>
      </c>
      <c r="F171" s="4">
        <v>77.519997000000004</v>
      </c>
      <c r="G171" s="2">
        <v>79355000</v>
      </c>
      <c r="H171" s="4">
        <f t="shared" si="33"/>
        <v>79.355000000000004</v>
      </c>
      <c r="I171" s="10">
        <f t="shared" si="34"/>
        <v>1.1599960000000067</v>
      </c>
      <c r="J171" s="6" t="b">
        <f t="shared" si="28"/>
        <v>0</v>
      </c>
      <c r="K171" s="5">
        <f t="shared" si="29"/>
        <v>6.216431006319912E-2</v>
      </c>
      <c r="L171" s="5">
        <f t="shared" si="35"/>
        <v>-3.4427474394783129E-2</v>
      </c>
      <c r="M171" s="5">
        <f t="shared" si="30"/>
        <v>-4.081624432802463E-2</v>
      </c>
      <c r="N171" s="4">
        <f t="shared" si="36"/>
        <v>78.549835975313684</v>
      </c>
      <c r="O171" s="4">
        <f t="shared" si="37"/>
        <v>82.097014135012103</v>
      </c>
      <c r="P171" s="5">
        <f t="shared" si="38"/>
        <v>-4.5158314026438086E-2</v>
      </c>
      <c r="Q171" s="5">
        <f t="shared" si="31"/>
        <v>-5.1812112969818774E-2</v>
      </c>
      <c r="S171" s="13">
        <f t="shared" si="32"/>
        <v>7.131332837695032E-3</v>
      </c>
      <c r="T171" s="20" t="b">
        <f t="shared" si="39"/>
        <v>0</v>
      </c>
      <c r="U171" s="13"/>
      <c r="V171" s="13"/>
      <c r="W171" s="13">
        <f t="shared" si="40"/>
        <v>-2.6152713222667525E-3</v>
      </c>
    </row>
    <row r="172" spans="1:23" x14ac:dyDescent="0.2">
      <c r="A172" s="1">
        <v>44756</v>
      </c>
      <c r="B172" s="4">
        <v>78.230002999999996</v>
      </c>
      <c r="C172" s="4">
        <v>79.25</v>
      </c>
      <c r="D172" s="4">
        <v>76</v>
      </c>
      <c r="E172" s="4">
        <v>78.599997999999999</v>
      </c>
      <c r="F172" s="4">
        <v>78.599997999999999</v>
      </c>
      <c r="G172" s="2">
        <v>83493600</v>
      </c>
      <c r="H172" s="4">
        <f t="shared" si="33"/>
        <v>83.493600000000001</v>
      </c>
      <c r="I172" s="10">
        <f t="shared" si="34"/>
        <v>1.0800009999999958</v>
      </c>
      <c r="J172" s="6" t="b">
        <f t="shared" si="28"/>
        <v>0</v>
      </c>
      <c r="K172" s="5">
        <f t="shared" si="29"/>
        <v>4.2763157894736843E-2</v>
      </c>
      <c r="L172" s="5">
        <f t="shared" si="35"/>
        <v>-4.7295792638535755E-3</v>
      </c>
      <c r="M172" s="5">
        <f t="shared" si="30"/>
        <v>-3.4210499999999991E-2</v>
      </c>
      <c r="N172" s="4">
        <f t="shared" si="36"/>
        <v>78.558196312761396</v>
      </c>
      <c r="O172" s="4">
        <f t="shared" si="37"/>
        <v>81.792925775445838</v>
      </c>
      <c r="P172" s="5">
        <f t="shared" si="38"/>
        <v>-4.1176218580759032E-2</v>
      </c>
      <c r="Q172" s="5">
        <f t="shared" si="31"/>
        <v>-3.2564346342379417E-2</v>
      </c>
      <c r="S172" s="13">
        <f t="shared" si="32"/>
        <v>8.8062572679793553E-3</v>
      </c>
      <c r="T172" s="20" t="b">
        <f t="shared" si="39"/>
        <v>0</v>
      </c>
      <c r="U172" s="13"/>
      <c r="V172" s="13"/>
      <c r="W172" s="13">
        <f t="shared" si="40"/>
        <v>1.0643354430860419E-4</v>
      </c>
    </row>
    <row r="173" spans="1:23" x14ac:dyDescent="0.2">
      <c r="A173" s="1">
        <v>44757</v>
      </c>
      <c r="B173" s="4">
        <v>79.360000999999997</v>
      </c>
      <c r="C173" s="4">
        <v>81.199996999999996</v>
      </c>
      <c r="D173" s="4">
        <v>77.900002000000001</v>
      </c>
      <c r="E173" s="4">
        <v>81.110000999999997</v>
      </c>
      <c r="F173" s="4">
        <v>81.110000999999997</v>
      </c>
      <c r="G173" s="2">
        <v>76050600</v>
      </c>
      <c r="H173" s="4">
        <f t="shared" si="33"/>
        <v>76.050600000000003</v>
      </c>
      <c r="I173" s="10">
        <f t="shared" si="34"/>
        <v>2.5100029999999975</v>
      </c>
      <c r="J173" s="6" t="b">
        <f t="shared" si="28"/>
        <v>0</v>
      </c>
      <c r="K173" s="5">
        <f t="shared" si="29"/>
        <v>4.2361937294943787E-2</v>
      </c>
      <c r="L173" s="5">
        <f t="shared" si="35"/>
        <v>-2.2051411012457018E-2</v>
      </c>
      <c r="M173" s="5">
        <f t="shared" si="30"/>
        <v>-4.1206661329739068E-2</v>
      </c>
      <c r="N173" s="4">
        <f t="shared" si="36"/>
        <v>78.983497093967827</v>
      </c>
      <c r="O173" s="4">
        <f t="shared" si="37"/>
        <v>81.733541012363588</v>
      </c>
      <c r="P173" s="5">
        <f t="shared" si="38"/>
        <v>-3.4817955896837456E-2</v>
      </c>
      <c r="Q173" s="5">
        <f t="shared" si="31"/>
        <v>-1.3717993426889879E-2</v>
      </c>
      <c r="S173" s="13">
        <f t="shared" si="32"/>
        <v>2.8062823090691549E-2</v>
      </c>
      <c r="T173" s="20" t="b">
        <f t="shared" si="39"/>
        <v>0</v>
      </c>
      <c r="U173" s="13"/>
      <c r="V173" s="13"/>
      <c r="W173" s="13">
        <f t="shared" si="40"/>
        <v>5.4138307798360574E-3</v>
      </c>
    </row>
    <row r="174" spans="1:23" x14ac:dyDescent="0.2">
      <c r="A174" s="1">
        <v>44760</v>
      </c>
      <c r="B174" s="4">
        <v>82.209998999999996</v>
      </c>
      <c r="C174" s="4">
        <v>84.470000999999996</v>
      </c>
      <c r="D174" s="4">
        <v>80.940002000000007</v>
      </c>
      <c r="E174" s="4">
        <v>81.430000000000007</v>
      </c>
      <c r="F174" s="4">
        <v>81.430000000000007</v>
      </c>
      <c r="G174" s="2">
        <v>90464300</v>
      </c>
      <c r="H174" s="4">
        <f t="shared" si="33"/>
        <v>90.464299999999994</v>
      </c>
      <c r="I174" s="10">
        <f t="shared" si="34"/>
        <v>0.31999900000000991</v>
      </c>
      <c r="J174" s="6" t="b">
        <f t="shared" si="28"/>
        <v>1</v>
      </c>
      <c r="K174" s="5">
        <f t="shared" si="29"/>
        <v>4.3612539075548691E-2</v>
      </c>
      <c r="L174" s="5">
        <f t="shared" si="35"/>
        <v>9.4878848009715879E-3</v>
      </c>
      <c r="M174" s="5">
        <f t="shared" si="30"/>
        <v>-6.0538422027713798E-3</v>
      </c>
      <c r="N174" s="4">
        <f t="shared" si="36"/>
        <v>79.391247578306519</v>
      </c>
      <c r="O174" s="4">
        <f t="shared" si="37"/>
        <v>81.707146141723271</v>
      </c>
      <c r="P174" s="5">
        <f t="shared" si="38"/>
        <v>-2.9170703749585192E-2</v>
      </c>
      <c r="Q174" s="5">
        <f t="shared" si="31"/>
        <v>1.9507873587272882E-2</v>
      </c>
      <c r="S174" s="13">
        <f t="shared" si="32"/>
        <v>6.3971200561927372E-2</v>
      </c>
      <c r="T174" s="20" t="b">
        <f t="shared" si="39"/>
        <v>0</v>
      </c>
      <c r="U174" s="13">
        <f>(E174-E173)/E173</f>
        <v>3.94524714652648E-3</v>
      </c>
      <c r="V174" s="13"/>
      <c r="W174" s="13">
        <f t="shared" si="40"/>
        <v>5.162476964695361E-3</v>
      </c>
    </row>
    <row r="175" spans="1:23" x14ac:dyDescent="0.2">
      <c r="A175" s="1">
        <v>44761</v>
      </c>
      <c r="B175" s="4">
        <v>82.760002</v>
      </c>
      <c r="C175" s="4">
        <v>86.410004000000001</v>
      </c>
      <c r="D175" s="4">
        <v>82.190002000000007</v>
      </c>
      <c r="E175" s="4">
        <v>85.879997000000003</v>
      </c>
      <c r="F175" s="4">
        <v>85.879997000000003</v>
      </c>
      <c r="G175" s="2">
        <v>85047500</v>
      </c>
      <c r="H175" s="4">
        <f t="shared" si="33"/>
        <v>85.047499999999999</v>
      </c>
      <c r="I175" s="10">
        <f t="shared" si="34"/>
        <v>4.4499969999999962</v>
      </c>
      <c r="J175" s="6" t="b">
        <f t="shared" si="28"/>
        <v>0</v>
      </c>
      <c r="K175" s="5">
        <f t="shared" si="29"/>
        <v>5.1344468880776928E-2</v>
      </c>
      <c r="L175" s="5">
        <f t="shared" si="35"/>
        <v>-3.7699310350427527E-2</v>
      </c>
      <c r="M175" s="5">
        <f t="shared" si="30"/>
        <v>-4.4895910818933862E-2</v>
      </c>
      <c r="N175" s="4">
        <f t="shared" si="36"/>
        <v>80.472705815255438</v>
      </c>
      <c r="O175" s="4">
        <f t="shared" si="37"/>
        <v>82.070002738095155</v>
      </c>
      <c r="P175" s="5">
        <f t="shared" si="38"/>
        <v>-1.9848927740875259E-2</v>
      </c>
      <c r="Q175" s="5">
        <f t="shared" si="31"/>
        <v>2.1340107398489096E-2</v>
      </c>
      <c r="S175" s="13">
        <f t="shared" si="32"/>
        <v>7.3780272759500179E-2</v>
      </c>
      <c r="T175" s="20" t="b">
        <f t="shared" si="39"/>
        <v>0</v>
      </c>
      <c r="U175" s="13">
        <f>(E175-E174)/E174</f>
        <v>5.4648127225838089E-2</v>
      </c>
      <c r="V175" s="13"/>
      <c r="W175" s="13">
        <f t="shared" si="40"/>
        <v>1.3621882385488861E-2</v>
      </c>
    </row>
    <row r="176" spans="1:23" x14ac:dyDescent="0.2">
      <c r="A176" s="1">
        <v>44762</v>
      </c>
      <c r="B176" s="4">
        <v>85.389999000000003</v>
      </c>
      <c r="C176" s="4">
        <v>89.919998000000007</v>
      </c>
      <c r="D176" s="4">
        <v>85.080001999999993</v>
      </c>
      <c r="E176" s="4">
        <v>89.43</v>
      </c>
      <c r="F176" s="4">
        <v>89.43</v>
      </c>
      <c r="G176" s="2">
        <v>88348600</v>
      </c>
      <c r="H176" s="4">
        <f t="shared" si="33"/>
        <v>88.348600000000005</v>
      </c>
      <c r="I176" s="10">
        <f t="shared" si="34"/>
        <v>3.5500030000000038</v>
      </c>
      <c r="J176" s="6" t="b">
        <f t="shared" si="28"/>
        <v>0</v>
      </c>
      <c r="K176" s="5">
        <f t="shared" si="29"/>
        <v>5.6887586815054542E-2</v>
      </c>
      <c r="L176" s="5">
        <f t="shared" si="35"/>
        <v>-4.7312343919807327E-2</v>
      </c>
      <c r="M176" s="5">
        <f t="shared" si="30"/>
        <v>-5.1128325079259095E-2</v>
      </c>
      <c r="N176" s="4">
        <f t="shared" si="36"/>
        <v>81.965588179379537</v>
      </c>
      <c r="O176" s="4">
        <f t="shared" si="37"/>
        <v>82.710002499999931</v>
      </c>
      <c r="P176" s="5">
        <f t="shared" si="38"/>
        <v>-9.0820347557472782E-3</v>
      </c>
      <c r="Q176" s="5">
        <f t="shared" si="31"/>
        <v>3.7996601864243848E-2</v>
      </c>
      <c r="S176" s="13">
        <f t="shared" si="32"/>
        <v>9.7045723666527625E-2</v>
      </c>
      <c r="T176" s="20" t="b">
        <f t="shared" si="39"/>
        <v>0</v>
      </c>
      <c r="U176" s="13">
        <f>(E176-E175)/E175</f>
        <v>4.1336785328485788E-2</v>
      </c>
      <c r="V176" s="13">
        <f>(E176-E164)/E164</f>
        <v>0.21392700458604599</v>
      </c>
      <c r="W176" s="13">
        <f t="shared" si="40"/>
        <v>1.8551412544165872E-2</v>
      </c>
    </row>
    <row r="177" spans="1:23" x14ac:dyDescent="0.2">
      <c r="A177" s="1">
        <v>44763</v>
      </c>
      <c r="B177" s="4">
        <v>89.599997999999999</v>
      </c>
      <c r="C177" s="4">
        <v>91.580001999999993</v>
      </c>
      <c r="D177" s="4">
        <v>88.220000999999996</v>
      </c>
      <c r="E177" s="4">
        <v>91.089995999999999</v>
      </c>
      <c r="F177" s="4">
        <v>91.089995999999999</v>
      </c>
      <c r="G177" s="2">
        <v>90449300</v>
      </c>
      <c r="H177" s="4">
        <f t="shared" si="33"/>
        <v>90.449299999999994</v>
      </c>
      <c r="I177" s="10">
        <f t="shared" si="34"/>
        <v>1.6599959999999925</v>
      </c>
      <c r="J177" s="6" t="b">
        <f t="shared" si="28"/>
        <v>0</v>
      </c>
      <c r="K177" s="5">
        <f t="shared" si="29"/>
        <v>3.8086612581199102E-2</v>
      </c>
      <c r="L177" s="5">
        <f t="shared" si="35"/>
        <v>-1.6629442335478622E-2</v>
      </c>
      <c r="M177" s="5">
        <f t="shared" si="30"/>
        <v>-3.2532248554383976E-2</v>
      </c>
      <c r="N177" s="4">
        <f t="shared" si="36"/>
        <v>83.48632281614961</v>
      </c>
      <c r="O177" s="4">
        <f t="shared" si="37"/>
        <v>83.438697586956465</v>
      </c>
      <c r="P177" s="5">
        <f t="shared" si="38"/>
        <v>5.7045546607703578E-4</v>
      </c>
      <c r="Q177" s="5">
        <f t="shared" si="31"/>
        <v>5.6700044081168986E-2</v>
      </c>
      <c r="R177" t="s">
        <v>95</v>
      </c>
      <c r="S177" s="13">
        <f t="shared" si="32"/>
        <v>9.6946169274624475E-2</v>
      </c>
      <c r="T177" s="20" t="b">
        <f t="shared" si="39"/>
        <v>0</v>
      </c>
      <c r="U177" s="13"/>
      <c r="V177" s="13"/>
      <c r="W177" s="13">
        <f t="shared" si="40"/>
        <v>1.8553330373741531E-2</v>
      </c>
    </row>
    <row r="178" spans="1:23" x14ac:dyDescent="0.2">
      <c r="A178" s="1">
        <v>44764</v>
      </c>
      <c r="B178" s="4">
        <v>90.199996999999996</v>
      </c>
      <c r="C178" s="4">
        <v>90.690002000000007</v>
      </c>
      <c r="D178" s="4">
        <v>87.040001000000004</v>
      </c>
      <c r="E178" s="4">
        <v>88.099997999999999</v>
      </c>
      <c r="F178" s="4">
        <v>88.099997999999999</v>
      </c>
      <c r="G178" s="2">
        <v>76989700</v>
      </c>
      <c r="H178" s="4">
        <f t="shared" si="33"/>
        <v>76.989699999999999</v>
      </c>
      <c r="I178" s="10">
        <f t="shared" si="34"/>
        <v>-2.9899979999999999</v>
      </c>
      <c r="J178" s="6" t="b">
        <f t="shared" si="28"/>
        <v>1</v>
      </c>
      <c r="K178" s="5">
        <f t="shared" si="29"/>
        <v>4.1934753654242297E-2</v>
      </c>
      <c r="L178" s="5">
        <f t="shared" si="35"/>
        <v>2.3281586140185759E-2</v>
      </c>
      <c r="M178" s="5">
        <f t="shared" si="30"/>
        <v>-1.2178274216701762E-2</v>
      </c>
      <c r="N178" s="4">
        <f t="shared" si="36"/>
        <v>84.255268680124672</v>
      </c>
      <c r="O178" s="4">
        <f t="shared" si="37"/>
        <v>83.844028057655905</v>
      </c>
      <c r="P178" s="5">
        <f t="shared" si="38"/>
        <v>4.8808890994110231E-3</v>
      </c>
      <c r="Q178" s="5">
        <f t="shared" si="31"/>
        <v>3.3051135715293653E-2</v>
      </c>
      <c r="S178" s="13">
        <f t="shared" si="32"/>
        <v>7.637188060374972E-2</v>
      </c>
      <c r="T178" s="20" t="b">
        <f t="shared" si="39"/>
        <v>1</v>
      </c>
      <c r="U178" s="13"/>
      <c r="V178" s="13"/>
      <c r="W178" s="13">
        <f t="shared" si="40"/>
        <v>9.2104411601455459E-3</v>
      </c>
    </row>
    <row r="179" spans="1:23" x14ac:dyDescent="0.2">
      <c r="A179" s="1">
        <v>44767</v>
      </c>
      <c r="B179" s="4">
        <v>86.57</v>
      </c>
      <c r="C179" s="4">
        <v>87.599997999999999</v>
      </c>
      <c r="D179" s="4">
        <v>85.120002999999997</v>
      </c>
      <c r="E179" s="4">
        <v>87.540001000000004</v>
      </c>
      <c r="F179" s="4">
        <v>87.540001000000004</v>
      </c>
      <c r="G179" s="2">
        <v>70083000</v>
      </c>
      <c r="H179" s="4">
        <f t="shared" si="33"/>
        <v>70.082999999999998</v>
      </c>
      <c r="I179" s="10">
        <f t="shared" si="34"/>
        <v>-0.55999699999999564</v>
      </c>
      <c r="J179" s="6" t="b">
        <f t="shared" si="28"/>
        <v>0</v>
      </c>
      <c r="K179" s="5">
        <f t="shared" si="29"/>
        <v>2.9135278578408915E-2</v>
      </c>
      <c r="L179" s="5">
        <f t="shared" si="35"/>
        <v>-1.1204816911170274E-2</v>
      </c>
      <c r="M179" s="5">
        <f t="shared" si="30"/>
        <v>-2.843042662956681E-2</v>
      </c>
      <c r="N179" s="4">
        <f t="shared" si="36"/>
        <v>84.802724066770566</v>
      </c>
      <c r="O179" s="4">
        <f t="shared" si="37"/>
        <v>84.165417009164088</v>
      </c>
      <c r="P179" s="5">
        <f t="shared" si="38"/>
        <v>7.5151720020772608E-3</v>
      </c>
      <c r="Q179" s="5">
        <f t="shared" si="31"/>
        <v>3.7413766682732694E-3</v>
      </c>
      <c r="S179" s="13">
        <f t="shared" si="32"/>
        <v>3.2985661298179085E-2</v>
      </c>
      <c r="T179" s="20" t="b">
        <f t="shared" si="39"/>
        <v>1</v>
      </c>
      <c r="U179" s="13"/>
      <c r="V179" s="13"/>
      <c r="W179" s="13">
        <f t="shared" si="40"/>
        <v>6.4975804507170819E-3</v>
      </c>
    </row>
    <row r="180" spans="1:23" x14ac:dyDescent="0.2">
      <c r="A180" s="1">
        <v>44768</v>
      </c>
      <c r="B180" s="4">
        <v>87</v>
      </c>
      <c r="C180" s="4">
        <v>87.75</v>
      </c>
      <c r="D180" s="4">
        <v>84.709998999999996</v>
      </c>
      <c r="E180" s="4">
        <v>85.25</v>
      </c>
      <c r="F180" s="4">
        <v>85.25</v>
      </c>
      <c r="G180" s="2">
        <v>69180400</v>
      </c>
      <c r="H180" s="4">
        <f t="shared" si="33"/>
        <v>69.180400000000006</v>
      </c>
      <c r="I180" s="10">
        <f t="shared" si="34"/>
        <v>-2.2900010000000037</v>
      </c>
      <c r="J180" s="6" t="b">
        <f t="shared" si="28"/>
        <v>1</v>
      </c>
      <c r="K180" s="5">
        <f t="shared" si="29"/>
        <v>3.5887156603555195E-2</v>
      </c>
      <c r="L180" s="5">
        <f t="shared" si="35"/>
        <v>2.0114942528735632E-2</v>
      </c>
      <c r="M180" s="5">
        <f t="shared" si="30"/>
        <v>-6.3747019994653022E-3</v>
      </c>
      <c r="N180" s="4">
        <f t="shared" si="36"/>
        <v>84.877270055642143</v>
      </c>
      <c r="O180" s="4">
        <f t="shared" si="37"/>
        <v>84.259728573584596</v>
      </c>
      <c r="P180" s="5">
        <f t="shared" si="38"/>
        <v>7.2756991554124139E-3</v>
      </c>
      <c r="Q180" s="5">
        <f t="shared" si="31"/>
        <v>-1.970740288094683E-3</v>
      </c>
      <c r="S180" s="13">
        <f t="shared" si="32"/>
        <v>3.384569205011672E-2</v>
      </c>
      <c r="T180" s="20" t="b">
        <f t="shared" si="39"/>
        <v>1</v>
      </c>
      <c r="U180" s="13"/>
      <c r="V180" s="13"/>
      <c r="W180" s="13">
        <f t="shared" si="40"/>
        <v>8.7905181928922907E-4</v>
      </c>
    </row>
    <row r="181" spans="1:23" x14ac:dyDescent="0.2">
      <c r="A181" s="1">
        <v>44769</v>
      </c>
      <c r="B181" s="4">
        <v>86.940002000000007</v>
      </c>
      <c r="C181" s="4">
        <v>90.620002999999997</v>
      </c>
      <c r="D181" s="4">
        <v>86.290001000000004</v>
      </c>
      <c r="E181" s="4">
        <v>89.82</v>
      </c>
      <c r="F181" s="4">
        <v>89.82</v>
      </c>
      <c r="G181" s="2">
        <v>78301600</v>
      </c>
      <c r="H181" s="4">
        <f t="shared" si="33"/>
        <v>78.301599999999993</v>
      </c>
      <c r="I181" s="10">
        <f t="shared" si="34"/>
        <v>4.5699999999999932</v>
      </c>
      <c r="J181" s="6" t="b">
        <f t="shared" si="28"/>
        <v>0</v>
      </c>
      <c r="K181" s="5">
        <f t="shared" si="29"/>
        <v>5.017964943585982E-2</v>
      </c>
      <c r="L181" s="5">
        <f t="shared" si="35"/>
        <v>-3.3126270229439217E-2</v>
      </c>
      <c r="M181" s="5">
        <f t="shared" si="30"/>
        <v>-4.0908552081254344E-2</v>
      </c>
      <c r="N181" s="4">
        <f t="shared" si="36"/>
        <v>85.701058379701777</v>
      </c>
      <c r="O181" s="4">
        <f t="shared" si="37"/>
        <v>84.743230436751148</v>
      </c>
      <c r="P181" s="5">
        <f t="shared" si="38"/>
        <v>1.1176384061757284E-2</v>
      </c>
      <c r="Q181" s="5">
        <f t="shared" si="31"/>
        <v>6.8720577252254448E-3</v>
      </c>
      <c r="S181" s="13">
        <f t="shared" si="32"/>
        <v>5.739654460864007E-2</v>
      </c>
      <c r="T181" s="20" t="b">
        <f t="shared" si="39"/>
        <v>0</v>
      </c>
      <c r="U181" s="13"/>
      <c r="V181" s="13"/>
      <c r="W181" s="13">
        <f t="shared" si="40"/>
        <v>9.7056411394899015E-3</v>
      </c>
    </row>
    <row r="182" spans="1:23" x14ac:dyDescent="0.2">
      <c r="A182" s="1">
        <v>44770</v>
      </c>
      <c r="B182" s="4">
        <v>90.419998000000007</v>
      </c>
      <c r="C182" s="4">
        <v>92.220000999999996</v>
      </c>
      <c r="D182" s="4">
        <v>88.589995999999999</v>
      </c>
      <c r="E182" s="4">
        <v>91.669998000000007</v>
      </c>
      <c r="F182" s="4">
        <v>91.669998000000007</v>
      </c>
      <c r="G182" s="2">
        <v>79009200</v>
      </c>
      <c r="H182" s="4">
        <f t="shared" si="33"/>
        <v>79.009200000000007</v>
      </c>
      <c r="I182" s="10">
        <f t="shared" si="34"/>
        <v>1.8499980000000136</v>
      </c>
      <c r="J182" s="6" t="b">
        <f t="shared" si="28"/>
        <v>0</v>
      </c>
      <c r="K182" s="5">
        <f t="shared" si="29"/>
        <v>4.0975337666794759E-2</v>
      </c>
      <c r="L182" s="5">
        <f t="shared" si="35"/>
        <v>-1.3824375444025113E-2</v>
      </c>
      <c r="M182" s="5">
        <f t="shared" si="30"/>
        <v>-3.4766927859439203E-2</v>
      </c>
      <c r="N182" s="4">
        <f t="shared" si="36"/>
        <v>86.695881649751485</v>
      </c>
      <c r="O182" s="4">
        <f t="shared" si="37"/>
        <v>85.345558050946707</v>
      </c>
      <c r="P182" s="5">
        <f t="shared" si="38"/>
        <v>1.5575406502699179E-2</v>
      </c>
      <c r="Q182" s="5">
        <f t="shared" si="31"/>
        <v>2.1847800774443642E-2</v>
      </c>
      <c r="S182" s="13">
        <f t="shared" si="32"/>
        <v>6.3718359455248091E-2</v>
      </c>
      <c r="T182" s="20" t="b">
        <f t="shared" si="39"/>
        <v>0</v>
      </c>
      <c r="U182" s="13"/>
      <c r="V182" s="13"/>
      <c r="W182" s="13">
        <f t="shared" si="40"/>
        <v>1.1608062827440301E-2</v>
      </c>
    </row>
    <row r="183" spans="1:23" x14ac:dyDescent="0.2">
      <c r="A183" s="1">
        <v>44771</v>
      </c>
      <c r="B183" s="4">
        <v>90.699996999999996</v>
      </c>
      <c r="C183" s="4">
        <v>94.809997999999993</v>
      </c>
      <c r="D183" s="4">
        <v>90.559997999999993</v>
      </c>
      <c r="E183" s="4">
        <v>94.470000999999996</v>
      </c>
      <c r="F183" s="4">
        <v>94.470000999999996</v>
      </c>
      <c r="G183" s="2">
        <v>76630700</v>
      </c>
      <c r="H183" s="4">
        <f t="shared" si="33"/>
        <v>76.630700000000004</v>
      </c>
      <c r="I183" s="10">
        <f t="shared" si="34"/>
        <v>2.8000029999999896</v>
      </c>
      <c r="J183" s="6" t="b">
        <f t="shared" si="28"/>
        <v>0</v>
      </c>
      <c r="K183" s="5">
        <f t="shared" si="29"/>
        <v>4.6930213050578914E-2</v>
      </c>
      <c r="L183" s="5">
        <f t="shared" si="35"/>
        <v>-4.1565646358290402E-2</v>
      </c>
      <c r="M183" s="5">
        <f t="shared" si="30"/>
        <v>-4.317582913374185E-2</v>
      </c>
      <c r="N183" s="4">
        <f t="shared" si="36"/>
        <v>87.991568208126239</v>
      </c>
      <c r="O183" s="4">
        <f t="shared" si="37"/>
        <v>86.138987872603508</v>
      </c>
      <c r="P183" s="5">
        <f t="shared" si="38"/>
        <v>2.1054066579888966E-2</v>
      </c>
      <c r="Q183" s="5">
        <f t="shared" si="31"/>
        <v>2.9189498996070325E-2</v>
      </c>
      <c r="S183" s="13">
        <f t="shared" si="32"/>
        <v>7.7489581453374479E-2</v>
      </c>
      <c r="T183" s="20" t="b">
        <f t="shared" si="39"/>
        <v>0</v>
      </c>
      <c r="U183" s="13"/>
      <c r="V183" s="13"/>
      <c r="W183" s="13">
        <f t="shared" si="40"/>
        <v>1.4945191556033601E-2</v>
      </c>
    </row>
    <row r="184" spans="1:23" x14ac:dyDescent="0.2">
      <c r="A184" s="1">
        <v>44774</v>
      </c>
      <c r="B184" s="4">
        <v>95.589995999999999</v>
      </c>
      <c r="C184" s="4">
        <v>98.389999000000003</v>
      </c>
      <c r="D184" s="4">
        <v>93.959998999999996</v>
      </c>
      <c r="E184" s="4">
        <v>96.779999000000004</v>
      </c>
      <c r="F184" s="4">
        <v>96.779999000000004</v>
      </c>
      <c r="G184" s="2">
        <v>96477500</v>
      </c>
      <c r="H184" s="4">
        <f t="shared" si="33"/>
        <v>96.477500000000006</v>
      </c>
      <c r="I184" s="10">
        <f t="shared" si="34"/>
        <v>2.3099980000000073</v>
      </c>
      <c r="J184" s="6" t="b">
        <f t="shared" si="28"/>
        <v>0</v>
      </c>
      <c r="K184" s="5">
        <f t="shared" si="29"/>
        <v>4.7147722936863874E-2</v>
      </c>
      <c r="L184" s="5">
        <f t="shared" si="35"/>
        <v>-1.2449032846491639E-2</v>
      </c>
      <c r="M184" s="5">
        <f t="shared" si="30"/>
        <v>-3.0012771711502545E-2</v>
      </c>
      <c r="N184" s="4">
        <f t="shared" si="36"/>
        <v>89.456306673438533</v>
      </c>
      <c r="O184" s="4">
        <f t="shared" si="37"/>
        <v>87.064293188029296</v>
      </c>
      <c r="P184" s="5">
        <f t="shared" si="38"/>
        <v>2.6739461692078508E-2</v>
      </c>
      <c r="Q184" s="5">
        <f t="shared" si="31"/>
        <v>5.0345162840248404E-2</v>
      </c>
      <c r="R184" s="109" t="s">
        <v>96</v>
      </c>
      <c r="S184" s="13">
        <f t="shared" si="32"/>
        <v>9.9866545565915607E-2</v>
      </c>
      <c r="T184" s="20" t="b">
        <f t="shared" si="39"/>
        <v>0</v>
      </c>
      <c r="U184" s="13"/>
      <c r="V184" s="13"/>
      <c r="W184" s="13">
        <f t="shared" si="40"/>
        <v>1.664635027128681E-2</v>
      </c>
    </row>
    <row r="185" spans="1:23" x14ac:dyDescent="0.2">
      <c r="A185" s="1">
        <v>44775</v>
      </c>
      <c r="B185" s="4">
        <v>95.709998999999996</v>
      </c>
      <c r="C185" s="4">
        <v>100.91999800000001</v>
      </c>
      <c r="D185" s="4">
        <v>95.360000999999997</v>
      </c>
      <c r="E185" s="4">
        <v>99.290001000000004</v>
      </c>
      <c r="F185" s="4">
        <v>99.290001000000004</v>
      </c>
      <c r="G185" s="2">
        <v>116734100</v>
      </c>
      <c r="H185" s="4">
        <f t="shared" si="33"/>
        <v>116.7341</v>
      </c>
      <c r="I185" s="10">
        <f t="shared" si="34"/>
        <v>2.5100020000000001</v>
      </c>
      <c r="J185" s="6" t="b">
        <f t="shared" si="28"/>
        <v>0</v>
      </c>
      <c r="K185" s="5">
        <f t="shared" si="29"/>
        <v>5.8305337056361921E-2</v>
      </c>
      <c r="L185" s="5">
        <f t="shared" si="35"/>
        <v>-3.7404681197416037E-2</v>
      </c>
      <c r="M185" s="5">
        <f t="shared" si="30"/>
        <v>-4.1212247889972305E-2</v>
      </c>
      <c r="N185" s="4">
        <f t="shared" si="36"/>
        <v>91.09525572786545</v>
      </c>
      <c r="O185" s="4">
        <f t="shared" si="37"/>
        <v>88.127398215157186</v>
      </c>
      <c r="P185" s="5">
        <f t="shared" si="38"/>
        <v>3.2579715474693106E-2</v>
      </c>
      <c r="Q185" s="5">
        <f t="shared" si="31"/>
        <v>4.6816326910315585E-2</v>
      </c>
      <c r="R185" s="109"/>
      <c r="S185" s="13">
        <f t="shared" si="32"/>
        <v>0.10785130568692429</v>
      </c>
      <c r="T185" s="20" t="b">
        <f t="shared" si="39"/>
        <v>0</v>
      </c>
      <c r="U185" s="13"/>
      <c r="V185" s="13"/>
      <c r="W185" s="13">
        <f t="shared" si="40"/>
        <v>1.8321224242019318E-2</v>
      </c>
    </row>
    <row r="186" spans="1:23" x14ac:dyDescent="0.2">
      <c r="A186" s="1">
        <v>44776</v>
      </c>
      <c r="B186" s="4">
        <v>94.830001999999993</v>
      </c>
      <c r="C186" s="4">
        <v>98.769997000000004</v>
      </c>
      <c r="D186" s="4">
        <v>93.620002999999997</v>
      </c>
      <c r="E186" s="4">
        <v>98.089995999999999</v>
      </c>
      <c r="F186" s="4">
        <v>98.089995999999999</v>
      </c>
      <c r="G186" s="2">
        <v>131142000</v>
      </c>
      <c r="H186" s="4">
        <f t="shared" si="33"/>
        <v>131.142</v>
      </c>
      <c r="I186" s="10">
        <f t="shared" si="34"/>
        <v>-1.2000050000000044</v>
      </c>
      <c r="J186" s="6" t="b">
        <f t="shared" si="28"/>
        <v>0</v>
      </c>
      <c r="K186" s="5">
        <f t="shared" si="29"/>
        <v>5.5009547478865245E-2</v>
      </c>
      <c r="L186" s="5">
        <f t="shared" si="35"/>
        <v>-3.4377242763318792E-2</v>
      </c>
      <c r="M186" s="5">
        <f t="shared" si="30"/>
        <v>-4.7746131774851604E-2</v>
      </c>
      <c r="N186" s="4">
        <f t="shared" si="36"/>
        <v>92.261045773221213</v>
      </c>
      <c r="O186" s="4">
        <f t="shared" si="37"/>
        <v>88.993711066013077</v>
      </c>
      <c r="P186" s="5">
        <f t="shared" si="38"/>
        <v>3.5414022026579721E-2</v>
      </c>
      <c r="Q186" s="5">
        <f t="shared" si="31"/>
        <v>1.4729479981390174E-2</v>
      </c>
      <c r="S186" s="13">
        <f t="shared" si="32"/>
        <v>7.0549289488630693E-2</v>
      </c>
      <c r="T186" s="20" t="b">
        <f t="shared" si="39"/>
        <v>1</v>
      </c>
      <c r="U186" s="13"/>
      <c r="V186" s="13"/>
      <c r="W186" s="13">
        <f t="shared" si="40"/>
        <v>1.2797483645453507E-2</v>
      </c>
    </row>
    <row r="187" spans="1:23" x14ac:dyDescent="0.2">
      <c r="A187" s="1">
        <v>44777</v>
      </c>
      <c r="B187" s="4">
        <v>97.5</v>
      </c>
      <c r="C187" s="4">
        <v>104.589996</v>
      </c>
      <c r="D187" s="4">
        <v>97.260002</v>
      </c>
      <c r="E187" s="4">
        <v>103.910004</v>
      </c>
      <c r="F187" s="4">
        <v>103.910004</v>
      </c>
      <c r="G187" s="2">
        <v>125855800</v>
      </c>
      <c r="H187" s="4">
        <f t="shared" si="33"/>
        <v>125.8558</v>
      </c>
      <c r="I187" s="10">
        <f t="shared" si="34"/>
        <v>5.8200080000000014</v>
      </c>
      <c r="J187" s="6" t="b">
        <f t="shared" si="28"/>
        <v>0</v>
      </c>
      <c r="K187" s="5">
        <f t="shared" si="29"/>
        <v>7.5364937788095041E-2</v>
      </c>
      <c r="L187" s="5">
        <f t="shared" si="35"/>
        <v>-6.5743630769230774E-2</v>
      </c>
      <c r="M187" s="5">
        <f t="shared" si="30"/>
        <v>-6.8373451195281695E-2</v>
      </c>
      <c r="N187" s="4">
        <f t="shared" si="36"/>
        <v>94.202538811017675</v>
      </c>
      <c r="O187" s="4">
        <f t="shared" si="37"/>
        <v>90.290780016794542</v>
      </c>
      <c r="P187" s="5">
        <f t="shared" si="38"/>
        <v>4.1524982697872082E-2</v>
      </c>
      <c r="Q187" s="5">
        <f t="shared" si="31"/>
        <v>3.2456271641637884E-2</v>
      </c>
      <c r="S187" s="13">
        <f t="shared" si="32"/>
        <v>0.11026727432283848</v>
      </c>
      <c r="T187" s="20" t="b">
        <f t="shared" si="39"/>
        <v>0</v>
      </c>
      <c r="U187" s="13">
        <f>(E187-E186)/E186</f>
        <v>5.9333349345839524E-2</v>
      </c>
      <c r="V187" s="13"/>
      <c r="W187" s="13">
        <f t="shared" si="40"/>
        <v>2.1043475299084253E-2</v>
      </c>
    </row>
    <row r="188" spans="1:23" x14ac:dyDescent="0.2">
      <c r="A188" s="1">
        <v>44778</v>
      </c>
      <c r="B188" s="4">
        <v>101.050003</v>
      </c>
      <c r="C188" s="4">
        <v>103.860001</v>
      </c>
      <c r="D188" s="4">
        <v>100.980003</v>
      </c>
      <c r="E188" s="4">
        <v>102.30999799999999</v>
      </c>
      <c r="F188" s="4">
        <v>102.30999799999999</v>
      </c>
      <c r="G188" s="2">
        <v>93859900</v>
      </c>
      <c r="H188" s="4">
        <f t="shared" si="33"/>
        <v>93.859899999999996</v>
      </c>
      <c r="I188" s="10">
        <f t="shared" si="34"/>
        <v>-1.6000060000000076</v>
      </c>
      <c r="J188" s="6" t="b">
        <f t="shared" si="28"/>
        <v>1</v>
      </c>
      <c r="K188" s="5">
        <f t="shared" si="29"/>
        <v>2.8520478455521543E-2</v>
      </c>
      <c r="L188" s="5">
        <f t="shared" si="35"/>
        <v>-1.246902486484824E-2</v>
      </c>
      <c r="M188" s="5">
        <f t="shared" si="30"/>
        <v>-1.3170875029583796E-2</v>
      </c>
      <c r="N188" s="4">
        <f t="shared" si="36"/>
        <v>95.55378200918139</v>
      </c>
      <c r="O188" s="4">
        <f t="shared" si="37"/>
        <v>91.335929406638499</v>
      </c>
      <c r="P188" s="5">
        <f t="shared" si="38"/>
        <v>4.4141137209384493E-2</v>
      </c>
      <c r="Q188" s="5">
        <f t="shared" si="31"/>
        <v>5.6787087614148253E-2</v>
      </c>
      <c r="R188" t="s">
        <v>97</v>
      </c>
      <c r="S188" s="13">
        <f t="shared" si="32"/>
        <v>8.692716097852092E-2</v>
      </c>
      <c r="T188" s="20" t="b">
        <f t="shared" si="39"/>
        <v>1</v>
      </c>
      <c r="U188" s="13">
        <f>(E188-E187)/E187</f>
        <v>-1.5397997674988133E-2</v>
      </c>
      <c r="V188" s="13"/>
      <c r="W188" s="13">
        <f t="shared" si="40"/>
        <v>1.4344021034024162E-2</v>
      </c>
    </row>
    <row r="189" spans="1:23" x14ac:dyDescent="0.2">
      <c r="A189" s="1">
        <v>44781</v>
      </c>
      <c r="B189" s="4">
        <v>100.05999799999999</v>
      </c>
      <c r="C189" s="4">
        <v>101.800003</v>
      </c>
      <c r="D189" s="4">
        <v>97.989998</v>
      </c>
      <c r="E189" s="4">
        <v>100.07</v>
      </c>
      <c r="F189" s="4">
        <v>100.07</v>
      </c>
      <c r="G189" s="2">
        <v>92606800</v>
      </c>
      <c r="H189" s="4">
        <f t="shared" si="33"/>
        <v>92.606800000000007</v>
      </c>
      <c r="I189" s="10">
        <f t="shared" si="34"/>
        <v>-2.2399979999999999</v>
      </c>
      <c r="J189" s="6" t="b">
        <f t="shared" si="28"/>
        <v>0</v>
      </c>
      <c r="K189" s="5">
        <f t="shared" si="29"/>
        <v>3.8881570341495503E-2</v>
      </c>
      <c r="L189" s="5">
        <f t="shared" si="35"/>
        <v>-9.9960025983611027E-5</v>
      </c>
      <c r="M189" s="5">
        <f t="shared" si="30"/>
        <v>-2.1226676624689727E-2</v>
      </c>
      <c r="N189" s="4">
        <f t="shared" si="36"/>
        <v>96.306485007651162</v>
      </c>
      <c r="O189" s="4">
        <f t="shared" si="37"/>
        <v>92.095413806061231</v>
      </c>
      <c r="P189" s="5">
        <f t="shared" si="38"/>
        <v>4.3725728347944359E-2</v>
      </c>
      <c r="Q189" s="5">
        <f t="shared" si="31"/>
        <v>1.7480785351215857E-2</v>
      </c>
      <c r="S189" s="13">
        <f t="shared" si="32"/>
        <v>5.7042036077969246E-2</v>
      </c>
      <c r="T189" s="20" t="b">
        <f t="shared" si="39"/>
        <v>1</v>
      </c>
      <c r="U189" s="13">
        <f>(E189-E188)/E188</f>
        <v>-2.1894223866566784E-2</v>
      </c>
      <c r="V189" s="13"/>
      <c r="W189" s="13">
        <f t="shared" si="40"/>
        <v>7.8772706076400793E-3</v>
      </c>
    </row>
    <row r="190" spans="1:23" x14ac:dyDescent="0.2">
      <c r="A190" s="1">
        <v>44782</v>
      </c>
      <c r="B190" s="4">
        <v>97.949996999999996</v>
      </c>
      <c r="C190" s="4">
        <v>98.050003000000004</v>
      </c>
      <c r="D190" s="4">
        <v>93.669998000000007</v>
      </c>
      <c r="E190" s="4">
        <v>95.540001000000004</v>
      </c>
      <c r="F190" s="4">
        <v>95.540001000000004</v>
      </c>
      <c r="G190" s="2">
        <v>89473700</v>
      </c>
      <c r="H190" s="4">
        <f t="shared" si="33"/>
        <v>89.473699999999994</v>
      </c>
      <c r="I190" s="10">
        <f t="shared" si="34"/>
        <v>-4.5299989999999895</v>
      </c>
      <c r="J190" s="6" t="b">
        <f t="shared" si="28"/>
        <v>1</v>
      </c>
      <c r="K190" s="5">
        <f t="shared" si="29"/>
        <v>4.6759956160135681E-2</v>
      </c>
      <c r="L190" s="5">
        <f t="shared" si="35"/>
        <v>2.4604349911312325E-2</v>
      </c>
      <c r="M190" s="5">
        <f t="shared" si="30"/>
        <v>-1.9963734812933346E-2</v>
      </c>
      <c r="N190" s="4">
        <f t="shared" si="36"/>
        <v>96.178737673042633</v>
      </c>
      <c r="O190" s="4">
        <f t="shared" si="37"/>
        <v>92.394943127273294</v>
      </c>
      <c r="P190" s="5">
        <f t="shared" si="38"/>
        <v>3.9341278928324681E-2</v>
      </c>
      <c r="Q190" s="5">
        <f t="shared" si="31"/>
        <v>-2.6084140151340186E-2</v>
      </c>
      <c r="S190" s="13">
        <f t="shared" si="32"/>
        <v>1.945612275884399E-2</v>
      </c>
      <c r="T190" s="20" t="b">
        <f t="shared" si="39"/>
        <v>1</v>
      </c>
      <c r="U190" s="13"/>
      <c r="V190" s="13"/>
      <c r="W190" s="13">
        <f t="shared" si="40"/>
        <v>-1.3264665883961988E-3</v>
      </c>
    </row>
    <row r="191" spans="1:23" x14ac:dyDescent="0.2">
      <c r="A191" s="1">
        <v>44783</v>
      </c>
      <c r="B191" s="4">
        <v>98.449996999999996</v>
      </c>
      <c r="C191" s="4">
        <v>99.349997999999999</v>
      </c>
      <c r="D191" s="4">
        <v>95.610000999999997</v>
      </c>
      <c r="E191" s="4">
        <v>99.050003000000004</v>
      </c>
      <c r="F191" s="4">
        <v>99.050003000000004</v>
      </c>
      <c r="G191" s="2">
        <v>83416100</v>
      </c>
      <c r="H191" s="4">
        <f t="shared" si="33"/>
        <v>83.4161</v>
      </c>
      <c r="I191" s="10">
        <f t="shared" si="34"/>
        <v>3.5100020000000001</v>
      </c>
      <c r="J191" s="6" t="b">
        <f t="shared" si="28"/>
        <v>0</v>
      </c>
      <c r="K191" s="5">
        <f t="shared" si="29"/>
        <v>3.9117215363275677E-2</v>
      </c>
      <c r="L191" s="5">
        <f t="shared" si="35"/>
        <v>-6.094525325379214E-3</v>
      </c>
      <c r="M191" s="5">
        <f t="shared" si="30"/>
        <v>-3.5979520594294385E-2</v>
      </c>
      <c r="N191" s="4">
        <f t="shared" si="36"/>
        <v>96.6572818942022</v>
      </c>
      <c r="O191" s="4">
        <f t="shared" si="37"/>
        <v>92.973643985771275</v>
      </c>
      <c r="P191" s="5">
        <f t="shared" si="38"/>
        <v>3.8110298947397571E-2</v>
      </c>
      <c r="Q191" s="5">
        <f t="shared" si="31"/>
        <v>-1.0834992187640047E-2</v>
      </c>
      <c r="S191" s="13">
        <f t="shared" si="32"/>
        <v>2.78583884527723E-2</v>
      </c>
      <c r="T191" s="20" t="b">
        <f t="shared" si="39"/>
        <v>0</v>
      </c>
      <c r="U191" s="13"/>
      <c r="V191" s="13"/>
      <c r="W191" s="13">
        <f t="shared" si="40"/>
        <v>4.9755718648165914E-3</v>
      </c>
    </row>
    <row r="192" spans="1:23" x14ac:dyDescent="0.2">
      <c r="A192" s="1">
        <v>44784</v>
      </c>
      <c r="B192" s="4">
        <v>99.93</v>
      </c>
      <c r="C192" s="4">
        <v>102.370003</v>
      </c>
      <c r="D192" s="4">
        <v>98</v>
      </c>
      <c r="E192" s="4">
        <v>98.120002999999997</v>
      </c>
      <c r="F192" s="4">
        <v>98.120002999999997</v>
      </c>
      <c r="G192" s="2">
        <v>77516900</v>
      </c>
      <c r="H192" s="4">
        <f t="shared" si="33"/>
        <v>77.516900000000007</v>
      </c>
      <c r="I192" s="10">
        <f t="shared" si="34"/>
        <v>-0.93000000000000682</v>
      </c>
      <c r="J192" s="6" t="b">
        <f t="shared" si="28"/>
        <v>1</v>
      </c>
      <c r="K192" s="5">
        <f t="shared" si="29"/>
        <v>4.4591867346938742E-2</v>
      </c>
      <c r="L192" s="5">
        <f t="shared" si="35"/>
        <v>1.8112648854198037E-2</v>
      </c>
      <c r="M192" s="5">
        <f t="shared" si="30"/>
        <v>-1.2245204081632343E-3</v>
      </c>
      <c r="N192" s="4">
        <f t="shared" si="36"/>
        <v>96.901068745168502</v>
      </c>
      <c r="O192" s="4">
        <f t="shared" si="37"/>
        <v>93.421153465269427</v>
      </c>
      <c r="P192" s="5">
        <f t="shared" si="38"/>
        <v>3.5912042302140075E-2</v>
      </c>
      <c r="Q192" s="5">
        <f t="shared" si="31"/>
        <v>1.1340754741534172E-2</v>
      </c>
      <c r="S192" s="13">
        <f t="shared" si="32"/>
        <v>5.6438327519521575E-2</v>
      </c>
      <c r="T192" s="20" t="b">
        <f t="shared" si="39"/>
        <v>1</v>
      </c>
      <c r="U192" s="13"/>
      <c r="V192" s="13"/>
      <c r="W192" s="13">
        <f t="shared" si="40"/>
        <v>2.522177803770054E-3</v>
      </c>
    </row>
    <row r="193" spans="1:23" x14ac:dyDescent="0.2">
      <c r="A193" s="1">
        <v>44785</v>
      </c>
      <c r="B193" s="4">
        <v>99.199996999999996</v>
      </c>
      <c r="C193" s="4">
        <v>101.400002</v>
      </c>
      <c r="D193" s="4">
        <v>98.480002999999996</v>
      </c>
      <c r="E193" s="4">
        <v>100.83000199999999</v>
      </c>
      <c r="F193" s="4">
        <v>100.83000199999999</v>
      </c>
      <c r="G193" s="2">
        <v>72316300</v>
      </c>
      <c r="H193" s="4">
        <f t="shared" si="33"/>
        <v>72.316299999999998</v>
      </c>
      <c r="I193" s="10">
        <f t="shared" si="34"/>
        <v>2.7099989999999963</v>
      </c>
      <c r="J193" s="6" t="b">
        <f t="shared" si="28"/>
        <v>0</v>
      </c>
      <c r="K193" s="5">
        <f t="shared" si="29"/>
        <v>2.9650679437936291E-2</v>
      </c>
      <c r="L193" s="5">
        <f t="shared" si="35"/>
        <v>-1.643150251304944E-2</v>
      </c>
      <c r="M193" s="5">
        <f t="shared" si="30"/>
        <v>-2.3862702359990759E-2</v>
      </c>
      <c r="N193" s="4">
        <f t="shared" si="36"/>
        <v>97.555890954307088</v>
      </c>
      <c r="O193" s="4">
        <f t="shared" si="37"/>
        <v>94.065401163941644</v>
      </c>
      <c r="P193" s="5">
        <f t="shared" si="38"/>
        <v>3.5779385091160805E-2</v>
      </c>
      <c r="Q193" s="5">
        <f t="shared" si="31"/>
        <v>9.4726421608485011E-3</v>
      </c>
      <c r="S193" s="13">
        <f t="shared" si="32"/>
        <v>3.9404191874926393E-2</v>
      </c>
      <c r="T193" s="20" t="b">
        <f t="shared" si="39"/>
        <v>0</v>
      </c>
      <c r="U193" s="13"/>
      <c r="V193" s="13"/>
      <c r="W193" s="13">
        <f t="shared" si="40"/>
        <v>6.7576366042013981E-3</v>
      </c>
    </row>
    <row r="194" spans="1:23" x14ac:dyDescent="0.2">
      <c r="A194" s="1">
        <v>44788</v>
      </c>
      <c r="B194" s="4">
        <v>100.510002</v>
      </c>
      <c r="C194" s="4">
        <v>101.849998</v>
      </c>
      <c r="D194" s="4">
        <v>99.800003000000004</v>
      </c>
      <c r="E194" s="4">
        <v>101.010002</v>
      </c>
      <c r="F194" s="4">
        <v>101.010002</v>
      </c>
      <c r="G194" s="2">
        <v>61327100</v>
      </c>
      <c r="H194" s="4">
        <f t="shared" si="33"/>
        <v>61.327100000000002</v>
      </c>
      <c r="I194" s="10">
        <f t="shared" si="34"/>
        <v>0.18000000000000682</v>
      </c>
      <c r="J194" s="6" t="b">
        <f t="shared" ref="J194:J257" si="42">(E194-D194)&lt;(C194-E194)</f>
        <v>0</v>
      </c>
      <c r="K194" s="5">
        <f t="shared" ref="K194:K257" si="43">(C194-D194)/D194</f>
        <v>2.0541031446662337E-2</v>
      </c>
      <c r="L194" s="5">
        <f t="shared" si="35"/>
        <v>-4.9746292911226888E-3</v>
      </c>
      <c r="M194" s="5">
        <f t="shared" ref="M194:M257" si="44">(D194-F194)/D194</f>
        <v>-1.2124238112497814E-2</v>
      </c>
      <c r="N194" s="4">
        <f t="shared" si="36"/>
        <v>98.131576128589245</v>
      </c>
      <c r="O194" s="4">
        <f t="shared" si="37"/>
        <v>94.669279497511937</v>
      </c>
      <c r="P194" s="5">
        <f t="shared" si="38"/>
        <v>3.5282187117227165E-2</v>
      </c>
      <c r="Q194" s="5">
        <f t="shared" ref="Q194:Q257" si="45">(D194-N194)/N194</f>
        <v>1.7001936962925089E-2</v>
      </c>
      <c r="S194" s="13">
        <f t="shared" ref="S194:S257" si="46">(C194-N194)/N194</f>
        <v>3.7892205731397038E-2</v>
      </c>
      <c r="T194" s="20" t="b">
        <f t="shared" si="39"/>
        <v>0</v>
      </c>
      <c r="U194" s="13"/>
      <c r="V194" s="13"/>
      <c r="W194" s="13">
        <f t="shared" si="40"/>
        <v>5.9010805872481273E-3</v>
      </c>
    </row>
    <row r="195" spans="1:23" x14ac:dyDescent="0.2">
      <c r="A195" s="1">
        <v>44789</v>
      </c>
      <c r="B195" s="4">
        <v>100.839996</v>
      </c>
      <c r="C195" s="4">
        <v>101.449997</v>
      </c>
      <c r="D195" s="4">
        <v>98.32</v>
      </c>
      <c r="E195" s="4">
        <v>100.199997</v>
      </c>
      <c r="F195" s="4">
        <v>100.199997</v>
      </c>
      <c r="G195" s="2">
        <v>60220700</v>
      </c>
      <c r="H195" s="4">
        <f t="shared" ref="H195:H257" si="47">(G195/1000000)</f>
        <v>60.220700000000001</v>
      </c>
      <c r="I195" s="10">
        <f t="shared" ref="I195:I257" si="48">(E195-E194)</f>
        <v>-0.81000500000000386</v>
      </c>
      <c r="J195" s="6" t="b">
        <f t="shared" si="42"/>
        <v>0</v>
      </c>
      <c r="K195" s="5">
        <f t="shared" si="43"/>
        <v>3.1834794548413377E-2</v>
      </c>
      <c r="L195" s="5">
        <f t="shared" ref="L195:L257" si="49">(B195-E195)/B195</f>
        <v>6.3466781573454558E-3</v>
      </c>
      <c r="M195" s="5">
        <f t="shared" si="44"/>
        <v>-1.9121206265256339E-2</v>
      </c>
      <c r="N195" s="4">
        <f t="shared" ref="N195:N257" si="50">(E195-N194)*(2/($Y$1+1))+N194</f>
        <v>98.476312940491042</v>
      </c>
      <c r="O195" s="4">
        <f t="shared" ref="O195:O257" si="51">(E195-O194)*(2/($Y$2+1))+O194</f>
        <v>95.150211454250027</v>
      </c>
      <c r="P195" s="5">
        <f t="shared" ref="P195:P257" si="52">(N195-O195)/N195</f>
        <v>3.3775650071819492E-2</v>
      </c>
      <c r="Q195" s="5">
        <f t="shared" si="45"/>
        <v>-1.5873151199873603E-3</v>
      </c>
      <c r="S195" s="13">
        <f t="shared" si="46"/>
        <v>3.0196947577697628E-2</v>
      </c>
      <c r="T195" s="20" t="b">
        <f t="shared" ref="T195:T257" si="53">(E195&lt;E194)</f>
        <v>1</v>
      </c>
      <c r="U195" s="13"/>
      <c r="V195" s="13"/>
      <c r="W195" s="13">
        <f t="shared" si="40"/>
        <v>3.513005960997323E-3</v>
      </c>
    </row>
    <row r="196" spans="1:23" x14ac:dyDescent="0.2">
      <c r="A196" s="1">
        <v>44790</v>
      </c>
      <c r="B196" s="4">
        <v>99.260002</v>
      </c>
      <c r="C196" s="4">
        <v>99.639999000000003</v>
      </c>
      <c r="D196" s="4">
        <v>96.730002999999996</v>
      </c>
      <c r="E196" s="4">
        <v>98.269997000000004</v>
      </c>
      <c r="F196" s="4">
        <v>98.269997000000004</v>
      </c>
      <c r="G196" s="2">
        <v>63735600</v>
      </c>
      <c r="H196" s="4">
        <f t="shared" si="47"/>
        <v>63.735599999999998</v>
      </c>
      <c r="I196" s="10">
        <f t="shared" si="48"/>
        <v>-1.9299999999999926</v>
      </c>
      <c r="J196" s="6" t="b">
        <f t="shared" si="42"/>
        <v>0</v>
      </c>
      <c r="K196" s="5">
        <f t="shared" si="43"/>
        <v>3.0083695955225049E-2</v>
      </c>
      <c r="L196" s="5">
        <f t="shared" si="49"/>
        <v>9.9738563374197446E-3</v>
      </c>
      <c r="M196" s="5">
        <f t="shared" si="44"/>
        <v>-1.5920541220287229E-2</v>
      </c>
      <c r="N196" s="4">
        <f t="shared" si="50"/>
        <v>98.441926950409197</v>
      </c>
      <c r="O196" s="4">
        <f t="shared" si="51"/>
        <v>95.421497153880466</v>
      </c>
      <c r="P196" s="5">
        <f t="shared" si="52"/>
        <v>3.0682351413644039E-2</v>
      </c>
      <c r="Q196" s="5">
        <f t="shared" si="45"/>
        <v>-1.7390191389402548E-2</v>
      </c>
      <c r="S196" s="13">
        <f t="shared" si="46"/>
        <v>1.217034333546054E-2</v>
      </c>
      <c r="T196" s="20" t="b">
        <f t="shared" si="53"/>
        <v>1</v>
      </c>
      <c r="U196" s="13"/>
      <c r="V196" s="13"/>
      <c r="W196" s="13">
        <f t="shared" ref="W196:W259" si="54">(N196-N195)/N195</f>
        <v>-3.4918031610935466E-4</v>
      </c>
    </row>
    <row r="197" spans="1:23" x14ac:dyDescent="0.2">
      <c r="A197" s="1">
        <v>44791</v>
      </c>
      <c r="B197" s="4">
        <v>97.739998</v>
      </c>
      <c r="C197" s="4">
        <v>101.07</v>
      </c>
      <c r="D197" s="4">
        <v>96.730002999999996</v>
      </c>
      <c r="E197" s="4">
        <v>100.44000200000001</v>
      </c>
      <c r="F197" s="4">
        <v>100.44000200000001</v>
      </c>
      <c r="G197" s="2">
        <v>76059500</v>
      </c>
      <c r="H197" s="4">
        <f t="shared" si="47"/>
        <v>76.0595</v>
      </c>
      <c r="I197" s="10">
        <f t="shared" si="48"/>
        <v>2.1700050000000033</v>
      </c>
      <c r="J197" s="6" t="b">
        <f t="shared" si="42"/>
        <v>0</v>
      </c>
      <c r="K197" s="5">
        <f t="shared" si="43"/>
        <v>4.4867123595561109E-2</v>
      </c>
      <c r="L197" s="5">
        <f t="shared" si="49"/>
        <v>-2.7624350882430006E-2</v>
      </c>
      <c r="M197" s="5">
        <f t="shared" si="44"/>
        <v>-3.835417021541921E-2</v>
      </c>
      <c r="N197" s="4">
        <f t="shared" si="50"/>
        <v>98.774939458674339</v>
      </c>
      <c r="O197" s="4">
        <f t="shared" si="51"/>
        <v>95.857888879629996</v>
      </c>
      <c r="P197" s="5">
        <f t="shared" si="52"/>
        <v>2.9532294274549106E-2</v>
      </c>
      <c r="Q197" s="5">
        <f t="shared" si="45"/>
        <v>-2.070298873258138E-2</v>
      </c>
      <c r="S197" s="13">
        <f t="shared" si="46"/>
        <v>2.3235251308717491E-2</v>
      </c>
      <c r="T197" s="20" t="b">
        <f t="shared" si="53"/>
        <v>0</v>
      </c>
      <c r="U197" s="13"/>
      <c r="V197" s="13"/>
      <c r="W197" s="13">
        <f t="shared" si="54"/>
        <v>3.3828320775648713E-3</v>
      </c>
    </row>
    <row r="198" spans="1:23" x14ac:dyDescent="0.2">
      <c r="A198" s="1">
        <v>44792</v>
      </c>
      <c r="B198" s="4">
        <v>98.669998000000007</v>
      </c>
      <c r="C198" s="4">
        <v>99.25</v>
      </c>
      <c r="D198" s="4">
        <v>94.589995999999999</v>
      </c>
      <c r="E198" s="4">
        <v>95.949996999999996</v>
      </c>
      <c r="F198" s="4">
        <v>95.949996999999996</v>
      </c>
      <c r="G198" s="2">
        <v>67221700</v>
      </c>
      <c r="H198" s="4">
        <f t="shared" si="47"/>
        <v>67.221699999999998</v>
      </c>
      <c r="I198" s="10">
        <f t="shared" si="48"/>
        <v>-4.4900050000000107</v>
      </c>
      <c r="J198" s="6" t="b">
        <f t="shared" si="42"/>
        <v>1</v>
      </c>
      <c r="K198" s="5">
        <f t="shared" si="43"/>
        <v>4.9265294397517478E-2</v>
      </c>
      <c r="L198" s="5">
        <f t="shared" si="49"/>
        <v>2.7566646955845792E-2</v>
      </c>
      <c r="M198" s="5">
        <f t="shared" si="44"/>
        <v>-1.4377852389379496E-2</v>
      </c>
      <c r="N198" s="4">
        <f t="shared" si="50"/>
        <v>98.304115715561949</v>
      </c>
      <c r="O198" s="4">
        <f t="shared" si="51"/>
        <v>95.8658982814013</v>
      </c>
      <c r="P198" s="5">
        <f t="shared" si="52"/>
        <v>2.4802801148382323E-2</v>
      </c>
      <c r="Q198" s="5">
        <f t="shared" si="45"/>
        <v>-3.7781935054566479E-2</v>
      </c>
      <c r="S198" s="13">
        <f t="shared" si="46"/>
        <v>9.6220211895798984E-3</v>
      </c>
      <c r="T198" s="20" t="b">
        <f t="shared" si="53"/>
        <v>1</v>
      </c>
      <c r="U198" s="13">
        <f t="shared" ref="U198:U206" si="55">(E198-E197)/E197</f>
        <v>-4.4703354346807063E-2</v>
      </c>
      <c r="V198" s="13"/>
      <c r="W198" s="13">
        <f t="shared" si="54"/>
        <v>-4.7666315534354211E-3</v>
      </c>
    </row>
    <row r="199" spans="1:23" x14ac:dyDescent="0.2">
      <c r="A199" s="1">
        <v>44795</v>
      </c>
      <c r="B199" s="4">
        <v>94.400002000000001</v>
      </c>
      <c r="C199" s="4">
        <v>95.019997000000004</v>
      </c>
      <c r="D199" s="4">
        <v>92.360000999999997</v>
      </c>
      <c r="E199" s="4">
        <v>92.839995999999999</v>
      </c>
      <c r="F199" s="4">
        <v>92.839995999999999</v>
      </c>
      <c r="G199" s="2">
        <v>61837300</v>
      </c>
      <c r="H199" s="4">
        <f t="shared" si="47"/>
        <v>61.837299999999999</v>
      </c>
      <c r="I199" s="10">
        <f t="shared" si="48"/>
        <v>-3.1100009999999969</v>
      </c>
      <c r="J199" s="6" t="b">
        <f t="shared" si="42"/>
        <v>1</v>
      </c>
      <c r="K199" s="5">
        <f t="shared" si="43"/>
        <v>2.8800302849715288E-2</v>
      </c>
      <c r="L199" s="5">
        <f t="shared" si="49"/>
        <v>1.6525486938019359E-2</v>
      </c>
      <c r="M199" s="5">
        <f t="shared" si="44"/>
        <v>-5.1970008099069031E-3</v>
      </c>
      <c r="N199" s="4">
        <f t="shared" si="50"/>
        <v>97.393429096301617</v>
      </c>
      <c r="O199" s="4">
        <f t="shared" si="51"/>
        <v>95.602776343888138</v>
      </c>
      <c r="P199" s="5">
        <f t="shared" si="52"/>
        <v>1.8385765539099149E-2</v>
      </c>
      <c r="Q199" s="5">
        <f t="shared" si="45"/>
        <v>-5.1681393118673521E-2</v>
      </c>
      <c r="S199" s="13">
        <f t="shared" si="46"/>
        <v>-2.4369530042471221E-2</v>
      </c>
      <c r="T199" s="20" t="b">
        <f t="shared" si="53"/>
        <v>1</v>
      </c>
      <c r="U199" s="13">
        <f t="shared" si="55"/>
        <v>-3.2412726391226436E-2</v>
      </c>
      <c r="V199" s="13"/>
      <c r="W199" s="13">
        <f t="shared" si="54"/>
        <v>-9.2639724454198664E-3</v>
      </c>
    </row>
    <row r="200" spans="1:23" x14ac:dyDescent="0.2">
      <c r="A200" s="1">
        <v>44796</v>
      </c>
      <c r="B200" s="4">
        <v>92.389999000000003</v>
      </c>
      <c r="C200" s="4">
        <v>94.440002000000007</v>
      </c>
      <c r="D200" s="4">
        <v>92.110000999999997</v>
      </c>
      <c r="E200" s="4">
        <v>92.489998</v>
      </c>
      <c r="F200" s="4">
        <v>92.489998</v>
      </c>
      <c r="G200" s="2">
        <v>52927000</v>
      </c>
      <c r="H200" s="4">
        <f t="shared" si="47"/>
        <v>52.927</v>
      </c>
      <c r="I200" s="10">
        <f t="shared" si="48"/>
        <v>-0.34999799999999937</v>
      </c>
      <c r="J200" s="6" t="b">
        <f t="shared" si="42"/>
        <v>1</v>
      </c>
      <c r="K200" s="5">
        <f t="shared" si="43"/>
        <v>2.5295852510087476E-2</v>
      </c>
      <c r="L200" s="5">
        <f t="shared" si="49"/>
        <v>-1.0823574097018535E-3</v>
      </c>
      <c r="M200" s="5">
        <f t="shared" si="44"/>
        <v>-4.1254695024919505E-3</v>
      </c>
      <c r="N200" s="4">
        <f t="shared" si="50"/>
        <v>96.57619058025135</v>
      </c>
      <c r="O200" s="4">
        <f t="shared" si="51"/>
        <v>95.332099966158736</v>
      </c>
      <c r="P200" s="5">
        <f t="shared" si="52"/>
        <v>1.2881959897339484E-2</v>
      </c>
      <c r="Q200" s="5">
        <f t="shared" si="45"/>
        <v>-4.6245244851940079E-2</v>
      </c>
      <c r="S200" s="13">
        <f t="shared" si="46"/>
        <v>-2.2119205234920159E-2</v>
      </c>
      <c r="T200" s="20" t="b">
        <f t="shared" si="53"/>
        <v>1</v>
      </c>
      <c r="U200" s="13">
        <f t="shared" si="55"/>
        <v>-3.7699053756960455E-3</v>
      </c>
      <c r="V200" s="13"/>
      <c r="W200" s="13">
        <f t="shared" si="54"/>
        <v>-8.3911052689416045E-3</v>
      </c>
    </row>
    <row r="201" spans="1:23" x14ac:dyDescent="0.2">
      <c r="A201" s="1">
        <v>44797</v>
      </c>
      <c r="B201" s="4">
        <v>92.209998999999996</v>
      </c>
      <c r="C201" s="4">
        <v>93.379997000000003</v>
      </c>
      <c r="D201" s="4">
        <v>90.900002000000001</v>
      </c>
      <c r="E201" s="4">
        <v>92.730002999999996</v>
      </c>
      <c r="F201" s="4">
        <v>92.730002999999996</v>
      </c>
      <c r="G201" s="2">
        <v>56520400</v>
      </c>
      <c r="H201" s="4">
        <f t="shared" si="47"/>
        <v>56.520400000000002</v>
      </c>
      <c r="I201" s="10">
        <f t="shared" si="48"/>
        <v>0.24000499999999647</v>
      </c>
      <c r="J201" s="6" t="b">
        <f t="shared" si="42"/>
        <v>0</v>
      </c>
      <c r="K201" s="5">
        <f t="shared" si="43"/>
        <v>2.7282672667047932E-2</v>
      </c>
      <c r="L201" s="5">
        <f t="shared" si="49"/>
        <v>-5.6393450345878452E-3</v>
      </c>
      <c r="M201" s="5">
        <f t="shared" si="44"/>
        <v>-2.0132023759471377E-2</v>
      </c>
      <c r="N201" s="4">
        <f t="shared" si="50"/>
        <v>95.935159316876124</v>
      </c>
      <c r="O201" s="4">
        <f t="shared" si="51"/>
        <v>95.105830664753626</v>
      </c>
      <c r="P201" s="5">
        <f t="shared" si="52"/>
        <v>8.6446789480299525E-3</v>
      </c>
      <c r="Q201" s="5">
        <f t="shared" si="45"/>
        <v>-5.2485005004733236E-2</v>
      </c>
      <c r="S201" s="13">
        <f t="shared" si="46"/>
        <v>-2.6634263549157811E-2</v>
      </c>
      <c r="T201" s="20" t="b">
        <f t="shared" si="53"/>
        <v>0</v>
      </c>
      <c r="U201" s="13">
        <f t="shared" si="55"/>
        <v>2.5949292376457448E-3</v>
      </c>
      <c r="V201" s="13">
        <f>(E201-E198)/E198</f>
        <v>-3.3559083904921849E-2</v>
      </c>
      <c r="W201" s="13">
        <f t="shared" si="54"/>
        <v>-6.6375703941495973E-3</v>
      </c>
    </row>
    <row r="202" spans="1:23" x14ac:dyDescent="0.2">
      <c r="A202" s="1">
        <v>44798</v>
      </c>
      <c r="B202" s="4">
        <v>93.139999000000003</v>
      </c>
      <c r="C202" s="4">
        <v>97.57</v>
      </c>
      <c r="D202" s="4">
        <v>93.139999000000003</v>
      </c>
      <c r="E202" s="4">
        <v>97.18</v>
      </c>
      <c r="F202" s="4">
        <v>97.18</v>
      </c>
      <c r="G202" s="2">
        <v>61016200</v>
      </c>
      <c r="H202" s="4">
        <f t="shared" si="47"/>
        <v>61.016199999999998</v>
      </c>
      <c r="I202" s="10">
        <f t="shared" si="48"/>
        <v>4.4499970000000104</v>
      </c>
      <c r="J202" s="6" t="b">
        <f t="shared" si="42"/>
        <v>0</v>
      </c>
      <c r="K202" s="5">
        <f t="shared" si="43"/>
        <v>4.7562819922297724E-2</v>
      </c>
      <c r="L202" s="5">
        <f t="shared" si="49"/>
        <v>-4.3375574869825836E-2</v>
      </c>
      <c r="M202" s="5">
        <f t="shared" si="44"/>
        <v>-4.3375574869825836E-2</v>
      </c>
      <c r="N202" s="4">
        <f t="shared" si="50"/>
        <v>96.142632764063436</v>
      </c>
      <c r="O202" s="4">
        <f t="shared" si="51"/>
        <v>95.286193215644616</v>
      </c>
      <c r="P202" s="5">
        <f t="shared" si="52"/>
        <v>8.9080101490516175E-3</v>
      </c>
      <c r="Q202" s="5">
        <f t="shared" si="45"/>
        <v>-3.1231033286055053E-2</v>
      </c>
      <c r="S202" s="13">
        <f t="shared" si="46"/>
        <v>1.4846350624070746E-2</v>
      </c>
      <c r="T202" s="20" t="b">
        <f t="shared" si="53"/>
        <v>0</v>
      </c>
      <c r="U202" s="13"/>
      <c r="V202" s="13"/>
      <c r="W202" s="13">
        <f t="shared" si="54"/>
        <v>2.1626424416727307E-3</v>
      </c>
    </row>
    <row r="203" spans="1:23" x14ac:dyDescent="0.2">
      <c r="A203" s="1">
        <v>44799</v>
      </c>
      <c r="B203" s="4">
        <v>96.290001000000004</v>
      </c>
      <c r="C203" s="4">
        <v>97.599997999999999</v>
      </c>
      <c r="D203" s="4">
        <v>91.120002999999997</v>
      </c>
      <c r="E203" s="4">
        <v>91.18</v>
      </c>
      <c r="F203" s="4">
        <v>91.18</v>
      </c>
      <c r="G203" s="2">
        <v>65552500</v>
      </c>
      <c r="H203" s="4">
        <f t="shared" si="47"/>
        <v>65.552499999999995</v>
      </c>
      <c r="I203" s="10">
        <f t="shared" si="48"/>
        <v>-6</v>
      </c>
      <c r="J203" s="6" t="b">
        <f t="shared" si="42"/>
        <v>1</v>
      </c>
      <c r="K203" s="5">
        <f t="shared" si="43"/>
        <v>7.1114955955389983E-2</v>
      </c>
      <c r="L203" s="5">
        <f t="shared" si="49"/>
        <v>5.3068864336183741E-2</v>
      </c>
      <c r="M203" s="5">
        <f t="shared" si="44"/>
        <v>-6.5843939886623846E-4</v>
      </c>
      <c r="N203" s="4">
        <f t="shared" si="50"/>
        <v>95.315527303386204</v>
      </c>
      <c r="O203" s="4">
        <f t="shared" si="51"/>
        <v>94.92913293602335</v>
      </c>
      <c r="P203" s="5">
        <f t="shared" si="52"/>
        <v>4.0538449326621611E-3</v>
      </c>
      <c r="Q203" s="5">
        <f t="shared" si="45"/>
        <v>-4.4017217572872372E-2</v>
      </c>
      <c r="S203" s="13">
        <f t="shared" si="46"/>
        <v>2.396745589354397E-2</v>
      </c>
      <c r="T203" s="20" t="b">
        <f t="shared" si="53"/>
        <v>1</v>
      </c>
      <c r="U203" s="13">
        <f t="shared" si="55"/>
        <v>-6.1741098991562042E-2</v>
      </c>
      <c r="V203" s="13"/>
      <c r="W203" s="13">
        <f t="shared" si="54"/>
        <v>-8.6029000548275992E-3</v>
      </c>
    </row>
    <row r="204" spans="1:23" x14ac:dyDescent="0.2">
      <c r="A204" s="1">
        <v>44802</v>
      </c>
      <c r="B204" s="4">
        <v>90.050003000000004</v>
      </c>
      <c r="C204" s="4">
        <v>91.190002000000007</v>
      </c>
      <c r="D204" s="4">
        <v>88.260002</v>
      </c>
      <c r="E204" s="4">
        <v>88.489998</v>
      </c>
      <c r="F204" s="4">
        <v>88.489998</v>
      </c>
      <c r="G204" s="2">
        <v>61142500</v>
      </c>
      <c r="H204" s="4">
        <f t="shared" si="47"/>
        <v>61.142499999999998</v>
      </c>
      <c r="I204" s="10">
        <f t="shared" si="48"/>
        <v>-2.6900020000000069</v>
      </c>
      <c r="J204" s="6" t="b">
        <f t="shared" si="42"/>
        <v>1</v>
      </c>
      <c r="K204" s="5">
        <f t="shared" si="43"/>
        <v>3.3197370650410896E-2</v>
      </c>
      <c r="L204" s="5">
        <f t="shared" si="49"/>
        <v>1.7323763998097853E-2</v>
      </c>
      <c r="M204" s="5">
        <f t="shared" si="44"/>
        <v>-2.6058916246115638E-3</v>
      </c>
      <c r="N204" s="4">
        <f t="shared" si="50"/>
        <v>94.177939086155163</v>
      </c>
      <c r="O204" s="4">
        <f t="shared" si="51"/>
        <v>94.369208158977841</v>
      </c>
      <c r="P204" s="5">
        <f t="shared" si="52"/>
        <v>-2.0309328774725304E-3</v>
      </c>
      <c r="Q204" s="5">
        <f t="shared" si="45"/>
        <v>-6.2837827452789763E-2</v>
      </c>
      <c r="S204" s="13">
        <f t="shared" si="46"/>
        <v>-3.17265074511957E-2</v>
      </c>
      <c r="T204" s="20" t="b">
        <f t="shared" si="53"/>
        <v>1</v>
      </c>
      <c r="U204" s="13">
        <f t="shared" si="55"/>
        <v>-2.9502105724939755E-2</v>
      </c>
      <c r="V204" s="13"/>
      <c r="W204" s="13">
        <f t="shared" si="54"/>
        <v>-1.1934972710271382E-2</v>
      </c>
    </row>
    <row r="205" spans="1:23" x14ac:dyDescent="0.2">
      <c r="A205" s="1">
        <v>44803</v>
      </c>
      <c r="B205" s="4">
        <v>90.059997999999993</v>
      </c>
      <c r="C205" s="4">
        <v>90.150002000000001</v>
      </c>
      <c r="D205" s="4">
        <v>85.339995999999999</v>
      </c>
      <c r="E205" s="4">
        <v>86.940002000000007</v>
      </c>
      <c r="F205" s="4">
        <v>86.940002000000007</v>
      </c>
      <c r="G205" s="2">
        <v>69087100</v>
      </c>
      <c r="H205" s="4">
        <f t="shared" si="47"/>
        <v>69.087100000000007</v>
      </c>
      <c r="I205" s="10">
        <f t="shared" si="48"/>
        <v>-1.549995999999993</v>
      </c>
      <c r="J205" s="6" t="b">
        <f t="shared" si="42"/>
        <v>1</v>
      </c>
      <c r="K205" s="5">
        <f t="shared" si="43"/>
        <v>5.6362857106297515E-2</v>
      </c>
      <c r="L205" s="5">
        <f t="shared" si="49"/>
        <v>3.464352730720676E-2</v>
      </c>
      <c r="M205" s="5">
        <f t="shared" si="44"/>
        <v>-1.8748606456461606E-2</v>
      </c>
      <c r="N205" s="4">
        <f t="shared" si="50"/>
        <v>92.971616238462644</v>
      </c>
      <c r="O205" s="4">
        <f t="shared" si="51"/>
        <v>93.723190232110198</v>
      </c>
      <c r="P205" s="5">
        <f t="shared" si="52"/>
        <v>-8.0839080146766946E-3</v>
      </c>
      <c r="Q205" s="5">
        <f t="shared" si="45"/>
        <v>-8.2085485304335501E-2</v>
      </c>
      <c r="S205" s="13">
        <f t="shared" si="46"/>
        <v>-3.0349200676747332E-2</v>
      </c>
      <c r="T205" s="20" t="b">
        <f t="shared" si="53"/>
        <v>1</v>
      </c>
      <c r="U205" s="13">
        <f t="shared" si="55"/>
        <v>-1.7516058707561424E-2</v>
      </c>
      <c r="V205" s="13"/>
      <c r="W205" s="13">
        <f t="shared" si="54"/>
        <v>-1.2808974791739281E-2</v>
      </c>
    </row>
    <row r="206" spans="1:23" x14ac:dyDescent="0.2">
      <c r="A206" s="1">
        <v>44804</v>
      </c>
      <c r="B206" s="4">
        <v>86.279999000000004</v>
      </c>
      <c r="C206" s="4">
        <v>86.720000999999996</v>
      </c>
      <c r="D206" s="4">
        <v>83.720000999999996</v>
      </c>
      <c r="E206" s="4">
        <v>84.870002999999997</v>
      </c>
      <c r="F206" s="4">
        <v>84.870002999999997</v>
      </c>
      <c r="G206" s="2">
        <v>64991700</v>
      </c>
      <c r="H206" s="4">
        <f t="shared" si="47"/>
        <v>64.991699999999994</v>
      </c>
      <c r="I206" s="10">
        <f t="shared" si="48"/>
        <v>-2.0699990000000099</v>
      </c>
      <c r="J206" s="6" t="b">
        <f t="shared" si="42"/>
        <v>1</v>
      </c>
      <c r="K206" s="5">
        <f t="shared" si="43"/>
        <v>3.5833731057886634E-2</v>
      </c>
      <c r="L206" s="5">
        <f t="shared" si="49"/>
        <v>1.6342095692421215E-2</v>
      </c>
      <c r="M206" s="5">
        <f t="shared" si="44"/>
        <v>-1.3736287461343923E-2</v>
      </c>
      <c r="N206" s="4">
        <f t="shared" si="50"/>
        <v>91.621347365385532</v>
      </c>
      <c r="O206" s="4">
        <f t="shared" si="51"/>
        <v>92.953347864100621</v>
      </c>
      <c r="P206" s="5">
        <f t="shared" si="52"/>
        <v>-1.4538102058279904E-2</v>
      </c>
      <c r="Q206" s="5">
        <f t="shared" si="45"/>
        <v>-8.6239141778552991E-2</v>
      </c>
      <c r="S206" s="13">
        <f t="shared" si="46"/>
        <v>-5.3495680933821982E-2</v>
      </c>
      <c r="T206" s="20" t="b">
        <f t="shared" si="53"/>
        <v>1</v>
      </c>
      <c r="U206" s="13">
        <f t="shared" si="55"/>
        <v>-2.3809511759615667E-2</v>
      </c>
      <c r="V206" s="13">
        <f>(E206-E203)/E203</f>
        <v>-6.9203739855231511E-2</v>
      </c>
      <c r="W206" s="13">
        <f t="shared" si="54"/>
        <v>-1.4523452723612029E-2</v>
      </c>
    </row>
    <row r="207" spans="1:23" x14ac:dyDescent="0.2">
      <c r="A207" s="1">
        <v>44805</v>
      </c>
      <c r="B207" s="4">
        <v>82.349997999999999</v>
      </c>
      <c r="C207" s="4">
        <v>82.760002</v>
      </c>
      <c r="D207" s="4">
        <v>78.519997000000004</v>
      </c>
      <c r="E207" s="4">
        <v>82.330001999999993</v>
      </c>
      <c r="F207" s="4">
        <v>82.330001999999993</v>
      </c>
      <c r="G207" s="2">
        <v>94854700</v>
      </c>
      <c r="H207" s="4">
        <f t="shared" si="47"/>
        <v>94.854699999999994</v>
      </c>
      <c r="I207" s="10">
        <f t="shared" si="48"/>
        <v>-2.5400010000000037</v>
      </c>
      <c r="J207" s="6" t="b">
        <f t="shared" si="42"/>
        <v>0</v>
      </c>
      <c r="K207" s="5">
        <f t="shared" si="43"/>
        <v>5.3999046892474999E-2</v>
      </c>
      <c r="L207" s="5">
        <f t="shared" si="49"/>
        <v>2.4281724937025645E-4</v>
      </c>
      <c r="M207" s="5">
        <f t="shared" si="44"/>
        <v>-4.852273491553992E-2</v>
      </c>
      <c r="N207" s="4">
        <f t="shared" si="50"/>
        <v>90.07278980448794</v>
      </c>
      <c r="O207" s="4">
        <f t="shared" si="51"/>
        <v>92.02957865852666</v>
      </c>
      <c r="P207" s="5">
        <f t="shared" si="52"/>
        <v>-2.1724528109833472E-2</v>
      </c>
      <c r="Q207" s="5">
        <f t="shared" si="45"/>
        <v>-0.12826063042528643</v>
      </c>
      <c r="S207" s="13">
        <f t="shared" si="46"/>
        <v>-8.118753532960489E-2</v>
      </c>
      <c r="T207" s="20" t="b">
        <f t="shared" si="53"/>
        <v>1</v>
      </c>
      <c r="U207" s="13"/>
      <c r="V207" s="13"/>
      <c r="W207" s="13">
        <f t="shared" si="54"/>
        <v>-1.6901711287020824E-2</v>
      </c>
    </row>
    <row r="208" spans="1:23" x14ac:dyDescent="0.2">
      <c r="A208" s="1">
        <v>44806</v>
      </c>
      <c r="B208" s="4">
        <v>83.32</v>
      </c>
      <c r="C208" s="4">
        <v>83.650002000000001</v>
      </c>
      <c r="D208" s="4">
        <v>79.809997999999993</v>
      </c>
      <c r="E208" s="4">
        <v>80.239998</v>
      </c>
      <c r="F208" s="4">
        <v>80.239998</v>
      </c>
      <c r="G208" s="2">
        <v>84924400</v>
      </c>
      <c r="H208" s="4">
        <f t="shared" si="47"/>
        <v>84.924400000000006</v>
      </c>
      <c r="I208" s="10">
        <f t="shared" si="48"/>
        <v>-2.0900039999999933</v>
      </c>
      <c r="J208" s="6" t="b">
        <f t="shared" si="42"/>
        <v>1</v>
      </c>
      <c r="K208" s="5">
        <f t="shared" si="43"/>
        <v>4.8114322719316545E-2</v>
      </c>
      <c r="L208" s="5">
        <f t="shared" si="49"/>
        <v>3.696593855016795E-2</v>
      </c>
      <c r="M208" s="5">
        <f t="shared" si="44"/>
        <v>-5.3877961505525516E-3</v>
      </c>
      <c r="N208" s="4">
        <f t="shared" si="50"/>
        <v>88.433991170406614</v>
      </c>
      <c r="O208" s="4">
        <f t="shared" si="51"/>
        <v>91.004397731698248</v>
      </c>
      <c r="P208" s="5">
        <f t="shared" si="52"/>
        <v>-2.9065821040900729E-2</v>
      </c>
      <c r="Q208" s="5">
        <f t="shared" si="45"/>
        <v>-9.7518986266137656E-2</v>
      </c>
      <c r="S208" s="13">
        <f t="shared" si="46"/>
        <v>-5.4096723523290653E-2</v>
      </c>
      <c r="T208" s="20" t="b">
        <f t="shared" si="53"/>
        <v>1</v>
      </c>
      <c r="U208" s="13"/>
      <c r="V208" s="13"/>
      <c r="W208" s="13">
        <f t="shared" si="54"/>
        <v>-1.8194158720280598E-2</v>
      </c>
    </row>
    <row r="209" spans="1:23" x14ac:dyDescent="0.2">
      <c r="A209" s="1">
        <v>44810</v>
      </c>
      <c r="B209" s="4">
        <v>80.410004000000001</v>
      </c>
      <c r="C209" s="4">
        <v>80.889999000000003</v>
      </c>
      <c r="D209" s="4">
        <v>78.370002999999997</v>
      </c>
      <c r="E209" s="4">
        <v>78.720000999999996</v>
      </c>
      <c r="F209" s="4">
        <v>78.720000999999996</v>
      </c>
      <c r="G209" s="2">
        <v>68727300</v>
      </c>
      <c r="H209" s="4">
        <f t="shared" si="47"/>
        <v>68.7273</v>
      </c>
      <c r="I209" s="10">
        <f t="shared" si="48"/>
        <v>-1.5199970000000036</v>
      </c>
      <c r="J209" s="6" t="b">
        <f t="shared" si="42"/>
        <v>1</v>
      </c>
      <c r="K209" s="5">
        <f t="shared" si="43"/>
        <v>3.2155109142971532E-2</v>
      </c>
      <c r="L209" s="5">
        <f t="shared" si="49"/>
        <v>2.1017322670447876E-2</v>
      </c>
      <c r="M209" s="5">
        <f t="shared" si="44"/>
        <v>-4.465968949879961E-3</v>
      </c>
      <c r="N209" s="4">
        <f t="shared" si="50"/>
        <v>86.814992808672173</v>
      </c>
      <c r="O209" s="4">
        <f t="shared" si="51"/>
        <v>89.936189320246228</v>
      </c>
      <c r="P209" s="5">
        <f t="shared" si="52"/>
        <v>-3.5952275184226834E-2</v>
      </c>
      <c r="Q209" s="5">
        <f t="shared" si="45"/>
        <v>-9.7275707057693658E-2</v>
      </c>
      <c r="S209" s="13">
        <f t="shared" si="46"/>
        <v>-6.8248508892122001E-2</v>
      </c>
      <c r="T209" s="20" t="b">
        <f t="shared" si="53"/>
        <v>1</v>
      </c>
      <c r="U209" s="13"/>
      <c r="V209" s="13"/>
      <c r="W209" s="13">
        <f t="shared" si="54"/>
        <v>-1.8307421618173211E-2</v>
      </c>
    </row>
    <row r="210" spans="1:23" x14ac:dyDescent="0.2">
      <c r="A210" s="1">
        <v>44811</v>
      </c>
      <c r="B210" s="4">
        <v>79.239998</v>
      </c>
      <c r="C210" s="4">
        <v>80.25</v>
      </c>
      <c r="D210" s="4">
        <v>77.739998</v>
      </c>
      <c r="E210" s="4">
        <v>79.610000999999997</v>
      </c>
      <c r="F210" s="4">
        <v>79.610000999999997</v>
      </c>
      <c r="G210" s="2">
        <v>67891200</v>
      </c>
      <c r="H210" s="4">
        <f t="shared" si="47"/>
        <v>67.891199999999998</v>
      </c>
      <c r="I210" s="10">
        <f t="shared" si="48"/>
        <v>0.89000000000000057</v>
      </c>
      <c r="J210" s="6" t="b">
        <f t="shared" si="42"/>
        <v>0</v>
      </c>
      <c r="K210" s="5">
        <f t="shared" si="43"/>
        <v>3.228713743985432E-2</v>
      </c>
      <c r="L210" s="5">
        <f t="shared" si="49"/>
        <v>-4.6693968871629318E-3</v>
      </c>
      <c r="M210" s="5">
        <f t="shared" si="44"/>
        <v>-2.405457998596806E-2</v>
      </c>
      <c r="N210" s="4">
        <f t="shared" si="50"/>
        <v>85.614160840560146</v>
      </c>
      <c r="O210" s="4">
        <f t="shared" si="51"/>
        <v>89.038259901094378</v>
      </c>
      <c r="P210" s="5">
        <f t="shared" si="52"/>
        <v>-3.9994540937111508E-2</v>
      </c>
      <c r="Q210" s="5">
        <f t="shared" si="45"/>
        <v>-9.1972668577856589E-2</v>
      </c>
      <c r="S210" s="13">
        <f t="shared" si="46"/>
        <v>-6.2655065329085699E-2</v>
      </c>
      <c r="T210" s="20" t="b">
        <f t="shared" si="53"/>
        <v>0</v>
      </c>
      <c r="U210" s="13"/>
      <c r="V210" s="13"/>
      <c r="W210" s="13">
        <f t="shared" si="54"/>
        <v>-1.3832080488199646E-2</v>
      </c>
    </row>
    <row r="211" spans="1:23" x14ac:dyDescent="0.2">
      <c r="A211" s="1">
        <v>44812</v>
      </c>
      <c r="B211" s="4">
        <v>80.029999000000004</v>
      </c>
      <c r="C211" s="4">
        <v>83.449996999999996</v>
      </c>
      <c r="D211" s="4">
        <v>79.239998</v>
      </c>
      <c r="E211" s="4">
        <v>82.779999000000004</v>
      </c>
      <c r="F211" s="4">
        <v>82.779999000000004</v>
      </c>
      <c r="G211" s="2">
        <v>89089300</v>
      </c>
      <c r="H211" s="4">
        <f t="shared" si="47"/>
        <v>89.089299999999994</v>
      </c>
      <c r="I211" s="10">
        <f t="shared" si="48"/>
        <v>3.1699980000000068</v>
      </c>
      <c r="J211" s="6" t="b">
        <f t="shared" si="42"/>
        <v>0</v>
      </c>
      <c r="K211" s="5">
        <f t="shared" si="43"/>
        <v>5.3129721179447739E-2</v>
      </c>
      <c r="L211" s="5">
        <f t="shared" si="49"/>
        <v>-3.4362114636537731E-2</v>
      </c>
      <c r="M211" s="5">
        <f t="shared" si="44"/>
        <v>-4.467442061268103E-2</v>
      </c>
      <c r="N211" s="4">
        <f t="shared" si="50"/>
        <v>85.141800533800122</v>
      </c>
      <c r="O211" s="4">
        <f t="shared" si="51"/>
        <v>88.494063300999215</v>
      </c>
      <c r="P211" s="5">
        <f t="shared" si="52"/>
        <v>-3.9372702317568335E-2</v>
      </c>
      <c r="Q211" s="5">
        <f t="shared" si="45"/>
        <v>-6.9317332929284103E-2</v>
      </c>
      <c r="S211" s="13">
        <f t="shared" si="46"/>
        <v>-1.9870422321272185E-2</v>
      </c>
      <c r="T211" s="20" t="b">
        <f t="shared" si="53"/>
        <v>0</v>
      </c>
      <c r="U211" s="13"/>
      <c r="V211" s="13"/>
      <c r="W211" s="13">
        <f t="shared" si="54"/>
        <v>-5.5173151511664483E-3</v>
      </c>
    </row>
    <row r="212" spans="1:23" x14ac:dyDescent="0.2">
      <c r="A212" s="1">
        <v>44813</v>
      </c>
      <c r="B212" s="4">
        <v>84.029999000000004</v>
      </c>
      <c r="C212" s="4">
        <v>85.68</v>
      </c>
      <c r="D212" s="4">
        <v>83.839995999999999</v>
      </c>
      <c r="E212" s="4">
        <v>85.449996999999996</v>
      </c>
      <c r="F212" s="4">
        <v>85.449996999999996</v>
      </c>
      <c r="G212" s="2">
        <v>68907700</v>
      </c>
      <c r="H212" s="4">
        <f t="shared" si="47"/>
        <v>68.907700000000006</v>
      </c>
      <c r="I212" s="10">
        <f t="shared" si="48"/>
        <v>2.6699979999999925</v>
      </c>
      <c r="J212" s="6" t="b">
        <f t="shared" si="42"/>
        <v>0</v>
      </c>
      <c r="K212" s="5">
        <f t="shared" si="43"/>
        <v>2.1946613642491199E-2</v>
      </c>
      <c r="L212" s="5">
        <f t="shared" si="49"/>
        <v>-1.6898703045325425E-2</v>
      </c>
      <c r="M212" s="5">
        <f t="shared" si="44"/>
        <v>-1.920325711847597E-2</v>
      </c>
      <c r="N212" s="4">
        <f t="shared" si="50"/>
        <v>85.193166611500104</v>
      </c>
      <c r="O212" s="4">
        <f t="shared" si="51"/>
        <v>88.229361883521022</v>
      </c>
      <c r="P212" s="5">
        <f t="shared" si="52"/>
        <v>-3.5638953131847402E-2</v>
      </c>
      <c r="Q212" s="5">
        <f t="shared" si="45"/>
        <v>-1.5883558098865665E-2</v>
      </c>
      <c r="S212" s="13">
        <f t="shared" si="46"/>
        <v>5.7144652307616686E-3</v>
      </c>
      <c r="T212" s="20" t="b">
        <f t="shared" si="53"/>
        <v>0</v>
      </c>
      <c r="U212" s="13"/>
      <c r="V212" s="13"/>
      <c r="W212" s="13">
        <f t="shared" si="54"/>
        <v>6.0330034575190516E-4</v>
      </c>
    </row>
    <row r="213" spans="1:23" x14ac:dyDescent="0.2">
      <c r="A213" s="1">
        <v>44816</v>
      </c>
      <c r="B213" s="4">
        <v>84.889999000000003</v>
      </c>
      <c r="C213" s="4">
        <v>85.349997999999999</v>
      </c>
      <c r="D213" s="4">
        <v>83.459998999999996</v>
      </c>
      <c r="E213" s="4">
        <v>84.639999000000003</v>
      </c>
      <c r="F213" s="4">
        <v>84.639999000000003</v>
      </c>
      <c r="G213" s="2">
        <v>71922500</v>
      </c>
      <c r="H213" s="4">
        <f t="shared" si="47"/>
        <v>71.922499999999999</v>
      </c>
      <c r="I213" s="10">
        <f t="shared" si="48"/>
        <v>-0.80999799999999311</v>
      </c>
      <c r="J213" s="6" t="b">
        <f t="shared" si="42"/>
        <v>0</v>
      </c>
      <c r="K213" s="5">
        <f t="shared" si="43"/>
        <v>2.2645567009891808E-2</v>
      </c>
      <c r="L213" s="5">
        <f t="shared" si="49"/>
        <v>2.9449876657437583E-3</v>
      </c>
      <c r="M213" s="5">
        <f t="shared" si="44"/>
        <v>-1.4138509635016972E-2</v>
      </c>
      <c r="N213" s="4">
        <f t="shared" si="50"/>
        <v>85.100972009583415</v>
      </c>
      <c r="O213" s="4">
        <f t="shared" si="51"/>
        <v>87.917243371910502</v>
      </c>
      <c r="P213" s="5">
        <f t="shared" si="52"/>
        <v>-3.3093292542063321E-2</v>
      </c>
      <c r="Q213" s="5">
        <f t="shared" si="45"/>
        <v>-1.9282658832599768E-2</v>
      </c>
      <c r="S213" s="13">
        <f t="shared" si="46"/>
        <v>2.9262414345695197E-3</v>
      </c>
      <c r="T213" s="20" t="b">
        <f t="shared" si="53"/>
        <v>1</v>
      </c>
      <c r="U213" s="13"/>
      <c r="V213" s="13"/>
      <c r="W213" s="13">
        <f t="shared" si="54"/>
        <v>-1.0821830621359125E-3</v>
      </c>
    </row>
    <row r="214" spans="1:23" x14ac:dyDescent="0.2">
      <c r="A214" s="1">
        <v>44817</v>
      </c>
      <c r="B214" s="4">
        <v>80.959998999999996</v>
      </c>
      <c r="C214" s="4">
        <v>81.470000999999996</v>
      </c>
      <c r="D214" s="4">
        <v>76.800003000000004</v>
      </c>
      <c r="E214" s="4">
        <v>77.029999000000004</v>
      </c>
      <c r="F214" s="4">
        <v>77.029999000000004</v>
      </c>
      <c r="G214" s="2">
        <v>80921200</v>
      </c>
      <c r="H214" s="4">
        <f t="shared" si="47"/>
        <v>80.921199999999999</v>
      </c>
      <c r="I214" s="10">
        <f t="shared" si="48"/>
        <v>-7.6099999999999994</v>
      </c>
      <c r="J214" s="6" t="b">
        <f t="shared" si="42"/>
        <v>1</v>
      </c>
      <c r="K214" s="5">
        <f t="shared" si="43"/>
        <v>6.0807263249716179E-2</v>
      </c>
      <c r="L214" s="5">
        <f t="shared" si="49"/>
        <v>4.8542490718163085E-2</v>
      </c>
      <c r="M214" s="5">
        <f t="shared" si="44"/>
        <v>-2.994739466351321E-3</v>
      </c>
      <c r="N214" s="4">
        <f t="shared" si="50"/>
        <v>83.755809841319518</v>
      </c>
      <c r="O214" s="4">
        <f t="shared" si="51"/>
        <v>86.97052647000524</v>
      </c>
      <c r="P214" s="5">
        <f t="shared" si="52"/>
        <v>-3.8382013555551521E-2</v>
      </c>
      <c r="Q214" s="5">
        <f t="shared" si="45"/>
        <v>-8.304864885788478E-2</v>
      </c>
      <c r="S214" s="13">
        <f t="shared" si="46"/>
        <v>-2.7291346661803235E-2</v>
      </c>
      <c r="T214" s="20" t="b">
        <f t="shared" si="53"/>
        <v>1</v>
      </c>
      <c r="U214" s="13"/>
      <c r="V214" s="13"/>
      <c r="W214" s="13">
        <f t="shared" si="54"/>
        <v>-1.5806660446985442E-2</v>
      </c>
    </row>
    <row r="215" spans="1:23" x14ac:dyDescent="0.2">
      <c r="A215" s="1">
        <v>44818</v>
      </c>
      <c r="B215" s="4">
        <v>77.099997999999999</v>
      </c>
      <c r="C215" s="4">
        <v>78.080001999999993</v>
      </c>
      <c r="D215" s="4">
        <v>75.870002999999997</v>
      </c>
      <c r="E215" s="4">
        <v>77.449996999999996</v>
      </c>
      <c r="F215" s="4">
        <v>77.449996999999996</v>
      </c>
      <c r="G215" s="2">
        <v>71483000</v>
      </c>
      <c r="H215" s="4">
        <f t="shared" si="47"/>
        <v>71.483000000000004</v>
      </c>
      <c r="I215" s="10">
        <f t="shared" si="48"/>
        <v>0.41999799999999254</v>
      </c>
      <c r="J215" s="6" t="b">
        <f t="shared" si="42"/>
        <v>0</v>
      </c>
      <c r="K215" s="5">
        <f t="shared" si="43"/>
        <v>2.9128758568785034E-2</v>
      </c>
      <c r="L215" s="5">
        <f t="shared" si="49"/>
        <v>-4.5395461618558909E-3</v>
      </c>
      <c r="M215" s="5">
        <f t="shared" si="44"/>
        <v>-2.0825015652101653E-2</v>
      </c>
      <c r="N215" s="4">
        <f t="shared" si="50"/>
        <v>82.704841034432931</v>
      </c>
      <c r="O215" s="4">
        <f t="shared" si="51"/>
        <v>86.142654342178702</v>
      </c>
      <c r="P215" s="5">
        <f t="shared" si="52"/>
        <v>-4.1567256097070397E-2</v>
      </c>
      <c r="Q215" s="5">
        <f t="shared" si="45"/>
        <v>-8.2641329684526588E-2</v>
      </c>
      <c r="S215" s="13">
        <f t="shared" si="46"/>
        <v>-5.5919810455925485E-2</v>
      </c>
      <c r="T215" s="20" t="b">
        <f t="shared" si="53"/>
        <v>0</v>
      </c>
      <c r="U215" s="13"/>
      <c r="V215" s="13"/>
      <c r="W215" s="13">
        <f t="shared" si="54"/>
        <v>-1.2548010805193233E-2</v>
      </c>
    </row>
    <row r="216" spans="1:23" x14ac:dyDescent="0.2">
      <c r="A216" s="1">
        <v>44819</v>
      </c>
      <c r="B216" s="4">
        <v>76.639999000000003</v>
      </c>
      <c r="C216" s="4">
        <v>77.970000999999996</v>
      </c>
      <c r="D216" s="4">
        <v>74.910004000000001</v>
      </c>
      <c r="E216" s="4">
        <v>76.660004000000001</v>
      </c>
      <c r="F216" s="4">
        <v>76.660004000000001</v>
      </c>
      <c r="G216" s="2">
        <v>81818000</v>
      </c>
      <c r="H216" s="4">
        <f t="shared" si="47"/>
        <v>81.817999999999998</v>
      </c>
      <c r="I216" s="10">
        <f t="shared" si="48"/>
        <v>-0.7899929999999955</v>
      </c>
      <c r="J216" s="6" t="b">
        <f t="shared" si="42"/>
        <v>0</v>
      </c>
      <c r="K216" s="5">
        <f t="shared" si="43"/>
        <v>4.0848976593299814E-2</v>
      </c>
      <c r="L216" s="5">
        <f t="shared" si="49"/>
        <v>-2.6102557751856971E-4</v>
      </c>
      <c r="M216" s="5">
        <f t="shared" si="44"/>
        <v>-2.3361365726265345E-2</v>
      </c>
      <c r="N216" s="4">
        <f t="shared" si="50"/>
        <v>81.697368195360781</v>
      </c>
      <c r="O216" s="4">
        <f t="shared" si="51"/>
        <v>85.31807605155447</v>
      </c>
      <c r="P216" s="5">
        <f t="shared" si="52"/>
        <v>-4.431853725735186E-2</v>
      </c>
      <c r="Q216" s="5">
        <f t="shared" si="45"/>
        <v>-8.3079349375494368E-2</v>
      </c>
      <c r="S216" s="13">
        <f t="shared" si="46"/>
        <v>-4.5624079180220697E-2</v>
      </c>
      <c r="T216" s="20" t="b">
        <f t="shared" si="53"/>
        <v>1</v>
      </c>
      <c r="U216" s="13"/>
      <c r="V216" s="13"/>
      <c r="W216" s="13">
        <f t="shared" si="54"/>
        <v>-1.2181546164301362E-2</v>
      </c>
    </row>
    <row r="217" spans="1:23" x14ac:dyDescent="0.2">
      <c r="A217" s="1">
        <v>44820</v>
      </c>
      <c r="B217" s="4">
        <v>75.620002999999997</v>
      </c>
      <c r="C217" s="4">
        <v>76.819999999999993</v>
      </c>
      <c r="D217" s="4">
        <v>74.680000000000007</v>
      </c>
      <c r="E217" s="4">
        <v>76.510002</v>
      </c>
      <c r="F217" s="4">
        <v>76.510002</v>
      </c>
      <c r="G217" s="2">
        <v>75300200</v>
      </c>
      <c r="H217" s="4">
        <f t="shared" si="47"/>
        <v>75.300200000000004</v>
      </c>
      <c r="I217" s="10">
        <f t="shared" si="48"/>
        <v>-0.15000200000000063</v>
      </c>
      <c r="J217" s="6" t="b">
        <f t="shared" si="42"/>
        <v>0</v>
      </c>
      <c r="K217" s="5">
        <f t="shared" si="43"/>
        <v>2.8655597214782891E-2</v>
      </c>
      <c r="L217" s="5">
        <f t="shared" si="49"/>
        <v>-1.1769359490768641E-2</v>
      </c>
      <c r="M217" s="5">
        <f t="shared" si="44"/>
        <v>-2.4504579539367879E-2</v>
      </c>
      <c r="N217" s="4">
        <f t="shared" si="50"/>
        <v>80.832807162800648</v>
      </c>
      <c r="O217" s="4">
        <f t="shared" si="51"/>
        <v>84.552156568810602</v>
      </c>
      <c r="P217" s="5">
        <f t="shared" si="52"/>
        <v>-4.6012869484032999E-2</v>
      </c>
      <c r="Q217" s="5">
        <f t="shared" si="45"/>
        <v>-7.6117697488949393E-2</v>
      </c>
      <c r="S217" s="13">
        <f t="shared" si="46"/>
        <v>-4.9643298354326529E-2</v>
      </c>
      <c r="T217" s="20" t="b">
        <f t="shared" si="53"/>
        <v>1</v>
      </c>
      <c r="U217" s="13"/>
      <c r="V217" s="13"/>
      <c r="W217" s="13">
        <f t="shared" si="54"/>
        <v>-1.0582483275259617E-2</v>
      </c>
    </row>
    <row r="218" spans="1:23" x14ac:dyDescent="0.2">
      <c r="A218" s="1">
        <v>44823</v>
      </c>
      <c r="B218" s="4">
        <v>75.389999000000003</v>
      </c>
      <c r="C218" s="4">
        <v>77.339995999999999</v>
      </c>
      <c r="D218" s="4">
        <v>75.349997999999999</v>
      </c>
      <c r="E218" s="4">
        <v>76.769997000000004</v>
      </c>
      <c r="F218" s="4">
        <v>76.769997000000004</v>
      </c>
      <c r="G218" s="2">
        <v>64966900</v>
      </c>
      <c r="H218" s="4">
        <f t="shared" si="47"/>
        <v>64.966899999999995</v>
      </c>
      <c r="I218" s="10">
        <f t="shared" si="48"/>
        <v>0.25999500000000353</v>
      </c>
      <c r="J218" s="6" t="b">
        <f t="shared" si="42"/>
        <v>0</v>
      </c>
      <c r="K218" s="5">
        <f t="shared" si="43"/>
        <v>2.6410060422297554E-2</v>
      </c>
      <c r="L218" s="5">
        <f t="shared" si="49"/>
        <v>-1.830478867628053E-2</v>
      </c>
      <c r="M218" s="5">
        <f t="shared" si="44"/>
        <v>-1.884537541726284E-2</v>
      </c>
      <c r="N218" s="4">
        <f t="shared" si="50"/>
        <v>80.155672135667203</v>
      </c>
      <c r="O218" s="4">
        <f t="shared" si="51"/>
        <v>83.875447041087938</v>
      </c>
      <c r="P218" s="5">
        <f t="shared" si="52"/>
        <v>-4.6406883085264923E-2</v>
      </c>
      <c r="Q218" s="5">
        <f t="shared" si="45"/>
        <v>-5.9954261596526524E-2</v>
      </c>
      <c r="S218" s="13">
        <f t="shared" si="46"/>
        <v>-3.5127596845567467E-2</v>
      </c>
      <c r="T218" s="20" t="b">
        <f t="shared" si="53"/>
        <v>0</v>
      </c>
      <c r="U218" s="13"/>
      <c r="V218" s="13"/>
      <c r="W218" s="13">
        <f t="shared" si="54"/>
        <v>-8.3769826992358097E-3</v>
      </c>
    </row>
    <row r="219" spans="1:23" x14ac:dyDescent="0.2">
      <c r="A219" s="1">
        <v>44824</v>
      </c>
      <c r="B219" s="4">
        <v>76.080001999999993</v>
      </c>
      <c r="C219" s="4">
        <v>76.580001999999993</v>
      </c>
      <c r="D219" s="4">
        <v>74.730002999999996</v>
      </c>
      <c r="E219" s="4">
        <v>75.25</v>
      </c>
      <c r="F219" s="4">
        <v>75.25</v>
      </c>
      <c r="G219" s="2">
        <v>51129100</v>
      </c>
      <c r="H219" s="4">
        <f t="shared" si="47"/>
        <v>51.129100000000001</v>
      </c>
      <c r="I219" s="10">
        <f t="shared" si="48"/>
        <v>-1.5199970000000036</v>
      </c>
      <c r="J219" s="6" t="b">
        <f t="shared" si="42"/>
        <v>1</v>
      </c>
      <c r="K219" s="5">
        <f t="shared" si="43"/>
        <v>2.4755773126357253E-2</v>
      </c>
      <c r="L219" s="5">
        <f t="shared" si="49"/>
        <v>1.0909594876193527E-2</v>
      </c>
      <c r="M219" s="5">
        <f t="shared" si="44"/>
        <v>-6.9583430901241049E-3</v>
      </c>
      <c r="N219" s="4">
        <f t="shared" si="50"/>
        <v>79.338060113056002</v>
      </c>
      <c r="O219" s="4">
        <f t="shared" si="51"/>
        <v>83.125408167949857</v>
      </c>
      <c r="P219" s="5">
        <f t="shared" si="52"/>
        <v>-4.7736837143445635E-2</v>
      </c>
      <c r="Q219" s="5">
        <f t="shared" si="45"/>
        <v>-5.8081292969472245E-2</v>
      </c>
      <c r="S219" s="13">
        <f t="shared" si="46"/>
        <v>-3.4763367154752735E-2</v>
      </c>
      <c r="T219" s="20" t="b">
        <f t="shared" si="53"/>
        <v>1</v>
      </c>
      <c r="U219" s="13"/>
      <c r="V219" s="13"/>
      <c r="W219" s="13">
        <f t="shared" si="54"/>
        <v>-1.0200301498655692E-2</v>
      </c>
    </row>
    <row r="220" spans="1:23" x14ac:dyDescent="0.2">
      <c r="A220" s="1">
        <v>44825</v>
      </c>
      <c r="B220" s="4">
        <v>75.440002000000007</v>
      </c>
      <c r="C220" s="4">
        <v>78.410004000000001</v>
      </c>
      <c r="D220" s="4">
        <v>74.449996999999996</v>
      </c>
      <c r="E220" s="4">
        <v>74.480002999999996</v>
      </c>
      <c r="F220" s="4">
        <v>74.480002999999996</v>
      </c>
      <c r="G220" s="2">
        <v>82069700</v>
      </c>
      <c r="H220" s="4">
        <f t="shared" si="47"/>
        <v>82.069699999999997</v>
      </c>
      <c r="I220" s="10">
        <f t="shared" si="48"/>
        <v>-0.7699970000000036</v>
      </c>
      <c r="J220" s="6" t="b">
        <f t="shared" si="42"/>
        <v>1</v>
      </c>
      <c r="K220" s="5">
        <f t="shared" si="43"/>
        <v>5.3190156609408658E-2</v>
      </c>
      <c r="L220" s="5">
        <f t="shared" si="49"/>
        <v>1.2725331051820629E-2</v>
      </c>
      <c r="M220" s="5">
        <f t="shared" si="44"/>
        <v>-4.0303561059915424E-4</v>
      </c>
      <c r="N220" s="4">
        <f t="shared" si="50"/>
        <v>78.52838392754667</v>
      </c>
      <c r="O220" s="4">
        <f t="shared" si="51"/>
        <v>82.373633805519432</v>
      </c>
      <c r="P220" s="5">
        <f t="shared" si="52"/>
        <v>-4.8966369682591944E-2</v>
      </c>
      <c r="Q220" s="5">
        <f t="shared" si="45"/>
        <v>-5.1935194939317128E-2</v>
      </c>
      <c r="S220" s="13">
        <f t="shared" si="46"/>
        <v>-1.5074794822709152E-3</v>
      </c>
      <c r="T220" s="20" t="b">
        <f t="shared" si="53"/>
        <v>1</v>
      </c>
      <c r="U220" s="13"/>
      <c r="V220" s="13"/>
      <c r="W220" s="13">
        <f t="shared" si="54"/>
        <v>-1.020539428813297E-2</v>
      </c>
    </row>
    <row r="221" spans="1:23" x14ac:dyDescent="0.2">
      <c r="A221" s="1">
        <v>44826</v>
      </c>
      <c r="B221" s="4">
        <v>73.889999000000003</v>
      </c>
      <c r="C221" s="4">
        <v>74.290001000000004</v>
      </c>
      <c r="D221" s="4">
        <v>69.169998000000007</v>
      </c>
      <c r="E221" s="4">
        <v>69.5</v>
      </c>
      <c r="F221" s="4">
        <v>69.5</v>
      </c>
      <c r="G221" s="2">
        <v>101436900</v>
      </c>
      <c r="H221" s="4">
        <f t="shared" si="47"/>
        <v>101.43689999999999</v>
      </c>
      <c r="I221" s="10">
        <f t="shared" si="48"/>
        <v>-4.9800029999999964</v>
      </c>
      <c r="J221" s="6" t="b">
        <f t="shared" si="42"/>
        <v>1</v>
      </c>
      <c r="K221" s="5">
        <f t="shared" si="43"/>
        <v>7.4020574642780765E-2</v>
      </c>
      <c r="L221" s="5">
        <f t="shared" si="49"/>
        <v>5.9412627681859932E-2</v>
      </c>
      <c r="M221" s="5">
        <f t="shared" si="44"/>
        <v>-4.770883468870322E-3</v>
      </c>
      <c r="N221" s="4">
        <f t="shared" si="50"/>
        <v>77.023653272955556</v>
      </c>
      <c r="O221" s="4">
        <f t="shared" si="51"/>
        <v>81.254187387648173</v>
      </c>
      <c r="P221" s="5">
        <f t="shared" si="52"/>
        <v>-5.4925129293731334E-2</v>
      </c>
      <c r="Q221" s="5">
        <f t="shared" si="45"/>
        <v>-0.10196420111525811</v>
      </c>
      <c r="S221" s="13">
        <f t="shared" si="46"/>
        <v>-3.5491075232020823E-2</v>
      </c>
      <c r="T221" s="20" t="b">
        <f t="shared" si="53"/>
        <v>1</v>
      </c>
      <c r="U221" s="13"/>
      <c r="V221" s="13"/>
      <c r="W221" s="13">
        <f t="shared" si="54"/>
        <v>-1.9161614938866395E-2</v>
      </c>
    </row>
    <row r="222" spans="1:23" x14ac:dyDescent="0.2">
      <c r="A222" s="1">
        <v>44827</v>
      </c>
      <c r="B222" s="4">
        <v>68</v>
      </c>
      <c r="C222" s="4">
        <v>69.080001999999993</v>
      </c>
      <c r="D222" s="4">
        <v>66.819999999999993</v>
      </c>
      <c r="E222" s="4">
        <v>67.959998999999996</v>
      </c>
      <c r="F222" s="4">
        <v>67.959998999999996</v>
      </c>
      <c r="G222" s="2">
        <v>87690000</v>
      </c>
      <c r="H222" s="4">
        <f t="shared" si="47"/>
        <v>87.69</v>
      </c>
      <c r="I222" s="10">
        <f t="shared" si="48"/>
        <v>-1.5400010000000037</v>
      </c>
      <c r="J222" s="6" t="b">
        <f t="shared" si="42"/>
        <v>0</v>
      </c>
      <c r="K222" s="5">
        <f t="shared" si="43"/>
        <v>3.3822238850643525E-2</v>
      </c>
      <c r="L222" s="5">
        <f t="shared" si="49"/>
        <v>5.8825000000005487E-4</v>
      </c>
      <c r="M222" s="5">
        <f t="shared" si="44"/>
        <v>-1.7060745285842609E-2</v>
      </c>
      <c r="N222" s="4">
        <f t="shared" si="50"/>
        <v>75.513044227462956</v>
      </c>
      <c r="O222" s="4">
        <f t="shared" si="51"/>
        <v>80.098171006113546</v>
      </c>
      <c r="P222" s="5">
        <f t="shared" si="52"/>
        <v>-6.0719665397664484E-2</v>
      </c>
      <c r="Q222" s="5">
        <f t="shared" si="45"/>
        <v>-0.11511976925837449</v>
      </c>
      <c r="S222" s="13">
        <f t="shared" si="46"/>
        <v>-8.5191138740018671E-2</v>
      </c>
      <c r="T222" s="20" t="b">
        <f t="shared" si="53"/>
        <v>1</v>
      </c>
      <c r="U222" s="13"/>
      <c r="V222" s="13"/>
      <c r="W222" s="13">
        <f t="shared" si="54"/>
        <v>-1.9612274688391124E-2</v>
      </c>
    </row>
    <row r="223" spans="1:23" x14ac:dyDescent="0.2">
      <c r="A223" s="1">
        <v>44830</v>
      </c>
      <c r="B223" s="4">
        <v>67.870002999999997</v>
      </c>
      <c r="C223" s="4">
        <v>68.739998</v>
      </c>
      <c r="D223" s="4">
        <v>66.25</v>
      </c>
      <c r="E223" s="4">
        <v>66.300003000000004</v>
      </c>
      <c r="F223" s="4">
        <v>66.300003000000004</v>
      </c>
      <c r="G223" s="2">
        <v>82898700</v>
      </c>
      <c r="H223" s="4">
        <f t="shared" si="47"/>
        <v>82.898700000000005</v>
      </c>
      <c r="I223" s="10">
        <f t="shared" si="48"/>
        <v>-1.6599959999999925</v>
      </c>
      <c r="J223" s="6" t="b">
        <f t="shared" si="42"/>
        <v>1</v>
      </c>
      <c r="K223" s="5">
        <f t="shared" si="43"/>
        <v>3.7584875471698115E-2</v>
      </c>
      <c r="L223" s="5">
        <f t="shared" si="49"/>
        <v>2.3132458090505657E-2</v>
      </c>
      <c r="M223" s="5">
        <f t="shared" si="44"/>
        <v>-7.5476226415100063E-4</v>
      </c>
      <c r="N223" s="4">
        <f t="shared" si="50"/>
        <v>73.977537356219131</v>
      </c>
      <c r="O223" s="4">
        <f t="shared" si="51"/>
        <v>78.898330309929761</v>
      </c>
      <c r="P223" s="5">
        <f t="shared" si="52"/>
        <v>-6.6517393381397158E-2</v>
      </c>
      <c r="Q223" s="5">
        <f t="shared" si="45"/>
        <v>-0.10445788860217436</v>
      </c>
      <c r="S223" s="13">
        <f t="shared" si="46"/>
        <v>-7.0799049865625491E-2</v>
      </c>
      <c r="T223" s="20" t="b">
        <f t="shared" si="53"/>
        <v>1</v>
      </c>
      <c r="U223" s="13"/>
      <c r="V223" s="13"/>
      <c r="W223" s="13">
        <f t="shared" si="54"/>
        <v>-2.0334326167787905E-2</v>
      </c>
    </row>
    <row r="224" spans="1:23" x14ac:dyDescent="0.2">
      <c r="A224" s="1">
        <v>44831</v>
      </c>
      <c r="B224" s="4">
        <v>67.900002000000001</v>
      </c>
      <c r="C224" s="4">
        <v>68.779999000000004</v>
      </c>
      <c r="D224" s="4">
        <v>66</v>
      </c>
      <c r="E224" s="4">
        <v>67.169998000000007</v>
      </c>
      <c r="F224" s="4">
        <v>67.169998000000007</v>
      </c>
      <c r="G224" s="2">
        <v>94871800</v>
      </c>
      <c r="H224" s="4">
        <f t="shared" si="47"/>
        <v>94.871799999999993</v>
      </c>
      <c r="I224" s="10">
        <f t="shared" si="48"/>
        <v>0.86999500000000296</v>
      </c>
      <c r="J224" s="6" t="b">
        <f t="shared" si="42"/>
        <v>1</v>
      </c>
      <c r="K224" s="5">
        <f t="shared" si="43"/>
        <v>4.2121196969697024E-2</v>
      </c>
      <c r="L224" s="5">
        <f t="shared" si="49"/>
        <v>1.0751163159023086E-2</v>
      </c>
      <c r="M224" s="5">
        <f t="shared" si="44"/>
        <v>-1.7727242424242527E-2</v>
      </c>
      <c r="N224" s="4">
        <f t="shared" si="50"/>
        <v>72.842947463515941</v>
      </c>
      <c r="O224" s="4">
        <f t="shared" si="51"/>
        <v>77.878475326457604</v>
      </c>
      <c r="P224" s="5">
        <f t="shared" si="52"/>
        <v>-6.9128557235602711E-2</v>
      </c>
      <c r="Q224" s="5">
        <f t="shared" si="45"/>
        <v>-9.3941111690233212E-2</v>
      </c>
      <c r="S224" s="13">
        <f t="shared" si="46"/>
        <v>-5.5776826789592802E-2</v>
      </c>
      <c r="T224" s="20" t="b">
        <f t="shared" si="53"/>
        <v>0</v>
      </c>
      <c r="U224" s="13"/>
      <c r="V224" s="13"/>
      <c r="W224" s="13">
        <f t="shared" si="54"/>
        <v>-1.533695136727618E-2</v>
      </c>
    </row>
    <row r="225" spans="1:23" x14ac:dyDescent="0.2">
      <c r="A225" s="1">
        <v>44832</v>
      </c>
      <c r="B225" s="4">
        <v>67.110000999999997</v>
      </c>
      <c r="C225" s="4">
        <v>68.800003000000004</v>
      </c>
      <c r="D225" s="4">
        <v>66.559997999999993</v>
      </c>
      <c r="E225" s="4">
        <v>68.360000999999997</v>
      </c>
      <c r="F225" s="4">
        <v>68.360000999999997</v>
      </c>
      <c r="G225" s="2">
        <v>72389500</v>
      </c>
      <c r="H225" s="4">
        <f t="shared" si="47"/>
        <v>72.389499999999998</v>
      </c>
      <c r="I225" s="10">
        <f t="shared" si="48"/>
        <v>1.1900029999999902</v>
      </c>
      <c r="J225" s="6" t="b">
        <f t="shared" si="42"/>
        <v>0</v>
      </c>
      <c r="K225" s="5">
        <f t="shared" si="43"/>
        <v>3.3653922285274272E-2</v>
      </c>
      <c r="L225" s="5">
        <f t="shared" si="49"/>
        <v>-1.8626135916761499E-2</v>
      </c>
      <c r="M225" s="5">
        <f t="shared" si="44"/>
        <v>-2.7043315115484287E-2</v>
      </c>
      <c r="N225" s="4">
        <f t="shared" si="50"/>
        <v>72.09578971959661</v>
      </c>
      <c r="O225" s="4">
        <f t="shared" si="51"/>
        <v>77.050781906765636</v>
      </c>
      <c r="P225" s="5">
        <f t="shared" si="52"/>
        <v>-6.8727899457659905E-2</v>
      </c>
      <c r="Q225" s="5">
        <f t="shared" si="45"/>
        <v>-7.6783841901546065E-2</v>
      </c>
      <c r="S225" s="13">
        <f t="shared" si="46"/>
        <v>-4.5713997064391221E-2</v>
      </c>
      <c r="T225" s="20" t="b">
        <f t="shared" si="53"/>
        <v>0</v>
      </c>
      <c r="U225" s="13"/>
      <c r="V225" s="13"/>
      <c r="W225" s="13">
        <f t="shared" si="54"/>
        <v>-1.0257104770417918E-2</v>
      </c>
    </row>
    <row r="226" spans="1:23" x14ac:dyDescent="0.2">
      <c r="A226" s="1">
        <v>44833</v>
      </c>
      <c r="B226" s="4">
        <v>67.150002000000001</v>
      </c>
      <c r="C226" s="4">
        <v>67.199996999999996</v>
      </c>
      <c r="D226" s="4">
        <v>62.830002</v>
      </c>
      <c r="E226" s="4">
        <v>64.139999000000003</v>
      </c>
      <c r="F226" s="4">
        <v>64.139999000000003</v>
      </c>
      <c r="G226" s="2">
        <v>102552400</v>
      </c>
      <c r="H226" s="4">
        <f t="shared" si="47"/>
        <v>102.55240000000001</v>
      </c>
      <c r="I226" s="10">
        <f t="shared" si="48"/>
        <v>-4.2200019999999938</v>
      </c>
      <c r="J226" s="6" t="b">
        <f t="shared" si="42"/>
        <v>1</v>
      </c>
      <c r="K226" s="5">
        <f t="shared" si="43"/>
        <v>6.9552679625889485E-2</v>
      </c>
      <c r="L226" s="5">
        <f t="shared" si="49"/>
        <v>4.4825061956066621E-2</v>
      </c>
      <c r="M226" s="5">
        <f t="shared" si="44"/>
        <v>-2.0849864050617135E-2</v>
      </c>
      <c r="N226" s="4">
        <f t="shared" si="50"/>
        <v>70.769824599663849</v>
      </c>
      <c r="O226" s="4">
        <f t="shared" si="51"/>
        <v>75.928105132264278</v>
      </c>
      <c r="P226" s="5">
        <f t="shared" si="52"/>
        <v>-7.2888135045977354E-2</v>
      </c>
      <c r="Q226" s="5">
        <f t="shared" si="45"/>
        <v>-0.11219220401602581</v>
      </c>
      <c r="S226" s="13">
        <f t="shared" si="46"/>
        <v>-5.0442792812585395E-2</v>
      </c>
      <c r="T226" s="20" t="b">
        <f t="shared" si="53"/>
        <v>1</v>
      </c>
      <c r="U226" s="13"/>
      <c r="V226" s="13"/>
      <c r="W226" s="13">
        <f t="shared" si="54"/>
        <v>-1.8391713650545469E-2</v>
      </c>
    </row>
    <row r="227" spans="1:23" x14ac:dyDescent="0.2">
      <c r="A227" s="1">
        <v>44834</v>
      </c>
      <c r="B227" s="4">
        <v>63.619999</v>
      </c>
      <c r="C227" s="4">
        <v>65.910004000000001</v>
      </c>
      <c r="D227" s="4">
        <v>63.34</v>
      </c>
      <c r="E227" s="4">
        <v>63.360000999999997</v>
      </c>
      <c r="F227" s="4">
        <v>63.360000999999997</v>
      </c>
      <c r="G227" s="2">
        <v>81664100</v>
      </c>
      <c r="H227" s="4">
        <f t="shared" si="47"/>
        <v>81.664100000000005</v>
      </c>
      <c r="I227" s="10">
        <f t="shared" si="48"/>
        <v>-0.77999800000000619</v>
      </c>
      <c r="J227" s="6" t="b">
        <f t="shared" si="42"/>
        <v>1</v>
      </c>
      <c r="K227" s="5">
        <f t="shared" si="43"/>
        <v>4.05747395011051E-2</v>
      </c>
      <c r="L227" s="5">
        <f t="shared" si="49"/>
        <v>4.0867337957676336E-3</v>
      </c>
      <c r="M227" s="5">
        <f t="shared" si="44"/>
        <v>-3.1577202399737123E-4</v>
      </c>
      <c r="N227" s="4">
        <f t="shared" si="50"/>
        <v>69.534853999719871</v>
      </c>
      <c r="O227" s="4">
        <f t="shared" si="51"/>
        <v>74.835226512067379</v>
      </c>
      <c r="P227" s="5">
        <f t="shared" si="52"/>
        <v>-7.6226125568177094E-2</v>
      </c>
      <c r="Q227" s="5">
        <f t="shared" si="45"/>
        <v>-8.9089911654158707E-2</v>
      </c>
      <c r="S227" s="13">
        <f t="shared" si="46"/>
        <v>-5.2129972110597569E-2</v>
      </c>
      <c r="T227" s="20" t="b">
        <f t="shared" si="53"/>
        <v>1</v>
      </c>
      <c r="U227" s="13"/>
      <c r="V227" s="13"/>
      <c r="W227" s="13">
        <f t="shared" si="54"/>
        <v>-1.7450525092156915E-2</v>
      </c>
    </row>
    <row r="228" spans="1:23" x14ac:dyDescent="0.2">
      <c r="A228" s="1">
        <v>44837</v>
      </c>
      <c r="B228" s="4">
        <v>64.459998999999996</v>
      </c>
      <c r="C228" s="4">
        <v>66.910004000000001</v>
      </c>
      <c r="D228" s="4">
        <v>63.389999000000003</v>
      </c>
      <c r="E228" s="4">
        <v>66.110000999999997</v>
      </c>
      <c r="F228" s="4">
        <v>66.110000999999997</v>
      </c>
      <c r="G228" s="2">
        <v>83841600</v>
      </c>
      <c r="H228" s="4">
        <f t="shared" si="47"/>
        <v>83.8416</v>
      </c>
      <c r="I228" s="10">
        <f t="shared" si="48"/>
        <v>2.75</v>
      </c>
      <c r="J228" s="6" t="b">
        <f t="shared" si="42"/>
        <v>0</v>
      </c>
      <c r="K228" s="5">
        <f t="shared" si="43"/>
        <v>5.5529343043529585E-2</v>
      </c>
      <c r="L228" s="5">
        <f t="shared" si="49"/>
        <v>-2.5597301048670522E-2</v>
      </c>
      <c r="M228" s="5">
        <f t="shared" si="44"/>
        <v>-4.2909008406830762E-2</v>
      </c>
      <c r="N228" s="4">
        <f t="shared" si="50"/>
        <v>68.964045166433223</v>
      </c>
      <c r="O228" s="4">
        <f t="shared" si="51"/>
        <v>74.076511250148471</v>
      </c>
      <c r="P228" s="5">
        <f t="shared" si="52"/>
        <v>-7.4132340575109298E-2</v>
      </c>
      <c r="Q228" s="5">
        <f t="shared" si="45"/>
        <v>-8.0825394638339279E-2</v>
      </c>
      <c r="S228" s="13">
        <f t="shared" si="46"/>
        <v>-2.9784232660310699E-2</v>
      </c>
      <c r="T228" s="20" t="b">
        <f t="shared" si="53"/>
        <v>0</v>
      </c>
      <c r="U228" s="13"/>
      <c r="V228" s="13"/>
      <c r="W228" s="13">
        <f t="shared" si="54"/>
        <v>-8.208959974072106E-3</v>
      </c>
    </row>
    <row r="229" spans="1:23" x14ac:dyDescent="0.2">
      <c r="A229" s="1">
        <v>44838</v>
      </c>
      <c r="B229" s="4">
        <v>68.269997000000004</v>
      </c>
      <c r="C229" s="4">
        <v>69.180000000000007</v>
      </c>
      <c r="D229" s="4">
        <v>67.330001999999993</v>
      </c>
      <c r="E229" s="4">
        <v>67.900002000000001</v>
      </c>
      <c r="F229" s="4">
        <v>67.900002000000001</v>
      </c>
      <c r="G229" s="2">
        <v>77160500</v>
      </c>
      <c r="H229" s="4">
        <f t="shared" si="47"/>
        <v>77.160499999999999</v>
      </c>
      <c r="I229" s="10">
        <f t="shared" si="48"/>
        <v>1.7900010000000037</v>
      </c>
      <c r="J229" s="6" t="b">
        <f t="shared" si="42"/>
        <v>1</v>
      </c>
      <c r="K229" s="5">
        <f t="shared" si="43"/>
        <v>2.7476577232242082E-2</v>
      </c>
      <c r="L229" s="5">
        <f t="shared" si="49"/>
        <v>5.4195842428410084E-3</v>
      </c>
      <c r="M229" s="5">
        <f t="shared" si="44"/>
        <v>-8.4657653804912619E-3</v>
      </c>
      <c r="N229" s="4">
        <f t="shared" si="50"/>
        <v>68.786704638694346</v>
      </c>
      <c r="O229" s="4">
        <f t="shared" si="51"/>
        <v>73.539423489265999</v>
      </c>
      <c r="P229" s="5">
        <f t="shared" si="52"/>
        <v>-6.9093567943624437E-2</v>
      </c>
      <c r="Q229" s="5">
        <f t="shared" si="45"/>
        <v>-2.1177095869699777E-2</v>
      </c>
      <c r="S229" s="13">
        <f t="shared" si="46"/>
        <v>5.7176072523239044E-3</v>
      </c>
      <c r="T229" s="20" t="b">
        <f t="shared" si="53"/>
        <v>0</v>
      </c>
      <c r="U229" s="13"/>
      <c r="V229" s="13"/>
      <c r="W229" s="13">
        <f t="shared" si="54"/>
        <v>-2.5714925409450061E-3</v>
      </c>
    </row>
    <row r="230" spans="1:23" x14ac:dyDescent="0.2">
      <c r="A230" s="1">
        <v>44839</v>
      </c>
      <c r="B230" s="4">
        <v>66.589995999999999</v>
      </c>
      <c r="C230" s="4">
        <v>68.690002000000007</v>
      </c>
      <c r="D230" s="4">
        <v>64.519997000000004</v>
      </c>
      <c r="E230" s="4">
        <v>67.940002000000007</v>
      </c>
      <c r="F230" s="4">
        <v>67.940002000000007</v>
      </c>
      <c r="G230" s="2">
        <v>87127400</v>
      </c>
      <c r="H230" s="4">
        <f t="shared" si="47"/>
        <v>87.127399999999994</v>
      </c>
      <c r="I230" s="10">
        <f t="shared" si="48"/>
        <v>4.0000000000006253E-2</v>
      </c>
      <c r="J230" s="6" t="b">
        <f t="shared" si="42"/>
        <v>0</v>
      </c>
      <c r="K230" s="5">
        <f t="shared" si="43"/>
        <v>6.4631202633192983E-2</v>
      </c>
      <c r="L230" s="5">
        <f t="shared" si="49"/>
        <v>-2.0273405632882265E-2</v>
      </c>
      <c r="M230" s="5">
        <f t="shared" si="44"/>
        <v>-5.3006899550847829E-2</v>
      </c>
      <c r="N230" s="4">
        <f t="shared" si="50"/>
        <v>68.645587532245287</v>
      </c>
      <c r="O230" s="4">
        <f t="shared" si="51"/>
        <v>73.052517272808089</v>
      </c>
      <c r="P230" s="5">
        <f t="shared" si="52"/>
        <v>-6.419829589910217E-2</v>
      </c>
      <c r="Q230" s="5">
        <f t="shared" si="45"/>
        <v>-6.0099864835556197E-2</v>
      </c>
      <c r="S230" s="13">
        <f t="shared" si="46"/>
        <v>6.4701125522244178E-4</v>
      </c>
      <c r="T230" s="20" t="b">
        <f t="shared" si="53"/>
        <v>0</v>
      </c>
      <c r="U230" s="13"/>
      <c r="V230" s="13"/>
      <c r="W230" s="13">
        <f t="shared" si="54"/>
        <v>-2.0515171818490737E-3</v>
      </c>
    </row>
    <row r="231" spans="1:23" x14ac:dyDescent="0.2">
      <c r="A231" s="1">
        <v>44840</v>
      </c>
      <c r="B231" s="4">
        <v>67.819999999999993</v>
      </c>
      <c r="C231" s="4">
        <v>70.290001000000004</v>
      </c>
      <c r="D231" s="4">
        <v>67.660004000000001</v>
      </c>
      <c r="E231" s="4">
        <v>67.849997999999999</v>
      </c>
      <c r="F231" s="4">
        <v>67.849997999999999</v>
      </c>
      <c r="G231" s="2">
        <v>98325900</v>
      </c>
      <c r="H231" s="4">
        <f t="shared" si="47"/>
        <v>98.325900000000004</v>
      </c>
      <c r="I231" s="10">
        <f t="shared" si="48"/>
        <v>-9.0004000000007522E-2</v>
      </c>
      <c r="J231" s="6" t="b">
        <f t="shared" si="42"/>
        <v>1</v>
      </c>
      <c r="K231" s="5">
        <f t="shared" si="43"/>
        <v>3.887077807444414E-2</v>
      </c>
      <c r="L231" s="5">
        <f t="shared" si="49"/>
        <v>-4.4231790032447937E-4</v>
      </c>
      <c r="M231" s="5">
        <f t="shared" si="44"/>
        <v>-2.8080695945569062E-3</v>
      </c>
      <c r="N231" s="4">
        <f t="shared" si="50"/>
        <v>68.512989276871068</v>
      </c>
      <c r="O231" s="4">
        <f t="shared" si="51"/>
        <v>72.600124292563905</v>
      </c>
      <c r="P231" s="5">
        <f t="shared" si="52"/>
        <v>-5.9654892580677271E-2</v>
      </c>
      <c r="Q231" s="5">
        <f t="shared" si="45"/>
        <v>-1.2449978987546842E-2</v>
      </c>
      <c r="S231" s="13">
        <f t="shared" si="46"/>
        <v>2.5936858716640875E-2</v>
      </c>
      <c r="T231" s="20" t="b">
        <f t="shared" si="53"/>
        <v>1</v>
      </c>
      <c r="U231" s="13"/>
      <c r="V231" s="13"/>
      <c r="W231" s="13">
        <f t="shared" si="54"/>
        <v>-1.9316355229960437E-3</v>
      </c>
    </row>
    <row r="232" spans="1:23" x14ac:dyDescent="0.2">
      <c r="A232" s="1">
        <v>44841</v>
      </c>
      <c r="B232" s="4">
        <v>64.010002</v>
      </c>
      <c r="C232" s="4">
        <v>64.029999000000004</v>
      </c>
      <c r="D232" s="4">
        <v>58.220001000000003</v>
      </c>
      <c r="E232" s="4">
        <v>58.439999</v>
      </c>
      <c r="F232" s="4">
        <v>58.439999</v>
      </c>
      <c r="G232" s="2">
        <v>163786300</v>
      </c>
      <c r="H232" s="4">
        <f t="shared" si="47"/>
        <v>163.78630000000001</v>
      </c>
      <c r="I232" s="10">
        <f t="shared" si="48"/>
        <v>-9.4099989999999991</v>
      </c>
      <c r="J232" s="6" t="b">
        <f t="shared" si="42"/>
        <v>1</v>
      </c>
      <c r="K232" s="5">
        <f t="shared" si="43"/>
        <v>9.9793849196258166E-2</v>
      </c>
      <c r="L232" s="5">
        <f t="shared" si="49"/>
        <v>8.7017697640440622E-2</v>
      </c>
      <c r="M232" s="5">
        <f t="shared" si="44"/>
        <v>-3.7787357647073349E-3</v>
      </c>
      <c r="N232" s="4">
        <f t="shared" si="50"/>
        <v>66.834157564059225</v>
      </c>
      <c r="O232" s="4">
        <f t="shared" si="51"/>
        <v>71.368809049732263</v>
      </c>
      <c r="P232" s="5">
        <f t="shared" si="52"/>
        <v>-6.7849310157409609E-2</v>
      </c>
      <c r="Q232" s="5">
        <f t="shared" si="45"/>
        <v>-0.12888853361849772</v>
      </c>
      <c r="S232" s="13">
        <f t="shared" si="46"/>
        <v>-4.1956967309290778E-2</v>
      </c>
      <c r="T232" s="20" t="b">
        <f t="shared" si="53"/>
        <v>1</v>
      </c>
      <c r="U232" s="13"/>
      <c r="V232" s="13"/>
      <c r="W232" s="13">
        <f t="shared" si="54"/>
        <v>-2.4503845628854937E-2</v>
      </c>
    </row>
    <row r="233" spans="1:23" x14ac:dyDescent="0.2">
      <c r="A233" s="1">
        <v>44844</v>
      </c>
      <c r="B233" s="4">
        <v>57.310001</v>
      </c>
      <c r="C233" s="4">
        <v>58.790000999999997</v>
      </c>
      <c r="D233" s="4">
        <v>56.299999</v>
      </c>
      <c r="E233" s="4">
        <v>57.810001</v>
      </c>
      <c r="F233" s="4">
        <v>57.810001</v>
      </c>
      <c r="G233" s="2">
        <v>112241800</v>
      </c>
      <c r="H233" s="4">
        <f t="shared" si="47"/>
        <v>112.2418</v>
      </c>
      <c r="I233" s="10">
        <f t="shared" si="48"/>
        <v>-0.6299980000000005</v>
      </c>
      <c r="J233" s="6" t="b">
        <f t="shared" si="42"/>
        <v>0</v>
      </c>
      <c r="K233" s="5">
        <f t="shared" si="43"/>
        <v>4.422738977313298E-2</v>
      </c>
      <c r="L233" s="5">
        <f t="shared" si="49"/>
        <v>-8.7244807411537128E-3</v>
      </c>
      <c r="M233" s="5">
        <f t="shared" si="44"/>
        <v>-2.6820639908004262E-2</v>
      </c>
      <c r="N233" s="4">
        <f t="shared" si="50"/>
        <v>65.330131470049352</v>
      </c>
      <c r="O233" s="4">
        <f t="shared" si="51"/>
        <v>70.189782262799028</v>
      </c>
      <c r="P233" s="5">
        <f t="shared" si="52"/>
        <v>-7.4386055613214042E-2</v>
      </c>
      <c r="Q233" s="5">
        <f t="shared" si="45"/>
        <v>-0.13822308736955816</v>
      </c>
      <c r="S233" s="13">
        <f t="shared" si="46"/>
        <v>-0.10010894395716444</v>
      </c>
      <c r="T233" s="20" t="b">
        <f t="shared" si="53"/>
        <v>1</v>
      </c>
      <c r="U233" s="13"/>
      <c r="V233" s="13"/>
      <c r="W233" s="13">
        <f t="shared" si="54"/>
        <v>-2.2503853550757992E-2</v>
      </c>
    </row>
    <row r="234" spans="1:23" x14ac:dyDescent="0.2">
      <c r="A234" s="1">
        <v>44845</v>
      </c>
      <c r="B234" s="4">
        <v>57.209999000000003</v>
      </c>
      <c r="C234" s="4">
        <v>58.919998</v>
      </c>
      <c r="D234" s="4">
        <v>56.049999</v>
      </c>
      <c r="E234" s="4">
        <v>57.630001</v>
      </c>
      <c r="F234" s="4">
        <v>57.630001</v>
      </c>
      <c r="G234" s="2">
        <v>114054800</v>
      </c>
      <c r="H234" s="4">
        <f t="shared" si="47"/>
        <v>114.0548</v>
      </c>
      <c r="I234" s="10">
        <f t="shared" si="48"/>
        <v>-0.17999999999999972</v>
      </c>
      <c r="J234" s="6" t="b">
        <f t="shared" si="42"/>
        <v>0</v>
      </c>
      <c r="K234" s="5">
        <f t="shared" si="43"/>
        <v>5.1204264963501604E-2</v>
      </c>
      <c r="L234" s="5">
        <f t="shared" si="49"/>
        <v>-7.3414089729314036E-3</v>
      </c>
      <c r="M234" s="5">
        <f t="shared" si="44"/>
        <v>-2.8189153045301577E-2</v>
      </c>
      <c r="N234" s="4">
        <f t="shared" si="50"/>
        <v>64.046776391707795</v>
      </c>
      <c r="O234" s="4">
        <f t="shared" si="51"/>
        <v>69.097627370381716</v>
      </c>
      <c r="P234" s="5">
        <f t="shared" si="52"/>
        <v>-7.886190786220211E-2</v>
      </c>
      <c r="Q234" s="5">
        <f t="shared" si="45"/>
        <v>-0.12485839010537846</v>
      </c>
      <c r="S234" s="13">
        <f t="shared" si="46"/>
        <v>-8.0047407231748899E-2</v>
      </c>
      <c r="T234" s="20" t="b">
        <f t="shared" si="53"/>
        <v>1</v>
      </c>
      <c r="U234" s="13"/>
      <c r="V234" s="13"/>
      <c r="W234" s="13">
        <f t="shared" si="54"/>
        <v>-1.964415269744119E-2</v>
      </c>
    </row>
    <row r="235" spans="1:23" x14ac:dyDescent="0.2">
      <c r="A235" s="1">
        <v>44846</v>
      </c>
      <c r="B235" s="4">
        <v>57.450001</v>
      </c>
      <c r="C235" s="4">
        <v>58.32</v>
      </c>
      <c r="D235" s="4">
        <v>56.32</v>
      </c>
      <c r="E235" s="4">
        <v>57.849997999999999</v>
      </c>
      <c r="F235" s="4">
        <v>57.849997999999999</v>
      </c>
      <c r="G235" s="2">
        <v>89264200</v>
      </c>
      <c r="H235" s="4">
        <f t="shared" si="47"/>
        <v>89.264200000000002</v>
      </c>
      <c r="I235" s="10">
        <f t="shared" si="48"/>
        <v>0.21999699999999933</v>
      </c>
      <c r="J235" s="6" t="b">
        <f t="shared" si="42"/>
        <v>0</v>
      </c>
      <c r="K235" s="5">
        <f t="shared" si="43"/>
        <v>3.551136363636364E-2</v>
      </c>
      <c r="L235" s="5">
        <f t="shared" si="49"/>
        <v>-6.9625238126627539E-3</v>
      </c>
      <c r="M235" s="5">
        <f t="shared" si="44"/>
        <v>-2.7166157670454529E-2</v>
      </c>
      <c r="N235" s="4">
        <f t="shared" si="50"/>
        <v>63.013979993089826</v>
      </c>
      <c r="O235" s="4">
        <f t="shared" si="51"/>
        <v>68.119572642522442</v>
      </c>
      <c r="P235" s="5">
        <f t="shared" si="52"/>
        <v>-8.1023173746405164E-2</v>
      </c>
      <c r="Q235" s="5">
        <f t="shared" si="45"/>
        <v>-0.10623007773551035</v>
      </c>
      <c r="S235" s="13">
        <f t="shared" si="46"/>
        <v>-7.4491089018731596E-2</v>
      </c>
      <c r="T235" s="20" t="b">
        <f t="shared" si="53"/>
        <v>0</v>
      </c>
      <c r="U235" s="13"/>
      <c r="V235" s="13"/>
      <c r="W235" s="13">
        <f t="shared" si="54"/>
        <v>-1.612565778957277E-2</v>
      </c>
    </row>
    <row r="236" spans="1:23" x14ac:dyDescent="0.2">
      <c r="A236" s="1">
        <v>44847</v>
      </c>
      <c r="B236" s="4">
        <v>55.52</v>
      </c>
      <c r="C236" s="4">
        <v>60.139999000000003</v>
      </c>
      <c r="D236" s="4">
        <v>54.57</v>
      </c>
      <c r="E236" s="4">
        <v>58.939999</v>
      </c>
      <c r="F236" s="4">
        <v>58.939999</v>
      </c>
      <c r="G236" s="2">
        <v>131159800</v>
      </c>
      <c r="H236" s="4">
        <f t="shared" si="47"/>
        <v>131.15979999999999</v>
      </c>
      <c r="I236" s="10">
        <f t="shared" si="48"/>
        <v>1.0900010000000009</v>
      </c>
      <c r="J236" s="6" t="b">
        <f t="shared" si="42"/>
        <v>0</v>
      </c>
      <c r="K236" s="5">
        <f t="shared" si="43"/>
        <v>0.10207071651090348</v>
      </c>
      <c r="L236" s="5">
        <f t="shared" si="49"/>
        <v>-6.1599405619596488E-2</v>
      </c>
      <c r="M236" s="5">
        <f t="shared" si="44"/>
        <v>-8.0080612057907272E-2</v>
      </c>
      <c r="N236" s="4">
        <f t="shared" si="50"/>
        <v>62.334983160908187</v>
      </c>
      <c r="O236" s="4">
        <f t="shared" si="51"/>
        <v>67.321348847520497</v>
      </c>
      <c r="P236" s="5">
        <f t="shared" si="52"/>
        <v>-7.9993054201053876E-2</v>
      </c>
      <c r="Q236" s="5">
        <f t="shared" si="45"/>
        <v>-0.12456862530730257</v>
      </c>
      <c r="S236" s="13">
        <f t="shared" si="46"/>
        <v>-3.5212717636293731E-2</v>
      </c>
      <c r="T236" s="20" t="b">
        <f t="shared" si="53"/>
        <v>0</v>
      </c>
      <c r="U236" s="13"/>
      <c r="V236" s="13"/>
      <c r="W236" s="13">
        <f t="shared" si="54"/>
        <v>-1.0775336397670776E-2</v>
      </c>
    </row>
    <row r="237" spans="1:23" x14ac:dyDescent="0.2">
      <c r="A237" s="1">
        <v>44848</v>
      </c>
      <c r="B237" s="4">
        <v>59.599997999999999</v>
      </c>
      <c r="C237" s="4">
        <v>59.939999</v>
      </c>
      <c r="D237" s="4">
        <v>55.84</v>
      </c>
      <c r="E237" s="4">
        <v>55.939999</v>
      </c>
      <c r="F237" s="4">
        <v>55.939999</v>
      </c>
      <c r="G237" s="2">
        <v>96959300</v>
      </c>
      <c r="H237" s="4">
        <f t="shared" si="47"/>
        <v>96.959299999999999</v>
      </c>
      <c r="I237" s="10">
        <f t="shared" si="48"/>
        <v>-3</v>
      </c>
      <c r="J237" s="6" t="b">
        <f t="shared" si="42"/>
        <v>1</v>
      </c>
      <c r="K237" s="5">
        <f t="shared" si="43"/>
        <v>7.34240508595988E-2</v>
      </c>
      <c r="L237" s="5">
        <f t="shared" si="49"/>
        <v>6.1409381255348353E-2</v>
      </c>
      <c r="M237" s="5">
        <f t="shared" si="44"/>
        <v>-1.790813037249227E-3</v>
      </c>
      <c r="N237" s="4">
        <f t="shared" si="50"/>
        <v>61.269152467423488</v>
      </c>
      <c r="O237" s="4">
        <f t="shared" si="51"/>
        <v>66.331666252083934</v>
      </c>
      <c r="P237" s="5">
        <f t="shared" si="52"/>
        <v>-8.2627449226626071E-2</v>
      </c>
      <c r="Q237" s="5">
        <f t="shared" si="45"/>
        <v>-8.861151572661527E-2</v>
      </c>
      <c r="S237" s="13">
        <f t="shared" si="46"/>
        <v>-2.1693681304473612E-2</v>
      </c>
      <c r="T237" s="20" t="b">
        <f t="shared" si="53"/>
        <v>1</v>
      </c>
      <c r="U237" s="13"/>
      <c r="V237" s="13"/>
      <c r="W237" s="13">
        <f t="shared" si="54"/>
        <v>-1.7098435572420398E-2</v>
      </c>
    </row>
    <row r="238" spans="1:23" x14ac:dyDescent="0.2">
      <c r="A238" s="1">
        <v>44851</v>
      </c>
      <c r="B238" s="4">
        <v>57.349997999999999</v>
      </c>
      <c r="C238" s="4">
        <v>58.509998000000003</v>
      </c>
      <c r="D238" s="4">
        <v>57.099997999999999</v>
      </c>
      <c r="E238" s="4">
        <v>57.959999000000003</v>
      </c>
      <c r="F238" s="4">
        <v>57.959999000000003</v>
      </c>
      <c r="G238" s="2">
        <v>76977600</v>
      </c>
      <c r="H238" s="4">
        <f t="shared" si="47"/>
        <v>76.977599999999995</v>
      </c>
      <c r="I238" s="10">
        <f t="shared" si="48"/>
        <v>2.0200000000000031</v>
      </c>
      <c r="J238" s="6" t="b">
        <f t="shared" si="42"/>
        <v>0</v>
      </c>
      <c r="K238" s="5">
        <f t="shared" si="43"/>
        <v>2.4693521005027072E-2</v>
      </c>
      <c r="L238" s="5">
        <f t="shared" si="49"/>
        <v>-1.0636460702230609E-2</v>
      </c>
      <c r="M238" s="5">
        <f t="shared" si="44"/>
        <v>-1.5061314012655553E-2</v>
      </c>
      <c r="N238" s="4">
        <f t="shared" si="50"/>
        <v>60.717626889519572</v>
      </c>
      <c r="O238" s="4">
        <f t="shared" si="51"/>
        <v>65.603695186685329</v>
      </c>
      <c r="P238" s="5">
        <f t="shared" si="52"/>
        <v>-8.0471990548252756E-2</v>
      </c>
      <c r="Q238" s="5">
        <f t="shared" si="45"/>
        <v>-5.9581197007289644E-2</v>
      </c>
      <c r="S238" s="13">
        <f t="shared" si="46"/>
        <v>-3.6358945542066735E-2</v>
      </c>
      <c r="T238" s="20" t="b">
        <f t="shared" si="53"/>
        <v>0</v>
      </c>
      <c r="U238" s="13"/>
      <c r="V238" s="13"/>
      <c r="W238" s="13">
        <f t="shared" si="54"/>
        <v>-9.0016844642523824E-3</v>
      </c>
    </row>
    <row r="239" spans="1:23" x14ac:dyDescent="0.2">
      <c r="A239" s="1">
        <v>44852</v>
      </c>
      <c r="B239" s="4">
        <v>59.91</v>
      </c>
      <c r="C239" s="4">
        <v>60.490001999999997</v>
      </c>
      <c r="D239" s="4">
        <v>56.400002000000001</v>
      </c>
      <c r="E239" s="4">
        <v>57.919998</v>
      </c>
      <c r="F239" s="4">
        <v>57.919998</v>
      </c>
      <c r="G239" s="2">
        <v>103064500</v>
      </c>
      <c r="H239" s="4">
        <f t="shared" si="47"/>
        <v>103.0645</v>
      </c>
      <c r="I239" s="10">
        <f t="shared" si="48"/>
        <v>-4.0001000000003728E-2</v>
      </c>
      <c r="J239" s="6" t="b">
        <f t="shared" si="42"/>
        <v>1</v>
      </c>
      <c r="K239" s="5">
        <f t="shared" si="43"/>
        <v>7.25177279249032E-2</v>
      </c>
      <c r="L239" s="5">
        <f t="shared" si="49"/>
        <v>3.3216524787180721E-2</v>
      </c>
      <c r="M239" s="5">
        <f t="shared" si="44"/>
        <v>-2.695028273225946E-2</v>
      </c>
      <c r="N239" s="4">
        <f t="shared" si="50"/>
        <v>60.251355407932977</v>
      </c>
      <c r="O239" s="4">
        <f t="shared" si="51"/>
        <v>64.935547605234433</v>
      </c>
      <c r="P239" s="5">
        <f t="shared" si="52"/>
        <v>-7.7744179621969361E-2</v>
      </c>
      <c r="Q239" s="5">
        <f t="shared" si="45"/>
        <v>-6.3921440137857694E-2</v>
      </c>
      <c r="S239" s="13">
        <f t="shared" si="46"/>
        <v>3.9608501825603593E-3</v>
      </c>
      <c r="T239" s="20" t="b">
        <f t="shared" si="53"/>
        <v>1</v>
      </c>
      <c r="U239" s="13"/>
      <c r="V239" s="13"/>
      <c r="W239" s="13">
        <f t="shared" si="54"/>
        <v>-7.6793429762169801E-3</v>
      </c>
    </row>
    <row r="240" spans="1:23" x14ac:dyDescent="0.2">
      <c r="A240" s="1">
        <v>44853</v>
      </c>
      <c r="B240" s="4">
        <v>57.330002</v>
      </c>
      <c r="C240" s="4">
        <v>59.040000999999997</v>
      </c>
      <c r="D240" s="4">
        <v>56.57</v>
      </c>
      <c r="E240" s="4">
        <v>57.23</v>
      </c>
      <c r="F240" s="4">
        <v>57.23</v>
      </c>
      <c r="G240" s="2">
        <v>75704800</v>
      </c>
      <c r="H240" s="4">
        <f t="shared" si="47"/>
        <v>75.704800000000006</v>
      </c>
      <c r="I240" s="10">
        <f t="shared" si="48"/>
        <v>-0.68999800000000278</v>
      </c>
      <c r="J240" s="6" t="b">
        <f t="shared" si="42"/>
        <v>1</v>
      </c>
      <c r="K240" s="5">
        <f t="shared" si="43"/>
        <v>4.3662736432738138E-2</v>
      </c>
      <c r="L240" s="5">
        <f t="shared" si="49"/>
        <v>1.7443222834704153E-3</v>
      </c>
      <c r="M240" s="5">
        <f t="shared" si="44"/>
        <v>-1.1666961286901124E-2</v>
      </c>
      <c r="N240" s="4">
        <f t="shared" si="50"/>
        <v>59.747796173277479</v>
      </c>
      <c r="O240" s="4">
        <f t="shared" si="51"/>
        <v>64.265499987387955</v>
      </c>
      <c r="P240" s="5">
        <f t="shared" si="52"/>
        <v>-7.5612894591265994E-2</v>
      </c>
      <c r="Q240" s="5">
        <f t="shared" si="45"/>
        <v>-5.3186834943022801E-2</v>
      </c>
      <c r="S240" s="13">
        <f t="shared" si="46"/>
        <v>-1.1846381266093414E-2</v>
      </c>
      <c r="T240" s="20" t="b">
        <f t="shared" si="53"/>
        <v>1</v>
      </c>
      <c r="U240" s="13"/>
      <c r="V240" s="13"/>
      <c r="W240" s="13">
        <f t="shared" si="54"/>
        <v>-8.357641604012726E-3</v>
      </c>
    </row>
    <row r="241" spans="1:23" x14ac:dyDescent="0.2">
      <c r="A241" s="1">
        <v>44854</v>
      </c>
      <c r="B241" s="4">
        <v>57.470001000000003</v>
      </c>
      <c r="C241" s="4">
        <v>60.200001</v>
      </c>
      <c r="D241" s="4">
        <v>57.400002000000001</v>
      </c>
      <c r="E241" s="4">
        <v>57.77</v>
      </c>
      <c r="F241" s="4">
        <v>57.77</v>
      </c>
      <c r="G241" s="2">
        <v>79552600</v>
      </c>
      <c r="H241" s="4">
        <f t="shared" si="47"/>
        <v>79.552599999999998</v>
      </c>
      <c r="I241" s="10">
        <f t="shared" si="48"/>
        <v>0.54000000000000625</v>
      </c>
      <c r="J241" s="6" t="b">
        <f t="shared" si="42"/>
        <v>1</v>
      </c>
      <c r="K241" s="5">
        <f t="shared" si="43"/>
        <v>4.8780468683607359E-2</v>
      </c>
      <c r="L241" s="5">
        <f t="shared" si="49"/>
        <v>-5.2200973513120289E-3</v>
      </c>
      <c r="M241" s="5">
        <f t="shared" si="44"/>
        <v>-6.4459579635555153E-3</v>
      </c>
      <c r="N241" s="4">
        <f t="shared" si="50"/>
        <v>59.418163477731234</v>
      </c>
      <c r="O241" s="4">
        <f t="shared" si="51"/>
        <v>63.700673901528134</v>
      </c>
      <c r="P241" s="5">
        <f t="shared" si="52"/>
        <v>-7.2074096086828757E-2</v>
      </c>
      <c r="Q241" s="5">
        <f t="shared" si="45"/>
        <v>-3.3965396431136767E-2</v>
      </c>
      <c r="S241" s="13">
        <f t="shared" si="46"/>
        <v>1.3158224295535216E-2</v>
      </c>
      <c r="T241" s="20" t="b">
        <f t="shared" si="53"/>
        <v>0</v>
      </c>
      <c r="U241" s="13"/>
      <c r="V241" s="13"/>
      <c r="W241" s="13">
        <f t="shared" si="54"/>
        <v>-5.5170686897013073E-3</v>
      </c>
    </row>
    <row r="242" spans="1:23" x14ac:dyDescent="0.2">
      <c r="A242" s="1">
        <v>44855</v>
      </c>
      <c r="B242" s="4">
        <v>57.220001000000003</v>
      </c>
      <c r="C242" s="4">
        <v>58.91</v>
      </c>
      <c r="D242" s="4">
        <v>55.709999000000003</v>
      </c>
      <c r="E242" s="4">
        <v>58.82</v>
      </c>
      <c r="F242" s="4">
        <v>58.82</v>
      </c>
      <c r="G242" s="2">
        <v>95366400</v>
      </c>
      <c r="H242" s="4">
        <f t="shared" si="47"/>
        <v>95.366399999999999</v>
      </c>
      <c r="I242" s="10">
        <f t="shared" si="48"/>
        <v>1.0499999999999972</v>
      </c>
      <c r="J242" s="6" t="b">
        <f t="shared" si="42"/>
        <v>0</v>
      </c>
      <c r="K242" s="5">
        <f t="shared" si="43"/>
        <v>5.7440334902895851E-2</v>
      </c>
      <c r="L242" s="5">
        <f t="shared" si="49"/>
        <v>-2.796223299611611E-2</v>
      </c>
      <c r="M242" s="5">
        <f t="shared" si="44"/>
        <v>-5.5824825988598503E-2</v>
      </c>
      <c r="N242" s="4">
        <f t="shared" si="50"/>
        <v>59.318469564776031</v>
      </c>
      <c r="O242" s="4">
        <f t="shared" si="51"/>
        <v>63.276267475308295</v>
      </c>
      <c r="P242" s="5">
        <f t="shared" si="52"/>
        <v>-6.6721173684535659E-2</v>
      </c>
      <c r="Q242" s="5">
        <f t="shared" si="45"/>
        <v>-6.0832158874826694E-2</v>
      </c>
      <c r="S242" s="13">
        <f t="shared" si="46"/>
        <v>-6.8860435505670552E-3</v>
      </c>
      <c r="T242" s="20" t="b">
        <f t="shared" si="53"/>
        <v>0</v>
      </c>
      <c r="U242" s="13"/>
      <c r="V242" s="13"/>
      <c r="W242" s="13">
        <f t="shared" si="54"/>
        <v>-1.6778356502480352E-3</v>
      </c>
    </row>
    <row r="243" spans="1:23" x14ac:dyDescent="0.2">
      <c r="A243" s="1">
        <v>44858</v>
      </c>
      <c r="B243" s="4">
        <v>58.57</v>
      </c>
      <c r="C243" s="4">
        <v>59</v>
      </c>
      <c r="D243" s="4">
        <v>56.66</v>
      </c>
      <c r="E243" s="4">
        <v>58.700001</v>
      </c>
      <c r="F243" s="4">
        <v>58.700001</v>
      </c>
      <c r="G243" s="2">
        <v>76305400</v>
      </c>
      <c r="H243" s="4">
        <f t="shared" si="47"/>
        <v>76.305400000000006</v>
      </c>
      <c r="I243" s="10">
        <f t="shared" si="48"/>
        <v>-0.11999899999999997</v>
      </c>
      <c r="J243" s="6" t="b">
        <f t="shared" si="42"/>
        <v>0</v>
      </c>
      <c r="K243" s="5">
        <f t="shared" si="43"/>
        <v>4.1298976350158903E-2</v>
      </c>
      <c r="L243" s="5">
        <f t="shared" si="49"/>
        <v>-2.2195834044732802E-3</v>
      </c>
      <c r="M243" s="5">
        <f t="shared" si="44"/>
        <v>-3.6004253441581431E-2</v>
      </c>
      <c r="N243" s="4">
        <f t="shared" si="50"/>
        <v>59.215391470646694</v>
      </c>
      <c r="O243" s="4">
        <f t="shared" si="51"/>
        <v>62.878331260064094</v>
      </c>
      <c r="P243" s="5">
        <f t="shared" si="52"/>
        <v>-6.1857900428356274E-2</v>
      </c>
      <c r="Q243" s="5">
        <f t="shared" si="45"/>
        <v>-4.3154176763543217E-2</v>
      </c>
      <c r="S243" s="13">
        <f t="shared" si="46"/>
        <v>-3.6374237389524633E-3</v>
      </c>
      <c r="T243" s="20" t="b">
        <f t="shared" si="53"/>
        <v>1</v>
      </c>
      <c r="U243" s="13"/>
      <c r="V243" s="13"/>
      <c r="W243" s="13">
        <f t="shared" si="54"/>
        <v>-1.7377065673748627E-3</v>
      </c>
    </row>
    <row r="244" spans="1:23" x14ac:dyDescent="0.2">
      <c r="A244" s="1">
        <v>44859</v>
      </c>
      <c r="B244" s="4">
        <v>58.77</v>
      </c>
      <c r="C244" s="4">
        <v>61.98</v>
      </c>
      <c r="D244" s="4">
        <v>58.689999</v>
      </c>
      <c r="E244" s="4">
        <v>61.470001000000003</v>
      </c>
      <c r="F244" s="4">
        <v>61.470001000000003</v>
      </c>
      <c r="G244" s="2">
        <v>85501900</v>
      </c>
      <c r="H244" s="4">
        <f t="shared" si="47"/>
        <v>85.501900000000006</v>
      </c>
      <c r="I244" s="10">
        <f t="shared" si="48"/>
        <v>2.7700000000000031</v>
      </c>
      <c r="J244" s="6" t="b">
        <f t="shared" si="42"/>
        <v>0</v>
      </c>
      <c r="K244" s="5">
        <f t="shared" si="43"/>
        <v>5.6057267951222775E-2</v>
      </c>
      <c r="L244" s="5">
        <f t="shared" si="49"/>
        <v>-4.5941824059894505E-2</v>
      </c>
      <c r="M244" s="5">
        <f t="shared" si="44"/>
        <v>-4.7367559164552091E-2</v>
      </c>
      <c r="N244" s="4">
        <f t="shared" si="50"/>
        <v>59.591159725538915</v>
      </c>
      <c r="O244" s="4">
        <f t="shared" si="51"/>
        <v>62.755867759188959</v>
      </c>
      <c r="P244" s="5">
        <f t="shared" si="52"/>
        <v>-5.3107005271014189E-2</v>
      </c>
      <c r="Q244" s="5">
        <f t="shared" si="45"/>
        <v>-1.5122389456580851E-2</v>
      </c>
      <c r="S244" s="13">
        <f t="shared" si="46"/>
        <v>4.0087158656811624E-2</v>
      </c>
      <c r="T244" s="20" t="b">
        <f t="shared" si="53"/>
        <v>0</v>
      </c>
      <c r="U244" s="13"/>
      <c r="V244" s="13"/>
      <c r="W244" s="13">
        <f t="shared" si="54"/>
        <v>6.3457868901954607E-3</v>
      </c>
    </row>
    <row r="245" spans="1:23" x14ac:dyDescent="0.2">
      <c r="A245" s="1">
        <v>44860</v>
      </c>
      <c r="B245" s="4">
        <v>59.689999</v>
      </c>
      <c r="C245" s="4">
        <v>61.77</v>
      </c>
      <c r="D245" s="4">
        <v>59.150002000000001</v>
      </c>
      <c r="E245" s="4">
        <v>59.73</v>
      </c>
      <c r="F245" s="4">
        <v>59.73</v>
      </c>
      <c r="G245" s="2">
        <v>79761600</v>
      </c>
      <c r="H245" s="4">
        <f t="shared" si="47"/>
        <v>79.761600000000001</v>
      </c>
      <c r="I245" s="10">
        <f t="shared" si="48"/>
        <v>-1.7400010000000066</v>
      </c>
      <c r="J245" s="6" t="b">
        <f t="shared" si="42"/>
        <v>1</v>
      </c>
      <c r="K245" s="5">
        <f t="shared" si="43"/>
        <v>4.4294132061060663E-2</v>
      </c>
      <c r="L245" s="5">
        <f t="shared" si="49"/>
        <v>-6.7014576428450973E-4</v>
      </c>
      <c r="M245" s="5">
        <f t="shared" si="44"/>
        <v>-9.8055448924582664E-3</v>
      </c>
      <c r="N245" s="4">
        <f t="shared" si="50"/>
        <v>59.614299771282433</v>
      </c>
      <c r="O245" s="4">
        <f t="shared" si="51"/>
        <v>62.492748823607307</v>
      </c>
      <c r="P245" s="5">
        <f t="shared" si="52"/>
        <v>-4.8284540175233079E-2</v>
      </c>
      <c r="Q245" s="5">
        <f t="shared" si="45"/>
        <v>-7.7883624074050551E-3</v>
      </c>
      <c r="S245" s="13">
        <f t="shared" si="46"/>
        <v>3.6160790900642607E-2</v>
      </c>
      <c r="T245" s="20" t="b">
        <f t="shared" si="53"/>
        <v>1</v>
      </c>
      <c r="U245" s="13"/>
      <c r="V245" s="13"/>
      <c r="W245" s="13">
        <f t="shared" si="54"/>
        <v>3.8831339833112914E-4</v>
      </c>
    </row>
    <row r="246" spans="1:23" x14ac:dyDescent="0.2">
      <c r="A246" s="1">
        <v>44861</v>
      </c>
      <c r="B246" s="4">
        <v>61.599997999999999</v>
      </c>
      <c r="C246" s="4">
        <v>62.720001000000003</v>
      </c>
      <c r="D246" s="4">
        <v>58.509998000000003</v>
      </c>
      <c r="E246" s="4">
        <v>58.599997999999999</v>
      </c>
      <c r="F246" s="4">
        <v>58.599997999999999</v>
      </c>
      <c r="G246" s="2">
        <v>83871400</v>
      </c>
      <c r="H246" s="4">
        <f t="shared" si="47"/>
        <v>83.871399999999994</v>
      </c>
      <c r="I246" s="10">
        <f t="shared" si="48"/>
        <v>-1.1300019999999975</v>
      </c>
      <c r="J246" s="6" t="b">
        <f t="shared" si="42"/>
        <v>1</v>
      </c>
      <c r="K246" s="5">
        <f t="shared" si="43"/>
        <v>7.1953565952950466E-2</v>
      </c>
      <c r="L246" s="5">
        <f t="shared" si="49"/>
        <v>4.8701300282509748E-2</v>
      </c>
      <c r="M246" s="5">
        <f t="shared" si="44"/>
        <v>-1.5381986511091028E-3</v>
      </c>
      <c r="N246" s="4">
        <f t="shared" si="50"/>
        <v>59.445249476068696</v>
      </c>
      <c r="O246" s="4">
        <f t="shared" si="51"/>
        <v>62.154248751989279</v>
      </c>
      <c r="P246" s="5">
        <f t="shared" si="52"/>
        <v>-4.5571333282252678E-2</v>
      </c>
      <c r="Q246" s="5">
        <f t="shared" si="45"/>
        <v>-1.5732989335761876E-2</v>
      </c>
      <c r="S246" s="13">
        <f t="shared" si="46"/>
        <v>5.5088531931380788E-2</v>
      </c>
      <c r="T246" s="20" t="b">
        <f t="shared" si="53"/>
        <v>1</v>
      </c>
      <c r="U246" s="13"/>
      <c r="V246" s="13"/>
      <c r="W246" s="13">
        <f t="shared" si="54"/>
        <v>-2.8357339742699095E-3</v>
      </c>
    </row>
    <row r="247" spans="1:23" x14ac:dyDescent="0.2">
      <c r="A247" s="1">
        <v>44862</v>
      </c>
      <c r="B247" s="4">
        <v>59.099997999999999</v>
      </c>
      <c r="C247" s="4">
        <v>62.349997999999999</v>
      </c>
      <c r="D247" s="4">
        <v>58.919998</v>
      </c>
      <c r="E247" s="4">
        <v>62.009998000000003</v>
      </c>
      <c r="F247" s="4">
        <v>62.009998000000003</v>
      </c>
      <c r="G247" s="2">
        <v>78198600</v>
      </c>
      <c r="H247" s="4">
        <f t="shared" si="47"/>
        <v>78.198599999999999</v>
      </c>
      <c r="I247" s="10">
        <f t="shared" si="48"/>
        <v>3.4100000000000037</v>
      </c>
      <c r="J247" s="6" t="b">
        <f t="shared" si="42"/>
        <v>0</v>
      </c>
      <c r="K247" s="5">
        <f t="shared" si="43"/>
        <v>5.8214530149848266E-2</v>
      </c>
      <c r="L247" s="5">
        <f t="shared" si="49"/>
        <v>-4.9238580346483325E-2</v>
      </c>
      <c r="M247" s="5">
        <f t="shared" si="44"/>
        <v>-5.2443993633536842E-2</v>
      </c>
      <c r="N247" s="4">
        <f t="shared" si="50"/>
        <v>59.872707563390577</v>
      </c>
      <c r="O247" s="4">
        <f t="shared" si="51"/>
        <v>62.141705208338038</v>
      </c>
      <c r="P247" s="5">
        <f t="shared" si="52"/>
        <v>-3.7897027498633613E-2</v>
      </c>
      <c r="Q247" s="5">
        <f t="shared" si="45"/>
        <v>-1.5912251210317998E-2</v>
      </c>
      <c r="S247" s="13">
        <f t="shared" si="46"/>
        <v>4.1375954711695251E-2</v>
      </c>
      <c r="T247" s="20" t="b">
        <f t="shared" si="53"/>
        <v>0</v>
      </c>
      <c r="U247" s="13"/>
      <c r="V247" s="13"/>
      <c r="W247" s="13">
        <f t="shared" si="54"/>
        <v>7.1907863300996969E-3</v>
      </c>
    </row>
    <row r="248" spans="1:23" x14ac:dyDescent="0.2">
      <c r="A248" s="1">
        <v>44865</v>
      </c>
      <c r="B248" s="4">
        <v>60.75</v>
      </c>
      <c r="C248" s="4">
        <v>61.860000999999997</v>
      </c>
      <c r="D248" s="4">
        <v>59.529998999999997</v>
      </c>
      <c r="E248" s="4">
        <v>60.060001</v>
      </c>
      <c r="F248" s="4">
        <v>60.060001</v>
      </c>
      <c r="G248" s="2">
        <v>73274100</v>
      </c>
      <c r="H248" s="4">
        <f t="shared" si="47"/>
        <v>73.274100000000004</v>
      </c>
      <c r="I248" s="10">
        <f t="shared" si="48"/>
        <v>-1.9499970000000033</v>
      </c>
      <c r="J248" s="6" t="b">
        <f t="shared" si="42"/>
        <v>1</v>
      </c>
      <c r="K248" s="5">
        <f t="shared" si="43"/>
        <v>3.9139963701326462E-2</v>
      </c>
      <c r="L248" s="5">
        <f t="shared" si="49"/>
        <v>1.1358008230452679E-2</v>
      </c>
      <c r="M248" s="5">
        <f t="shared" si="44"/>
        <v>-8.9031078263583242E-3</v>
      </c>
      <c r="N248" s="4">
        <f t="shared" si="50"/>
        <v>59.903923136158816</v>
      </c>
      <c r="O248" s="4">
        <f t="shared" si="51"/>
        <v>61.960687451091253</v>
      </c>
      <c r="P248" s="5">
        <f t="shared" si="52"/>
        <v>-3.4334384248215388E-2</v>
      </c>
      <c r="Q248" s="5">
        <f t="shared" si="45"/>
        <v>-6.2420642352406172E-3</v>
      </c>
      <c r="S248" s="13">
        <f t="shared" si="46"/>
        <v>3.2653585298497177E-2</v>
      </c>
      <c r="T248" s="20" t="b">
        <f t="shared" si="53"/>
        <v>1</v>
      </c>
      <c r="U248" s="13">
        <f t="shared" ref="U248:U254" si="56">(E248-E247)/E247</f>
        <v>-3.1446493515448967E-2</v>
      </c>
      <c r="V248" s="13"/>
      <c r="W248" s="13">
        <f t="shared" si="54"/>
        <v>5.2136564452492527E-4</v>
      </c>
    </row>
    <row r="249" spans="1:23" x14ac:dyDescent="0.2">
      <c r="A249" s="1">
        <v>44866</v>
      </c>
      <c r="B249" s="4">
        <v>61.490001999999997</v>
      </c>
      <c r="C249" s="4">
        <v>61.990001999999997</v>
      </c>
      <c r="D249" s="4">
        <v>59.43</v>
      </c>
      <c r="E249" s="4">
        <v>59.66</v>
      </c>
      <c r="F249" s="4">
        <v>59.66</v>
      </c>
      <c r="G249" s="2">
        <v>83806700</v>
      </c>
      <c r="H249" s="4">
        <f t="shared" si="47"/>
        <v>83.806700000000006</v>
      </c>
      <c r="I249" s="10">
        <f t="shared" si="48"/>
        <v>-0.40000100000000316</v>
      </c>
      <c r="J249" s="6" t="b">
        <f t="shared" si="42"/>
        <v>1</v>
      </c>
      <c r="K249" s="5">
        <f t="shared" si="43"/>
        <v>4.307592125189294E-2</v>
      </c>
      <c r="L249" s="5">
        <f t="shared" si="49"/>
        <v>2.9760968295301088E-2</v>
      </c>
      <c r="M249" s="5">
        <f t="shared" si="44"/>
        <v>-3.8700992764596478E-3</v>
      </c>
      <c r="N249" s="4">
        <f t="shared" si="50"/>
        <v>59.863269280132343</v>
      </c>
      <c r="O249" s="4">
        <f t="shared" si="51"/>
        <v>61.760627672735495</v>
      </c>
      <c r="P249" s="5">
        <f t="shared" si="52"/>
        <v>-3.1694867577719402E-2</v>
      </c>
      <c r="Q249" s="5">
        <f t="shared" si="45"/>
        <v>-7.2376481495663707E-3</v>
      </c>
      <c r="S249" s="13">
        <f t="shared" si="46"/>
        <v>3.5526504740586939E-2</v>
      </c>
      <c r="T249" s="20" t="b">
        <f t="shared" si="53"/>
        <v>1</v>
      </c>
      <c r="U249" s="13">
        <f t="shared" si="56"/>
        <v>-6.6600231991338658E-3</v>
      </c>
      <c r="V249" s="13"/>
      <c r="W249" s="13">
        <f t="shared" si="54"/>
        <v>-6.7865097806815125E-4</v>
      </c>
    </row>
    <row r="250" spans="1:23" x14ac:dyDescent="0.2">
      <c r="A250" s="1">
        <v>44867</v>
      </c>
      <c r="B250" s="4">
        <v>63</v>
      </c>
      <c r="C250" s="4">
        <v>63.93</v>
      </c>
      <c r="D250" s="4">
        <v>58.57</v>
      </c>
      <c r="E250" s="4">
        <v>58.630001</v>
      </c>
      <c r="F250" s="4">
        <v>58.630001</v>
      </c>
      <c r="G250" s="2">
        <v>142669400</v>
      </c>
      <c r="H250" s="4">
        <f t="shared" si="47"/>
        <v>142.6694</v>
      </c>
      <c r="I250" s="10">
        <f t="shared" si="48"/>
        <v>-1.0299989999999966</v>
      </c>
      <c r="J250" s="6" t="b">
        <f t="shared" si="42"/>
        <v>1</v>
      </c>
      <c r="K250" s="5">
        <f t="shared" si="43"/>
        <v>9.1514427181150756E-2</v>
      </c>
      <c r="L250" s="5">
        <f t="shared" si="49"/>
        <v>6.9365063492063492E-2</v>
      </c>
      <c r="M250" s="5">
        <f t="shared" si="44"/>
        <v>-1.0244323032269037E-3</v>
      </c>
      <c r="N250" s="4">
        <f t="shared" si="50"/>
        <v>59.657724566776949</v>
      </c>
      <c r="O250" s="4">
        <f t="shared" si="51"/>
        <v>61.488399266410667</v>
      </c>
      <c r="P250" s="5">
        <f t="shared" si="52"/>
        <v>-3.0686297758215381E-2</v>
      </c>
      <c r="Q250" s="5">
        <f t="shared" si="45"/>
        <v>-1.8232753171124067E-2</v>
      </c>
      <c r="R250" t="s">
        <v>98</v>
      </c>
      <c r="S250" s="13">
        <f t="shared" si="46"/>
        <v>7.1613114047635956E-2</v>
      </c>
      <c r="T250" s="20" t="b">
        <f t="shared" si="53"/>
        <v>1</v>
      </c>
      <c r="U250" s="13">
        <f t="shared" si="56"/>
        <v>-1.7264482065035142E-2</v>
      </c>
      <c r="V250" s="13"/>
      <c r="W250" s="13">
        <f t="shared" si="54"/>
        <v>-3.4335697970911024E-3</v>
      </c>
    </row>
    <row r="251" spans="1:23" x14ac:dyDescent="0.2">
      <c r="A251" s="1">
        <v>44868</v>
      </c>
      <c r="B251" s="4">
        <v>58.110000999999997</v>
      </c>
      <c r="C251" s="4">
        <v>62.279998999999997</v>
      </c>
      <c r="D251" s="4">
        <v>58.029998999999997</v>
      </c>
      <c r="E251" s="4">
        <v>60.110000999999997</v>
      </c>
      <c r="F251" s="4">
        <v>60.110000999999997</v>
      </c>
      <c r="G251" s="2">
        <v>95279900</v>
      </c>
      <c r="H251" s="4">
        <f t="shared" si="47"/>
        <v>95.279899999999998</v>
      </c>
      <c r="I251" s="10">
        <f t="shared" si="48"/>
        <v>1.4799999999999969</v>
      </c>
      <c r="J251" s="6" t="b">
        <f t="shared" si="42"/>
        <v>1</v>
      </c>
      <c r="K251" s="5">
        <f t="shared" si="43"/>
        <v>7.3237981617059827E-2</v>
      </c>
      <c r="L251" s="5">
        <f t="shared" si="49"/>
        <v>-3.4417483489632021E-2</v>
      </c>
      <c r="M251" s="5">
        <f t="shared" si="44"/>
        <v>-3.5843564291634752E-2</v>
      </c>
      <c r="N251" s="4">
        <f t="shared" si="50"/>
        <v>59.733103972314126</v>
      </c>
      <c r="O251" s="4">
        <f t="shared" si="51"/>
        <v>61.368538547592351</v>
      </c>
      <c r="P251" s="5">
        <f t="shared" si="52"/>
        <v>-2.7379032170105167E-2</v>
      </c>
      <c r="Q251" s="5">
        <f t="shared" si="45"/>
        <v>-2.8511911470455422E-2</v>
      </c>
      <c r="S251" s="13">
        <f t="shared" si="46"/>
        <v>4.2637915298463953E-2</v>
      </c>
      <c r="T251" s="20" t="b">
        <f t="shared" si="53"/>
        <v>0</v>
      </c>
      <c r="U251" s="13">
        <f t="shared" si="56"/>
        <v>2.5243049202745144E-2</v>
      </c>
      <c r="V251" s="13"/>
      <c r="W251" s="13">
        <f t="shared" si="54"/>
        <v>1.2635313546496777E-3</v>
      </c>
    </row>
    <row r="252" spans="1:23" x14ac:dyDescent="0.2">
      <c r="A252" s="1"/>
      <c r="B252" s="4"/>
      <c r="C252" s="4"/>
      <c r="D252" s="4"/>
      <c r="E252" s="4"/>
      <c r="F252" s="4"/>
      <c r="G252" s="2"/>
      <c r="H252" s="4">
        <f t="shared" si="47"/>
        <v>0</v>
      </c>
      <c r="I252" s="10">
        <f t="shared" si="48"/>
        <v>-60.110000999999997</v>
      </c>
      <c r="J252" s="6" t="b">
        <f t="shared" si="42"/>
        <v>0</v>
      </c>
      <c r="K252" s="5" t="e">
        <f t="shared" si="43"/>
        <v>#DIV/0!</v>
      </c>
      <c r="L252" s="5" t="e">
        <f t="shared" si="49"/>
        <v>#DIV/0!</v>
      </c>
      <c r="M252" s="5" t="e">
        <f t="shared" si="44"/>
        <v>#DIV/0!</v>
      </c>
      <c r="N252" s="4">
        <f t="shared" si="50"/>
        <v>49.777586643595107</v>
      </c>
      <c r="O252" s="4">
        <f t="shared" si="51"/>
        <v>56.032143891279972</v>
      </c>
      <c r="P252" s="5">
        <f t="shared" si="52"/>
        <v>-0.12565007002985429</v>
      </c>
      <c r="Q252" s="5">
        <f t="shared" si="45"/>
        <v>-1</v>
      </c>
      <c r="S252" s="13">
        <f t="shared" si="46"/>
        <v>-1</v>
      </c>
      <c r="T252" s="20" t="b">
        <f t="shared" si="53"/>
        <v>1</v>
      </c>
      <c r="U252" s="13">
        <f t="shared" si="56"/>
        <v>-1</v>
      </c>
      <c r="V252" s="13">
        <f>(E252-E248)/E248</f>
        <v>-1</v>
      </c>
      <c r="W252" s="13">
        <f t="shared" si="54"/>
        <v>-0.16666666666666663</v>
      </c>
    </row>
    <row r="253" spans="1:23" x14ac:dyDescent="0.2">
      <c r="A253" s="1"/>
      <c r="B253" s="4"/>
      <c r="C253" s="4"/>
      <c r="D253" s="4"/>
      <c r="E253" s="4"/>
      <c r="F253" s="4"/>
      <c r="G253" s="4"/>
      <c r="H253" s="4">
        <f t="shared" si="47"/>
        <v>0</v>
      </c>
      <c r="I253" s="10">
        <f t="shared" si="48"/>
        <v>0</v>
      </c>
      <c r="J253" s="6" t="b">
        <f t="shared" si="42"/>
        <v>0</v>
      </c>
      <c r="K253" s="5" t="e">
        <f t="shared" si="43"/>
        <v>#DIV/0!</v>
      </c>
      <c r="L253" s="5" t="e">
        <f t="shared" si="49"/>
        <v>#DIV/0!</v>
      </c>
      <c r="M253" s="5" t="e">
        <f t="shared" si="44"/>
        <v>#DIV/0!</v>
      </c>
      <c r="N253" s="4">
        <f t="shared" si="50"/>
        <v>41.481322202995926</v>
      </c>
      <c r="O253" s="4">
        <f t="shared" si="51"/>
        <v>51.159783552907797</v>
      </c>
      <c r="P253" s="5">
        <f t="shared" si="52"/>
        <v>-0.2333209462935793</v>
      </c>
      <c r="Q253" s="5">
        <f t="shared" si="45"/>
        <v>-1</v>
      </c>
      <c r="R253" s="106"/>
      <c r="S253" s="13">
        <f t="shared" si="46"/>
        <v>-1</v>
      </c>
      <c r="T253" s="20" t="b">
        <f t="shared" si="53"/>
        <v>0</v>
      </c>
      <c r="U253" s="13" t="e">
        <f t="shared" si="56"/>
        <v>#DIV/0!</v>
      </c>
      <c r="W253" s="60">
        <f t="shared" si="54"/>
        <v>-0.1666666666666666</v>
      </c>
    </row>
    <row r="254" spans="1:23" x14ac:dyDescent="0.2">
      <c r="A254" s="1"/>
      <c r="B254" s="4"/>
      <c r="C254" s="4"/>
      <c r="D254" s="4"/>
      <c r="E254" s="4"/>
      <c r="F254" s="4"/>
      <c r="G254" s="4"/>
      <c r="H254" s="4">
        <f t="shared" si="47"/>
        <v>0</v>
      </c>
      <c r="I254" s="10">
        <f t="shared" si="48"/>
        <v>0</v>
      </c>
      <c r="J254" s="6" t="b">
        <f t="shared" si="42"/>
        <v>0</v>
      </c>
      <c r="K254" s="5" t="e">
        <f t="shared" si="43"/>
        <v>#DIV/0!</v>
      </c>
      <c r="L254" s="5" t="e">
        <f t="shared" si="49"/>
        <v>#DIV/0!</v>
      </c>
      <c r="M254" s="5" t="e">
        <f t="shared" si="44"/>
        <v>#DIV/0!</v>
      </c>
      <c r="N254" s="4">
        <f t="shared" si="50"/>
        <v>34.567768502496605</v>
      </c>
      <c r="O254" s="4">
        <f t="shared" si="51"/>
        <v>46.711106722220165</v>
      </c>
      <c r="P254" s="5">
        <f t="shared" si="52"/>
        <v>-0.35129077593905217</v>
      </c>
      <c r="Q254" s="5">
        <f t="shared" si="45"/>
        <v>-1</v>
      </c>
      <c r="R254" s="106"/>
      <c r="S254" s="13">
        <f t="shared" si="46"/>
        <v>-1</v>
      </c>
      <c r="T254" s="20" t="b">
        <f t="shared" si="53"/>
        <v>0</v>
      </c>
      <c r="U254" s="13" t="e">
        <f t="shared" si="56"/>
        <v>#DIV/0!</v>
      </c>
      <c r="W254" s="60">
        <f t="shared" si="54"/>
        <v>-0.16666666666666666</v>
      </c>
    </row>
    <row r="255" spans="1:23" x14ac:dyDescent="0.2">
      <c r="A255" s="1"/>
      <c r="B255" s="4"/>
      <c r="C255" s="4"/>
      <c r="D255" s="4"/>
      <c r="E255" s="4"/>
      <c r="F255" s="4"/>
      <c r="G255" s="4"/>
      <c r="H255" s="4">
        <f t="shared" si="47"/>
        <v>0</v>
      </c>
      <c r="I255" s="10">
        <f t="shared" si="48"/>
        <v>0</v>
      </c>
      <c r="J255" s="6" t="b">
        <f t="shared" si="42"/>
        <v>0</v>
      </c>
      <c r="K255" s="5" t="e">
        <f t="shared" si="43"/>
        <v>#DIV/0!</v>
      </c>
      <c r="L255" s="5" t="e">
        <f t="shared" si="49"/>
        <v>#DIV/0!</v>
      </c>
      <c r="M255" s="5" t="e">
        <f t="shared" si="44"/>
        <v>#DIV/0!</v>
      </c>
      <c r="N255" s="4">
        <f t="shared" si="50"/>
        <v>28.806473752080507</v>
      </c>
      <c r="O255" s="4">
        <f t="shared" si="51"/>
        <v>42.649271355070589</v>
      </c>
      <c r="P255" s="5">
        <f t="shared" si="52"/>
        <v>-0.48054467624626584</v>
      </c>
      <c r="Q255" s="5">
        <f t="shared" si="45"/>
        <v>-1</v>
      </c>
      <c r="R255" s="106"/>
      <c r="S255" s="13">
        <f t="shared" si="46"/>
        <v>-1</v>
      </c>
      <c r="T255" s="20" t="b">
        <f t="shared" si="53"/>
        <v>0</v>
      </c>
      <c r="W255" s="60">
        <f t="shared" si="54"/>
        <v>-0.1666666666666666</v>
      </c>
    </row>
    <row r="256" spans="1:23" x14ac:dyDescent="0.2">
      <c r="A256" s="1"/>
      <c r="B256" s="4"/>
      <c r="C256" s="4"/>
      <c r="D256" s="4"/>
      <c r="E256" s="4"/>
      <c r="F256" s="4"/>
      <c r="G256" s="4"/>
      <c r="H256" s="4">
        <f t="shared" si="47"/>
        <v>0</v>
      </c>
      <c r="I256" s="10">
        <f t="shared" si="48"/>
        <v>0</v>
      </c>
      <c r="J256" s="6" t="b">
        <f t="shared" si="42"/>
        <v>0</v>
      </c>
      <c r="K256" s="5" t="e">
        <f t="shared" si="43"/>
        <v>#DIV/0!</v>
      </c>
      <c r="L256" s="5" t="e">
        <f t="shared" si="49"/>
        <v>#DIV/0!</v>
      </c>
      <c r="M256" s="5" t="e">
        <f t="shared" si="44"/>
        <v>#DIV/0!</v>
      </c>
      <c r="N256" s="4">
        <f t="shared" si="50"/>
        <v>24.005394793400423</v>
      </c>
      <c r="O256" s="4">
        <f t="shared" si="51"/>
        <v>38.940639063325321</v>
      </c>
      <c r="P256" s="5">
        <f t="shared" si="52"/>
        <v>-0.62216199310460429</v>
      </c>
      <c r="Q256" s="5">
        <f t="shared" si="45"/>
        <v>-1</v>
      </c>
      <c r="R256" s="106"/>
      <c r="S256" s="13">
        <f t="shared" si="46"/>
        <v>-1</v>
      </c>
      <c r="T256" s="20" t="b">
        <f t="shared" si="53"/>
        <v>0</v>
      </c>
      <c r="W256" s="60">
        <f t="shared" si="54"/>
        <v>-0.16666666666666663</v>
      </c>
    </row>
    <row r="257" spans="1:23" x14ac:dyDescent="0.2">
      <c r="A257" s="1"/>
      <c r="B257" s="4"/>
      <c r="C257" s="4"/>
      <c r="D257" s="4"/>
      <c r="E257" s="4"/>
      <c r="F257" s="4"/>
      <c r="G257" s="4"/>
      <c r="H257" s="4">
        <f t="shared" si="47"/>
        <v>0</v>
      </c>
      <c r="I257" s="10">
        <f t="shared" si="48"/>
        <v>0</v>
      </c>
      <c r="J257" s="6" t="b">
        <f t="shared" si="42"/>
        <v>0</v>
      </c>
      <c r="K257" s="5" t="e">
        <f t="shared" si="43"/>
        <v>#DIV/0!</v>
      </c>
      <c r="L257" s="5" t="e">
        <f t="shared" si="49"/>
        <v>#DIV/0!</v>
      </c>
      <c r="M257" s="5" t="e">
        <f t="shared" si="44"/>
        <v>#DIV/0!</v>
      </c>
      <c r="N257" s="4">
        <f t="shared" si="50"/>
        <v>20.00449566116702</v>
      </c>
      <c r="O257" s="4">
        <f t="shared" si="51"/>
        <v>35.55449653607964</v>
      </c>
      <c r="P257" s="5">
        <f t="shared" si="52"/>
        <v>-0.77732531418417505</v>
      </c>
      <c r="Q257" s="5">
        <f t="shared" si="45"/>
        <v>-1</v>
      </c>
      <c r="S257" s="13">
        <f t="shared" si="46"/>
        <v>-1</v>
      </c>
      <c r="T257" s="20" t="b">
        <f t="shared" si="53"/>
        <v>0</v>
      </c>
      <c r="W257" s="60">
        <f t="shared" si="54"/>
        <v>-0.16666666666666663</v>
      </c>
    </row>
    <row r="258" spans="1:23" x14ac:dyDescent="0.2">
      <c r="W258" s="60">
        <f t="shared" si="54"/>
        <v>-1</v>
      </c>
    </row>
    <row r="259" spans="1:23" x14ac:dyDescent="0.2">
      <c r="W259" s="60" t="e">
        <f t="shared" si="54"/>
        <v>#DIV/0!</v>
      </c>
    </row>
    <row r="260" spans="1:23" x14ac:dyDescent="0.2">
      <c r="W260" s="60" t="e">
        <f t="shared" ref="W260:W264" si="57">(N260-N259)/N259</f>
        <v>#DIV/0!</v>
      </c>
    </row>
    <row r="261" spans="1:23" x14ac:dyDescent="0.2">
      <c r="W261" s="60" t="e">
        <f t="shared" si="57"/>
        <v>#DIV/0!</v>
      </c>
    </row>
    <row r="262" spans="1:23" x14ac:dyDescent="0.2">
      <c r="W262" s="60" t="e">
        <f t="shared" si="57"/>
        <v>#DIV/0!</v>
      </c>
    </row>
    <row r="263" spans="1:23" x14ac:dyDescent="0.2">
      <c r="W263" s="60" t="e">
        <f t="shared" si="57"/>
        <v>#DIV/0!</v>
      </c>
    </row>
    <row r="264" spans="1:23" x14ac:dyDescent="0.2">
      <c r="W264" s="60" t="e">
        <f t="shared" si="57"/>
        <v>#DIV/0!</v>
      </c>
    </row>
  </sheetData>
  <mergeCells count="8">
    <mergeCell ref="R253:R256"/>
    <mergeCell ref="R2:R3"/>
    <mergeCell ref="R9:R11"/>
    <mergeCell ref="R133:R134"/>
    <mergeCell ref="R184:R185"/>
    <mergeCell ref="R62:R63"/>
    <mergeCell ref="R125:R127"/>
    <mergeCell ref="R140:R142"/>
  </mergeCells>
  <conditionalFormatting sqref="K1:K257">
    <cfRule type="top10" dxfId="526" priority="19" percent="1" rank="10"/>
  </conditionalFormatting>
  <conditionalFormatting sqref="P1 P252:P257">
    <cfRule type="top10" dxfId="525" priority="16" percent="1" rank="10"/>
    <cfRule type="top10" dxfId="524" priority="30" percent="1" rank="10"/>
    <cfRule type="top10" dxfId="523" priority="31" rank="10"/>
  </conditionalFormatting>
  <conditionalFormatting sqref="P2:P251">
    <cfRule type="top10" dxfId="522" priority="6" percent="1" rank="10"/>
  </conditionalFormatting>
  <conditionalFormatting sqref="P252:P257">
    <cfRule type="top10" dxfId="521" priority="32" percent="1" rank="10"/>
  </conditionalFormatting>
  <conditionalFormatting sqref="Q1:Q1048576">
    <cfRule type="top10" dxfId="520" priority="9" rank="10"/>
    <cfRule type="top10" dxfId="519" priority="10" percent="1" rank="10"/>
  </conditionalFormatting>
  <conditionalFormatting sqref="S1:S1048576">
    <cfRule type="top10" dxfId="518" priority="7" rank="10"/>
    <cfRule type="top10" dxfId="517" priority="8" percent="1" rank="10"/>
  </conditionalFormatting>
  <conditionalFormatting sqref="T1">
    <cfRule type="top10" dxfId="516" priority="38" percent="1" rank="10"/>
    <cfRule type="top10" dxfId="515" priority="39" rank="10"/>
  </conditionalFormatting>
  <conditionalFormatting sqref="T1:T257">
    <cfRule type="containsText" dxfId="514" priority="33" operator="containsText" text="FALSE">
      <formula>NOT(ISERROR(SEARCH("FALSE",T1)))</formula>
    </cfRule>
    <cfRule type="cellIs" dxfId="513" priority="34" operator="equal">
      <formula>FALSE</formula>
    </cfRule>
    <cfRule type="top10" dxfId="512" priority="35" percent="1" rank="7"/>
    <cfRule type="colorScale" priority="36">
      <colorScale>
        <cfvo type="min"/>
        <cfvo type="percent" val="&quot;7$P:$P&quot;"/>
        <color rgb="FF92D050"/>
        <color theme="1"/>
      </colorScale>
    </cfRule>
    <cfRule type="top10" dxfId="511" priority="37" percent="1" rank="10"/>
  </conditionalFormatting>
  <conditionalFormatting sqref="U1">
    <cfRule type="top10" dxfId="510" priority="28" percent="1" rank="10"/>
    <cfRule type="top10" dxfId="509" priority="29" rank="10"/>
  </conditionalFormatting>
  <conditionalFormatting sqref="U1:U257">
    <cfRule type="top10" dxfId="508" priority="25" percent="1" rank="7"/>
    <cfRule type="colorScale" priority="26">
      <colorScale>
        <cfvo type="min"/>
        <cfvo type="percent" val="&quot;7$P:$P&quot;"/>
        <color rgb="FF92D050"/>
        <color theme="1"/>
      </colorScale>
    </cfRule>
    <cfRule type="top10" dxfId="507" priority="27" percent="1" rank="10"/>
  </conditionalFormatting>
  <conditionalFormatting sqref="V1">
    <cfRule type="top10" dxfId="506" priority="23" percent="1" rank="10"/>
    <cfRule type="top10" dxfId="505" priority="24" rank="10"/>
  </conditionalFormatting>
  <conditionalFormatting sqref="V1:V257">
    <cfRule type="top10" dxfId="504" priority="20" percent="1" rank="7"/>
    <cfRule type="colorScale" priority="21">
      <colorScale>
        <cfvo type="min"/>
        <cfvo type="percent" val="&quot;7$P:$P&quot;"/>
        <color rgb="FF92D050"/>
        <color theme="1"/>
      </colorScale>
    </cfRule>
    <cfRule type="top10" dxfId="503" priority="22" percent="1" rank="10"/>
  </conditionalFormatting>
  <conditionalFormatting sqref="W1">
    <cfRule type="top10" dxfId="502" priority="4" percent="1" rank="10"/>
    <cfRule type="top10" dxfId="501" priority="5" rank="10"/>
  </conditionalFormatting>
  <conditionalFormatting sqref="W1:W1048576">
    <cfRule type="top10" dxfId="500" priority="1" percent="1" rank="7"/>
    <cfRule type="colorScale" priority="2">
      <colorScale>
        <cfvo type="min"/>
        <cfvo type="percent" val="&quot;7$P:$P&quot;"/>
        <color rgb="FF92D050"/>
        <color theme="1"/>
      </colorScale>
    </cfRule>
    <cfRule type="top10" dxfId="499" priority="3" percent="1" rank="10"/>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CB809-57FC-EF46-A69A-3702FDCC2C65}">
  <dimension ref="A1:AB257"/>
  <sheetViews>
    <sheetView topLeftCell="A147" workbookViewId="0">
      <selection activeCell="P98" sqref="P98:S102"/>
    </sheetView>
  </sheetViews>
  <sheetFormatPr baseColWidth="10" defaultRowHeight="16" x14ac:dyDescent="0.2"/>
  <cols>
    <col min="17" max="17" width="19.83203125" customWidth="1"/>
    <col min="18" max="18" width="50" customWidth="1"/>
    <col min="23" max="23" width="21.5" bestFit="1" customWidth="1"/>
    <col min="24" max="24" width="15" bestFit="1" customWidth="1"/>
    <col min="27" max="27" width="20.33203125" customWidth="1"/>
    <col min="28" max="28" width="162" bestFit="1" customWidth="1"/>
  </cols>
  <sheetData>
    <row r="1" spans="1:28" x14ac:dyDescent="0.2">
      <c r="A1" s="7" t="s">
        <v>0</v>
      </c>
      <c r="B1" s="8" t="s">
        <v>1</v>
      </c>
      <c r="C1" s="8" t="s">
        <v>2</v>
      </c>
      <c r="D1" s="8" t="s">
        <v>3</v>
      </c>
      <c r="E1" s="8" t="s">
        <v>4</v>
      </c>
      <c r="F1" s="8" t="s">
        <v>5</v>
      </c>
      <c r="G1" s="7" t="s">
        <v>6</v>
      </c>
      <c r="H1" s="8"/>
      <c r="I1" s="7" t="s">
        <v>10</v>
      </c>
      <c r="J1" s="7" t="s">
        <v>8</v>
      </c>
      <c r="K1" s="7" t="s">
        <v>7</v>
      </c>
      <c r="L1" s="7" t="s">
        <v>32</v>
      </c>
      <c r="M1" s="7" t="s">
        <v>26</v>
      </c>
      <c r="N1" s="11" t="s">
        <v>11</v>
      </c>
      <c r="O1" s="24" t="s">
        <v>20</v>
      </c>
      <c r="P1" s="24" t="s">
        <v>23</v>
      </c>
      <c r="Q1" s="7" t="s">
        <v>13</v>
      </c>
      <c r="S1" s="12" t="s">
        <v>16</v>
      </c>
      <c r="T1" s="7" t="s">
        <v>17</v>
      </c>
      <c r="U1" s="7" t="s">
        <v>18</v>
      </c>
      <c r="V1" s="7" t="s">
        <v>19</v>
      </c>
      <c r="W1" s="7" t="s">
        <v>122</v>
      </c>
      <c r="X1" s="7" t="s">
        <v>12</v>
      </c>
      <c r="Y1">
        <v>11</v>
      </c>
      <c r="AB1" s="12" t="s">
        <v>25</v>
      </c>
    </row>
    <row r="2" spans="1:28" x14ac:dyDescent="0.2">
      <c r="A2" s="1">
        <v>43416</v>
      </c>
      <c r="B2" s="4">
        <v>20.68</v>
      </c>
      <c r="C2" s="4">
        <v>20.85</v>
      </c>
      <c r="D2" s="4">
        <v>18.799999</v>
      </c>
      <c r="E2" s="4">
        <v>19.030000999999999</v>
      </c>
      <c r="F2" s="4">
        <v>19.030000999999999</v>
      </c>
      <c r="G2" s="2">
        <v>95948200</v>
      </c>
      <c r="H2" s="4">
        <f>(G2/1000000)</f>
        <v>95.9482</v>
      </c>
      <c r="I2" s="9"/>
      <c r="J2" s="6" t="b">
        <f t="shared" ref="J2:J65" si="0">(E2-D2)&lt;(C2-E2)</f>
        <v>1</v>
      </c>
      <c r="K2" s="5">
        <f t="shared" ref="K2:K65" si="1">(C2-D2)/D2</f>
        <v>0.10904261218311777</v>
      </c>
      <c r="L2" s="5">
        <f>(B2-E2)/B2</f>
        <v>7.9787185686653828E-2</v>
      </c>
      <c r="M2" s="5">
        <f t="shared" ref="M2:M65" si="2">(D2-F2)/D2</f>
        <v>-1.2234149586922793E-2</v>
      </c>
      <c r="N2" s="4">
        <v>20.58</v>
      </c>
      <c r="O2" s="4">
        <v>21.92</v>
      </c>
      <c r="P2" s="5">
        <f>(N2-O2)/N2</f>
        <v>-6.5111758989310181E-2</v>
      </c>
      <c r="Q2" s="5">
        <f t="shared" ref="Q2:Q65" si="3">(D2-N2)/N2</f>
        <v>-8.6491788143828893E-2</v>
      </c>
      <c r="R2" s="36"/>
      <c r="S2" s="13">
        <f t="shared" ref="S2:S65" si="4">(C2-N2)/N2</f>
        <v>1.3119533527696946E-2</v>
      </c>
      <c r="T2" s="19"/>
      <c r="U2" s="13"/>
      <c r="V2" s="13"/>
      <c r="W2" s="13"/>
      <c r="X2" s="7" t="s">
        <v>22</v>
      </c>
      <c r="Y2">
        <v>22</v>
      </c>
      <c r="AB2" s="14" t="str">
        <f>notes!A1</f>
        <v>check if the bar is in value zone</v>
      </c>
    </row>
    <row r="3" spans="1:28" x14ac:dyDescent="0.2">
      <c r="A3" s="1">
        <v>43417</v>
      </c>
      <c r="B3" s="4">
        <v>19.280000999999999</v>
      </c>
      <c r="C3" s="4">
        <v>20.02</v>
      </c>
      <c r="D3" s="4">
        <v>18.969999000000001</v>
      </c>
      <c r="E3" s="4">
        <v>19.610001</v>
      </c>
      <c r="F3" s="4">
        <v>19.610001</v>
      </c>
      <c r="G3" s="2">
        <v>76126000</v>
      </c>
      <c r="H3" s="4">
        <f t="shared" ref="H3:H66" si="5">(G3/1000000)</f>
        <v>76.126000000000005</v>
      </c>
      <c r="I3" s="10">
        <f t="shared" ref="I3:I66" si="6">(E3-E2)</f>
        <v>0.58000000000000185</v>
      </c>
      <c r="J3" s="6" t="b">
        <f t="shared" si="0"/>
        <v>0</v>
      </c>
      <c r="K3" s="5">
        <f t="shared" si="1"/>
        <v>5.5350609138144824E-2</v>
      </c>
      <c r="L3" s="5">
        <f t="shared" ref="L3:L66" si="7">(B3-E3)/B3</f>
        <v>-1.7116181684845445E-2</v>
      </c>
      <c r="M3" s="5">
        <f t="shared" si="2"/>
        <v>-3.3737587440041461E-2</v>
      </c>
      <c r="N3" s="4">
        <f t="shared" ref="N3:N66" si="8">(E3-N2)*(2/($Y$1+1))+N2</f>
        <v>20.418333499999999</v>
      </c>
      <c r="O3" s="4">
        <f t="shared" ref="O3:O66" si="9">(E3-O2)*(2/($Y$2+1))+O2</f>
        <v>21.719130521739132</v>
      </c>
      <c r="P3" s="5">
        <f t="shared" ref="P3:P66" si="10">(N3-O3)/N3</f>
        <v>-6.3707306070749231E-2</v>
      </c>
      <c r="Q3" s="5">
        <f t="shared" si="3"/>
        <v>-7.0933041621638604E-2</v>
      </c>
      <c r="R3" s="36"/>
      <c r="S3" s="13">
        <f t="shared" si="4"/>
        <v>-1.9508619545272863E-2</v>
      </c>
      <c r="T3" s="20" t="b">
        <f t="shared" ref="T3:T66" si="11">(E3&lt;E2)</f>
        <v>0</v>
      </c>
      <c r="U3" s="13"/>
      <c r="V3" s="13"/>
      <c r="W3" s="13">
        <f>(N3-N2)/N2</f>
        <v>-7.8555150631680788E-3</v>
      </c>
      <c r="AB3" s="14" t="str">
        <f>notes!A2</f>
        <v>open-high can be large , but that doesn't signal shorting if the bar is below fast EMA</v>
      </c>
    </row>
    <row r="4" spans="1:28" x14ac:dyDescent="0.2">
      <c r="A4" s="1">
        <v>43418</v>
      </c>
      <c r="B4" s="4">
        <v>20.18</v>
      </c>
      <c r="C4" s="4">
        <v>21.110001</v>
      </c>
      <c r="D4" s="4">
        <v>19.760000000000002</v>
      </c>
      <c r="E4" s="4">
        <v>20.809999000000001</v>
      </c>
      <c r="F4" s="4">
        <v>20.809999000000001</v>
      </c>
      <c r="G4" s="2">
        <v>106344300</v>
      </c>
      <c r="H4" s="4">
        <f t="shared" si="5"/>
        <v>106.3443</v>
      </c>
      <c r="I4" s="10">
        <f t="shared" si="6"/>
        <v>1.1999980000000008</v>
      </c>
      <c r="J4" s="6" t="b">
        <f t="shared" si="0"/>
        <v>0</v>
      </c>
      <c r="K4" s="5">
        <f t="shared" si="1"/>
        <v>6.8319888663967557E-2</v>
      </c>
      <c r="L4" s="5">
        <f t="shared" si="7"/>
        <v>-3.1218979187314248E-2</v>
      </c>
      <c r="M4" s="5">
        <f t="shared" si="2"/>
        <v>-5.3137601214574878E-2</v>
      </c>
      <c r="N4" s="4">
        <f t="shared" si="8"/>
        <v>20.483611083333333</v>
      </c>
      <c r="O4" s="4">
        <f t="shared" si="9"/>
        <v>21.640075606805294</v>
      </c>
      <c r="P4" s="5">
        <f t="shared" si="10"/>
        <v>-5.6458039491529298E-2</v>
      </c>
      <c r="Q4" s="5">
        <f t="shared" si="3"/>
        <v>-3.5326343601695495E-2</v>
      </c>
      <c r="S4" s="13">
        <f t="shared" si="4"/>
        <v>3.0580053200499158E-2</v>
      </c>
      <c r="T4" s="20" t="b">
        <f t="shared" si="11"/>
        <v>0</v>
      </c>
      <c r="U4" s="13"/>
      <c r="V4" s="13"/>
      <c r="W4" s="13">
        <f t="shared" ref="W4:W67" si="12">(N4-N3)/N3</f>
        <v>3.1970083813810599E-3</v>
      </c>
      <c r="AB4" s="14"/>
    </row>
    <row r="5" spans="1:28" x14ac:dyDescent="0.2">
      <c r="A5" s="1">
        <v>43419</v>
      </c>
      <c r="B5" s="4">
        <v>20.719999000000001</v>
      </c>
      <c r="C5" s="4">
        <v>21.77</v>
      </c>
      <c r="D5" s="4">
        <v>20.420000000000002</v>
      </c>
      <c r="E5" s="4">
        <v>21.49</v>
      </c>
      <c r="F5" s="4">
        <v>21.49</v>
      </c>
      <c r="G5" s="2">
        <v>97715500</v>
      </c>
      <c r="H5" s="4">
        <f t="shared" si="5"/>
        <v>97.715500000000006</v>
      </c>
      <c r="I5" s="10">
        <f t="shared" si="6"/>
        <v>0.68000099999999719</v>
      </c>
      <c r="J5" s="6" t="b">
        <f t="shared" si="0"/>
        <v>0</v>
      </c>
      <c r="K5" s="5">
        <f t="shared" si="1"/>
        <v>6.6111655239960709E-2</v>
      </c>
      <c r="L5" s="5">
        <f t="shared" si="7"/>
        <v>-3.7162212218253339E-2</v>
      </c>
      <c r="M5" s="5">
        <f t="shared" si="2"/>
        <v>-5.2399608227228042E-2</v>
      </c>
      <c r="N5" s="4">
        <f t="shared" si="8"/>
        <v>20.651342569444445</v>
      </c>
      <c r="O5" s="4">
        <f t="shared" si="9"/>
        <v>21.627025554039616</v>
      </c>
      <c r="P5" s="5">
        <f t="shared" si="10"/>
        <v>-4.7245498994277643E-2</v>
      </c>
      <c r="Q5" s="5">
        <f t="shared" si="3"/>
        <v>-1.1202301674407158E-2</v>
      </c>
      <c r="S5" s="13">
        <f t="shared" si="4"/>
        <v>5.4168750859361112E-2</v>
      </c>
      <c r="T5" s="20" t="b">
        <f t="shared" si="11"/>
        <v>0</v>
      </c>
      <c r="U5" s="13"/>
      <c r="V5" s="13"/>
      <c r="W5" s="13">
        <f t="shared" si="12"/>
        <v>8.1885701416967577E-3</v>
      </c>
      <c r="AB5" s="12" t="str">
        <f>notes!A4</f>
        <v>criteria to choose a stock</v>
      </c>
    </row>
    <row r="6" spans="1:28" x14ac:dyDescent="0.2">
      <c r="A6" s="1">
        <v>43420</v>
      </c>
      <c r="B6" s="4">
        <v>19.870000999999998</v>
      </c>
      <c r="C6" s="4">
        <v>20.969999000000001</v>
      </c>
      <c r="D6" s="4">
        <v>19.719999000000001</v>
      </c>
      <c r="E6" s="4">
        <v>20.66</v>
      </c>
      <c r="F6" s="4">
        <v>20.66</v>
      </c>
      <c r="G6" s="2">
        <v>112376600</v>
      </c>
      <c r="H6" s="4">
        <f t="shared" si="5"/>
        <v>112.3766</v>
      </c>
      <c r="I6" s="10">
        <f t="shared" si="6"/>
        <v>-0.82999999999999829</v>
      </c>
      <c r="J6" s="6" t="b">
        <f t="shared" si="0"/>
        <v>0</v>
      </c>
      <c r="K6" s="5">
        <f t="shared" si="1"/>
        <v>6.338742714946384E-2</v>
      </c>
      <c r="L6" s="5">
        <f t="shared" si="7"/>
        <v>-3.9758377465607661E-2</v>
      </c>
      <c r="M6" s="5">
        <f t="shared" si="2"/>
        <v>-4.7667395926338473E-2</v>
      </c>
      <c r="N6" s="4">
        <f t="shared" si="8"/>
        <v>20.652785474537037</v>
      </c>
      <c r="O6" s="4">
        <f t="shared" si="9"/>
        <v>21.542936375427477</v>
      </c>
      <c r="P6" s="5">
        <f t="shared" si="10"/>
        <v>-4.3100767302692078E-2</v>
      </c>
      <c r="Q6" s="5">
        <f t="shared" si="3"/>
        <v>-4.5165165526319655E-2</v>
      </c>
      <c r="S6" s="13">
        <f t="shared" si="4"/>
        <v>1.5359357983651126E-2</v>
      </c>
      <c r="T6" s="20" t="b">
        <f t="shared" si="11"/>
        <v>1</v>
      </c>
      <c r="U6" s="13">
        <f>(E6-E5)/E5</f>
        <v>-3.8622615169846365E-2</v>
      </c>
      <c r="V6" s="13"/>
      <c r="W6" s="13">
        <f t="shared" si="12"/>
        <v>6.9869796006717685E-5</v>
      </c>
      <c r="AB6" s="14" t="str">
        <f>notes!A5</f>
        <v>1. low-fast ema %</v>
      </c>
    </row>
    <row r="7" spans="1:28" x14ac:dyDescent="0.2">
      <c r="A7" s="1">
        <v>43423</v>
      </c>
      <c r="B7" s="4">
        <v>20.399999999999999</v>
      </c>
      <c r="C7" s="4">
        <v>20.59</v>
      </c>
      <c r="D7" s="4">
        <v>19.09</v>
      </c>
      <c r="E7" s="4">
        <v>19.110001</v>
      </c>
      <c r="F7" s="4">
        <v>19.110001</v>
      </c>
      <c r="G7" s="2">
        <v>93578200</v>
      </c>
      <c r="H7" s="4">
        <f t="shared" si="5"/>
        <v>93.578199999999995</v>
      </c>
      <c r="I7" s="10">
        <f t="shared" si="6"/>
        <v>-1.5499989999999997</v>
      </c>
      <c r="J7" s="6" t="b">
        <f t="shared" si="0"/>
        <v>1</v>
      </c>
      <c r="K7" s="5">
        <f t="shared" si="1"/>
        <v>7.8575170246202197E-2</v>
      </c>
      <c r="L7" s="5">
        <f t="shared" si="7"/>
        <v>6.3235245098039128E-2</v>
      </c>
      <c r="M7" s="5">
        <f t="shared" si="2"/>
        <v>-1.0477213200628917E-3</v>
      </c>
      <c r="N7" s="4">
        <f t="shared" si="8"/>
        <v>20.395654728780865</v>
      </c>
      <c r="O7" s="4">
        <f t="shared" si="9"/>
        <v>21.331376777564216</v>
      </c>
      <c r="P7" s="5">
        <f t="shared" si="10"/>
        <v>-4.5878500162239357E-2</v>
      </c>
      <c r="Q7" s="5">
        <f t="shared" si="3"/>
        <v>-6.4016318482702131E-2</v>
      </c>
      <c r="R7" s="36"/>
      <c r="S7" s="13">
        <f t="shared" si="4"/>
        <v>9.5287586401866554E-3</v>
      </c>
      <c r="T7" s="20" t="b">
        <f t="shared" si="11"/>
        <v>1</v>
      </c>
      <c r="U7" s="13">
        <f>(E7-E6)/E6</f>
        <v>-7.5024152952565329E-2</v>
      </c>
      <c r="V7" s="13"/>
      <c r="W7" s="13">
        <f t="shared" si="12"/>
        <v>-1.2450172693324581E-2</v>
      </c>
      <c r="X7" s="22"/>
      <c r="Y7" s="22"/>
      <c r="AB7" s="14" t="str">
        <f>notes!A6</f>
        <v>2. high-fast ema%</v>
      </c>
    </row>
    <row r="8" spans="1:28" x14ac:dyDescent="0.2">
      <c r="A8" s="1">
        <v>43424</v>
      </c>
      <c r="B8" s="4">
        <v>17.399999999999999</v>
      </c>
      <c r="C8" s="4">
        <v>19.579999999999998</v>
      </c>
      <c r="D8" s="4">
        <v>17.18</v>
      </c>
      <c r="E8" s="4">
        <v>19.209999</v>
      </c>
      <c r="F8" s="4">
        <v>19.209999</v>
      </c>
      <c r="G8" s="2">
        <v>109869400</v>
      </c>
      <c r="H8" s="4">
        <f t="shared" si="5"/>
        <v>109.8694</v>
      </c>
      <c r="I8" s="10">
        <f t="shared" si="6"/>
        <v>9.9997999999999365E-2</v>
      </c>
      <c r="J8" s="6" t="b">
        <f t="shared" si="0"/>
        <v>0</v>
      </c>
      <c r="K8" s="5">
        <f t="shared" si="1"/>
        <v>0.13969732246798594</v>
      </c>
      <c r="L8" s="5">
        <f t="shared" si="7"/>
        <v>-0.10402293103448283</v>
      </c>
      <c r="M8" s="5">
        <f t="shared" si="2"/>
        <v>-0.11816059371362049</v>
      </c>
      <c r="N8" s="4">
        <f t="shared" si="8"/>
        <v>20.19804544065072</v>
      </c>
      <c r="O8" s="4">
        <f t="shared" si="9"/>
        <v>21.146909144732547</v>
      </c>
      <c r="P8" s="5">
        <f t="shared" si="10"/>
        <v>-4.6977996305134433E-2</v>
      </c>
      <c r="Q8" s="5">
        <f t="shared" si="3"/>
        <v>-0.14942264832103913</v>
      </c>
      <c r="R8" s="36"/>
      <c r="S8" s="13">
        <f t="shared" si="4"/>
        <v>-3.0599269739577835E-2</v>
      </c>
      <c r="T8" s="20" t="b">
        <f t="shared" si="11"/>
        <v>0</v>
      </c>
      <c r="U8" s="13">
        <f>(E8-E7)/E7</f>
        <v>5.232757444648975E-3</v>
      </c>
      <c r="V8" s="13"/>
      <c r="W8" s="13">
        <f t="shared" si="12"/>
        <v>-9.6887935571537982E-3</v>
      </c>
      <c r="X8" s="22"/>
      <c r="Y8" s="22"/>
      <c r="AB8" s="14" t="str">
        <f>notes!A7</f>
        <v>3. high - close % -  shows if the close fell from high</v>
      </c>
    </row>
    <row r="9" spans="1:28" x14ac:dyDescent="0.2">
      <c r="A9" s="1">
        <v>43425</v>
      </c>
      <c r="B9" s="4">
        <v>20.049999</v>
      </c>
      <c r="C9" s="4">
        <v>20.309999000000001</v>
      </c>
      <c r="D9" s="4">
        <v>18.5</v>
      </c>
      <c r="E9" s="4">
        <v>18.73</v>
      </c>
      <c r="F9" s="4">
        <v>18.73</v>
      </c>
      <c r="G9" s="2">
        <v>81585600</v>
      </c>
      <c r="H9" s="4">
        <f t="shared" si="5"/>
        <v>81.585599999999999</v>
      </c>
      <c r="I9" s="10">
        <f t="shared" si="6"/>
        <v>-0.4799989999999994</v>
      </c>
      <c r="J9" s="6" t="b">
        <f t="shared" si="0"/>
        <v>1</v>
      </c>
      <c r="K9" s="5">
        <f t="shared" si="1"/>
        <v>9.7837783783783855E-2</v>
      </c>
      <c r="L9" s="5">
        <f t="shared" si="7"/>
        <v>6.5835364879569286E-2</v>
      </c>
      <c r="M9" s="5">
        <f t="shared" si="2"/>
        <v>-1.2432432432432455E-2</v>
      </c>
      <c r="N9" s="4">
        <f t="shared" si="8"/>
        <v>19.953371200542268</v>
      </c>
      <c r="O9" s="4">
        <f t="shared" si="9"/>
        <v>20.936743132147107</v>
      </c>
      <c r="P9" s="5">
        <f t="shared" si="10"/>
        <v>-4.9283498097710661E-2</v>
      </c>
      <c r="Q9" s="5">
        <f t="shared" si="3"/>
        <v>-7.283837833392133E-2</v>
      </c>
      <c r="R9" s="36"/>
      <c r="S9" s="13">
        <f t="shared" si="4"/>
        <v>1.7873059939266873E-2</v>
      </c>
      <c r="T9" s="20" t="b">
        <f t="shared" si="11"/>
        <v>1</v>
      </c>
      <c r="U9" s="13">
        <f>(E9-E8)/E8</f>
        <v>-2.4986935189325071E-2</v>
      </c>
      <c r="V9" s="13">
        <f>(E9-E6)/E6</f>
        <v>-9.341723136495643E-2</v>
      </c>
      <c r="W9" s="13">
        <f t="shared" si="12"/>
        <v>-1.2113758275640823E-2</v>
      </c>
      <c r="X9" s="22"/>
      <c r="Y9" s="22"/>
      <c r="AB9" s="14" t="str">
        <f>notes!A8</f>
        <v>4. ema difference %</v>
      </c>
    </row>
    <row r="10" spans="1:28" x14ac:dyDescent="0.2">
      <c r="A10" s="1">
        <v>43427</v>
      </c>
      <c r="B10" s="4">
        <v>18.610001</v>
      </c>
      <c r="C10" s="4">
        <v>19.829999999999998</v>
      </c>
      <c r="D10" s="4">
        <v>18.559999000000001</v>
      </c>
      <c r="E10" s="4">
        <v>19.379999000000002</v>
      </c>
      <c r="F10" s="4">
        <v>19.379999000000002</v>
      </c>
      <c r="G10" s="2">
        <v>54611300</v>
      </c>
      <c r="H10" s="4">
        <f t="shared" si="5"/>
        <v>54.6113</v>
      </c>
      <c r="I10" s="10">
        <f t="shared" si="6"/>
        <v>0.6499990000000011</v>
      </c>
      <c r="J10" s="6" t="b">
        <f t="shared" si="0"/>
        <v>0</v>
      </c>
      <c r="K10" s="5">
        <f t="shared" si="1"/>
        <v>6.8426781704029022E-2</v>
      </c>
      <c r="L10" s="5">
        <f t="shared" si="7"/>
        <v>-4.1375494821306084E-2</v>
      </c>
      <c r="M10" s="5">
        <f t="shared" si="2"/>
        <v>-4.4181036863202426E-2</v>
      </c>
      <c r="N10" s="4">
        <f t="shared" si="8"/>
        <v>19.857809167118557</v>
      </c>
      <c r="O10" s="4">
        <f t="shared" si="9"/>
        <v>20.801374077177794</v>
      </c>
      <c r="P10" s="5">
        <f t="shared" si="10"/>
        <v>-4.7516062931133099E-2</v>
      </c>
      <c r="Q10" s="5">
        <f t="shared" si="3"/>
        <v>-6.5355153541687139E-2</v>
      </c>
      <c r="R10" s="36"/>
      <c r="S10" s="13">
        <f t="shared" si="4"/>
        <v>-1.4004146622884348E-3</v>
      </c>
      <c r="T10" s="20" t="b">
        <f t="shared" si="11"/>
        <v>0</v>
      </c>
      <c r="U10" s="13"/>
      <c r="V10" s="13"/>
      <c r="W10" s="13">
        <f t="shared" si="12"/>
        <v>-4.7892675610181597E-3</v>
      </c>
    </row>
    <row r="11" spans="1:28" x14ac:dyDescent="0.2">
      <c r="A11" s="1">
        <v>43430</v>
      </c>
      <c r="B11" s="4">
        <v>19.959999</v>
      </c>
      <c r="C11" s="4">
        <v>20.190000999999999</v>
      </c>
      <c r="D11" s="4">
        <v>19.110001</v>
      </c>
      <c r="E11" s="4">
        <v>20.079999999999998</v>
      </c>
      <c r="F11" s="4">
        <v>20.079999999999998</v>
      </c>
      <c r="G11" s="2">
        <v>83211000</v>
      </c>
      <c r="H11" s="4">
        <f t="shared" si="5"/>
        <v>83.210999999999999</v>
      </c>
      <c r="I11" s="10">
        <f t="shared" si="6"/>
        <v>0.70000099999999676</v>
      </c>
      <c r="J11" s="6" t="b">
        <f t="shared" si="0"/>
        <v>0</v>
      </c>
      <c r="K11" s="5">
        <f t="shared" si="1"/>
        <v>5.6514910700423214E-2</v>
      </c>
      <c r="L11" s="5">
        <f t="shared" si="7"/>
        <v>-6.0120744495026513E-3</v>
      </c>
      <c r="M11" s="5">
        <f t="shared" si="2"/>
        <v>-5.0758710059722018E-2</v>
      </c>
      <c r="N11" s="4">
        <f t="shared" si="8"/>
        <v>19.894840972598796</v>
      </c>
      <c r="O11" s="4">
        <f t="shared" si="9"/>
        <v>20.738645896553638</v>
      </c>
      <c r="P11" s="5">
        <f t="shared" si="10"/>
        <v>-4.2413253019565028E-2</v>
      </c>
      <c r="Q11" s="5">
        <f t="shared" si="3"/>
        <v>-3.9449421771189708E-2</v>
      </c>
      <c r="R11" s="36"/>
      <c r="S11" s="13">
        <f t="shared" si="4"/>
        <v>1.4836008380651385E-2</v>
      </c>
      <c r="T11" s="20" t="b">
        <f t="shared" si="11"/>
        <v>0</v>
      </c>
      <c r="U11" s="13"/>
      <c r="V11" s="13"/>
      <c r="W11" s="13">
        <f t="shared" si="12"/>
        <v>1.8648484920259262E-3</v>
      </c>
      <c r="AB11" s="12" t="str">
        <f>notes!A11</f>
        <v>notes about comment</v>
      </c>
    </row>
    <row r="12" spans="1:28" x14ac:dyDescent="0.2">
      <c r="A12" s="1">
        <v>43431</v>
      </c>
      <c r="B12" s="4">
        <v>19.77</v>
      </c>
      <c r="C12" s="4">
        <v>21.450001</v>
      </c>
      <c r="D12" s="4">
        <v>19.73</v>
      </c>
      <c r="E12" s="4">
        <v>21.049999</v>
      </c>
      <c r="F12" s="4">
        <v>21.049999</v>
      </c>
      <c r="G12" s="2">
        <v>119230100</v>
      </c>
      <c r="H12" s="4">
        <f t="shared" si="5"/>
        <v>119.23009999999999</v>
      </c>
      <c r="I12" s="10">
        <f t="shared" si="6"/>
        <v>0.96999900000000139</v>
      </c>
      <c r="J12" s="6" t="b">
        <f t="shared" si="0"/>
        <v>0</v>
      </c>
      <c r="K12" s="5">
        <f t="shared" si="1"/>
        <v>8.7176938672072976E-2</v>
      </c>
      <c r="L12" s="5">
        <f t="shared" si="7"/>
        <v>-6.4744511886697026E-2</v>
      </c>
      <c r="M12" s="5">
        <f t="shared" si="2"/>
        <v>-6.6903142422706494E-2</v>
      </c>
      <c r="N12" s="4">
        <f t="shared" si="8"/>
        <v>20.087367310498998</v>
      </c>
      <c r="O12" s="4">
        <f t="shared" si="9"/>
        <v>20.765720079462017</v>
      </c>
      <c r="P12" s="5">
        <f t="shared" si="10"/>
        <v>-3.3770118227910699E-2</v>
      </c>
      <c r="Q12" s="5">
        <f t="shared" si="3"/>
        <v>-1.7790649465159788E-2</v>
      </c>
      <c r="S12" s="40">
        <f t="shared" si="4"/>
        <v>6.7835354849552609E-2</v>
      </c>
      <c r="T12" s="20" t="b">
        <f t="shared" si="11"/>
        <v>0</v>
      </c>
      <c r="U12" s="13"/>
      <c r="V12" s="13"/>
      <c r="W12" s="13">
        <f t="shared" si="12"/>
        <v>9.6771991374732785E-3</v>
      </c>
      <c r="AB12" s="14" t="str">
        <f>notes!A12</f>
        <v>correction means the price touched fast ema</v>
      </c>
    </row>
    <row r="13" spans="1:28" x14ac:dyDescent="0.2">
      <c r="A13" s="1">
        <v>43432</v>
      </c>
      <c r="B13" s="4">
        <v>21.82</v>
      </c>
      <c r="C13" s="4">
        <v>21.879999000000002</v>
      </c>
      <c r="D13" s="4">
        <v>20.18</v>
      </c>
      <c r="E13" s="4">
        <v>21.34</v>
      </c>
      <c r="F13" s="4">
        <v>21.34</v>
      </c>
      <c r="G13" s="2">
        <v>134425300</v>
      </c>
      <c r="H13" s="4">
        <f t="shared" si="5"/>
        <v>134.42529999999999</v>
      </c>
      <c r="I13" s="10">
        <f t="shared" si="6"/>
        <v>0.29000100000000018</v>
      </c>
      <c r="J13" s="6" t="b">
        <f t="shared" si="0"/>
        <v>0</v>
      </c>
      <c r="K13" s="5">
        <f t="shared" si="1"/>
        <v>8.4241774033696815E-2</v>
      </c>
      <c r="L13" s="5">
        <f t="shared" si="7"/>
        <v>2.1998166819431734E-2</v>
      </c>
      <c r="M13" s="5">
        <f t="shared" si="2"/>
        <v>-5.7482656095143712E-2</v>
      </c>
      <c r="N13" s="4">
        <f t="shared" si="8"/>
        <v>20.296139425415831</v>
      </c>
      <c r="O13" s="4">
        <f t="shared" si="9"/>
        <v>20.815657463856624</v>
      </c>
      <c r="P13" s="5">
        <f t="shared" si="10"/>
        <v>-2.5596889514378638E-2</v>
      </c>
      <c r="Q13" s="5">
        <f t="shared" si="3"/>
        <v>-5.7222421950055913E-3</v>
      </c>
      <c r="S13" s="40">
        <f t="shared" si="4"/>
        <v>7.8037480004733484E-2</v>
      </c>
      <c r="T13" s="20" t="b">
        <f t="shared" si="11"/>
        <v>0</v>
      </c>
      <c r="U13" s="13"/>
      <c r="V13" s="13"/>
      <c r="W13" s="13">
        <f t="shared" si="12"/>
        <v>1.0393204429916253E-2</v>
      </c>
      <c r="AB13" s="14"/>
    </row>
    <row r="14" spans="1:28" x14ac:dyDescent="0.2">
      <c r="A14" s="1">
        <v>43433</v>
      </c>
      <c r="B14" s="4">
        <v>21.190000999999999</v>
      </c>
      <c r="C14" s="4">
        <v>21.610001</v>
      </c>
      <c r="D14" s="4">
        <v>20.73</v>
      </c>
      <c r="E14" s="4">
        <v>21.43</v>
      </c>
      <c r="F14" s="4">
        <v>21.43</v>
      </c>
      <c r="G14" s="2">
        <v>79853700</v>
      </c>
      <c r="H14" s="4">
        <f t="shared" si="5"/>
        <v>79.853700000000003</v>
      </c>
      <c r="I14" s="10">
        <f t="shared" si="6"/>
        <v>8.9999999999999858E-2</v>
      </c>
      <c r="J14" s="6" t="b">
        <f t="shared" si="0"/>
        <v>0</v>
      </c>
      <c r="K14" s="5">
        <f t="shared" si="1"/>
        <v>4.2450602990834543E-2</v>
      </c>
      <c r="L14" s="5">
        <f t="shared" si="7"/>
        <v>-1.1326049489096343E-2</v>
      </c>
      <c r="M14" s="5">
        <f t="shared" si="2"/>
        <v>-3.3767486734201609E-2</v>
      </c>
      <c r="N14" s="4">
        <f t="shared" si="8"/>
        <v>20.485116187846526</v>
      </c>
      <c r="O14" s="4">
        <f t="shared" si="9"/>
        <v>20.869078553956047</v>
      </c>
      <c r="P14" s="5">
        <f t="shared" si="10"/>
        <v>-1.8743480026601953E-2</v>
      </c>
      <c r="Q14" s="5">
        <f t="shared" si="3"/>
        <v>1.1954231057706195E-2</v>
      </c>
      <c r="S14" s="13">
        <f t="shared" si="4"/>
        <v>5.4912298365232128E-2</v>
      </c>
      <c r="T14" s="20" t="b">
        <f t="shared" si="11"/>
        <v>0</v>
      </c>
      <c r="U14" s="13">
        <f>(E14-E13)/E13</f>
        <v>4.2174320524835923E-3</v>
      </c>
      <c r="V14" s="13"/>
      <c r="W14" s="13">
        <f t="shared" si="12"/>
        <v>9.3109708437481842E-3</v>
      </c>
    </row>
    <row r="15" spans="1:28" x14ac:dyDescent="0.2">
      <c r="A15" s="1">
        <v>43434</v>
      </c>
      <c r="B15" s="4">
        <v>21.299999</v>
      </c>
      <c r="C15" s="4">
        <v>21.360001</v>
      </c>
      <c r="D15" s="4">
        <v>20.52</v>
      </c>
      <c r="E15" s="4">
        <v>21.299999</v>
      </c>
      <c r="F15" s="4">
        <v>21.299999</v>
      </c>
      <c r="G15" s="2">
        <v>82370700</v>
      </c>
      <c r="H15" s="4">
        <f t="shared" si="5"/>
        <v>82.370699999999999</v>
      </c>
      <c r="I15" s="10">
        <f t="shared" si="6"/>
        <v>-0.13000100000000003</v>
      </c>
      <c r="J15" s="6" t="b">
        <f t="shared" si="0"/>
        <v>0</v>
      </c>
      <c r="K15" s="5">
        <f t="shared" si="1"/>
        <v>4.0935721247563395E-2</v>
      </c>
      <c r="L15" s="5">
        <f t="shared" si="7"/>
        <v>0</v>
      </c>
      <c r="M15" s="5">
        <f t="shared" si="2"/>
        <v>-3.8011647173489288E-2</v>
      </c>
      <c r="N15" s="4">
        <f t="shared" si="8"/>
        <v>20.620929989872103</v>
      </c>
      <c r="O15" s="4">
        <f t="shared" si="9"/>
        <v>20.906549897090304</v>
      </c>
      <c r="P15" s="5">
        <f t="shared" si="10"/>
        <v>-1.3850971190847491E-2</v>
      </c>
      <c r="Q15" s="5">
        <f t="shared" si="3"/>
        <v>-4.8945411250450209E-3</v>
      </c>
      <c r="S15" s="13">
        <f t="shared" si="4"/>
        <v>3.5840818551388799E-2</v>
      </c>
      <c r="T15" s="20" t="b">
        <f t="shared" si="11"/>
        <v>1</v>
      </c>
      <c r="U15" s="13">
        <f>(E15-E14)/E14</f>
        <v>-6.0663089127391528E-3</v>
      </c>
      <c r="V15" s="13"/>
      <c r="W15" s="13">
        <f t="shared" si="12"/>
        <v>6.6298770668507751E-3</v>
      </c>
      <c r="AB15" t="s">
        <v>91</v>
      </c>
    </row>
    <row r="16" spans="1:28" ht="34" x14ac:dyDescent="0.2">
      <c r="A16" s="1">
        <v>43437</v>
      </c>
      <c r="B16" s="4">
        <v>22.48</v>
      </c>
      <c r="C16" s="4">
        <v>23.75</v>
      </c>
      <c r="D16" s="4">
        <v>22.370000999999998</v>
      </c>
      <c r="E16" s="4">
        <v>23.709999</v>
      </c>
      <c r="F16" s="4">
        <v>23.709999</v>
      </c>
      <c r="G16" s="2">
        <v>139607400</v>
      </c>
      <c r="H16" s="4">
        <f t="shared" si="5"/>
        <v>139.60740000000001</v>
      </c>
      <c r="I16" s="10">
        <f t="shared" si="6"/>
        <v>2.41</v>
      </c>
      <c r="J16" s="6" t="b">
        <f t="shared" si="0"/>
        <v>0</v>
      </c>
      <c r="K16" s="5">
        <f t="shared" si="1"/>
        <v>6.1689715615122306E-2</v>
      </c>
      <c r="L16" s="5">
        <f t="shared" si="7"/>
        <v>-5.4715258007117407E-2</v>
      </c>
      <c r="M16" s="5">
        <f t="shared" si="2"/>
        <v>-5.9901561917677225E-2</v>
      </c>
      <c r="N16" s="4">
        <f t="shared" si="8"/>
        <v>21.135774824893417</v>
      </c>
      <c r="O16" s="4">
        <f t="shared" si="9"/>
        <v>21.150328079952018</v>
      </c>
      <c r="P16" s="5">
        <f t="shared" si="10"/>
        <v>-6.8856028128481711E-4</v>
      </c>
      <c r="Q16" s="5">
        <f t="shared" si="3"/>
        <v>5.839512321322269E-2</v>
      </c>
      <c r="R16" s="37" t="s">
        <v>114</v>
      </c>
      <c r="S16" s="13">
        <f t="shared" si="4"/>
        <v>0.12368721737267872</v>
      </c>
      <c r="T16" s="20" t="b">
        <f t="shared" si="11"/>
        <v>0</v>
      </c>
      <c r="U16" s="13"/>
      <c r="V16" s="13"/>
      <c r="W16" s="13">
        <f t="shared" si="12"/>
        <v>2.4967100672674734E-2</v>
      </c>
      <c r="AB16" t="s">
        <v>92</v>
      </c>
    </row>
    <row r="17" spans="1:28" x14ac:dyDescent="0.2">
      <c r="A17" s="1">
        <v>43438</v>
      </c>
      <c r="B17" s="4">
        <v>23.35</v>
      </c>
      <c r="C17" s="4">
        <v>23.42</v>
      </c>
      <c r="D17" s="4">
        <v>21.07</v>
      </c>
      <c r="E17" s="4">
        <v>21.120000999999998</v>
      </c>
      <c r="F17" s="4">
        <v>21.120000999999998</v>
      </c>
      <c r="G17" s="2">
        <v>127392900</v>
      </c>
      <c r="H17" s="4">
        <f t="shared" si="5"/>
        <v>127.3929</v>
      </c>
      <c r="I17" s="10">
        <f t="shared" si="6"/>
        <v>-2.5899980000000014</v>
      </c>
      <c r="J17" s="6" t="b">
        <f t="shared" si="0"/>
        <v>1</v>
      </c>
      <c r="K17" s="5">
        <f t="shared" si="1"/>
        <v>0.11153298528713818</v>
      </c>
      <c r="L17" s="5">
        <f t="shared" si="7"/>
        <v>9.5503169164882343E-2</v>
      </c>
      <c r="M17" s="5">
        <f t="shared" si="2"/>
        <v>-2.3730897009965916E-3</v>
      </c>
      <c r="N17" s="4">
        <f t="shared" si="8"/>
        <v>21.133145854077846</v>
      </c>
      <c r="O17" s="4">
        <f t="shared" si="9"/>
        <v>21.147690942564886</v>
      </c>
      <c r="P17" s="5">
        <f t="shared" si="10"/>
        <v>-6.8825950416810905E-4</v>
      </c>
      <c r="Q17" s="5">
        <f t="shared" si="3"/>
        <v>-2.9880006750467175E-3</v>
      </c>
      <c r="S17" s="13">
        <f t="shared" si="4"/>
        <v>0.10821172397676351</v>
      </c>
      <c r="T17" s="20" t="b">
        <f t="shared" si="11"/>
        <v>1</v>
      </c>
      <c r="U17" s="13"/>
      <c r="V17" s="13"/>
      <c r="W17" s="13">
        <f t="shared" si="12"/>
        <v>-1.2438488001278279E-4</v>
      </c>
    </row>
    <row r="18" spans="1:28" x14ac:dyDescent="0.2">
      <c r="A18" s="1">
        <v>43440</v>
      </c>
      <c r="B18" s="4">
        <v>20.219999000000001</v>
      </c>
      <c r="C18" s="4">
        <v>21.41</v>
      </c>
      <c r="D18" s="4">
        <v>20.059999000000001</v>
      </c>
      <c r="E18" s="4">
        <v>21.299999</v>
      </c>
      <c r="F18" s="4">
        <v>21.299999</v>
      </c>
      <c r="G18" s="2">
        <v>103434700</v>
      </c>
      <c r="H18" s="4">
        <f t="shared" si="5"/>
        <v>103.43470000000001</v>
      </c>
      <c r="I18" s="10">
        <f t="shared" si="6"/>
        <v>0.17999800000000121</v>
      </c>
      <c r="J18" s="6" t="b">
        <f t="shared" si="0"/>
        <v>0</v>
      </c>
      <c r="K18" s="5">
        <f t="shared" si="1"/>
        <v>6.7298158888243156E-2</v>
      </c>
      <c r="L18" s="5">
        <f t="shared" si="7"/>
        <v>-5.3412465549577834E-2</v>
      </c>
      <c r="M18" s="5">
        <f t="shared" si="2"/>
        <v>-6.1814559412490415E-2</v>
      </c>
      <c r="N18" s="4">
        <f t="shared" si="8"/>
        <v>21.160954711731538</v>
      </c>
      <c r="O18" s="4">
        <f t="shared" si="9"/>
        <v>21.160935121472289</v>
      </c>
      <c r="P18" s="5">
        <f t="shared" si="10"/>
        <v>9.2577388479586169E-7</v>
      </c>
      <c r="Q18" s="5">
        <f t="shared" si="3"/>
        <v>-5.2027695665412099E-2</v>
      </c>
      <c r="S18" s="13">
        <f t="shared" si="4"/>
        <v>1.176909509335099E-2</v>
      </c>
      <c r="T18" s="20" t="b">
        <f t="shared" si="11"/>
        <v>0</v>
      </c>
      <c r="U18" s="13"/>
      <c r="V18" s="13"/>
      <c r="W18" s="13">
        <f t="shared" si="12"/>
        <v>1.3158882187114776E-3</v>
      </c>
    </row>
    <row r="19" spans="1:28" x14ac:dyDescent="0.2">
      <c r="A19" s="1">
        <v>43441</v>
      </c>
      <c r="B19" s="4">
        <v>21.299999</v>
      </c>
      <c r="C19" s="4">
        <v>21.379999000000002</v>
      </c>
      <c r="D19" s="4">
        <v>19.170000000000002</v>
      </c>
      <c r="E19" s="4">
        <v>19.459999</v>
      </c>
      <c r="F19" s="4">
        <v>19.459999</v>
      </c>
      <c r="G19" s="2">
        <v>105764500</v>
      </c>
      <c r="H19" s="4">
        <f t="shared" si="5"/>
        <v>105.7645</v>
      </c>
      <c r="I19" s="10">
        <f t="shared" si="6"/>
        <v>-1.8399999999999999</v>
      </c>
      <c r="J19" s="6" t="b">
        <f t="shared" si="0"/>
        <v>1</v>
      </c>
      <c r="K19" s="5">
        <f t="shared" si="1"/>
        <v>0.11528424621804902</v>
      </c>
      <c r="L19" s="5">
        <f t="shared" si="7"/>
        <v>8.6384980581454482E-2</v>
      </c>
      <c r="M19" s="5">
        <f t="shared" si="2"/>
        <v>-1.512775169535723E-2</v>
      </c>
      <c r="N19" s="4">
        <f t="shared" si="8"/>
        <v>20.877462093109614</v>
      </c>
      <c r="O19" s="4">
        <f t="shared" si="9"/>
        <v>21.013027632648612</v>
      </c>
      <c r="P19" s="5">
        <f t="shared" si="10"/>
        <v>-6.4933917223463696E-3</v>
      </c>
      <c r="Q19" s="5">
        <f t="shared" si="3"/>
        <v>-8.1784945195668299E-2</v>
      </c>
      <c r="S19" s="13">
        <f t="shared" si="4"/>
        <v>2.4070785263513653E-2</v>
      </c>
      <c r="T19" s="20" t="b">
        <f t="shared" si="11"/>
        <v>1</v>
      </c>
      <c r="U19" s="13">
        <f>(E19-E18)/E18</f>
        <v>-8.6384980581454482E-2</v>
      </c>
      <c r="V19" s="13"/>
      <c r="W19" s="13">
        <f t="shared" si="12"/>
        <v>-1.3396967314747722E-2</v>
      </c>
      <c r="AB19" t="s">
        <v>102</v>
      </c>
    </row>
    <row r="20" spans="1:28" x14ac:dyDescent="0.2">
      <c r="A20" s="1">
        <v>43444</v>
      </c>
      <c r="B20" s="4">
        <v>19.350000000000001</v>
      </c>
      <c r="C20" s="4">
        <v>20.129999000000002</v>
      </c>
      <c r="D20" s="4">
        <v>19.27</v>
      </c>
      <c r="E20" s="4">
        <v>19.989999999999998</v>
      </c>
      <c r="F20" s="4">
        <v>19.989999999999998</v>
      </c>
      <c r="G20" s="2">
        <v>77984500</v>
      </c>
      <c r="H20" s="4">
        <f t="shared" si="5"/>
        <v>77.984499999999997</v>
      </c>
      <c r="I20" s="10">
        <f t="shared" si="6"/>
        <v>0.53000099999999861</v>
      </c>
      <c r="J20" s="6" t="b">
        <f t="shared" si="0"/>
        <v>0</v>
      </c>
      <c r="K20" s="5">
        <f t="shared" si="1"/>
        <v>4.4628905033731292E-2</v>
      </c>
      <c r="L20" s="5">
        <f t="shared" si="7"/>
        <v>-3.307493540051664E-2</v>
      </c>
      <c r="M20" s="5">
        <f t="shared" si="2"/>
        <v>-3.736377789309802E-2</v>
      </c>
      <c r="N20" s="4">
        <f t="shared" si="8"/>
        <v>20.729551744258011</v>
      </c>
      <c r="O20" s="4">
        <f t="shared" si="9"/>
        <v>20.924068708070472</v>
      </c>
      <c r="P20" s="5">
        <f t="shared" si="10"/>
        <v>-9.3835586129517434E-3</v>
      </c>
      <c r="Q20" s="5">
        <f t="shared" si="3"/>
        <v>-7.0409228441820987E-2</v>
      </c>
      <c r="S20" s="13">
        <f t="shared" si="4"/>
        <v>-2.8922610177718022E-2</v>
      </c>
      <c r="T20" s="20" t="b">
        <f t="shared" si="11"/>
        <v>0</v>
      </c>
      <c r="U20" s="13">
        <f>(E20-E19)/E19</f>
        <v>2.7235407360503904E-2</v>
      </c>
      <c r="V20" s="13"/>
      <c r="W20" s="13">
        <f t="shared" si="12"/>
        <v>-7.0846900926918406E-3</v>
      </c>
    </row>
    <row r="21" spans="1:28" x14ac:dyDescent="0.2">
      <c r="A21" s="1">
        <v>43445</v>
      </c>
      <c r="B21" s="4">
        <v>20.709999</v>
      </c>
      <c r="C21" s="4">
        <v>21.139999</v>
      </c>
      <c r="D21" s="4">
        <v>19.690000999999999</v>
      </c>
      <c r="E21" s="4">
        <v>19.98</v>
      </c>
      <c r="F21" s="4">
        <v>19.98</v>
      </c>
      <c r="G21" s="2">
        <v>88027400</v>
      </c>
      <c r="H21" s="4">
        <f t="shared" si="5"/>
        <v>88.0274</v>
      </c>
      <c r="I21" s="10">
        <f t="shared" si="6"/>
        <v>-9.9999999999980105E-3</v>
      </c>
      <c r="J21" s="6" t="b">
        <f t="shared" si="0"/>
        <v>1</v>
      </c>
      <c r="K21" s="5">
        <f t="shared" si="1"/>
        <v>7.3641337042085517E-2</v>
      </c>
      <c r="L21" s="5">
        <f t="shared" si="7"/>
        <v>3.5248625555220903E-2</v>
      </c>
      <c r="M21" s="5">
        <f t="shared" si="2"/>
        <v>-1.4728236936097754E-2</v>
      </c>
      <c r="N21" s="4">
        <f t="shared" si="8"/>
        <v>20.604626453548342</v>
      </c>
      <c r="O21" s="4">
        <f t="shared" si="9"/>
        <v>20.841975776933911</v>
      </c>
      <c r="P21" s="5">
        <f t="shared" si="10"/>
        <v>-1.151922476831386E-2</v>
      </c>
      <c r="Q21" s="5">
        <f t="shared" si="3"/>
        <v>-4.4389324679595658E-2</v>
      </c>
      <c r="S21" s="13">
        <f t="shared" si="4"/>
        <v>2.5983123142689194E-2</v>
      </c>
      <c r="T21" s="20" t="b">
        <f t="shared" si="11"/>
        <v>1</v>
      </c>
      <c r="U21" s="13">
        <f>(E21-E20)/E20</f>
        <v>-5.0025012506243181E-4</v>
      </c>
      <c r="V21" s="13">
        <f>(E21-E19)/E19</f>
        <v>2.6721532719503255E-2</v>
      </c>
      <c r="W21" s="13">
        <f t="shared" si="12"/>
        <v>-6.0264347367893611E-3</v>
      </c>
    </row>
    <row r="22" spans="1:28" x14ac:dyDescent="0.2">
      <c r="A22" s="1">
        <v>43446</v>
      </c>
      <c r="B22" s="4">
        <v>20.32</v>
      </c>
      <c r="C22" s="4">
        <v>21.02</v>
      </c>
      <c r="D22" s="4">
        <v>19.709999</v>
      </c>
      <c r="E22" s="4">
        <v>20.48</v>
      </c>
      <c r="F22" s="4">
        <v>20.48</v>
      </c>
      <c r="G22" s="2">
        <v>100340700</v>
      </c>
      <c r="H22" s="4">
        <f t="shared" si="5"/>
        <v>100.3407</v>
      </c>
      <c r="I22" s="10">
        <f t="shared" si="6"/>
        <v>0.5</v>
      </c>
      <c r="J22" s="6" t="b">
        <f t="shared" si="0"/>
        <v>0</v>
      </c>
      <c r="K22" s="5">
        <f t="shared" si="1"/>
        <v>6.6463778105721863E-2</v>
      </c>
      <c r="L22" s="5">
        <f t="shared" si="7"/>
        <v>-7.8740157480315029E-3</v>
      </c>
      <c r="M22" s="5">
        <f t="shared" si="2"/>
        <v>-3.9066516441730953E-2</v>
      </c>
      <c r="N22" s="4">
        <f t="shared" si="8"/>
        <v>20.583855377956951</v>
      </c>
      <c r="O22" s="4">
        <f t="shared" si="9"/>
        <v>20.810499622417918</v>
      </c>
      <c r="P22" s="5">
        <f t="shared" si="10"/>
        <v>-1.1010777150313561E-2</v>
      </c>
      <c r="Q22" s="5">
        <f t="shared" si="3"/>
        <v>-4.2453484146257423E-2</v>
      </c>
      <c r="S22" s="13">
        <f t="shared" si="4"/>
        <v>2.11886750093528E-2</v>
      </c>
      <c r="T22" s="20" t="b">
        <f t="shared" si="11"/>
        <v>0</v>
      </c>
      <c r="U22" s="13"/>
      <c r="V22" s="13"/>
      <c r="W22" s="13">
        <f t="shared" si="12"/>
        <v>-1.0080782409823204E-3</v>
      </c>
      <c r="AA22" s="14" t="s">
        <v>100</v>
      </c>
      <c r="AB22" s="2">
        <f>COUNTIF(P2:P251, "&gt; 0.00%")</f>
        <v>156</v>
      </c>
    </row>
    <row r="23" spans="1:28" x14ac:dyDescent="0.2">
      <c r="A23" s="1">
        <v>43447</v>
      </c>
      <c r="B23" s="4">
        <v>20.629999000000002</v>
      </c>
      <c r="C23" s="4">
        <v>20.870000999999998</v>
      </c>
      <c r="D23" s="4">
        <v>19.760000000000002</v>
      </c>
      <c r="E23" s="4">
        <v>19.860001</v>
      </c>
      <c r="F23" s="4">
        <v>19.860001</v>
      </c>
      <c r="G23" s="2">
        <v>88108300</v>
      </c>
      <c r="H23" s="4">
        <f t="shared" si="5"/>
        <v>88.1083</v>
      </c>
      <c r="I23" s="10">
        <f t="shared" si="6"/>
        <v>-0.61999899999999997</v>
      </c>
      <c r="J23" s="6" t="b">
        <f t="shared" si="0"/>
        <v>1</v>
      </c>
      <c r="K23" s="5">
        <f t="shared" si="1"/>
        <v>5.6174139676113198E-2</v>
      </c>
      <c r="L23" s="5">
        <f t="shared" si="7"/>
        <v>3.7324189884837176E-2</v>
      </c>
      <c r="M23" s="5">
        <f t="shared" si="2"/>
        <v>-5.0607793522266641E-3</v>
      </c>
      <c r="N23" s="4">
        <f t="shared" si="8"/>
        <v>20.463212981630793</v>
      </c>
      <c r="O23" s="4">
        <f t="shared" si="9"/>
        <v>20.727847568294621</v>
      </c>
      <c r="P23" s="5">
        <f t="shared" si="10"/>
        <v>-1.2932210933902816E-2</v>
      </c>
      <c r="Q23" s="5">
        <f t="shared" si="3"/>
        <v>-3.4364739411256895E-2</v>
      </c>
      <c r="S23" s="13">
        <f t="shared" si="4"/>
        <v>1.9878990593235123E-2</v>
      </c>
      <c r="T23" s="20" t="b">
        <f t="shared" si="11"/>
        <v>1</v>
      </c>
      <c r="U23" s="13"/>
      <c r="V23" s="13"/>
      <c r="W23" s="13">
        <f t="shared" si="12"/>
        <v>-5.8610204022008713E-3</v>
      </c>
      <c r="AA23" s="14" t="s">
        <v>101</v>
      </c>
      <c r="AB23" s="2">
        <f>COUNTIF(P2:P252, "&lt; 0.00%")</f>
        <v>94</v>
      </c>
    </row>
    <row r="24" spans="1:28" x14ac:dyDescent="0.2">
      <c r="A24" s="1">
        <v>43448</v>
      </c>
      <c r="B24" s="4">
        <v>19.579999999999998</v>
      </c>
      <c r="C24" s="4">
        <v>20.700001</v>
      </c>
      <c r="D24" s="4">
        <v>19.52</v>
      </c>
      <c r="E24" s="4">
        <v>19.899999999999999</v>
      </c>
      <c r="F24" s="4">
        <v>19.899999999999999</v>
      </c>
      <c r="G24" s="2">
        <v>84713600</v>
      </c>
      <c r="H24" s="4">
        <f t="shared" si="5"/>
        <v>84.7136</v>
      </c>
      <c r="I24" s="10">
        <f t="shared" si="6"/>
        <v>3.9998999999998119E-2</v>
      </c>
      <c r="J24" s="6" t="b">
        <f t="shared" si="0"/>
        <v>1</v>
      </c>
      <c r="K24" s="5">
        <f t="shared" si="1"/>
        <v>6.0450870901639385E-2</v>
      </c>
      <c r="L24" s="5">
        <f t="shared" si="7"/>
        <v>-1.6343207354443324E-2</v>
      </c>
      <c r="M24" s="5">
        <f t="shared" si="2"/>
        <v>-1.9467213114754047E-2</v>
      </c>
      <c r="N24" s="4">
        <f t="shared" si="8"/>
        <v>20.369344151358995</v>
      </c>
      <c r="O24" s="4">
        <f t="shared" si="9"/>
        <v>20.655860823225524</v>
      </c>
      <c r="P24" s="5">
        <f t="shared" si="10"/>
        <v>-1.4066072512570985E-2</v>
      </c>
      <c r="Q24" s="5">
        <f t="shared" si="3"/>
        <v>-4.1697177142658699E-2</v>
      </c>
      <c r="S24" s="13">
        <f t="shared" si="4"/>
        <v>1.623306308656703E-2</v>
      </c>
      <c r="T24" s="20" t="b">
        <f t="shared" si="11"/>
        <v>0</v>
      </c>
      <c r="U24" s="13">
        <f>(E24-E23)/E23</f>
        <v>2.0140482369561874E-3</v>
      </c>
      <c r="V24" s="13"/>
      <c r="W24" s="13">
        <f t="shared" si="12"/>
        <v>-4.5871990071188577E-3</v>
      </c>
    </row>
    <row r="25" spans="1:28" x14ac:dyDescent="0.2">
      <c r="A25" s="1">
        <v>43451</v>
      </c>
      <c r="B25" s="4">
        <v>20.010000000000002</v>
      </c>
      <c r="C25" s="4">
        <v>20.02</v>
      </c>
      <c r="D25" s="4">
        <v>18.639999</v>
      </c>
      <c r="E25" s="4">
        <v>18.829999999999998</v>
      </c>
      <c r="F25" s="4">
        <v>18.829999999999998</v>
      </c>
      <c r="G25" s="2">
        <v>115437900</v>
      </c>
      <c r="H25" s="4">
        <f t="shared" si="5"/>
        <v>115.4379</v>
      </c>
      <c r="I25" s="10">
        <f t="shared" si="6"/>
        <v>-1.0700000000000003</v>
      </c>
      <c r="J25" s="6" t="b">
        <f t="shared" si="0"/>
        <v>1</v>
      </c>
      <c r="K25" s="5">
        <f t="shared" si="1"/>
        <v>7.4034392383819342E-2</v>
      </c>
      <c r="L25" s="5">
        <f t="shared" si="7"/>
        <v>5.8970514742628842E-2</v>
      </c>
      <c r="M25" s="5">
        <f t="shared" si="2"/>
        <v>-1.0193187242123713E-2</v>
      </c>
      <c r="N25" s="4">
        <f t="shared" si="8"/>
        <v>20.112786792799163</v>
      </c>
      <c r="O25" s="4">
        <f t="shared" si="9"/>
        <v>20.497090316858088</v>
      </c>
      <c r="P25" s="5">
        <f t="shared" si="10"/>
        <v>-1.9107422955257233E-2</v>
      </c>
      <c r="Q25" s="5">
        <f t="shared" si="3"/>
        <v>-7.3226440869271048E-2</v>
      </c>
      <c r="S25" s="13">
        <f t="shared" si="4"/>
        <v>-4.6133235416378629E-3</v>
      </c>
      <c r="T25" s="20" t="b">
        <f t="shared" si="11"/>
        <v>1</v>
      </c>
      <c r="U25" s="13">
        <f>(E25-E24)/E24</f>
        <v>-5.3768844221105547E-2</v>
      </c>
      <c r="V25" s="13"/>
      <c r="W25" s="13">
        <f t="shared" si="12"/>
        <v>-1.2595268490405206E-2</v>
      </c>
    </row>
    <row r="26" spans="1:28" x14ac:dyDescent="0.2">
      <c r="A26" s="1">
        <v>43452</v>
      </c>
      <c r="B26" s="4">
        <v>19.149999999999999</v>
      </c>
      <c r="C26" s="4">
        <v>19.84</v>
      </c>
      <c r="D26" s="4">
        <v>18.879999000000002</v>
      </c>
      <c r="E26" s="4">
        <v>19.5</v>
      </c>
      <c r="F26" s="4">
        <v>19.5</v>
      </c>
      <c r="G26" s="2">
        <v>101512900</v>
      </c>
      <c r="H26" s="4">
        <f t="shared" si="5"/>
        <v>101.5129</v>
      </c>
      <c r="I26" s="10">
        <f t="shared" si="6"/>
        <v>0.67000000000000171</v>
      </c>
      <c r="J26" s="6" t="b">
        <f t="shared" si="0"/>
        <v>0</v>
      </c>
      <c r="K26" s="5">
        <f t="shared" si="1"/>
        <v>5.0847513286414806E-2</v>
      </c>
      <c r="L26" s="5">
        <f t="shared" si="7"/>
        <v>-1.8276762402088847E-2</v>
      </c>
      <c r="M26" s="5">
        <f t="shared" si="2"/>
        <v>-3.2839037756304881E-2</v>
      </c>
      <c r="N26" s="4">
        <f t="shared" si="8"/>
        <v>20.010655660665968</v>
      </c>
      <c r="O26" s="4">
        <f t="shared" si="9"/>
        <v>20.41038681104434</v>
      </c>
      <c r="P26" s="5">
        <f t="shared" si="10"/>
        <v>-1.997591469049689E-2</v>
      </c>
      <c r="Q26" s="5">
        <f t="shared" si="3"/>
        <v>-5.650272933777211E-2</v>
      </c>
      <c r="S26" s="13">
        <f t="shared" si="4"/>
        <v>-8.5282393320783682E-3</v>
      </c>
      <c r="T26" s="20" t="b">
        <f t="shared" si="11"/>
        <v>0</v>
      </c>
      <c r="U26" s="13">
        <f>(E26-E25)/E25</f>
        <v>3.5581518852894414E-2</v>
      </c>
      <c r="V26" s="13">
        <f>(E26-E24)/E24</f>
        <v>-2.0100502512562745E-2</v>
      </c>
      <c r="W26" s="13">
        <f t="shared" si="12"/>
        <v>-5.0779204883611801E-3</v>
      </c>
      <c r="AA26" t="s">
        <v>141</v>
      </c>
    </row>
    <row r="27" spans="1:28" x14ac:dyDescent="0.2">
      <c r="A27" s="1">
        <v>43453</v>
      </c>
      <c r="B27" s="4">
        <v>19.440000999999999</v>
      </c>
      <c r="C27" s="4">
        <v>19.719999000000001</v>
      </c>
      <c r="D27" s="4">
        <v>18</v>
      </c>
      <c r="E27" s="4">
        <v>18.16</v>
      </c>
      <c r="F27" s="4">
        <v>18.16</v>
      </c>
      <c r="G27" s="2">
        <v>120644500</v>
      </c>
      <c r="H27" s="4">
        <f t="shared" si="5"/>
        <v>120.64449999999999</v>
      </c>
      <c r="I27" s="10">
        <f t="shared" si="6"/>
        <v>-1.3399999999999999</v>
      </c>
      <c r="J27" s="6" t="b">
        <f t="shared" si="0"/>
        <v>1</v>
      </c>
      <c r="K27" s="5">
        <f t="shared" si="1"/>
        <v>9.5555500000000071E-2</v>
      </c>
      <c r="L27" s="5">
        <f t="shared" si="7"/>
        <v>6.584366945248607E-2</v>
      </c>
      <c r="M27" s="5">
        <f t="shared" si="2"/>
        <v>-8.8888888888888976E-3</v>
      </c>
      <c r="N27" s="4">
        <f t="shared" si="8"/>
        <v>19.702213050554974</v>
      </c>
      <c r="O27" s="4">
        <f t="shared" si="9"/>
        <v>20.21470100138831</v>
      </c>
      <c r="P27" s="5">
        <f t="shared" si="10"/>
        <v>-2.6011694702433436E-2</v>
      </c>
      <c r="Q27" s="5">
        <f t="shared" si="3"/>
        <v>-8.6397048198959853E-2</v>
      </c>
      <c r="S27" s="13">
        <f t="shared" si="4"/>
        <v>9.0273866186450715E-4</v>
      </c>
      <c r="T27" s="20" t="b">
        <f t="shared" si="11"/>
        <v>1</v>
      </c>
      <c r="U27" s="13"/>
      <c r="V27" s="13"/>
      <c r="W27" s="13">
        <f t="shared" si="12"/>
        <v>-1.5413918231439342E-2</v>
      </c>
      <c r="AA27" t="s">
        <v>144</v>
      </c>
    </row>
    <row r="28" spans="1:28" x14ac:dyDescent="0.2">
      <c r="A28" s="1">
        <v>43454</v>
      </c>
      <c r="B28" s="4">
        <v>18.110001</v>
      </c>
      <c r="C28" s="4">
        <v>18.860001</v>
      </c>
      <c r="D28" s="4">
        <v>17.34</v>
      </c>
      <c r="E28" s="4">
        <v>17.940000999999999</v>
      </c>
      <c r="F28" s="4">
        <v>17.940000999999999</v>
      </c>
      <c r="G28" s="2">
        <v>119394500</v>
      </c>
      <c r="H28" s="4">
        <f t="shared" si="5"/>
        <v>119.39449999999999</v>
      </c>
      <c r="I28" s="10">
        <f t="shared" si="6"/>
        <v>-0.21999900000000139</v>
      </c>
      <c r="J28" s="6" t="b">
        <f t="shared" si="0"/>
        <v>1</v>
      </c>
      <c r="K28" s="5">
        <f t="shared" si="1"/>
        <v>8.7658650519031184E-2</v>
      </c>
      <c r="L28" s="5">
        <f t="shared" si="7"/>
        <v>9.3870784435628532E-3</v>
      </c>
      <c r="M28" s="5">
        <f t="shared" si="2"/>
        <v>-3.4602133794694283E-2</v>
      </c>
      <c r="N28" s="4">
        <f t="shared" si="8"/>
        <v>19.408511042129145</v>
      </c>
      <c r="O28" s="4">
        <f t="shared" si="9"/>
        <v>20.016901001267588</v>
      </c>
      <c r="P28" s="5">
        <f t="shared" si="10"/>
        <v>-3.1346555014850896E-2</v>
      </c>
      <c r="Q28" s="5">
        <f t="shared" si="3"/>
        <v>-0.10657752352249616</v>
      </c>
      <c r="S28" s="13">
        <f t="shared" si="4"/>
        <v>-2.8261314891107302E-2</v>
      </c>
      <c r="T28" s="20" t="b">
        <f t="shared" si="11"/>
        <v>1</v>
      </c>
      <c r="U28" s="13"/>
      <c r="V28" s="13"/>
      <c r="W28" s="13">
        <f t="shared" si="12"/>
        <v>-1.4907056769318389E-2</v>
      </c>
    </row>
    <row r="29" spans="1:28" x14ac:dyDescent="0.2">
      <c r="A29" s="1">
        <v>43455</v>
      </c>
      <c r="B29" s="4">
        <v>18.120000999999998</v>
      </c>
      <c r="C29" s="4">
        <v>18.34</v>
      </c>
      <c r="D29" s="4">
        <v>16.760000000000002</v>
      </c>
      <c r="E29" s="4">
        <v>16.93</v>
      </c>
      <c r="F29" s="4">
        <v>16.93</v>
      </c>
      <c r="G29" s="2">
        <v>132246000</v>
      </c>
      <c r="H29" s="4">
        <f t="shared" si="5"/>
        <v>132.24600000000001</v>
      </c>
      <c r="I29" s="10">
        <f t="shared" si="6"/>
        <v>-1.010000999999999</v>
      </c>
      <c r="J29" s="6" t="b">
        <f t="shared" si="0"/>
        <v>1</v>
      </c>
      <c r="K29" s="5">
        <f t="shared" si="1"/>
        <v>9.4272076372314925E-2</v>
      </c>
      <c r="L29" s="5">
        <f t="shared" si="7"/>
        <v>6.5673340746504313E-2</v>
      </c>
      <c r="M29" s="5">
        <f t="shared" si="2"/>
        <v>-1.0143198090692014E-2</v>
      </c>
      <c r="N29" s="4">
        <f t="shared" si="8"/>
        <v>18.995425868440954</v>
      </c>
      <c r="O29" s="4">
        <f t="shared" si="9"/>
        <v>19.748474827244319</v>
      </c>
      <c r="P29" s="5">
        <f t="shared" si="10"/>
        <v>-3.9643699700067404E-2</v>
      </c>
      <c r="Q29" s="5">
        <f t="shared" si="3"/>
        <v>-0.11768232436182935</v>
      </c>
      <c r="S29" s="13">
        <f t="shared" si="4"/>
        <v>-3.4504405059424335E-2</v>
      </c>
      <c r="T29" s="20" t="b">
        <f t="shared" si="11"/>
        <v>1</v>
      </c>
      <c r="U29" s="13"/>
      <c r="V29" s="13"/>
      <c r="W29" s="13">
        <f t="shared" si="12"/>
        <v>-2.1283712737753396E-2</v>
      </c>
    </row>
    <row r="30" spans="1:28" x14ac:dyDescent="0.2">
      <c r="A30" s="1">
        <v>43458</v>
      </c>
      <c r="B30" s="4">
        <v>16.52</v>
      </c>
      <c r="C30" s="4">
        <v>17.219999000000001</v>
      </c>
      <c r="D30" s="4">
        <v>16.370000999999998</v>
      </c>
      <c r="E30" s="4">
        <v>16.649999999999999</v>
      </c>
      <c r="F30" s="4">
        <v>16.649999999999999</v>
      </c>
      <c r="G30" s="2">
        <v>62933100</v>
      </c>
      <c r="H30" s="4">
        <f t="shared" si="5"/>
        <v>62.933100000000003</v>
      </c>
      <c r="I30" s="10">
        <f t="shared" si="6"/>
        <v>-0.28000000000000114</v>
      </c>
      <c r="J30" s="6" t="b">
        <f t="shared" si="0"/>
        <v>1</v>
      </c>
      <c r="K30" s="5">
        <f t="shared" si="1"/>
        <v>5.1924126333285074E-2</v>
      </c>
      <c r="L30" s="5">
        <f t="shared" si="7"/>
        <v>-7.8692493946730634E-3</v>
      </c>
      <c r="M30" s="5">
        <f t="shared" si="2"/>
        <v>-1.7104397244691684E-2</v>
      </c>
      <c r="N30" s="4">
        <f t="shared" si="8"/>
        <v>18.604521557034129</v>
      </c>
      <c r="O30" s="4">
        <f t="shared" si="9"/>
        <v>19.479042233570901</v>
      </c>
      <c r="P30" s="5">
        <f t="shared" si="10"/>
        <v>-4.7005813820894894E-2</v>
      </c>
      <c r="Q30" s="5">
        <f t="shared" si="3"/>
        <v>-0.12010631663834899</v>
      </c>
      <c r="R30" t="s">
        <v>113</v>
      </c>
      <c r="S30" s="13">
        <f t="shared" si="4"/>
        <v>-7.4418605863619092E-2</v>
      </c>
      <c r="T30" s="20" t="b">
        <f t="shared" si="11"/>
        <v>1</v>
      </c>
      <c r="U30" s="13"/>
      <c r="V30" s="13"/>
      <c r="W30" s="13">
        <f t="shared" si="12"/>
        <v>-2.0578865360227277E-2</v>
      </c>
    </row>
    <row r="31" spans="1:28" x14ac:dyDescent="0.2">
      <c r="A31" s="1">
        <v>43460</v>
      </c>
      <c r="B31" s="4">
        <v>16.879999000000002</v>
      </c>
      <c r="C31" s="4">
        <v>17.91</v>
      </c>
      <c r="D31" s="4">
        <v>16.030000999999999</v>
      </c>
      <c r="E31" s="4">
        <v>17.899999999999999</v>
      </c>
      <c r="F31" s="4">
        <v>17.899999999999999</v>
      </c>
      <c r="G31" s="2">
        <v>108811800</v>
      </c>
      <c r="H31" s="4">
        <f t="shared" si="5"/>
        <v>108.81180000000001</v>
      </c>
      <c r="I31" s="10">
        <f t="shared" si="6"/>
        <v>1.25</v>
      </c>
      <c r="J31" s="6" t="b">
        <f t="shared" si="0"/>
        <v>0</v>
      </c>
      <c r="K31" s="5">
        <f t="shared" si="1"/>
        <v>0.11728003011353534</v>
      </c>
      <c r="L31" s="5">
        <f t="shared" si="7"/>
        <v>-6.0426603105841234E-2</v>
      </c>
      <c r="M31" s="5">
        <f t="shared" si="2"/>
        <v>-0.11665619983429822</v>
      </c>
      <c r="N31" s="4">
        <f t="shared" si="8"/>
        <v>18.48710129752844</v>
      </c>
      <c r="O31" s="4">
        <f t="shared" si="9"/>
        <v>19.341734213260388</v>
      </c>
      <c r="P31" s="5">
        <f t="shared" si="10"/>
        <v>-4.6228605662814455E-2</v>
      </c>
      <c r="Q31" s="5">
        <f t="shared" si="3"/>
        <v>-0.13290889999379912</v>
      </c>
      <c r="S31" s="13">
        <f t="shared" si="4"/>
        <v>-3.12164296738934E-2</v>
      </c>
      <c r="T31" s="20" t="b">
        <f t="shared" si="11"/>
        <v>0</v>
      </c>
      <c r="U31" s="13"/>
      <c r="V31" s="13"/>
      <c r="W31" s="13">
        <f t="shared" si="12"/>
        <v>-6.3113829154770136E-3</v>
      </c>
    </row>
    <row r="32" spans="1:28" x14ac:dyDescent="0.2">
      <c r="A32" s="1">
        <v>43461</v>
      </c>
      <c r="B32" s="4">
        <v>17.43</v>
      </c>
      <c r="C32" s="4">
        <v>17.739999999999998</v>
      </c>
      <c r="D32" s="4">
        <v>16.440000999999999</v>
      </c>
      <c r="E32" s="4">
        <v>17.489999999999998</v>
      </c>
      <c r="F32" s="4">
        <v>17.489999999999998</v>
      </c>
      <c r="G32" s="2">
        <v>111373000</v>
      </c>
      <c r="H32" s="4">
        <f t="shared" si="5"/>
        <v>111.373</v>
      </c>
      <c r="I32" s="10">
        <f t="shared" si="6"/>
        <v>-0.41000000000000014</v>
      </c>
      <c r="J32" s="6" t="b">
        <f t="shared" si="0"/>
        <v>0</v>
      </c>
      <c r="K32" s="5">
        <f t="shared" si="1"/>
        <v>7.9075360153566893E-2</v>
      </c>
      <c r="L32" s="5">
        <f t="shared" si="7"/>
        <v>-3.4423407917383089E-3</v>
      </c>
      <c r="M32" s="5">
        <f t="shared" si="2"/>
        <v>-6.3868548426487301E-2</v>
      </c>
      <c r="N32" s="4">
        <f t="shared" si="8"/>
        <v>18.320917747940367</v>
      </c>
      <c r="O32" s="4">
        <f t="shared" si="9"/>
        <v>19.180713846889919</v>
      </c>
      <c r="P32" s="5">
        <f t="shared" si="10"/>
        <v>-4.6929750505877901E-2</v>
      </c>
      <c r="Q32" s="5">
        <f t="shared" si="3"/>
        <v>-0.10266498511799828</v>
      </c>
      <c r="S32" s="13">
        <f t="shared" si="4"/>
        <v>-3.1707895637797689E-2</v>
      </c>
      <c r="T32" s="20" t="b">
        <f t="shared" si="11"/>
        <v>1</v>
      </c>
      <c r="U32" s="13"/>
      <c r="V32" s="13"/>
      <c r="W32" s="13">
        <f t="shared" si="12"/>
        <v>-8.9891620602679488E-3</v>
      </c>
    </row>
    <row r="33" spans="1:23" x14ac:dyDescent="0.2">
      <c r="A33" s="1">
        <v>43462</v>
      </c>
      <c r="B33" s="4">
        <v>17.530000999999999</v>
      </c>
      <c r="C33" s="4">
        <v>18.309999000000001</v>
      </c>
      <c r="D33" s="4">
        <v>17.139999</v>
      </c>
      <c r="E33" s="4">
        <v>17.82</v>
      </c>
      <c r="F33" s="4">
        <v>17.82</v>
      </c>
      <c r="G33" s="2">
        <v>109214400</v>
      </c>
      <c r="H33" s="4">
        <f t="shared" si="5"/>
        <v>109.2144</v>
      </c>
      <c r="I33" s="10">
        <f t="shared" si="6"/>
        <v>0.33000000000000185</v>
      </c>
      <c r="J33" s="6" t="b">
        <f t="shared" si="0"/>
        <v>0</v>
      </c>
      <c r="K33" s="5">
        <f t="shared" si="1"/>
        <v>6.8261380878727101E-2</v>
      </c>
      <c r="L33" s="5">
        <f t="shared" si="7"/>
        <v>-1.6543011035766723E-2</v>
      </c>
      <c r="M33" s="5">
        <f t="shared" si="2"/>
        <v>-3.9673339537534442E-2</v>
      </c>
      <c r="N33" s="4">
        <f t="shared" si="8"/>
        <v>18.237431456616974</v>
      </c>
      <c r="O33" s="4">
        <f t="shared" si="9"/>
        <v>19.0623909036821</v>
      </c>
      <c r="P33" s="5">
        <f t="shared" si="10"/>
        <v>-4.5234409737332344E-2</v>
      </c>
      <c r="Q33" s="5">
        <f t="shared" si="3"/>
        <v>-6.0174726864774604E-2</v>
      </c>
      <c r="S33" s="13">
        <f t="shared" si="4"/>
        <v>3.9790440641627534E-3</v>
      </c>
      <c r="T33" s="20" t="b">
        <f t="shared" si="11"/>
        <v>0</v>
      </c>
      <c r="U33" s="13"/>
      <c r="V33" s="13"/>
      <c r="W33" s="13">
        <f t="shared" si="12"/>
        <v>-4.5568836928367414E-3</v>
      </c>
    </row>
    <row r="34" spans="1:23" x14ac:dyDescent="0.2">
      <c r="A34" s="1">
        <v>43465</v>
      </c>
      <c r="B34" s="4">
        <v>18.149999999999999</v>
      </c>
      <c r="C34" s="4">
        <v>18.510000000000002</v>
      </c>
      <c r="D34" s="4">
        <v>17.850000000000001</v>
      </c>
      <c r="E34" s="4">
        <v>18.459999</v>
      </c>
      <c r="F34" s="4">
        <v>18.459999</v>
      </c>
      <c r="G34" s="2">
        <v>84732200</v>
      </c>
      <c r="H34" s="4">
        <f t="shared" si="5"/>
        <v>84.732200000000006</v>
      </c>
      <c r="I34" s="10">
        <f t="shared" si="6"/>
        <v>0.63999899999999954</v>
      </c>
      <c r="J34" s="6" t="b">
        <f t="shared" si="0"/>
        <v>0</v>
      </c>
      <c r="K34" s="5">
        <f t="shared" si="1"/>
        <v>3.6974789915966394E-2</v>
      </c>
      <c r="L34" s="5">
        <f t="shared" si="7"/>
        <v>-1.7079834710743872E-2</v>
      </c>
      <c r="M34" s="5">
        <f t="shared" si="2"/>
        <v>-3.4173613445378059E-2</v>
      </c>
      <c r="N34" s="4">
        <f t="shared" si="8"/>
        <v>18.274526047180814</v>
      </c>
      <c r="O34" s="4">
        <f t="shared" si="9"/>
        <v>19.01000899901409</v>
      </c>
      <c r="P34" s="5">
        <f t="shared" si="10"/>
        <v>-4.0246348930441253E-2</v>
      </c>
      <c r="Q34" s="5">
        <f t="shared" si="3"/>
        <v>-2.3230481933418097E-2</v>
      </c>
      <c r="S34" s="13">
        <f t="shared" si="4"/>
        <v>1.2885365793413508E-2</v>
      </c>
      <c r="T34" s="20" t="b">
        <f t="shared" si="11"/>
        <v>0</v>
      </c>
      <c r="U34" s="13"/>
      <c r="V34" s="13"/>
      <c r="W34" s="13">
        <f t="shared" si="12"/>
        <v>2.0339810818250149E-3</v>
      </c>
    </row>
    <row r="35" spans="1:23" x14ac:dyDescent="0.2">
      <c r="A35" s="1">
        <v>43467</v>
      </c>
      <c r="B35" s="4">
        <v>18.010000000000002</v>
      </c>
      <c r="C35" s="4">
        <v>19</v>
      </c>
      <c r="D35" s="4">
        <v>17.98</v>
      </c>
      <c r="E35" s="4">
        <v>18.829999999999998</v>
      </c>
      <c r="F35" s="4">
        <v>18.829999999999998</v>
      </c>
      <c r="G35" s="2">
        <v>87148700</v>
      </c>
      <c r="H35" s="4">
        <f t="shared" si="5"/>
        <v>87.148700000000005</v>
      </c>
      <c r="I35" s="10">
        <f t="shared" si="6"/>
        <v>0.37000099999999847</v>
      </c>
      <c r="J35" s="6" t="b">
        <f t="shared" si="0"/>
        <v>0</v>
      </c>
      <c r="K35" s="5">
        <f t="shared" si="1"/>
        <v>5.672969966629586E-2</v>
      </c>
      <c r="L35" s="5">
        <f t="shared" si="7"/>
        <v>-4.5530260966129742E-2</v>
      </c>
      <c r="M35" s="5">
        <f t="shared" si="2"/>
        <v>-4.7274749721913117E-2</v>
      </c>
      <c r="N35" s="4">
        <f t="shared" si="8"/>
        <v>18.367105039317345</v>
      </c>
      <c r="O35" s="4">
        <f t="shared" si="9"/>
        <v>18.994356042578083</v>
      </c>
      <c r="P35" s="5">
        <f t="shared" si="10"/>
        <v>-3.4150782168339569E-2</v>
      </c>
      <c r="Q35" s="5">
        <f t="shared" si="3"/>
        <v>-2.1075996379869982E-2</v>
      </c>
      <c r="S35" s="13">
        <f t="shared" si="4"/>
        <v>3.4458068341627915E-2</v>
      </c>
      <c r="T35" s="20" t="b">
        <f t="shared" si="11"/>
        <v>0</v>
      </c>
      <c r="U35" s="13"/>
      <c r="V35" s="13"/>
      <c r="W35" s="13">
        <f t="shared" si="12"/>
        <v>5.066013307131037E-3</v>
      </c>
    </row>
    <row r="36" spans="1:23" x14ac:dyDescent="0.2">
      <c r="A36" s="1">
        <v>43468</v>
      </c>
      <c r="B36" s="4">
        <v>18.420000000000002</v>
      </c>
      <c r="C36" s="4">
        <v>18.68</v>
      </c>
      <c r="D36" s="4">
        <v>16.940000999999999</v>
      </c>
      <c r="E36" s="4">
        <v>17.049999</v>
      </c>
      <c r="F36" s="4">
        <v>17.049999</v>
      </c>
      <c r="G36" s="2">
        <v>117277600</v>
      </c>
      <c r="H36" s="4">
        <f t="shared" si="5"/>
        <v>117.27760000000001</v>
      </c>
      <c r="I36" s="10">
        <f t="shared" si="6"/>
        <v>-1.7800009999999986</v>
      </c>
      <c r="J36" s="6" t="b">
        <f t="shared" si="0"/>
        <v>1</v>
      </c>
      <c r="K36" s="5">
        <f t="shared" si="1"/>
        <v>0.10271540125646988</v>
      </c>
      <c r="L36" s="5">
        <f t="shared" si="7"/>
        <v>7.4375732899022898E-2</v>
      </c>
      <c r="M36" s="5">
        <f t="shared" si="2"/>
        <v>-6.4933880464352351E-3</v>
      </c>
      <c r="N36" s="4">
        <f t="shared" si="8"/>
        <v>18.147587366097788</v>
      </c>
      <c r="O36" s="4">
        <f t="shared" si="9"/>
        <v>18.82528151713651</v>
      </c>
      <c r="P36" s="5">
        <f t="shared" si="10"/>
        <v>-3.7343484693990146E-2</v>
      </c>
      <c r="Q36" s="5">
        <f t="shared" si="3"/>
        <v>-6.654252941378469E-2</v>
      </c>
      <c r="S36" s="13">
        <f t="shared" si="4"/>
        <v>2.9337929233327852E-2</v>
      </c>
      <c r="T36" s="20" t="b">
        <f t="shared" si="11"/>
        <v>1</v>
      </c>
      <c r="U36" s="13"/>
      <c r="V36" s="13"/>
      <c r="W36" s="13">
        <f t="shared" si="12"/>
        <v>-1.1951675168713205E-2</v>
      </c>
    </row>
    <row r="37" spans="1:23" x14ac:dyDescent="0.2">
      <c r="A37" s="1">
        <v>43469</v>
      </c>
      <c r="B37" s="4">
        <v>17.549999</v>
      </c>
      <c r="C37" s="4">
        <v>19.07</v>
      </c>
      <c r="D37" s="4">
        <v>17.43</v>
      </c>
      <c r="E37" s="4">
        <v>19</v>
      </c>
      <c r="F37" s="4">
        <v>19</v>
      </c>
      <c r="G37" s="2">
        <v>111878600</v>
      </c>
      <c r="H37" s="4">
        <f t="shared" si="5"/>
        <v>111.87860000000001</v>
      </c>
      <c r="I37" s="10">
        <f t="shared" si="6"/>
        <v>1.9500010000000003</v>
      </c>
      <c r="J37" s="6" t="b">
        <f t="shared" si="0"/>
        <v>0</v>
      </c>
      <c r="K37" s="5">
        <f t="shared" si="1"/>
        <v>9.4090648307515817E-2</v>
      </c>
      <c r="L37" s="5">
        <f t="shared" si="7"/>
        <v>-8.2621144308897138E-2</v>
      </c>
      <c r="M37" s="5">
        <f t="shared" si="2"/>
        <v>-9.0074584050487683E-2</v>
      </c>
      <c r="N37" s="4">
        <f t="shared" si="8"/>
        <v>18.289656138414824</v>
      </c>
      <c r="O37" s="4">
        <f t="shared" si="9"/>
        <v>18.840474428689856</v>
      </c>
      <c r="P37" s="5">
        <f t="shared" si="10"/>
        <v>-3.0116383058624952E-2</v>
      </c>
      <c r="Q37" s="5">
        <f t="shared" si="3"/>
        <v>-4.7002312777725673E-2</v>
      </c>
      <c r="S37" s="13">
        <f t="shared" si="4"/>
        <v>4.2665857448581299E-2</v>
      </c>
      <c r="T37" s="20" t="b">
        <f t="shared" si="11"/>
        <v>0</v>
      </c>
      <c r="U37" s="13"/>
      <c r="V37" s="13"/>
      <c r="W37" s="13">
        <f t="shared" si="12"/>
        <v>7.8285211940866302E-3</v>
      </c>
    </row>
    <row r="38" spans="1:23" x14ac:dyDescent="0.2">
      <c r="A38" s="1">
        <v>43472</v>
      </c>
      <c r="B38" s="4">
        <v>19.440000999999999</v>
      </c>
      <c r="C38" s="4">
        <v>20.68</v>
      </c>
      <c r="D38" s="4">
        <v>19</v>
      </c>
      <c r="E38" s="4">
        <v>20.57</v>
      </c>
      <c r="F38" s="4">
        <v>20.57</v>
      </c>
      <c r="G38" s="2">
        <v>107157000</v>
      </c>
      <c r="H38" s="4">
        <f t="shared" si="5"/>
        <v>107.157</v>
      </c>
      <c r="I38" s="10">
        <f t="shared" si="6"/>
        <v>1.5700000000000003</v>
      </c>
      <c r="J38" s="6" t="b">
        <f t="shared" si="0"/>
        <v>0</v>
      </c>
      <c r="K38" s="5">
        <f t="shared" si="1"/>
        <v>8.8421052631578928E-2</v>
      </c>
      <c r="L38" s="5">
        <f t="shared" si="7"/>
        <v>-5.8127517586033128E-2</v>
      </c>
      <c r="M38" s="5">
        <f t="shared" si="2"/>
        <v>-8.2631578947368431E-2</v>
      </c>
      <c r="N38" s="4">
        <f t="shared" si="8"/>
        <v>18.669713448679019</v>
      </c>
      <c r="O38" s="4">
        <f t="shared" si="9"/>
        <v>18.990867956629867</v>
      </c>
      <c r="P38" s="5">
        <f t="shared" si="10"/>
        <v>-1.7201898081278314E-2</v>
      </c>
      <c r="Q38" s="5">
        <f t="shared" si="3"/>
        <v>1.7691034853261258E-2</v>
      </c>
      <c r="S38" s="13">
        <f t="shared" si="4"/>
        <v>0.1076763474087075</v>
      </c>
      <c r="T38" s="20" t="b">
        <f t="shared" si="11"/>
        <v>0</v>
      </c>
      <c r="U38" s="13"/>
      <c r="V38" s="13"/>
      <c r="W38" s="13">
        <f t="shared" si="12"/>
        <v>2.0779904629586728E-2</v>
      </c>
    </row>
    <row r="39" spans="1:23" x14ac:dyDescent="0.2">
      <c r="A39" s="1">
        <v>43473</v>
      </c>
      <c r="B39" s="4">
        <v>21.190000999999999</v>
      </c>
      <c r="C39" s="4">
        <v>21.200001</v>
      </c>
      <c r="D39" s="4">
        <v>19.68</v>
      </c>
      <c r="E39" s="4">
        <v>20.75</v>
      </c>
      <c r="F39" s="4">
        <v>20.75</v>
      </c>
      <c r="G39" s="2">
        <v>121271000</v>
      </c>
      <c r="H39" s="4">
        <f t="shared" si="5"/>
        <v>121.271</v>
      </c>
      <c r="I39" s="10">
        <f t="shared" si="6"/>
        <v>0.17999999999999972</v>
      </c>
      <c r="J39" s="6" t="b">
        <f t="shared" si="0"/>
        <v>0</v>
      </c>
      <c r="K39" s="5">
        <f t="shared" si="1"/>
        <v>7.7235823170731743E-2</v>
      </c>
      <c r="L39" s="5">
        <f t="shared" si="7"/>
        <v>2.076455777420675E-2</v>
      </c>
      <c r="M39" s="5">
        <f t="shared" si="2"/>
        <v>-5.436991869918701E-2</v>
      </c>
      <c r="N39" s="4">
        <f t="shared" si="8"/>
        <v>19.016427873899183</v>
      </c>
      <c r="O39" s="4">
        <f t="shared" si="9"/>
        <v>19.143835960401184</v>
      </c>
      <c r="P39" s="5">
        <f t="shared" si="10"/>
        <v>-6.6998958661880891E-3</v>
      </c>
      <c r="Q39" s="5">
        <f t="shared" si="3"/>
        <v>3.4894677933261946E-2</v>
      </c>
      <c r="S39" s="13">
        <f t="shared" si="4"/>
        <v>0.11482562027844674</v>
      </c>
      <c r="T39" s="20" t="b">
        <f t="shared" si="11"/>
        <v>0</v>
      </c>
      <c r="U39" s="13">
        <f t="shared" ref="U39:U44" si="13">(E39-E38)/E38</f>
        <v>8.7506076810889514E-3</v>
      </c>
      <c r="V39" s="13"/>
      <c r="W39" s="13">
        <f t="shared" si="12"/>
        <v>1.8570955905308519E-2</v>
      </c>
    </row>
    <row r="40" spans="1:23" x14ac:dyDescent="0.2">
      <c r="A40" s="1">
        <v>43474</v>
      </c>
      <c r="B40" s="4">
        <v>20.889999</v>
      </c>
      <c r="C40" s="4">
        <v>21.440000999999999</v>
      </c>
      <c r="D40" s="4">
        <v>20.07</v>
      </c>
      <c r="E40" s="4">
        <v>20.190000999999999</v>
      </c>
      <c r="F40" s="4">
        <v>20.190000999999999</v>
      </c>
      <c r="G40" s="2">
        <v>163944100</v>
      </c>
      <c r="H40" s="4">
        <f t="shared" si="5"/>
        <v>163.94409999999999</v>
      </c>
      <c r="I40" s="10">
        <f t="shared" si="6"/>
        <v>-0.55999900000000125</v>
      </c>
      <c r="J40" s="6" t="b">
        <f t="shared" si="0"/>
        <v>1</v>
      </c>
      <c r="K40" s="5">
        <f t="shared" si="1"/>
        <v>6.8261136023916216E-2</v>
      </c>
      <c r="L40" s="5">
        <f t="shared" si="7"/>
        <v>3.3508761776388826E-2</v>
      </c>
      <c r="M40" s="5">
        <f t="shared" si="2"/>
        <v>-5.9791230692575218E-3</v>
      </c>
      <c r="N40" s="4">
        <f t="shared" si="8"/>
        <v>19.212023394915985</v>
      </c>
      <c r="O40" s="4">
        <f t="shared" si="9"/>
        <v>19.234806833409777</v>
      </c>
      <c r="P40" s="5">
        <f t="shared" si="10"/>
        <v>-1.1858947923112531E-3</v>
      </c>
      <c r="Q40" s="5">
        <f t="shared" si="3"/>
        <v>4.4658315652012955E-2</v>
      </c>
      <c r="S40" s="13">
        <f t="shared" si="4"/>
        <v>0.11596787903525022</v>
      </c>
      <c r="T40" s="20" t="b">
        <f t="shared" si="11"/>
        <v>1</v>
      </c>
      <c r="U40" s="13">
        <f t="shared" si="13"/>
        <v>-2.6987903614457891E-2</v>
      </c>
      <c r="V40" s="13"/>
      <c r="W40" s="13">
        <f t="shared" si="12"/>
        <v>1.0285607913001626E-2</v>
      </c>
    </row>
    <row r="41" spans="1:23" x14ac:dyDescent="0.2">
      <c r="A41" s="1">
        <v>43475</v>
      </c>
      <c r="B41" s="4">
        <v>19.760000000000002</v>
      </c>
      <c r="C41" s="4">
        <v>19.829999999999998</v>
      </c>
      <c r="D41" s="4">
        <v>18.899999999999999</v>
      </c>
      <c r="E41" s="4">
        <v>19.739999999999998</v>
      </c>
      <c r="F41" s="4">
        <v>19.739999999999998</v>
      </c>
      <c r="G41" s="2">
        <v>115629400</v>
      </c>
      <c r="H41" s="4">
        <f t="shared" si="5"/>
        <v>115.6294</v>
      </c>
      <c r="I41" s="10">
        <f t="shared" si="6"/>
        <v>-0.45000100000000032</v>
      </c>
      <c r="J41" s="6" t="b">
        <f t="shared" si="0"/>
        <v>0</v>
      </c>
      <c r="K41" s="5">
        <f t="shared" si="1"/>
        <v>4.9206349206349198E-2</v>
      </c>
      <c r="L41" s="5">
        <f t="shared" si="7"/>
        <v>1.0121457489880123E-3</v>
      </c>
      <c r="M41" s="5">
        <f t="shared" si="2"/>
        <v>-4.4444444444444439E-2</v>
      </c>
      <c r="N41" s="4">
        <f t="shared" si="8"/>
        <v>19.300019495763319</v>
      </c>
      <c r="O41" s="4">
        <f t="shared" si="9"/>
        <v>19.278736673982841</v>
      </c>
      <c r="P41" s="5">
        <f t="shared" si="10"/>
        <v>1.1027357658964867E-3</v>
      </c>
      <c r="Q41" s="5">
        <f t="shared" si="3"/>
        <v>-2.0726377807604369E-2</v>
      </c>
      <c r="S41" s="13">
        <f t="shared" si="4"/>
        <v>2.746010201456112E-2</v>
      </c>
      <c r="T41" s="20" t="b">
        <f t="shared" si="11"/>
        <v>1</v>
      </c>
      <c r="U41" s="13">
        <f t="shared" si="13"/>
        <v>-2.2288309941143655E-2</v>
      </c>
      <c r="V41" s="13"/>
      <c r="W41" s="13">
        <f t="shared" si="12"/>
        <v>4.5802620077290022E-3</v>
      </c>
    </row>
    <row r="42" spans="1:23" x14ac:dyDescent="0.2">
      <c r="A42" s="1">
        <v>43476</v>
      </c>
      <c r="B42" s="4">
        <v>19.469999000000001</v>
      </c>
      <c r="C42" s="4">
        <v>20.350000000000001</v>
      </c>
      <c r="D42" s="4">
        <v>19.190000999999999</v>
      </c>
      <c r="E42" s="4">
        <v>20.27</v>
      </c>
      <c r="F42" s="4">
        <v>20.27</v>
      </c>
      <c r="G42" s="2">
        <v>85110800</v>
      </c>
      <c r="H42" s="4">
        <f t="shared" si="5"/>
        <v>85.110799999999998</v>
      </c>
      <c r="I42" s="10">
        <f t="shared" si="6"/>
        <v>0.53000000000000114</v>
      </c>
      <c r="J42" s="6" t="b">
        <f t="shared" si="0"/>
        <v>0</v>
      </c>
      <c r="K42" s="5">
        <f t="shared" si="1"/>
        <v>6.0448094817712766E-2</v>
      </c>
      <c r="L42" s="5">
        <f t="shared" si="7"/>
        <v>-4.108890811961511E-2</v>
      </c>
      <c r="M42" s="5">
        <f t="shared" si="2"/>
        <v>-5.6279257098527553E-2</v>
      </c>
      <c r="N42" s="4">
        <f t="shared" si="8"/>
        <v>19.461682913136098</v>
      </c>
      <c r="O42" s="4">
        <f t="shared" si="9"/>
        <v>19.364933484940856</v>
      </c>
      <c r="P42" s="5">
        <f t="shared" si="10"/>
        <v>4.9712775933646886E-3</v>
      </c>
      <c r="Q42" s="5">
        <f t="shared" si="3"/>
        <v>-1.3959836584981121E-2</v>
      </c>
      <c r="S42" s="13">
        <f t="shared" si="4"/>
        <v>4.564441270720293E-2</v>
      </c>
      <c r="T42" s="20" t="b">
        <f t="shared" si="11"/>
        <v>0</v>
      </c>
      <c r="U42" s="13">
        <f t="shared" si="13"/>
        <v>2.6849037487335418E-2</v>
      </c>
      <c r="V42" s="13"/>
      <c r="W42" s="13">
        <f t="shared" si="12"/>
        <v>8.3763344077588502E-3</v>
      </c>
    </row>
    <row r="43" spans="1:23" x14ac:dyDescent="0.2">
      <c r="A43" s="1">
        <v>43479</v>
      </c>
      <c r="B43" s="4">
        <v>19.959999</v>
      </c>
      <c r="C43" s="4">
        <v>20.620000999999998</v>
      </c>
      <c r="D43" s="4">
        <v>19.75</v>
      </c>
      <c r="E43" s="4">
        <v>20.23</v>
      </c>
      <c r="F43" s="4">
        <v>20.23</v>
      </c>
      <c r="G43" s="2">
        <v>71350200</v>
      </c>
      <c r="H43" s="4">
        <f t="shared" si="5"/>
        <v>71.350200000000001</v>
      </c>
      <c r="I43" s="10">
        <f t="shared" si="6"/>
        <v>-3.9999999999999147E-2</v>
      </c>
      <c r="J43" s="6" t="b">
        <f t="shared" si="0"/>
        <v>0</v>
      </c>
      <c r="K43" s="5">
        <f t="shared" si="1"/>
        <v>4.405068354430372E-2</v>
      </c>
      <c r="L43" s="5">
        <f t="shared" si="7"/>
        <v>-1.3527104886127529E-2</v>
      </c>
      <c r="M43" s="5">
        <f t="shared" si="2"/>
        <v>-2.4303797468354451E-2</v>
      </c>
      <c r="N43" s="4">
        <f t="shared" si="8"/>
        <v>19.589735760946748</v>
      </c>
      <c r="O43" s="4">
        <f t="shared" si="9"/>
        <v>19.440156660163389</v>
      </c>
      <c r="P43" s="5">
        <f t="shared" si="10"/>
        <v>7.6355854212977184E-3</v>
      </c>
      <c r="Q43" s="5">
        <f t="shared" si="3"/>
        <v>8.1810311792335395E-3</v>
      </c>
      <c r="S43" s="13">
        <f t="shared" si="4"/>
        <v>5.2592094739079755E-2</v>
      </c>
      <c r="T43" s="20" t="b">
        <f t="shared" si="11"/>
        <v>1</v>
      </c>
      <c r="U43" s="13">
        <f t="shared" si="13"/>
        <v>-1.973359644795222E-3</v>
      </c>
      <c r="V43" s="13"/>
      <c r="W43" s="13">
        <f t="shared" si="12"/>
        <v>6.5797417613981512E-3</v>
      </c>
    </row>
    <row r="44" spans="1:23" x14ac:dyDescent="0.2">
      <c r="A44" s="1">
        <v>43480</v>
      </c>
      <c r="B44" s="4">
        <v>20.440000999999999</v>
      </c>
      <c r="C44" s="4">
        <v>20.68</v>
      </c>
      <c r="D44" s="4">
        <v>20.260000000000002</v>
      </c>
      <c r="E44" s="4">
        <v>20.379999000000002</v>
      </c>
      <c r="F44" s="4">
        <v>20.379999000000002</v>
      </c>
      <c r="G44" s="2">
        <v>62785800</v>
      </c>
      <c r="H44" s="4">
        <f t="shared" si="5"/>
        <v>62.785800000000002</v>
      </c>
      <c r="I44" s="10">
        <f t="shared" si="6"/>
        <v>0.1499990000000011</v>
      </c>
      <c r="J44" s="6" t="b">
        <f t="shared" si="0"/>
        <v>1</v>
      </c>
      <c r="K44" s="5">
        <f t="shared" si="1"/>
        <v>2.0730503455083815E-2</v>
      </c>
      <c r="L44" s="5">
        <f t="shared" si="7"/>
        <v>2.9355184473815452E-3</v>
      </c>
      <c r="M44" s="5">
        <f t="shared" si="2"/>
        <v>-5.9229516288252697E-3</v>
      </c>
      <c r="N44" s="4">
        <f t="shared" si="8"/>
        <v>19.721446300788958</v>
      </c>
      <c r="O44" s="4">
        <f t="shared" si="9"/>
        <v>19.521882081018745</v>
      </c>
      <c r="P44" s="5">
        <f t="shared" si="10"/>
        <v>1.0119147283950955E-2</v>
      </c>
      <c r="Q44" s="5">
        <f t="shared" si="3"/>
        <v>2.730802249475477E-2</v>
      </c>
      <c r="S44" s="13">
        <f t="shared" si="4"/>
        <v>4.8604635004517609E-2</v>
      </c>
      <c r="T44" s="20" t="b">
        <f t="shared" si="11"/>
        <v>0</v>
      </c>
      <c r="U44" s="13">
        <f t="shared" si="13"/>
        <v>7.4146811665843351E-3</v>
      </c>
      <c r="V44" s="13">
        <f>(E44-E39)/E39</f>
        <v>-1.783137349397583E-2</v>
      </c>
      <c r="W44" s="13">
        <f t="shared" si="12"/>
        <v>6.7234464746983719E-3</v>
      </c>
    </row>
    <row r="45" spans="1:23" x14ac:dyDescent="0.2">
      <c r="A45" s="1">
        <v>43481</v>
      </c>
      <c r="B45" s="4">
        <v>20.399999999999999</v>
      </c>
      <c r="C45" s="4">
        <v>20.540001</v>
      </c>
      <c r="D45" s="4">
        <v>19.709999</v>
      </c>
      <c r="E45" s="4">
        <v>19.73</v>
      </c>
      <c r="F45" s="4">
        <v>19.73</v>
      </c>
      <c r="G45" s="2">
        <v>70849300</v>
      </c>
      <c r="H45" s="4">
        <f t="shared" si="5"/>
        <v>70.849299999999999</v>
      </c>
      <c r="I45" s="10">
        <f t="shared" si="6"/>
        <v>-0.6499990000000011</v>
      </c>
      <c r="J45" s="6" t="b">
        <f t="shared" si="0"/>
        <v>1</v>
      </c>
      <c r="K45" s="5">
        <f t="shared" si="1"/>
        <v>4.2110707362288571E-2</v>
      </c>
      <c r="L45" s="5">
        <f t="shared" si="7"/>
        <v>3.2843137254901872E-2</v>
      </c>
      <c r="M45" s="5">
        <f t="shared" si="2"/>
        <v>-1.0147641306324066E-3</v>
      </c>
      <c r="N45" s="4">
        <f t="shared" si="8"/>
        <v>19.722871917324131</v>
      </c>
      <c r="O45" s="4">
        <f t="shared" si="9"/>
        <v>19.53997929136494</v>
      </c>
      <c r="P45" s="5">
        <f t="shared" si="10"/>
        <v>9.2731234439819166E-3</v>
      </c>
      <c r="Q45" s="5">
        <f t="shared" si="3"/>
        <v>-6.5268979984724293E-4</v>
      </c>
      <c r="S45" s="13">
        <f t="shared" si="4"/>
        <v>4.143053233328161E-2</v>
      </c>
      <c r="T45" s="20" t="b">
        <f t="shared" si="11"/>
        <v>1</v>
      </c>
      <c r="U45" s="13"/>
      <c r="V45" s="13"/>
      <c r="W45" s="13">
        <f t="shared" si="12"/>
        <v>7.2287626040664588E-5</v>
      </c>
    </row>
    <row r="46" spans="1:23" x14ac:dyDescent="0.2">
      <c r="A46" s="1">
        <v>43482</v>
      </c>
      <c r="B46" s="4">
        <v>19.489999999999998</v>
      </c>
      <c r="C46" s="4">
        <v>20.51</v>
      </c>
      <c r="D46" s="4">
        <v>19.02</v>
      </c>
      <c r="E46" s="4">
        <v>20.25</v>
      </c>
      <c r="F46" s="4">
        <v>20.25</v>
      </c>
      <c r="G46" s="2">
        <v>85018400</v>
      </c>
      <c r="H46" s="4">
        <f t="shared" si="5"/>
        <v>85.0184</v>
      </c>
      <c r="I46" s="10">
        <f t="shared" si="6"/>
        <v>0.51999999999999957</v>
      </c>
      <c r="J46" s="6" t="b">
        <f t="shared" si="0"/>
        <v>0</v>
      </c>
      <c r="K46" s="5">
        <f t="shared" si="1"/>
        <v>7.8338590956887597E-2</v>
      </c>
      <c r="L46" s="5">
        <f t="shared" si="7"/>
        <v>-3.8994356080041127E-2</v>
      </c>
      <c r="M46" s="5">
        <f t="shared" si="2"/>
        <v>-6.4668769716088356E-2</v>
      </c>
      <c r="N46" s="4">
        <f t="shared" si="8"/>
        <v>19.81072659777011</v>
      </c>
      <c r="O46" s="4">
        <f t="shared" si="9"/>
        <v>19.601720222550597</v>
      </c>
      <c r="P46" s="5">
        <f t="shared" si="10"/>
        <v>1.0550162013897992E-2</v>
      </c>
      <c r="Q46" s="5">
        <f t="shared" si="3"/>
        <v>-3.991406341749798E-2</v>
      </c>
      <c r="S46" s="13">
        <f t="shared" si="4"/>
        <v>3.5297716051898971E-2</v>
      </c>
      <c r="T46" s="20" t="b">
        <f t="shared" si="11"/>
        <v>0</v>
      </c>
      <c r="U46" s="13"/>
      <c r="V46" s="13"/>
      <c r="W46" s="13">
        <f t="shared" si="12"/>
        <v>4.4544567755778596E-3</v>
      </c>
    </row>
    <row r="47" spans="1:23" x14ac:dyDescent="0.2">
      <c r="A47" s="1">
        <v>43483</v>
      </c>
      <c r="B47" s="4">
        <v>20.370000999999998</v>
      </c>
      <c r="C47" s="4">
        <v>21.049999</v>
      </c>
      <c r="D47" s="4">
        <v>20.02</v>
      </c>
      <c r="E47" s="4">
        <v>20.77</v>
      </c>
      <c r="F47" s="4">
        <v>20.77</v>
      </c>
      <c r="G47" s="2">
        <v>88131000</v>
      </c>
      <c r="H47" s="4">
        <f t="shared" si="5"/>
        <v>88.131</v>
      </c>
      <c r="I47" s="10">
        <f t="shared" si="6"/>
        <v>0.51999999999999957</v>
      </c>
      <c r="J47" s="6" t="b">
        <f t="shared" si="0"/>
        <v>0</v>
      </c>
      <c r="K47" s="5">
        <f t="shared" si="1"/>
        <v>5.1448501498501505E-2</v>
      </c>
      <c r="L47" s="5">
        <f t="shared" si="7"/>
        <v>-1.9636670611847349E-2</v>
      </c>
      <c r="M47" s="5">
        <f t="shared" si="2"/>
        <v>-3.7462537462537464E-2</v>
      </c>
      <c r="N47" s="4">
        <f t="shared" si="8"/>
        <v>19.970605498141758</v>
      </c>
      <c r="O47" s="4">
        <f t="shared" si="9"/>
        <v>19.703309768415764</v>
      </c>
      <c r="P47" s="5">
        <f t="shared" si="10"/>
        <v>1.3384457960018574E-2</v>
      </c>
      <c r="Q47" s="5">
        <f t="shared" si="3"/>
        <v>2.4733602525390465E-3</v>
      </c>
      <c r="S47" s="13">
        <f t="shared" si="4"/>
        <v>5.404911242969964E-2</v>
      </c>
      <c r="T47" s="20" t="b">
        <f t="shared" si="11"/>
        <v>0</v>
      </c>
      <c r="U47" s="13"/>
      <c r="V47" s="13"/>
      <c r="W47" s="13">
        <f t="shared" si="12"/>
        <v>8.0703198634644851E-3</v>
      </c>
    </row>
    <row r="48" spans="1:23" x14ac:dyDescent="0.2">
      <c r="A48" s="1">
        <v>43487</v>
      </c>
      <c r="B48" s="4">
        <v>20.48</v>
      </c>
      <c r="C48" s="4">
        <v>20.92</v>
      </c>
      <c r="D48" s="4">
        <v>19.700001</v>
      </c>
      <c r="E48" s="4">
        <v>19.760000000000002</v>
      </c>
      <c r="F48" s="4">
        <v>19.760000000000002</v>
      </c>
      <c r="G48" s="2">
        <v>78513700</v>
      </c>
      <c r="H48" s="4">
        <f t="shared" si="5"/>
        <v>78.5137</v>
      </c>
      <c r="I48" s="10">
        <f t="shared" si="6"/>
        <v>-1.009999999999998</v>
      </c>
      <c r="J48" s="6" t="b">
        <f t="shared" si="0"/>
        <v>1</v>
      </c>
      <c r="K48" s="5">
        <f t="shared" si="1"/>
        <v>6.1928880105133061E-2</v>
      </c>
      <c r="L48" s="5">
        <f t="shared" si="7"/>
        <v>3.5156249999999944E-2</v>
      </c>
      <c r="M48" s="5">
        <f t="shared" si="2"/>
        <v>-3.0456343631658314E-3</v>
      </c>
      <c r="N48" s="4">
        <f t="shared" si="8"/>
        <v>19.935504581784798</v>
      </c>
      <c r="O48" s="4">
        <f t="shared" si="9"/>
        <v>19.708239353770914</v>
      </c>
      <c r="P48" s="5">
        <f t="shared" si="10"/>
        <v>1.1400023866039388E-2</v>
      </c>
      <c r="Q48" s="5">
        <f t="shared" si="3"/>
        <v>-1.1813274192215775E-2</v>
      </c>
      <c r="S48" s="13">
        <f t="shared" si="4"/>
        <v>4.9384023071818488E-2</v>
      </c>
      <c r="T48" s="20" t="b">
        <f t="shared" si="11"/>
        <v>1</v>
      </c>
      <c r="U48" s="13"/>
      <c r="V48" s="13"/>
      <c r="W48" s="13">
        <f t="shared" si="12"/>
        <v>-1.7576290493658841E-3</v>
      </c>
    </row>
    <row r="49" spans="1:23" x14ac:dyDescent="0.2">
      <c r="A49" s="1">
        <v>43488</v>
      </c>
      <c r="B49" s="4">
        <v>20.030000999999999</v>
      </c>
      <c r="C49" s="4">
        <v>20.48</v>
      </c>
      <c r="D49" s="4">
        <v>19.549999</v>
      </c>
      <c r="E49" s="4">
        <v>19.799999</v>
      </c>
      <c r="F49" s="4">
        <v>19.799999</v>
      </c>
      <c r="G49" s="2">
        <v>77811300</v>
      </c>
      <c r="H49" s="4">
        <f t="shared" si="5"/>
        <v>77.811300000000003</v>
      </c>
      <c r="I49" s="10">
        <f t="shared" si="6"/>
        <v>3.9998999999998119E-2</v>
      </c>
      <c r="J49" s="6" t="b">
        <f t="shared" si="0"/>
        <v>1</v>
      </c>
      <c r="K49" s="5">
        <f t="shared" si="1"/>
        <v>4.7570386064981422E-2</v>
      </c>
      <c r="L49" s="5">
        <f t="shared" si="7"/>
        <v>1.1482875113186412E-2</v>
      </c>
      <c r="M49" s="5">
        <f t="shared" si="2"/>
        <v>-1.2787724439269793E-2</v>
      </c>
      <c r="N49" s="4">
        <f t="shared" si="8"/>
        <v>19.912920318153997</v>
      </c>
      <c r="O49" s="4">
        <f t="shared" si="9"/>
        <v>19.716218453443009</v>
      </c>
      <c r="P49" s="5">
        <f t="shared" si="10"/>
        <v>9.8781023359823875E-3</v>
      </c>
      <c r="Q49" s="5">
        <f t="shared" si="3"/>
        <v>-1.8225419092504136E-2</v>
      </c>
      <c r="S49" s="13">
        <f t="shared" si="4"/>
        <v>2.847797675005078E-2</v>
      </c>
      <c r="T49" s="20" t="b">
        <f t="shared" si="11"/>
        <v>0</v>
      </c>
      <c r="U49" s="13"/>
      <c r="V49" s="13"/>
      <c r="W49" s="13">
        <f t="shared" si="12"/>
        <v>-1.1328664162047995E-3</v>
      </c>
    </row>
    <row r="50" spans="1:23" x14ac:dyDescent="0.2">
      <c r="A50" s="1">
        <v>43489</v>
      </c>
      <c r="B50" s="4">
        <v>20.059999000000001</v>
      </c>
      <c r="C50" s="4">
        <v>21.01</v>
      </c>
      <c r="D50" s="4">
        <v>20.040001</v>
      </c>
      <c r="E50" s="4">
        <v>20.85</v>
      </c>
      <c r="F50" s="4">
        <v>20.85</v>
      </c>
      <c r="G50" s="2">
        <v>97433400</v>
      </c>
      <c r="H50" s="4">
        <f t="shared" si="5"/>
        <v>97.433400000000006</v>
      </c>
      <c r="I50" s="10">
        <f t="shared" si="6"/>
        <v>1.0500010000000017</v>
      </c>
      <c r="J50" s="6" t="b">
        <f t="shared" si="0"/>
        <v>0</v>
      </c>
      <c r="K50" s="5">
        <f t="shared" si="1"/>
        <v>4.8403141297248507E-2</v>
      </c>
      <c r="L50" s="5">
        <f t="shared" si="7"/>
        <v>-3.9381906250344288E-2</v>
      </c>
      <c r="M50" s="5">
        <f t="shared" si="2"/>
        <v>-4.0419109759525521E-2</v>
      </c>
      <c r="N50" s="4">
        <f t="shared" si="8"/>
        <v>20.069100265128331</v>
      </c>
      <c r="O50" s="4">
        <f t="shared" si="9"/>
        <v>19.814808153143616</v>
      </c>
      <c r="P50" s="5">
        <f t="shared" si="10"/>
        <v>1.2670827721488205E-2</v>
      </c>
      <c r="Q50" s="5">
        <f t="shared" si="3"/>
        <v>-1.4499536473437571E-3</v>
      </c>
      <c r="S50" s="13">
        <f t="shared" si="4"/>
        <v>4.6883005338637908E-2</v>
      </c>
      <c r="T50" s="20" t="b">
        <f t="shared" si="11"/>
        <v>0</v>
      </c>
      <c r="U50" s="13"/>
      <c r="V50" s="13"/>
      <c r="W50" s="13">
        <f t="shared" si="12"/>
        <v>7.8431462828658545E-3</v>
      </c>
    </row>
    <row r="51" spans="1:23" x14ac:dyDescent="0.2">
      <c r="A51" s="1">
        <v>43490</v>
      </c>
      <c r="B51" s="4">
        <v>20.99</v>
      </c>
      <c r="C51" s="4">
        <v>22.030000999999999</v>
      </c>
      <c r="D51" s="4">
        <v>20.790001</v>
      </c>
      <c r="E51" s="4">
        <v>21.93</v>
      </c>
      <c r="F51" s="4">
        <v>21.93</v>
      </c>
      <c r="G51" s="2">
        <v>110239500</v>
      </c>
      <c r="H51" s="4">
        <f t="shared" si="5"/>
        <v>110.23950000000001</v>
      </c>
      <c r="I51" s="10">
        <f t="shared" si="6"/>
        <v>1.0799999999999983</v>
      </c>
      <c r="J51" s="6" t="b">
        <f t="shared" si="0"/>
        <v>0</v>
      </c>
      <c r="K51" s="5">
        <f t="shared" si="1"/>
        <v>5.9644056775177569E-2</v>
      </c>
      <c r="L51" s="5">
        <f t="shared" si="7"/>
        <v>-4.478323010957605E-2</v>
      </c>
      <c r="M51" s="5">
        <f t="shared" si="2"/>
        <v>-5.4834004096488476E-2</v>
      </c>
      <c r="N51" s="4">
        <f t="shared" si="8"/>
        <v>20.379250220940275</v>
      </c>
      <c r="O51" s="4">
        <f t="shared" si="9"/>
        <v>19.998737878957215</v>
      </c>
      <c r="P51" s="5">
        <f t="shared" si="10"/>
        <v>1.8671557484095883E-2</v>
      </c>
      <c r="Q51" s="5">
        <f t="shared" si="3"/>
        <v>2.0155343037972364E-2</v>
      </c>
      <c r="S51" s="39">
        <f t="shared" si="4"/>
        <v>8.1001546237629937E-2</v>
      </c>
      <c r="T51" s="20" t="b">
        <f t="shared" si="11"/>
        <v>0</v>
      </c>
      <c r="U51" s="13"/>
      <c r="V51" s="13"/>
      <c r="W51" s="13">
        <f t="shared" si="12"/>
        <v>1.5454103657594189E-2</v>
      </c>
    </row>
    <row r="52" spans="1:23" x14ac:dyDescent="0.2">
      <c r="A52" s="1">
        <v>43493</v>
      </c>
      <c r="B52" s="4">
        <v>20.32</v>
      </c>
      <c r="C52" s="4">
        <v>21.01</v>
      </c>
      <c r="D52" s="4">
        <v>20.02</v>
      </c>
      <c r="E52" s="4">
        <v>20.18</v>
      </c>
      <c r="F52" s="4">
        <v>20.18</v>
      </c>
      <c r="G52" s="2">
        <v>135164100</v>
      </c>
      <c r="H52" s="4">
        <f t="shared" si="5"/>
        <v>135.16409999999999</v>
      </c>
      <c r="I52" s="10">
        <f t="shared" si="6"/>
        <v>-1.75</v>
      </c>
      <c r="J52" s="6" t="b">
        <f t="shared" si="0"/>
        <v>1</v>
      </c>
      <c r="K52" s="5">
        <f t="shared" si="1"/>
        <v>4.9450549450549552E-2</v>
      </c>
      <c r="L52" s="5">
        <f t="shared" si="7"/>
        <v>6.8897637795275867E-3</v>
      </c>
      <c r="M52" s="5">
        <f t="shared" si="2"/>
        <v>-7.9920079920079989E-3</v>
      </c>
      <c r="N52" s="4">
        <f t="shared" si="8"/>
        <v>20.346041850783564</v>
      </c>
      <c r="O52" s="4">
        <f t="shared" si="9"/>
        <v>20.014499802526153</v>
      </c>
      <c r="P52" s="5">
        <f t="shared" si="10"/>
        <v>1.6295162011801468E-2</v>
      </c>
      <c r="Q52" s="5">
        <f t="shared" si="3"/>
        <v>-1.6024829456988857E-2</v>
      </c>
      <c r="S52" s="13">
        <f t="shared" si="4"/>
        <v>3.2633283372061242E-2</v>
      </c>
      <c r="T52" s="20" t="b">
        <f t="shared" si="11"/>
        <v>1</v>
      </c>
      <c r="U52" s="13"/>
      <c r="V52" s="13"/>
      <c r="W52" s="13">
        <f t="shared" si="12"/>
        <v>-1.6295187407134426E-3</v>
      </c>
    </row>
    <row r="53" spans="1:23" x14ac:dyDescent="0.2">
      <c r="A53" s="1">
        <v>43494</v>
      </c>
      <c r="B53" s="4">
        <v>20.260000000000002</v>
      </c>
      <c r="C53" s="4">
        <v>20.389999</v>
      </c>
      <c r="D53" s="4">
        <v>19.049999</v>
      </c>
      <c r="E53" s="4">
        <v>19.25</v>
      </c>
      <c r="F53" s="4">
        <v>19.25</v>
      </c>
      <c r="G53" s="2">
        <v>131202500</v>
      </c>
      <c r="H53" s="4">
        <f t="shared" si="5"/>
        <v>131.20249999999999</v>
      </c>
      <c r="I53" s="10">
        <f t="shared" si="6"/>
        <v>-0.92999999999999972</v>
      </c>
      <c r="J53" s="6" t="b">
        <f t="shared" si="0"/>
        <v>1</v>
      </c>
      <c r="K53" s="5">
        <f t="shared" si="1"/>
        <v>7.0341211041533389E-2</v>
      </c>
      <c r="L53" s="5">
        <f t="shared" si="7"/>
        <v>4.9851924975320899E-2</v>
      </c>
      <c r="M53" s="5">
        <f t="shared" si="2"/>
        <v>-1.0498740708595329E-2</v>
      </c>
      <c r="N53" s="4">
        <f t="shared" si="8"/>
        <v>20.163368208986302</v>
      </c>
      <c r="O53" s="4">
        <f t="shared" si="9"/>
        <v>19.948021558828227</v>
      </c>
      <c r="P53" s="5">
        <f t="shared" si="10"/>
        <v>1.0680093123633017E-2</v>
      </c>
      <c r="Q53" s="5">
        <f t="shared" si="3"/>
        <v>-5.5217421883418369E-2</v>
      </c>
      <c r="S53" s="13">
        <f t="shared" si="4"/>
        <v>1.1239728832244096E-2</v>
      </c>
      <c r="T53" s="20" t="b">
        <f t="shared" si="11"/>
        <v>1</v>
      </c>
      <c r="U53" s="13">
        <f>(E53-E52)/E52</f>
        <v>-4.6085232903865202E-2</v>
      </c>
      <c r="V53" s="13"/>
      <c r="W53" s="13">
        <f t="shared" si="12"/>
        <v>-8.9783380540046798E-3</v>
      </c>
    </row>
    <row r="54" spans="1:23" x14ac:dyDescent="0.2">
      <c r="A54" s="1">
        <v>43495</v>
      </c>
      <c r="B54" s="4">
        <v>21.49</v>
      </c>
      <c r="C54" s="4">
        <v>23.129999000000002</v>
      </c>
      <c r="D54" s="4">
        <v>21.370000999999998</v>
      </c>
      <c r="E54" s="4">
        <v>23.09</v>
      </c>
      <c r="F54" s="4">
        <v>23.09</v>
      </c>
      <c r="G54" s="2">
        <v>211421200</v>
      </c>
      <c r="H54" s="4">
        <f t="shared" si="5"/>
        <v>211.4212</v>
      </c>
      <c r="I54" s="10">
        <f t="shared" si="6"/>
        <v>3.84</v>
      </c>
      <c r="J54" s="6" t="b">
        <f t="shared" si="0"/>
        <v>0</v>
      </c>
      <c r="K54" s="5">
        <f t="shared" si="1"/>
        <v>8.2358348977148069E-2</v>
      </c>
      <c r="L54" s="5">
        <f t="shared" si="7"/>
        <v>-7.4453234062354656E-2</v>
      </c>
      <c r="M54" s="5">
        <f t="shared" si="2"/>
        <v>-8.0486612986120198E-2</v>
      </c>
      <c r="N54" s="4">
        <f t="shared" si="8"/>
        <v>20.651140174155252</v>
      </c>
      <c r="O54" s="4">
        <f t="shared" si="9"/>
        <v>20.22123707545186</v>
      </c>
      <c r="P54" s="5">
        <f t="shared" si="10"/>
        <v>2.0817402578159443E-2</v>
      </c>
      <c r="Q54" s="5">
        <f t="shared" si="3"/>
        <v>3.4809740274989544E-2</v>
      </c>
      <c r="S54" s="13">
        <f t="shared" si="4"/>
        <v>0.12003496198950908</v>
      </c>
      <c r="T54" s="20" t="b">
        <f t="shared" si="11"/>
        <v>0</v>
      </c>
      <c r="U54" s="13">
        <f>(E54-E53)/E53</f>
        <v>0.19948051948051948</v>
      </c>
      <c r="V54" s="13"/>
      <c r="W54" s="13">
        <f t="shared" si="12"/>
        <v>2.4190996271722203E-2</v>
      </c>
    </row>
    <row r="55" spans="1:23" x14ac:dyDescent="0.2">
      <c r="A55" s="1">
        <v>43496</v>
      </c>
      <c r="B55" s="4">
        <v>23.02</v>
      </c>
      <c r="C55" s="4">
        <v>25.139999</v>
      </c>
      <c r="D55" s="4">
        <v>22.83</v>
      </c>
      <c r="E55" s="4">
        <v>24.41</v>
      </c>
      <c r="F55" s="4">
        <v>24.41</v>
      </c>
      <c r="G55" s="2">
        <v>182575600</v>
      </c>
      <c r="H55" s="4">
        <f t="shared" si="5"/>
        <v>182.57560000000001</v>
      </c>
      <c r="I55" s="10">
        <f t="shared" si="6"/>
        <v>1.3200000000000003</v>
      </c>
      <c r="J55" s="6" t="b">
        <f t="shared" si="0"/>
        <v>0</v>
      </c>
      <c r="K55" s="5">
        <f t="shared" si="1"/>
        <v>0.10118261060008767</v>
      </c>
      <c r="L55" s="5">
        <f t="shared" si="7"/>
        <v>-6.0382276281494382E-2</v>
      </c>
      <c r="M55" s="5">
        <f t="shared" si="2"/>
        <v>-6.9207183530442487E-2</v>
      </c>
      <c r="N55" s="4">
        <f t="shared" si="8"/>
        <v>21.277616811796044</v>
      </c>
      <c r="O55" s="4">
        <f t="shared" si="9"/>
        <v>20.585477329760394</v>
      </c>
      <c r="P55" s="5">
        <f t="shared" si="10"/>
        <v>3.2528994584202504E-2</v>
      </c>
      <c r="Q55" s="5">
        <f t="shared" si="3"/>
        <v>7.2958508555494461E-2</v>
      </c>
      <c r="R55" s="106" t="s">
        <v>115</v>
      </c>
      <c r="S55" s="13">
        <f t="shared" si="4"/>
        <v>0.18152325151671589</v>
      </c>
      <c r="T55" s="20" t="b">
        <f t="shared" si="11"/>
        <v>0</v>
      </c>
      <c r="U55" s="13">
        <f>(E55-E54)/E54</f>
        <v>5.7167605023819845E-2</v>
      </c>
      <c r="V55" s="13"/>
      <c r="W55" s="13">
        <f t="shared" si="12"/>
        <v>3.0336176712645765E-2</v>
      </c>
    </row>
    <row r="56" spans="1:23" x14ac:dyDescent="0.2">
      <c r="A56" s="1">
        <v>43497</v>
      </c>
      <c r="B56" s="4">
        <v>24.610001</v>
      </c>
      <c r="C56" s="4">
        <v>24.84</v>
      </c>
      <c r="D56" s="4">
        <v>24.07</v>
      </c>
      <c r="E56" s="4">
        <v>24.51</v>
      </c>
      <c r="F56" s="4">
        <v>24.51</v>
      </c>
      <c r="G56" s="2">
        <v>105356200</v>
      </c>
      <c r="H56" s="4">
        <f t="shared" si="5"/>
        <v>105.3562</v>
      </c>
      <c r="I56" s="10">
        <f t="shared" si="6"/>
        <v>0.10000000000000142</v>
      </c>
      <c r="J56" s="6" t="b">
        <f t="shared" si="0"/>
        <v>0</v>
      </c>
      <c r="K56" s="5">
        <f t="shared" si="1"/>
        <v>3.1990029081844604E-2</v>
      </c>
      <c r="L56" s="5">
        <f t="shared" si="7"/>
        <v>4.0634293350901894E-3</v>
      </c>
      <c r="M56" s="5">
        <f t="shared" si="2"/>
        <v>-1.8280016618196979E-2</v>
      </c>
      <c r="N56" s="4">
        <f t="shared" si="8"/>
        <v>21.816347343163372</v>
      </c>
      <c r="O56" s="4">
        <f t="shared" si="9"/>
        <v>20.926740170650795</v>
      </c>
      <c r="P56" s="5">
        <f t="shared" si="10"/>
        <v>4.077709061555413E-2</v>
      </c>
      <c r="Q56" s="5">
        <f t="shared" si="3"/>
        <v>0.10330109900559772</v>
      </c>
      <c r="R56" s="106"/>
      <c r="S56" s="13">
        <f t="shared" si="4"/>
        <v>0.13859573324881791</v>
      </c>
      <c r="T56" s="20" t="b">
        <f t="shared" si="11"/>
        <v>0</v>
      </c>
      <c r="U56" s="13">
        <f>(E56-E55)/E55</f>
        <v>4.0966816878329135E-3</v>
      </c>
      <c r="V56" s="13">
        <f>(E56-E53)/E53</f>
        <v>0.27324675324675335</v>
      </c>
      <c r="W56" s="13">
        <f t="shared" si="12"/>
        <v>2.5319119905790513E-2</v>
      </c>
    </row>
    <row r="57" spans="1:23" x14ac:dyDescent="0.2">
      <c r="A57" s="1">
        <v>43500</v>
      </c>
      <c r="B57" s="4">
        <v>24.43</v>
      </c>
      <c r="C57" s="4">
        <v>24.66</v>
      </c>
      <c r="D57" s="4">
        <v>24.07</v>
      </c>
      <c r="E57" s="4">
        <v>24.129999000000002</v>
      </c>
      <c r="F57" s="4">
        <v>24.129999000000002</v>
      </c>
      <c r="G57" s="2">
        <v>70843800</v>
      </c>
      <c r="H57" s="4">
        <f t="shared" si="5"/>
        <v>70.843800000000002</v>
      </c>
      <c r="I57" s="10">
        <f t="shared" si="6"/>
        <v>-0.38000100000000003</v>
      </c>
      <c r="J57" s="6" t="b">
        <f t="shared" si="0"/>
        <v>1</v>
      </c>
      <c r="K57" s="5">
        <f t="shared" si="1"/>
        <v>2.4511840465309506E-2</v>
      </c>
      <c r="L57" s="5">
        <f t="shared" si="7"/>
        <v>1.2280024559967179E-2</v>
      </c>
      <c r="M57" s="5">
        <f t="shared" si="2"/>
        <v>-2.4926879933527728E-3</v>
      </c>
      <c r="N57" s="4">
        <f t="shared" si="8"/>
        <v>22.201955952636144</v>
      </c>
      <c r="O57" s="4">
        <f t="shared" si="9"/>
        <v>21.20528441668116</v>
      </c>
      <c r="P57" s="5">
        <f t="shared" si="10"/>
        <v>4.4891159052887181E-2</v>
      </c>
      <c r="Q57" s="5">
        <f t="shared" si="3"/>
        <v>8.4138715136134412E-2</v>
      </c>
      <c r="R57" s="106"/>
      <c r="S57" s="13">
        <f t="shared" si="4"/>
        <v>0.11071295036381697</v>
      </c>
      <c r="T57" s="20" t="b">
        <f t="shared" si="11"/>
        <v>1</v>
      </c>
      <c r="U57" s="13"/>
      <c r="V57" s="13"/>
      <c r="W57" s="13">
        <f t="shared" si="12"/>
        <v>1.7675214068023679E-2</v>
      </c>
    </row>
    <row r="58" spans="1:23" x14ac:dyDescent="0.2">
      <c r="A58" s="1">
        <v>43501</v>
      </c>
      <c r="B58" s="4">
        <v>23.42</v>
      </c>
      <c r="C58" s="4">
        <v>23.860001</v>
      </c>
      <c r="D58" s="4">
        <v>22.98</v>
      </c>
      <c r="E58" s="4">
        <v>23.309999000000001</v>
      </c>
      <c r="F58" s="4">
        <v>23.309999000000001</v>
      </c>
      <c r="G58" s="2">
        <v>122226000</v>
      </c>
      <c r="H58" s="4">
        <f t="shared" si="5"/>
        <v>122.226</v>
      </c>
      <c r="I58" s="10">
        <f t="shared" si="6"/>
        <v>-0.82000000000000028</v>
      </c>
      <c r="J58" s="6" t="b">
        <f t="shared" si="0"/>
        <v>1</v>
      </c>
      <c r="K58" s="5">
        <f t="shared" si="1"/>
        <v>3.8294212358572673E-2</v>
      </c>
      <c r="L58" s="5">
        <f t="shared" si="7"/>
        <v>4.6968830059778161E-3</v>
      </c>
      <c r="M58" s="5">
        <f t="shared" si="2"/>
        <v>-1.4360269799825971E-2</v>
      </c>
      <c r="N58" s="4">
        <f t="shared" si="8"/>
        <v>22.386629793863452</v>
      </c>
      <c r="O58" s="4">
        <f t="shared" si="9"/>
        <v>21.38830307610019</v>
      </c>
      <c r="P58" s="5">
        <f t="shared" si="10"/>
        <v>4.4594774959691372E-2</v>
      </c>
      <c r="Q58" s="5">
        <f t="shared" si="3"/>
        <v>2.6505562096676143E-2</v>
      </c>
      <c r="S58" s="13">
        <f t="shared" si="4"/>
        <v>6.5814784078862265E-2</v>
      </c>
      <c r="T58" s="20" t="b">
        <f t="shared" si="11"/>
        <v>1</v>
      </c>
      <c r="U58" s="13"/>
      <c r="V58" s="13"/>
      <c r="W58" s="13">
        <f t="shared" si="12"/>
        <v>8.3179086392782941E-3</v>
      </c>
    </row>
    <row r="59" spans="1:23" x14ac:dyDescent="0.2">
      <c r="A59" s="1">
        <v>43502</v>
      </c>
      <c r="B59" s="4">
        <v>23.629999000000002</v>
      </c>
      <c r="C59" s="4">
        <v>24.139999</v>
      </c>
      <c r="D59" s="4">
        <v>23.219999000000001</v>
      </c>
      <c r="E59" s="4">
        <v>23.26</v>
      </c>
      <c r="F59" s="4">
        <v>23.26</v>
      </c>
      <c r="G59" s="2">
        <v>78684300</v>
      </c>
      <c r="H59" s="4">
        <f t="shared" si="5"/>
        <v>78.684299999999993</v>
      </c>
      <c r="I59" s="10">
        <f t="shared" si="6"/>
        <v>-4.9998999999999683E-2</v>
      </c>
      <c r="J59" s="6" t="b">
        <f t="shared" si="0"/>
        <v>1</v>
      </c>
      <c r="K59" s="5">
        <f t="shared" si="1"/>
        <v>3.9621018071533856E-2</v>
      </c>
      <c r="L59" s="5">
        <f t="shared" si="7"/>
        <v>1.5658020129412614E-2</v>
      </c>
      <c r="M59" s="5">
        <f t="shared" si="2"/>
        <v>-1.7226960259559086E-3</v>
      </c>
      <c r="N59" s="4">
        <f t="shared" si="8"/>
        <v>22.532191494886209</v>
      </c>
      <c r="O59" s="4">
        <f t="shared" si="9"/>
        <v>21.551059330352349</v>
      </c>
      <c r="P59" s="5">
        <f t="shared" si="10"/>
        <v>4.3543574745338626E-2</v>
      </c>
      <c r="Q59" s="5">
        <f t="shared" si="3"/>
        <v>3.0525548536630056E-2</v>
      </c>
      <c r="S59" s="13">
        <f t="shared" si="4"/>
        <v>7.1356019918377214E-2</v>
      </c>
      <c r="T59" s="20" t="b">
        <f t="shared" si="11"/>
        <v>1</v>
      </c>
      <c r="U59" s="13"/>
      <c r="V59" s="13"/>
      <c r="W59" s="13">
        <f t="shared" si="12"/>
        <v>6.502171267541928E-3</v>
      </c>
    </row>
    <row r="60" spans="1:23" x14ac:dyDescent="0.2">
      <c r="A60" s="1">
        <v>43503</v>
      </c>
      <c r="B60" s="4">
        <v>22.99</v>
      </c>
      <c r="C60" s="4">
        <v>23.219999000000001</v>
      </c>
      <c r="D60" s="4">
        <v>22.32</v>
      </c>
      <c r="E60" s="4">
        <v>22.67</v>
      </c>
      <c r="F60" s="4">
        <v>22.67</v>
      </c>
      <c r="G60" s="2">
        <v>86723900</v>
      </c>
      <c r="H60" s="4">
        <f t="shared" si="5"/>
        <v>86.7239</v>
      </c>
      <c r="I60" s="10">
        <f t="shared" si="6"/>
        <v>-0.58999999999999986</v>
      </c>
      <c r="J60" s="6" t="b">
        <f t="shared" si="0"/>
        <v>1</v>
      </c>
      <c r="K60" s="5">
        <f t="shared" si="1"/>
        <v>4.0322535842293956E-2</v>
      </c>
      <c r="L60" s="5">
        <f t="shared" si="7"/>
        <v>1.3919095258808037E-2</v>
      </c>
      <c r="M60" s="5">
        <f t="shared" si="2"/>
        <v>-1.5681003584229455E-2</v>
      </c>
      <c r="N60" s="4">
        <f t="shared" si="8"/>
        <v>22.555159579071841</v>
      </c>
      <c r="O60" s="4">
        <f t="shared" si="9"/>
        <v>21.648358519017361</v>
      </c>
      <c r="P60" s="5">
        <f t="shared" si="10"/>
        <v>4.0203708463045849E-2</v>
      </c>
      <c r="Q60" s="5">
        <f t="shared" si="3"/>
        <v>-1.0425977180406967E-2</v>
      </c>
      <c r="S60" s="13">
        <f t="shared" si="4"/>
        <v>2.9476156823339091E-2</v>
      </c>
      <c r="T60" s="20" t="b">
        <f t="shared" si="11"/>
        <v>1</v>
      </c>
      <c r="U60" s="13">
        <f>(E60-E59)/E59</f>
        <v>-2.5365434221840059E-2</v>
      </c>
      <c r="V60" s="13"/>
      <c r="W60" s="13">
        <f t="shared" si="12"/>
        <v>1.0193453304728115E-3</v>
      </c>
    </row>
    <row r="61" spans="1:23" x14ac:dyDescent="0.2">
      <c r="A61" s="1">
        <v>43504</v>
      </c>
      <c r="B61" s="4">
        <v>22.33</v>
      </c>
      <c r="C61" s="4">
        <v>23.280000999999999</v>
      </c>
      <c r="D61" s="4">
        <v>22.27</v>
      </c>
      <c r="E61" s="4">
        <v>23.049999</v>
      </c>
      <c r="F61" s="4">
        <v>23.049999</v>
      </c>
      <c r="G61" s="2">
        <v>78129300</v>
      </c>
      <c r="H61" s="4">
        <f t="shared" si="5"/>
        <v>78.129300000000001</v>
      </c>
      <c r="I61" s="10">
        <f t="shared" si="6"/>
        <v>0.37999899999999798</v>
      </c>
      <c r="J61" s="6" t="b">
        <f t="shared" si="0"/>
        <v>0</v>
      </c>
      <c r="K61" s="5">
        <f t="shared" si="1"/>
        <v>4.5352537045352449E-2</v>
      </c>
      <c r="L61" s="5">
        <f t="shared" si="7"/>
        <v>-3.2243573667711661E-2</v>
      </c>
      <c r="M61" s="5">
        <f t="shared" si="2"/>
        <v>-3.5024651998203871E-2</v>
      </c>
      <c r="N61" s="4">
        <f t="shared" si="8"/>
        <v>22.637632815893202</v>
      </c>
      <c r="O61" s="4">
        <f t="shared" si="9"/>
        <v>21.770240299972372</v>
      </c>
      <c r="P61" s="5">
        <f t="shared" si="10"/>
        <v>3.8316396549724935E-2</v>
      </c>
      <c r="Q61" s="5">
        <f t="shared" si="3"/>
        <v>-1.6239896586497257E-2</v>
      </c>
      <c r="S61" s="13">
        <f t="shared" si="4"/>
        <v>2.8376119947303383E-2</v>
      </c>
      <c r="T61" s="20" t="b">
        <f t="shared" si="11"/>
        <v>0</v>
      </c>
      <c r="U61" s="13">
        <f>(E61-E60)/E60</f>
        <v>1.676219673577406E-2</v>
      </c>
      <c r="V61" s="13"/>
      <c r="W61" s="13">
        <f t="shared" si="12"/>
        <v>3.6565131154241565E-3</v>
      </c>
    </row>
    <row r="62" spans="1:23" x14ac:dyDescent="0.2">
      <c r="A62" s="1">
        <v>43507</v>
      </c>
      <c r="B62" s="4">
        <v>23.049999</v>
      </c>
      <c r="C62" s="4">
        <v>23.280000999999999</v>
      </c>
      <c r="D62" s="4">
        <v>22.66</v>
      </c>
      <c r="E62" s="4">
        <v>22.959999</v>
      </c>
      <c r="F62" s="4">
        <v>22.959999</v>
      </c>
      <c r="G62" s="2">
        <v>60578700</v>
      </c>
      <c r="H62" s="4">
        <f t="shared" si="5"/>
        <v>60.578699999999998</v>
      </c>
      <c r="I62" s="10">
        <f t="shared" si="6"/>
        <v>-8.9999999999999858E-2</v>
      </c>
      <c r="J62" s="6" t="b">
        <f t="shared" si="0"/>
        <v>1</v>
      </c>
      <c r="K62" s="5">
        <f t="shared" si="1"/>
        <v>2.7361032656663658E-2</v>
      </c>
      <c r="L62" s="5">
        <f t="shared" si="7"/>
        <v>3.9045554839286481E-3</v>
      </c>
      <c r="M62" s="5">
        <f t="shared" si="2"/>
        <v>-1.323914386584288E-2</v>
      </c>
      <c r="N62" s="4">
        <f t="shared" si="8"/>
        <v>22.691360513244334</v>
      </c>
      <c r="O62" s="4">
        <f t="shared" si="9"/>
        <v>21.873697578235642</v>
      </c>
      <c r="P62" s="5">
        <f t="shared" si="10"/>
        <v>3.6034107982703088E-2</v>
      </c>
      <c r="Q62" s="27">
        <f t="shared" si="3"/>
        <v>-1.3820464059891538E-3</v>
      </c>
      <c r="R62" s="106"/>
      <c r="S62" s="13">
        <f t="shared" si="4"/>
        <v>2.594117203382721E-2</v>
      </c>
      <c r="T62" s="20" t="b">
        <f t="shared" si="11"/>
        <v>1</v>
      </c>
      <c r="U62" s="13">
        <f>(E62-E61)/E61</f>
        <v>-3.9045554839286481E-3</v>
      </c>
      <c r="V62" s="13"/>
      <c r="W62" s="13">
        <f t="shared" si="12"/>
        <v>2.3733796633281907E-3</v>
      </c>
    </row>
    <row r="63" spans="1:23" x14ac:dyDescent="0.2">
      <c r="A63" s="1">
        <v>43508</v>
      </c>
      <c r="B63" s="4">
        <v>23.43</v>
      </c>
      <c r="C63" s="4">
        <v>23.559999000000001</v>
      </c>
      <c r="D63" s="4">
        <v>22.75</v>
      </c>
      <c r="E63" s="4">
        <v>22.82</v>
      </c>
      <c r="F63" s="4">
        <v>22.82</v>
      </c>
      <c r="G63" s="2">
        <v>67595400</v>
      </c>
      <c r="H63" s="4">
        <f t="shared" si="5"/>
        <v>67.595399999999998</v>
      </c>
      <c r="I63" s="10">
        <f t="shared" si="6"/>
        <v>-0.13999899999999954</v>
      </c>
      <c r="J63" s="6" t="b">
        <f t="shared" si="0"/>
        <v>1</v>
      </c>
      <c r="K63" s="5">
        <f t="shared" si="1"/>
        <v>3.5604351648351705E-2</v>
      </c>
      <c r="L63" s="5">
        <f t="shared" si="7"/>
        <v>2.6034997865983758E-2</v>
      </c>
      <c r="M63" s="5">
        <f t="shared" si="2"/>
        <v>-3.0769230769230895E-3</v>
      </c>
      <c r="N63" s="4">
        <f t="shared" si="8"/>
        <v>22.712800427703613</v>
      </c>
      <c r="O63" s="4">
        <f t="shared" si="9"/>
        <v>21.955984745345585</v>
      </c>
      <c r="P63" s="5">
        <f t="shared" si="10"/>
        <v>3.3321108278436345E-2</v>
      </c>
      <c r="Q63" s="27">
        <f t="shared" si="3"/>
        <v>1.6378241166163608E-3</v>
      </c>
      <c r="R63" s="106"/>
      <c r="S63" s="13">
        <f t="shared" si="4"/>
        <v>3.7300489430754223E-2</v>
      </c>
      <c r="T63" s="20" t="b">
        <f t="shared" si="11"/>
        <v>1</v>
      </c>
      <c r="U63" s="13"/>
      <c r="V63" s="13"/>
      <c r="W63" s="13">
        <f t="shared" si="12"/>
        <v>9.4484922782682218E-4</v>
      </c>
    </row>
    <row r="64" spans="1:23" x14ac:dyDescent="0.2">
      <c r="A64" s="1">
        <v>43509</v>
      </c>
      <c r="B64" s="4">
        <v>22.98</v>
      </c>
      <c r="C64" s="4">
        <v>23.24</v>
      </c>
      <c r="D64" s="4">
        <v>22.709999</v>
      </c>
      <c r="E64" s="4">
        <v>22.85</v>
      </c>
      <c r="F64" s="4">
        <v>22.85</v>
      </c>
      <c r="G64" s="2">
        <v>57544200</v>
      </c>
      <c r="H64" s="4">
        <f t="shared" si="5"/>
        <v>57.544199999999996</v>
      </c>
      <c r="I64" s="10">
        <f t="shared" si="6"/>
        <v>3.0000000000001137E-2</v>
      </c>
      <c r="J64" s="6" t="b">
        <f t="shared" si="0"/>
        <v>1</v>
      </c>
      <c r="K64" s="5">
        <f t="shared" si="1"/>
        <v>2.3337781740985483E-2</v>
      </c>
      <c r="L64" s="5">
        <f t="shared" si="7"/>
        <v>5.6570931244560056E-3</v>
      </c>
      <c r="M64" s="5">
        <f t="shared" si="2"/>
        <v>-6.1647294656420552E-3</v>
      </c>
      <c r="N64" s="4">
        <f t="shared" si="8"/>
        <v>22.735667023086343</v>
      </c>
      <c r="O64" s="4">
        <f t="shared" si="9"/>
        <v>22.033725202272056</v>
      </c>
      <c r="P64" s="5">
        <f t="shared" si="10"/>
        <v>3.0874036820715167E-2</v>
      </c>
      <c r="Q64" s="5">
        <f t="shared" si="3"/>
        <v>-1.1289760296136972E-3</v>
      </c>
      <c r="S64" s="13">
        <f t="shared" si="4"/>
        <v>2.2182457915201858E-2</v>
      </c>
      <c r="T64" s="20" t="b">
        <f t="shared" si="11"/>
        <v>0</v>
      </c>
      <c r="U64" s="13"/>
      <c r="V64" s="13"/>
      <c r="W64" s="13">
        <f t="shared" si="12"/>
        <v>1.0067712898511219E-3</v>
      </c>
    </row>
    <row r="65" spans="1:23" x14ac:dyDescent="0.2">
      <c r="A65" s="1">
        <v>43510</v>
      </c>
      <c r="B65" s="4">
        <v>22.74</v>
      </c>
      <c r="C65" s="4">
        <v>23.370000999999998</v>
      </c>
      <c r="D65" s="4">
        <v>22.59</v>
      </c>
      <c r="E65" s="4">
        <v>23.129999000000002</v>
      </c>
      <c r="F65" s="4">
        <v>23.129999000000002</v>
      </c>
      <c r="G65" s="2">
        <v>64441200</v>
      </c>
      <c r="H65" s="4">
        <f t="shared" si="5"/>
        <v>64.441199999999995</v>
      </c>
      <c r="I65" s="10">
        <f t="shared" si="6"/>
        <v>0.27999900000000011</v>
      </c>
      <c r="J65" s="6" t="b">
        <f t="shared" si="0"/>
        <v>0</v>
      </c>
      <c r="K65" s="5">
        <f t="shared" si="1"/>
        <v>3.452859672421419E-2</v>
      </c>
      <c r="L65" s="5">
        <f t="shared" si="7"/>
        <v>-1.7150351802990463E-2</v>
      </c>
      <c r="M65" s="5">
        <f t="shared" si="2"/>
        <v>-2.3904338202744652E-2</v>
      </c>
      <c r="N65" s="4">
        <f t="shared" si="8"/>
        <v>22.80138901923862</v>
      </c>
      <c r="O65" s="4">
        <f t="shared" si="9"/>
        <v>22.129053358596224</v>
      </c>
      <c r="P65" s="5">
        <f t="shared" si="10"/>
        <v>2.9486609788338534E-2</v>
      </c>
      <c r="Q65" s="5">
        <f t="shared" si="3"/>
        <v>-9.2708834124211065E-3</v>
      </c>
      <c r="S65" s="13">
        <f t="shared" si="4"/>
        <v>2.493760271716839E-2</v>
      </c>
      <c r="T65" s="20" t="b">
        <f t="shared" si="11"/>
        <v>0</v>
      </c>
      <c r="U65" s="13"/>
      <c r="V65" s="13"/>
      <c r="W65" s="13">
        <f t="shared" si="12"/>
        <v>2.8907001534435447E-3</v>
      </c>
    </row>
    <row r="66" spans="1:23" x14ac:dyDescent="0.2">
      <c r="A66" s="1">
        <v>43511</v>
      </c>
      <c r="B66" s="4">
        <v>23.58</v>
      </c>
      <c r="C66" s="4">
        <v>24.049999</v>
      </c>
      <c r="D66" s="4">
        <v>23.200001</v>
      </c>
      <c r="E66" s="4">
        <v>23.68</v>
      </c>
      <c r="F66" s="4">
        <v>23.68</v>
      </c>
      <c r="G66" s="2">
        <v>78644100</v>
      </c>
      <c r="H66" s="4">
        <f t="shared" si="5"/>
        <v>78.644099999999995</v>
      </c>
      <c r="I66" s="10">
        <f t="shared" si="6"/>
        <v>0.55000099999999819</v>
      </c>
      <c r="J66" s="6" t="b">
        <f t="shared" ref="J66:J129" si="14">(E66-D66)&lt;(C66-E66)</f>
        <v>0</v>
      </c>
      <c r="K66" s="5">
        <f t="shared" ref="K66:K129" si="15">(C66-D66)/D66</f>
        <v>3.6637843248368801E-2</v>
      </c>
      <c r="L66" s="5">
        <f t="shared" si="7"/>
        <v>-4.2408821034775838E-3</v>
      </c>
      <c r="M66" s="5">
        <f t="shared" ref="M66:M129" si="16">(D66-F66)/D66</f>
        <v>-2.0689611177171906E-2</v>
      </c>
      <c r="N66" s="4">
        <f t="shared" si="8"/>
        <v>22.947824182698849</v>
      </c>
      <c r="O66" s="4">
        <f t="shared" si="9"/>
        <v>22.263918283935684</v>
      </c>
      <c r="P66" s="5">
        <f t="shared" si="10"/>
        <v>2.9802646792055548E-2</v>
      </c>
      <c r="Q66" s="5">
        <f t="shared" ref="Q66:Q129" si="17">(D66-N66)/N66</f>
        <v>1.098913846007572E-2</v>
      </c>
      <c r="S66" s="13">
        <f t="shared" ref="S66:S129" si="18">(C66-N66)/N66</f>
        <v>4.8029600040779392E-2</v>
      </c>
      <c r="T66" s="20" t="b">
        <f t="shared" si="11"/>
        <v>0</v>
      </c>
      <c r="U66" s="13"/>
      <c r="V66" s="13"/>
      <c r="W66" s="13">
        <f t="shared" si="12"/>
        <v>6.4222036357817697E-3</v>
      </c>
    </row>
    <row r="67" spans="1:23" x14ac:dyDescent="0.2">
      <c r="A67" s="1">
        <v>43515</v>
      </c>
      <c r="B67" s="4">
        <v>23.629999000000002</v>
      </c>
      <c r="C67" s="4">
        <v>24.41</v>
      </c>
      <c r="D67" s="4">
        <v>23.610001</v>
      </c>
      <c r="E67" s="4">
        <v>23.950001</v>
      </c>
      <c r="F67" s="4">
        <v>23.950001</v>
      </c>
      <c r="G67" s="2">
        <v>57517900</v>
      </c>
      <c r="H67" s="4">
        <f t="shared" ref="H67:H130" si="19">(G67/1000000)</f>
        <v>57.517899999999997</v>
      </c>
      <c r="I67" s="10">
        <f t="shared" ref="I67:I130" si="20">(E67-E66)</f>
        <v>0.2700010000000006</v>
      </c>
      <c r="J67" s="6" t="b">
        <f t="shared" si="14"/>
        <v>1</v>
      </c>
      <c r="K67" s="5">
        <f t="shared" si="15"/>
        <v>3.3883903689796525E-2</v>
      </c>
      <c r="L67" s="5">
        <f t="shared" ref="L67:L130" si="21">(B67-E67)/B67</f>
        <v>-1.3542192701743186E-2</v>
      </c>
      <c r="M67" s="5">
        <f t="shared" si="16"/>
        <v>-1.4400677069009859E-2</v>
      </c>
      <c r="N67" s="4">
        <f t="shared" ref="N67:N130" si="22">(E67-N66)*(2/($Y$1+1))+N66</f>
        <v>23.114853652249039</v>
      </c>
      <c r="O67" s="4">
        <f t="shared" ref="O67:O130" si="23">(E67-O66)*(2/($Y$2+1))+O66</f>
        <v>22.410534172289104</v>
      </c>
      <c r="P67" s="5">
        <f t="shared" ref="P67:P130" si="24">(N67-O67)/N67</f>
        <v>3.0470427827753329E-2</v>
      </c>
      <c r="Q67" s="5">
        <f t="shared" si="17"/>
        <v>2.1421175976287635E-2</v>
      </c>
      <c r="S67" s="13">
        <f t="shared" si="18"/>
        <v>5.6030912729786872E-2</v>
      </c>
      <c r="T67" s="20" t="b">
        <f t="shared" ref="T67:T130" si="25">(E67&lt;E66)</f>
        <v>0</v>
      </c>
      <c r="U67" s="13"/>
      <c r="V67" s="13"/>
      <c r="W67" s="13">
        <f t="shared" si="12"/>
        <v>7.2786625965227418E-3</v>
      </c>
    </row>
    <row r="68" spans="1:23" x14ac:dyDescent="0.2">
      <c r="A68" s="1">
        <v>43516</v>
      </c>
      <c r="B68" s="4">
        <v>24.139999</v>
      </c>
      <c r="C68" s="4">
        <v>24.370000999999998</v>
      </c>
      <c r="D68" s="4">
        <v>23.9</v>
      </c>
      <c r="E68" s="4">
        <v>23.950001</v>
      </c>
      <c r="F68" s="4">
        <v>23.950001</v>
      </c>
      <c r="G68" s="2">
        <v>57091600</v>
      </c>
      <c r="H68" s="4">
        <f t="shared" si="19"/>
        <v>57.0916</v>
      </c>
      <c r="I68" s="10">
        <f t="shared" si="20"/>
        <v>0</v>
      </c>
      <c r="J68" s="6" t="b">
        <f t="shared" si="14"/>
        <v>1</v>
      </c>
      <c r="K68" s="5">
        <f t="shared" si="15"/>
        <v>1.9665313807531379E-2</v>
      </c>
      <c r="L68" s="5">
        <f t="shared" si="21"/>
        <v>7.8706714113782363E-3</v>
      </c>
      <c r="M68" s="5">
        <f t="shared" si="16"/>
        <v>-2.092092050209278E-3</v>
      </c>
      <c r="N68" s="4">
        <f t="shared" si="22"/>
        <v>23.2540448768742</v>
      </c>
      <c r="O68" s="4">
        <f t="shared" si="23"/>
        <v>22.544400852959615</v>
      </c>
      <c r="P68" s="5">
        <f t="shared" si="24"/>
        <v>3.051701446660212E-2</v>
      </c>
      <c r="Q68" s="5">
        <f t="shared" si="17"/>
        <v>2.7778183388997884E-2</v>
      </c>
      <c r="S68" s="13">
        <f t="shared" si="18"/>
        <v>4.7989763889877059E-2</v>
      </c>
      <c r="T68" s="20" t="b">
        <f t="shared" si="25"/>
        <v>0</v>
      </c>
      <c r="U68" s="13"/>
      <c r="V68" s="13"/>
      <c r="W68" s="13">
        <f t="shared" ref="W68:W131" si="26">(N68-N67)/N67</f>
        <v>6.0217220804951255E-3</v>
      </c>
    </row>
    <row r="69" spans="1:23" x14ac:dyDescent="0.2">
      <c r="A69" s="1">
        <v>43517</v>
      </c>
      <c r="B69" s="4">
        <v>24.040001</v>
      </c>
      <c r="C69" s="4">
        <v>24.33</v>
      </c>
      <c r="D69" s="4">
        <v>23.85</v>
      </c>
      <c r="E69" s="4">
        <v>23.92</v>
      </c>
      <c r="F69" s="4">
        <v>23.92</v>
      </c>
      <c r="G69" s="2">
        <v>49608200</v>
      </c>
      <c r="H69" s="4">
        <f t="shared" si="19"/>
        <v>49.608199999999997</v>
      </c>
      <c r="I69" s="10">
        <f t="shared" si="20"/>
        <v>-3.0000999999998612E-2</v>
      </c>
      <c r="J69" s="6" t="b">
        <f t="shared" si="14"/>
        <v>1</v>
      </c>
      <c r="K69" s="5">
        <f t="shared" si="15"/>
        <v>2.012578616352188E-2</v>
      </c>
      <c r="L69" s="5">
        <f t="shared" si="21"/>
        <v>4.9917219221412871E-3</v>
      </c>
      <c r="M69" s="5">
        <f t="shared" si="16"/>
        <v>-2.9350104821803053E-3</v>
      </c>
      <c r="N69" s="4">
        <f t="shared" si="22"/>
        <v>23.365037397395167</v>
      </c>
      <c r="O69" s="4">
        <f t="shared" si="23"/>
        <v>22.664018170093563</v>
      </c>
      <c r="P69" s="5">
        <f t="shared" si="24"/>
        <v>3.0002914841461219E-2</v>
      </c>
      <c r="Q69" s="5">
        <f t="shared" si="17"/>
        <v>2.0755909539391555E-2</v>
      </c>
      <c r="S69" s="13">
        <f t="shared" si="18"/>
        <v>4.1299424699932634E-2</v>
      </c>
      <c r="T69" s="20" t="b">
        <f t="shared" si="25"/>
        <v>1</v>
      </c>
      <c r="U69" s="13">
        <f>(E69-E68)/E68</f>
        <v>-1.2526513046909105E-3</v>
      </c>
      <c r="V69" s="13"/>
      <c r="W69" s="13">
        <f t="shared" si="26"/>
        <v>4.7730414690713317E-3</v>
      </c>
    </row>
    <row r="70" spans="1:23" x14ac:dyDescent="0.2">
      <c r="A70" s="1">
        <v>43518</v>
      </c>
      <c r="B70" s="4">
        <v>24.049999</v>
      </c>
      <c r="C70" s="4">
        <v>24.360001</v>
      </c>
      <c r="D70" s="4">
        <v>23.879999000000002</v>
      </c>
      <c r="E70" s="4">
        <v>24.360001</v>
      </c>
      <c r="F70" s="4">
        <v>24.360001</v>
      </c>
      <c r="G70" s="2">
        <v>52650700</v>
      </c>
      <c r="H70" s="4">
        <f t="shared" si="19"/>
        <v>52.650700000000001</v>
      </c>
      <c r="I70" s="10">
        <f t="shared" si="20"/>
        <v>0.44000099999999875</v>
      </c>
      <c r="J70" s="6" t="b">
        <f t="shared" si="14"/>
        <v>0</v>
      </c>
      <c r="K70" s="5">
        <f t="shared" si="15"/>
        <v>2.0100587106389699E-2</v>
      </c>
      <c r="L70" s="5">
        <f t="shared" si="21"/>
        <v>-1.2889896585858518E-2</v>
      </c>
      <c r="M70" s="5">
        <f t="shared" si="16"/>
        <v>-2.0100587106389699E-2</v>
      </c>
      <c r="N70" s="4">
        <f t="shared" si="22"/>
        <v>23.530864664495972</v>
      </c>
      <c r="O70" s="4">
        <f t="shared" si="23"/>
        <v>22.811494937911515</v>
      </c>
      <c r="P70" s="5">
        <f t="shared" si="24"/>
        <v>3.0571325654252822E-2</v>
      </c>
      <c r="Q70" s="5">
        <f t="shared" si="17"/>
        <v>1.4837293082171049E-2</v>
      </c>
      <c r="S70" s="13">
        <f t="shared" si="18"/>
        <v>3.5236118490581961E-2</v>
      </c>
      <c r="T70" s="20" t="b">
        <f t="shared" si="25"/>
        <v>0</v>
      </c>
      <c r="U70" s="13">
        <f>(E70-E69)/E69</f>
        <v>1.839469063545145E-2</v>
      </c>
      <c r="V70" s="13"/>
      <c r="W70" s="13">
        <f t="shared" si="26"/>
        <v>7.0972395327427457E-3</v>
      </c>
    </row>
    <row r="71" spans="1:23" x14ac:dyDescent="0.2">
      <c r="A71" s="1">
        <v>43521</v>
      </c>
      <c r="B71" s="4">
        <v>25.01</v>
      </c>
      <c r="C71" s="4">
        <v>25.52</v>
      </c>
      <c r="D71" s="4">
        <v>24.68</v>
      </c>
      <c r="E71" s="4">
        <v>24.709999</v>
      </c>
      <c r="F71" s="4">
        <v>24.709999</v>
      </c>
      <c r="G71" s="2">
        <v>63221000</v>
      </c>
      <c r="H71" s="4">
        <f t="shared" si="19"/>
        <v>63.220999999999997</v>
      </c>
      <c r="I71" s="10">
        <f t="shared" si="20"/>
        <v>0.34999799999999937</v>
      </c>
      <c r="J71" s="6" t="b">
        <f t="shared" si="14"/>
        <v>1</v>
      </c>
      <c r="K71" s="5">
        <f t="shared" si="15"/>
        <v>3.4035656401944892E-2</v>
      </c>
      <c r="L71" s="5">
        <f t="shared" si="21"/>
        <v>1.1995241903238774E-2</v>
      </c>
      <c r="M71" s="5">
        <f t="shared" si="16"/>
        <v>-1.2155186385737484E-3</v>
      </c>
      <c r="N71" s="4">
        <f t="shared" si="22"/>
        <v>23.727387053746643</v>
      </c>
      <c r="O71" s="4">
        <f t="shared" si="23"/>
        <v>22.976582247658339</v>
      </c>
      <c r="P71" s="5">
        <f t="shared" si="24"/>
        <v>3.1642961965748742E-2</v>
      </c>
      <c r="Q71" s="5">
        <f t="shared" si="17"/>
        <v>4.0148244899260228E-2</v>
      </c>
      <c r="R71" t="s">
        <v>116</v>
      </c>
      <c r="S71" s="13">
        <f t="shared" si="18"/>
        <v>7.5550373169737478E-2</v>
      </c>
      <c r="T71" s="20" t="b">
        <f t="shared" si="25"/>
        <v>0</v>
      </c>
      <c r="U71" s="13">
        <f>(E71-E70)/E70</f>
        <v>1.4367733400339325E-2</v>
      </c>
      <c r="V71" s="13"/>
      <c r="W71" s="13">
        <f t="shared" si="26"/>
        <v>8.351685841242764E-3</v>
      </c>
    </row>
    <row r="72" spans="1:23" x14ac:dyDescent="0.2">
      <c r="A72" s="1">
        <v>43522</v>
      </c>
      <c r="B72" s="4">
        <v>24.65</v>
      </c>
      <c r="C72" s="4">
        <v>24.719999000000001</v>
      </c>
      <c r="D72" s="4">
        <v>24.15</v>
      </c>
      <c r="E72" s="4">
        <v>24.209999</v>
      </c>
      <c r="F72" s="4">
        <v>24.209999</v>
      </c>
      <c r="G72" s="2">
        <v>48470100</v>
      </c>
      <c r="H72" s="4">
        <f t="shared" si="19"/>
        <v>48.470100000000002</v>
      </c>
      <c r="I72" s="10">
        <f t="shared" si="20"/>
        <v>-0.5</v>
      </c>
      <c r="J72" s="6" t="b">
        <f t="shared" si="14"/>
        <v>1</v>
      </c>
      <c r="K72" s="5">
        <f t="shared" si="15"/>
        <v>2.3602443064182313E-2</v>
      </c>
      <c r="L72" s="5">
        <f t="shared" si="21"/>
        <v>1.7849939148072973E-2</v>
      </c>
      <c r="M72" s="5">
        <f t="shared" si="16"/>
        <v>-2.484430641821998E-3</v>
      </c>
      <c r="N72" s="4">
        <f t="shared" si="22"/>
        <v>23.807822378122204</v>
      </c>
      <c r="O72" s="4">
        <f t="shared" si="23"/>
        <v>23.083835878296743</v>
      </c>
      <c r="P72" s="5">
        <f t="shared" si="24"/>
        <v>3.0409606066733604E-2</v>
      </c>
      <c r="Q72" s="5">
        <f t="shared" si="17"/>
        <v>1.4372487178509587E-2</v>
      </c>
      <c r="S72" s="13">
        <f t="shared" si="18"/>
        <v>3.831415605301336E-2</v>
      </c>
      <c r="T72" s="20" t="b">
        <f t="shared" si="25"/>
        <v>1</v>
      </c>
      <c r="U72" s="13"/>
      <c r="V72" s="13"/>
      <c r="W72" s="13">
        <f t="shared" si="26"/>
        <v>3.3899781797869575E-3</v>
      </c>
    </row>
    <row r="73" spans="1:23" x14ac:dyDescent="0.2">
      <c r="A73" s="1">
        <v>43523</v>
      </c>
      <c r="B73" s="4">
        <v>24.110001</v>
      </c>
      <c r="C73" s="4">
        <v>24.23</v>
      </c>
      <c r="D73" s="4">
        <v>23.209999</v>
      </c>
      <c r="E73" s="4">
        <v>23.48</v>
      </c>
      <c r="F73" s="4">
        <v>23.48</v>
      </c>
      <c r="G73" s="2">
        <v>62649300</v>
      </c>
      <c r="H73" s="4">
        <f t="shared" si="19"/>
        <v>62.649299999999997</v>
      </c>
      <c r="I73" s="10">
        <f t="shared" si="20"/>
        <v>-0.7299989999999994</v>
      </c>
      <c r="J73" s="6" t="b">
        <f t="shared" si="14"/>
        <v>1</v>
      </c>
      <c r="K73" s="5">
        <f t="shared" si="15"/>
        <v>4.3946619730573906E-2</v>
      </c>
      <c r="L73" s="5">
        <f t="shared" si="21"/>
        <v>2.6130276809196318E-2</v>
      </c>
      <c r="M73" s="5">
        <f t="shared" si="16"/>
        <v>-1.1632960432268894E-2</v>
      </c>
      <c r="N73" s="4">
        <f t="shared" si="22"/>
        <v>23.753185315101838</v>
      </c>
      <c r="O73" s="4">
        <f t="shared" si="23"/>
        <v>23.118284932357895</v>
      </c>
      <c r="P73" s="5">
        <f t="shared" si="24"/>
        <v>2.6729062831850399E-2</v>
      </c>
      <c r="Q73" s="5">
        <f t="shared" si="17"/>
        <v>-2.2867935727192364E-2</v>
      </c>
      <c r="S73" s="13">
        <f t="shared" si="18"/>
        <v>2.0073715527955414E-2</v>
      </c>
      <c r="T73" s="20" t="b">
        <f t="shared" si="25"/>
        <v>1</v>
      </c>
      <c r="U73" s="13"/>
      <c r="V73" s="13"/>
      <c r="W73" s="13">
        <f t="shared" si="26"/>
        <v>-2.2949206421572273E-3</v>
      </c>
    </row>
    <row r="74" spans="1:23" x14ac:dyDescent="0.2">
      <c r="A74" s="1">
        <v>43524</v>
      </c>
      <c r="B74" s="4">
        <v>23.209999</v>
      </c>
      <c r="C74" s="4">
        <v>23.67</v>
      </c>
      <c r="D74" s="4">
        <v>23.110001</v>
      </c>
      <c r="E74" s="4">
        <v>23.530000999999999</v>
      </c>
      <c r="F74" s="4">
        <v>23.530000999999999</v>
      </c>
      <c r="G74" s="2">
        <v>39384900</v>
      </c>
      <c r="H74" s="4">
        <f t="shared" si="19"/>
        <v>39.384900000000002</v>
      </c>
      <c r="I74" s="10">
        <f t="shared" si="20"/>
        <v>5.0000999999998186E-2</v>
      </c>
      <c r="J74" s="6" t="b">
        <f t="shared" si="14"/>
        <v>0</v>
      </c>
      <c r="K74" s="5">
        <f t="shared" si="15"/>
        <v>2.4231889907750381E-2</v>
      </c>
      <c r="L74" s="5">
        <f t="shared" si="21"/>
        <v>-1.3787247470368214E-2</v>
      </c>
      <c r="M74" s="5">
        <f t="shared" si="16"/>
        <v>-1.8173949884294601E-2</v>
      </c>
      <c r="N74" s="4">
        <f t="shared" si="22"/>
        <v>23.715987929251533</v>
      </c>
      <c r="O74" s="4">
        <f t="shared" si="23"/>
        <v>23.154086329544164</v>
      </c>
      <c r="P74" s="5">
        <f t="shared" si="24"/>
        <v>2.3692945087660205E-2</v>
      </c>
      <c r="Q74" s="5">
        <f t="shared" si="17"/>
        <v>-2.5551831577047737E-2</v>
      </c>
      <c r="S74" s="13">
        <f t="shared" si="18"/>
        <v>-1.9391108390137562E-3</v>
      </c>
      <c r="T74" s="20" t="b">
        <f t="shared" si="25"/>
        <v>0</v>
      </c>
      <c r="U74" s="13"/>
      <c r="V74" s="13"/>
      <c r="W74" s="13">
        <f t="shared" si="26"/>
        <v>-1.5659956909718545E-3</v>
      </c>
    </row>
    <row r="75" spans="1:23" x14ac:dyDescent="0.2">
      <c r="A75" s="1">
        <v>43525</v>
      </c>
      <c r="B75" s="4">
        <v>23.969999000000001</v>
      </c>
      <c r="C75" s="4">
        <v>24.190000999999999</v>
      </c>
      <c r="D75" s="4">
        <v>23.450001</v>
      </c>
      <c r="E75" s="4">
        <v>23.68</v>
      </c>
      <c r="F75" s="4">
        <v>23.68</v>
      </c>
      <c r="G75" s="2">
        <v>48084000</v>
      </c>
      <c r="H75" s="4">
        <f t="shared" si="19"/>
        <v>48.084000000000003</v>
      </c>
      <c r="I75" s="10">
        <f t="shared" si="20"/>
        <v>0.1499990000000011</v>
      </c>
      <c r="J75" s="6" t="b">
        <f t="shared" si="14"/>
        <v>1</v>
      </c>
      <c r="K75" s="5">
        <f t="shared" si="15"/>
        <v>3.1556501852601136E-2</v>
      </c>
      <c r="L75" s="5">
        <f t="shared" si="21"/>
        <v>1.2098415189754562E-2</v>
      </c>
      <c r="M75" s="5">
        <f t="shared" si="16"/>
        <v>-9.8080592832383851E-3</v>
      </c>
      <c r="N75" s="4">
        <f t="shared" si="22"/>
        <v>23.709989941042945</v>
      </c>
      <c r="O75" s="4">
        <f t="shared" si="23"/>
        <v>23.199817953062063</v>
      </c>
      <c r="P75" s="5">
        <f t="shared" si="24"/>
        <v>2.1517174374576786E-2</v>
      </c>
      <c r="Q75" s="5">
        <f t="shared" si="17"/>
        <v>-1.096537542569318E-2</v>
      </c>
      <c r="S75" s="13">
        <f t="shared" si="18"/>
        <v>2.0245097536972598E-2</v>
      </c>
      <c r="T75" s="20" t="b">
        <f t="shared" si="25"/>
        <v>0</v>
      </c>
      <c r="U75" s="13"/>
      <c r="V75" s="13"/>
      <c r="W75" s="13">
        <f t="shared" si="26"/>
        <v>-2.5290905976510806E-4</v>
      </c>
    </row>
    <row r="76" spans="1:23" x14ac:dyDescent="0.2">
      <c r="A76" s="1">
        <v>43528</v>
      </c>
      <c r="B76" s="4">
        <v>23.889999</v>
      </c>
      <c r="C76" s="4">
        <v>24.129999000000002</v>
      </c>
      <c r="D76" s="4">
        <v>23.01</v>
      </c>
      <c r="E76" s="4">
        <v>23.370000999999998</v>
      </c>
      <c r="F76" s="4">
        <v>23.370000999999998</v>
      </c>
      <c r="G76" s="2">
        <v>48147700</v>
      </c>
      <c r="H76" s="4">
        <f t="shared" si="19"/>
        <v>48.1477</v>
      </c>
      <c r="I76" s="10">
        <f t="shared" si="20"/>
        <v>-0.30999900000000125</v>
      </c>
      <c r="J76" s="6" t="b">
        <f t="shared" si="14"/>
        <v>1</v>
      </c>
      <c r="K76" s="5">
        <f t="shared" si="15"/>
        <v>4.8674445893089953E-2</v>
      </c>
      <c r="L76" s="5">
        <f t="shared" si="21"/>
        <v>2.1766346662467465E-2</v>
      </c>
      <c r="M76" s="5">
        <f t="shared" si="16"/>
        <v>-1.5645415036940325E-2</v>
      </c>
      <c r="N76" s="4">
        <f t="shared" si="22"/>
        <v>23.653325117535786</v>
      </c>
      <c r="O76" s="4">
        <f t="shared" si="23"/>
        <v>23.214616478882753</v>
      </c>
      <c r="P76" s="5">
        <f t="shared" si="24"/>
        <v>1.8547440432710616E-2</v>
      </c>
      <c r="Q76" s="5">
        <f t="shared" si="17"/>
        <v>-2.7198083750975242E-2</v>
      </c>
      <c r="S76" s="13">
        <f t="shared" si="18"/>
        <v>2.0152510486182142E-2</v>
      </c>
      <c r="T76" s="20" t="b">
        <f t="shared" si="25"/>
        <v>1</v>
      </c>
      <c r="U76" s="13"/>
      <c r="V76" s="13"/>
      <c r="W76" s="13">
        <f t="shared" si="26"/>
        <v>-2.3899134351411037E-3</v>
      </c>
    </row>
    <row r="77" spans="1:23" x14ac:dyDescent="0.2">
      <c r="A77" s="1">
        <v>43529</v>
      </c>
      <c r="B77" s="4">
        <v>23.34</v>
      </c>
      <c r="C77" s="4">
        <v>23.68</v>
      </c>
      <c r="D77" s="4">
        <v>23.01</v>
      </c>
      <c r="E77" s="4">
        <v>23.5</v>
      </c>
      <c r="F77" s="4">
        <v>23.5</v>
      </c>
      <c r="G77" s="2">
        <v>35462600</v>
      </c>
      <c r="H77" s="4">
        <f t="shared" si="19"/>
        <v>35.462600000000002</v>
      </c>
      <c r="I77" s="10">
        <f t="shared" si="20"/>
        <v>0.12999900000000153</v>
      </c>
      <c r="J77" s="6" t="b">
        <f t="shared" si="14"/>
        <v>0</v>
      </c>
      <c r="K77" s="5">
        <f t="shared" si="15"/>
        <v>2.9117774880486662E-2</v>
      </c>
      <c r="L77" s="5">
        <f t="shared" si="21"/>
        <v>-6.8551842330762704E-3</v>
      </c>
      <c r="M77" s="5">
        <f t="shared" si="16"/>
        <v>-2.1295089091699193E-2</v>
      </c>
      <c r="N77" s="4">
        <f t="shared" si="22"/>
        <v>23.627770931279823</v>
      </c>
      <c r="O77" s="4">
        <f t="shared" si="23"/>
        <v>23.239432437240776</v>
      </c>
      <c r="P77" s="5">
        <f t="shared" si="24"/>
        <v>1.6435680503612039E-2</v>
      </c>
      <c r="Q77" s="5">
        <f t="shared" si="17"/>
        <v>-2.614596751748512E-2</v>
      </c>
      <c r="S77" s="13">
        <f t="shared" si="18"/>
        <v>2.2104949667948936E-3</v>
      </c>
      <c r="T77" s="20" t="b">
        <f t="shared" si="25"/>
        <v>0</v>
      </c>
      <c r="U77" s="13"/>
      <c r="V77" s="13"/>
      <c r="W77" s="13">
        <f t="shared" si="26"/>
        <v>-1.0803633793127103E-3</v>
      </c>
    </row>
    <row r="78" spans="1:23" x14ac:dyDescent="0.2">
      <c r="A78" s="1">
        <v>43530</v>
      </c>
      <c r="B78" s="4">
        <v>23.469999000000001</v>
      </c>
      <c r="C78" s="4">
        <v>23.530000999999999</v>
      </c>
      <c r="D78" s="4">
        <v>22.4</v>
      </c>
      <c r="E78" s="4">
        <v>22.41</v>
      </c>
      <c r="F78" s="4">
        <v>22.41</v>
      </c>
      <c r="G78" s="2">
        <v>60479400</v>
      </c>
      <c r="H78" s="4">
        <f t="shared" si="19"/>
        <v>60.479399999999998</v>
      </c>
      <c r="I78" s="10">
        <f t="shared" si="20"/>
        <v>-1.0899999999999999</v>
      </c>
      <c r="J78" s="6" t="b">
        <f t="shared" si="14"/>
        <v>1</v>
      </c>
      <c r="K78" s="5">
        <f t="shared" si="15"/>
        <v>5.044647321428572E-2</v>
      </c>
      <c r="L78" s="5">
        <f t="shared" si="21"/>
        <v>4.5163998515722184E-2</v>
      </c>
      <c r="M78" s="5">
        <f t="shared" si="16"/>
        <v>-4.4642857142864124E-4</v>
      </c>
      <c r="N78" s="4">
        <f t="shared" si="22"/>
        <v>23.424809109399853</v>
      </c>
      <c r="O78" s="4">
        <f t="shared" si="23"/>
        <v>23.16730787748071</v>
      </c>
      <c r="P78" s="5">
        <f t="shared" si="24"/>
        <v>1.0992671518326844E-2</v>
      </c>
      <c r="Q78" s="5">
        <f t="shared" si="17"/>
        <v>-4.3748877722492127E-2</v>
      </c>
      <c r="S78" s="13">
        <f t="shared" si="18"/>
        <v>4.4906189036108286E-3</v>
      </c>
      <c r="T78" s="20" t="b">
        <f t="shared" si="25"/>
        <v>1</v>
      </c>
      <c r="U78" s="13"/>
      <c r="V78" s="13"/>
      <c r="W78" s="13">
        <f t="shared" si="26"/>
        <v>-8.5899690863888382E-3</v>
      </c>
    </row>
    <row r="79" spans="1:23" x14ac:dyDescent="0.2">
      <c r="A79" s="1">
        <v>43531</v>
      </c>
      <c r="B79" s="4">
        <v>22.33</v>
      </c>
      <c r="C79" s="4">
        <v>22.41</v>
      </c>
      <c r="D79" s="4">
        <v>21.73</v>
      </c>
      <c r="E79" s="4">
        <v>22.08</v>
      </c>
      <c r="F79" s="4">
        <v>22.08</v>
      </c>
      <c r="G79" s="2">
        <v>52186300</v>
      </c>
      <c r="H79" s="4">
        <f t="shared" si="19"/>
        <v>52.186300000000003</v>
      </c>
      <c r="I79" s="10">
        <f t="shared" si="20"/>
        <v>-0.33000000000000185</v>
      </c>
      <c r="J79" s="6" t="b">
        <f t="shared" si="14"/>
        <v>0</v>
      </c>
      <c r="K79" s="5">
        <f t="shared" si="15"/>
        <v>3.1293143120110431E-2</v>
      </c>
      <c r="L79" s="5">
        <f t="shared" si="21"/>
        <v>1.1195700850873265E-2</v>
      </c>
      <c r="M79" s="5">
        <f t="shared" si="16"/>
        <v>-1.6106764841233221E-2</v>
      </c>
      <c r="N79" s="4">
        <f t="shared" si="22"/>
        <v>23.20067425783321</v>
      </c>
      <c r="O79" s="4">
        <f t="shared" si="23"/>
        <v>23.072759366395431</v>
      </c>
      <c r="P79" s="5">
        <f t="shared" si="24"/>
        <v>5.5134126713835274E-3</v>
      </c>
      <c r="Q79" s="5">
        <f t="shared" si="17"/>
        <v>-6.3389289530525958E-2</v>
      </c>
      <c r="S79" s="13">
        <f t="shared" si="18"/>
        <v>-3.4079796519976391E-2</v>
      </c>
      <c r="T79" s="20" t="b">
        <f t="shared" si="25"/>
        <v>1</v>
      </c>
      <c r="U79" s="13"/>
      <c r="V79" s="13"/>
      <c r="W79" s="13">
        <f t="shared" si="26"/>
        <v>-9.5682680067903751E-3</v>
      </c>
    </row>
    <row r="80" spans="1:23" x14ac:dyDescent="0.2">
      <c r="A80" s="1">
        <v>43532</v>
      </c>
      <c r="B80" s="4">
        <v>21.35</v>
      </c>
      <c r="C80" s="4">
        <v>22.09</v>
      </c>
      <c r="D80" s="4">
        <v>21.040001</v>
      </c>
      <c r="E80" s="4">
        <v>22.01</v>
      </c>
      <c r="F80" s="4">
        <v>22.01</v>
      </c>
      <c r="G80" s="2">
        <v>49967700</v>
      </c>
      <c r="H80" s="4">
        <f t="shared" si="19"/>
        <v>49.967700000000001</v>
      </c>
      <c r="I80" s="10">
        <f t="shared" si="20"/>
        <v>-6.9999999999996732E-2</v>
      </c>
      <c r="J80" s="6" t="b">
        <f t="shared" si="14"/>
        <v>0</v>
      </c>
      <c r="K80" s="5">
        <f t="shared" si="15"/>
        <v>4.9904893065356781E-2</v>
      </c>
      <c r="L80" s="5">
        <f t="shared" si="21"/>
        <v>-3.0913348946135837E-2</v>
      </c>
      <c r="M80" s="5">
        <f t="shared" si="16"/>
        <v>-4.6102611877252356E-2</v>
      </c>
      <c r="N80" s="4">
        <f t="shared" si="22"/>
        <v>23.002228548194342</v>
      </c>
      <c r="O80" s="4">
        <f t="shared" si="23"/>
        <v>22.980345508448003</v>
      </c>
      <c r="P80" s="5">
        <f t="shared" si="24"/>
        <v>9.5134433172373389E-4</v>
      </c>
      <c r="Q80" s="5">
        <f t="shared" si="17"/>
        <v>-8.530597563984188E-2</v>
      </c>
      <c r="S80" s="13">
        <f t="shared" si="18"/>
        <v>-3.9658268166627333E-2</v>
      </c>
      <c r="T80" s="20" t="b">
        <f t="shared" si="25"/>
        <v>1</v>
      </c>
      <c r="U80" s="13"/>
      <c r="V80" s="13"/>
      <c r="W80" s="13">
        <f t="shared" si="26"/>
        <v>-8.5534457935793461E-3</v>
      </c>
    </row>
    <row r="81" spans="1:23" x14ac:dyDescent="0.2">
      <c r="A81" s="1">
        <v>43535</v>
      </c>
      <c r="B81" s="4">
        <v>22.15</v>
      </c>
      <c r="C81" s="4">
        <v>23.08</v>
      </c>
      <c r="D81" s="4">
        <v>21.98</v>
      </c>
      <c r="E81" s="4">
        <v>22.959999</v>
      </c>
      <c r="F81" s="4">
        <v>22.959999</v>
      </c>
      <c r="G81" s="2">
        <v>54420200</v>
      </c>
      <c r="H81" s="4">
        <f t="shared" si="19"/>
        <v>54.420200000000001</v>
      </c>
      <c r="I81" s="10">
        <f t="shared" si="20"/>
        <v>0.94999899999999826</v>
      </c>
      <c r="J81" s="6" t="b">
        <f t="shared" si="14"/>
        <v>0</v>
      </c>
      <c r="K81" s="5">
        <f t="shared" si="15"/>
        <v>5.0045495905368421E-2</v>
      </c>
      <c r="L81" s="5">
        <f t="shared" si="21"/>
        <v>-3.6568803611738206E-2</v>
      </c>
      <c r="M81" s="5">
        <f t="shared" si="16"/>
        <v>-4.4585941765241097E-2</v>
      </c>
      <c r="N81" s="4">
        <f t="shared" si="22"/>
        <v>22.99519029016195</v>
      </c>
      <c r="O81" s="4">
        <f t="shared" si="23"/>
        <v>22.978576246843829</v>
      </c>
      <c r="P81" s="5">
        <f t="shared" si="24"/>
        <v>7.2250079727451599E-4</v>
      </c>
      <c r="Q81" s="5">
        <f t="shared" si="17"/>
        <v>-4.4147940388920358E-2</v>
      </c>
      <c r="S81" s="13">
        <f t="shared" si="18"/>
        <v>3.6881499464838964E-3</v>
      </c>
      <c r="T81" s="20" t="b">
        <f t="shared" si="25"/>
        <v>0</v>
      </c>
      <c r="U81" s="13"/>
      <c r="V81" s="13"/>
      <c r="W81" s="13">
        <f t="shared" si="26"/>
        <v>-3.0598157120493663E-4</v>
      </c>
    </row>
    <row r="82" spans="1:23" x14ac:dyDescent="0.2">
      <c r="A82" s="1">
        <v>43536</v>
      </c>
      <c r="B82" s="4">
        <v>23.1</v>
      </c>
      <c r="C82" s="4">
        <v>23.799999</v>
      </c>
      <c r="D82" s="4">
        <v>22.780000999999999</v>
      </c>
      <c r="E82" s="4">
        <v>23.49</v>
      </c>
      <c r="F82" s="4">
        <v>23.49</v>
      </c>
      <c r="G82" s="2">
        <v>56410600</v>
      </c>
      <c r="H82" s="4">
        <f t="shared" si="19"/>
        <v>56.410600000000002</v>
      </c>
      <c r="I82" s="10">
        <f t="shared" si="20"/>
        <v>0.53000099999999861</v>
      </c>
      <c r="J82" s="6" t="b">
        <f t="shared" si="14"/>
        <v>0</v>
      </c>
      <c r="K82" s="5">
        <f t="shared" si="15"/>
        <v>4.4776029641087421E-2</v>
      </c>
      <c r="L82" s="5">
        <f t="shared" si="21"/>
        <v>-1.6883116883116753E-2</v>
      </c>
      <c r="M82" s="5">
        <f t="shared" si="16"/>
        <v>-3.1167645690621342E-2</v>
      </c>
      <c r="N82" s="4">
        <f t="shared" si="22"/>
        <v>23.077658575134958</v>
      </c>
      <c r="O82" s="4">
        <f t="shared" si="23"/>
        <v>23.023047877553061</v>
      </c>
      <c r="P82" s="5">
        <f t="shared" si="24"/>
        <v>2.3663881413314978E-3</v>
      </c>
      <c r="Q82" s="5">
        <f t="shared" si="17"/>
        <v>-1.2898083840085521E-2</v>
      </c>
      <c r="S82" s="13">
        <f t="shared" si="18"/>
        <v>3.1300420816665002E-2</v>
      </c>
      <c r="T82" s="20" t="b">
        <f t="shared" si="25"/>
        <v>0</v>
      </c>
      <c r="U82" s="13"/>
      <c r="V82" s="13"/>
      <c r="W82" s="13">
        <f t="shared" si="26"/>
        <v>3.58632757252241E-3</v>
      </c>
    </row>
    <row r="83" spans="1:23" x14ac:dyDescent="0.2">
      <c r="A83" s="1">
        <v>43537</v>
      </c>
      <c r="B83" s="4">
        <v>23.66</v>
      </c>
      <c r="C83" s="4">
        <v>24.15</v>
      </c>
      <c r="D83" s="4">
        <v>23.35</v>
      </c>
      <c r="E83" s="4">
        <v>23.379999000000002</v>
      </c>
      <c r="F83" s="4">
        <v>23.379999000000002</v>
      </c>
      <c r="G83" s="2">
        <v>56705800</v>
      </c>
      <c r="H83" s="4">
        <f t="shared" si="19"/>
        <v>56.705800000000004</v>
      </c>
      <c r="I83" s="10">
        <f t="shared" si="20"/>
        <v>-0.11000099999999691</v>
      </c>
      <c r="J83" s="6" t="b">
        <f t="shared" si="14"/>
        <v>1</v>
      </c>
      <c r="K83" s="5">
        <f t="shared" si="15"/>
        <v>3.426124197002129E-2</v>
      </c>
      <c r="L83" s="5">
        <f t="shared" si="21"/>
        <v>1.183436179205404E-2</v>
      </c>
      <c r="M83" s="5">
        <f t="shared" si="16"/>
        <v>-1.2847537473233452E-3</v>
      </c>
      <c r="N83" s="4">
        <f t="shared" si="22"/>
        <v>23.1280486459458</v>
      </c>
      <c r="O83" s="4">
        <f t="shared" si="23"/>
        <v>23.054087105591925</v>
      </c>
      <c r="P83" s="5">
        <f t="shared" si="24"/>
        <v>3.1979152883198059E-3</v>
      </c>
      <c r="Q83" s="5">
        <f t="shared" si="17"/>
        <v>9.5966312356018154E-3</v>
      </c>
      <c r="S83" s="13">
        <f t="shared" si="18"/>
        <v>4.4186665710483124E-2</v>
      </c>
      <c r="T83" s="20" t="b">
        <f t="shared" si="25"/>
        <v>1</v>
      </c>
      <c r="U83" s="13"/>
      <c r="V83" s="13"/>
      <c r="W83" s="13">
        <f t="shared" si="26"/>
        <v>2.1835001435169259E-3</v>
      </c>
    </row>
    <row r="84" spans="1:23" x14ac:dyDescent="0.2">
      <c r="A84" s="1">
        <v>43538</v>
      </c>
      <c r="B84" s="4">
        <v>23.370000999999998</v>
      </c>
      <c r="C84" s="4">
        <v>23.49</v>
      </c>
      <c r="D84" s="4">
        <v>22.799999</v>
      </c>
      <c r="E84" s="4">
        <v>22.82</v>
      </c>
      <c r="F84" s="4">
        <v>22.82</v>
      </c>
      <c r="G84" s="2">
        <v>42818600</v>
      </c>
      <c r="H84" s="4">
        <f t="shared" si="19"/>
        <v>42.818600000000004</v>
      </c>
      <c r="I84" s="10">
        <f t="shared" si="20"/>
        <v>-0.55999900000000125</v>
      </c>
      <c r="J84" s="6" t="b">
        <f t="shared" si="14"/>
        <v>1</v>
      </c>
      <c r="K84" s="5">
        <f t="shared" si="15"/>
        <v>3.026320308171938E-2</v>
      </c>
      <c r="L84" s="5">
        <f t="shared" si="21"/>
        <v>2.3534487653637595E-2</v>
      </c>
      <c r="M84" s="5">
        <f t="shared" si="16"/>
        <v>-8.7723688058059129E-4</v>
      </c>
      <c r="N84" s="4">
        <f t="shared" si="22"/>
        <v>23.076707204954833</v>
      </c>
      <c r="O84" s="4">
        <f t="shared" si="23"/>
        <v>23.033731705105669</v>
      </c>
      <c r="P84" s="5">
        <f t="shared" si="24"/>
        <v>1.8622890808241406E-3</v>
      </c>
      <c r="Q84" s="5">
        <f t="shared" si="17"/>
        <v>-1.1990801048748429E-2</v>
      </c>
      <c r="S84" s="13">
        <f t="shared" si="18"/>
        <v>1.7909521985720184E-2</v>
      </c>
      <c r="T84" s="20" t="b">
        <f t="shared" si="25"/>
        <v>1</v>
      </c>
      <c r="U84" s="13"/>
      <c r="V84" s="13"/>
      <c r="W84" s="13">
        <f t="shared" si="26"/>
        <v>-2.2198777673345556E-3</v>
      </c>
    </row>
    <row r="85" spans="1:23" x14ac:dyDescent="0.2">
      <c r="A85" s="1">
        <v>43539</v>
      </c>
      <c r="B85" s="4">
        <v>23.1</v>
      </c>
      <c r="C85" s="4">
        <v>23.65</v>
      </c>
      <c r="D85" s="4">
        <v>23.01</v>
      </c>
      <c r="E85" s="4">
        <v>23.290001</v>
      </c>
      <c r="F85" s="4">
        <v>23.290001</v>
      </c>
      <c r="G85" s="2">
        <v>46519900</v>
      </c>
      <c r="H85" s="4">
        <f t="shared" si="19"/>
        <v>46.5199</v>
      </c>
      <c r="I85" s="10">
        <f t="shared" si="20"/>
        <v>0.47000099999999989</v>
      </c>
      <c r="J85" s="6" t="b">
        <f t="shared" si="14"/>
        <v>1</v>
      </c>
      <c r="K85" s="5">
        <f t="shared" si="15"/>
        <v>2.7813993915688701E-2</v>
      </c>
      <c r="L85" s="5">
        <f t="shared" si="21"/>
        <v>-8.2251515151514614E-3</v>
      </c>
      <c r="M85" s="5">
        <f t="shared" si="16"/>
        <v>-1.2168665797479295E-2</v>
      </c>
      <c r="N85" s="4">
        <f t="shared" si="22"/>
        <v>23.112256170795693</v>
      </c>
      <c r="O85" s="4">
        <f t="shared" si="23"/>
        <v>23.056015991618221</v>
      </c>
      <c r="P85" s="5">
        <f t="shared" si="24"/>
        <v>2.4333487289975647E-3</v>
      </c>
      <c r="Q85" s="5">
        <f t="shared" si="17"/>
        <v>-4.4243266447046587E-3</v>
      </c>
      <c r="S85" s="13">
        <f t="shared" si="18"/>
        <v>2.3266609076607207E-2</v>
      </c>
      <c r="T85" s="20" t="b">
        <f t="shared" si="25"/>
        <v>0</v>
      </c>
      <c r="U85" s="13"/>
      <c r="V85" s="13"/>
      <c r="W85" s="13">
        <f t="shared" si="26"/>
        <v>1.5404695966861044E-3</v>
      </c>
    </row>
    <row r="86" spans="1:23" x14ac:dyDescent="0.2">
      <c r="A86" s="1">
        <v>43542</v>
      </c>
      <c r="B86" s="4">
        <v>23.299999</v>
      </c>
      <c r="C86" s="4">
        <v>23.620000999999998</v>
      </c>
      <c r="D86" s="4">
        <v>23.040001</v>
      </c>
      <c r="E86" s="4">
        <v>23.25</v>
      </c>
      <c r="F86" s="4">
        <v>23.25</v>
      </c>
      <c r="G86" s="2">
        <v>34731800</v>
      </c>
      <c r="H86" s="4">
        <f t="shared" si="19"/>
        <v>34.7318</v>
      </c>
      <c r="I86" s="10">
        <f t="shared" si="20"/>
        <v>-4.0001000000000175E-2</v>
      </c>
      <c r="J86" s="6" t="b">
        <f t="shared" si="14"/>
        <v>1</v>
      </c>
      <c r="K86" s="5">
        <f t="shared" si="15"/>
        <v>2.5173610018506435E-2</v>
      </c>
      <c r="L86" s="5">
        <f t="shared" si="21"/>
        <v>2.1458799204240172E-3</v>
      </c>
      <c r="M86" s="5">
        <f t="shared" si="16"/>
        <v>-9.1145395349592137E-3</v>
      </c>
      <c r="N86" s="4">
        <f t="shared" si="22"/>
        <v>23.135213475663079</v>
      </c>
      <c r="O86" s="4">
        <f t="shared" si="23"/>
        <v>23.072884166260113</v>
      </c>
      <c r="P86" s="5">
        <f t="shared" si="24"/>
        <v>2.694131587267713E-3</v>
      </c>
      <c r="Q86" s="5">
        <f t="shared" si="17"/>
        <v>-4.1154785869271038E-3</v>
      </c>
      <c r="S86" s="13">
        <f t="shared" si="18"/>
        <v>2.0954529978592516E-2</v>
      </c>
      <c r="T86" s="20" t="b">
        <f t="shared" si="25"/>
        <v>1</v>
      </c>
      <c r="U86" s="13"/>
      <c r="V86" s="13"/>
      <c r="W86" s="13">
        <f t="shared" si="26"/>
        <v>9.932957084646222E-4</v>
      </c>
    </row>
    <row r="87" spans="1:23" x14ac:dyDescent="0.2">
      <c r="A87" s="1">
        <v>43543</v>
      </c>
      <c r="B87" s="4">
        <v>23.6</v>
      </c>
      <c r="C87" s="4">
        <v>26.08</v>
      </c>
      <c r="D87" s="4">
        <v>23.59</v>
      </c>
      <c r="E87" s="4">
        <v>26</v>
      </c>
      <c r="F87" s="4">
        <v>26</v>
      </c>
      <c r="G87" s="2">
        <v>156052200</v>
      </c>
      <c r="H87" s="4">
        <f t="shared" si="19"/>
        <v>156.0522</v>
      </c>
      <c r="I87" s="10">
        <f t="shared" si="20"/>
        <v>2.75</v>
      </c>
      <c r="J87" s="6" t="b">
        <f t="shared" si="14"/>
        <v>0</v>
      </c>
      <c r="K87" s="5">
        <f t="shared" si="15"/>
        <v>0.10555320050869006</v>
      </c>
      <c r="L87" s="5">
        <f t="shared" si="21"/>
        <v>-0.10169491525423723</v>
      </c>
      <c r="M87" s="5">
        <f t="shared" si="16"/>
        <v>-0.10216193302246715</v>
      </c>
      <c r="N87" s="4">
        <f t="shared" si="22"/>
        <v>23.6126778963859</v>
      </c>
      <c r="O87" s="4">
        <f t="shared" si="23"/>
        <v>23.327415977889668</v>
      </c>
      <c r="P87" s="5">
        <f t="shared" si="24"/>
        <v>1.2080879591378057E-2</v>
      </c>
      <c r="Q87" s="5">
        <f t="shared" si="17"/>
        <v>-9.6041188066057841E-4</v>
      </c>
      <c r="S87" s="13">
        <f t="shared" si="18"/>
        <v>0.10449141408021918</v>
      </c>
      <c r="T87" s="20" t="b">
        <f t="shared" si="25"/>
        <v>0</v>
      </c>
      <c r="U87" s="13"/>
      <c r="V87" s="13"/>
      <c r="W87" s="13">
        <f t="shared" si="26"/>
        <v>2.0637995029744879E-2</v>
      </c>
    </row>
    <row r="88" spans="1:23" x14ac:dyDescent="0.2">
      <c r="A88" s="1">
        <v>43544</v>
      </c>
      <c r="B88" s="4">
        <v>26.49</v>
      </c>
      <c r="C88" s="4">
        <v>26.879999000000002</v>
      </c>
      <c r="D88" s="4">
        <v>25.309999000000001</v>
      </c>
      <c r="E88" s="4">
        <v>25.700001</v>
      </c>
      <c r="F88" s="4">
        <v>25.700001</v>
      </c>
      <c r="G88" s="2">
        <v>151292100</v>
      </c>
      <c r="H88" s="4">
        <f t="shared" si="19"/>
        <v>151.2921</v>
      </c>
      <c r="I88" s="10">
        <f t="shared" si="20"/>
        <v>-0.29999899999999968</v>
      </c>
      <c r="J88" s="6" t="b">
        <f t="shared" si="14"/>
        <v>1</v>
      </c>
      <c r="K88" s="5">
        <f t="shared" si="15"/>
        <v>6.2030820309396308E-2</v>
      </c>
      <c r="L88" s="5">
        <f t="shared" si="21"/>
        <v>2.9822536806341948E-2</v>
      </c>
      <c r="M88" s="5">
        <f t="shared" si="16"/>
        <v>-1.5409008905926825E-2</v>
      </c>
      <c r="N88" s="4">
        <f t="shared" si="22"/>
        <v>23.960565080321583</v>
      </c>
      <c r="O88" s="4">
        <f t="shared" si="23"/>
        <v>23.533727718942739</v>
      </c>
      <c r="P88" s="5">
        <f t="shared" si="24"/>
        <v>1.7814160890946541E-2</v>
      </c>
      <c r="Q88" s="5">
        <f t="shared" si="17"/>
        <v>5.6318952209799343E-2</v>
      </c>
      <c r="R88" s="106" t="s">
        <v>117</v>
      </c>
      <c r="S88" s="13">
        <f t="shared" si="18"/>
        <v>0.12184328332373519</v>
      </c>
      <c r="T88" s="20" t="b">
        <f t="shared" si="25"/>
        <v>1</v>
      </c>
      <c r="U88" s="13">
        <f>(E88-E87)/E87</f>
        <v>-1.1538423076923064E-2</v>
      </c>
      <c r="V88" s="13"/>
      <c r="W88" s="13">
        <f t="shared" si="26"/>
        <v>1.4733067780886027E-2</v>
      </c>
    </row>
    <row r="89" spans="1:23" x14ac:dyDescent="0.2">
      <c r="A89" s="1">
        <v>43545</v>
      </c>
      <c r="B89" s="4">
        <v>25.780000999999999</v>
      </c>
      <c r="C89" s="4">
        <v>28.110001</v>
      </c>
      <c r="D89" s="4">
        <v>25.709999</v>
      </c>
      <c r="E89" s="4">
        <v>27.889999</v>
      </c>
      <c r="F89" s="4">
        <v>27.889999</v>
      </c>
      <c r="G89" s="2">
        <v>129610300</v>
      </c>
      <c r="H89" s="4">
        <f t="shared" si="19"/>
        <v>129.6103</v>
      </c>
      <c r="I89" s="10">
        <f t="shared" si="20"/>
        <v>2.1899979999999992</v>
      </c>
      <c r="J89" s="6" t="b">
        <f t="shared" si="14"/>
        <v>0</v>
      </c>
      <c r="K89" s="5">
        <f t="shared" si="15"/>
        <v>9.3348972903499555E-2</v>
      </c>
      <c r="L89" s="5">
        <f t="shared" si="21"/>
        <v>-8.1846311798048452E-2</v>
      </c>
      <c r="M89" s="5">
        <f t="shared" si="16"/>
        <v>-8.4791913060751178E-2</v>
      </c>
      <c r="N89" s="4">
        <f t="shared" si="22"/>
        <v>24.61547073360132</v>
      </c>
      <c r="O89" s="4">
        <f t="shared" si="23"/>
        <v>23.912533917295544</v>
      </c>
      <c r="P89" s="5">
        <f t="shared" si="24"/>
        <v>2.8556708255277563E-2</v>
      </c>
      <c r="Q89" s="5">
        <f t="shared" si="17"/>
        <v>4.4465055259113734E-2</v>
      </c>
      <c r="R89" s="106"/>
      <c r="S89" s="13">
        <f t="shared" si="18"/>
        <v>0.1419647954011489</v>
      </c>
      <c r="T89" s="20" t="b">
        <f t="shared" si="25"/>
        <v>0</v>
      </c>
      <c r="U89" s="13">
        <f>(E89-E88)/E88</f>
        <v>8.5213926645372473E-2</v>
      </c>
      <c r="V89" s="13"/>
      <c r="W89" s="13">
        <f t="shared" si="26"/>
        <v>2.7332646416490421E-2</v>
      </c>
    </row>
    <row r="90" spans="1:23" x14ac:dyDescent="0.2">
      <c r="A90" s="1">
        <v>43546</v>
      </c>
      <c r="B90" s="4">
        <v>27.540001</v>
      </c>
      <c r="C90" s="4">
        <v>27.75</v>
      </c>
      <c r="D90" s="4">
        <v>26.33</v>
      </c>
      <c r="E90" s="4">
        <v>26.370000999999998</v>
      </c>
      <c r="F90" s="4">
        <v>26.370000999999998</v>
      </c>
      <c r="G90" s="2">
        <v>115323300</v>
      </c>
      <c r="H90" s="4">
        <f t="shared" si="19"/>
        <v>115.3233</v>
      </c>
      <c r="I90" s="10">
        <f t="shared" si="20"/>
        <v>-1.5199980000000011</v>
      </c>
      <c r="J90" s="6" t="b">
        <f t="shared" si="14"/>
        <v>1</v>
      </c>
      <c r="K90" s="5">
        <f t="shared" si="15"/>
        <v>5.3930877326243895E-2</v>
      </c>
      <c r="L90" s="5">
        <f t="shared" si="21"/>
        <v>4.2483658588102512E-2</v>
      </c>
      <c r="M90" s="5">
        <f t="shared" si="16"/>
        <v>-1.5192176224838655E-3</v>
      </c>
      <c r="N90" s="4">
        <f t="shared" si="22"/>
        <v>24.907892444667766</v>
      </c>
      <c r="O90" s="4">
        <f t="shared" si="23"/>
        <v>24.126226707095931</v>
      </c>
      <c r="P90" s="5">
        <f t="shared" si="24"/>
        <v>3.1382251200429145E-2</v>
      </c>
      <c r="Q90" s="5">
        <f t="shared" si="17"/>
        <v>5.7094656181425507E-2</v>
      </c>
      <c r="R90" s="106"/>
      <c r="S90" s="13">
        <f t="shared" si="18"/>
        <v>0.11410469840617393</v>
      </c>
      <c r="T90" s="20" t="b">
        <f t="shared" si="25"/>
        <v>1</v>
      </c>
      <c r="U90" s="13">
        <f>(E90-E89)/E89</f>
        <v>-5.4499750968080032E-2</v>
      </c>
      <c r="V90" s="13"/>
      <c r="W90" s="13">
        <f t="shared" si="26"/>
        <v>1.1879590450702852E-2</v>
      </c>
    </row>
    <row r="91" spans="1:23" x14ac:dyDescent="0.2">
      <c r="A91" s="1">
        <v>43549</v>
      </c>
      <c r="B91" s="4">
        <v>26.290001</v>
      </c>
      <c r="C91" s="4">
        <v>26.99</v>
      </c>
      <c r="D91" s="4">
        <v>25.540001</v>
      </c>
      <c r="E91" s="4">
        <v>25.969999000000001</v>
      </c>
      <c r="F91" s="4">
        <v>25.969999000000001</v>
      </c>
      <c r="G91" s="2">
        <v>78438200</v>
      </c>
      <c r="H91" s="4">
        <f t="shared" si="19"/>
        <v>78.438199999999995</v>
      </c>
      <c r="I91" s="10">
        <f t="shared" si="20"/>
        <v>-0.40000199999999708</v>
      </c>
      <c r="J91" s="6" t="b">
        <f t="shared" si="14"/>
        <v>1</v>
      </c>
      <c r="K91" s="5">
        <f t="shared" si="15"/>
        <v>5.6773646954829733E-2</v>
      </c>
      <c r="L91" s="5">
        <f t="shared" si="21"/>
        <v>1.2172004101483251E-2</v>
      </c>
      <c r="M91" s="5">
        <f t="shared" si="16"/>
        <v>-1.6836256192785632E-2</v>
      </c>
      <c r="N91" s="4">
        <f t="shared" si="22"/>
        <v>25.084910203889805</v>
      </c>
      <c r="O91" s="4">
        <f t="shared" si="23"/>
        <v>24.28655473256585</v>
      </c>
      <c r="P91" s="5">
        <f t="shared" si="24"/>
        <v>3.1826124344673058E-2</v>
      </c>
      <c r="Q91" s="5">
        <f t="shared" si="17"/>
        <v>1.8142014159557403E-2</v>
      </c>
      <c r="S91" s="40">
        <f t="shared" si="18"/>
        <v>7.5945649421331363E-2</v>
      </c>
      <c r="T91" s="20" t="b">
        <f t="shared" si="25"/>
        <v>1</v>
      </c>
      <c r="U91" s="13">
        <f>(E91-E90)/E90</f>
        <v>-1.5168827638648822E-2</v>
      </c>
      <c r="V91" s="13">
        <f>(E91-E88)/E88</f>
        <v>1.0505758346079483E-2</v>
      </c>
      <c r="W91" s="13">
        <f t="shared" si="26"/>
        <v>7.106894315337179E-3</v>
      </c>
    </row>
    <row r="92" spans="1:23" x14ac:dyDescent="0.2">
      <c r="A92" s="1">
        <v>43550</v>
      </c>
      <c r="B92" s="4">
        <v>26.690000999999999</v>
      </c>
      <c r="C92" s="4">
        <v>26.98</v>
      </c>
      <c r="D92" s="4">
        <v>25.459999</v>
      </c>
      <c r="E92" s="4">
        <v>25.690000999999999</v>
      </c>
      <c r="F92" s="4">
        <v>25.690000999999999</v>
      </c>
      <c r="G92" s="2">
        <v>75754100</v>
      </c>
      <c r="H92" s="4">
        <f t="shared" si="19"/>
        <v>75.754099999999994</v>
      </c>
      <c r="I92" s="10">
        <f t="shared" si="20"/>
        <v>-0.27999800000000263</v>
      </c>
      <c r="J92" s="6" t="b">
        <f t="shared" si="14"/>
        <v>1</v>
      </c>
      <c r="K92" s="5">
        <f t="shared" si="15"/>
        <v>5.9701534159526108E-2</v>
      </c>
      <c r="L92" s="5">
        <f t="shared" si="21"/>
        <v>3.7467214782045156E-2</v>
      </c>
      <c r="M92" s="5">
        <f t="shared" si="16"/>
        <v>-9.0338573854617556E-3</v>
      </c>
      <c r="N92" s="4">
        <f t="shared" si="22"/>
        <v>25.185758669908171</v>
      </c>
      <c r="O92" s="4">
        <f t="shared" si="23"/>
        <v>24.408593538429688</v>
      </c>
      <c r="P92" s="5">
        <f t="shared" si="24"/>
        <v>3.0857324635887844E-2</v>
      </c>
      <c r="Q92" s="27">
        <f t="shared" si="17"/>
        <v>1.088870633940797E-2</v>
      </c>
      <c r="S92" s="40">
        <f t="shared" si="18"/>
        <v>7.1240312972409292E-2</v>
      </c>
      <c r="T92" s="20" t="b">
        <f t="shared" si="25"/>
        <v>1</v>
      </c>
      <c r="U92" s="13"/>
      <c r="V92" s="13"/>
      <c r="W92" s="13">
        <f t="shared" si="26"/>
        <v>4.0202841149787347E-3</v>
      </c>
    </row>
    <row r="93" spans="1:23" x14ac:dyDescent="0.2">
      <c r="A93" s="1">
        <v>43551</v>
      </c>
      <c r="B93" s="4">
        <v>25.700001</v>
      </c>
      <c r="C93" s="4">
        <v>25.879999000000002</v>
      </c>
      <c r="D93" s="4">
        <v>24.549999</v>
      </c>
      <c r="E93" s="4">
        <v>24.889999</v>
      </c>
      <c r="F93" s="4">
        <v>24.889999</v>
      </c>
      <c r="G93" s="2">
        <v>88585300</v>
      </c>
      <c r="H93" s="4">
        <f t="shared" si="19"/>
        <v>88.585300000000004</v>
      </c>
      <c r="I93" s="10">
        <f t="shared" si="20"/>
        <v>-0.80000199999999921</v>
      </c>
      <c r="J93" s="6" t="b">
        <f t="shared" si="14"/>
        <v>1</v>
      </c>
      <c r="K93" s="5">
        <f t="shared" si="15"/>
        <v>5.4175154956218198E-2</v>
      </c>
      <c r="L93" s="5">
        <f t="shared" si="21"/>
        <v>3.1517586322272938E-2</v>
      </c>
      <c r="M93" s="5">
        <f t="shared" si="16"/>
        <v>-1.3849287733168538E-2</v>
      </c>
      <c r="N93" s="4">
        <f t="shared" si="22"/>
        <v>25.136465391590143</v>
      </c>
      <c r="O93" s="4">
        <f t="shared" si="23"/>
        <v>24.450454882914062</v>
      </c>
      <c r="P93" s="5">
        <f t="shared" si="24"/>
        <v>2.7291446827905946E-2</v>
      </c>
      <c r="Q93" s="5">
        <f t="shared" si="17"/>
        <v>-2.3331299069055112E-2</v>
      </c>
      <c r="S93" s="13">
        <f t="shared" si="18"/>
        <v>2.957987914476716E-2</v>
      </c>
      <c r="T93" s="20" t="b">
        <f t="shared" si="25"/>
        <v>1</v>
      </c>
      <c r="U93" s="13"/>
      <c r="V93" s="13"/>
      <c r="W93" s="13">
        <f t="shared" si="26"/>
        <v>-1.9571885431001147E-3</v>
      </c>
    </row>
    <row r="94" spans="1:23" x14ac:dyDescent="0.2">
      <c r="A94" s="1">
        <v>43552</v>
      </c>
      <c r="B94" s="4">
        <v>25.1</v>
      </c>
      <c r="C94" s="4">
        <v>25.559999000000001</v>
      </c>
      <c r="D94" s="4">
        <v>24.65</v>
      </c>
      <c r="E94" s="4">
        <v>25.059999000000001</v>
      </c>
      <c r="F94" s="4">
        <v>25.059999000000001</v>
      </c>
      <c r="G94" s="2">
        <v>64667500</v>
      </c>
      <c r="H94" s="4">
        <f t="shared" si="19"/>
        <v>64.667500000000004</v>
      </c>
      <c r="I94" s="10">
        <f t="shared" si="20"/>
        <v>0.17000000000000171</v>
      </c>
      <c r="J94" s="6" t="b">
        <f t="shared" si="14"/>
        <v>1</v>
      </c>
      <c r="K94" s="5">
        <f t="shared" si="15"/>
        <v>3.6916795131845953E-2</v>
      </c>
      <c r="L94" s="5">
        <f t="shared" si="21"/>
        <v>1.5936653386454253E-3</v>
      </c>
      <c r="M94" s="5">
        <f t="shared" si="16"/>
        <v>-1.6632819472616741E-2</v>
      </c>
      <c r="N94" s="4">
        <f t="shared" si="22"/>
        <v>25.123720992991785</v>
      </c>
      <c r="O94" s="4">
        <f t="shared" si="23"/>
        <v>24.503458719182404</v>
      </c>
      <c r="P94" s="5">
        <f t="shared" si="24"/>
        <v>2.4688312451105542E-2</v>
      </c>
      <c r="Q94" s="5">
        <f t="shared" si="17"/>
        <v>-1.8855526740005204E-2</v>
      </c>
      <c r="S94" s="13">
        <f t="shared" si="18"/>
        <v>1.7365182774076931E-2</v>
      </c>
      <c r="T94" s="20" t="b">
        <f t="shared" si="25"/>
        <v>0</v>
      </c>
      <c r="U94" s="13"/>
      <c r="V94" s="13"/>
      <c r="W94" s="13">
        <f t="shared" si="26"/>
        <v>-5.0700838004938387E-4</v>
      </c>
    </row>
    <row r="95" spans="1:23" x14ac:dyDescent="0.2">
      <c r="A95" s="1">
        <v>43553</v>
      </c>
      <c r="B95" s="4">
        <v>25.58</v>
      </c>
      <c r="C95" s="4">
        <v>25.73</v>
      </c>
      <c r="D95" s="4">
        <v>25.25</v>
      </c>
      <c r="E95" s="4">
        <v>25.52</v>
      </c>
      <c r="F95" s="4">
        <v>25.52</v>
      </c>
      <c r="G95" s="2">
        <v>53502800</v>
      </c>
      <c r="H95" s="4">
        <f t="shared" si="19"/>
        <v>53.502800000000001</v>
      </c>
      <c r="I95" s="10">
        <f t="shared" si="20"/>
        <v>0.46000099999999833</v>
      </c>
      <c r="J95" s="6" t="b">
        <f t="shared" si="14"/>
        <v>0</v>
      </c>
      <c r="K95" s="5">
        <f t="shared" si="15"/>
        <v>1.9009900990099027E-2</v>
      </c>
      <c r="L95" s="5">
        <f t="shared" si="21"/>
        <v>2.3455824863173858E-3</v>
      </c>
      <c r="M95" s="5">
        <f t="shared" si="16"/>
        <v>-1.0693069306930677E-2</v>
      </c>
      <c r="N95" s="4">
        <f t="shared" si="22"/>
        <v>25.18976749415982</v>
      </c>
      <c r="O95" s="4">
        <f t="shared" si="23"/>
        <v>24.591853613166542</v>
      </c>
      <c r="P95" s="5">
        <f t="shared" si="24"/>
        <v>2.3736379509334622E-2</v>
      </c>
      <c r="Q95" s="5">
        <f t="shared" si="17"/>
        <v>2.3911497338808042E-3</v>
      </c>
      <c r="S95" s="13">
        <f t="shared" si="18"/>
        <v>2.1446506243673405E-2</v>
      </c>
      <c r="T95" s="20" t="b">
        <f t="shared" si="25"/>
        <v>0</v>
      </c>
      <c r="U95" s="13"/>
      <c r="V95" s="13"/>
      <c r="W95" s="13">
        <f t="shared" si="26"/>
        <v>2.6288502879990854E-3</v>
      </c>
    </row>
    <row r="96" spans="1:23" x14ac:dyDescent="0.2">
      <c r="A96" s="1">
        <v>43556</v>
      </c>
      <c r="B96" s="4">
        <v>26.42</v>
      </c>
      <c r="C96" s="4">
        <v>26.559999000000001</v>
      </c>
      <c r="D96" s="4">
        <v>25.83</v>
      </c>
      <c r="E96" s="4">
        <v>26.360001</v>
      </c>
      <c r="F96" s="4">
        <v>26.360001</v>
      </c>
      <c r="G96" s="2">
        <v>63000300</v>
      </c>
      <c r="H96" s="4">
        <f t="shared" si="19"/>
        <v>63.000300000000003</v>
      </c>
      <c r="I96" s="10">
        <f t="shared" si="20"/>
        <v>0.84000100000000089</v>
      </c>
      <c r="J96" s="6" t="b">
        <f t="shared" si="14"/>
        <v>0</v>
      </c>
      <c r="K96" s="5">
        <f t="shared" si="15"/>
        <v>2.8261672473867711E-2</v>
      </c>
      <c r="L96" s="5">
        <f t="shared" si="21"/>
        <v>2.2709689629069356E-3</v>
      </c>
      <c r="M96" s="5">
        <f t="shared" si="16"/>
        <v>-2.0518815331010538E-2</v>
      </c>
      <c r="N96" s="4">
        <f t="shared" si="22"/>
        <v>25.38480641179985</v>
      </c>
      <c r="O96" s="4">
        <f t="shared" si="23"/>
        <v>24.745605559847711</v>
      </c>
      <c r="P96" s="5">
        <f t="shared" si="24"/>
        <v>2.5180450131580052E-2</v>
      </c>
      <c r="Q96" s="27">
        <f t="shared" si="17"/>
        <v>1.7537797254707624E-2</v>
      </c>
      <c r="S96" s="13">
        <f t="shared" si="18"/>
        <v>4.6295117210500975E-2</v>
      </c>
      <c r="T96" s="20" t="b">
        <f t="shared" si="25"/>
        <v>0</v>
      </c>
      <c r="U96" s="13"/>
      <c r="V96" s="13"/>
      <c r="W96" s="13">
        <f t="shared" si="26"/>
        <v>7.7427835602392617E-3</v>
      </c>
    </row>
    <row r="97" spans="1:23" x14ac:dyDescent="0.2">
      <c r="A97" s="1">
        <v>43557</v>
      </c>
      <c r="B97" s="4">
        <v>26.51</v>
      </c>
      <c r="C97" s="4">
        <v>26.799999</v>
      </c>
      <c r="D97" s="4">
        <v>26.09</v>
      </c>
      <c r="E97" s="4">
        <v>26.75</v>
      </c>
      <c r="F97" s="4">
        <v>26.75</v>
      </c>
      <c r="G97" s="2">
        <v>53358800</v>
      </c>
      <c r="H97" s="4">
        <f t="shared" si="19"/>
        <v>53.358800000000002</v>
      </c>
      <c r="I97" s="10">
        <f t="shared" si="20"/>
        <v>0.38999899999999954</v>
      </c>
      <c r="J97" s="6" t="b">
        <f t="shared" si="14"/>
        <v>0</v>
      </c>
      <c r="K97" s="5">
        <f t="shared" si="15"/>
        <v>2.7213453430433108E-2</v>
      </c>
      <c r="L97" s="5">
        <f t="shared" si="21"/>
        <v>-9.0531874764239323E-3</v>
      </c>
      <c r="M97" s="5">
        <f t="shared" si="16"/>
        <v>-2.5297048677654279E-2</v>
      </c>
      <c r="N97" s="4">
        <f t="shared" si="22"/>
        <v>25.612338676499874</v>
      </c>
      <c r="O97" s="4">
        <f t="shared" si="23"/>
        <v>24.919900728556605</v>
      </c>
      <c r="P97" s="5">
        <f t="shared" si="24"/>
        <v>2.7035326866835567E-2</v>
      </c>
      <c r="Q97" s="5">
        <f t="shared" si="17"/>
        <v>1.8649656696067156E-2</v>
      </c>
      <c r="S97" s="13">
        <f t="shared" si="18"/>
        <v>4.6370631690492256E-2</v>
      </c>
      <c r="T97" s="20" t="b">
        <f t="shared" si="25"/>
        <v>0</v>
      </c>
      <c r="U97" s="13"/>
      <c r="V97" s="13"/>
      <c r="W97" s="13">
        <f t="shared" si="26"/>
        <v>8.9633247939309817E-3</v>
      </c>
    </row>
    <row r="98" spans="1:23" x14ac:dyDescent="0.2">
      <c r="A98" s="1">
        <v>43558</v>
      </c>
      <c r="B98" s="4">
        <v>28.02</v>
      </c>
      <c r="C98" s="4">
        <v>29.950001</v>
      </c>
      <c r="D98" s="4">
        <v>27.879999000000002</v>
      </c>
      <c r="E98" s="4">
        <v>29.02</v>
      </c>
      <c r="F98" s="4">
        <v>29.02</v>
      </c>
      <c r="G98" s="2">
        <v>197650500</v>
      </c>
      <c r="H98" s="4">
        <f t="shared" si="19"/>
        <v>197.65049999999999</v>
      </c>
      <c r="I98" s="10">
        <f t="shared" si="20"/>
        <v>2.2699999999999996</v>
      </c>
      <c r="J98" s="6" t="b">
        <f t="shared" si="14"/>
        <v>0</v>
      </c>
      <c r="K98" s="5">
        <f t="shared" si="15"/>
        <v>7.4246846278581233E-2</v>
      </c>
      <c r="L98" s="5">
        <f t="shared" si="21"/>
        <v>-3.5688793718772309E-2</v>
      </c>
      <c r="M98" s="5">
        <f t="shared" si="16"/>
        <v>-4.0889563876957025E-2</v>
      </c>
      <c r="N98" s="4">
        <f t="shared" si="22"/>
        <v>26.180282230416562</v>
      </c>
      <c r="O98" s="4">
        <f t="shared" si="23"/>
        <v>25.276431099986464</v>
      </c>
      <c r="P98" s="5">
        <f t="shared" si="24"/>
        <v>3.4524117138049537E-2</v>
      </c>
      <c r="Q98" s="5">
        <f t="shared" si="17"/>
        <v>6.4923546454693601E-2</v>
      </c>
      <c r="R98" s="106" t="s">
        <v>118</v>
      </c>
      <c r="S98" s="13">
        <f t="shared" si="18"/>
        <v>0.14399076130675681</v>
      </c>
      <c r="T98" s="20" t="b">
        <f t="shared" si="25"/>
        <v>0</v>
      </c>
      <c r="U98" s="13"/>
      <c r="V98" s="13"/>
      <c r="W98" s="13">
        <f t="shared" si="26"/>
        <v>2.2174607367572968E-2</v>
      </c>
    </row>
    <row r="99" spans="1:23" x14ac:dyDescent="0.2">
      <c r="A99" s="1">
        <v>43559</v>
      </c>
      <c r="B99" s="4">
        <v>28.879999000000002</v>
      </c>
      <c r="C99" s="4">
        <v>29.389999</v>
      </c>
      <c r="D99" s="4">
        <v>28.610001</v>
      </c>
      <c r="E99" s="4">
        <v>29.09</v>
      </c>
      <c r="F99" s="4">
        <v>29.09</v>
      </c>
      <c r="G99" s="2">
        <v>82191100</v>
      </c>
      <c r="H99" s="4">
        <f t="shared" si="19"/>
        <v>82.191100000000006</v>
      </c>
      <c r="I99" s="10">
        <f t="shared" si="20"/>
        <v>7.0000000000000284E-2</v>
      </c>
      <c r="J99" s="6" t="b">
        <f t="shared" si="14"/>
        <v>0</v>
      </c>
      <c r="K99" s="5">
        <f t="shared" si="15"/>
        <v>2.7263123828621994E-2</v>
      </c>
      <c r="L99" s="5">
        <f t="shared" si="21"/>
        <v>-7.2715030218663901E-3</v>
      </c>
      <c r="M99" s="5">
        <f t="shared" si="16"/>
        <v>-1.6777315037493336E-2</v>
      </c>
      <c r="N99" s="4">
        <f t="shared" si="22"/>
        <v>26.665235192013803</v>
      </c>
      <c r="O99" s="4">
        <f t="shared" si="23"/>
        <v>25.608045786944164</v>
      </c>
      <c r="P99" s="5">
        <f t="shared" si="24"/>
        <v>3.9646730938501754E-2</v>
      </c>
      <c r="Q99" s="5">
        <f t="shared" si="17"/>
        <v>7.2932632845055564E-2</v>
      </c>
      <c r="R99" s="106"/>
      <c r="S99" s="13">
        <f t="shared" si="18"/>
        <v>0.10218412807407973</v>
      </c>
      <c r="T99" s="20" t="b">
        <f t="shared" si="25"/>
        <v>0</v>
      </c>
      <c r="U99" s="13"/>
      <c r="V99" s="13"/>
      <c r="W99" s="13">
        <f t="shared" si="26"/>
        <v>1.8523595633121812E-2</v>
      </c>
    </row>
    <row r="100" spans="1:23" x14ac:dyDescent="0.2">
      <c r="A100" s="1">
        <v>43560</v>
      </c>
      <c r="B100" s="4">
        <v>29.639999</v>
      </c>
      <c r="C100" s="4">
        <v>29.690000999999999</v>
      </c>
      <c r="D100" s="4">
        <v>28.799999</v>
      </c>
      <c r="E100" s="4">
        <v>28.98</v>
      </c>
      <c r="F100" s="4">
        <v>28.98</v>
      </c>
      <c r="G100" s="2">
        <v>65662700</v>
      </c>
      <c r="H100" s="4">
        <f t="shared" si="19"/>
        <v>65.662700000000001</v>
      </c>
      <c r="I100" s="10">
        <f t="shared" si="20"/>
        <v>-0.10999999999999943</v>
      </c>
      <c r="J100" s="6" t="b">
        <f t="shared" si="14"/>
        <v>1</v>
      </c>
      <c r="K100" s="5">
        <f t="shared" si="15"/>
        <v>3.0902848295237755E-2</v>
      </c>
      <c r="L100" s="5">
        <f t="shared" si="21"/>
        <v>2.2267173490795298E-2</v>
      </c>
      <c r="M100" s="5">
        <f t="shared" si="16"/>
        <v>-6.25003493923735E-3</v>
      </c>
      <c r="N100" s="4">
        <f t="shared" si="22"/>
        <v>27.051029326678169</v>
      </c>
      <c r="O100" s="4">
        <f t="shared" si="23"/>
        <v>25.901259196775108</v>
      </c>
      <c r="P100" s="5">
        <f t="shared" si="24"/>
        <v>4.2503747861791667E-2</v>
      </c>
      <c r="Q100" s="5">
        <f t="shared" si="17"/>
        <v>6.4654459251832178E-2</v>
      </c>
      <c r="R100" s="106"/>
      <c r="S100" s="13">
        <f t="shared" si="18"/>
        <v>9.7555314492939943E-2</v>
      </c>
      <c r="T100" s="20" t="b">
        <f t="shared" si="25"/>
        <v>1</v>
      </c>
      <c r="U100" s="13">
        <f>(E100-E99)/E99</f>
        <v>-3.7813681677552227E-3</v>
      </c>
      <c r="V100" s="13"/>
      <c r="W100" s="13">
        <f t="shared" si="26"/>
        <v>1.446805669953027E-2</v>
      </c>
    </row>
    <row r="101" spans="1:23" x14ac:dyDescent="0.2">
      <c r="A101" s="1">
        <v>43563</v>
      </c>
      <c r="B101" s="4">
        <v>28.690000999999999</v>
      </c>
      <c r="C101" s="4">
        <v>28.950001</v>
      </c>
      <c r="D101" s="4">
        <v>28.18</v>
      </c>
      <c r="E101" s="4">
        <v>28.530000999999999</v>
      </c>
      <c r="F101" s="4">
        <v>28.530000999999999</v>
      </c>
      <c r="G101" s="2">
        <v>58002500</v>
      </c>
      <c r="H101" s="4">
        <f t="shared" si="19"/>
        <v>58.002499999999998</v>
      </c>
      <c r="I101" s="10">
        <f t="shared" si="20"/>
        <v>-0.44999900000000181</v>
      </c>
      <c r="J101" s="6" t="b">
        <f t="shared" si="14"/>
        <v>1</v>
      </c>
      <c r="K101" s="5">
        <f t="shared" si="15"/>
        <v>2.7324378992193067E-2</v>
      </c>
      <c r="L101" s="5">
        <f t="shared" si="21"/>
        <v>5.576855853020017E-3</v>
      </c>
      <c r="M101" s="5">
        <f t="shared" si="16"/>
        <v>-1.2420191625266107E-2</v>
      </c>
      <c r="N101" s="4">
        <f t="shared" si="22"/>
        <v>27.29752460556514</v>
      </c>
      <c r="O101" s="4">
        <f t="shared" si="23"/>
        <v>26.129845440533796</v>
      </c>
      <c r="P101" s="5">
        <f t="shared" si="24"/>
        <v>4.2776009250058165E-2</v>
      </c>
      <c r="Q101" s="5">
        <f t="shared" si="17"/>
        <v>3.2328037328884736E-2</v>
      </c>
      <c r="S101" s="40">
        <f t="shared" si="18"/>
        <v>6.0535759865126007E-2</v>
      </c>
      <c r="T101" s="20" t="b">
        <f t="shared" si="25"/>
        <v>1</v>
      </c>
      <c r="U101" s="13">
        <f>(E101-E100)/E100</f>
        <v>-1.5527915804002822E-2</v>
      </c>
      <c r="V101" s="13"/>
      <c r="W101" s="13">
        <f t="shared" si="26"/>
        <v>9.1122328806865025E-3</v>
      </c>
    </row>
    <row r="102" spans="1:23" x14ac:dyDescent="0.2">
      <c r="A102" s="1">
        <v>43564</v>
      </c>
      <c r="B102" s="4">
        <v>28.24</v>
      </c>
      <c r="C102" s="4">
        <v>28.379999000000002</v>
      </c>
      <c r="D102" s="4">
        <v>27.190000999999999</v>
      </c>
      <c r="E102" s="4">
        <v>27.24</v>
      </c>
      <c r="F102" s="4">
        <v>27.24</v>
      </c>
      <c r="G102" s="2">
        <v>75539800</v>
      </c>
      <c r="H102" s="4">
        <f t="shared" si="19"/>
        <v>75.5398</v>
      </c>
      <c r="I102" s="10">
        <f t="shared" si="20"/>
        <v>-1.2900010000000002</v>
      </c>
      <c r="J102" s="6" t="b">
        <f t="shared" si="14"/>
        <v>1</v>
      </c>
      <c r="K102" s="5">
        <f t="shared" si="15"/>
        <v>4.37660153083482E-2</v>
      </c>
      <c r="L102" s="5">
        <f t="shared" si="21"/>
        <v>3.5410764872521247E-2</v>
      </c>
      <c r="M102" s="5">
        <f t="shared" si="16"/>
        <v>-1.8388745186143864E-3</v>
      </c>
      <c r="N102" s="4">
        <f t="shared" si="22"/>
        <v>27.287937171304282</v>
      </c>
      <c r="O102" s="4">
        <f t="shared" si="23"/>
        <v>26.226380619617814</v>
      </c>
      <c r="P102" s="5">
        <f t="shared" si="24"/>
        <v>3.8902044702843662E-2</v>
      </c>
      <c r="Q102" s="5">
        <f t="shared" si="17"/>
        <v>-3.588991380677618E-3</v>
      </c>
      <c r="S102" s="13">
        <f t="shared" si="18"/>
        <v>4.0019948075962312E-2</v>
      </c>
      <c r="T102" s="20" t="b">
        <f t="shared" si="25"/>
        <v>1</v>
      </c>
      <c r="U102" s="13">
        <f>(E102-E101)/E101</f>
        <v>-4.5215596031700112E-2</v>
      </c>
      <c r="V102" s="13"/>
      <c r="W102" s="13">
        <f t="shared" si="26"/>
        <v>-3.512199146036702E-4</v>
      </c>
    </row>
    <row r="103" spans="1:23" x14ac:dyDescent="0.2">
      <c r="A103" s="1">
        <v>43565</v>
      </c>
      <c r="B103" s="4">
        <v>27.459999</v>
      </c>
      <c r="C103" s="4">
        <v>28.120000999999998</v>
      </c>
      <c r="D103" s="4">
        <v>27.32</v>
      </c>
      <c r="E103" s="4">
        <v>27.83</v>
      </c>
      <c r="F103" s="4">
        <v>27.83</v>
      </c>
      <c r="G103" s="2">
        <v>64368100</v>
      </c>
      <c r="H103" s="4">
        <f t="shared" si="19"/>
        <v>64.368099999999998</v>
      </c>
      <c r="I103" s="10">
        <f t="shared" si="20"/>
        <v>0.58999999999999986</v>
      </c>
      <c r="J103" s="6" t="b">
        <f t="shared" si="14"/>
        <v>0</v>
      </c>
      <c r="K103" s="5">
        <f t="shared" si="15"/>
        <v>2.9282613469985293E-2</v>
      </c>
      <c r="L103" s="5">
        <f t="shared" si="21"/>
        <v>-1.3474181117049512E-2</v>
      </c>
      <c r="M103" s="5">
        <f t="shared" si="16"/>
        <v>-1.8667642752562153E-2</v>
      </c>
      <c r="N103" s="4">
        <f t="shared" si="22"/>
        <v>27.378280976086902</v>
      </c>
      <c r="O103" s="4">
        <f t="shared" si="23"/>
        <v>26.365825783129306</v>
      </c>
      <c r="P103" s="5">
        <f t="shared" si="24"/>
        <v>3.6980232390846877E-2</v>
      </c>
      <c r="Q103" s="5">
        <f t="shared" si="17"/>
        <v>-2.1287302931037341E-3</v>
      </c>
      <c r="S103" s="13">
        <f t="shared" si="18"/>
        <v>2.7091548390526753E-2</v>
      </c>
      <c r="T103" s="20" t="b">
        <f t="shared" si="25"/>
        <v>0</v>
      </c>
      <c r="U103" s="13">
        <f>(E103-E102)/E102</f>
        <v>2.1659324522760641E-2</v>
      </c>
      <c r="V103" s="13">
        <f>(E103-E100)/E100</f>
        <v>-3.9682539682539757E-2</v>
      </c>
      <c r="W103" s="13">
        <f t="shared" si="26"/>
        <v>3.3107597769473232E-3</v>
      </c>
    </row>
    <row r="104" spans="1:23" x14ac:dyDescent="0.2">
      <c r="A104" s="1">
        <v>43566</v>
      </c>
      <c r="B104" s="4">
        <v>27.809999000000001</v>
      </c>
      <c r="C104" s="4">
        <v>28.049999</v>
      </c>
      <c r="D104" s="4">
        <v>27.459999</v>
      </c>
      <c r="E104" s="4">
        <v>27.790001</v>
      </c>
      <c r="F104" s="4">
        <v>27.790001</v>
      </c>
      <c r="G104" s="2">
        <v>44801200</v>
      </c>
      <c r="H104" s="4">
        <f t="shared" si="19"/>
        <v>44.801200000000001</v>
      </c>
      <c r="I104" s="10">
        <f t="shared" si="20"/>
        <v>-3.9998999999998119E-2</v>
      </c>
      <c r="J104" s="6" t="b">
        <f t="shared" si="14"/>
        <v>0</v>
      </c>
      <c r="K104" s="5">
        <f t="shared" si="15"/>
        <v>2.1485798306110641E-2</v>
      </c>
      <c r="L104" s="5">
        <f t="shared" si="21"/>
        <v>7.1909387699010952E-4</v>
      </c>
      <c r="M104" s="5">
        <f t="shared" si="16"/>
        <v>-1.2017553241717174E-2</v>
      </c>
      <c r="N104" s="4">
        <f t="shared" si="22"/>
        <v>27.446900980072417</v>
      </c>
      <c r="O104" s="4">
        <f t="shared" si="23"/>
        <v>26.489667106335453</v>
      </c>
      <c r="P104" s="5">
        <f t="shared" si="24"/>
        <v>3.4875845343412558E-2</v>
      </c>
      <c r="Q104" s="5">
        <f t="shared" si="17"/>
        <v>4.77213071781482E-4</v>
      </c>
      <c r="S104" s="13">
        <f t="shared" si="18"/>
        <v>2.1973264681701458E-2</v>
      </c>
      <c r="T104" s="20" t="b">
        <f t="shared" si="25"/>
        <v>1</v>
      </c>
      <c r="U104" s="13"/>
      <c r="V104" s="13"/>
      <c r="W104" s="13">
        <f t="shared" si="26"/>
        <v>2.5063664167027191E-3</v>
      </c>
    </row>
    <row r="105" spans="1:23" x14ac:dyDescent="0.2">
      <c r="A105" s="1">
        <v>43567</v>
      </c>
      <c r="B105" s="4">
        <v>28.209999</v>
      </c>
      <c r="C105" s="4">
        <v>28.379999000000002</v>
      </c>
      <c r="D105" s="4">
        <v>27.66</v>
      </c>
      <c r="E105" s="4">
        <v>27.85</v>
      </c>
      <c r="F105" s="4">
        <v>27.85</v>
      </c>
      <c r="G105" s="2">
        <v>41048800</v>
      </c>
      <c r="H105" s="4">
        <f t="shared" si="19"/>
        <v>41.0488</v>
      </c>
      <c r="I105" s="10">
        <f t="shared" si="20"/>
        <v>5.9999000000001246E-2</v>
      </c>
      <c r="J105" s="6" t="b">
        <f t="shared" si="14"/>
        <v>1</v>
      </c>
      <c r="K105" s="5">
        <f t="shared" si="15"/>
        <v>2.6030332610267583E-2</v>
      </c>
      <c r="L105" s="5">
        <f t="shared" si="21"/>
        <v>1.2761397120219621E-2</v>
      </c>
      <c r="M105" s="5">
        <f t="shared" si="16"/>
        <v>-6.8691250903832714E-3</v>
      </c>
      <c r="N105" s="4">
        <f t="shared" si="22"/>
        <v>27.514084150060349</v>
      </c>
      <c r="O105" s="4">
        <f t="shared" si="23"/>
        <v>26.607956923175848</v>
      </c>
      <c r="P105" s="5">
        <f t="shared" si="24"/>
        <v>3.2933214201953102E-2</v>
      </c>
      <c r="Q105" s="5">
        <f t="shared" si="17"/>
        <v>5.3033148093839608E-3</v>
      </c>
      <c r="S105" s="13">
        <f t="shared" si="18"/>
        <v>3.1471694468076766E-2</v>
      </c>
      <c r="T105" s="20" t="b">
        <f t="shared" si="25"/>
        <v>0</v>
      </c>
      <c r="U105" s="13"/>
      <c r="V105" s="13"/>
      <c r="W105" s="13">
        <f t="shared" si="26"/>
        <v>2.4477506599637254E-3</v>
      </c>
    </row>
    <row r="106" spans="1:23" x14ac:dyDescent="0.2">
      <c r="A106" s="1">
        <v>43570</v>
      </c>
      <c r="B106" s="4">
        <v>27.799999</v>
      </c>
      <c r="C106" s="4">
        <v>27.84</v>
      </c>
      <c r="D106" s="4">
        <v>26.959999</v>
      </c>
      <c r="E106" s="4">
        <v>27.33</v>
      </c>
      <c r="F106" s="4">
        <v>27.33</v>
      </c>
      <c r="G106" s="2">
        <v>40812500</v>
      </c>
      <c r="H106" s="4">
        <f t="shared" si="19"/>
        <v>40.8125</v>
      </c>
      <c r="I106" s="10">
        <f t="shared" si="20"/>
        <v>-0.52000000000000313</v>
      </c>
      <c r="J106" s="6" t="b">
        <f t="shared" si="14"/>
        <v>1</v>
      </c>
      <c r="K106" s="5">
        <f t="shared" si="15"/>
        <v>3.2640987857603408E-2</v>
      </c>
      <c r="L106" s="5">
        <f t="shared" si="21"/>
        <v>1.6906439457066217E-2</v>
      </c>
      <c r="M106" s="5">
        <f t="shared" si="16"/>
        <v>-1.3724073209349839E-2</v>
      </c>
      <c r="N106" s="4">
        <f t="shared" si="22"/>
        <v>27.483403458383624</v>
      </c>
      <c r="O106" s="4">
        <f t="shared" si="23"/>
        <v>26.670743277682295</v>
      </c>
      <c r="P106" s="5">
        <f t="shared" si="24"/>
        <v>2.9569124578471096E-2</v>
      </c>
      <c r="Q106" s="5">
        <f t="shared" si="17"/>
        <v>-1.9044382882788948E-2</v>
      </c>
      <c r="S106" s="13">
        <f t="shared" si="18"/>
        <v>1.2974977504381794E-2</v>
      </c>
      <c r="T106" s="20" t="b">
        <f t="shared" si="25"/>
        <v>1</v>
      </c>
      <c r="U106" s="13"/>
      <c r="V106" s="13"/>
      <c r="W106" s="13">
        <f t="shared" si="26"/>
        <v>-1.1150904209420234E-3</v>
      </c>
    </row>
    <row r="107" spans="1:23" x14ac:dyDescent="0.2">
      <c r="A107" s="1">
        <v>43571</v>
      </c>
      <c r="B107" s="4">
        <v>27.719999000000001</v>
      </c>
      <c r="C107" s="4">
        <v>28.18</v>
      </c>
      <c r="D107" s="4">
        <v>27.49</v>
      </c>
      <c r="E107" s="4">
        <v>27.93</v>
      </c>
      <c r="F107" s="4">
        <v>27.93</v>
      </c>
      <c r="G107" s="2">
        <v>47340100</v>
      </c>
      <c r="H107" s="4">
        <f t="shared" si="19"/>
        <v>47.3401</v>
      </c>
      <c r="I107" s="10">
        <f t="shared" si="20"/>
        <v>0.60000000000000142</v>
      </c>
      <c r="J107" s="6" t="b">
        <f t="shared" si="14"/>
        <v>0</v>
      </c>
      <c r="K107" s="5">
        <f t="shared" si="15"/>
        <v>2.5100036376864362E-2</v>
      </c>
      <c r="L107" s="5">
        <f t="shared" si="21"/>
        <v>-7.5757939240906295E-3</v>
      </c>
      <c r="M107" s="5">
        <f t="shared" si="16"/>
        <v>-1.6005820298290334E-2</v>
      </c>
      <c r="N107" s="4">
        <f t="shared" si="22"/>
        <v>27.557836215319686</v>
      </c>
      <c r="O107" s="4">
        <f t="shared" si="23"/>
        <v>26.780243862231661</v>
      </c>
      <c r="P107" s="5">
        <f t="shared" si="24"/>
        <v>2.8216741946370711E-2</v>
      </c>
      <c r="Q107" s="5">
        <f t="shared" si="17"/>
        <v>-2.4615944005783861E-3</v>
      </c>
      <c r="S107" s="13">
        <f t="shared" si="18"/>
        <v>2.2576655867286372E-2</v>
      </c>
      <c r="T107" s="20" t="b">
        <f t="shared" si="25"/>
        <v>0</v>
      </c>
      <c r="U107" s="13"/>
      <c r="V107" s="13"/>
      <c r="W107" s="13">
        <f t="shared" si="26"/>
        <v>2.7082801825753099E-3</v>
      </c>
    </row>
    <row r="108" spans="1:23" x14ac:dyDescent="0.2">
      <c r="A108" s="1">
        <v>43572</v>
      </c>
      <c r="B108" s="4">
        <v>28.209999</v>
      </c>
      <c r="C108" s="4">
        <v>28.27</v>
      </c>
      <c r="D108" s="4">
        <v>27.219999000000001</v>
      </c>
      <c r="E108" s="4">
        <v>27.49</v>
      </c>
      <c r="F108" s="4">
        <v>27.49</v>
      </c>
      <c r="G108" s="2">
        <v>48240800</v>
      </c>
      <c r="H108" s="4">
        <f t="shared" si="19"/>
        <v>48.2408</v>
      </c>
      <c r="I108" s="10">
        <f t="shared" si="20"/>
        <v>-0.44000000000000128</v>
      </c>
      <c r="J108" s="6" t="b">
        <f t="shared" si="14"/>
        <v>1</v>
      </c>
      <c r="K108" s="5">
        <f t="shared" si="15"/>
        <v>3.8574615671367149E-2</v>
      </c>
      <c r="L108" s="5">
        <f t="shared" si="21"/>
        <v>2.5522829688863206E-2</v>
      </c>
      <c r="M108" s="5">
        <f t="shared" si="16"/>
        <v>-9.9192141777814553E-3</v>
      </c>
      <c r="N108" s="4">
        <f t="shared" si="22"/>
        <v>27.54653017943307</v>
      </c>
      <c r="O108" s="4">
        <f t="shared" si="23"/>
        <v>26.841961787254995</v>
      </c>
      <c r="P108" s="5">
        <f t="shared" si="24"/>
        <v>2.5577391692842802E-2</v>
      </c>
      <c r="Q108" s="5">
        <f t="shared" si="17"/>
        <v>-1.1853804355978921E-2</v>
      </c>
      <c r="S108" s="13">
        <f t="shared" si="18"/>
        <v>2.6263555368112763E-2</v>
      </c>
      <c r="T108" s="20" t="b">
        <f t="shared" si="25"/>
        <v>1</v>
      </c>
      <c r="U108" s="13"/>
      <c r="V108" s="13"/>
      <c r="W108" s="13">
        <f t="shared" si="26"/>
        <v>-4.1026573342977399E-4</v>
      </c>
    </row>
    <row r="109" spans="1:23" x14ac:dyDescent="0.2">
      <c r="A109" s="1">
        <v>43573</v>
      </c>
      <c r="B109" s="4">
        <v>27.6</v>
      </c>
      <c r="C109" s="4">
        <v>27.879999000000002</v>
      </c>
      <c r="D109" s="4">
        <v>27.34</v>
      </c>
      <c r="E109" s="4">
        <v>27.68</v>
      </c>
      <c r="F109" s="4">
        <v>27.68</v>
      </c>
      <c r="G109" s="2">
        <v>39880900</v>
      </c>
      <c r="H109" s="4">
        <f t="shared" si="19"/>
        <v>39.880899999999997</v>
      </c>
      <c r="I109" s="10">
        <f t="shared" si="20"/>
        <v>0.19000000000000128</v>
      </c>
      <c r="J109" s="6" t="b">
        <f t="shared" si="14"/>
        <v>0</v>
      </c>
      <c r="K109" s="5">
        <f t="shared" si="15"/>
        <v>1.9751243599122226E-2</v>
      </c>
      <c r="L109" s="5">
        <f t="shared" si="21"/>
        <v>-2.8985507246376192E-3</v>
      </c>
      <c r="M109" s="5">
        <f t="shared" si="16"/>
        <v>-1.243599122165325E-2</v>
      </c>
      <c r="N109" s="4">
        <f t="shared" si="22"/>
        <v>27.568775149527557</v>
      </c>
      <c r="O109" s="4">
        <f t="shared" si="23"/>
        <v>26.914834675319778</v>
      </c>
      <c r="P109" s="5">
        <f t="shared" si="24"/>
        <v>2.3720331086924829E-2</v>
      </c>
      <c r="Q109" s="5">
        <f t="shared" si="17"/>
        <v>-8.2983429001370658E-3</v>
      </c>
      <c r="S109" s="13">
        <f t="shared" si="18"/>
        <v>1.1288998106895508E-2</v>
      </c>
      <c r="T109" s="20" t="b">
        <f t="shared" si="25"/>
        <v>0</v>
      </c>
      <c r="U109" s="13"/>
      <c r="V109" s="13"/>
      <c r="W109" s="13">
        <f t="shared" si="26"/>
        <v>8.075416377158009E-4</v>
      </c>
    </row>
    <row r="110" spans="1:23" x14ac:dyDescent="0.2">
      <c r="A110" s="1">
        <v>43577</v>
      </c>
      <c r="B110" s="4">
        <v>27.620000999999998</v>
      </c>
      <c r="C110" s="4">
        <v>28.23</v>
      </c>
      <c r="D110" s="4">
        <v>27.389999</v>
      </c>
      <c r="E110" s="4">
        <v>28.18</v>
      </c>
      <c r="F110" s="4">
        <v>28.18</v>
      </c>
      <c r="G110" s="2">
        <v>36477300</v>
      </c>
      <c r="H110" s="4">
        <f t="shared" si="19"/>
        <v>36.4773</v>
      </c>
      <c r="I110" s="10">
        <f t="shared" si="20"/>
        <v>0.5</v>
      </c>
      <c r="J110" s="6" t="b">
        <f t="shared" si="14"/>
        <v>0</v>
      </c>
      <c r="K110" s="5">
        <f t="shared" si="15"/>
        <v>3.0668164683029048E-2</v>
      </c>
      <c r="L110" s="5">
        <f t="shared" si="21"/>
        <v>-2.0275125985694253E-2</v>
      </c>
      <c r="M110" s="5">
        <f t="shared" si="16"/>
        <v>-2.8842680863186605E-2</v>
      </c>
      <c r="N110" s="4">
        <f t="shared" si="22"/>
        <v>27.67064595793963</v>
      </c>
      <c r="O110" s="4">
        <f t="shared" si="23"/>
        <v>27.024849051378929</v>
      </c>
      <c r="P110" s="5">
        <f t="shared" si="24"/>
        <v>2.3338700062959693E-2</v>
      </c>
      <c r="Q110" s="5">
        <f t="shared" si="17"/>
        <v>-1.0142407169179355E-2</v>
      </c>
      <c r="S110" s="13">
        <f t="shared" si="18"/>
        <v>2.0214708500502963E-2</v>
      </c>
      <c r="T110" s="20" t="b">
        <f t="shared" si="25"/>
        <v>0</v>
      </c>
      <c r="U110" s="13"/>
      <c r="V110" s="13"/>
      <c r="W110" s="13">
        <f t="shared" si="26"/>
        <v>3.6951517744094968E-3</v>
      </c>
    </row>
    <row r="111" spans="1:23" x14ac:dyDescent="0.2">
      <c r="A111" s="1">
        <v>43578</v>
      </c>
      <c r="B111" s="4">
        <v>28.18</v>
      </c>
      <c r="C111" s="4">
        <v>28.49</v>
      </c>
      <c r="D111" s="4">
        <v>27.790001</v>
      </c>
      <c r="E111" s="4">
        <v>27.969999000000001</v>
      </c>
      <c r="F111" s="4">
        <v>27.969999000000001</v>
      </c>
      <c r="G111" s="2">
        <v>41777500</v>
      </c>
      <c r="H111" s="4">
        <f t="shared" si="19"/>
        <v>41.777500000000003</v>
      </c>
      <c r="I111" s="10">
        <f t="shared" si="20"/>
        <v>-0.21000099999999833</v>
      </c>
      <c r="J111" s="6" t="b">
        <f t="shared" si="14"/>
        <v>1</v>
      </c>
      <c r="K111" s="5">
        <f t="shared" si="15"/>
        <v>2.5188879986006416E-2</v>
      </c>
      <c r="L111" s="5">
        <f t="shared" si="21"/>
        <v>7.4521291696237873E-3</v>
      </c>
      <c r="M111" s="5">
        <f t="shared" si="16"/>
        <v>-6.4770778525701104E-3</v>
      </c>
      <c r="N111" s="4">
        <f t="shared" si="22"/>
        <v>27.720538131616358</v>
      </c>
      <c r="O111" s="4">
        <f t="shared" si="23"/>
        <v>27.107036003432935</v>
      </c>
      <c r="P111" s="5">
        <f t="shared" si="24"/>
        <v>2.2131681761390493E-2</v>
      </c>
      <c r="Q111" s="5">
        <f t="shared" si="17"/>
        <v>2.505826836904616E-3</v>
      </c>
      <c r="S111" s="13">
        <f t="shared" si="18"/>
        <v>2.7757825794371537E-2</v>
      </c>
      <c r="T111" s="20" t="b">
        <f t="shared" si="25"/>
        <v>1</v>
      </c>
      <c r="U111" s="13"/>
      <c r="V111" s="13"/>
      <c r="W111" s="13">
        <f t="shared" si="26"/>
        <v>1.803072243147696E-3</v>
      </c>
    </row>
    <row r="112" spans="1:23" x14ac:dyDescent="0.2">
      <c r="A112" s="1">
        <v>43579</v>
      </c>
      <c r="B112" s="4">
        <v>28.1</v>
      </c>
      <c r="C112" s="4">
        <v>28.85</v>
      </c>
      <c r="D112" s="4">
        <v>27.93</v>
      </c>
      <c r="E112" s="4">
        <v>28.459999</v>
      </c>
      <c r="F112" s="4">
        <v>28.459999</v>
      </c>
      <c r="G112" s="2">
        <v>51784700</v>
      </c>
      <c r="H112" s="4">
        <f t="shared" si="19"/>
        <v>51.784700000000001</v>
      </c>
      <c r="I112" s="10">
        <f t="shared" si="20"/>
        <v>0.48999999999999844</v>
      </c>
      <c r="J112" s="6" t="b">
        <f t="shared" si="14"/>
        <v>0</v>
      </c>
      <c r="K112" s="5">
        <f t="shared" si="15"/>
        <v>3.2939491586108191E-2</v>
      </c>
      <c r="L112" s="5">
        <f t="shared" si="21"/>
        <v>-1.2811352313167202E-2</v>
      </c>
      <c r="M112" s="5">
        <f t="shared" si="16"/>
        <v>-1.8975975653419266E-2</v>
      </c>
      <c r="N112" s="4">
        <f t="shared" si="22"/>
        <v>27.843781609680299</v>
      </c>
      <c r="O112" s="4">
        <f t="shared" si="23"/>
        <v>27.224684959656159</v>
      </c>
      <c r="P112" s="5">
        <f t="shared" si="24"/>
        <v>2.2234646812805847E-2</v>
      </c>
      <c r="Q112" s="5">
        <f t="shared" si="17"/>
        <v>3.0965043300628962E-3</v>
      </c>
      <c r="S112" s="13">
        <f t="shared" si="18"/>
        <v>3.6137993194497536E-2</v>
      </c>
      <c r="T112" s="20" t="b">
        <f t="shared" si="25"/>
        <v>0</v>
      </c>
      <c r="U112" s="13"/>
      <c r="V112" s="13"/>
      <c r="W112" s="13">
        <f t="shared" si="26"/>
        <v>4.4459266078740681E-3</v>
      </c>
    </row>
    <row r="113" spans="1:23" x14ac:dyDescent="0.2">
      <c r="A113" s="1">
        <v>43580</v>
      </c>
      <c r="B113" s="4">
        <v>28.67</v>
      </c>
      <c r="C113" s="4">
        <v>28.860001</v>
      </c>
      <c r="D113" s="4">
        <v>27.360001</v>
      </c>
      <c r="E113" s="4">
        <v>27.66</v>
      </c>
      <c r="F113" s="4">
        <v>27.66</v>
      </c>
      <c r="G113" s="2">
        <v>57329700</v>
      </c>
      <c r="H113" s="4">
        <f t="shared" si="19"/>
        <v>57.329700000000003</v>
      </c>
      <c r="I113" s="10">
        <f t="shared" si="20"/>
        <v>-0.79999899999999968</v>
      </c>
      <c r="J113" s="6" t="b">
        <f t="shared" si="14"/>
        <v>1</v>
      </c>
      <c r="K113" s="5">
        <f t="shared" si="15"/>
        <v>5.4824559399687153E-2</v>
      </c>
      <c r="L113" s="5">
        <f t="shared" si="21"/>
        <v>3.5228461806766705E-2</v>
      </c>
      <c r="M113" s="5">
        <f t="shared" si="16"/>
        <v>-1.0964875330231154E-2</v>
      </c>
      <c r="N113" s="4">
        <f t="shared" si="22"/>
        <v>27.81315134140025</v>
      </c>
      <c r="O113" s="4">
        <f t="shared" si="23"/>
        <v>27.262538441425189</v>
      </c>
      <c r="P113" s="5">
        <f t="shared" si="24"/>
        <v>1.9796854129056067E-2</v>
      </c>
      <c r="Q113" s="5">
        <f t="shared" si="17"/>
        <v>-1.6292664424751069E-2</v>
      </c>
      <c r="S113" s="13">
        <f t="shared" si="18"/>
        <v>3.7638656826402148E-2</v>
      </c>
      <c r="T113" s="20" t="b">
        <f t="shared" si="25"/>
        <v>1</v>
      </c>
      <c r="U113" s="13"/>
      <c r="V113" s="13"/>
      <c r="W113" s="13">
        <f t="shared" si="26"/>
        <v>-1.1000757264020544E-3</v>
      </c>
    </row>
    <row r="114" spans="1:23" x14ac:dyDescent="0.2">
      <c r="A114" s="1">
        <v>43581</v>
      </c>
      <c r="B114" s="4">
        <v>27.66</v>
      </c>
      <c r="C114" s="4">
        <v>27.9</v>
      </c>
      <c r="D114" s="4">
        <v>27.049999</v>
      </c>
      <c r="E114" s="4">
        <v>27.879999000000002</v>
      </c>
      <c r="F114" s="4">
        <v>27.879999000000002</v>
      </c>
      <c r="G114" s="2">
        <v>48827900</v>
      </c>
      <c r="H114" s="4">
        <f t="shared" si="19"/>
        <v>48.8279</v>
      </c>
      <c r="I114" s="10">
        <f t="shared" si="20"/>
        <v>0.21999900000000139</v>
      </c>
      <c r="J114" s="6" t="b">
        <f t="shared" si="14"/>
        <v>0</v>
      </c>
      <c r="K114" s="5">
        <f t="shared" si="15"/>
        <v>3.1423328333579567E-2</v>
      </c>
      <c r="L114" s="5">
        <f t="shared" si="21"/>
        <v>-7.9536876355748871E-3</v>
      </c>
      <c r="M114" s="5">
        <f t="shared" si="16"/>
        <v>-3.068391980347215E-2</v>
      </c>
      <c r="N114" s="4">
        <f t="shared" si="22"/>
        <v>27.824292617833542</v>
      </c>
      <c r="O114" s="4">
        <f t="shared" si="23"/>
        <v>27.316230663909955</v>
      </c>
      <c r="P114" s="5">
        <f t="shared" si="24"/>
        <v>1.8259653925503664E-2</v>
      </c>
      <c r="Q114" s="5">
        <f t="shared" si="17"/>
        <v>-2.7827971351094525E-2</v>
      </c>
      <c r="S114" s="13">
        <f t="shared" si="18"/>
        <v>2.7209095018621522E-3</v>
      </c>
      <c r="T114" s="20" t="b">
        <f t="shared" si="25"/>
        <v>0</v>
      </c>
      <c r="U114" s="13"/>
      <c r="V114" s="13"/>
      <c r="W114" s="13">
        <f t="shared" si="26"/>
        <v>4.0057583898120191E-4</v>
      </c>
    </row>
    <row r="115" spans="1:23" x14ac:dyDescent="0.2">
      <c r="A115" s="1">
        <v>43584</v>
      </c>
      <c r="B115" s="4">
        <v>27.9</v>
      </c>
      <c r="C115" s="4">
        <v>28.139999</v>
      </c>
      <c r="D115" s="4">
        <v>27.5</v>
      </c>
      <c r="E115" s="4">
        <v>27.690000999999999</v>
      </c>
      <c r="F115" s="4">
        <v>27.690000999999999</v>
      </c>
      <c r="G115" s="2">
        <v>44532700</v>
      </c>
      <c r="H115" s="4">
        <f t="shared" si="19"/>
        <v>44.532699999999998</v>
      </c>
      <c r="I115" s="10">
        <f t="shared" si="20"/>
        <v>-0.18999800000000278</v>
      </c>
      <c r="J115" s="6" t="b">
        <f t="shared" si="14"/>
        <v>1</v>
      </c>
      <c r="K115" s="5">
        <f t="shared" si="15"/>
        <v>2.3272690909090891E-2</v>
      </c>
      <c r="L115" s="5">
        <f t="shared" si="21"/>
        <v>7.5268458781361947E-3</v>
      </c>
      <c r="M115" s="5">
        <f t="shared" si="16"/>
        <v>-6.9091272727272272E-3</v>
      </c>
      <c r="N115" s="4">
        <f t="shared" si="22"/>
        <v>27.80191068152795</v>
      </c>
      <c r="O115" s="4">
        <f t="shared" si="23"/>
        <v>27.34873243226561</v>
      </c>
      <c r="P115" s="5">
        <f t="shared" si="24"/>
        <v>1.6300255563494025E-2</v>
      </c>
      <c r="Q115" s="5">
        <f t="shared" si="17"/>
        <v>-1.0859350099579466E-2</v>
      </c>
      <c r="S115" s="13">
        <f t="shared" si="18"/>
        <v>1.2160614511170308E-2</v>
      </c>
      <c r="T115" s="20" t="b">
        <f t="shared" si="25"/>
        <v>1</v>
      </c>
      <c r="U115" s="13"/>
      <c r="V115" s="13"/>
      <c r="W115" s="13">
        <f t="shared" si="26"/>
        <v>-8.0440270712388306E-4</v>
      </c>
    </row>
    <row r="116" spans="1:23" x14ac:dyDescent="0.2">
      <c r="A116" s="1">
        <v>43585</v>
      </c>
      <c r="B116" s="4">
        <v>27.59</v>
      </c>
      <c r="C116" s="4">
        <v>27.799999</v>
      </c>
      <c r="D116" s="4">
        <v>26.940000999999999</v>
      </c>
      <c r="E116" s="4">
        <v>27.629999000000002</v>
      </c>
      <c r="F116" s="4">
        <v>27.629999000000002</v>
      </c>
      <c r="G116" s="2">
        <v>73165900</v>
      </c>
      <c r="H116" s="4">
        <f t="shared" si="19"/>
        <v>73.165899999999993</v>
      </c>
      <c r="I116" s="10">
        <f t="shared" si="20"/>
        <v>-6.0001999999997224E-2</v>
      </c>
      <c r="J116" s="6" t="b">
        <f t="shared" si="14"/>
        <v>0</v>
      </c>
      <c r="K116" s="5">
        <f t="shared" si="15"/>
        <v>3.1922715964264478E-2</v>
      </c>
      <c r="L116" s="5">
        <f t="shared" si="21"/>
        <v>-1.4497644073940439E-3</v>
      </c>
      <c r="M116" s="5">
        <f t="shared" si="16"/>
        <v>-2.5612396970586704E-2</v>
      </c>
      <c r="N116" s="4">
        <f t="shared" si="22"/>
        <v>27.773258734606625</v>
      </c>
      <c r="O116" s="4">
        <f t="shared" si="23"/>
        <v>27.373190394677295</v>
      </c>
      <c r="P116" s="5">
        <f t="shared" si="24"/>
        <v>1.4404803690926931E-2</v>
      </c>
      <c r="Q116" s="5">
        <f t="shared" si="17"/>
        <v>-3.0002159363760668E-2</v>
      </c>
      <c r="S116" s="13">
        <f t="shared" si="18"/>
        <v>9.6280618881987973E-4</v>
      </c>
      <c r="T116" s="20" t="b">
        <f t="shared" si="25"/>
        <v>1</v>
      </c>
      <c r="U116" s="13"/>
      <c r="V116" s="13"/>
      <c r="W116" s="13">
        <f t="shared" si="26"/>
        <v>-1.0305747417698942E-3</v>
      </c>
    </row>
    <row r="117" spans="1:23" x14ac:dyDescent="0.2">
      <c r="A117" s="1">
        <v>43586</v>
      </c>
      <c r="B117" s="4">
        <v>28.950001</v>
      </c>
      <c r="C117" s="4">
        <v>29.15</v>
      </c>
      <c r="D117" s="4">
        <v>26.780000999999999</v>
      </c>
      <c r="E117" s="4">
        <v>26.809999000000001</v>
      </c>
      <c r="F117" s="4">
        <v>26.809999000000001</v>
      </c>
      <c r="G117" s="2">
        <v>136066900</v>
      </c>
      <c r="H117" s="4">
        <f t="shared" si="19"/>
        <v>136.0669</v>
      </c>
      <c r="I117" s="10">
        <f t="shared" si="20"/>
        <v>-0.82000000000000028</v>
      </c>
      <c r="J117" s="6" t="b">
        <f t="shared" si="14"/>
        <v>1</v>
      </c>
      <c r="K117" s="5">
        <f t="shared" si="15"/>
        <v>8.8498839115054559E-2</v>
      </c>
      <c r="L117" s="5">
        <f t="shared" si="21"/>
        <v>7.3920619208268729E-2</v>
      </c>
      <c r="M117" s="5">
        <f t="shared" si="16"/>
        <v>-1.1201642598894091E-3</v>
      </c>
      <c r="N117" s="4">
        <f t="shared" si="22"/>
        <v>27.612715445505522</v>
      </c>
      <c r="O117" s="4">
        <f t="shared" si="23"/>
        <v>27.324217229922748</v>
      </c>
      <c r="P117" s="5">
        <f t="shared" si="24"/>
        <v>1.0448020447396164E-2</v>
      </c>
      <c r="Q117" s="5">
        <f t="shared" si="17"/>
        <v>-3.015691981286335E-2</v>
      </c>
      <c r="S117" s="13">
        <f t="shared" si="18"/>
        <v>5.5673066907467011E-2</v>
      </c>
      <c r="T117" s="20" t="b">
        <f t="shared" si="25"/>
        <v>1</v>
      </c>
      <c r="U117" s="13"/>
      <c r="V117" s="13"/>
      <c r="W117" s="13">
        <f t="shared" si="26"/>
        <v>-5.7804988112921431E-3</v>
      </c>
    </row>
    <row r="118" spans="1:23" x14ac:dyDescent="0.2">
      <c r="A118" s="1">
        <v>43587</v>
      </c>
      <c r="B118" s="4">
        <v>26.940000999999999</v>
      </c>
      <c r="C118" s="4">
        <v>28.639999</v>
      </c>
      <c r="D118" s="4">
        <v>26.610001</v>
      </c>
      <c r="E118" s="4">
        <v>28.290001</v>
      </c>
      <c r="F118" s="4">
        <v>28.290001</v>
      </c>
      <c r="G118" s="2">
        <v>100514800</v>
      </c>
      <c r="H118" s="4">
        <f t="shared" si="19"/>
        <v>100.51479999999999</v>
      </c>
      <c r="I118" s="10">
        <f t="shared" si="20"/>
        <v>1.4800019999999989</v>
      </c>
      <c r="J118" s="6" t="b">
        <f t="shared" si="14"/>
        <v>0</v>
      </c>
      <c r="K118" s="5">
        <f t="shared" si="15"/>
        <v>7.6287032082411388E-2</v>
      </c>
      <c r="L118" s="5">
        <f t="shared" si="21"/>
        <v>-5.0111356714500545E-2</v>
      </c>
      <c r="M118" s="5">
        <f t="shared" si="16"/>
        <v>-6.3134157717619016E-2</v>
      </c>
      <c r="N118" s="4">
        <f t="shared" si="22"/>
        <v>27.725596371254603</v>
      </c>
      <c r="O118" s="4">
        <f t="shared" si="23"/>
        <v>27.408198427320769</v>
      </c>
      <c r="P118" s="5">
        <f t="shared" si="24"/>
        <v>1.1447831083009863E-2</v>
      </c>
      <c r="Q118" s="5">
        <f t="shared" si="17"/>
        <v>-4.0237019839588807E-2</v>
      </c>
      <c r="S118" s="13">
        <f t="shared" si="18"/>
        <v>3.2980449419419244E-2</v>
      </c>
      <c r="T118" s="20" t="b">
        <f t="shared" si="25"/>
        <v>0</v>
      </c>
      <c r="U118" s="13"/>
      <c r="V118" s="13"/>
      <c r="W118" s="13">
        <f t="shared" si="26"/>
        <v>4.0880052514884017E-3</v>
      </c>
    </row>
    <row r="119" spans="1:23" x14ac:dyDescent="0.2">
      <c r="A119" s="1">
        <v>43588</v>
      </c>
      <c r="B119" s="4">
        <v>28.299999</v>
      </c>
      <c r="C119" s="4">
        <v>28.42</v>
      </c>
      <c r="D119" s="4">
        <v>27.66</v>
      </c>
      <c r="E119" s="4">
        <v>28.219999000000001</v>
      </c>
      <c r="F119" s="4">
        <v>28.219999000000001</v>
      </c>
      <c r="G119" s="2">
        <v>55503100</v>
      </c>
      <c r="H119" s="4">
        <f t="shared" si="19"/>
        <v>55.503100000000003</v>
      </c>
      <c r="I119" s="10">
        <f t="shared" si="20"/>
        <v>-7.0001999999998787E-2</v>
      </c>
      <c r="J119" s="6" t="b">
        <f t="shared" si="14"/>
        <v>0</v>
      </c>
      <c r="K119" s="5">
        <f t="shared" si="15"/>
        <v>2.7476500361532957E-2</v>
      </c>
      <c r="L119" s="5">
        <f t="shared" si="21"/>
        <v>2.8268552235637288E-3</v>
      </c>
      <c r="M119" s="5">
        <f t="shared" si="16"/>
        <v>-2.0245806218365917E-2</v>
      </c>
      <c r="N119" s="4">
        <f t="shared" si="22"/>
        <v>27.807996809378835</v>
      </c>
      <c r="O119" s="4">
        <f t="shared" si="23"/>
        <v>27.478789781466791</v>
      </c>
      <c r="P119" s="5">
        <f t="shared" si="24"/>
        <v>1.1838573996132381E-2</v>
      </c>
      <c r="Q119" s="5">
        <f t="shared" si="17"/>
        <v>-5.3220953092500368E-3</v>
      </c>
      <c r="S119" s="13">
        <f t="shared" si="18"/>
        <v>2.2008172498594197E-2</v>
      </c>
      <c r="T119" s="20" t="b">
        <f t="shared" si="25"/>
        <v>1</v>
      </c>
      <c r="U119" s="13"/>
      <c r="V119" s="13"/>
      <c r="W119" s="13">
        <f t="shared" si="26"/>
        <v>2.971998763195698E-3</v>
      </c>
    </row>
    <row r="120" spans="1:23" x14ac:dyDescent="0.2">
      <c r="A120" s="1">
        <v>43591</v>
      </c>
      <c r="B120" s="4">
        <v>26.719999000000001</v>
      </c>
      <c r="C120" s="4">
        <v>27.5</v>
      </c>
      <c r="D120" s="4">
        <v>26.450001</v>
      </c>
      <c r="E120" s="4">
        <v>27.42</v>
      </c>
      <c r="F120" s="4">
        <v>27.42</v>
      </c>
      <c r="G120" s="2">
        <v>70344100</v>
      </c>
      <c r="H120" s="4">
        <f t="shared" si="19"/>
        <v>70.344099999999997</v>
      </c>
      <c r="I120" s="10">
        <f t="shared" si="20"/>
        <v>-0.79999899999999968</v>
      </c>
      <c r="J120" s="6" t="b">
        <f t="shared" si="14"/>
        <v>0</v>
      </c>
      <c r="K120" s="5">
        <f t="shared" si="15"/>
        <v>3.9697503225047122E-2</v>
      </c>
      <c r="L120" s="5">
        <f t="shared" si="21"/>
        <v>-2.6197643196019593E-2</v>
      </c>
      <c r="M120" s="5">
        <f t="shared" si="16"/>
        <v>-3.6672928670210686E-2</v>
      </c>
      <c r="N120" s="4">
        <f t="shared" si="22"/>
        <v>27.743330674482362</v>
      </c>
      <c r="O120" s="4">
        <f t="shared" si="23"/>
        <v>27.473677626556636</v>
      </c>
      <c r="P120" s="5">
        <f t="shared" si="24"/>
        <v>9.7195629136823791E-3</v>
      </c>
      <c r="Q120" s="5">
        <f t="shared" si="17"/>
        <v>-4.6617678665090291E-2</v>
      </c>
      <c r="S120" s="13">
        <f t="shared" si="18"/>
        <v>-8.7707808891948E-3</v>
      </c>
      <c r="T120" s="20" t="b">
        <f t="shared" si="25"/>
        <v>1</v>
      </c>
      <c r="U120" s="13"/>
      <c r="V120" s="13"/>
      <c r="W120" s="13">
        <f t="shared" si="26"/>
        <v>-2.3254510326563118E-3</v>
      </c>
    </row>
    <row r="121" spans="1:23" x14ac:dyDescent="0.2">
      <c r="A121" s="1">
        <v>43592</v>
      </c>
      <c r="B121" s="4">
        <v>27.200001</v>
      </c>
      <c r="C121" s="4">
        <v>27.35</v>
      </c>
      <c r="D121" s="4">
        <v>26.209999</v>
      </c>
      <c r="E121" s="4">
        <v>26.66</v>
      </c>
      <c r="F121" s="4">
        <v>26.66</v>
      </c>
      <c r="G121" s="2">
        <v>75868800</v>
      </c>
      <c r="H121" s="4">
        <f t="shared" si="19"/>
        <v>75.868799999999993</v>
      </c>
      <c r="I121" s="10">
        <f t="shared" si="20"/>
        <v>-0.76000000000000156</v>
      </c>
      <c r="J121" s="6" t="b">
        <f t="shared" si="14"/>
        <v>1</v>
      </c>
      <c r="K121" s="5">
        <f t="shared" si="15"/>
        <v>4.3494889107016051E-2</v>
      </c>
      <c r="L121" s="5">
        <f t="shared" si="21"/>
        <v>1.985297721128761E-2</v>
      </c>
      <c r="M121" s="5">
        <f t="shared" si="16"/>
        <v>-1.7169058266656184E-2</v>
      </c>
      <c r="N121" s="4">
        <f t="shared" si="22"/>
        <v>27.562775562068634</v>
      </c>
      <c r="O121" s="4">
        <f t="shared" si="23"/>
        <v>27.402923050334319</v>
      </c>
      <c r="P121" s="5">
        <f t="shared" si="24"/>
        <v>5.799579631388805E-3</v>
      </c>
      <c r="Q121" s="5">
        <f t="shared" si="17"/>
        <v>-4.907983809621478E-2</v>
      </c>
      <c r="S121" s="13">
        <f t="shared" si="18"/>
        <v>-7.719671104583891E-3</v>
      </c>
      <c r="T121" s="20" t="b">
        <f t="shared" si="25"/>
        <v>1</v>
      </c>
      <c r="U121" s="13"/>
      <c r="V121" s="13"/>
      <c r="W121" s="13">
        <f t="shared" si="26"/>
        <v>-6.5080546576117594E-3</v>
      </c>
    </row>
    <row r="122" spans="1:23" x14ac:dyDescent="0.2">
      <c r="A122" s="1">
        <v>43593</v>
      </c>
      <c r="B122" s="4">
        <v>26.41</v>
      </c>
      <c r="C122" s="4">
        <v>27.709999</v>
      </c>
      <c r="D122" s="4">
        <v>26.27</v>
      </c>
      <c r="E122" s="4">
        <v>27.09</v>
      </c>
      <c r="F122" s="4">
        <v>27.09</v>
      </c>
      <c r="G122" s="2">
        <v>65967500</v>
      </c>
      <c r="H122" s="4">
        <f t="shared" si="19"/>
        <v>65.967500000000001</v>
      </c>
      <c r="I122" s="10">
        <f t="shared" si="20"/>
        <v>0.42999999999999972</v>
      </c>
      <c r="J122" s="6" t="b">
        <f t="shared" si="14"/>
        <v>0</v>
      </c>
      <c r="K122" s="5">
        <f t="shared" si="15"/>
        <v>5.4815340692805491E-2</v>
      </c>
      <c r="L122" s="5">
        <f t="shared" si="21"/>
        <v>-2.5747822794396052E-2</v>
      </c>
      <c r="M122" s="5">
        <f t="shared" si="16"/>
        <v>-3.1214312904453759E-2</v>
      </c>
      <c r="N122" s="4">
        <f t="shared" si="22"/>
        <v>27.483979635057196</v>
      </c>
      <c r="O122" s="4">
        <f t="shared" si="23"/>
        <v>27.37571235030525</v>
      </c>
      <c r="P122" s="5">
        <f t="shared" si="24"/>
        <v>3.9392870388335532E-3</v>
      </c>
      <c r="Q122" s="5">
        <f t="shared" si="17"/>
        <v>-4.4170445880723344E-2</v>
      </c>
      <c r="S122" s="13">
        <f t="shared" si="18"/>
        <v>8.2236767725771751E-3</v>
      </c>
      <c r="T122" s="20" t="b">
        <f t="shared" si="25"/>
        <v>0</v>
      </c>
      <c r="U122" s="13"/>
      <c r="V122" s="13"/>
      <c r="W122" s="13">
        <f t="shared" si="26"/>
        <v>-2.8587805619937363E-3</v>
      </c>
    </row>
    <row r="123" spans="1:23" x14ac:dyDescent="0.2">
      <c r="A123" s="1">
        <v>43594</v>
      </c>
      <c r="B123" s="4">
        <v>26.700001</v>
      </c>
      <c r="C123" s="4">
        <v>27.379999000000002</v>
      </c>
      <c r="D123" s="4">
        <v>26.030000999999999</v>
      </c>
      <c r="E123" s="4">
        <v>27.209999</v>
      </c>
      <c r="F123" s="4">
        <v>27.209999</v>
      </c>
      <c r="G123" s="2">
        <v>73150900</v>
      </c>
      <c r="H123" s="4">
        <f t="shared" si="19"/>
        <v>73.150899999999993</v>
      </c>
      <c r="I123" s="10">
        <f t="shared" si="20"/>
        <v>0.11999899999999997</v>
      </c>
      <c r="J123" s="6" t="b">
        <f t="shared" si="14"/>
        <v>0</v>
      </c>
      <c r="K123" s="5">
        <f t="shared" si="15"/>
        <v>5.186315590229916E-2</v>
      </c>
      <c r="L123" s="5">
        <f t="shared" si="21"/>
        <v>-1.9101047973743502E-2</v>
      </c>
      <c r="M123" s="5">
        <f t="shared" si="16"/>
        <v>-4.5332230298416099E-2</v>
      </c>
      <c r="N123" s="4">
        <f t="shared" si="22"/>
        <v>27.438316195880997</v>
      </c>
      <c r="O123" s="4">
        <f t="shared" si="23"/>
        <v>27.361302493756966</v>
      </c>
      <c r="P123" s="5">
        <f t="shared" si="24"/>
        <v>2.8067940311728061E-3</v>
      </c>
      <c r="Q123" s="5">
        <f t="shared" si="17"/>
        <v>-5.1326589643004877E-2</v>
      </c>
      <c r="S123" s="13">
        <f t="shared" si="18"/>
        <v>-2.1253926612942124E-3</v>
      </c>
      <c r="T123" s="20" t="b">
        <f t="shared" si="25"/>
        <v>0</v>
      </c>
      <c r="U123" s="13"/>
      <c r="V123" s="13"/>
      <c r="W123" s="13">
        <f t="shared" si="26"/>
        <v>-1.6614565933513042E-3</v>
      </c>
    </row>
    <row r="124" spans="1:23" x14ac:dyDescent="0.2">
      <c r="A124" s="1">
        <v>43595</v>
      </c>
      <c r="B124" s="4">
        <v>27.030000999999999</v>
      </c>
      <c r="C124" s="4">
        <v>28.1</v>
      </c>
      <c r="D124" s="4">
        <v>26.93</v>
      </c>
      <c r="E124" s="4">
        <v>27.959999</v>
      </c>
      <c r="F124" s="4">
        <v>27.959999</v>
      </c>
      <c r="G124" s="2">
        <v>82930100</v>
      </c>
      <c r="H124" s="4">
        <f t="shared" si="19"/>
        <v>82.930099999999996</v>
      </c>
      <c r="I124" s="10">
        <f t="shared" si="20"/>
        <v>0.75</v>
      </c>
      <c r="J124" s="6" t="b">
        <f t="shared" si="14"/>
        <v>0</v>
      </c>
      <c r="K124" s="5">
        <f t="shared" si="15"/>
        <v>4.3445971036019375E-2</v>
      </c>
      <c r="L124" s="5">
        <f t="shared" si="21"/>
        <v>-3.440614005156719E-2</v>
      </c>
      <c r="M124" s="5">
        <f t="shared" si="16"/>
        <v>-3.824727070181954E-2</v>
      </c>
      <c r="N124" s="4">
        <f t="shared" si="22"/>
        <v>27.525263329900831</v>
      </c>
      <c r="O124" s="4">
        <f t="shared" si="23"/>
        <v>27.413363059517231</v>
      </c>
      <c r="P124" s="5">
        <f t="shared" si="24"/>
        <v>4.0653660254738582E-3</v>
      </c>
      <c r="Q124" s="5">
        <f t="shared" si="17"/>
        <v>-2.1626072120232678E-2</v>
      </c>
      <c r="S124" s="13">
        <f t="shared" si="18"/>
        <v>2.08803332128282E-2</v>
      </c>
      <c r="T124" s="20" t="b">
        <f t="shared" si="25"/>
        <v>0</v>
      </c>
      <c r="U124" s="13">
        <f t="shared" ref="U124:U130" si="27">(E124-E123)/E123</f>
        <v>2.7563396823351592E-2</v>
      </c>
      <c r="V124" s="13"/>
      <c r="W124" s="13">
        <f t="shared" si="26"/>
        <v>3.1688217818878466E-3</v>
      </c>
    </row>
    <row r="125" spans="1:23" x14ac:dyDescent="0.2">
      <c r="A125" s="1">
        <v>43598</v>
      </c>
      <c r="B125" s="4">
        <v>26.98</v>
      </c>
      <c r="C125" s="4">
        <v>27.23</v>
      </c>
      <c r="D125" s="4">
        <v>26.1</v>
      </c>
      <c r="E125" s="4">
        <v>26.24</v>
      </c>
      <c r="F125" s="4">
        <v>26.24</v>
      </c>
      <c r="G125" s="2">
        <v>99017900</v>
      </c>
      <c r="H125" s="4">
        <f t="shared" si="19"/>
        <v>99.017899999999997</v>
      </c>
      <c r="I125" s="10">
        <f t="shared" si="20"/>
        <v>-1.7199990000000014</v>
      </c>
      <c r="J125" s="6" t="b">
        <f t="shared" si="14"/>
        <v>1</v>
      </c>
      <c r="K125" s="5">
        <f t="shared" si="15"/>
        <v>4.3295019157088083E-2</v>
      </c>
      <c r="L125" s="5">
        <f t="shared" si="21"/>
        <v>2.7427724240177982E-2</v>
      </c>
      <c r="M125" s="5">
        <f t="shared" si="16"/>
        <v>-5.3639846743293871E-3</v>
      </c>
      <c r="N125" s="4">
        <f t="shared" si="22"/>
        <v>27.311052774917357</v>
      </c>
      <c r="O125" s="4">
        <f t="shared" si="23"/>
        <v>27.311331489124427</v>
      </c>
      <c r="P125" s="5">
        <f t="shared" si="24"/>
        <v>-1.0205179908924087E-5</v>
      </c>
      <c r="Q125" s="5">
        <f t="shared" si="17"/>
        <v>-4.434295466008524E-2</v>
      </c>
      <c r="R125" s="106"/>
      <c r="S125" s="13">
        <f t="shared" si="18"/>
        <v>-2.9677645744874402E-3</v>
      </c>
      <c r="T125" s="20" t="b">
        <f t="shared" si="25"/>
        <v>1</v>
      </c>
      <c r="U125" s="13">
        <f t="shared" si="27"/>
        <v>-6.1516418509170959E-2</v>
      </c>
      <c r="V125" s="13"/>
      <c r="W125" s="13">
        <f t="shared" si="26"/>
        <v>-7.7823253647414103E-3</v>
      </c>
    </row>
    <row r="126" spans="1:23" x14ac:dyDescent="0.2">
      <c r="A126" s="1">
        <v>43599</v>
      </c>
      <c r="B126" s="4">
        <v>26.530000999999999</v>
      </c>
      <c r="C126" s="4">
        <v>27.48</v>
      </c>
      <c r="D126" s="4">
        <v>26.15</v>
      </c>
      <c r="E126" s="4">
        <v>27.32</v>
      </c>
      <c r="F126" s="4">
        <v>27.32</v>
      </c>
      <c r="G126" s="2">
        <v>82980400</v>
      </c>
      <c r="H126" s="4">
        <f t="shared" si="19"/>
        <v>82.980400000000003</v>
      </c>
      <c r="I126" s="10">
        <f t="shared" si="20"/>
        <v>1.0800000000000018</v>
      </c>
      <c r="J126" s="6" t="b">
        <f t="shared" si="14"/>
        <v>0</v>
      </c>
      <c r="K126" s="5">
        <f t="shared" si="15"/>
        <v>5.0860420650095675E-2</v>
      </c>
      <c r="L126" s="5">
        <f t="shared" si="21"/>
        <v>-2.9777571436955533E-2</v>
      </c>
      <c r="M126" s="5">
        <f t="shared" si="16"/>
        <v>-4.474187380497139E-2</v>
      </c>
      <c r="N126" s="4">
        <f t="shared" si="22"/>
        <v>27.312543979097796</v>
      </c>
      <c r="O126" s="4">
        <f t="shared" si="23"/>
        <v>27.312085272678825</v>
      </c>
      <c r="P126" s="5">
        <f t="shared" si="24"/>
        <v>1.679471598553526E-5</v>
      </c>
      <c r="Q126" s="5">
        <f t="shared" si="17"/>
        <v>-4.2564470742362526E-2</v>
      </c>
      <c r="R126" s="106"/>
      <c r="S126" s="13">
        <f t="shared" si="18"/>
        <v>6.1311030210279048E-3</v>
      </c>
      <c r="T126" s="20" t="b">
        <f t="shared" si="25"/>
        <v>0</v>
      </c>
      <c r="U126" s="13">
        <f t="shared" si="27"/>
        <v>4.1158536585365925E-2</v>
      </c>
      <c r="V126" s="13"/>
      <c r="W126" s="13">
        <f t="shared" si="26"/>
        <v>5.4600757895678236E-5</v>
      </c>
    </row>
    <row r="127" spans="1:23" x14ac:dyDescent="0.2">
      <c r="A127" s="1">
        <v>43600</v>
      </c>
      <c r="B127" s="4">
        <v>26.870000999999998</v>
      </c>
      <c r="C127" s="4">
        <v>27.790001</v>
      </c>
      <c r="D127" s="4">
        <v>26.73</v>
      </c>
      <c r="E127" s="4">
        <v>27.58</v>
      </c>
      <c r="F127" s="4">
        <v>27.58</v>
      </c>
      <c r="G127" s="2">
        <v>55689900</v>
      </c>
      <c r="H127" s="4">
        <f t="shared" si="19"/>
        <v>55.689900000000002</v>
      </c>
      <c r="I127" s="10">
        <f t="shared" si="20"/>
        <v>0.25999999999999801</v>
      </c>
      <c r="J127" s="6" t="b">
        <f t="shared" si="14"/>
        <v>0</v>
      </c>
      <c r="K127" s="5">
        <f t="shared" si="15"/>
        <v>3.9655854844743724E-2</v>
      </c>
      <c r="L127" s="5">
        <f t="shared" si="21"/>
        <v>-2.6423482455396999E-2</v>
      </c>
      <c r="M127" s="5">
        <f t="shared" si="16"/>
        <v>-3.1799476243920606E-2</v>
      </c>
      <c r="N127" s="4">
        <f t="shared" si="22"/>
        <v>27.357119982581498</v>
      </c>
      <c r="O127" s="4">
        <f t="shared" si="23"/>
        <v>27.335382205489363</v>
      </c>
      <c r="P127" s="5">
        <f t="shared" si="24"/>
        <v>7.9459303852069067E-4</v>
      </c>
      <c r="Q127" s="5">
        <f t="shared" si="17"/>
        <v>-2.2923465005848201E-2</v>
      </c>
      <c r="R127" s="106"/>
      <c r="S127" s="13">
        <f t="shared" si="18"/>
        <v>1.5823340238085046E-2</v>
      </c>
      <c r="T127" s="20" t="b">
        <f t="shared" si="25"/>
        <v>0</v>
      </c>
      <c r="U127" s="13">
        <f t="shared" si="27"/>
        <v>9.5168374816983169E-3</v>
      </c>
      <c r="V127" s="13"/>
      <c r="W127" s="13">
        <f t="shared" si="26"/>
        <v>1.6320707261035579E-3</v>
      </c>
    </row>
    <row r="128" spans="1:23" x14ac:dyDescent="0.2">
      <c r="A128" s="1">
        <v>43601</v>
      </c>
      <c r="B128" s="4">
        <v>27.370000999999998</v>
      </c>
      <c r="C128" s="4">
        <v>28.370000999999998</v>
      </c>
      <c r="D128" s="4">
        <v>27.27</v>
      </c>
      <c r="E128" s="4">
        <v>28.01</v>
      </c>
      <c r="F128" s="4">
        <v>28.01</v>
      </c>
      <c r="G128" s="2">
        <v>67330100</v>
      </c>
      <c r="H128" s="4">
        <f t="shared" si="19"/>
        <v>67.330100000000002</v>
      </c>
      <c r="I128" s="10">
        <f t="shared" si="20"/>
        <v>0.43000000000000327</v>
      </c>
      <c r="J128" s="6" t="b">
        <f t="shared" si="14"/>
        <v>0</v>
      </c>
      <c r="K128" s="5">
        <f t="shared" si="15"/>
        <v>4.0337403740373999E-2</v>
      </c>
      <c r="L128" s="5">
        <f t="shared" si="21"/>
        <v>-2.3383228959326787E-2</v>
      </c>
      <c r="M128" s="5">
        <f t="shared" si="16"/>
        <v>-2.7136046938027208E-2</v>
      </c>
      <c r="N128" s="4">
        <f t="shared" si="22"/>
        <v>27.465933318817914</v>
      </c>
      <c r="O128" s="4">
        <f t="shared" si="23"/>
        <v>27.394044622403332</v>
      </c>
      <c r="P128" s="5">
        <f t="shared" si="24"/>
        <v>2.6173767911002984E-3</v>
      </c>
      <c r="Q128" s="5">
        <f t="shared" si="17"/>
        <v>-7.1336850833928645E-3</v>
      </c>
      <c r="S128" s="13">
        <f t="shared" si="18"/>
        <v>3.2915964321615629E-2</v>
      </c>
      <c r="T128" s="20" t="b">
        <f t="shared" si="25"/>
        <v>0</v>
      </c>
      <c r="U128" s="13">
        <f t="shared" si="27"/>
        <v>1.5591007976794899E-2</v>
      </c>
      <c r="V128" s="13"/>
      <c r="W128" s="13">
        <f t="shared" si="26"/>
        <v>3.9775143109252158E-3</v>
      </c>
    </row>
    <row r="129" spans="1:23" x14ac:dyDescent="0.2">
      <c r="A129" s="1">
        <v>43602</v>
      </c>
      <c r="B129" s="4">
        <v>27.690000999999999</v>
      </c>
      <c r="C129" s="4">
        <v>28.459999</v>
      </c>
      <c r="D129" s="4">
        <v>27.4</v>
      </c>
      <c r="E129" s="4">
        <v>27.5</v>
      </c>
      <c r="F129" s="4">
        <v>27.5</v>
      </c>
      <c r="G129" s="2">
        <v>65385400</v>
      </c>
      <c r="H129" s="4">
        <f t="shared" si="19"/>
        <v>65.385400000000004</v>
      </c>
      <c r="I129" s="10">
        <f t="shared" si="20"/>
        <v>-0.51000000000000156</v>
      </c>
      <c r="J129" s="6" t="b">
        <f t="shared" si="14"/>
        <v>1</v>
      </c>
      <c r="K129" s="5">
        <f t="shared" si="15"/>
        <v>3.8686094890510996E-2</v>
      </c>
      <c r="L129" s="5">
        <f t="shared" si="21"/>
        <v>6.8617187843365828E-3</v>
      </c>
      <c r="M129" s="5">
        <f t="shared" si="16"/>
        <v>-3.6496350364964023E-3</v>
      </c>
      <c r="N129" s="4">
        <f t="shared" si="22"/>
        <v>27.471611099014929</v>
      </c>
      <c r="O129" s="4">
        <f t="shared" si="23"/>
        <v>27.403258133498696</v>
      </c>
      <c r="P129" s="5">
        <f t="shared" si="24"/>
        <v>2.4881309388761746E-3</v>
      </c>
      <c r="Q129" s="5">
        <f t="shared" si="17"/>
        <v>-2.6067309542503738E-3</v>
      </c>
      <c r="S129" s="13">
        <f t="shared" si="18"/>
        <v>3.5978519695210459E-2</v>
      </c>
      <c r="T129" s="20" t="b">
        <f t="shared" si="25"/>
        <v>1</v>
      </c>
      <c r="U129" s="13">
        <f t="shared" si="27"/>
        <v>-1.8207782934666246E-2</v>
      </c>
      <c r="V129" s="13"/>
      <c r="W129" s="13">
        <f t="shared" si="26"/>
        <v>2.0672081778939116E-4</v>
      </c>
    </row>
    <row r="130" spans="1:23" x14ac:dyDescent="0.2">
      <c r="A130" s="1">
        <v>43605</v>
      </c>
      <c r="B130" s="4">
        <v>26.98</v>
      </c>
      <c r="C130" s="4">
        <v>27.24</v>
      </c>
      <c r="D130" s="4">
        <v>26.49</v>
      </c>
      <c r="E130" s="4">
        <v>26.68</v>
      </c>
      <c r="F130" s="4">
        <v>26.68</v>
      </c>
      <c r="G130" s="2">
        <v>69757400</v>
      </c>
      <c r="H130" s="4">
        <f t="shared" si="19"/>
        <v>69.757400000000004</v>
      </c>
      <c r="I130" s="10">
        <f t="shared" si="20"/>
        <v>-0.82000000000000028</v>
      </c>
      <c r="J130" s="6" t="b">
        <f t="shared" ref="J130:J193" si="28">(E130-D130)&lt;(C130-E130)</f>
        <v>1</v>
      </c>
      <c r="K130" s="5">
        <f t="shared" ref="K130:K193" si="29">(C130-D130)/D130</f>
        <v>2.8312570781426957E-2</v>
      </c>
      <c r="L130" s="5">
        <f t="shared" si="21"/>
        <v>1.1119347664937017E-2</v>
      </c>
      <c r="M130" s="5">
        <f t="shared" ref="M130:M193" si="30">(D130-F130)/D130</f>
        <v>-7.1725179312948769E-3</v>
      </c>
      <c r="N130" s="4">
        <f t="shared" si="22"/>
        <v>27.339675915845774</v>
      </c>
      <c r="O130" s="4">
        <f t="shared" si="23"/>
        <v>27.340366121890114</v>
      </c>
      <c r="P130" s="5">
        <f t="shared" si="24"/>
        <v>-2.524558251765566E-5</v>
      </c>
      <c r="Q130" s="5">
        <f t="shared" ref="Q130:Q193" si="31">(D130-N130)/N130</f>
        <v>-3.1078492607635955E-2</v>
      </c>
      <c r="S130" s="13">
        <f t="shared" ref="S130:S193" si="32">(C130-N130)/N130</f>
        <v>-3.6458338479427462E-3</v>
      </c>
      <c r="T130" s="20" t="b">
        <f t="shared" si="25"/>
        <v>1</v>
      </c>
      <c r="U130" s="13">
        <f t="shared" si="27"/>
        <v>-2.9818181818181827E-2</v>
      </c>
      <c r="V130" s="13">
        <f>(E130-E124)/E124</f>
        <v>-4.5779651136611275E-2</v>
      </c>
      <c r="W130" s="13">
        <f t="shared" si="26"/>
        <v>-4.8026008628917205E-3</v>
      </c>
    </row>
    <row r="131" spans="1:23" x14ac:dyDescent="0.2">
      <c r="A131" s="1">
        <v>43606</v>
      </c>
      <c r="B131" s="4">
        <v>27.18</v>
      </c>
      <c r="C131" s="4">
        <v>27.370000999999998</v>
      </c>
      <c r="D131" s="4">
        <v>26.93</v>
      </c>
      <c r="E131" s="4">
        <v>27.35</v>
      </c>
      <c r="F131" s="4">
        <v>27.35</v>
      </c>
      <c r="G131" s="2">
        <v>46079200</v>
      </c>
      <c r="H131" s="4">
        <f t="shared" ref="H131:H194" si="33">(G131/1000000)</f>
        <v>46.0792</v>
      </c>
      <c r="I131" s="10">
        <f t="shared" ref="I131:I194" si="34">(E131-E130)</f>
        <v>0.67000000000000171</v>
      </c>
      <c r="J131" s="6" t="b">
        <f t="shared" si="28"/>
        <v>0</v>
      </c>
      <c r="K131" s="5">
        <f t="shared" si="29"/>
        <v>1.6338692907538015E-2</v>
      </c>
      <c r="L131" s="5">
        <f t="shared" ref="L131:L194" si="35">(B131-E131)/B131</f>
        <v>-6.2545989698308208E-3</v>
      </c>
      <c r="M131" s="5">
        <f t="shared" si="30"/>
        <v>-1.5595989602673662E-2</v>
      </c>
      <c r="N131" s="4">
        <f t="shared" ref="N131:N194" si="36">(E131-N130)*(2/($Y$1+1))+N130</f>
        <v>27.341396596538146</v>
      </c>
      <c r="O131" s="4">
        <f t="shared" ref="O131:O194" si="37">(E131-O130)*(2/($Y$2+1))+O130</f>
        <v>27.341203850421408</v>
      </c>
      <c r="P131" s="5">
        <f t="shared" ref="P131:P194" si="38">(N131-O131)/N131</f>
        <v>7.0496075815954232E-6</v>
      </c>
      <c r="Q131" s="5">
        <f t="shared" si="31"/>
        <v>-1.5046656270303181E-2</v>
      </c>
      <c r="S131" s="13">
        <f t="shared" si="32"/>
        <v>1.0461939411490697E-3</v>
      </c>
      <c r="T131" s="20" t="b">
        <f t="shared" ref="T131:T194" si="39">(E131&lt;E130)</f>
        <v>0</v>
      </c>
      <c r="U131" s="13"/>
      <c r="V131" s="13"/>
      <c r="W131" s="13">
        <f t="shared" si="26"/>
        <v>6.2937128357660015E-5</v>
      </c>
    </row>
    <row r="132" spans="1:23" x14ac:dyDescent="0.2">
      <c r="A132" s="1">
        <v>43607</v>
      </c>
      <c r="B132" s="4">
        <v>27.120000999999998</v>
      </c>
      <c r="C132" s="4">
        <v>27.59</v>
      </c>
      <c r="D132" s="4">
        <v>27.07</v>
      </c>
      <c r="E132" s="4">
        <v>27.41</v>
      </c>
      <c r="F132" s="4">
        <v>27.41</v>
      </c>
      <c r="G132" s="2">
        <v>40035300</v>
      </c>
      <c r="H132" s="4">
        <f t="shared" si="33"/>
        <v>40.035299999999999</v>
      </c>
      <c r="I132" s="10">
        <f t="shared" si="34"/>
        <v>5.9999999999998721E-2</v>
      </c>
      <c r="J132" s="6" t="b">
        <f t="shared" si="28"/>
        <v>0</v>
      </c>
      <c r="K132" s="5">
        <f t="shared" si="29"/>
        <v>1.9209456963428132E-2</v>
      </c>
      <c r="L132" s="5">
        <f t="shared" si="35"/>
        <v>-1.0693178071785532E-2</v>
      </c>
      <c r="M132" s="5">
        <f t="shared" si="30"/>
        <v>-1.2560029553010707E-2</v>
      </c>
      <c r="N132" s="4">
        <f t="shared" si="36"/>
        <v>27.352830497115121</v>
      </c>
      <c r="O132" s="4">
        <f t="shared" si="37"/>
        <v>27.347186124297806</v>
      </c>
      <c r="P132" s="5">
        <f t="shared" si="38"/>
        <v>2.0635424980644358E-4</v>
      </c>
      <c r="Q132" s="5">
        <f t="shared" si="31"/>
        <v>-1.0340081518983971E-2</v>
      </c>
      <c r="S132" s="13">
        <f t="shared" si="32"/>
        <v>8.6707480935069008E-3</v>
      </c>
      <c r="T132" s="20" t="b">
        <f t="shared" si="39"/>
        <v>0</v>
      </c>
      <c r="U132" s="13"/>
      <c r="V132" s="13"/>
      <c r="W132" s="13">
        <f t="shared" ref="W132:W195" si="40">(N132-N131)/N131</f>
        <v>4.1819007074505964E-4</v>
      </c>
    </row>
    <row r="133" spans="1:23" x14ac:dyDescent="0.2">
      <c r="A133" s="1">
        <v>43608</v>
      </c>
      <c r="B133" s="4">
        <v>26.99</v>
      </c>
      <c r="C133" s="4">
        <v>27.1</v>
      </c>
      <c r="D133" s="4">
        <v>26.030000999999999</v>
      </c>
      <c r="E133" s="4">
        <v>26.360001</v>
      </c>
      <c r="F133" s="4">
        <v>26.360001</v>
      </c>
      <c r="G133" s="2">
        <v>67809200</v>
      </c>
      <c r="H133" s="4">
        <f t="shared" si="33"/>
        <v>67.809200000000004</v>
      </c>
      <c r="I133" s="10">
        <f t="shared" si="34"/>
        <v>-1.0499989999999997</v>
      </c>
      <c r="J133" s="6" t="b">
        <f t="shared" si="28"/>
        <v>1</v>
      </c>
      <c r="K133" s="5">
        <f t="shared" si="29"/>
        <v>4.1106375677818947E-2</v>
      </c>
      <c r="L133" s="5">
        <f t="shared" si="35"/>
        <v>2.3341941459799852E-2</v>
      </c>
      <c r="M133" s="5">
        <f t="shared" si="30"/>
        <v>-1.2677679113420005E-2</v>
      </c>
      <c r="N133" s="4">
        <f t="shared" si="36"/>
        <v>27.187358914262603</v>
      </c>
      <c r="O133" s="4">
        <f t="shared" si="37"/>
        <v>27.261343939576257</v>
      </c>
      <c r="P133" s="5">
        <f t="shared" si="38"/>
        <v>-2.7213024092178719E-3</v>
      </c>
      <c r="Q133" s="5">
        <f t="shared" si="31"/>
        <v>-4.2569707411169298E-2</v>
      </c>
      <c r="R133" s="109"/>
      <c r="S133" s="13">
        <f t="shared" si="32"/>
        <v>-3.2132181186887124E-3</v>
      </c>
      <c r="T133" s="20" t="b">
        <f t="shared" si="39"/>
        <v>1</v>
      </c>
      <c r="U133" s="13"/>
      <c r="V133" s="13"/>
      <c r="W133" s="13">
        <f t="shared" si="40"/>
        <v>-6.049523206381531E-3</v>
      </c>
    </row>
    <row r="134" spans="1:23" x14ac:dyDescent="0.2">
      <c r="A134" s="1">
        <v>43609</v>
      </c>
      <c r="B134" s="4">
        <v>26.610001</v>
      </c>
      <c r="C134" s="4">
        <v>26.93</v>
      </c>
      <c r="D134" s="4">
        <v>26.4</v>
      </c>
      <c r="E134" s="4">
        <v>26.440000999999999</v>
      </c>
      <c r="F134" s="4">
        <v>26.440000999999999</v>
      </c>
      <c r="G134" s="2">
        <v>39835800</v>
      </c>
      <c r="H134" s="4">
        <f t="shared" si="33"/>
        <v>39.835799999999999</v>
      </c>
      <c r="I134" s="10">
        <f t="shared" si="34"/>
        <v>7.9999999999998295E-2</v>
      </c>
      <c r="J134" s="6" t="b">
        <f t="shared" si="28"/>
        <v>1</v>
      </c>
      <c r="K134" s="5">
        <f t="shared" si="29"/>
        <v>2.0075757575757618E-2</v>
      </c>
      <c r="L134" s="5">
        <f t="shared" si="35"/>
        <v>6.388575483330561E-3</v>
      </c>
      <c r="M134" s="5">
        <f t="shared" si="30"/>
        <v>-1.5151893939394008E-3</v>
      </c>
      <c r="N134" s="4">
        <f t="shared" si="36"/>
        <v>27.062799261885502</v>
      </c>
      <c r="O134" s="4">
        <f t="shared" si="37"/>
        <v>27.189922814395711</v>
      </c>
      <c r="P134" s="5">
        <f t="shared" si="38"/>
        <v>-4.6973541532064102E-3</v>
      </c>
      <c r="Q134" s="5">
        <f t="shared" si="31"/>
        <v>-2.4491156863398509E-2</v>
      </c>
      <c r="R134" s="109"/>
      <c r="S134" s="13">
        <f t="shared" si="32"/>
        <v>-4.9070778155803291E-3</v>
      </c>
      <c r="T134" s="20" t="b">
        <f t="shared" si="39"/>
        <v>0</v>
      </c>
      <c r="U134" s="13"/>
      <c r="V134" s="13"/>
      <c r="W134" s="13">
        <f t="shared" si="40"/>
        <v>-4.5815282304511309E-3</v>
      </c>
    </row>
    <row r="135" spans="1:23" x14ac:dyDescent="0.2">
      <c r="A135" s="1">
        <v>43613</v>
      </c>
      <c r="B135" s="4">
        <v>27.27</v>
      </c>
      <c r="C135" s="4">
        <v>29.67</v>
      </c>
      <c r="D135" s="4">
        <v>27.059999000000001</v>
      </c>
      <c r="E135" s="4">
        <v>29.049999</v>
      </c>
      <c r="F135" s="4">
        <v>29.049999</v>
      </c>
      <c r="G135" s="2">
        <v>146949600</v>
      </c>
      <c r="H135" s="4">
        <f t="shared" si="33"/>
        <v>146.9496</v>
      </c>
      <c r="I135" s="10">
        <f t="shared" si="34"/>
        <v>2.6099980000000009</v>
      </c>
      <c r="J135" s="6" t="b">
        <f t="shared" si="28"/>
        <v>0</v>
      </c>
      <c r="K135" s="5">
        <f t="shared" si="29"/>
        <v>9.6452368678949338E-2</v>
      </c>
      <c r="L135" s="5">
        <f t="shared" si="35"/>
        <v>-6.5273157315731578E-2</v>
      </c>
      <c r="M135" s="5">
        <f t="shared" si="30"/>
        <v>-7.3540283575028897E-2</v>
      </c>
      <c r="N135" s="4">
        <f t="shared" si="36"/>
        <v>27.393999218237919</v>
      </c>
      <c r="O135" s="4">
        <f t="shared" si="37"/>
        <v>27.351668569665648</v>
      </c>
      <c r="P135" s="5">
        <f t="shared" si="38"/>
        <v>1.5452526020402677E-3</v>
      </c>
      <c r="Q135" s="5">
        <f t="shared" si="31"/>
        <v>-1.2192459216234224E-2</v>
      </c>
      <c r="S135" s="40">
        <f t="shared" si="32"/>
        <v>8.3083917891287828E-2</v>
      </c>
      <c r="T135" s="20" t="b">
        <f t="shared" si="39"/>
        <v>0</v>
      </c>
      <c r="U135" s="13"/>
      <c r="V135" s="13"/>
      <c r="W135" s="13">
        <f t="shared" si="40"/>
        <v>1.2238200237433322E-2</v>
      </c>
    </row>
    <row r="136" spans="1:23" x14ac:dyDescent="0.2">
      <c r="A136" s="1">
        <v>43614</v>
      </c>
      <c r="B136" s="4">
        <v>29</v>
      </c>
      <c r="C136" s="4">
        <v>29.32</v>
      </c>
      <c r="D136" s="4">
        <v>27.73</v>
      </c>
      <c r="E136" s="4">
        <v>28.09</v>
      </c>
      <c r="F136" s="4">
        <v>28.09</v>
      </c>
      <c r="G136" s="2">
        <v>99969600</v>
      </c>
      <c r="H136" s="4">
        <f t="shared" si="33"/>
        <v>99.9696</v>
      </c>
      <c r="I136" s="10">
        <f t="shared" si="34"/>
        <v>-0.95999899999999982</v>
      </c>
      <c r="J136" s="6" t="b">
        <f t="shared" si="28"/>
        <v>1</v>
      </c>
      <c r="K136" s="5">
        <f t="shared" si="29"/>
        <v>5.7338622430580591E-2</v>
      </c>
      <c r="L136" s="5">
        <f t="shared" si="35"/>
        <v>3.1379310344827591E-2</v>
      </c>
      <c r="M136" s="5">
        <f t="shared" si="30"/>
        <v>-1.2982329606923889E-2</v>
      </c>
      <c r="N136" s="4">
        <f t="shared" si="36"/>
        <v>27.509999348531601</v>
      </c>
      <c r="O136" s="4">
        <f t="shared" si="37"/>
        <v>27.4158713027382</v>
      </c>
      <c r="P136" s="5">
        <f t="shared" si="38"/>
        <v>3.4215938939462344E-3</v>
      </c>
      <c r="Q136" s="5">
        <f t="shared" si="31"/>
        <v>7.997115837087173E-3</v>
      </c>
      <c r="S136" s="40">
        <f t="shared" si="32"/>
        <v>6.5794281873184118E-2</v>
      </c>
      <c r="T136" s="20" t="b">
        <f t="shared" si="39"/>
        <v>1</v>
      </c>
      <c r="U136" s="13"/>
      <c r="V136" s="13"/>
      <c r="W136" s="13">
        <f t="shared" si="40"/>
        <v>4.2345087830933667E-3</v>
      </c>
    </row>
    <row r="137" spans="1:23" x14ac:dyDescent="0.2">
      <c r="A137" s="1">
        <v>43615</v>
      </c>
      <c r="B137" s="4">
        <v>28.4</v>
      </c>
      <c r="C137" s="4">
        <v>28.559999000000001</v>
      </c>
      <c r="D137" s="4">
        <v>27.6</v>
      </c>
      <c r="E137" s="4">
        <v>28.030000999999999</v>
      </c>
      <c r="F137" s="4">
        <v>28.030000999999999</v>
      </c>
      <c r="G137" s="2">
        <v>65289100</v>
      </c>
      <c r="H137" s="4">
        <f t="shared" si="33"/>
        <v>65.289100000000005</v>
      </c>
      <c r="I137" s="10">
        <f t="shared" si="34"/>
        <v>-5.9999000000001246E-2</v>
      </c>
      <c r="J137" s="6" t="b">
        <f t="shared" si="28"/>
        <v>1</v>
      </c>
      <c r="K137" s="5">
        <f t="shared" si="29"/>
        <v>3.4782572463768105E-2</v>
      </c>
      <c r="L137" s="5">
        <f t="shared" si="35"/>
        <v>1.3028133802816901E-2</v>
      </c>
      <c r="M137" s="5">
        <f t="shared" si="30"/>
        <v>-1.5579746376811492E-2</v>
      </c>
      <c r="N137" s="4">
        <f t="shared" si="36"/>
        <v>27.596666290443</v>
      </c>
      <c r="O137" s="4">
        <f t="shared" si="37"/>
        <v>27.469273885108791</v>
      </c>
      <c r="P137" s="5">
        <f t="shared" si="38"/>
        <v>4.6162244378889529E-3</v>
      </c>
      <c r="Q137" s="5">
        <f t="shared" si="31"/>
        <v>1.2080116931209485E-4</v>
      </c>
      <c r="S137" s="13">
        <f t="shared" si="32"/>
        <v>3.490757540850551E-2</v>
      </c>
      <c r="T137" s="20" t="b">
        <f t="shared" si="39"/>
        <v>1</v>
      </c>
      <c r="U137" s="13"/>
      <c r="V137" s="13"/>
      <c r="W137" s="13">
        <f t="shared" si="40"/>
        <v>3.1503796424490172E-3</v>
      </c>
    </row>
    <row r="138" spans="1:23" x14ac:dyDescent="0.2">
      <c r="A138" s="1">
        <v>43616</v>
      </c>
      <c r="B138" s="4">
        <v>27.57</v>
      </c>
      <c r="C138" s="4">
        <v>28.360001</v>
      </c>
      <c r="D138" s="4">
        <v>27.4</v>
      </c>
      <c r="E138" s="4">
        <v>27.41</v>
      </c>
      <c r="F138" s="4">
        <v>27.41</v>
      </c>
      <c r="G138" s="2">
        <v>68667800</v>
      </c>
      <c r="H138" s="4">
        <f t="shared" si="33"/>
        <v>68.6678</v>
      </c>
      <c r="I138" s="10">
        <f t="shared" si="34"/>
        <v>-0.62000099999999847</v>
      </c>
      <c r="J138" s="6" t="b">
        <f t="shared" si="28"/>
        <v>1</v>
      </c>
      <c r="K138" s="5">
        <f t="shared" si="29"/>
        <v>3.5036532846715401E-2</v>
      </c>
      <c r="L138" s="5">
        <f t="shared" si="35"/>
        <v>5.8034095030830663E-3</v>
      </c>
      <c r="M138" s="5">
        <f t="shared" si="30"/>
        <v>-3.649635036496921E-4</v>
      </c>
      <c r="N138" s="4">
        <f t="shared" si="36"/>
        <v>27.565555242035835</v>
      </c>
      <c r="O138" s="4">
        <f t="shared" si="37"/>
        <v>27.464119634229764</v>
      </c>
      <c r="P138" s="5">
        <f t="shared" si="38"/>
        <v>3.6797955606345805E-3</v>
      </c>
      <c r="Q138" s="5">
        <f t="shared" si="31"/>
        <v>-6.0058736558070216E-3</v>
      </c>
      <c r="S138" s="13">
        <f t="shared" si="32"/>
        <v>2.8820234201293472E-2</v>
      </c>
      <c r="T138" s="20" t="b">
        <f t="shared" si="39"/>
        <v>1</v>
      </c>
      <c r="U138" s="13"/>
      <c r="V138" s="13"/>
      <c r="W138" s="13">
        <f t="shared" si="40"/>
        <v>-1.1273480673257828E-3</v>
      </c>
    </row>
    <row r="139" spans="1:23" x14ac:dyDescent="0.2">
      <c r="A139" s="1">
        <v>43619</v>
      </c>
      <c r="B139" s="4">
        <v>28.75</v>
      </c>
      <c r="C139" s="4">
        <v>29.620000999999998</v>
      </c>
      <c r="D139" s="4">
        <v>27.290001</v>
      </c>
      <c r="E139" s="4">
        <v>27.58</v>
      </c>
      <c r="F139" s="4">
        <v>27.58</v>
      </c>
      <c r="G139" s="2">
        <v>147532200</v>
      </c>
      <c r="H139" s="4">
        <f t="shared" si="33"/>
        <v>147.53219999999999</v>
      </c>
      <c r="I139" s="10">
        <f t="shared" si="34"/>
        <v>0.16999999999999815</v>
      </c>
      <c r="J139" s="6" t="b">
        <f t="shared" si="28"/>
        <v>1</v>
      </c>
      <c r="K139" s="5">
        <f t="shared" si="29"/>
        <v>8.5379256673533951E-2</v>
      </c>
      <c r="L139" s="5">
        <f t="shared" si="35"/>
        <v>4.0695652173913105E-2</v>
      </c>
      <c r="M139" s="5">
        <f t="shared" si="30"/>
        <v>-1.0626566118484133E-2</v>
      </c>
      <c r="N139" s="4">
        <f t="shared" si="36"/>
        <v>27.56796270169653</v>
      </c>
      <c r="O139" s="4">
        <f t="shared" si="37"/>
        <v>27.474196187775</v>
      </c>
      <c r="P139" s="5">
        <f t="shared" si="38"/>
        <v>3.4012855768902868E-3</v>
      </c>
      <c r="Q139" s="5">
        <f t="shared" si="31"/>
        <v>-1.0082779953827489E-2</v>
      </c>
      <c r="S139" s="40">
        <f t="shared" si="32"/>
        <v>7.443561646204587E-2</v>
      </c>
      <c r="T139" s="20" t="b">
        <f t="shared" si="39"/>
        <v>0</v>
      </c>
      <c r="U139" s="13"/>
      <c r="V139" s="13"/>
      <c r="W139" s="13">
        <f t="shared" si="40"/>
        <v>8.733579423874174E-5</v>
      </c>
    </row>
    <row r="140" spans="1:23" x14ac:dyDescent="0.2">
      <c r="A140" s="1">
        <v>43620</v>
      </c>
      <c r="B140" s="4">
        <v>28.389999</v>
      </c>
      <c r="C140" s="4">
        <v>29.59</v>
      </c>
      <c r="D140" s="4">
        <v>27.91</v>
      </c>
      <c r="E140" s="4">
        <v>29.57</v>
      </c>
      <c r="F140" s="4">
        <v>29.57</v>
      </c>
      <c r="G140" s="2">
        <v>107549500</v>
      </c>
      <c r="H140" s="4">
        <f t="shared" si="33"/>
        <v>107.54949999999999</v>
      </c>
      <c r="I140" s="10">
        <f t="shared" si="34"/>
        <v>1.990000000000002</v>
      </c>
      <c r="J140" s="6" t="b">
        <f t="shared" si="28"/>
        <v>0</v>
      </c>
      <c r="K140" s="5">
        <f t="shared" si="29"/>
        <v>6.0193479039770681E-2</v>
      </c>
      <c r="L140" s="5">
        <f t="shared" si="35"/>
        <v>-4.1563967649312028E-2</v>
      </c>
      <c r="M140" s="5">
        <f t="shared" si="30"/>
        <v>-5.9476890003582951E-2</v>
      </c>
      <c r="N140" s="4">
        <f t="shared" si="36"/>
        <v>27.901635584747108</v>
      </c>
      <c r="O140" s="4">
        <f t="shared" si="37"/>
        <v>27.656439997533695</v>
      </c>
      <c r="P140" s="5">
        <f t="shared" si="38"/>
        <v>8.7878571300477118E-3</v>
      </c>
      <c r="Q140" s="27">
        <f t="shared" si="31"/>
        <v>2.9978225568484001E-4</v>
      </c>
      <c r="R140" s="106"/>
      <c r="S140" s="40">
        <f t="shared" si="32"/>
        <v>6.0511306232379582E-2</v>
      </c>
      <c r="T140" s="20" t="b">
        <f t="shared" si="39"/>
        <v>0</v>
      </c>
      <c r="U140" s="13"/>
      <c r="V140" s="13"/>
      <c r="W140" s="13">
        <f t="shared" si="40"/>
        <v>1.2103646782358864E-2</v>
      </c>
    </row>
    <row r="141" spans="1:23" x14ac:dyDescent="0.2">
      <c r="A141" s="1">
        <v>43621</v>
      </c>
      <c r="B141" s="4">
        <v>29.93</v>
      </c>
      <c r="C141" s="4">
        <v>29.99</v>
      </c>
      <c r="D141" s="4">
        <v>29.030000999999999</v>
      </c>
      <c r="E141" s="4">
        <v>29.5</v>
      </c>
      <c r="F141" s="4">
        <v>29.5</v>
      </c>
      <c r="G141" s="2">
        <v>79481500</v>
      </c>
      <c r="H141" s="4">
        <f t="shared" si="33"/>
        <v>79.481499999999997</v>
      </c>
      <c r="I141" s="10">
        <f t="shared" si="34"/>
        <v>-7.0000000000000284E-2</v>
      </c>
      <c r="J141" s="6" t="b">
        <f t="shared" si="28"/>
        <v>1</v>
      </c>
      <c r="K141" s="5">
        <f t="shared" si="29"/>
        <v>3.3069203132304402E-2</v>
      </c>
      <c r="L141" s="5">
        <f t="shared" si="35"/>
        <v>1.4366855997327087E-2</v>
      </c>
      <c r="M141" s="5">
        <f t="shared" si="30"/>
        <v>-1.6190113117805317E-2</v>
      </c>
      <c r="N141" s="4">
        <f t="shared" si="36"/>
        <v>28.168029653955923</v>
      </c>
      <c r="O141" s="4">
        <f t="shared" si="37"/>
        <v>27.816749562965548</v>
      </c>
      <c r="P141" s="5">
        <f t="shared" si="38"/>
        <v>1.2470879053517377E-2</v>
      </c>
      <c r="Q141" s="27">
        <f t="shared" si="31"/>
        <v>3.0601052208244189E-2</v>
      </c>
      <c r="R141" s="106"/>
      <c r="S141" s="40">
        <f t="shared" si="32"/>
        <v>6.4682207752085261E-2</v>
      </c>
      <c r="T141" s="20" t="b">
        <f t="shared" si="39"/>
        <v>1</v>
      </c>
      <c r="U141" s="13">
        <f>(E141-E140)/E140</f>
        <v>-2.3672641190395768E-3</v>
      </c>
      <c r="V141" s="13"/>
      <c r="W141" s="13">
        <f t="shared" si="40"/>
        <v>9.5476148127475163E-3</v>
      </c>
    </row>
    <row r="142" spans="1:23" x14ac:dyDescent="0.2">
      <c r="A142" s="1">
        <v>43622</v>
      </c>
      <c r="B142" s="4">
        <v>29.870000999999998</v>
      </c>
      <c r="C142" s="4">
        <v>31.98</v>
      </c>
      <c r="D142" s="4">
        <v>29.84</v>
      </c>
      <c r="E142" s="4">
        <v>31.82</v>
      </c>
      <c r="F142" s="4">
        <v>31.82</v>
      </c>
      <c r="G142" s="2">
        <v>131267800</v>
      </c>
      <c r="H142" s="4">
        <f t="shared" si="33"/>
        <v>131.26779999999999</v>
      </c>
      <c r="I142" s="10">
        <f t="shared" si="34"/>
        <v>2.3200000000000003</v>
      </c>
      <c r="J142" s="6" t="b">
        <f t="shared" si="28"/>
        <v>0</v>
      </c>
      <c r="K142" s="5">
        <f t="shared" si="29"/>
        <v>7.1715817694369993E-2</v>
      </c>
      <c r="L142" s="5">
        <f t="shared" si="35"/>
        <v>-6.5282856870342992E-2</v>
      </c>
      <c r="M142" s="5">
        <f t="shared" si="30"/>
        <v>-6.6353887399463823E-2</v>
      </c>
      <c r="N142" s="4">
        <f t="shared" si="36"/>
        <v>28.776691378296604</v>
      </c>
      <c r="O142" s="4">
        <f t="shared" si="37"/>
        <v>28.164858296620718</v>
      </c>
      <c r="P142" s="5">
        <f t="shared" si="38"/>
        <v>2.1261411662402967E-2</v>
      </c>
      <c r="Q142" s="27">
        <f t="shared" si="31"/>
        <v>3.6950343169240903E-2</v>
      </c>
      <c r="R142" s="106"/>
      <c r="S142" s="13">
        <f t="shared" si="32"/>
        <v>0.11131608493808058</v>
      </c>
      <c r="T142" s="20" t="b">
        <f t="shared" si="39"/>
        <v>0</v>
      </c>
      <c r="U142" s="13">
        <f>(E142-E141)/E141</f>
        <v>7.8644067796610179E-2</v>
      </c>
      <c r="V142" s="13"/>
      <c r="W142" s="13">
        <f t="shared" si="40"/>
        <v>2.1608246363628802E-2</v>
      </c>
    </row>
    <row r="143" spans="1:23" x14ac:dyDescent="0.2">
      <c r="A143" s="1">
        <v>43623</v>
      </c>
      <c r="B143" s="4">
        <v>31.940000999999999</v>
      </c>
      <c r="C143" s="4">
        <v>32.599997999999999</v>
      </c>
      <c r="D143" s="4">
        <v>31.57</v>
      </c>
      <c r="E143" s="4">
        <v>32.409999999999997</v>
      </c>
      <c r="F143" s="4">
        <v>32.409999999999997</v>
      </c>
      <c r="G143" s="2">
        <v>86841100</v>
      </c>
      <c r="H143" s="4">
        <f t="shared" si="33"/>
        <v>86.841099999999997</v>
      </c>
      <c r="I143" s="10">
        <f t="shared" si="34"/>
        <v>0.58999999999999631</v>
      </c>
      <c r="J143" s="6" t="b">
        <f t="shared" si="28"/>
        <v>0</v>
      </c>
      <c r="K143" s="5">
        <f t="shared" si="29"/>
        <v>3.2625847323408272E-2</v>
      </c>
      <c r="L143" s="5">
        <f t="shared" si="35"/>
        <v>-1.4715059025827766E-2</v>
      </c>
      <c r="M143" s="5">
        <f t="shared" si="30"/>
        <v>-2.6607538802660636E-2</v>
      </c>
      <c r="N143" s="4">
        <f t="shared" si="36"/>
        <v>29.382242815247171</v>
      </c>
      <c r="O143" s="4">
        <f t="shared" si="37"/>
        <v>28.534001053436306</v>
      </c>
      <c r="P143" s="5">
        <f t="shared" si="38"/>
        <v>2.8869197193166319E-2</v>
      </c>
      <c r="Q143" s="5">
        <f t="shared" si="31"/>
        <v>7.4458481556675046E-2</v>
      </c>
      <c r="R143" s="106" t="s">
        <v>119</v>
      </c>
      <c r="S143" s="13">
        <f t="shared" si="32"/>
        <v>0.10951359993128421</v>
      </c>
      <c r="T143" s="20" t="b">
        <f t="shared" si="39"/>
        <v>0</v>
      </c>
      <c r="U143" s="13">
        <f>(E143-E142)/E142</f>
        <v>1.8541797611564936E-2</v>
      </c>
      <c r="V143" s="13"/>
      <c r="W143" s="13">
        <f t="shared" si="40"/>
        <v>2.1043122330848422E-2</v>
      </c>
    </row>
    <row r="144" spans="1:23" ht="21" customHeight="1" x14ac:dyDescent="0.2">
      <c r="A144" s="1">
        <v>43626</v>
      </c>
      <c r="B144" s="4">
        <v>33.529998999999997</v>
      </c>
      <c r="C144" s="4">
        <v>34.299999</v>
      </c>
      <c r="D144" s="4">
        <v>33.080002</v>
      </c>
      <c r="E144" s="4">
        <v>33.229999999999997</v>
      </c>
      <c r="F144" s="4">
        <v>33.229999999999997</v>
      </c>
      <c r="G144" s="2">
        <v>97668800</v>
      </c>
      <c r="H144" s="4">
        <f t="shared" si="33"/>
        <v>97.668800000000005</v>
      </c>
      <c r="I144" s="10">
        <f t="shared" si="34"/>
        <v>0.82000000000000028</v>
      </c>
      <c r="J144" s="6" t="b">
        <f t="shared" si="28"/>
        <v>1</v>
      </c>
      <c r="K144" s="5">
        <f t="shared" si="29"/>
        <v>3.6880197286566045E-2</v>
      </c>
      <c r="L144" s="5">
        <f t="shared" si="35"/>
        <v>8.9471818952335698E-3</v>
      </c>
      <c r="M144" s="5">
        <f t="shared" si="30"/>
        <v>-4.5344011768801143E-3</v>
      </c>
      <c r="N144" s="4">
        <f t="shared" si="36"/>
        <v>30.023535679372642</v>
      </c>
      <c r="O144" s="4">
        <f t="shared" si="37"/>
        <v>28.942348787920107</v>
      </c>
      <c r="P144" s="5">
        <f t="shared" si="38"/>
        <v>3.6011311359153274E-2</v>
      </c>
      <c r="Q144" s="5">
        <f t="shared" si="31"/>
        <v>0.10180234444297216</v>
      </c>
      <c r="R144" s="106"/>
      <c r="S144" s="13">
        <f t="shared" si="32"/>
        <v>0.14243703227682997</v>
      </c>
      <c r="T144" s="20" t="b">
        <f t="shared" si="39"/>
        <v>0</v>
      </c>
      <c r="U144" s="13">
        <f>(E144-E143)/E143</f>
        <v>2.5300833076211057E-2</v>
      </c>
      <c r="V144" s="13">
        <f>(E144-E141)/E141</f>
        <v>0.12644067796610159</v>
      </c>
      <c r="W144" s="13">
        <f t="shared" si="40"/>
        <v>2.1825864967417969E-2</v>
      </c>
    </row>
    <row r="145" spans="1:23" x14ac:dyDescent="0.2">
      <c r="A145" s="1">
        <v>43627</v>
      </c>
      <c r="B145" s="4">
        <v>33.43</v>
      </c>
      <c r="C145" s="4">
        <v>33.490001999999997</v>
      </c>
      <c r="D145" s="4">
        <v>31.82</v>
      </c>
      <c r="E145" s="4">
        <v>32.409999999999997</v>
      </c>
      <c r="F145" s="4">
        <v>32.409999999999997</v>
      </c>
      <c r="G145" s="2">
        <v>82834900</v>
      </c>
      <c r="H145" s="4">
        <f t="shared" si="33"/>
        <v>82.834900000000005</v>
      </c>
      <c r="I145" s="10">
        <f t="shared" si="34"/>
        <v>-0.82000000000000028</v>
      </c>
      <c r="J145" s="6" t="b">
        <f t="shared" si="28"/>
        <v>1</v>
      </c>
      <c r="K145" s="5">
        <f t="shared" si="29"/>
        <v>5.2482778126964065E-2</v>
      </c>
      <c r="L145" s="5">
        <f t="shared" si="35"/>
        <v>3.0511516601854714E-2</v>
      </c>
      <c r="M145" s="5">
        <f t="shared" si="30"/>
        <v>-1.8541797611564936E-2</v>
      </c>
      <c r="N145" s="4">
        <f t="shared" si="36"/>
        <v>30.421279732810536</v>
      </c>
      <c r="O145" s="4">
        <f t="shared" si="37"/>
        <v>29.243883675927055</v>
      </c>
      <c r="P145" s="5">
        <f t="shared" si="38"/>
        <v>3.8703041661117675E-2</v>
      </c>
      <c r="Q145" s="5">
        <f t="shared" si="31"/>
        <v>4.5978350663561665E-2</v>
      </c>
      <c r="R145" s="38"/>
      <c r="S145" s="13">
        <f t="shared" si="32"/>
        <v>0.10087420036704518</v>
      </c>
      <c r="T145" s="20" t="b">
        <f t="shared" si="39"/>
        <v>1</v>
      </c>
      <c r="U145" s="13"/>
      <c r="V145" s="13"/>
      <c r="W145" s="13">
        <f t="shared" si="40"/>
        <v>1.3247741961022913E-2</v>
      </c>
    </row>
    <row r="146" spans="1:23" x14ac:dyDescent="0.2">
      <c r="A146" s="1">
        <v>43628</v>
      </c>
      <c r="B146" s="4">
        <v>32</v>
      </c>
      <c r="C146" s="4">
        <v>32.57</v>
      </c>
      <c r="D146" s="4">
        <v>31.92</v>
      </c>
      <c r="E146" s="4">
        <v>32.18</v>
      </c>
      <c r="F146" s="4">
        <v>32.18</v>
      </c>
      <c r="G146" s="2">
        <v>56298700</v>
      </c>
      <c r="H146" s="4">
        <f t="shared" si="33"/>
        <v>56.298699999999997</v>
      </c>
      <c r="I146" s="10">
        <f t="shared" si="34"/>
        <v>-0.22999999999999687</v>
      </c>
      <c r="J146" s="6" t="b">
        <f t="shared" si="28"/>
        <v>1</v>
      </c>
      <c r="K146" s="5">
        <f t="shared" si="29"/>
        <v>2.0363408521303212E-2</v>
      </c>
      <c r="L146" s="5">
        <f t="shared" si="35"/>
        <v>-5.6249999999999911E-3</v>
      </c>
      <c r="M146" s="5">
        <f t="shared" si="30"/>
        <v>-8.1453634085212404E-3</v>
      </c>
      <c r="N146" s="4">
        <f t="shared" si="36"/>
        <v>30.714399777342113</v>
      </c>
      <c r="O146" s="4">
        <f t="shared" si="37"/>
        <v>29.49919813888992</v>
      </c>
      <c r="P146" s="5">
        <f t="shared" si="38"/>
        <v>3.9564557577603784E-2</v>
      </c>
      <c r="Q146" s="5">
        <f t="shared" si="31"/>
        <v>3.9251954503348473E-2</v>
      </c>
      <c r="R146" s="38"/>
      <c r="S146" s="40">
        <f t="shared" si="32"/>
        <v>6.0414666609462979E-2</v>
      </c>
      <c r="T146" s="20" t="b">
        <f t="shared" si="39"/>
        <v>1</v>
      </c>
      <c r="U146" s="13"/>
      <c r="V146" s="13"/>
      <c r="W146" s="13">
        <f t="shared" si="40"/>
        <v>9.6353620592573332E-3</v>
      </c>
    </row>
    <row r="147" spans="1:23" x14ac:dyDescent="0.2">
      <c r="A147" s="1">
        <v>43629</v>
      </c>
      <c r="B147" s="4">
        <v>32.389999000000003</v>
      </c>
      <c r="C147" s="4">
        <v>32.5</v>
      </c>
      <c r="D147" s="4">
        <v>31.059999000000001</v>
      </c>
      <c r="E147" s="4">
        <v>31.389999</v>
      </c>
      <c r="F147" s="4">
        <v>31.389999</v>
      </c>
      <c r="G147" s="2">
        <v>63556000</v>
      </c>
      <c r="H147" s="4">
        <f t="shared" si="33"/>
        <v>63.555999999999997</v>
      </c>
      <c r="I147" s="10">
        <f t="shared" si="34"/>
        <v>-0.79000100000000018</v>
      </c>
      <c r="J147" s="6" t="b">
        <f t="shared" si="28"/>
        <v>1</v>
      </c>
      <c r="K147" s="5">
        <f t="shared" si="29"/>
        <v>4.6361913920216116E-2</v>
      </c>
      <c r="L147" s="5">
        <f t="shared" si="35"/>
        <v>3.0873727411970697E-2</v>
      </c>
      <c r="M147" s="5">
        <f t="shared" si="30"/>
        <v>-1.0624597895189831E-2</v>
      </c>
      <c r="N147" s="4">
        <f t="shared" si="36"/>
        <v>30.826999647785094</v>
      </c>
      <c r="O147" s="4">
        <f t="shared" si="37"/>
        <v>29.663615605073407</v>
      </c>
      <c r="P147" s="5">
        <f t="shared" si="38"/>
        <v>3.7739126609918912E-2</v>
      </c>
      <c r="Q147" s="5">
        <f t="shared" si="31"/>
        <v>7.5582883471323591E-3</v>
      </c>
      <c r="R147" s="38"/>
      <c r="S147" s="13">
        <f t="shared" si="32"/>
        <v>5.4270618981082402E-2</v>
      </c>
      <c r="T147" s="20" t="b">
        <f t="shared" si="39"/>
        <v>1</v>
      </c>
      <c r="U147" s="13"/>
      <c r="V147" s="13"/>
      <c r="W147" s="13">
        <f t="shared" si="40"/>
        <v>3.6660286790317033E-3</v>
      </c>
    </row>
    <row r="148" spans="1:23" x14ac:dyDescent="0.2">
      <c r="A148" s="1">
        <v>43630</v>
      </c>
      <c r="B148" s="4">
        <v>30.700001</v>
      </c>
      <c r="C148" s="4">
        <v>30.959999</v>
      </c>
      <c r="D148" s="4">
        <v>30.02</v>
      </c>
      <c r="E148" s="4">
        <v>30.360001</v>
      </c>
      <c r="F148" s="4">
        <v>30.360001</v>
      </c>
      <c r="G148" s="2">
        <v>70373000</v>
      </c>
      <c r="H148" s="4">
        <f t="shared" si="33"/>
        <v>70.373000000000005</v>
      </c>
      <c r="I148" s="10">
        <f t="shared" si="34"/>
        <v>-1.0299979999999991</v>
      </c>
      <c r="J148" s="6" t="b">
        <f t="shared" si="28"/>
        <v>1</v>
      </c>
      <c r="K148" s="5">
        <f t="shared" si="29"/>
        <v>3.1312425049966695E-2</v>
      </c>
      <c r="L148" s="5">
        <f t="shared" si="35"/>
        <v>1.1074918206028718E-2</v>
      </c>
      <c r="M148" s="5">
        <f t="shared" si="30"/>
        <v>-1.1325816122584972E-2</v>
      </c>
      <c r="N148" s="4">
        <f t="shared" si="36"/>
        <v>30.749166539820912</v>
      </c>
      <c r="O148" s="4">
        <f t="shared" si="37"/>
        <v>29.724170856806154</v>
      </c>
      <c r="P148" s="5">
        <f t="shared" si="38"/>
        <v>3.3334096444121962E-2</v>
      </c>
      <c r="Q148" s="5">
        <f t="shared" si="31"/>
        <v>-2.3713375739034238E-2</v>
      </c>
      <c r="R148" s="38"/>
      <c r="S148" s="13">
        <f t="shared" si="32"/>
        <v>6.8565260104222507E-3</v>
      </c>
      <c r="T148" s="20" t="b">
        <f t="shared" si="39"/>
        <v>1</v>
      </c>
      <c r="U148" s="13">
        <f t="shared" ref="U148:U154" si="41">(E148-E147)/E147</f>
        <v>-3.2812935100762476E-2</v>
      </c>
      <c r="V148" s="13"/>
      <c r="W148" s="13">
        <f t="shared" si="40"/>
        <v>-2.5248356587882826E-3</v>
      </c>
    </row>
    <row r="149" spans="1:23" x14ac:dyDescent="0.2">
      <c r="A149" s="1">
        <v>43633</v>
      </c>
      <c r="B149" s="4">
        <v>30.25</v>
      </c>
      <c r="C149" s="4">
        <v>30.450001</v>
      </c>
      <c r="D149" s="4">
        <v>29.18</v>
      </c>
      <c r="E149" s="4">
        <v>29.200001</v>
      </c>
      <c r="F149" s="4">
        <v>29.200001</v>
      </c>
      <c r="G149" s="2">
        <v>70865700</v>
      </c>
      <c r="H149" s="4">
        <f t="shared" si="33"/>
        <v>70.865700000000004</v>
      </c>
      <c r="I149" s="10">
        <f t="shared" si="34"/>
        <v>-1.1600000000000001</v>
      </c>
      <c r="J149" s="6" t="b">
        <f t="shared" si="28"/>
        <v>1</v>
      </c>
      <c r="K149" s="5">
        <f t="shared" si="29"/>
        <v>4.3522995202193306E-2</v>
      </c>
      <c r="L149" s="5">
        <f t="shared" si="35"/>
        <v>3.4710710743801644E-2</v>
      </c>
      <c r="M149" s="5">
        <f t="shared" si="30"/>
        <v>-6.8543522960934204E-4</v>
      </c>
      <c r="N149" s="4">
        <f t="shared" si="36"/>
        <v>30.490972283184092</v>
      </c>
      <c r="O149" s="4">
        <f t="shared" si="37"/>
        <v>29.678590869257793</v>
      </c>
      <c r="P149" s="5">
        <f t="shared" si="38"/>
        <v>2.6643342376272194E-2</v>
      </c>
      <c r="Q149" s="5">
        <f t="shared" si="31"/>
        <v>-4.2995424055634321E-2</v>
      </c>
      <c r="R149" s="38"/>
      <c r="S149" s="13">
        <f t="shared" si="32"/>
        <v>-1.3437184883306555E-3</v>
      </c>
      <c r="T149" s="20" t="b">
        <f t="shared" si="39"/>
        <v>1</v>
      </c>
      <c r="U149" s="13">
        <f t="shared" si="41"/>
        <v>-3.8208167384447718E-2</v>
      </c>
      <c r="V149" s="13"/>
      <c r="W149" s="13">
        <f t="shared" si="40"/>
        <v>-8.3967887813301226E-3</v>
      </c>
    </row>
    <row r="150" spans="1:23" x14ac:dyDescent="0.2">
      <c r="A150" s="1">
        <v>43634</v>
      </c>
      <c r="B150" s="4">
        <v>29.76</v>
      </c>
      <c r="C150" s="4">
        <v>30.969999000000001</v>
      </c>
      <c r="D150" s="4">
        <v>29.58</v>
      </c>
      <c r="E150" s="4">
        <v>30.450001</v>
      </c>
      <c r="F150" s="4">
        <v>30.450001</v>
      </c>
      <c r="G150" s="2">
        <v>86444500</v>
      </c>
      <c r="H150" s="4">
        <f t="shared" si="33"/>
        <v>86.444500000000005</v>
      </c>
      <c r="I150" s="10">
        <f t="shared" si="34"/>
        <v>1.25</v>
      </c>
      <c r="J150" s="6" t="b">
        <f t="shared" si="28"/>
        <v>0</v>
      </c>
      <c r="K150" s="5">
        <f t="shared" si="29"/>
        <v>4.6991176470588342E-2</v>
      </c>
      <c r="L150" s="5">
        <f t="shared" si="35"/>
        <v>-2.3185517473118235E-2</v>
      </c>
      <c r="M150" s="5">
        <f t="shared" si="30"/>
        <v>-2.9411798512508521E-2</v>
      </c>
      <c r="N150" s="4">
        <f t="shared" si="36"/>
        <v>30.484143735986745</v>
      </c>
      <c r="O150" s="4">
        <f t="shared" si="37"/>
        <v>29.745670011061463</v>
      </c>
      <c r="P150" s="5">
        <f t="shared" si="38"/>
        <v>2.4224847229463366E-2</v>
      </c>
      <c r="Q150" s="5">
        <f t="shared" si="31"/>
        <v>-2.9659476212198756E-2</v>
      </c>
      <c r="S150" s="13">
        <f t="shared" si="32"/>
        <v>1.5937966577676939E-2</v>
      </c>
      <c r="T150" s="20" t="b">
        <f t="shared" si="39"/>
        <v>0</v>
      </c>
      <c r="U150" s="13">
        <f t="shared" si="41"/>
        <v>4.280821771204734E-2</v>
      </c>
      <c r="V150" s="13"/>
      <c r="W150" s="13">
        <f t="shared" si="40"/>
        <v>-2.2395308138840374E-4</v>
      </c>
    </row>
    <row r="151" spans="1:23" x14ac:dyDescent="0.2">
      <c r="A151" s="1">
        <v>43635</v>
      </c>
      <c r="B151" s="4">
        <v>30.67</v>
      </c>
      <c r="C151" s="4">
        <v>30.790001</v>
      </c>
      <c r="D151" s="4">
        <v>30.059999000000001</v>
      </c>
      <c r="E151" s="4">
        <v>30.5</v>
      </c>
      <c r="F151" s="4">
        <v>30.5</v>
      </c>
      <c r="G151" s="2">
        <v>63233900</v>
      </c>
      <c r="H151" s="4">
        <f t="shared" si="33"/>
        <v>63.233899999999998</v>
      </c>
      <c r="I151" s="10">
        <f t="shared" si="34"/>
        <v>4.9998999999999683E-2</v>
      </c>
      <c r="J151" s="6" t="b">
        <f t="shared" si="28"/>
        <v>0</v>
      </c>
      <c r="K151" s="5">
        <f t="shared" si="29"/>
        <v>2.4284831147199936E-2</v>
      </c>
      <c r="L151" s="5">
        <f t="shared" si="35"/>
        <v>5.5428757743724065E-3</v>
      </c>
      <c r="M151" s="5">
        <f t="shared" si="30"/>
        <v>-1.4637425636640864E-2</v>
      </c>
      <c r="N151" s="4">
        <f t="shared" si="36"/>
        <v>30.486786446655621</v>
      </c>
      <c r="O151" s="4">
        <f t="shared" si="37"/>
        <v>29.811263923143077</v>
      </c>
      <c r="P151" s="5">
        <f t="shared" si="38"/>
        <v>2.2157878945179829E-2</v>
      </c>
      <c r="Q151" s="5">
        <f t="shared" si="31"/>
        <v>-1.3999095883798482E-2</v>
      </c>
      <c r="S151" s="13">
        <f t="shared" si="32"/>
        <v>9.9457695836499445E-3</v>
      </c>
      <c r="T151" s="20" t="b">
        <f t="shared" si="39"/>
        <v>0</v>
      </c>
      <c r="U151" s="13">
        <f t="shared" si="41"/>
        <v>1.6420032301476667E-3</v>
      </c>
      <c r="V151" s="13"/>
      <c r="W151" s="13">
        <f t="shared" si="40"/>
        <v>8.669132030619277E-5</v>
      </c>
    </row>
    <row r="152" spans="1:23" x14ac:dyDescent="0.2">
      <c r="A152" s="1">
        <v>43636</v>
      </c>
      <c r="B152" s="4">
        <v>31.24</v>
      </c>
      <c r="C152" s="4">
        <v>31.360001</v>
      </c>
      <c r="D152" s="4">
        <v>29.84</v>
      </c>
      <c r="E152" s="4">
        <v>30.01</v>
      </c>
      <c r="F152" s="4">
        <v>30.01</v>
      </c>
      <c r="G152" s="2">
        <v>72418200</v>
      </c>
      <c r="H152" s="4">
        <f t="shared" si="33"/>
        <v>72.418199999999999</v>
      </c>
      <c r="I152" s="10">
        <f t="shared" si="34"/>
        <v>-0.48999999999999844</v>
      </c>
      <c r="J152" s="6" t="b">
        <f t="shared" si="28"/>
        <v>1</v>
      </c>
      <c r="K152" s="5">
        <f t="shared" si="29"/>
        <v>5.0938371313672945E-2</v>
      </c>
      <c r="L152" s="5">
        <f t="shared" si="35"/>
        <v>3.9372599231754062E-2</v>
      </c>
      <c r="M152" s="5">
        <f t="shared" si="30"/>
        <v>-5.6970509383378592E-3</v>
      </c>
      <c r="N152" s="4">
        <f t="shared" si="36"/>
        <v>30.407322038879684</v>
      </c>
      <c r="O152" s="4">
        <f t="shared" si="37"/>
        <v>29.828545321130637</v>
      </c>
      <c r="P152" s="5">
        <f t="shared" si="38"/>
        <v>1.903412332756586E-2</v>
      </c>
      <c r="Q152" s="5">
        <f t="shared" si="31"/>
        <v>-1.8657415413112995E-2</v>
      </c>
      <c r="S152" s="13">
        <f t="shared" si="32"/>
        <v>3.1330577546493356E-2</v>
      </c>
      <c r="T152" s="20" t="b">
        <f t="shared" si="39"/>
        <v>1</v>
      </c>
      <c r="U152" s="13">
        <f t="shared" si="41"/>
        <v>-1.6065573770491753E-2</v>
      </c>
      <c r="V152" s="13"/>
      <c r="W152" s="13">
        <f t="shared" si="40"/>
        <v>-2.6065196446657438E-3</v>
      </c>
    </row>
    <row r="153" spans="1:23" x14ac:dyDescent="0.2">
      <c r="A153" s="1">
        <v>43637</v>
      </c>
      <c r="B153" s="4">
        <v>29.65</v>
      </c>
      <c r="C153" s="4">
        <v>30.35</v>
      </c>
      <c r="D153" s="4">
        <v>28.969999000000001</v>
      </c>
      <c r="E153" s="4">
        <v>29.1</v>
      </c>
      <c r="F153" s="4">
        <v>29.1</v>
      </c>
      <c r="G153" s="2">
        <v>81861300</v>
      </c>
      <c r="H153" s="4">
        <f t="shared" si="33"/>
        <v>81.8613</v>
      </c>
      <c r="I153" s="10">
        <f t="shared" si="34"/>
        <v>-0.91000000000000014</v>
      </c>
      <c r="J153" s="6" t="b">
        <f t="shared" si="28"/>
        <v>1</v>
      </c>
      <c r="K153" s="5">
        <f t="shared" si="29"/>
        <v>4.7635521147239249E-2</v>
      </c>
      <c r="L153" s="5">
        <f t="shared" si="35"/>
        <v>1.8549747048903782E-2</v>
      </c>
      <c r="M153" s="5">
        <f t="shared" si="30"/>
        <v>-4.4874354327730567E-3</v>
      </c>
      <c r="N153" s="4">
        <f t="shared" si="36"/>
        <v>30.189435032399736</v>
      </c>
      <c r="O153" s="4">
        <f t="shared" si="37"/>
        <v>29.7651935540758</v>
      </c>
      <c r="P153" s="5">
        <f t="shared" si="38"/>
        <v>1.4052647155159855E-2</v>
      </c>
      <c r="Q153" s="5">
        <f t="shared" si="31"/>
        <v>-4.0392807321204191E-2</v>
      </c>
      <c r="S153" s="13">
        <f t="shared" si="32"/>
        <v>5.3185813986894748E-3</v>
      </c>
      <c r="T153" s="20" t="b">
        <f t="shared" si="39"/>
        <v>1</v>
      </c>
      <c r="U153" s="13">
        <f t="shared" si="41"/>
        <v>-3.0323225591469515E-2</v>
      </c>
      <c r="V153" s="13"/>
      <c r="W153" s="13">
        <f t="shared" si="40"/>
        <v>-7.1656098554601965E-3</v>
      </c>
    </row>
    <row r="154" spans="1:23" x14ac:dyDescent="0.2">
      <c r="A154" s="1">
        <v>43640</v>
      </c>
      <c r="B154" s="4">
        <v>29.32</v>
      </c>
      <c r="C154" s="4">
        <v>29.4</v>
      </c>
      <c r="D154" s="4">
        <v>28.67</v>
      </c>
      <c r="E154" s="4">
        <v>29.26</v>
      </c>
      <c r="F154" s="4">
        <v>29.26</v>
      </c>
      <c r="G154" s="2">
        <v>55724800</v>
      </c>
      <c r="H154" s="4">
        <f t="shared" si="33"/>
        <v>55.724800000000002</v>
      </c>
      <c r="I154" s="10">
        <f t="shared" si="34"/>
        <v>0.16000000000000014</v>
      </c>
      <c r="J154" s="6" t="b">
        <f t="shared" si="28"/>
        <v>0</v>
      </c>
      <c r="K154" s="5">
        <f t="shared" si="29"/>
        <v>2.5462155563306482E-2</v>
      </c>
      <c r="L154" s="5">
        <f t="shared" si="35"/>
        <v>2.0463847203273781E-3</v>
      </c>
      <c r="M154" s="5">
        <f t="shared" si="30"/>
        <v>-2.0579002441576556E-2</v>
      </c>
      <c r="N154" s="4">
        <f t="shared" si="36"/>
        <v>30.034529193666447</v>
      </c>
      <c r="O154" s="4">
        <f t="shared" si="37"/>
        <v>29.721263679808338</v>
      </c>
      <c r="P154" s="5">
        <f t="shared" si="38"/>
        <v>1.043017893965088E-2</v>
      </c>
      <c r="Q154" s="5">
        <f t="shared" si="31"/>
        <v>-4.5432015426903768E-2</v>
      </c>
      <c r="S154" s="13">
        <f t="shared" si="32"/>
        <v>-2.1126656907951652E-2</v>
      </c>
      <c r="T154" s="20" t="b">
        <f t="shared" si="39"/>
        <v>0</v>
      </c>
      <c r="U154" s="13">
        <f t="shared" si="41"/>
        <v>5.4982817869415855E-3</v>
      </c>
      <c r="V154" s="13">
        <f>(E154-E148)/E148</f>
        <v>-3.6231915802637779E-2</v>
      </c>
      <c r="W154" s="13">
        <f t="shared" si="40"/>
        <v>-5.1311274479645371E-3</v>
      </c>
    </row>
    <row r="155" spans="1:23" x14ac:dyDescent="0.2">
      <c r="A155" s="1">
        <v>43641</v>
      </c>
      <c r="B155" s="4">
        <v>29.26</v>
      </c>
      <c r="C155" s="4">
        <v>29.719999000000001</v>
      </c>
      <c r="D155" s="4">
        <v>28.799999</v>
      </c>
      <c r="E155" s="4">
        <v>28.860001</v>
      </c>
      <c r="F155" s="4">
        <v>28.860001</v>
      </c>
      <c r="G155" s="2">
        <v>53680900</v>
      </c>
      <c r="H155" s="4">
        <f t="shared" si="33"/>
        <v>53.680900000000001</v>
      </c>
      <c r="I155" s="10">
        <f t="shared" si="34"/>
        <v>-0.3999990000000011</v>
      </c>
      <c r="J155" s="6" t="b">
        <f t="shared" si="28"/>
        <v>1</v>
      </c>
      <c r="K155" s="5">
        <f t="shared" si="29"/>
        <v>3.1944445553626639E-2</v>
      </c>
      <c r="L155" s="5">
        <f t="shared" si="35"/>
        <v>1.3670505809979531E-2</v>
      </c>
      <c r="M155" s="5">
        <f t="shared" si="30"/>
        <v>-2.0834028501181814E-3</v>
      </c>
      <c r="N155" s="4">
        <f t="shared" si="36"/>
        <v>29.838774494722038</v>
      </c>
      <c r="O155" s="4">
        <f t="shared" si="37"/>
        <v>29.646371272868482</v>
      </c>
      <c r="P155" s="5">
        <f t="shared" si="38"/>
        <v>6.4480939687247985E-3</v>
      </c>
      <c r="Q155" s="5">
        <f t="shared" si="31"/>
        <v>-3.4812940957269542E-2</v>
      </c>
      <c r="S155" s="13">
        <f t="shared" si="32"/>
        <v>-3.9805755006140182E-3</v>
      </c>
      <c r="T155" s="20" t="b">
        <f t="shared" si="39"/>
        <v>1</v>
      </c>
      <c r="U155" s="13"/>
      <c r="V155" s="13"/>
      <c r="W155" s="13">
        <f t="shared" si="40"/>
        <v>-6.5176549857718065E-3</v>
      </c>
    </row>
    <row r="156" spans="1:23" x14ac:dyDescent="0.2">
      <c r="A156" s="1">
        <v>43642</v>
      </c>
      <c r="B156" s="4">
        <v>29.98</v>
      </c>
      <c r="C156" s="4">
        <v>30.48</v>
      </c>
      <c r="D156" s="4">
        <v>29.780000999999999</v>
      </c>
      <c r="E156" s="4">
        <v>29.92</v>
      </c>
      <c r="F156" s="4">
        <v>29.92</v>
      </c>
      <c r="G156" s="2">
        <v>65064200</v>
      </c>
      <c r="H156" s="4">
        <f t="shared" si="33"/>
        <v>65.0642</v>
      </c>
      <c r="I156" s="10">
        <f t="shared" si="34"/>
        <v>1.0599990000000012</v>
      </c>
      <c r="J156" s="6" t="b">
        <f t="shared" si="28"/>
        <v>1</v>
      </c>
      <c r="K156" s="5">
        <f t="shared" si="29"/>
        <v>2.3505674160319935E-2</v>
      </c>
      <c r="L156" s="5">
        <f t="shared" si="35"/>
        <v>2.0013342228151674E-3</v>
      </c>
      <c r="M156" s="5">
        <f t="shared" si="30"/>
        <v>-4.7011079683980904E-3</v>
      </c>
      <c r="N156" s="4">
        <f t="shared" si="36"/>
        <v>29.852312078935032</v>
      </c>
      <c r="O156" s="4">
        <f t="shared" si="37"/>
        <v>29.670165075227743</v>
      </c>
      <c r="P156" s="5">
        <f t="shared" si="38"/>
        <v>6.1016045666968388E-3</v>
      </c>
      <c r="Q156" s="5">
        <f t="shared" si="31"/>
        <v>-2.4222940837490166E-3</v>
      </c>
      <c r="S156" s="13">
        <f t="shared" si="32"/>
        <v>2.1026442421117845E-2</v>
      </c>
      <c r="T156" s="20" t="b">
        <f t="shared" si="39"/>
        <v>0</v>
      </c>
      <c r="U156" s="13"/>
      <c r="V156" s="13"/>
      <c r="W156" s="13">
        <f t="shared" si="40"/>
        <v>4.5369102592964921E-4</v>
      </c>
    </row>
    <row r="157" spans="1:23" x14ac:dyDescent="0.2">
      <c r="A157" s="1">
        <v>43643</v>
      </c>
      <c r="B157" s="4">
        <v>30.41</v>
      </c>
      <c r="C157" s="4">
        <v>30.959999</v>
      </c>
      <c r="D157" s="4">
        <v>30.209999</v>
      </c>
      <c r="E157" s="4">
        <v>30.74</v>
      </c>
      <c r="F157" s="4">
        <v>30.74</v>
      </c>
      <c r="G157" s="2">
        <v>55623300</v>
      </c>
      <c r="H157" s="4">
        <f t="shared" si="33"/>
        <v>55.6233</v>
      </c>
      <c r="I157" s="10">
        <f t="shared" si="34"/>
        <v>0.81999999999999673</v>
      </c>
      <c r="J157" s="6" t="b">
        <f t="shared" si="28"/>
        <v>0</v>
      </c>
      <c r="K157" s="5">
        <f t="shared" si="29"/>
        <v>2.4826217306395806E-2</v>
      </c>
      <c r="L157" s="5">
        <f t="shared" si="35"/>
        <v>-1.0851693521867751E-2</v>
      </c>
      <c r="M157" s="5">
        <f t="shared" si="30"/>
        <v>-1.7543893331476067E-2</v>
      </c>
      <c r="N157" s="4">
        <f t="shared" si="36"/>
        <v>30.000260065779194</v>
      </c>
      <c r="O157" s="4">
        <f t="shared" si="37"/>
        <v>29.763194199120981</v>
      </c>
      <c r="P157" s="5">
        <f t="shared" si="38"/>
        <v>7.9021270528461252E-3</v>
      </c>
      <c r="Q157" s="5">
        <f t="shared" si="31"/>
        <v>6.991237201308502E-3</v>
      </c>
      <c r="S157" s="13">
        <f t="shared" si="32"/>
        <v>3.1991020481704553E-2</v>
      </c>
      <c r="T157" s="20" t="b">
        <f t="shared" si="39"/>
        <v>0</v>
      </c>
      <c r="U157" s="13"/>
      <c r="V157" s="13"/>
      <c r="W157" s="13">
        <f t="shared" si="40"/>
        <v>4.9559975941883628E-3</v>
      </c>
    </row>
    <row r="158" spans="1:23" x14ac:dyDescent="0.2">
      <c r="A158" s="1">
        <v>43644</v>
      </c>
      <c r="B158" s="4">
        <v>31.08</v>
      </c>
      <c r="C158" s="4">
        <v>31.110001</v>
      </c>
      <c r="D158" s="4">
        <v>30.33</v>
      </c>
      <c r="E158" s="4">
        <v>30.370000999999998</v>
      </c>
      <c r="F158" s="4">
        <v>30.370000999999998</v>
      </c>
      <c r="G158" s="2">
        <v>50090900</v>
      </c>
      <c r="H158" s="4">
        <f t="shared" si="33"/>
        <v>50.090899999999998</v>
      </c>
      <c r="I158" s="10">
        <f t="shared" si="34"/>
        <v>-0.36999899999999997</v>
      </c>
      <c r="J158" s="6" t="b">
        <f t="shared" si="28"/>
        <v>1</v>
      </c>
      <c r="K158" s="5">
        <f t="shared" si="29"/>
        <v>2.5717144741180423E-2</v>
      </c>
      <c r="L158" s="5">
        <f t="shared" si="35"/>
        <v>2.2844240669240665E-2</v>
      </c>
      <c r="M158" s="5">
        <f t="shared" si="30"/>
        <v>-1.3188592152983904E-3</v>
      </c>
      <c r="N158" s="4">
        <f t="shared" si="36"/>
        <v>30.061883554815996</v>
      </c>
      <c r="O158" s="4">
        <f t="shared" si="37"/>
        <v>29.815960007893072</v>
      </c>
      <c r="P158" s="5">
        <f t="shared" si="38"/>
        <v>8.1805767916869783E-3</v>
      </c>
      <c r="Q158" s="5">
        <f t="shared" si="31"/>
        <v>8.9188172356235995E-3</v>
      </c>
      <c r="S158" s="13">
        <f t="shared" si="32"/>
        <v>3.4865328490572688E-2</v>
      </c>
      <c r="T158" s="20" t="b">
        <f t="shared" si="39"/>
        <v>1</v>
      </c>
      <c r="U158" s="13"/>
      <c r="V158" s="13"/>
      <c r="W158" s="13">
        <f t="shared" si="40"/>
        <v>2.0540984945358579E-3</v>
      </c>
    </row>
    <row r="159" spans="1:23" x14ac:dyDescent="0.2">
      <c r="A159" s="1">
        <v>43647</v>
      </c>
      <c r="B159" s="4">
        <v>31.790001</v>
      </c>
      <c r="C159" s="4">
        <v>32.040000999999997</v>
      </c>
      <c r="D159" s="4">
        <v>30.870000999999998</v>
      </c>
      <c r="E159" s="4">
        <v>31.200001</v>
      </c>
      <c r="F159" s="4">
        <v>31.200001</v>
      </c>
      <c r="G159" s="2">
        <v>60275900</v>
      </c>
      <c r="H159" s="4">
        <f t="shared" si="33"/>
        <v>60.2759</v>
      </c>
      <c r="I159" s="10">
        <f t="shared" si="34"/>
        <v>0.83000000000000185</v>
      </c>
      <c r="J159" s="6" t="b">
        <f t="shared" si="28"/>
        <v>1</v>
      </c>
      <c r="K159" s="5">
        <f t="shared" si="29"/>
        <v>3.7900873407810974E-2</v>
      </c>
      <c r="L159" s="5">
        <f t="shared" si="35"/>
        <v>1.8559294792095157E-2</v>
      </c>
      <c r="M159" s="5">
        <f t="shared" si="30"/>
        <v>-1.0689989935536506E-2</v>
      </c>
      <c r="N159" s="4">
        <f t="shared" si="36"/>
        <v>30.251569795679998</v>
      </c>
      <c r="O159" s="4">
        <f t="shared" si="37"/>
        <v>29.936311398511066</v>
      </c>
      <c r="P159" s="5">
        <f t="shared" si="38"/>
        <v>1.042122439589737E-2</v>
      </c>
      <c r="Q159" s="5">
        <f t="shared" si="31"/>
        <v>2.0442945886673086E-2</v>
      </c>
      <c r="S159" s="13">
        <f t="shared" si="32"/>
        <v>5.911862479861759E-2</v>
      </c>
      <c r="T159" s="20" t="b">
        <f t="shared" si="39"/>
        <v>0</v>
      </c>
      <c r="U159" s="13"/>
      <c r="V159" s="13"/>
      <c r="W159" s="13">
        <f t="shared" si="40"/>
        <v>6.3098588123435898E-3</v>
      </c>
    </row>
    <row r="160" spans="1:23" x14ac:dyDescent="0.2">
      <c r="A160" s="1">
        <v>43648</v>
      </c>
      <c r="B160" s="4">
        <v>30.959999</v>
      </c>
      <c r="C160" s="4">
        <v>31.26</v>
      </c>
      <c r="D160" s="4">
        <v>30.73</v>
      </c>
      <c r="E160" s="4">
        <v>31.24</v>
      </c>
      <c r="F160" s="4">
        <v>31.24</v>
      </c>
      <c r="G160" s="2">
        <v>37721700</v>
      </c>
      <c r="H160" s="4">
        <f t="shared" si="33"/>
        <v>37.721699999999998</v>
      </c>
      <c r="I160" s="10">
        <f t="shared" si="34"/>
        <v>3.9998999999998119E-2</v>
      </c>
      <c r="J160" s="6" t="b">
        <f t="shared" si="28"/>
        <v>0</v>
      </c>
      <c r="K160" s="5">
        <f t="shared" si="29"/>
        <v>1.7246989912138012E-2</v>
      </c>
      <c r="L160" s="5">
        <f t="shared" si="35"/>
        <v>-9.0439602404379475E-3</v>
      </c>
      <c r="M160" s="5">
        <f t="shared" si="30"/>
        <v>-1.6596160104132705E-2</v>
      </c>
      <c r="N160" s="4">
        <f t="shared" si="36"/>
        <v>30.416308163066667</v>
      </c>
      <c r="O160" s="4">
        <f t="shared" si="37"/>
        <v>30.049675624727495</v>
      </c>
      <c r="P160" s="5">
        <f t="shared" si="38"/>
        <v>1.2053814564660384E-2</v>
      </c>
      <c r="Q160" s="5">
        <f t="shared" si="31"/>
        <v>1.0313277839361104E-2</v>
      </c>
      <c r="S160" s="13">
        <f t="shared" si="32"/>
        <v>2.7738140750355654E-2</v>
      </c>
      <c r="T160" s="20" t="b">
        <f t="shared" si="39"/>
        <v>0</v>
      </c>
      <c r="U160" s="13"/>
      <c r="V160" s="13"/>
      <c r="W160" s="13">
        <f t="shared" si="40"/>
        <v>5.4456138474570509E-3</v>
      </c>
    </row>
    <row r="161" spans="1:23" x14ac:dyDescent="0.2">
      <c r="A161" s="1">
        <v>43649</v>
      </c>
      <c r="B161" s="4">
        <v>31.129999000000002</v>
      </c>
      <c r="C161" s="4">
        <v>31.33</v>
      </c>
      <c r="D161" s="4">
        <v>30.74</v>
      </c>
      <c r="E161" s="4">
        <v>31.190000999999999</v>
      </c>
      <c r="F161" s="4">
        <v>31.190000999999999</v>
      </c>
      <c r="G161" s="2">
        <v>23462000</v>
      </c>
      <c r="H161" s="4">
        <f t="shared" si="33"/>
        <v>23.462</v>
      </c>
      <c r="I161" s="10">
        <f t="shared" si="34"/>
        <v>-4.9998999999999683E-2</v>
      </c>
      <c r="J161" s="6" t="b">
        <f t="shared" si="28"/>
        <v>0</v>
      </c>
      <c r="K161" s="5">
        <f t="shared" si="29"/>
        <v>1.9193233571893294E-2</v>
      </c>
      <c r="L161" s="5">
        <f t="shared" si="35"/>
        <v>-1.9274655293113636E-3</v>
      </c>
      <c r="M161" s="5">
        <f t="shared" si="30"/>
        <v>-1.4638939492517903E-2</v>
      </c>
      <c r="N161" s="4">
        <f t="shared" si="36"/>
        <v>30.545256969222223</v>
      </c>
      <c r="O161" s="4">
        <f t="shared" si="37"/>
        <v>30.148834353012059</v>
      </c>
      <c r="P161" s="5">
        <f t="shared" si="38"/>
        <v>1.2978205310552911E-2</v>
      </c>
      <c r="Q161" s="5">
        <f t="shared" si="31"/>
        <v>6.3755571273799152E-3</v>
      </c>
      <c r="S161" s="13">
        <f t="shared" si="32"/>
        <v>2.5691158256369962E-2</v>
      </c>
      <c r="T161" s="20" t="b">
        <f t="shared" si="39"/>
        <v>1</v>
      </c>
      <c r="U161" s="13"/>
      <c r="V161" s="13"/>
      <c r="W161" s="13">
        <f t="shared" si="40"/>
        <v>4.2394627732018257E-3</v>
      </c>
    </row>
    <row r="162" spans="1:23" x14ac:dyDescent="0.2">
      <c r="A162" s="1">
        <v>43651</v>
      </c>
      <c r="B162" s="4">
        <v>30.879999000000002</v>
      </c>
      <c r="C162" s="4">
        <v>31.559999000000001</v>
      </c>
      <c r="D162" s="4">
        <v>30.75</v>
      </c>
      <c r="E162" s="4">
        <v>31.5</v>
      </c>
      <c r="F162" s="4">
        <v>31.5</v>
      </c>
      <c r="G162" s="2">
        <v>34011900</v>
      </c>
      <c r="H162" s="4">
        <f t="shared" si="33"/>
        <v>34.011899999999997</v>
      </c>
      <c r="I162" s="10">
        <f t="shared" si="34"/>
        <v>0.30999900000000125</v>
      </c>
      <c r="J162" s="6" t="b">
        <f t="shared" si="28"/>
        <v>0</v>
      </c>
      <c r="K162" s="5">
        <f t="shared" si="29"/>
        <v>2.6341430894308984E-2</v>
      </c>
      <c r="L162" s="5">
        <f t="shared" si="35"/>
        <v>-2.0077753240859836E-2</v>
      </c>
      <c r="M162" s="5">
        <f t="shared" si="30"/>
        <v>-2.4390243902439025E-2</v>
      </c>
      <c r="N162" s="4">
        <f t="shared" si="36"/>
        <v>30.704380807685187</v>
      </c>
      <c r="O162" s="4">
        <f t="shared" si="37"/>
        <v>30.266327017967534</v>
      </c>
      <c r="P162" s="5">
        <f t="shared" si="38"/>
        <v>1.4266817248697291E-2</v>
      </c>
      <c r="Q162" s="5">
        <f t="shared" si="31"/>
        <v>1.48575516310021E-3</v>
      </c>
      <c r="S162" s="13">
        <f t="shared" si="32"/>
        <v>2.7866322974363859E-2</v>
      </c>
      <c r="T162" s="20" t="b">
        <f t="shared" si="39"/>
        <v>0</v>
      </c>
      <c r="U162" s="13"/>
      <c r="V162" s="13"/>
      <c r="W162" s="13">
        <f t="shared" si="40"/>
        <v>5.2094450743465411E-3</v>
      </c>
    </row>
    <row r="163" spans="1:23" x14ac:dyDescent="0.2">
      <c r="A163" s="1">
        <v>43654</v>
      </c>
      <c r="B163" s="4">
        <v>31.799999</v>
      </c>
      <c r="C163" s="4">
        <v>32.150002000000001</v>
      </c>
      <c r="D163" s="4">
        <v>31.26</v>
      </c>
      <c r="E163" s="4">
        <v>32.040000999999997</v>
      </c>
      <c r="F163" s="4">
        <v>32.040000999999997</v>
      </c>
      <c r="G163" s="2">
        <v>49689400</v>
      </c>
      <c r="H163" s="4">
        <f t="shared" si="33"/>
        <v>49.689399999999999</v>
      </c>
      <c r="I163" s="10">
        <f t="shared" si="34"/>
        <v>0.54000099999999662</v>
      </c>
      <c r="J163" s="6" t="b">
        <f t="shared" si="28"/>
        <v>0</v>
      </c>
      <c r="K163" s="5">
        <f t="shared" si="29"/>
        <v>2.8470953294945586E-2</v>
      </c>
      <c r="L163" s="5">
        <f t="shared" si="35"/>
        <v>-7.5472329417367885E-3</v>
      </c>
      <c r="M163" s="5">
        <f t="shared" si="30"/>
        <v>-2.4952047344849487E-2</v>
      </c>
      <c r="N163" s="4">
        <f t="shared" si="36"/>
        <v>30.926984173070988</v>
      </c>
      <c r="O163" s="4">
        <f t="shared" si="37"/>
        <v>30.420559538144271</v>
      </c>
      <c r="P163" s="5">
        <f t="shared" si="38"/>
        <v>1.6374847029788149E-2</v>
      </c>
      <c r="Q163" s="5">
        <f t="shared" si="31"/>
        <v>1.0767807978476615E-2</v>
      </c>
      <c r="S163" s="13">
        <f t="shared" si="32"/>
        <v>3.9545331031466353E-2</v>
      </c>
      <c r="T163" s="20" t="b">
        <f t="shared" si="39"/>
        <v>0</v>
      </c>
      <c r="U163" s="13"/>
      <c r="V163" s="13"/>
      <c r="W163" s="13">
        <f t="shared" si="40"/>
        <v>7.2498894141543573E-3</v>
      </c>
    </row>
    <row r="164" spans="1:23" x14ac:dyDescent="0.2">
      <c r="A164" s="1">
        <v>43655</v>
      </c>
      <c r="B164" s="4">
        <v>31.76</v>
      </c>
      <c r="C164" s="4">
        <v>33.18</v>
      </c>
      <c r="D164" s="4">
        <v>30.1</v>
      </c>
      <c r="E164" s="4">
        <v>33.150002000000001</v>
      </c>
      <c r="F164" s="4">
        <v>33.150002000000001</v>
      </c>
      <c r="G164" s="2">
        <v>61419800</v>
      </c>
      <c r="H164" s="4">
        <f t="shared" si="33"/>
        <v>61.419800000000002</v>
      </c>
      <c r="I164" s="10">
        <f t="shared" si="34"/>
        <v>1.110001000000004</v>
      </c>
      <c r="J164" s="6" t="b">
        <f t="shared" si="28"/>
        <v>0</v>
      </c>
      <c r="K164" s="5">
        <f t="shared" si="29"/>
        <v>0.10232558139534878</v>
      </c>
      <c r="L164" s="5">
        <f t="shared" si="35"/>
        <v>-4.3765806045340021E-2</v>
      </c>
      <c r="M164" s="5">
        <f t="shared" si="30"/>
        <v>-0.10132897009966774</v>
      </c>
      <c r="N164" s="4">
        <f t="shared" si="36"/>
        <v>31.297487144225823</v>
      </c>
      <c r="O164" s="4">
        <f t="shared" si="37"/>
        <v>30.657902360914335</v>
      </c>
      <c r="P164" s="5">
        <f t="shared" si="38"/>
        <v>2.0435659270795065E-2</v>
      </c>
      <c r="Q164" s="5">
        <f t="shared" si="31"/>
        <v>-3.8261446956029808E-2</v>
      </c>
      <c r="S164" s="40">
        <f t="shared" si="32"/>
        <v>6.0149009634515915E-2</v>
      </c>
      <c r="T164" s="20" t="b">
        <f t="shared" si="39"/>
        <v>0</v>
      </c>
      <c r="U164" s="13">
        <f>(E164-E163)/E163</f>
        <v>3.4644224886260275E-2</v>
      </c>
      <c r="V164" s="13"/>
      <c r="W164" s="13">
        <f t="shared" si="40"/>
        <v>1.1979925655908035E-2</v>
      </c>
    </row>
    <row r="165" spans="1:23" x14ac:dyDescent="0.2">
      <c r="A165" s="1">
        <v>43656</v>
      </c>
      <c r="B165" s="4">
        <v>33.560001</v>
      </c>
      <c r="C165" s="4">
        <v>34.029998999999997</v>
      </c>
      <c r="D165" s="4">
        <v>33.360000999999997</v>
      </c>
      <c r="E165" s="4">
        <v>33.790000999999997</v>
      </c>
      <c r="F165" s="4">
        <v>33.790000999999997</v>
      </c>
      <c r="G165" s="2">
        <v>60388400</v>
      </c>
      <c r="H165" s="4">
        <f t="shared" si="33"/>
        <v>60.388399999999997</v>
      </c>
      <c r="I165" s="10">
        <f t="shared" si="34"/>
        <v>0.63999899999999599</v>
      </c>
      <c r="J165" s="6" t="b">
        <f t="shared" si="28"/>
        <v>0</v>
      </c>
      <c r="K165" s="5">
        <f t="shared" si="29"/>
        <v>2.0083872299644107E-2</v>
      </c>
      <c r="L165" s="5">
        <f t="shared" si="35"/>
        <v>-6.8533966968593613E-3</v>
      </c>
      <c r="M165" s="5">
        <f t="shared" si="30"/>
        <v>-1.2889687863018941E-2</v>
      </c>
      <c r="N165" s="4">
        <f t="shared" si="36"/>
        <v>31.712906120188187</v>
      </c>
      <c r="O165" s="4">
        <f t="shared" si="37"/>
        <v>30.930258764313088</v>
      </c>
      <c r="P165" s="5">
        <f t="shared" si="38"/>
        <v>2.4679143340221091E-2</v>
      </c>
      <c r="Q165" s="5">
        <f t="shared" si="31"/>
        <v>5.1937683464565315E-2</v>
      </c>
      <c r="R165" t="s">
        <v>121</v>
      </c>
      <c r="S165" s="40">
        <f t="shared" si="32"/>
        <v>7.3064665566451081E-2</v>
      </c>
      <c r="T165" s="20" t="b">
        <f t="shared" si="39"/>
        <v>0</v>
      </c>
      <c r="U165" s="13">
        <f>(E165-E164)/E164</f>
        <v>1.9306152681378298E-2</v>
      </c>
      <c r="V165" s="13"/>
      <c r="W165" s="13">
        <f t="shared" si="40"/>
        <v>1.3273237370400395E-2</v>
      </c>
    </row>
    <row r="166" spans="1:23" x14ac:dyDescent="0.2">
      <c r="A166" s="1">
        <v>43657</v>
      </c>
      <c r="B166" s="4">
        <v>33.909999999999997</v>
      </c>
      <c r="C166" s="4">
        <v>34</v>
      </c>
      <c r="D166" s="4">
        <v>32.759998000000003</v>
      </c>
      <c r="E166" s="4">
        <v>33.060001</v>
      </c>
      <c r="F166" s="4">
        <v>33.060001</v>
      </c>
      <c r="G166" s="2">
        <v>63081800</v>
      </c>
      <c r="H166" s="4">
        <f t="shared" si="33"/>
        <v>63.081800000000001</v>
      </c>
      <c r="I166" s="10">
        <f t="shared" si="34"/>
        <v>-0.72999999999999687</v>
      </c>
      <c r="J166" s="6" t="b">
        <f t="shared" si="28"/>
        <v>1</v>
      </c>
      <c r="K166" s="5">
        <f t="shared" si="29"/>
        <v>3.7851101211910841E-2</v>
      </c>
      <c r="L166" s="5">
        <f t="shared" si="35"/>
        <v>2.5066322618696461E-2</v>
      </c>
      <c r="M166" s="5">
        <f t="shared" si="30"/>
        <v>-9.157601291672748E-3</v>
      </c>
      <c r="N166" s="4">
        <f t="shared" si="36"/>
        <v>31.937421933490157</v>
      </c>
      <c r="O166" s="4">
        <f t="shared" si="37"/>
        <v>31.11545374132934</v>
      </c>
      <c r="P166" s="5">
        <f t="shared" si="38"/>
        <v>2.5736836049965774E-2</v>
      </c>
      <c r="Q166" s="5">
        <f t="shared" si="31"/>
        <v>2.5755869344208968E-2</v>
      </c>
      <c r="S166" s="40">
        <f t="shared" si="32"/>
        <v>6.4581858573468223E-2</v>
      </c>
      <c r="T166" s="20" t="b">
        <f t="shared" si="39"/>
        <v>1</v>
      </c>
      <c r="U166" s="13">
        <f>(E166-E165)/E165</f>
        <v>-2.16040242200643E-2</v>
      </c>
      <c r="V166" s="13">
        <f>(E166-E164)/E164</f>
        <v>-2.7149621288107581E-3</v>
      </c>
      <c r="W166" s="13">
        <f t="shared" si="40"/>
        <v>7.0796354156595258E-3</v>
      </c>
    </row>
    <row r="167" spans="1:23" x14ac:dyDescent="0.2">
      <c r="A167" s="1">
        <v>43658</v>
      </c>
      <c r="B167" s="4">
        <v>32.759998000000003</v>
      </c>
      <c r="C167" s="4">
        <v>33.389999000000003</v>
      </c>
      <c r="D167" s="4">
        <v>32.590000000000003</v>
      </c>
      <c r="E167" s="4">
        <v>33.209999000000003</v>
      </c>
      <c r="F167" s="4">
        <v>33.209999000000003</v>
      </c>
      <c r="G167" s="2">
        <v>51509700</v>
      </c>
      <c r="H167" s="4">
        <f t="shared" si="33"/>
        <v>51.509700000000002</v>
      </c>
      <c r="I167" s="10">
        <f t="shared" si="34"/>
        <v>0.14999800000000363</v>
      </c>
      <c r="J167" s="6" t="b">
        <f t="shared" si="28"/>
        <v>0</v>
      </c>
      <c r="K167" s="5">
        <f t="shared" si="29"/>
        <v>2.4547376495857611E-2</v>
      </c>
      <c r="L167" s="5">
        <f t="shared" si="35"/>
        <v>-1.3736295099895924E-2</v>
      </c>
      <c r="M167" s="5">
        <f t="shared" si="30"/>
        <v>-1.9024209880331388E-2</v>
      </c>
      <c r="N167" s="4">
        <f t="shared" si="36"/>
        <v>32.149518111241797</v>
      </c>
      <c r="O167" s="4">
        <f t="shared" si="37"/>
        <v>31.297588111648526</v>
      </c>
      <c r="P167" s="5">
        <f t="shared" si="38"/>
        <v>2.6498997485606923E-2</v>
      </c>
      <c r="Q167" s="5">
        <f t="shared" si="31"/>
        <v>1.3701041714966869E-2</v>
      </c>
      <c r="S167" s="13">
        <f t="shared" si="32"/>
        <v>3.8584742840187224E-2</v>
      </c>
      <c r="T167" s="20" t="b">
        <f t="shared" si="39"/>
        <v>0</v>
      </c>
      <c r="U167" s="13"/>
      <c r="V167" s="13"/>
      <c r="W167" s="13">
        <f t="shared" si="40"/>
        <v>6.640992444328515E-3</v>
      </c>
    </row>
    <row r="168" spans="1:23" x14ac:dyDescent="0.2">
      <c r="A168" s="1">
        <v>43661</v>
      </c>
      <c r="B168" s="4">
        <v>33.340000000000003</v>
      </c>
      <c r="C168" s="4">
        <v>34.549999</v>
      </c>
      <c r="D168" s="4">
        <v>33.270000000000003</v>
      </c>
      <c r="E168" s="4">
        <v>34.389999000000003</v>
      </c>
      <c r="F168" s="4">
        <v>34.389999000000003</v>
      </c>
      <c r="G168" s="2">
        <v>65565200</v>
      </c>
      <c r="H168" s="4">
        <f t="shared" si="33"/>
        <v>65.565200000000004</v>
      </c>
      <c r="I168" s="10">
        <f t="shared" si="34"/>
        <v>1.1799999999999997</v>
      </c>
      <c r="J168" s="6" t="b">
        <f t="shared" si="28"/>
        <v>0</v>
      </c>
      <c r="K168" s="5">
        <f t="shared" si="29"/>
        <v>3.8473068830778369E-2</v>
      </c>
      <c r="L168" s="5">
        <f t="shared" si="35"/>
        <v>-3.1493671265746835E-2</v>
      </c>
      <c r="M168" s="5">
        <f t="shared" si="30"/>
        <v>-3.3663931469792602E-2</v>
      </c>
      <c r="N168" s="4">
        <f t="shared" si="36"/>
        <v>32.522931592701497</v>
      </c>
      <c r="O168" s="4">
        <f t="shared" si="37"/>
        <v>31.566493406287783</v>
      </c>
      <c r="P168" s="5">
        <f t="shared" si="38"/>
        <v>2.9408117275268892E-2</v>
      </c>
      <c r="Q168" s="5">
        <f t="shared" si="31"/>
        <v>2.2970512518808633E-2</v>
      </c>
      <c r="S168" s="40">
        <f t="shared" si="32"/>
        <v>6.2327327458801388E-2</v>
      </c>
      <c r="T168" s="20" t="b">
        <f t="shared" si="39"/>
        <v>0</v>
      </c>
      <c r="U168" s="13"/>
      <c r="V168" s="13"/>
      <c r="W168" s="13">
        <f t="shared" si="40"/>
        <v>1.1614901354590678E-2</v>
      </c>
    </row>
    <row r="169" spans="1:23" x14ac:dyDescent="0.2">
      <c r="A169" s="1">
        <v>43662</v>
      </c>
      <c r="B169" s="4">
        <v>34.299999</v>
      </c>
      <c r="C169" s="4">
        <v>34.860000999999997</v>
      </c>
      <c r="D169" s="4">
        <v>33.799999</v>
      </c>
      <c r="E169" s="4">
        <v>33.849997999999999</v>
      </c>
      <c r="F169" s="4">
        <v>33.849997999999999</v>
      </c>
      <c r="G169" s="2">
        <v>66912700</v>
      </c>
      <c r="H169" s="4">
        <f t="shared" si="33"/>
        <v>66.912700000000001</v>
      </c>
      <c r="I169" s="10">
        <f t="shared" si="34"/>
        <v>-0.54000100000000373</v>
      </c>
      <c r="J169" s="6" t="b">
        <f t="shared" si="28"/>
        <v>1</v>
      </c>
      <c r="K169" s="5">
        <f t="shared" si="29"/>
        <v>3.1361006845000122E-2</v>
      </c>
      <c r="L169" s="5">
        <f t="shared" si="35"/>
        <v>1.3119563064710302E-2</v>
      </c>
      <c r="M169" s="5">
        <f t="shared" si="30"/>
        <v>-1.479260398794677E-3</v>
      </c>
      <c r="N169" s="4">
        <f t="shared" si="36"/>
        <v>32.744109327251245</v>
      </c>
      <c r="O169" s="4">
        <f t="shared" si="37"/>
        <v>31.765059023132324</v>
      </c>
      <c r="P169" s="5">
        <f t="shared" si="38"/>
        <v>2.9900043831826196E-2</v>
      </c>
      <c r="Q169" s="5">
        <f t="shared" si="31"/>
        <v>3.2246706184492005E-2</v>
      </c>
      <c r="S169" s="40">
        <f t="shared" si="32"/>
        <v>6.4619002202872686E-2</v>
      </c>
      <c r="T169" s="20" t="b">
        <f t="shared" si="39"/>
        <v>1</v>
      </c>
      <c r="U169" s="13"/>
      <c r="V169" s="13"/>
      <c r="W169" s="13">
        <f t="shared" si="40"/>
        <v>6.8006702876496784E-3</v>
      </c>
    </row>
    <row r="170" spans="1:23" x14ac:dyDescent="0.2">
      <c r="A170" s="1">
        <v>43663</v>
      </c>
      <c r="B170" s="4">
        <v>34.009998000000003</v>
      </c>
      <c r="C170" s="4">
        <v>34.299999</v>
      </c>
      <c r="D170" s="4">
        <v>33.490001999999997</v>
      </c>
      <c r="E170" s="4">
        <v>33.599997999999999</v>
      </c>
      <c r="F170" s="4">
        <v>33.599997999999999</v>
      </c>
      <c r="G170" s="2">
        <v>42557900</v>
      </c>
      <c r="H170" s="4">
        <f t="shared" si="33"/>
        <v>42.557899999999997</v>
      </c>
      <c r="I170" s="10">
        <f t="shared" si="34"/>
        <v>-0.25</v>
      </c>
      <c r="J170" s="6" t="b">
        <f t="shared" si="28"/>
        <v>1</v>
      </c>
      <c r="K170" s="5">
        <f t="shared" si="29"/>
        <v>2.4186233252539154E-2</v>
      </c>
      <c r="L170" s="5">
        <f t="shared" si="35"/>
        <v>1.2055278568378736E-2</v>
      </c>
      <c r="M170" s="5">
        <f t="shared" si="30"/>
        <v>-3.2844429212038396E-3</v>
      </c>
      <c r="N170" s="4">
        <f t="shared" si="36"/>
        <v>32.886757439376041</v>
      </c>
      <c r="O170" s="4">
        <f t="shared" si="37"/>
        <v>31.924618934164297</v>
      </c>
      <c r="P170" s="5">
        <f t="shared" si="38"/>
        <v>2.9256107324821094E-2</v>
      </c>
      <c r="Q170" s="5">
        <f t="shared" si="31"/>
        <v>1.834308419539344E-2</v>
      </c>
      <c r="S170" s="13">
        <f t="shared" si="32"/>
        <v>4.2972967560853344E-2</v>
      </c>
      <c r="T170" s="20" t="b">
        <f t="shared" si="39"/>
        <v>1</v>
      </c>
      <c r="U170" s="13"/>
      <c r="V170" s="13"/>
      <c r="W170" s="13">
        <f t="shared" si="40"/>
        <v>4.3564511313818905E-3</v>
      </c>
    </row>
    <row r="171" spans="1:23" x14ac:dyDescent="0.2">
      <c r="A171" s="1">
        <v>43664</v>
      </c>
      <c r="B171" s="4">
        <v>33.029998999999997</v>
      </c>
      <c r="C171" s="4">
        <v>33.459999000000003</v>
      </c>
      <c r="D171" s="4">
        <v>32.419998</v>
      </c>
      <c r="E171" s="4">
        <v>33</v>
      </c>
      <c r="F171" s="4">
        <v>33</v>
      </c>
      <c r="G171" s="2">
        <v>58473900</v>
      </c>
      <c r="H171" s="4">
        <f t="shared" si="33"/>
        <v>58.4739</v>
      </c>
      <c r="I171" s="10">
        <f t="shared" si="34"/>
        <v>-0.59999799999999937</v>
      </c>
      <c r="J171" s="6" t="b">
        <f t="shared" si="28"/>
        <v>0</v>
      </c>
      <c r="K171" s="5">
        <f t="shared" si="29"/>
        <v>3.2078996426835184E-2</v>
      </c>
      <c r="L171" s="5">
        <f t="shared" si="35"/>
        <v>9.0823496543238037E-4</v>
      </c>
      <c r="M171" s="5">
        <f t="shared" si="30"/>
        <v>-1.7890254033945355E-2</v>
      </c>
      <c r="N171" s="4">
        <f t="shared" si="36"/>
        <v>32.905631199480034</v>
      </c>
      <c r="O171" s="4">
        <f t="shared" si="37"/>
        <v>32.01813033119349</v>
      </c>
      <c r="P171" s="5">
        <f t="shared" si="38"/>
        <v>2.697109388075097E-2</v>
      </c>
      <c r="Q171" s="5">
        <f t="shared" si="31"/>
        <v>-1.4758361465125401E-2</v>
      </c>
      <c r="S171" s="13">
        <f t="shared" si="32"/>
        <v>1.6847201537004083E-2</v>
      </c>
      <c r="T171" s="20" t="b">
        <f t="shared" si="39"/>
        <v>1</v>
      </c>
      <c r="U171" s="13"/>
      <c r="V171" s="13"/>
      <c r="W171" s="13">
        <f t="shared" si="40"/>
        <v>5.7390152065874543E-4</v>
      </c>
    </row>
    <row r="172" spans="1:23" x14ac:dyDescent="0.2">
      <c r="A172" s="1">
        <v>43665</v>
      </c>
      <c r="B172" s="4">
        <v>33.080002</v>
      </c>
      <c r="C172" s="4">
        <v>33.349997999999999</v>
      </c>
      <c r="D172" s="4">
        <v>32.450001</v>
      </c>
      <c r="E172" s="4">
        <v>32.509998000000003</v>
      </c>
      <c r="F172" s="4">
        <v>32.509998000000003</v>
      </c>
      <c r="G172" s="2">
        <v>44617700</v>
      </c>
      <c r="H172" s="4">
        <f t="shared" si="33"/>
        <v>44.617699999999999</v>
      </c>
      <c r="I172" s="10">
        <f t="shared" si="34"/>
        <v>-0.49000199999999694</v>
      </c>
      <c r="J172" s="6" t="b">
        <f t="shared" si="28"/>
        <v>1</v>
      </c>
      <c r="K172" s="5">
        <f t="shared" si="29"/>
        <v>2.7734883582900324E-2</v>
      </c>
      <c r="L172" s="5">
        <f t="shared" si="35"/>
        <v>1.7231075137177962E-2</v>
      </c>
      <c r="M172" s="5">
        <f t="shared" si="30"/>
        <v>-1.8489059522680058E-3</v>
      </c>
      <c r="N172" s="4">
        <f t="shared" si="36"/>
        <v>32.839692332900029</v>
      </c>
      <c r="O172" s="4">
        <f t="shared" si="37"/>
        <v>32.060901432828835</v>
      </c>
      <c r="P172" s="5">
        <f t="shared" si="38"/>
        <v>2.3714926807976568E-2</v>
      </c>
      <c r="Q172" s="5">
        <f t="shared" si="31"/>
        <v>-1.1866473319837444E-2</v>
      </c>
      <c r="S172" s="13">
        <f t="shared" si="32"/>
        <v>1.5539295006997595E-2</v>
      </c>
      <c r="T172" s="20" t="b">
        <f t="shared" si="39"/>
        <v>1</v>
      </c>
      <c r="U172" s="13"/>
      <c r="V172" s="13"/>
      <c r="W172" s="13">
        <f t="shared" si="40"/>
        <v>-2.0038778827937234E-3</v>
      </c>
    </row>
    <row r="173" spans="1:23" x14ac:dyDescent="0.2">
      <c r="A173" s="1">
        <v>43668</v>
      </c>
      <c r="B173" s="4">
        <v>32.799999</v>
      </c>
      <c r="C173" s="4">
        <v>33.310001</v>
      </c>
      <c r="D173" s="4">
        <v>32.740001999999997</v>
      </c>
      <c r="E173" s="4">
        <v>32.849997999999999</v>
      </c>
      <c r="F173" s="4">
        <v>32.849997999999999</v>
      </c>
      <c r="G173" s="2">
        <v>37777300</v>
      </c>
      <c r="H173" s="4">
        <f t="shared" si="33"/>
        <v>37.777299999999997</v>
      </c>
      <c r="I173" s="10">
        <f t="shared" si="34"/>
        <v>0.33999999999999631</v>
      </c>
      <c r="J173" s="6" t="b">
        <f t="shared" si="28"/>
        <v>1</v>
      </c>
      <c r="K173" s="5">
        <f t="shared" si="29"/>
        <v>1.7409864544296695E-2</v>
      </c>
      <c r="L173" s="5">
        <f t="shared" si="35"/>
        <v>-1.5243598025719356E-3</v>
      </c>
      <c r="M173" s="5">
        <f t="shared" si="30"/>
        <v>-3.3596821405204079E-3</v>
      </c>
      <c r="N173" s="4">
        <f t="shared" si="36"/>
        <v>32.84140994408336</v>
      </c>
      <c r="O173" s="4">
        <f t="shared" si="37"/>
        <v>32.129518525626331</v>
      </c>
      <c r="P173" s="5">
        <f t="shared" si="38"/>
        <v>2.1676639939305697E-2</v>
      </c>
      <c r="Q173" s="5">
        <f t="shared" si="31"/>
        <v>-3.0878072608947799E-3</v>
      </c>
      <c r="S173" s="13">
        <f t="shared" si="32"/>
        <v>1.4268298977250841E-2</v>
      </c>
      <c r="T173" s="20" t="b">
        <f t="shared" si="39"/>
        <v>0</v>
      </c>
      <c r="U173" s="13"/>
      <c r="V173" s="13"/>
      <c r="W173" s="13">
        <f t="shared" si="40"/>
        <v>5.2302901194053994E-5</v>
      </c>
    </row>
    <row r="174" spans="1:23" x14ac:dyDescent="0.2">
      <c r="A174" s="1">
        <v>43669</v>
      </c>
      <c r="B174" s="4">
        <v>33.169998</v>
      </c>
      <c r="C174" s="4">
        <v>33.5</v>
      </c>
      <c r="D174" s="4">
        <v>32.93</v>
      </c>
      <c r="E174" s="4">
        <v>33.490001999999997</v>
      </c>
      <c r="F174" s="4">
        <v>33.490001999999997</v>
      </c>
      <c r="G174" s="2">
        <v>38532500</v>
      </c>
      <c r="H174" s="4">
        <f t="shared" si="33"/>
        <v>38.532499999999999</v>
      </c>
      <c r="I174" s="10">
        <f t="shared" si="34"/>
        <v>0.64000399999999757</v>
      </c>
      <c r="J174" s="6" t="b">
        <f t="shared" si="28"/>
        <v>0</v>
      </c>
      <c r="K174" s="5">
        <f t="shared" si="29"/>
        <v>1.730944427573642E-2</v>
      </c>
      <c r="L174" s="5">
        <f t="shared" si="35"/>
        <v>-9.6473928035810345E-3</v>
      </c>
      <c r="M174" s="5">
        <f t="shared" si="30"/>
        <v>-1.7005830549650689E-2</v>
      </c>
      <c r="N174" s="4">
        <f t="shared" si="36"/>
        <v>32.949508620069466</v>
      </c>
      <c r="O174" s="4">
        <f t="shared" si="37"/>
        <v>32.247821436441434</v>
      </c>
      <c r="P174" s="5">
        <f t="shared" si="38"/>
        <v>2.1295831501433549E-2</v>
      </c>
      <c r="Q174" s="5">
        <f t="shared" si="31"/>
        <v>-5.920762064895688E-4</v>
      </c>
      <c r="S174" s="13">
        <f t="shared" si="32"/>
        <v>1.670711955914363E-2</v>
      </c>
      <c r="T174" s="20" t="b">
        <f t="shared" si="39"/>
        <v>0</v>
      </c>
      <c r="U174" s="13">
        <f>(E174-E173)/E173</f>
        <v>1.9482619146582524E-2</v>
      </c>
      <c r="V174" s="13"/>
      <c r="W174" s="13">
        <f t="shared" si="40"/>
        <v>3.291535782725463E-3</v>
      </c>
    </row>
    <row r="175" spans="1:23" x14ac:dyDescent="0.2">
      <c r="A175" s="1">
        <v>43670</v>
      </c>
      <c r="B175" s="4">
        <v>33.639999000000003</v>
      </c>
      <c r="C175" s="4">
        <v>34.360000999999997</v>
      </c>
      <c r="D175" s="4">
        <v>33.450001</v>
      </c>
      <c r="E175" s="4">
        <v>34.110000999999997</v>
      </c>
      <c r="F175" s="4">
        <v>34.110000999999997</v>
      </c>
      <c r="G175" s="2">
        <v>41952300</v>
      </c>
      <c r="H175" s="4">
        <f t="shared" si="33"/>
        <v>41.952300000000001</v>
      </c>
      <c r="I175" s="10">
        <f t="shared" si="34"/>
        <v>0.61999899999999997</v>
      </c>
      <c r="J175" s="6" t="b">
        <f t="shared" si="28"/>
        <v>0</v>
      </c>
      <c r="K175" s="5">
        <f t="shared" si="29"/>
        <v>2.7204782445297882E-2</v>
      </c>
      <c r="L175" s="5">
        <f t="shared" si="35"/>
        <v>-1.3971522412946379E-2</v>
      </c>
      <c r="M175" s="5">
        <f t="shared" si="30"/>
        <v>-1.9730941114172063E-2</v>
      </c>
      <c r="N175" s="4">
        <f t="shared" si="36"/>
        <v>33.142924016724557</v>
      </c>
      <c r="O175" s="4">
        <f t="shared" si="37"/>
        <v>32.409750094142176</v>
      </c>
      <c r="P175" s="5">
        <f t="shared" si="38"/>
        <v>2.2121582338734125E-2</v>
      </c>
      <c r="Q175" s="5">
        <f t="shared" si="31"/>
        <v>9.2652351108335126E-3</v>
      </c>
      <c r="S175" s="13">
        <f t="shared" si="32"/>
        <v>3.6722076261626158E-2</v>
      </c>
      <c r="T175" s="20" t="b">
        <f t="shared" si="39"/>
        <v>0</v>
      </c>
      <c r="U175" s="13">
        <f>(E175-E174)/E174</f>
        <v>1.8512957986685102E-2</v>
      </c>
      <c r="V175" s="13"/>
      <c r="W175" s="13">
        <f t="shared" si="40"/>
        <v>5.8700540540772145E-3</v>
      </c>
    </row>
    <row r="176" spans="1:23" x14ac:dyDescent="0.2">
      <c r="A176" s="1">
        <v>43671</v>
      </c>
      <c r="B176" s="4">
        <v>34.049999</v>
      </c>
      <c r="C176" s="4">
        <v>34.25</v>
      </c>
      <c r="D176" s="4">
        <v>33.619999</v>
      </c>
      <c r="E176" s="4">
        <v>33.669998</v>
      </c>
      <c r="F176" s="4">
        <v>33.669998</v>
      </c>
      <c r="G176" s="2">
        <v>36705600</v>
      </c>
      <c r="H176" s="4">
        <f t="shared" si="33"/>
        <v>36.705599999999997</v>
      </c>
      <c r="I176" s="10">
        <f t="shared" si="34"/>
        <v>-0.44000299999999726</v>
      </c>
      <c r="J176" s="6" t="b">
        <f t="shared" si="28"/>
        <v>1</v>
      </c>
      <c r="K176" s="5">
        <f t="shared" si="29"/>
        <v>1.8738876226617379E-2</v>
      </c>
      <c r="L176" s="5">
        <f t="shared" si="35"/>
        <v>1.1160088433482774E-2</v>
      </c>
      <c r="M176" s="5">
        <f t="shared" si="30"/>
        <v>-1.4871802940862576E-3</v>
      </c>
      <c r="N176" s="4">
        <f t="shared" si="36"/>
        <v>33.2307696806038</v>
      </c>
      <c r="O176" s="4">
        <f t="shared" si="37"/>
        <v>32.519336868564594</v>
      </c>
      <c r="P176" s="5">
        <f t="shared" si="38"/>
        <v>2.1408857479893295E-2</v>
      </c>
      <c r="Q176" s="5">
        <f t="shared" si="31"/>
        <v>1.1712919175127821E-2</v>
      </c>
      <c r="S176" s="13">
        <f t="shared" si="32"/>
        <v>3.0671282344420292E-2</v>
      </c>
      <c r="T176" s="20" t="b">
        <f t="shared" si="39"/>
        <v>1</v>
      </c>
      <c r="U176" s="13">
        <f>(E176-E175)/E175</f>
        <v>-1.2899530551171701E-2</v>
      </c>
      <c r="V176" s="13">
        <f>(E176-E164)/E164</f>
        <v>1.5686152899779583E-2</v>
      </c>
      <c r="W176" s="13">
        <f t="shared" si="40"/>
        <v>2.6505103724376962E-3</v>
      </c>
    </row>
    <row r="177" spans="1:23" x14ac:dyDescent="0.2">
      <c r="A177" s="1">
        <v>43672</v>
      </c>
      <c r="B177" s="4">
        <v>34.229999999999997</v>
      </c>
      <c r="C177" s="4">
        <v>34.770000000000003</v>
      </c>
      <c r="D177" s="4">
        <v>33.869999</v>
      </c>
      <c r="E177" s="4">
        <v>34.020000000000003</v>
      </c>
      <c r="F177" s="4">
        <v>34.020000000000003</v>
      </c>
      <c r="G177" s="2">
        <v>43502800</v>
      </c>
      <c r="H177" s="4">
        <f t="shared" si="33"/>
        <v>43.502800000000001</v>
      </c>
      <c r="I177" s="10">
        <f t="shared" si="34"/>
        <v>0.35000200000000348</v>
      </c>
      <c r="J177" s="6" t="b">
        <f t="shared" si="28"/>
        <v>1</v>
      </c>
      <c r="K177" s="5">
        <f t="shared" si="29"/>
        <v>2.6572218085982324E-2</v>
      </c>
      <c r="L177" s="5">
        <f t="shared" si="35"/>
        <v>6.1349693251531922E-3</v>
      </c>
      <c r="M177" s="5">
        <f t="shared" si="30"/>
        <v>-4.4287276182087623E-3</v>
      </c>
      <c r="N177" s="4">
        <f t="shared" si="36"/>
        <v>33.362308067169835</v>
      </c>
      <c r="O177" s="4">
        <f t="shared" si="37"/>
        <v>32.649829314776369</v>
      </c>
      <c r="P177" s="5">
        <f t="shared" si="38"/>
        <v>2.135579921386135E-2</v>
      </c>
      <c r="Q177" s="5">
        <f t="shared" si="31"/>
        <v>1.5217500294284446E-2</v>
      </c>
      <c r="S177" s="13">
        <f t="shared" si="32"/>
        <v>4.2194081116809994E-2</v>
      </c>
      <c r="T177" s="20" t="b">
        <f t="shared" si="39"/>
        <v>0</v>
      </c>
      <c r="U177" s="13"/>
      <c r="V177" s="13"/>
      <c r="W177" s="13">
        <f t="shared" si="40"/>
        <v>3.9583310236359559E-3</v>
      </c>
    </row>
    <row r="178" spans="1:23" x14ac:dyDescent="0.2">
      <c r="A178" s="1">
        <v>43675</v>
      </c>
      <c r="B178" s="4">
        <v>34.139999000000003</v>
      </c>
      <c r="C178" s="4">
        <v>34.18</v>
      </c>
      <c r="D178" s="4">
        <v>32.979999999999997</v>
      </c>
      <c r="E178" s="4">
        <v>33.479999999999997</v>
      </c>
      <c r="F178" s="4">
        <v>33.479999999999997</v>
      </c>
      <c r="G178" s="2">
        <v>45922000</v>
      </c>
      <c r="H178" s="4">
        <f t="shared" si="33"/>
        <v>45.921999999999997</v>
      </c>
      <c r="I178" s="10">
        <f t="shared" si="34"/>
        <v>-0.54000000000000625</v>
      </c>
      <c r="J178" s="6" t="b">
        <f t="shared" si="28"/>
        <v>1</v>
      </c>
      <c r="K178" s="5">
        <f t="shared" si="29"/>
        <v>3.6385688295937024E-2</v>
      </c>
      <c r="L178" s="5">
        <f t="shared" si="35"/>
        <v>1.9332132962277069E-2</v>
      </c>
      <c r="M178" s="5">
        <f t="shared" si="30"/>
        <v>-1.516070345664039E-2</v>
      </c>
      <c r="N178" s="4">
        <f t="shared" si="36"/>
        <v>33.381923389308199</v>
      </c>
      <c r="O178" s="4">
        <f t="shared" si="37"/>
        <v>32.722018070013206</v>
      </c>
      <c r="P178" s="5">
        <f t="shared" si="38"/>
        <v>1.9768343231724977E-2</v>
      </c>
      <c r="Q178" s="5">
        <f t="shared" si="31"/>
        <v>-1.2040150731306652E-2</v>
      </c>
      <c r="S178" s="13">
        <f t="shared" si="32"/>
        <v>2.3907448393084948E-2</v>
      </c>
      <c r="T178" s="20" t="b">
        <f t="shared" si="39"/>
        <v>1</v>
      </c>
      <c r="U178" s="13"/>
      <c r="V178" s="13"/>
      <c r="W178" s="13">
        <f t="shared" si="40"/>
        <v>5.879485945298362E-4</v>
      </c>
    </row>
    <row r="179" spans="1:23" x14ac:dyDescent="0.2">
      <c r="A179" s="1">
        <v>43676</v>
      </c>
      <c r="B179" s="4">
        <v>33.209999000000003</v>
      </c>
      <c r="C179" s="4">
        <v>33.939999</v>
      </c>
      <c r="D179" s="4">
        <v>32.939999</v>
      </c>
      <c r="E179" s="4">
        <v>33.869999</v>
      </c>
      <c r="F179" s="4">
        <v>33.869999</v>
      </c>
      <c r="G179" s="2">
        <v>72198900</v>
      </c>
      <c r="H179" s="4">
        <f t="shared" si="33"/>
        <v>72.198899999999995</v>
      </c>
      <c r="I179" s="10">
        <f t="shared" si="34"/>
        <v>0.38999900000000309</v>
      </c>
      <c r="J179" s="6" t="b">
        <f t="shared" si="28"/>
        <v>0</v>
      </c>
      <c r="K179" s="5">
        <f t="shared" si="29"/>
        <v>3.0358228001160534E-2</v>
      </c>
      <c r="L179" s="5">
        <f t="shared" si="35"/>
        <v>-1.9873532667074048E-2</v>
      </c>
      <c r="M179" s="5">
        <f t="shared" si="30"/>
        <v>-2.8233152041079287E-2</v>
      </c>
      <c r="N179" s="4">
        <f t="shared" si="36"/>
        <v>33.4632693244235</v>
      </c>
      <c r="O179" s="4">
        <f t="shared" si="37"/>
        <v>32.82184249870771</v>
      </c>
      <c r="P179" s="5">
        <f t="shared" si="38"/>
        <v>1.9168086043751805E-2</v>
      </c>
      <c r="Q179" s="5">
        <f t="shared" si="31"/>
        <v>-1.5637154856282549E-2</v>
      </c>
      <c r="S179" s="13">
        <f t="shared" si="32"/>
        <v>1.4246356832461506E-2</v>
      </c>
      <c r="T179" s="20" t="b">
        <f t="shared" si="39"/>
        <v>0</v>
      </c>
      <c r="U179" s="13"/>
      <c r="V179" s="13"/>
      <c r="W179" s="13">
        <f t="shared" si="40"/>
        <v>2.4368258882696819E-3</v>
      </c>
    </row>
    <row r="180" spans="1:23" x14ac:dyDescent="0.2">
      <c r="A180" s="1">
        <v>43677</v>
      </c>
      <c r="B180" s="4">
        <v>32.080002</v>
      </c>
      <c r="C180" s="4">
        <v>32.299999</v>
      </c>
      <c r="D180" s="4">
        <v>30.299999</v>
      </c>
      <c r="E180" s="4">
        <v>30.450001</v>
      </c>
      <c r="F180" s="4">
        <v>30.450001</v>
      </c>
      <c r="G180" s="2">
        <v>119190000</v>
      </c>
      <c r="H180" s="4">
        <f t="shared" si="33"/>
        <v>119.19</v>
      </c>
      <c r="I180" s="10">
        <f t="shared" si="34"/>
        <v>-3.4199979999999996</v>
      </c>
      <c r="J180" s="6" t="b">
        <f t="shared" si="28"/>
        <v>1</v>
      </c>
      <c r="K180" s="5">
        <f t="shared" si="29"/>
        <v>6.6006602838501738E-2</v>
      </c>
      <c r="L180" s="5">
        <f t="shared" si="35"/>
        <v>5.081050181979415E-2</v>
      </c>
      <c r="M180" s="5">
        <f t="shared" si="30"/>
        <v>-4.95056121949049E-3</v>
      </c>
      <c r="N180" s="4">
        <f t="shared" si="36"/>
        <v>32.961057937019582</v>
      </c>
      <c r="O180" s="4">
        <f t="shared" si="37"/>
        <v>32.615595411863559</v>
      </c>
      <c r="P180" s="5">
        <f t="shared" si="38"/>
        <v>1.0480929520409096E-2</v>
      </c>
      <c r="Q180" s="5">
        <f t="shared" si="31"/>
        <v>-8.0733420089373564E-2</v>
      </c>
      <c r="S180" s="13">
        <f t="shared" si="32"/>
        <v>-2.0055756046505013E-2</v>
      </c>
      <c r="T180" s="20" t="b">
        <f t="shared" si="39"/>
        <v>1</v>
      </c>
      <c r="U180" s="13"/>
      <c r="V180" s="13"/>
      <c r="W180" s="13">
        <f t="shared" si="40"/>
        <v>-1.5007839865705346E-2</v>
      </c>
    </row>
    <row r="181" spans="1:23" x14ac:dyDescent="0.2">
      <c r="A181" s="1">
        <v>43678</v>
      </c>
      <c r="B181" s="4">
        <v>30.5</v>
      </c>
      <c r="C181" s="4">
        <v>31.48</v>
      </c>
      <c r="D181" s="4">
        <v>29.1</v>
      </c>
      <c r="E181" s="4">
        <v>29.860001</v>
      </c>
      <c r="F181" s="4">
        <v>29.860001</v>
      </c>
      <c r="G181" s="2">
        <v>80878900</v>
      </c>
      <c r="H181" s="4">
        <f t="shared" si="33"/>
        <v>80.878900000000002</v>
      </c>
      <c r="I181" s="10">
        <f t="shared" si="34"/>
        <v>-0.58999999999999986</v>
      </c>
      <c r="J181" s="6" t="b">
        <f t="shared" si="28"/>
        <v>1</v>
      </c>
      <c r="K181" s="5">
        <f t="shared" si="29"/>
        <v>8.1786941580755973E-2</v>
      </c>
      <c r="L181" s="5">
        <f t="shared" si="35"/>
        <v>2.0983573770491787E-2</v>
      </c>
      <c r="M181" s="5">
        <f t="shared" si="30"/>
        <v>-2.6116872852233644E-2</v>
      </c>
      <c r="N181" s="4">
        <f t="shared" si="36"/>
        <v>32.444215114182988</v>
      </c>
      <c r="O181" s="4">
        <f t="shared" si="37"/>
        <v>32.375978506484117</v>
      </c>
      <c r="P181" s="5">
        <f t="shared" si="38"/>
        <v>2.1031979802476953E-3</v>
      </c>
      <c r="Q181" s="5">
        <f t="shared" si="31"/>
        <v>-0.1030758519635466</v>
      </c>
      <c r="S181" s="13">
        <f t="shared" si="32"/>
        <v>-2.971916906571986E-2</v>
      </c>
      <c r="T181" s="20" t="b">
        <f t="shared" si="39"/>
        <v>1</v>
      </c>
      <c r="U181" s="13"/>
      <c r="V181" s="13"/>
      <c r="W181" s="13">
        <f t="shared" si="40"/>
        <v>-1.5680407583523338E-2</v>
      </c>
    </row>
    <row r="182" spans="1:23" x14ac:dyDescent="0.2">
      <c r="A182" s="1">
        <v>43679</v>
      </c>
      <c r="B182" s="4">
        <v>29.48</v>
      </c>
      <c r="C182" s="4">
        <v>29.73</v>
      </c>
      <c r="D182" s="4">
        <v>28.940000999999999</v>
      </c>
      <c r="E182" s="4">
        <v>29.440000999999999</v>
      </c>
      <c r="F182" s="4">
        <v>29.440000999999999</v>
      </c>
      <c r="G182" s="2">
        <v>60410900</v>
      </c>
      <c r="H182" s="4">
        <f t="shared" si="33"/>
        <v>60.410899999999998</v>
      </c>
      <c r="I182" s="10">
        <f t="shared" si="34"/>
        <v>-0.42000000000000171</v>
      </c>
      <c r="J182" s="6" t="b">
        <f t="shared" si="28"/>
        <v>0</v>
      </c>
      <c r="K182" s="5">
        <f t="shared" si="29"/>
        <v>2.7297822138983401E-2</v>
      </c>
      <c r="L182" s="5">
        <f t="shared" si="35"/>
        <v>1.3568181818182385E-3</v>
      </c>
      <c r="M182" s="5">
        <f t="shared" si="30"/>
        <v>-1.7277124489387546E-2</v>
      </c>
      <c r="N182" s="4">
        <f t="shared" si="36"/>
        <v>31.943512761819157</v>
      </c>
      <c r="O182" s="4">
        <f t="shared" si="37"/>
        <v>32.120676114615932</v>
      </c>
      <c r="P182" s="5">
        <f t="shared" si="38"/>
        <v>-5.5461449752806013E-3</v>
      </c>
      <c r="Q182" s="5">
        <f t="shared" si="31"/>
        <v>-9.4025719219244408E-2</v>
      </c>
      <c r="S182" s="13">
        <f t="shared" si="32"/>
        <v>-6.9294594439997928E-2</v>
      </c>
      <c r="T182" s="20" t="b">
        <f t="shared" si="39"/>
        <v>1</v>
      </c>
      <c r="U182" s="13"/>
      <c r="V182" s="13"/>
      <c r="W182" s="13">
        <f t="shared" si="40"/>
        <v>-1.5432715835524989E-2</v>
      </c>
    </row>
    <row r="183" spans="1:23" x14ac:dyDescent="0.2">
      <c r="A183" s="1">
        <v>43682</v>
      </c>
      <c r="B183" s="4">
        <v>28.26</v>
      </c>
      <c r="C183" s="4">
        <v>28.49</v>
      </c>
      <c r="D183" s="4">
        <v>27.65</v>
      </c>
      <c r="E183" s="4">
        <v>27.99</v>
      </c>
      <c r="F183" s="4">
        <v>27.99</v>
      </c>
      <c r="G183" s="2">
        <v>74333200</v>
      </c>
      <c r="H183" s="4">
        <f t="shared" si="33"/>
        <v>74.333200000000005</v>
      </c>
      <c r="I183" s="10">
        <f t="shared" si="34"/>
        <v>-1.4500010000000003</v>
      </c>
      <c r="J183" s="6" t="b">
        <f t="shared" si="28"/>
        <v>1</v>
      </c>
      <c r="K183" s="5">
        <f t="shared" si="29"/>
        <v>3.0379746835443033E-2</v>
      </c>
      <c r="L183" s="5">
        <f t="shared" si="35"/>
        <v>9.5541401273886457E-3</v>
      </c>
      <c r="M183" s="5">
        <f t="shared" si="30"/>
        <v>-1.2296564195298367E-2</v>
      </c>
      <c r="N183" s="4">
        <f t="shared" si="36"/>
        <v>31.28459396818263</v>
      </c>
      <c r="O183" s="4">
        <f t="shared" si="37"/>
        <v>31.761486887258027</v>
      </c>
      <c r="P183" s="5">
        <f t="shared" si="38"/>
        <v>-1.5243698529711172E-2</v>
      </c>
      <c r="Q183" s="5">
        <f t="shared" si="31"/>
        <v>-0.11617839668557382</v>
      </c>
      <c r="S183" s="13">
        <f t="shared" si="32"/>
        <v>-8.9328120129186186E-2</v>
      </c>
      <c r="T183" s="20" t="b">
        <f t="shared" si="39"/>
        <v>1</v>
      </c>
      <c r="U183" s="13"/>
      <c r="V183" s="13"/>
      <c r="W183" s="13">
        <f t="shared" si="40"/>
        <v>-2.0627624724607843E-2</v>
      </c>
    </row>
    <row r="184" spans="1:23" x14ac:dyDescent="0.2">
      <c r="A184" s="1">
        <v>43683</v>
      </c>
      <c r="B184" s="4">
        <v>28.860001</v>
      </c>
      <c r="C184" s="4">
        <v>29.049999</v>
      </c>
      <c r="D184" s="4">
        <v>28.200001</v>
      </c>
      <c r="E184" s="4">
        <v>28.860001</v>
      </c>
      <c r="F184" s="4">
        <v>28.860001</v>
      </c>
      <c r="G184" s="2">
        <v>60578400</v>
      </c>
      <c r="H184" s="4">
        <f t="shared" si="33"/>
        <v>60.578400000000002</v>
      </c>
      <c r="I184" s="10">
        <f t="shared" si="34"/>
        <v>0.87000100000000202</v>
      </c>
      <c r="J184" s="6" t="b">
        <f t="shared" si="28"/>
        <v>0</v>
      </c>
      <c r="K184" s="5">
        <f t="shared" si="29"/>
        <v>3.0141771980788205E-2</v>
      </c>
      <c r="L184" s="5">
        <f t="shared" si="35"/>
        <v>0</v>
      </c>
      <c r="M184" s="5">
        <f t="shared" si="30"/>
        <v>-2.3404254489210838E-2</v>
      </c>
      <c r="N184" s="4">
        <f t="shared" si="36"/>
        <v>30.880495140152192</v>
      </c>
      <c r="O184" s="4">
        <f t="shared" si="37"/>
        <v>31.509183766626894</v>
      </c>
      <c r="P184" s="5">
        <f t="shared" si="38"/>
        <v>-2.0358761205783029E-2</v>
      </c>
      <c r="Q184" s="5">
        <f t="shared" si="31"/>
        <v>-8.6802174899938508E-2</v>
      </c>
      <c r="R184" s="109"/>
      <c r="S184" s="13">
        <f t="shared" si="32"/>
        <v>-5.9276774282420744E-2</v>
      </c>
      <c r="T184" s="20" t="b">
        <f t="shared" si="39"/>
        <v>0</v>
      </c>
      <c r="U184" s="13"/>
      <c r="V184" s="13"/>
      <c r="W184" s="13">
        <f t="shared" si="40"/>
        <v>-1.2916863438963564E-2</v>
      </c>
    </row>
    <row r="185" spans="1:23" x14ac:dyDescent="0.2">
      <c r="A185" s="1">
        <v>43684</v>
      </c>
      <c r="B185" s="4">
        <v>28.469999000000001</v>
      </c>
      <c r="C185" s="4">
        <v>29.280000999999999</v>
      </c>
      <c r="D185" s="4">
        <v>28.370000999999998</v>
      </c>
      <c r="E185" s="4">
        <v>29.190000999999999</v>
      </c>
      <c r="F185" s="4">
        <v>29.190000999999999</v>
      </c>
      <c r="G185" s="2">
        <v>58577500</v>
      </c>
      <c r="H185" s="4">
        <f t="shared" si="33"/>
        <v>58.577500000000001</v>
      </c>
      <c r="I185" s="10">
        <f t="shared" si="34"/>
        <v>0.32999999999999829</v>
      </c>
      <c r="J185" s="6" t="b">
        <f t="shared" si="28"/>
        <v>0</v>
      </c>
      <c r="K185" s="5">
        <f t="shared" si="29"/>
        <v>3.20761356335518E-2</v>
      </c>
      <c r="L185" s="5">
        <f t="shared" si="35"/>
        <v>-2.5289849852119677E-2</v>
      </c>
      <c r="M185" s="5">
        <f t="shared" si="30"/>
        <v>-2.8903770570892835E-2</v>
      </c>
      <c r="N185" s="4">
        <f t="shared" si="36"/>
        <v>30.598746116793492</v>
      </c>
      <c r="O185" s="4">
        <f t="shared" si="37"/>
        <v>31.307515699963684</v>
      </c>
      <c r="P185" s="5">
        <f t="shared" si="38"/>
        <v>-2.3163353833678756E-2</v>
      </c>
      <c r="Q185" s="5">
        <f t="shared" si="31"/>
        <v>-7.2837792381639233E-2</v>
      </c>
      <c r="R185" s="109"/>
      <c r="S185" s="13">
        <f t="shared" si="32"/>
        <v>-4.3098011655769375E-2</v>
      </c>
      <c r="T185" s="20" t="b">
        <f t="shared" si="39"/>
        <v>0</v>
      </c>
      <c r="U185" s="13"/>
      <c r="V185" s="13"/>
      <c r="W185" s="13">
        <f t="shared" si="40"/>
        <v>-9.1238505755808566E-3</v>
      </c>
    </row>
    <row r="186" spans="1:23" x14ac:dyDescent="0.2">
      <c r="A186" s="1">
        <v>43685</v>
      </c>
      <c r="B186" s="4">
        <v>31.530000999999999</v>
      </c>
      <c r="C186" s="4">
        <v>34.270000000000003</v>
      </c>
      <c r="D186" s="4">
        <v>31.48</v>
      </c>
      <c r="E186" s="4">
        <v>33.919998</v>
      </c>
      <c r="F186" s="4">
        <v>33.919998</v>
      </c>
      <c r="G186" s="2">
        <v>167278800</v>
      </c>
      <c r="H186" s="4">
        <f t="shared" si="33"/>
        <v>167.27879999999999</v>
      </c>
      <c r="I186" s="10">
        <f t="shared" si="34"/>
        <v>4.7299970000000009</v>
      </c>
      <c r="J186" s="6" t="b">
        <f t="shared" si="28"/>
        <v>0</v>
      </c>
      <c r="K186" s="5">
        <f t="shared" si="29"/>
        <v>8.862770012706489E-2</v>
      </c>
      <c r="L186" s="5">
        <f t="shared" si="35"/>
        <v>-7.5800727059919887E-2</v>
      </c>
      <c r="M186" s="5">
        <f t="shared" si="30"/>
        <v>-7.7509466327827167E-2</v>
      </c>
      <c r="N186" s="4">
        <f t="shared" si="36"/>
        <v>31.152288097327911</v>
      </c>
      <c r="O186" s="4">
        <f t="shared" si="37"/>
        <v>31.534688073879884</v>
      </c>
      <c r="P186" s="5">
        <f t="shared" si="38"/>
        <v>-1.2275181051139976E-2</v>
      </c>
      <c r="Q186" s="5">
        <f t="shared" si="31"/>
        <v>1.0519673599840599E-2</v>
      </c>
      <c r="S186" s="13">
        <f t="shared" si="32"/>
        <v>0.10007970820414676</v>
      </c>
      <c r="T186" s="20" t="b">
        <f t="shared" si="39"/>
        <v>0</v>
      </c>
      <c r="U186" s="13"/>
      <c r="V186" s="13"/>
      <c r="W186" s="13">
        <f t="shared" si="40"/>
        <v>1.8090348487535539E-2</v>
      </c>
    </row>
    <row r="187" spans="1:23" ht="34" x14ac:dyDescent="0.2">
      <c r="A187" s="1">
        <v>43686</v>
      </c>
      <c r="B187" s="4">
        <v>33.450001</v>
      </c>
      <c r="C187" s="4">
        <v>35.549999</v>
      </c>
      <c r="D187" s="4">
        <v>33.080002</v>
      </c>
      <c r="E187" s="4">
        <v>34.189999</v>
      </c>
      <c r="F187" s="4">
        <v>34.189999</v>
      </c>
      <c r="G187" s="2">
        <v>132483900</v>
      </c>
      <c r="H187" s="4">
        <f t="shared" si="33"/>
        <v>132.48390000000001</v>
      </c>
      <c r="I187" s="10">
        <f t="shared" si="34"/>
        <v>0.2700010000000006</v>
      </c>
      <c r="J187" s="6" t="b">
        <f t="shared" si="28"/>
        <v>1</v>
      </c>
      <c r="K187" s="5">
        <f t="shared" si="29"/>
        <v>7.4667377589638581E-2</v>
      </c>
      <c r="L187" s="5">
        <f t="shared" si="35"/>
        <v>-2.2122510549401776E-2</v>
      </c>
      <c r="M187" s="5">
        <f t="shared" si="30"/>
        <v>-3.355492541989568E-2</v>
      </c>
      <c r="N187" s="4">
        <f t="shared" si="36"/>
        <v>31.658573247773258</v>
      </c>
      <c r="O187" s="4">
        <f t="shared" si="37"/>
        <v>31.7655846761512</v>
      </c>
      <c r="P187" s="5">
        <f t="shared" si="38"/>
        <v>-3.3801721745457323E-3</v>
      </c>
      <c r="Q187" s="5">
        <f t="shared" si="31"/>
        <v>4.4898699038078721E-2</v>
      </c>
      <c r="R187" s="41" t="s">
        <v>120</v>
      </c>
      <c r="S187" s="13">
        <f t="shared" si="32"/>
        <v>0.12291854474207706</v>
      </c>
      <c r="T187" s="20" t="b">
        <f t="shared" si="39"/>
        <v>0</v>
      </c>
      <c r="U187" s="13">
        <f>(E187-E186)/E186</f>
        <v>7.9599356108452785E-3</v>
      </c>
      <c r="V187" s="13"/>
      <c r="W187" s="13">
        <f t="shared" si="40"/>
        <v>1.6251941072950388E-2</v>
      </c>
    </row>
    <row r="188" spans="1:23" x14ac:dyDescent="0.2">
      <c r="A188" s="1">
        <v>43689</v>
      </c>
      <c r="B188" s="4">
        <v>34.159999999999997</v>
      </c>
      <c r="C188" s="4">
        <v>34.650002000000001</v>
      </c>
      <c r="D188" s="4">
        <v>32.080002</v>
      </c>
      <c r="E188" s="4">
        <v>32.43</v>
      </c>
      <c r="F188" s="4">
        <v>32.43</v>
      </c>
      <c r="G188" s="2">
        <v>106936000</v>
      </c>
      <c r="H188" s="4">
        <f t="shared" si="33"/>
        <v>106.93600000000001</v>
      </c>
      <c r="I188" s="10">
        <f t="shared" si="34"/>
        <v>-1.7599990000000005</v>
      </c>
      <c r="J188" s="6" t="b">
        <f t="shared" si="28"/>
        <v>1</v>
      </c>
      <c r="K188" s="5">
        <f t="shared" si="29"/>
        <v>8.0112214456844494E-2</v>
      </c>
      <c r="L188" s="5">
        <f t="shared" si="35"/>
        <v>5.0644028103044407E-2</v>
      </c>
      <c r="M188" s="5">
        <f t="shared" si="30"/>
        <v>-1.0910161414578446E-2</v>
      </c>
      <c r="N188" s="4">
        <f t="shared" si="36"/>
        <v>31.787144373144383</v>
      </c>
      <c r="O188" s="4">
        <f t="shared" si="37"/>
        <v>31.823359921703268</v>
      </c>
      <c r="P188" s="5">
        <f t="shared" si="38"/>
        <v>-1.1393143131624855E-3</v>
      </c>
      <c r="Q188" s="5">
        <f t="shared" si="31"/>
        <v>9.2130838623881179E-3</v>
      </c>
      <c r="S188" s="13">
        <f t="shared" si="32"/>
        <v>9.0063378869425142E-2</v>
      </c>
      <c r="T188" s="20" t="b">
        <f t="shared" si="39"/>
        <v>1</v>
      </c>
      <c r="U188" s="13">
        <f>(E188-E187)/E187</f>
        <v>-5.1477012327493792E-2</v>
      </c>
      <c r="V188" s="13"/>
      <c r="W188" s="13">
        <f t="shared" si="40"/>
        <v>4.0611787639598489E-3</v>
      </c>
    </row>
    <row r="189" spans="1:23" x14ac:dyDescent="0.2">
      <c r="A189" s="1">
        <v>43690</v>
      </c>
      <c r="B189" s="4">
        <v>32.360000999999997</v>
      </c>
      <c r="C189" s="4">
        <v>33.139999000000003</v>
      </c>
      <c r="D189" s="4">
        <v>31.719999000000001</v>
      </c>
      <c r="E189" s="4">
        <v>32.110000999999997</v>
      </c>
      <c r="F189" s="4">
        <v>32.110000999999997</v>
      </c>
      <c r="G189" s="2">
        <v>102009700</v>
      </c>
      <c r="H189" s="4">
        <f t="shared" si="33"/>
        <v>102.0097</v>
      </c>
      <c r="I189" s="10">
        <f t="shared" si="34"/>
        <v>-0.31999900000000281</v>
      </c>
      <c r="J189" s="6" t="b">
        <f t="shared" si="28"/>
        <v>1</v>
      </c>
      <c r="K189" s="5">
        <f t="shared" si="29"/>
        <v>4.4766710112443625E-2</v>
      </c>
      <c r="L189" s="5">
        <f t="shared" si="35"/>
        <v>7.7255869058842127E-3</v>
      </c>
      <c r="M189" s="5">
        <f t="shared" si="30"/>
        <v>-1.2295145406530294E-2</v>
      </c>
      <c r="N189" s="4">
        <f t="shared" si="36"/>
        <v>31.84095381095365</v>
      </c>
      <c r="O189" s="4">
        <f t="shared" si="37"/>
        <v>31.848285232859507</v>
      </c>
      <c r="P189" s="5">
        <f t="shared" si="38"/>
        <v>-2.3025132819151227E-4</v>
      </c>
      <c r="Q189" s="5">
        <f t="shared" si="31"/>
        <v>-3.7987182064891105E-3</v>
      </c>
      <c r="S189" s="13">
        <f t="shared" si="32"/>
        <v>4.0797935789205757E-2</v>
      </c>
      <c r="T189" s="20" t="b">
        <f t="shared" si="39"/>
        <v>1</v>
      </c>
      <c r="U189" s="13">
        <f>(E189-E188)/E188</f>
        <v>-9.8673758865249102E-3</v>
      </c>
      <c r="V189" s="13"/>
      <c r="W189" s="13">
        <f t="shared" si="40"/>
        <v>1.6928050276428291E-3</v>
      </c>
    </row>
    <row r="190" spans="1:23" x14ac:dyDescent="0.2">
      <c r="A190" s="1">
        <v>43691</v>
      </c>
      <c r="B190" s="4">
        <v>31</v>
      </c>
      <c r="C190" s="4">
        <v>31.049999</v>
      </c>
      <c r="D190" s="4">
        <v>29.51</v>
      </c>
      <c r="E190" s="4">
        <v>30.24</v>
      </c>
      <c r="F190" s="4">
        <v>30.24</v>
      </c>
      <c r="G190" s="2">
        <v>127521500</v>
      </c>
      <c r="H190" s="4">
        <f t="shared" si="33"/>
        <v>127.5215</v>
      </c>
      <c r="I190" s="10">
        <f t="shared" si="34"/>
        <v>-1.8700009999999985</v>
      </c>
      <c r="J190" s="6" t="b">
        <f t="shared" si="28"/>
        <v>1</v>
      </c>
      <c r="K190" s="5">
        <f t="shared" si="29"/>
        <v>5.2185665875974181E-2</v>
      </c>
      <c r="L190" s="5">
        <f t="shared" si="35"/>
        <v>2.4516129032258114E-2</v>
      </c>
      <c r="M190" s="5">
        <f t="shared" si="30"/>
        <v>-2.473737716028454E-2</v>
      </c>
      <c r="N190" s="4">
        <f t="shared" si="36"/>
        <v>31.574128175794709</v>
      </c>
      <c r="O190" s="4">
        <f t="shared" si="37"/>
        <v>31.708434343045635</v>
      </c>
      <c r="P190" s="5">
        <f t="shared" si="38"/>
        <v>-4.2536777738771576E-3</v>
      </c>
      <c r="Q190" s="5">
        <f t="shared" si="31"/>
        <v>-6.5374035485708346E-2</v>
      </c>
      <c r="S190" s="13">
        <f t="shared" si="32"/>
        <v>-1.6599957182555421E-2</v>
      </c>
      <c r="T190" s="20" t="b">
        <f t="shared" si="39"/>
        <v>1</v>
      </c>
      <c r="U190" s="13"/>
      <c r="V190" s="13"/>
      <c r="W190" s="13">
        <f t="shared" si="40"/>
        <v>-8.379951076313244E-3</v>
      </c>
    </row>
    <row r="191" spans="1:23" x14ac:dyDescent="0.2">
      <c r="A191" s="1">
        <v>43692</v>
      </c>
      <c r="B191" s="4">
        <v>30.629999000000002</v>
      </c>
      <c r="C191" s="4">
        <v>30.73</v>
      </c>
      <c r="D191" s="4">
        <v>29.209999</v>
      </c>
      <c r="E191" s="4">
        <v>29.67</v>
      </c>
      <c r="F191" s="4">
        <v>29.67</v>
      </c>
      <c r="G191" s="2">
        <v>71674400</v>
      </c>
      <c r="H191" s="4">
        <f t="shared" si="33"/>
        <v>71.674400000000006</v>
      </c>
      <c r="I191" s="10">
        <f t="shared" si="34"/>
        <v>-0.56999999999999673</v>
      </c>
      <c r="J191" s="6" t="b">
        <f t="shared" si="28"/>
        <v>1</v>
      </c>
      <c r="K191" s="5">
        <f t="shared" si="29"/>
        <v>5.2037009655495042E-2</v>
      </c>
      <c r="L191" s="5">
        <f t="shared" si="35"/>
        <v>3.1341790118896179E-2</v>
      </c>
      <c r="M191" s="5">
        <f t="shared" si="30"/>
        <v>-1.5748066270046837E-2</v>
      </c>
      <c r="N191" s="4">
        <f t="shared" si="36"/>
        <v>31.256773479828922</v>
      </c>
      <c r="O191" s="4">
        <f t="shared" si="37"/>
        <v>31.531179182780797</v>
      </c>
      <c r="P191" s="5">
        <f t="shared" si="38"/>
        <v>-8.7790796170614908E-3</v>
      </c>
      <c r="Q191" s="5">
        <f t="shared" si="31"/>
        <v>-6.5482589914463721E-2</v>
      </c>
      <c r="S191" s="13">
        <f t="shared" si="32"/>
        <v>-1.6853098422614447E-2</v>
      </c>
      <c r="T191" s="20" t="b">
        <f t="shared" si="39"/>
        <v>1</v>
      </c>
      <c r="U191" s="13"/>
      <c r="V191" s="13"/>
      <c r="W191" s="13">
        <f t="shared" si="40"/>
        <v>-1.0051099248057022E-2</v>
      </c>
    </row>
    <row r="192" spans="1:23" x14ac:dyDescent="0.2">
      <c r="A192" s="1">
        <v>43693</v>
      </c>
      <c r="B192" s="4">
        <v>30.309999000000001</v>
      </c>
      <c r="C192" s="4">
        <v>31.48</v>
      </c>
      <c r="D192" s="4">
        <v>30.209999</v>
      </c>
      <c r="E192" s="4">
        <v>31.18</v>
      </c>
      <c r="F192" s="4">
        <v>31.18</v>
      </c>
      <c r="G192" s="2">
        <v>70469800</v>
      </c>
      <c r="H192" s="4">
        <f t="shared" si="33"/>
        <v>70.469800000000006</v>
      </c>
      <c r="I192" s="10">
        <f t="shared" si="34"/>
        <v>1.509999999999998</v>
      </c>
      <c r="J192" s="6" t="b">
        <f t="shared" si="28"/>
        <v>0</v>
      </c>
      <c r="K192" s="5">
        <f t="shared" si="29"/>
        <v>4.2039094407119997E-2</v>
      </c>
      <c r="L192" s="5">
        <f t="shared" si="35"/>
        <v>-2.8703432157816913E-2</v>
      </c>
      <c r="M192" s="5">
        <f t="shared" si="30"/>
        <v>-3.2108607484561645E-2</v>
      </c>
      <c r="N192" s="4">
        <f t="shared" si="36"/>
        <v>31.243977899857434</v>
      </c>
      <c r="O192" s="4">
        <f t="shared" si="37"/>
        <v>31.500641862538988</v>
      </c>
      <c r="P192" s="5">
        <f t="shared" si="38"/>
        <v>-8.2148298627085139E-3</v>
      </c>
      <c r="Q192" s="5">
        <f t="shared" si="31"/>
        <v>-3.309370219027559E-2</v>
      </c>
      <c r="S192" s="13">
        <f t="shared" si="32"/>
        <v>7.5541629461862913E-3</v>
      </c>
      <c r="T192" s="20" t="b">
        <f t="shared" si="39"/>
        <v>0</v>
      </c>
      <c r="U192" s="13"/>
      <c r="V192" s="13"/>
      <c r="W192" s="13">
        <f t="shared" si="40"/>
        <v>-4.093698276229858E-4</v>
      </c>
    </row>
    <row r="193" spans="1:23" x14ac:dyDescent="0.2">
      <c r="A193" s="1">
        <v>43696</v>
      </c>
      <c r="B193" s="4">
        <v>32</v>
      </c>
      <c r="C193" s="4">
        <v>32.189999</v>
      </c>
      <c r="D193" s="4">
        <v>31.42</v>
      </c>
      <c r="E193" s="4">
        <v>31.48</v>
      </c>
      <c r="F193" s="4">
        <v>31.48</v>
      </c>
      <c r="G193" s="2">
        <v>67596900</v>
      </c>
      <c r="H193" s="4">
        <f t="shared" si="33"/>
        <v>67.596900000000005</v>
      </c>
      <c r="I193" s="10">
        <f t="shared" si="34"/>
        <v>0.30000000000000071</v>
      </c>
      <c r="J193" s="6" t="b">
        <f t="shared" si="28"/>
        <v>1</v>
      </c>
      <c r="K193" s="5">
        <f t="shared" si="29"/>
        <v>2.4506651814131079E-2</v>
      </c>
      <c r="L193" s="5">
        <f t="shared" si="35"/>
        <v>1.6249999999999987E-2</v>
      </c>
      <c r="M193" s="5">
        <f t="shared" si="30"/>
        <v>-1.9096117122851279E-3</v>
      </c>
      <c r="N193" s="4">
        <f t="shared" si="36"/>
        <v>31.283314916547862</v>
      </c>
      <c r="O193" s="4">
        <f t="shared" si="37"/>
        <v>31.498846917970379</v>
      </c>
      <c r="P193" s="5">
        <f t="shared" si="38"/>
        <v>-6.8896791148084936E-3</v>
      </c>
      <c r="Q193" s="5">
        <f t="shared" si="31"/>
        <v>4.3692646964288741E-3</v>
      </c>
      <c r="S193" s="13">
        <f t="shared" si="32"/>
        <v>2.898299255915911E-2</v>
      </c>
      <c r="T193" s="20" t="b">
        <f t="shared" si="39"/>
        <v>0</v>
      </c>
      <c r="U193" s="13"/>
      <c r="V193" s="13"/>
      <c r="W193" s="13">
        <f t="shared" si="40"/>
        <v>1.2590271576977342E-3</v>
      </c>
    </row>
    <row r="194" spans="1:23" x14ac:dyDescent="0.2">
      <c r="A194" s="1">
        <v>43697</v>
      </c>
      <c r="B194" s="4">
        <v>30.940000999999999</v>
      </c>
      <c r="C194" s="4">
        <v>31.309999000000001</v>
      </c>
      <c r="D194" s="4">
        <v>30.450001</v>
      </c>
      <c r="E194" s="4">
        <v>30.719999000000001</v>
      </c>
      <c r="F194" s="4">
        <v>30.719999000000001</v>
      </c>
      <c r="G194" s="2">
        <v>47924000</v>
      </c>
      <c r="H194" s="4">
        <f t="shared" si="33"/>
        <v>47.923999999999999</v>
      </c>
      <c r="I194" s="10">
        <f t="shared" si="34"/>
        <v>-0.76000099999999904</v>
      </c>
      <c r="J194" s="6" t="b">
        <f t="shared" ref="J194:J251" si="42">(E194-D194)&lt;(C194-E194)</f>
        <v>1</v>
      </c>
      <c r="K194" s="5">
        <f t="shared" ref="K194:K251" si="43">(C194-D194)/D194</f>
        <v>2.8242954737505623E-2</v>
      </c>
      <c r="L194" s="5">
        <f t="shared" si="35"/>
        <v>7.1106009337232202E-3</v>
      </c>
      <c r="M194" s="5">
        <f t="shared" ref="M194:M251" si="44">(D194-F194)/D194</f>
        <v>-8.866929101250311E-3</v>
      </c>
      <c r="N194" s="4">
        <f t="shared" si="36"/>
        <v>31.18942893045655</v>
      </c>
      <c r="O194" s="4">
        <f t="shared" si="37"/>
        <v>31.431121012059911</v>
      </c>
      <c r="P194" s="5">
        <f t="shared" si="38"/>
        <v>-7.7491666212377523E-3</v>
      </c>
      <c r="Q194" s="5">
        <f t="shared" ref="Q194:Q251" si="45">(D194-N194)/N194</f>
        <v>-2.3707645693201423E-2</v>
      </c>
      <c r="S194" s="13">
        <f t="shared" ref="S194:S251" si="46">(C194-N194)/N194</f>
        <v>3.8657350800582915E-3</v>
      </c>
      <c r="T194" s="20" t="b">
        <f t="shared" si="39"/>
        <v>1</v>
      </c>
      <c r="U194" s="13"/>
      <c r="V194" s="13"/>
      <c r="W194" s="13">
        <f t="shared" si="40"/>
        <v>-3.0011520947113338E-3</v>
      </c>
    </row>
    <row r="195" spans="1:23" x14ac:dyDescent="0.2">
      <c r="A195" s="1">
        <v>43698</v>
      </c>
      <c r="B195" s="4">
        <v>31.049999</v>
      </c>
      <c r="C195" s="4">
        <v>31.74</v>
      </c>
      <c r="D195" s="4">
        <v>30.84</v>
      </c>
      <c r="E195" s="4">
        <v>31.700001</v>
      </c>
      <c r="F195" s="4">
        <v>31.700001</v>
      </c>
      <c r="G195" s="2">
        <v>41441500</v>
      </c>
      <c r="H195" s="4">
        <f t="shared" ref="H195:H251" si="47">(G195/1000000)</f>
        <v>41.441499999999998</v>
      </c>
      <c r="I195" s="10">
        <f t="shared" ref="I195:I251" si="48">(E195-E194)</f>
        <v>0.98000199999999893</v>
      </c>
      <c r="J195" s="6" t="b">
        <f t="shared" si="42"/>
        <v>0</v>
      </c>
      <c r="K195" s="5">
        <f t="shared" si="43"/>
        <v>2.9182879377431862E-2</v>
      </c>
      <c r="L195" s="5">
        <f t="shared" ref="L195:L251" si="49">(B195-E195)/B195</f>
        <v>-2.0934042542159199E-2</v>
      </c>
      <c r="M195" s="5">
        <f t="shared" si="44"/>
        <v>-2.7885894941634255E-2</v>
      </c>
      <c r="N195" s="4">
        <f t="shared" ref="N195:N226" si="50">(E195-N194)*(2/($Y$1+1))+N194</f>
        <v>31.274524275380458</v>
      </c>
      <c r="O195" s="4">
        <f t="shared" ref="O195:O226" si="51">(E195-O194)*(2/($Y$2+1))+O194</f>
        <v>31.454501880576441</v>
      </c>
      <c r="P195" s="5">
        <f t="shared" ref="P195:P251" si="52">(N195-O195)/N195</f>
        <v>-5.7547671584460489E-3</v>
      </c>
      <c r="Q195" s="5">
        <f t="shared" si="45"/>
        <v>-1.3893873222638225E-2</v>
      </c>
      <c r="S195" s="13">
        <f t="shared" si="46"/>
        <v>1.4883542928452054E-2</v>
      </c>
      <c r="T195" s="20" t="b">
        <f t="shared" ref="T195:T251" si="53">(E195&lt;E194)</f>
        <v>0</v>
      </c>
      <c r="U195" s="13"/>
      <c r="V195" s="13"/>
      <c r="W195" s="13">
        <f t="shared" si="40"/>
        <v>2.7283393073225309E-3</v>
      </c>
    </row>
    <row r="196" spans="1:23" x14ac:dyDescent="0.2">
      <c r="A196" s="1">
        <v>43699</v>
      </c>
      <c r="B196" s="4">
        <v>31.76</v>
      </c>
      <c r="C196" s="4">
        <v>31.92</v>
      </c>
      <c r="D196" s="4">
        <v>30.98</v>
      </c>
      <c r="E196" s="4">
        <v>31.9</v>
      </c>
      <c r="F196" s="4">
        <v>31.9</v>
      </c>
      <c r="G196" s="2">
        <v>47667900</v>
      </c>
      <c r="H196" s="4">
        <f t="shared" si="47"/>
        <v>47.667900000000003</v>
      </c>
      <c r="I196" s="10">
        <f t="shared" si="48"/>
        <v>0.19999899999999826</v>
      </c>
      <c r="J196" s="6" t="b">
        <f t="shared" si="42"/>
        <v>0</v>
      </c>
      <c r="K196" s="5">
        <f t="shared" si="43"/>
        <v>3.0342156229825733E-2</v>
      </c>
      <c r="L196" s="5">
        <f t="shared" si="49"/>
        <v>-4.4080604534004093E-3</v>
      </c>
      <c r="M196" s="5">
        <f t="shared" si="44"/>
        <v>-2.9696578437701682E-2</v>
      </c>
      <c r="N196" s="4">
        <f t="shared" si="50"/>
        <v>31.378770229483713</v>
      </c>
      <c r="O196" s="4">
        <f t="shared" si="51"/>
        <v>31.493240847482838</v>
      </c>
      <c r="P196" s="5">
        <f t="shared" si="52"/>
        <v>-3.6480275409763261E-3</v>
      </c>
      <c r="Q196" s="5">
        <f t="shared" si="45"/>
        <v>-1.2708280999139522E-2</v>
      </c>
      <c r="S196" s="13">
        <f t="shared" si="46"/>
        <v>1.7248278583197794E-2</v>
      </c>
      <c r="T196" s="20" t="b">
        <f t="shared" si="53"/>
        <v>0</v>
      </c>
      <c r="U196" s="13"/>
      <c r="V196" s="13"/>
      <c r="W196" s="13">
        <f t="shared" ref="W196:W251" si="54">(N196-N195)/N195</f>
        <v>3.3332546703298332E-3</v>
      </c>
    </row>
    <row r="197" spans="1:23" x14ac:dyDescent="0.2">
      <c r="A197" s="1">
        <v>43700</v>
      </c>
      <c r="B197" s="4">
        <v>31.299999</v>
      </c>
      <c r="C197" s="4">
        <v>31.83</v>
      </c>
      <c r="D197" s="4">
        <v>29.4</v>
      </c>
      <c r="E197" s="4">
        <v>29.540001</v>
      </c>
      <c r="F197" s="4">
        <v>29.540001</v>
      </c>
      <c r="G197" s="2">
        <v>83681100</v>
      </c>
      <c r="H197" s="4">
        <f t="shared" si="47"/>
        <v>83.681100000000001</v>
      </c>
      <c r="I197" s="10">
        <f t="shared" si="48"/>
        <v>-2.3599989999999984</v>
      </c>
      <c r="J197" s="6" t="b">
        <f t="shared" si="42"/>
        <v>1</v>
      </c>
      <c r="K197" s="5">
        <f t="shared" si="43"/>
        <v>8.2653061224489788E-2</v>
      </c>
      <c r="L197" s="5">
        <f t="shared" si="49"/>
        <v>5.6229969847602854E-2</v>
      </c>
      <c r="M197" s="5">
        <f t="shared" si="44"/>
        <v>-4.7619387755102587E-3</v>
      </c>
      <c r="N197" s="4">
        <f t="shared" si="50"/>
        <v>31.072308691236429</v>
      </c>
      <c r="O197" s="4">
        <f t="shared" si="51"/>
        <v>31.323393904223462</v>
      </c>
      <c r="P197" s="5">
        <f t="shared" si="52"/>
        <v>-8.0806745157577485E-3</v>
      </c>
      <c r="Q197" s="5">
        <f t="shared" si="45"/>
        <v>-5.3819904657039064E-2</v>
      </c>
      <c r="S197" s="13">
        <f t="shared" si="46"/>
        <v>2.4384776692736275E-2</v>
      </c>
      <c r="T197" s="20" t="b">
        <f t="shared" si="53"/>
        <v>1</v>
      </c>
      <c r="U197" s="13"/>
      <c r="V197" s="13"/>
      <c r="W197" s="13">
        <f t="shared" si="54"/>
        <v>-9.7665248193611592E-3</v>
      </c>
    </row>
    <row r="198" spans="1:23" x14ac:dyDescent="0.2">
      <c r="A198" s="1">
        <v>43703</v>
      </c>
      <c r="B198" s="4">
        <v>30.34</v>
      </c>
      <c r="C198" s="4">
        <v>30.719999000000001</v>
      </c>
      <c r="D198" s="4">
        <v>29.940000999999999</v>
      </c>
      <c r="E198" s="4">
        <v>30.280000999999999</v>
      </c>
      <c r="F198" s="4">
        <v>30.280000999999999</v>
      </c>
      <c r="G198" s="2">
        <v>50612500</v>
      </c>
      <c r="H198" s="4">
        <f t="shared" si="47"/>
        <v>50.612499999999997</v>
      </c>
      <c r="I198" s="10">
        <f t="shared" si="48"/>
        <v>0.73999999999999844</v>
      </c>
      <c r="J198" s="6" t="b">
        <f t="shared" si="42"/>
        <v>1</v>
      </c>
      <c r="K198" s="5">
        <f t="shared" si="43"/>
        <v>2.6052036538008222E-2</v>
      </c>
      <c r="L198" s="5">
        <f t="shared" si="49"/>
        <v>1.9775543836519859E-3</v>
      </c>
      <c r="M198" s="5">
        <f t="shared" si="44"/>
        <v>-1.1356045044888271E-2</v>
      </c>
      <c r="N198" s="4">
        <f t="shared" si="50"/>
        <v>30.940257409363692</v>
      </c>
      <c r="O198" s="4">
        <f t="shared" si="51"/>
        <v>31.232664086464901</v>
      </c>
      <c r="P198" s="5">
        <f t="shared" si="52"/>
        <v>-9.4506866323844901E-3</v>
      </c>
      <c r="Q198" s="5">
        <f t="shared" si="45"/>
        <v>-3.2328638903339507E-2</v>
      </c>
      <c r="S198" s="13">
        <f t="shared" si="46"/>
        <v>-7.118829247265159E-3</v>
      </c>
      <c r="T198" s="20" t="b">
        <f t="shared" si="53"/>
        <v>0</v>
      </c>
      <c r="U198" s="13">
        <f t="shared" ref="U198:U206" si="55">(E198-E197)/E197</f>
        <v>2.5050777757251886E-2</v>
      </c>
      <c r="V198" s="13"/>
      <c r="W198" s="13">
        <f t="shared" si="54"/>
        <v>-4.2498059344390059E-3</v>
      </c>
    </row>
    <row r="199" spans="1:23" x14ac:dyDescent="0.2">
      <c r="A199" s="1">
        <v>43704</v>
      </c>
      <c r="B199" s="4">
        <v>30.6</v>
      </c>
      <c r="C199" s="4">
        <v>30.889999</v>
      </c>
      <c r="D199" s="4">
        <v>29.6</v>
      </c>
      <c r="E199" s="4">
        <v>30.200001</v>
      </c>
      <c r="F199" s="4">
        <v>30.200001</v>
      </c>
      <c r="G199" s="2">
        <v>53229200</v>
      </c>
      <c r="H199" s="4">
        <f t="shared" si="47"/>
        <v>53.229199999999999</v>
      </c>
      <c r="I199" s="10">
        <f t="shared" si="48"/>
        <v>-7.9999999999998295E-2</v>
      </c>
      <c r="J199" s="6" t="b">
        <f t="shared" si="42"/>
        <v>1</v>
      </c>
      <c r="K199" s="5">
        <f t="shared" si="43"/>
        <v>4.3581047297297233E-2</v>
      </c>
      <c r="L199" s="5">
        <f t="shared" si="49"/>
        <v>1.3071862745098075E-2</v>
      </c>
      <c r="M199" s="5">
        <f t="shared" si="44"/>
        <v>-2.0270304054054014E-2</v>
      </c>
      <c r="N199" s="4">
        <f t="shared" si="50"/>
        <v>30.816881341136408</v>
      </c>
      <c r="O199" s="4">
        <f t="shared" si="51"/>
        <v>31.142867296337517</v>
      </c>
      <c r="P199" s="5">
        <f t="shared" si="52"/>
        <v>-1.0578161741693215E-2</v>
      </c>
      <c r="Q199" s="5">
        <f t="shared" si="45"/>
        <v>-3.9487491536401298E-2</v>
      </c>
      <c r="S199" s="13">
        <f t="shared" si="46"/>
        <v>2.3726495245964046E-3</v>
      </c>
      <c r="T199" s="20" t="b">
        <f t="shared" si="53"/>
        <v>1</v>
      </c>
      <c r="U199" s="13">
        <f t="shared" si="55"/>
        <v>-2.6420078387711511E-3</v>
      </c>
      <c r="V199" s="13"/>
      <c r="W199" s="13">
        <f t="shared" si="54"/>
        <v>-3.9875579118467674E-3</v>
      </c>
    </row>
    <row r="200" spans="1:23" x14ac:dyDescent="0.2">
      <c r="A200" s="1">
        <v>43705</v>
      </c>
      <c r="B200" s="4">
        <v>29.92</v>
      </c>
      <c r="C200" s="4">
        <v>31.18</v>
      </c>
      <c r="D200" s="4">
        <v>29.700001</v>
      </c>
      <c r="E200" s="4">
        <v>30.780000999999999</v>
      </c>
      <c r="F200" s="4">
        <v>30.780000999999999</v>
      </c>
      <c r="G200" s="2">
        <v>55835900</v>
      </c>
      <c r="H200" s="4">
        <f t="shared" si="47"/>
        <v>55.835900000000002</v>
      </c>
      <c r="I200" s="10">
        <f t="shared" si="48"/>
        <v>0.57999999999999829</v>
      </c>
      <c r="J200" s="6" t="b">
        <f t="shared" si="42"/>
        <v>0</v>
      </c>
      <c r="K200" s="5">
        <f t="shared" si="43"/>
        <v>4.9831614483784002E-2</v>
      </c>
      <c r="L200" s="5">
        <f t="shared" si="49"/>
        <v>-2.874334893048118E-2</v>
      </c>
      <c r="M200" s="5">
        <f t="shared" si="44"/>
        <v>-3.6363635139271488E-2</v>
      </c>
      <c r="N200" s="4">
        <f t="shared" si="50"/>
        <v>30.810734617613672</v>
      </c>
      <c r="O200" s="4">
        <f t="shared" si="51"/>
        <v>31.111313705351645</v>
      </c>
      <c r="P200" s="5">
        <f t="shared" si="52"/>
        <v>-9.7556611832987378E-3</v>
      </c>
      <c r="Q200" s="5">
        <f t="shared" si="45"/>
        <v>-3.6050215335621867E-2</v>
      </c>
      <c r="S200" s="13">
        <f t="shared" si="46"/>
        <v>1.1984958715500029E-2</v>
      </c>
      <c r="T200" s="20" t="b">
        <f t="shared" si="53"/>
        <v>0</v>
      </c>
      <c r="U200" s="13">
        <f t="shared" si="55"/>
        <v>1.9205297377307976E-2</v>
      </c>
      <c r="V200" s="13"/>
      <c r="W200" s="13">
        <f t="shared" si="54"/>
        <v>-1.9945962262349695E-4</v>
      </c>
    </row>
    <row r="201" spans="1:23" x14ac:dyDescent="0.2">
      <c r="A201" s="1">
        <v>43706</v>
      </c>
      <c r="B201" s="4">
        <v>31.469999000000001</v>
      </c>
      <c r="C201" s="4">
        <v>31.83</v>
      </c>
      <c r="D201" s="4">
        <v>31.33</v>
      </c>
      <c r="E201" s="4">
        <v>31.450001</v>
      </c>
      <c r="F201" s="4">
        <v>31.450001</v>
      </c>
      <c r="G201" s="2">
        <v>44422800</v>
      </c>
      <c r="H201" s="4">
        <f t="shared" si="47"/>
        <v>44.422800000000002</v>
      </c>
      <c r="I201" s="10">
        <f t="shared" si="48"/>
        <v>0.67000000000000171</v>
      </c>
      <c r="J201" s="6" t="b">
        <f t="shared" si="42"/>
        <v>1</v>
      </c>
      <c r="K201" s="5">
        <f t="shared" si="43"/>
        <v>1.5959144589849986E-2</v>
      </c>
      <c r="L201" s="5">
        <f t="shared" si="49"/>
        <v>6.3546236528323589E-4</v>
      </c>
      <c r="M201" s="5">
        <f t="shared" si="44"/>
        <v>-3.8302266198532407E-3</v>
      </c>
      <c r="N201" s="4">
        <f t="shared" si="50"/>
        <v>30.917279014678059</v>
      </c>
      <c r="O201" s="4">
        <f t="shared" si="51"/>
        <v>31.140764774451501</v>
      </c>
      <c r="P201" s="5">
        <f t="shared" si="52"/>
        <v>-7.228506741079708E-3</v>
      </c>
      <c r="Q201" s="5">
        <f t="shared" si="45"/>
        <v>1.3349201432829824E-2</v>
      </c>
      <c r="S201" s="13">
        <f t="shared" si="46"/>
        <v>2.9521387858505374E-2</v>
      </c>
      <c r="T201" s="20" t="b">
        <f t="shared" si="53"/>
        <v>0</v>
      </c>
      <c r="U201" s="13">
        <f t="shared" si="55"/>
        <v>2.1767380709311925E-2</v>
      </c>
      <c r="V201" s="13">
        <f>(E201-E198)/E198</f>
        <v>3.8639364642028967E-2</v>
      </c>
      <c r="W201" s="13">
        <f t="shared" si="54"/>
        <v>3.4580284562081699E-3</v>
      </c>
    </row>
    <row r="202" spans="1:23" x14ac:dyDescent="0.2">
      <c r="A202" s="1">
        <v>43707</v>
      </c>
      <c r="B202" s="4">
        <v>31.6</v>
      </c>
      <c r="C202" s="4">
        <v>31.870000999999998</v>
      </c>
      <c r="D202" s="4">
        <v>31.129999000000002</v>
      </c>
      <c r="E202" s="4">
        <v>31.450001</v>
      </c>
      <c r="F202" s="4">
        <v>31.450001</v>
      </c>
      <c r="G202" s="2">
        <v>40307000</v>
      </c>
      <c r="H202" s="4">
        <f t="shared" si="47"/>
        <v>40.307000000000002</v>
      </c>
      <c r="I202" s="10">
        <f t="shared" si="48"/>
        <v>0</v>
      </c>
      <c r="J202" s="6" t="b">
        <f t="shared" si="42"/>
        <v>1</v>
      </c>
      <c r="K202" s="5">
        <f t="shared" si="43"/>
        <v>2.3771346732134394E-2</v>
      </c>
      <c r="L202" s="5">
        <f t="shared" si="49"/>
        <v>4.746803797468389E-3</v>
      </c>
      <c r="M202" s="5">
        <f t="shared" si="44"/>
        <v>-1.0279537753920223E-2</v>
      </c>
      <c r="N202" s="4">
        <f t="shared" si="50"/>
        <v>31.006066012231717</v>
      </c>
      <c r="O202" s="4">
        <f t="shared" si="51"/>
        <v>31.167654881020937</v>
      </c>
      <c r="P202" s="5">
        <f t="shared" si="52"/>
        <v>-5.2115243747940902E-3</v>
      </c>
      <c r="Q202" s="5">
        <f t="shared" si="45"/>
        <v>3.9970561798905423E-3</v>
      </c>
      <c r="S202" s="13">
        <f t="shared" si="46"/>
        <v>2.7863418320384931E-2</v>
      </c>
      <c r="T202" s="20" t="b">
        <f t="shared" si="53"/>
        <v>0</v>
      </c>
      <c r="U202" s="13"/>
      <c r="V202" s="13"/>
      <c r="W202" s="13">
        <f t="shared" si="54"/>
        <v>2.871759753227517E-3</v>
      </c>
    </row>
    <row r="203" spans="1:23" x14ac:dyDescent="0.2">
      <c r="A203" s="1">
        <v>43711</v>
      </c>
      <c r="B203" s="4">
        <v>30.83</v>
      </c>
      <c r="C203" s="4">
        <v>31.139999</v>
      </c>
      <c r="D203" s="4">
        <v>30.68</v>
      </c>
      <c r="E203" s="4">
        <v>30.9</v>
      </c>
      <c r="F203" s="4">
        <v>30.9</v>
      </c>
      <c r="G203" s="2">
        <v>38029300</v>
      </c>
      <c r="H203" s="4">
        <f t="shared" si="47"/>
        <v>38.029299999999999</v>
      </c>
      <c r="I203" s="10">
        <f t="shared" si="48"/>
        <v>-0.55000100000000174</v>
      </c>
      <c r="J203" s="6" t="b">
        <f t="shared" si="42"/>
        <v>1</v>
      </c>
      <c r="K203" s="5">
        <f t="shared" si="43"/>
        <v>1.4993448500651886E-2</v>
      </c>
      <c r="L203" s="5">
        <f t="shared" si="49"/>
        <v>-2.2705157314304343E-3</v>
      </c>
      <c r="M203" s="5">
        <f t="shared" si="44"/>
        <v>-7.1707953063884899E-3</v>
      </c>
      <c r="N203" s="4">
        <f t="shared" si="50"/>
        <v>30.988388343526431</v>
      </c>
      <c r="O203" s="4">
        <f t="shared" si="51"/>
        <v>31.144380543540855</v>
      </c>
      <c r="P203" s="5">
        <f t="shared" si="52"/>
        <v>-5.0338919948062187E-3</v>
      </c>
      <c r="Q203" s="5">
        <f t="shared" si="45"/>
        <v>-9.9517386999203022E-3</v>
      </c>
      <c r="S203" s="13">
        <f t="shared" si="46"/>
        <v>4.8924989190423825E-3</v>
      </c>
      <c r="T203" s="20" t="b">
        <f t="shared" si="53"/>
        <v>1</v>
      </c>
      <c r="U203" s="13">
        <f t="shared" si="55"/>
        <v>-1.7488107552047511E-2</v>
      </c>
      <c r="V203" s="13"/>
      <c r="W203" s="13">
        <f t="shared" si="54"/>
        <v>-5.701358146600092E-4</v>
      </c>
    </row>
    <row r="204" spans="1:23" x14ac:dyDescent="0.2">
      <c r="A204" s="1">
        <v>43712</v>
      </c>
      <c r="B204" s="4">
        <v>31.32</v>
      </c>
      <c r="C204" s="4">
        <v>31.83</v>
      </c>
      <c r="D204" s="4">
        <v>30.85</v>
      </c>
      <c r="E204" s="4">
        <v>30.950001</v>
      </c>
      <c r="F204" s="4">
        <v>30.950001</v>
      </c>
      <c r="G204" s="2">
        <v>46614600</v>
      </c>
      <c r="H204" s="4">
        <f t="shared" si="47"/>
        <v>46.614600000000003</v>
      </c>
      <c r="I204" s="10">
        <f t="shared" si="48"/>
        <v>5.0001000000001738E-2</v>
      </c>
      <c r="J204" s="6" t="b">
        <f t="shared" si="42"/>
        <v>1</v>
      </c>
      <c r="K204" s="5">
        <f t="shared" si="43"/>
        <v>3.1766612641815135E-2</v>
      </c>
      <c r="L204" s="5">
        <f t="shared" si="49"/>
        <v>1.1813505747126436E-2</v>
      </c>
      <c r="M204" s="5">
        <f t="shared" si="44"/>
        <v>-3.2415235008103368E-3</v>
      </c>
      <c r="N204" s="4">
        <f t="shared" si="50"/>
        <v>30.981990452938692</v>
      </c>
      <c r="O204" s="4">
        <f t="shared" si="51"/>
        <v>31.127477974537303</v>
      </c>
      <c r="P204" s="5">
        <f t="shared" si="52"/>
        <v>-4.6958739406883698E-3</v>
      </c>
      <c r="Q204" s="5">
        <f t="shared" si="45"/>
        <v>-4.2602315412621121E-3</v>
      </c>
      <c r="S204" s="13">
        <f t="shared" si="46"/>
        <v>2.7371047975417305E-2</v>
      </c>
      <c r="T204" s="20" t="b">
        <f t="shared" si="53"/>
        <v>0</v>
      </c>
      <c r="U204" s="13">
        <f t="shared" si="55"/>
        <v>1.6181553398058816E-3</v>
      </c>
      <c r="V204" s="13"/>
      <c r="W204" s="13">
        <f t="shared" si="54"/>
        <v>-2.0646090131612053E-4</v>
      </c>
    </row>
    <row r="205" spans="1:23" x14ac:dyDescent="0.2">
      <c r="A205" s="1">
        <v>43713</v>
      </c>
      <c r="B205" s="4">
        <v>31.790001</v>
      </c>
      <c r="C205" s="4">
        <v>32.049999</v>
      </c>
      <c r="D205" s="4">
        <v>31.120000999999998</v>
      </c>
      <c r="E205" s="4">
        <v>31.5</v>
      </c>
      <c r="F205" s="4">
        <v>31.5</v>
      </c>
      <c r="G205" s="2">
        <v>57861200</v>
      </c>
      <c r="H205" s="4">
        <f t="shared" si="47"/>
        <v>57.861199999999997</v>
      </c>
      <c r="I205" s="10">
        <f t="shared" si="48"/>
        <v>0.54999899999999968</v>
      </c>
      <c r="J205" s="6" t="b">
        <f t="shared" si="42"/>
        <v>1</v>
      </c>
      <c r="K205" s="5">
        <f t="shared" si="43"/>
        <v>2.988425353842377E-2</v>
      </c>
      <c r="L205" s="5">
        <f t="shared" si="49"/>
        <v>9.1223966932243942E-3</v>
      </c>
      <c r="M205" s="5">
        <f t="shared" si="44"/>
        <v>-1.2210764389114304E-2</v>
      </c>
      <c r="N205" s="4">
        <f t="shared" si="50"/>
        <v>31.068325377448911</v>
      </c>
      <c r="O205" s="4">
        <f t="shared" si="51"/>
        <v>31.159871194142756</v>
      </c>
      <c r="P205" s="5">
        <f t="shared" si="52"/>
        <v>-2.9465964316278837E-3</v>
      </c>
      <c r="Q205" s="5">
        <f t="shared" si="45"/>
        <v>1.6632896019750224E-3</v>
      </c>
      <c r="S205" s="13">
        <f t="shared" si="46"/>
        <v>3.1597249308572037E-2</v>
      </c>
      <c r="T205" s="20" t="b">
        <f t="shared" si="53"/>
        <v>0</v>
      </c>
      <c r="U205" s="13">
        <f t="shared" si="55"/>
        <v>1.7770564853939737E-2</v>
      </c>
      <c r="V205" s="13"/>
      <c r="W205" s="13">
        <f t="shared" si="54"/>
        <v>2.7866164584021912E-3</v>
      </c>
    </row>
    <row r="206" spans="1:23" x14ac:dyDescent="0.2">
      <c r="A206" s="1">
        <v>43714</v>
      </c>
      <c r="B206" s="4">
        <v>31.5</v>
      </c>
      <c r="C206" s="4">
        <v>31.51</v>
      </c>
      <c r="D206" s="4">
        <v>30.48</v>
      </c>
      <c r="E206" s="4">
        <v>30.559999000000001</v>
      </c>
      <c r="F206" s="4">
        <v>30.559999000000001</v>
      </c>
      <c r="G206" s="2">
        <v>51673000</v>
      </c>
      <c r="H206" s="4">
        <f t="shared" si="47"/>
        <v>51.673000000000002</v>
      </c>
      <c r="I206" s="10">
        <f t="shared" si="48"/>
        <v>-0.94000099999999875</v>
      </c>
      <c r="J206" s="6" t="b">
        <f t="shared" si="42"/>
        <v>1</v>
      </c>
      <c r="K206" s="5">
        <f t="shared" si="43"/>
        <v>3.379265091863521E-2</v>
      </c>
      <c r="L206" s="5">
        <f t="shared" si="49"/>
        <v>2.9841301587301548E-2</v>
      </c>
      <c r="M206" s="5">
        <f t="shared" si="44"/>
        <v>-2.6246391076115753E-3</v>
      </c>
      <c r="N206" s="4">
        <f t="shared" si="50"/>
        <v>30.983604314540759</v>
      </c>
      <c r="O206" s="4">
        <f t="shared" si="51"/>
        <v>31.107708394652082</v>
      </c>
      <c r="P206" s="5">
        <f t="shared" si="52"/>
        <v>-4.0054758914242986E-3</v>
      </c>
      <c r="Q206" s="5">
        <f t="shared" si="45"/>
        <v>-1.6253897042714779E-2</v>
      </c>
      <c r="S206" s="13">
        <f t="shared" si="46"/>
        <v>1.6989491607088531E-2</v>
      </c>
      <c r="T206" s="20" t="b">
        <f t="shared" si="53"/>
        <v>1</v>
      </c>
      <c r="U206" s="13">
        <f t="shared" si="55"/>
        <v>-2.9841301587301548E-2</v>
      </c>
      <c r="V206" s="13">
        <f>(E206-E203)/E203</f>
        <v>-1.1003268608414154E-2</v>
      </c>
      <c r="W206" s="13">
        <f t="shared" si="54"/>
        <v>-2.7269272443517924E-3</v>
      </c>
    </row>
    <row r="207" spans="1:23" x14ac:dyDescent="0.2">
      <c r="A207" s="1">
        <v>43717</v>
      </c>
      <c r="B207" s="4">
        <v>30.93</v>
      </c>
      <c r="C207" s="4">
        <v>31.18</v>
      </c>
      <c r="D207" s="4">
        <v>30.24</v>
      </c>
      <c r="E207" s="4">
        <v>30.5</v>
      </c>
      <c r="F207" s="4">
        <v>30.5</v>
      </c>
      <c r="G207" s="2">
        <v>54413200</v>
      </c>
      <c r="H207" s="4">
        <f t="shared" si="47"/>
        <v>54.413200000000003</v>
      </c>
      <c r="I207" s="10">
        <f t="shared" si="48"/>
        <v>-5.9999000000001246E-2</v>
      </c>
      <c r="J207" s="6" t="b">
        <f t="shared" si="42"/>
        <v>1</v>
      </c>
      <c r="K207" s="5">
        <f t="shared" si="43"/>
        <v>3.1084656084656128E-2</v>
      </c>
      <c r="L207" s="5">
        <f t="shared" si="49"/>
        <v>1.3902360168121556E-2</v>
      </c>
      <c r="M207" s="5">
        <f t="shared" si="44"/>
        <v>-8.5978835978836494E-3</v>
      </c>
      <c r="N207" s="4">
        <f t="shared" si="50"/>
        <v>30.903003595450635</v>
      </c>
      <c r="O207" s="4">
        <f t="shared" si="51"/>
        <v>31.054864186421465</v>
      </c>
      <c r="P207" s="5">
        <f t="shared" si="52"/>
        <v>-4.9141045627418122E-3</v>
      </c>
      <c r="Q207" s="5">
        <f t="shared" si="45"/>
        <v>-2.1454341595075237E-2</v>
      </c>
      <c r="S207" s="13">
        <f t="shared" si="46"/>
        <v>8.9634136595752451E-3</v>
      </c>
      <c r="T207" s="20" t="b">
        <f t="shared" si="53"/>
        <v>1</v>
      </c>
      <c r="U207" s="13"/>
      <c r="V207" s="13"/>
      <c r="W207" s="13">
        <f t="shared" si="54"/>
        <v>-2.60139905841421E-3</v>
      </c>
    </row>
    <row r="208" spans="1:23" x14ac:dyDescent="0.2">
      <c r="A208" s="1">
        <v>43718</v>
      </c>
      <c r="B208" s="4">
        <v>30.219999000000001</v>
      </c>
      <c r="C208" s="4">
        <v>30.379999000000002</v>
      </c>
      <c r="D208" s="4">
        <v>29.77</v>
      </c>
      <c r="E208" s="4">
        <v>30.23</v>
      </c>
      <c r="F208" s="4">
        <v>30.23</v>
      </c>
      <c r="G208" s="2">
        <v>48604800</v>
      </c>
      <c r="H208" s="4">
        <f t="shared" si="47"/>
        <v>48.604799999999997</v>
      </c>
      <c r="I208" s="10">
        <f t="shared" si="48"/>
        <v>-0.26999999999999957</v>
      </c>
      <c r="J208" s="6" t="b">
        <f t="shared" si="42"/>
        <v>0</v>
      </c>
      <c r="K208" s="5">
        <f t="shared" si="43"/>
        <v>2.0490393013100502E-2</v>
      </c>
      <c r="L208" s="5">
        <f t="shared" si="49"/>
        <v>-3.3093978593444153E-4</v>
      </c>
      <c r="M208" s="5">
        <f t="shared" si="44"/>
        <v>-1.5451797111185786E-2</v>
      </c>
      <c r="N208" s="4">
        <f t="shared" si="50"/>
        <v>30.790836329542195</v>
      </c>
      <c r="O208" s="4">
        <f t="shared" si="51"/>
        <v>30.983136865863077</v>
      </c>
      <c r="P208" s="5">
        <f t="shared" si="52"/>
        <v>-6.2453820436302989E-3</v>
      </c>
      <c r="Q208" s="5">
        <f t="shared" si="45"/>
        <v>-3.3153900680598154E-2</v>
      </c>
      <c r="S208" s="13">
        <f t="shared" si="46"/>
        <v>-1.334284412236041E-2</v>
      </c>
      <c r="T208" s="20" t="b">
        <f t="shared" si="53"/>
        <v>1</v>
      </c>
      <c r="U208" s="13"/>
      <c r="V208" s="13"/>
      <c r="W208" s="13">
        <f t="shared" si="54"/>
        <v>-3.6296557893470346E-3</v>
      </c>
    </row>
    <row r="209" spans="1:23" x14ac:dyDescent="0.2">
      <c r="A209" s="1">
        <v>43719</v>
      </c>
      <c r="B209" s="4">
        <v>30.379999000000002</v>
      </c>
      <c r="C209" s="4">
        <v>30.43</v>
      </c>
      <c r="D209" s="4">
        <v>29.51</v>
      </c>
      <c r="E209" s="4">
        <v>29.76</v>
      </c>
      <c r="F209" s="4">
        <v>29.76</v>
      </c>
      <c r="G209" s="2">
        <v>50631700</v>
      </c>
      <c r="H209" s="4">
        <f t="shared" si="47"/>
        <v>50.631700000000002</v>
      </c>
      <c r="I209" s="10">
        <f t="shared" si="48"/>
        <v>-0.46999999999999886</v>
      </c>
      <c r="J209" s="6" t="b">
        <f t="shared" si="42"/>
        <v>1</v>
      </c>
      <c r="K209" s="5">
        <f t="shared" si="43"/>
        <v>3.117587258556415E-2</v>
      </c>
      <c r="L209" s="5">
        <f t="shared" si="49"/>
        <v>2.0408131020675804E-2</v>
      </c>
      <c r="M209" s="5">
        <f t="shared" si="44"/>
        <v>-8.4717045069467971E-3</v>
      </c>
      <c r="N209" s="4">
        <f t="shared" si="50"/>
        <v>30.619030274618495</v>
      </c>
      <c r="O209" s="4">
        <f t="shared" si="51"/>
        <v>30.876777138396722</v>
      </c>
      <c r="P209" s="5">
        <f t="shared" si="52"/>
        <v>-8.417865016185206E-3</v>
      </c>
      <c r="Q209" s="5">
        <f t="shared" si="45"/>
        <v>-3.6220293871874171E-2</v>
      </c>
      <c r="S209" s="13">
        <f t="shared" si="46"/>
        <v>-6.1736205530712558E-3</v>
      </c>
      <c r="T209" s="20" t="b">
        <f t="shared" si="53"/>
        <v>1</v>
      </c>
      <c r="U209" s="13"/>
      <c r="V209" s="13"/>
      <c r="W209" s="13">
        <f t="shared" si="54"/>
        <v>-5.579778771999791E-3</v>
      </c>
    </row>
    <row r="210" spans="1:23" x14ac:dyDescent="0.2">
      <c r="A210" s="1">
        <v>43720</v>
      </c>
      <c r="B210" s="4">
        <v>30.08</v>
      </c>
      <c r="C210" s="4">
        <v>30.84</v>
      </c>
      <c r="D210" s="4">
        <v>29.950001</v>
      </c>
      <c r="E210" s="4">
        <v>30.209999</v>
      </c>
      <c r="F210" s="4">
        <v>30.209999</v>
      </c>
      <c r="G210" s="2">
        <v>53618300</v>
      </c>
      <c r="H210" s="4">
        <f t="shared" si="47"/>
        <v>53.618299999999998</v>
      </c>
      <c r="I210" s="10">
        <f t="shared" si="48"/>
        <v>0.44999899999999826</v>
      </c>
      <c r="J210" s="6" t="b">
        <f t="shared" si="42"/>
        <v>1</v>
      </c>
      <c r="K210" s="5">
        <f t="shared" si="43"/>
        <v>2.9716159274919541E-2</v>
      </c>
      <c r="L210" s="5">
        <f t="shared" si="49"/>
        <v>-4.3217752659574981E-3</v>
      </c>
      <c r="M210" s="5">
        <f t="shared" si="44"/>
        <v>-8.6810681575603121E-3</v>
      </c>
      <c r="N210" s="4">
        <f t="shared" si="50"/>
        <v>30.550858395515412</v>
      </c>
      <c r="O210" s="4">
        <f t="shared" si="51"/>
        <v>30.818796430710051</v>
      </c>
      <c r="P210" s="5">
        <f t="shared" si="52"/>
        <v>-8.7702293574170101E-3</v>
      </c>
      <c r="Q210" s="5">
        <f t="shared" si="45"/>
        <v>-1.9667447236232562E-2</v>
      </c>
      <c r="S210" s="13">
        <f t="shared" si="46"/>
        <v>9.4642710440840157E-3</v>
      </c>
      <c r="T210" s="20" t="b">
        <f t="shared" si="53"/>
        <v>0</v>
      </c>
      <c r="U210" s="13"/>
      <c r="V210" s="13"/>
      <c r="W210" s="13">
        <f t="shared" si="54"/>
        <v>-2.2264545444992084E-3</v>
      </c>
    </row>
    <row r="211" spans="1:23" x14ac:dyDescent="0.2">
      <c r="A211" s="1">
        <v>43721</v>
      </c>
      <c r="B211" s="4">
        <v>30.27</v>
      </c>
      <c r="C211" s="4">
        <v>30.85</v>
      </c>
      <c r="D211" s="4">
        <v>29.950001</v>
      </c>
      <c r="E211" s="4">
        <v>30.690000999999999</v>
      </c>
      <c r="F211" s="4">
        <v>30.690000999999999</v>
      </c>
      <c r="G211" s="2">
        <v>47758800</v>
      </c>
      <c r="H211" s="4">
        <f t="shared" si="47"/>
        <v>47.758800000000001</v>
      </c>
      <c r="I211" s="10">
        <f t="shared" si="48"/>
        <v>0.48000199999999893</v>
      </c>
      <c r="J211" s="6" t="b">
        <f t="shared" si="42"/>
        <v>0</v>
      </c>
      <c r="K211" s="5">
        <f t="shared" si="43"/>
        <v>3.0050049080131955E-2</v>
      </c>
      <c r="L211" s="5">
        <f t="shared" si="49"/>
        <v>-1.3875156921043911E-2</v>
      </c>
      <c r="M211" s="5">
        <f t="shared" si="44"/>
        <v>-2.4707845585714618E-2</v>
      </c>
      <c r="N211" s="4">
        <f t="shared" si="50"/>
        <v>30.574048829596176</v>
      </c>
      <c r="O211" s="4">
        <f t="shared" si="51"/>
        <v>30.80759682803961</v>
      </c>
      <c r="P211" s="5">
        <f t="shared" si="52"/>
        <v>-7.638765795956866E-3</v>
      </c>
      <c r="Q211" s="5">
        <f t="shared" si="45"/>
        <v>-2.0411030056054838E-2</v>
      </c>
      <c r="S211" s="13">
        <f t="shared" si="46"/>
        <v>9.02566656911662E-3</v>
      </c>
      <c r="T211" s="20" t="b">
        <f t="shared" si="53"/>
        <v>0</v>
      </c>
      <c r="U211" s="13"/>
      <c r="V211" s="13"/>
      <c r="W211" s="13">
        <f t="shared" si="54"/>
        <v>7.5907635001731951E-4</v>
      </c>
    </row>
    <row r="212" spans="1:23" x14ac:dyDescent="0.2">
      <c r="A212" s="1">
        <v>43724</v>
      </c>
      <c r="B212" s="4">
        <v>30.370000999999998</v>
      </c>
      <c r="C212" s="4">
        <v>31.15</v>
      </c>
      <c r="D212" s="4">
        <v>30.26</v>
      </c>
      <c r="E212" s="4">
        <v>30.83</v>
      </c>
      <c r="F212" s="4">
        <v>30.83</v>
      </c>
      <c r="G212" s="2">
        <v>52248500</v>
      </c>
      <c r="H212" s="4">
        <f t="shared" si="47"/>
        <v>52.2485</v>
      </c>
      <c r="I212" s="10">
        <f t="shared" si="48"/>
        <v>0.13999899999999954</v>
      </c>
      <c r="J212" s="6" t="b">
        <f t="shared" si="42"/>
        <v>0</v>
      </c>
      <c r="K212" s="5">
        <f t="shared" si="43"/>
        <v>2.9411764705882252E-2</v>
      </c>
      <c r="L212" s="5">
        <f t="shared" si="49"/>
        <v>-1.5146492751185615E-2</v>
      </c>
      <c r="M212" s="5">
        <f t="shared" si="44"/>
        <v>-1.8836748182418928E-2</v>
      </c>
      <c r="N212" s="4">
        <f t="shared" si="50"/>
        <v>30.616707357996813</v>
      </c>
      <c r="O212" s="4">
        <f t="shared" si="51"/>
        <v>30.809544929949208</v>
      </c>
      <c r="P212" s="5">
        <f t="shared" si="52"/>
        <v>-6.298442536539715E-3</v>
      </c>
      <c r="Q212" s="5">
        <f t="shared" si="45"/>
        <v>-1.1650741989524951E-2</v>
      </c>
      <c r="S212" s="13">
        <f t="shared" si="46"/>
        <v>1.7418353834312453E-2</v>
      </c>
      <c r="T212" s="20" t="b">
        <f t="shared" si="53"/>
        <v>0</v>
      </c>
      <c r="U212" s="13"/>
      <c r="V212" s="13"/>
      <c r="W212" s="13">
        <f t="shared" si="54"/>
        <v>1.3952528380651466E-3</v>
      </c>
    </row>
    <row r="213" spans="1:23" x14ac:dyDescent="0.2">
      <c r="A213" s="1">
        <v>43725</v>
      </c>
      <c r="B213" s="4">
        <v>31.07</v>
      </c>
      <c r="C213" s="4">
        <v>31.32</v>
      </c>
      <c r="D213" s="4">
        <v>30.74</v>
      </c>
      <c r="E213" s="4">
        <v>30.99</v>
      </c>
      <c r="F213" s="4">
        <v>30.99</v>
      </c>
      <c r="G213" s="2">
        <v>35011700</v>
      </c>
      <c r="H213" s="4">
        <f t="shared" si="47"/>
        <v>35.011699999999998</v>
      </c>
      <c r="I213" s="10">
        <f t="shared" si="48"/>
        <v>0.16000000000000014</v>
      </c>
      <c r="J213" s="6" t="b">
        <f t="shared" si="42"/>
        <v>1</v>
      </c>
      <c r="K213" s="5">
        <f t="shared" si="43"/>
        <v>1.8867924528301949E-2</v>
      </c>
      <c r="L213" s="5">
        <f t="shared" si="49"/>
        <v>2.5748310267139315E-3</v>
      </c>
      <c r="M213" s="5">
        <f t="shared" si="44"/>
        <v>-8.1327260897852971E-3</v>
      </c>
      <c r="N213" s="4">
        <f t="shared" si="50"/>
        <v>30.678922798330678</v>
      </c>
      <c r="O213" s="4">
        <f t="shared" si="51"/>
        <v>30.825236675171016</v>
      </c>
      <c r="P213" s="5">
        <f t="shared" si="52"/>
        <v>-4.7691986384965114E-3</v>
      </c>
      <c r="Q213" s="5">
        <f t="shared" si="45"/>
        <v>1.9908522235547259E-3</v>
      </c>
      <c r="S213" s="13">
        <f t="shared" si="46"/>
        <v>2.0896340001357705E-2</v>
      </c>
      <c r="T213" s="20" t="b">
        <f t="shared" si="53"/>
        <v>0</v>
      </c>
      <c r="U213" s="13"/>
      <c r="V213" s="13"/>
      <c r="W213" s="13">
        <f t="shared" si="54"/>
        <v>2.0320748278509896E-3</v>
      </c>
    </row>
    <row r="214" spans="1:23" x14ac:dyDescent="0.2">
      <c r="A214" s="1">
        <v>43726</v>
      </c>
      <c r="B214" s="4">
        <v>30.75</v>
      </c>
      <c r="C214" s="4">
        <v>30.889999</v>
      </c>
      <c r="D214" s="4">
        <v>29.879999000000002</v>
      </c>
      <c r="E214" s="4">
        <v>30.42</v>
      </c>
      <c r="F214" s="4">
        <v>30.42</v>
      </c>
      <c r="G214" s="2">
        <v>47027500</v>
      </c>
      <c r="H214" s="4">
        <f t="shared" si="47"/>
        <v>47.027500000000003</v>
      </c>
      <c r="I214" s="10">
        <f t="shared" si="48"/>
        <v>-0.56999999999999673</v>
      </c>
      <c r="J214" s="6" t="b">
        <f t="shared" si="42"/>
        <v>0</v>
      </c>
      <c r="K214" s="5">
        <f t="shared" si="43"/>
        <v>3.3801875294574069E-2</v>
      </c>
      <c r="L214" s="5">
        <f t="shared" si="49"/>
        <v>1.0731707317073116E-2</v>
      </c>
      <c r="M214" s="5">
        <f t="shared" si="44"/>
        <v>-1.8072323228658746E-2</v>
      </c>
      <c r="N214" s="4">
        <f t="shared" si="50"/>
        <v>30.635768998608899</v>
      </c>
      <c r="O214" s="4">
        <f t="shared" si="51"/>
        <v>30.789998703417016</v>
      </c>
      <c r="P214" s="5">
        <f t="shared" si="52"/>
        <v>-5.0343017279938342E-3</v>
      </c>
      <c r="Q214" s="5">
        <f t="shared" si="45"/>
        <v>-2.466952922393479E-2</v>
      </c>
      <c r="S214" s="13">
        <f t="shared" si="46"/>
        <v>8.2984697202359865E-3</v>
      </c>
      <c r="T214" s="20" t="b">
        <f t="shared" si="53"/>
        <v>1</v>
      </c>
      <c r="U214" s="13"/>
      <c r="V214" s="13"/>
      <c r="W214" s="13">
        <f t="shared" si="54"/>
        <v>-1.4066269538031795E-3</v>
      </c>
    </row>
    <row r="215" spans="1:23" x14ac:dyDescent="0.2">
      <c r="A215" s="1">
        <v>43727</v>
      </c>
      <c r="B215" s="4">
        <v>30.57</v>
      </c>
      <c r="C215" s="4">
        <v>30.959999</v>
      </c>
      <c r="D215" s="4">
        <v>30.139999</v>
      </c>
      <c r="E215" s="4">
        <v>30.290001</v>
      </c>
      <c r="F215" s="4">
        <v>30.290001</v>
      </c>
      <c r="G215" s="2">
        <v>41603000</v>
      </c>
      <c r="H215" s="4">
        <f t="shared" si="47"/>
        <v>41.603000000000002</v>
      </c>
      <c r="I215" s="10">
        <f t="shared" si="48"/>
        <v>-0.12999900000000153</v>
      </c>
      <c r="J215" s="6" t="b">
        <f t="shared" si="42"/>
        <v>1</v>
      </c>
      <c r="K215" s="5">
        <f t="shared" si="43"/>
        <v>2.7206371174730307E-2</v>
      </c>
      <c r="L215" s="5">
        <f t="shared" si="49"/>
        <v>9.1592737978410249E-3</v>
      </c>
      <c r="M215" s="5">
        <f t="shared" si="44"/>
        <v>-4.976841571892575E-3</v>
      </c>
      <c r="N215" s="4">
        <f t="shared" si="50"/>
        <v>30.578140998840748</v>
      </c>
      <c r="O215" s="4">
        <f t="shared" si="51"/>
        <v>30.746520642250317</v>
      </c>
      <c r="P215" s="5">
        <f t="shared" si="52"/>
        <v>-5.5065363004229879E-3</v>
      </c>
      <c r="Q215" s="5">
        <f t="shared" si="45"/>
        <v>-1.4328601560747566E-2</v>
      </c>
      <c r="S215" s="13">
        <f t="shared" si="46"/>
        <v>1.2487940361506224E-2</v>
      </c>
      <c r="T215" s="20" t="b">
        <f t="shared" si="53"/>
        <v>1</v>
      </c>
      <c r="U215" s="13"/>
      <c r="V215" s="13"/>
      <c r="W215" s="13">
        <f t="shared" si="54"/>
        <v>-1.8810691440703769E-3</v>
      </c>
    </row>
    <row r="216" spans="1:23" x14ac:dyDescent="0.2">
      <c r="A216" s="1">
        <v>43728</v>
      </c>
      <c r="B216" s="4">
        <v>30.360001</v>
      </c>
      <c r="C216" s="4">
        <v>30.469999000000001</v>
      </c>
      <c r="D216" s="4">
        <v>29.65</v>
      </c>
      <c r="E216" s="4">
        <v>30.049999</v>
      </c>
      <c r="F216" s="4">
        <v>30.049999</v>
      </c>
      <c r="G216" s="2">
        <v>79957400</v>
      </c>
      <c r="H216" s="4">
        <f t="shared" si="47"/>
        <v>79.957400000000007</v>
      </c>
      <c r="I216" s="10">
        <f t="shared" si="48"/>
        <v>-0.24000200000000049</v>
      </c>
      <c r="J216" s="6" t="b">
        <f t="shared" si="42"/>
        <v>1</v>
      </c>
      <c r="K216" s="5">
        <f t="shared" si="43"/>
        <v>2.7655952782462155E-2</v>
      </c>
      <c r="L216" s="5">
        <f t="shared" si="49"/>
        <v>1.0210869228891025E-2</v>
      </c>
      <c r="M216" s="5">
        <f t="shared" si="44"/>
        <v>-1.3490691399662769E-2</v>
      </c>
      <c r="N216" s="4">
        <f t="shared" si="50"/>
        <v>30.490117332367291</v>
      </c>
      <c r="O216" s="4">
        <f t="shared" si="51"/>
        <v>30.685953542924203</v>
      </c>
      <c r="P216" s="5">
        <f t="shared" si="52"/>
        <v>-6.422940535850909E-3</v>
      </c>
      <c r="Q216" s="5">
        <f t="shared" si="45"/>
        <v>-2.7553758590343359E-2</v>
      </c>
      <c r="S216" s="13">
        <f t="shared" si="46"/>
        <v>-6.5983125443510107E-4</v>
      </c>
      <c r="T216" s="20" t="b">
        <f t="shared" si="53"/>
        <v>1</v>
      </c>
      <c r="U216" s="13"/>
      <c r="V216" s="13"/>
      <c r="W216" s="13">
        <f t="shared" si="54"/>
        <v>-2.8786467587023873E-3</v>
      </c>
    </row>
    <row r="217" spans="1:23" x14ac:dyDescent="0.2">
      <c r="A217" s="1">
        <v>43731</v>
      </c>
      <c r="B217" s="4">
        <v>30.120000999999998</v>
      </c>
      <c r="C217" s="4">
        <v>30.799999</v>
      </c>
      <c r="D217" s="4">
        <v>30.07</v>
      </c>
      <c r="E217" s="4">
        <v>30.639999</v>
      </c>
      <c r="F217" s="4">
        <v>30.639999</v>
      </c>
      <c r="G217" s="2">
        <v>44366800</v>
      </c>
      <c r="H217" s="4">
        <f t="shared" si="47"/>
        <v>44.366799999999998</v>
      </c>
      <c r="I217" s="10">
        <f t="shared" si="48"/>
        <v>0.58999999999999986</v>
      </c>
      <c r="J217" s="6" t="b">
        <f t="shared" si="42"/>
        <v>0</v>
      </c>
      <c r="K217" s="5">
        <f t="shared" si="43"/>
        <v>2.4276654472896553E-2</v>
      </c>
      <c r="L217" s="5">
        <f t="shared" si="49"/>
        <v>-1.7264209254176356E-2</v>
      </c>
      <c r="M217" s="5">
        <f t="shared" si="44"/>
        <v>-1.8955736614565989E-2</v>
      </c>
      <c r="N217" s="4">
        <f t="shared" si="50"/>
        <v>30.515097610306075</v>
      </c>
      <c r="O217" s="4">
        <f t="shared" si="51"/>
        <v>30.681957495713402</v>
      </c>
      <c r="P217" s="5">
        <f t="shared" si="52"/>
        <v>-5.468109181173712E-3</v>
      </c>
      <c r="Q217" s="5">
        <f t="shared" si="45"/>
        <v>-1.4586144078259436E-2</v>
      </c>
      <c r="S217" s="13">
        <f t="shared" si="46"/>
        <v>9.3364076147573263E-3</v>
      </c>
      <c r="T217" s="20" t="b">
        <f t="shared" si="53"/>
        <v>0</v>
      </c>
      <c r="U217" s="13"/>
      <c r="V217" s="13"/>
      <c r="W217" s="13">
        <f t="shared" si="54"/>
        <v>8.1929097439930091E-4</v>
      </c>
    </row>
    <row r="218" spans="1:23" x14ac:dyDescent="0.2">
      <c r="A218" s="1">
        <v>43732</v>
      </c>
      <c r="B218" s="4">
        <v>30.540001</v>
      </c>
      <c r="C218" s="4">
        <v>30.75</v>
      </c>
      <c r="D218" s="4">
        <v>29.290001</v>
      </c>
      <c r="E218" s="4">
        <v>29.52</v>
      </c>
      <c r="F218" s="4">
        <v>29.52</v>
      </c>
      <c r="G218" s="2">
        <v>72963000</v>
      </c>
      <c r="H218" s="4">
        <f t="shared" si="47"/>
        <v>72.962999999999994</v>
      </c>
      <c r="I218" s="10">
        <f t="shared" si="48"/>
        <v>-1.119999</v>
      </c>
      <c r="J218" s="6" t="b">
        <f t="shared" si="42"/>
        <v>1</v>
      </c>
      <c r="K218" s="5">
        <f t="shared" si="43"/>
        <v>4.9846328103573631E-2</v>
      </c>
      <c r="L218" s="5">
        <f t="shared" si="49"/>
        <v>3.3398852868406929E-2</v>
      </c>
      <c r="M218" s="5">
        <f t="shared" si="44"/>
        <v>-7.8524749794306736E-3</v>
      </c>
      <c r="N218" s="4">
        <f t="shared" si="50"/>
        <v>30.349248008588397</v>
      </c>
      <c r="O218" s="4">
        <f t="shared" si="51"/>
        <v>30.580917713477454</v>
      </c>
      <c r="P218" s="5">
        <f t="shared" si="52"/>
        <v>-7.6334578314262783E-3</v>
      </c>
      <c r="Q218" s="5">
        <f t="shared" si="45"/>
        <v>-3.4901919424449833E-2</v>
      </c>
      <c r="S218" s="13">
        <f t="shared" si="46"/>
        <v>1.3204676152048187E-2</v>
      </c>
      <c r="T218" s="20" t="b">
        <f t="shared" si="53"/>
        <v>1</v>
      </c>
      <c r="U218" s="13"/>
      <c r="V218" s="13"/>
      <c r="W218" s="13">
        <f t="shared" si="54"/>
        <v>-5.4350015141902911E-3</v>
      </c>
    </row>
    <row r="219" spans="1:23" x14ac:dyDescent="0.2">
      <c r="A219" s="1">
        <v>43733</v>
      </c>
      <c r="B219" s="4">
        <v>29.48</v>
      </c>
      <c r="C219" s="4">
        <v>29.65</v>
      </c>
      <c r="D219" s="4">
        <v>28.549999</v>
      </c>
      <c r="E219" s="4">
        <v>29.540001</v>
      </c>
      <c r="F219" s="4">
        <v>29.540001</v>
      </c>
      <c r="G219" s="2">
        <v>58234800</v>
      </c>
      <c r="H219" s="4">
        <f t="shared" si="47"/>
        <v>58.2348</v>
      </c>
      <c r="I219" s="10">
        <f t="shared" si="48"/>
        <v>2.0001000000000602E-2</v>
      </c>
      <c r="J219" s="6" t="b">
        <f t="shared" si="42"/>
        <v>0</v>
      </c>
      <c r="K219" s="5">
        <f t="shared" si="43"/>
        <v>3.8528933048298845E-2</v>
      </c>
      <c r="L219" s="5">
        <f t="shared" si="49"/>
        <v>-2.0353120759837094E-3</v>
      </c>
      <c r="M219" s="5">
        <f t="shared" si="44"/>
        <v>-3.4676078272367031E-2</v>
      </c>
      <c r="N219" s="4">
        <f t="shared" si="50"/>
        <v>30.214373507156999</v>
      </c>
      <c r="O219" s="4">
        <f t="shared" si="51"/>
        <v>30.490403216653327</v>
      </c>
      <c r="P219" s="5">
        <f t="shared" si="52"/>
        <v>-9.1357085206795214E-3</v>
      </c>
      <c r="Q219" s="5">
        <f t="shared" si="45"/>
        <v>-5.5085521027359793E-2</v>
      </c>
      <c r="S219" s="13">
        <f t="shared" si="46"/>
        <v>-1.8678974330654755E-2</v>
      </c>
      <c r="T219" s="20" t="b">
        <f t="shared" si="53"/>
        <v>0</v>
      </c>
      <c r="U219" s="13"/>
      <c r="V219" s="13"/>
      <c r="W219" s="13">
        <f t="shared" si="54"/>
        <v>-4.4440805054949024E-3</v>
      </c>
    </row>
    <row r="220" spans="1:23" x14ac:dyDescent="0.2">
      <c r="A220" s="1">
        <v>43734</v>
      </c>
      <c r="B220" s="4">
        <v>29.67</v>
      </c>
      <c r="C220" s="4">
        <v>29.77</v>
      </c>
      <c r="D220" s="4">
        <v>29</v>
      </c>
      <c r="E220" s="4">
        <v>29.469999000000001</v>
      </c>
      <c r="F220" s="4">
        <v>29.469999000000001</v>
      </c>
      <c r="G220" s="2">
        <v>40745400</v>
      </c>
      <c r="H220" s="4">
        <f t="shared" si="47"/>
        <v>40.745399999999997</v>
      </c>
      <c r="I220" s="10">
        <f t="shared" si="48"/>
        <v>-7.0001999999998787E-2</v>
      </c>
      <c r="J220" s="6" t="b">
        <f t="shared" si="42"/>
        <v>0</v>
      </c>
      <c r="K220" s="5">
        <f t="shared" si="43"/>
        <v>2.655172413793102E-2</v>
      </c>
      <c r="L220" s="5">
        <f t="shared" si="49"/>
        <v>6.7408493427704858E-3</v>
      </c>
      <c r="M220" s="5">
        <f t="shared" si="44"/>
        <v>-1.6206862068965565E-2</v>
      </c>
      <c r="N220" s="4">
        <f t="shared" si="50"/>
        <v>30.090311089297501</v>
      </c>
      <c r="O220" s="4">
        <f t="shared" si="51"/>
        <v>30.401672415205212</v>
      </c>
      <c r="P220" s="5">
        <f t="shared" si="52"/>
        <v>-1.0347560880434235E-2</v>
      </c>
      <c r="Q220" s="5">
        <f t="shared" si="45"/>
        <v>-3.6234623366366653E-2</v>
      </c>
      <c r="S220" s="13">
        <f t="shared" si="46"/>
        <v>-1.0644990952301227E-2</v>
      </c>
      <c r="T220" s="20" t="b">
        <f t="shared" si="53"/>
        <v>1</v>
      </c>
      <c r="U220" s="13"/>
      <c r="V220" s="13"/>
      <c r="W220" s="13">
        <f t="shared" si="54"/>
        <v>-4.1060728209410431E-3</v>
      </c>
    </row>
    <row r="221" spans="1:23" x14ac:dyDescent="0.2">
      <c r="A221" s="1">
        <v>43735</v>
      </c>
      <c r="B221" s="4">
        <v>29.17</v>
      </c>
      <c r="C221" s="4">
        <v>29.77</v>
      </c>
      <c r="D221" s="4">
        <v>28.35</v>
      </c>
      <c r="E221" s="4">
        <v>28.719999000000001</v>
      </c>
      <c r="F221" s="4">
        <v>28.719999000000001</v>
      </c>
      <c r="G221" s="2">
        <v>54091100</v>
      </c>
      <c r="H221" s="4">
        <f t="shared" si="47"/>
        <v>54.091099999999997</v>
      </c>
      <c r="I221" s="10">
        <f t="shared" si="48"/>
        <v>-0.75</v>
      </c>
      <c r="J221" s="6" t="b">
        <f t="shared" si="42"/>
        <v>1</v>
      </c>
      <c r="K221" s="5">
        <f t="shared" si="43"/>
        <v>5.0088183421516684E-2</v>
      </c>
      <c r="L221" s="5">
        <f t="shared" si="49"/>
        <v>1.542684264655469E-2</v>
      </c>
      <c r="M221" s="5">
        <f t="shared" si="44"/>
        <v>-1.3051111111111109E-2</v>
      </c>
      <c r="N221" s="4">
        <f t="shared" si="50"/>
        <v>29.861925741081251</v>
      </c>
      <c r="O221" s="4">
        <f t="shared" si="51"/>
        <v>30.255439944317803</v>
      </c>
      <c r="P221" s="5">
        <f t="shared" si="52"/>
        <v>-1.3177790563426139E-2</v>
      </c>
      <c r="Q221" s="5">
        <f t="shared" si="45"/>
        <v>-5.0630550560953377E-2</v>
      </c>
      <c r="S221" s="13">
        <f t="shared" si="46"/>
        <v>-3.0783594426660979E-3</v>
      </c>
      <c r="T221" s="20" t="b">
        <f t="shared" si="53"/>
        <v>1</v>
      </c>
      <c r="U221" s="13"/>
      <c r="V221" s="13"/>
      <c r="W221" s="13">
        <f t="shared" si="54"/>
        <v>-7.5899962462495718E-3</v>
      </c>
    </row>
    <row r="222" spans="1:23" x14ac:dyDescent="0.2">
      <c r="A222" s="1">
        <v>43738</v>
      </c>
      <c r="B222" s="4">
        <v>28.889999</v>
      </c>
      <c r="C222" s="4">
        <v>29.049999</v>
      </c>
      <c r="D222" s="4">
        <v>28.360001</v>
      </c>
      <c r="E222" s="4">
        <v>28.99</v>
      </c>
      <c r="F222" s="4">
        <v>28.99</v>
      </c>
      <c r="G222" s="2">
        <v>37295600</v>
      </c>
      <c r="H222" s="4">
        <f t="shared" si="47"/>
        <v>37.2956</v>
      </c>
      <c r="I222" s="10">
        <f t="shared" si="48"/>
        <v>0.27000099999999705</v>
      </c>
      <c r="J222" s="6" t="b">
        <f t="shared" si="42"/>
        <v>0</v>
      </c>
      <c r="K222" s="5">
        <f t="shared" si="43"/>
        <v>2.4329970933357838E-2</v>
      </c>
      <c r="L222" s="5">
        <f t="shared" si="49"/>
        <v>-3.4614400644319473E-3</v>
      </c>
      <c r="M222" s="5">
        <f t="shared" si="44"/>
        <v>-2.2214350415572903E-2</v>
      </c>
      <c r="N222" s="4">
        <f t="shared" si="50"/>
        <v>29.716604784234377</v>
      </c>
      <c r="O222" s="4">
        <f t="shared" si="51"/>
        <v>30.145401688290168</v>
      </c>
      <c r="P222" s="5">
        <f t="shared" si="52"/>
        <v>-1.4429538877983835E-2</v>
      </c>
      <c r="Q222" s="5">
        <f t="shared" si="45"/>
        <v>-4.5651372156556021E-2</v>
      </c>
      <c r="S222" s="13">
        <f t="shared" si="46"/>
        <v>-2.2432097780835096E-2</v>
      </c>
      <c r="T222" s="20" t="b">
        <f t="shared" si="53"/>
        <v>0</v>
      </c>
      <c r="U222" s="13"/>
      <c r="V222" s="13"/>
      <c r="W222" s="13">
        <f t="shared" si="54"/>
        <v>-4.8664295165316354E-3</v>
      </c>
    </row>
    <row r="223" spans="1:23" x14ac:dyDescent="0.2">
      <c r="A223" s="1">
        <v>43739</v>
      </c>
      <c r="B223" s="4">
        <v>29.049999</v>
      </c>
      <c r="C223" s="4">
        <v>29.540001</v>
      </c>
      <c r="D223" s="4">
        <v>28.639999</v>
      </c>
      <c r="E223" s="4">
        <v>28.76</v>
      </c>
      <c r="F223" s="4">
        <v>28.76</v>
      </c>
      <c r="G223" s="2">
        <v>37081800</v>
      </c>
      <c r="H223" s="4">
        <f t="shared" si="47"/>
        <v>37.081800000000001</v>
      </c>
      <c r="I223" s="10">
        <f t="shared" si="48"/>
        <v>-0.22999999999999687</v>
      </c>
      <c r="J223" s="6" t="b">
        <f t="shared" si="42"/>
        <v>1</v>
      </c>
      <c r="K223" s="5">
        <f t="shared" si="43"/>
        <v>3.1424651935218317E-2</v>
      </c>
      <c r="L223" s="5">
        <f t="shared" si="49"/>
        <v>9.9827542162737471E-3</v>
      </c>
      <c r="M223" s="5">
        <f t="shared" si="44"/>
        <v>-4.1899791965775562E-3</v>
      </c>
      <c r="N223" s="4">
        <f t="shared" si="50"/>
        <v>29.557170653528647</v>
      </c>
      <c r="O223" s="4">
        <f t="shared" si="51"/>
        <v>30.024931976264934</v>
      </c>
      <c r="P223" s="5">
        <f t="shared" si="52"/>
        <v>-1.5825646108669194E-2</v>
      </c>
      <c r="Q223" s="5">
        <f t="shared" si="45"/>
        <v>-3.1030427921528828E-2</v>
      </c>
      <c r="S223" s="13">
        <f t="shared" si="46"/>
        <v>-5.808963831454351E-4</v>
      </c>
      <c r="T223" s="20" t="b">
        <f t="shared" si="53"/>
        <v>1</v>
      </c>
      <c r="U223" s="13"/>
      <c r="V223" s="13"/>
      <c r="W223" s="13">
        <f t="shared" si="54"/>
        <v>-5.3651529797345771E-3</v>
      </c>
    </row>
    <row r="224" spans="1:23" x14ac:dyDescent="0.2">
      <c r="A224" s="1">
        <v>43740</v>
      </c>
      <c r="B224" s="4">
        <v>28.5</v>
      </c>
      <c r="C224" s="4">
        <v>28.85</v>
      </c>
      <c r="D224" s="4">
        <v>28.030000999999999</v>
      </c>
      <c r="E224" s="4">
        <v>28.309999000000001</v>
      </c>
      <c r="F224" s="4">
        <v>28.309999000000001</v>
      </c>
      <c r="G224" s="2">
        <v>43640700</v>
      </c>
      <c r="H224" s="4">
        <f t="shared" si="47"/>
        <v>43.640700000000002</v>
      </c>
      <c r="I224" s="10">
        <f t="shared" si="48"/>
        <v>-0.45000100000000032</v>
      </c>
      <c r="J224" s="6" t="b">
        <f t="shared" si="42"/>
        <v>1</v>
      </c>
      <c r="K224" s="5">
        <f t="shared" si="43"/>
        <v>2.9254333597776284E-2</v>
      </c>
      <c r="L224" s="5">
        <f t="shared" si="49"/>
        <v>6.6667017543859215E-3</v>
      </c>
      <c r="M224" s="5">
        <f t="shared" si="44"/>
        <v>-9.9892254730923006E-3</v>
      </c>
      <c r="N224" s="4">
        <f t="shared" si="50"/>
        <v>29.349308711273874</v>
      </c>
      <c r="O224" s="4">
        <f t="shared" si="51"/>
        <v>29.8758073696332</v>
      </c>
      <c r="P224" s="5">
        <f t="shared" si="52"/>
        <v>-1.7939048021157776E-2</v>
      </c>
      <c r="Q224" s="5">
        <f t="shared" si="45"/>
        <v>-4.4951917752226081E-2</v>
      </c>
      <c r="S224" s="13">
        <f t="shared" si="46"/>
        <v>-1.7012622552233219E-2</v>
      </c>
      <c r="T224" s="20" t="b">
        <f t="shared" si="53"/>
        <v>1</v>
      </c>
      <c r="U224" s="13"/>
      <c r="V224" s="13"/>
      <c r="W224" s="13">
        <f t="shared" si="54"/>
        <v>-7.032538556932472E-3</v>
      </c>
    </row>
    <row r="225" spans="1:23" x14ac:dyDescent="0.2">
      <c r="A225" s="1">
        <v>43741</v>
      </c>
      <c r="B225" s="4">
        <v>28.280000999999999</v>
      </c>
      <c r="C225" s="4">
        <v>28.780000999999999</v>
      </c>
      <c r="D225" s="4">
        <v>27.43</v>
      </c>
      <c r="E225" s="4">
        <v>28.68</v>
      </c>
      <c r="F225" s="4">
        <v>28.68</v>
      </c>
      <c r="G225" s="2">
        <v>56325200</v>
      </c>
      <c r="H225" s="4">
        <f t="shared" si="47"/>
        <v>56.325200000000002</v>
      </c>
      <c r="I225" s="10">
        <f t="shared" si="48"/>
        <v>0.37000099999999847</v>
      </c>
      <c r="J225" s="6" t="b">
        <f t="shared" si="42"/>
        <v>0</v>
      </c>
      <c r="K225" s="5">
        <f t="shared" si="43"/>
        <v>4.9216223113379469E-2</v>
      </c>
      <c r="L225" s="5">
        <f t="shared" si="49"/>
        <v>-1.4144235709185481E-2</v>
      </c>
      <c r="M225" s="5">
        <f t="shared" si="44"/>
        <v>-4.5570543200874954E-2</v>
      </c>
      <c r="N225" s="4">
        <f t="shared" si="50"/>
        <v>29.237757259394897</v>
      </c>
      <c r="O225" s="4">
        <f t="shared" si="51"/>
        <v>29.771824120099879</v>
      </c>
      <c r="P225" s="5">
        <f t="shared" si="52"/>
        <v>-1.8266341565352853E-2</v>
      </c>
      <c r="Q225" s="5">
        <f t="shared" si="45"/>
        <v>-6.1829546068004754E-2</v>
      </c>
      <c r="S225" s="13">
        <f t="shared" si="46"/>
        <v>-1.5656339688907176E-2</v>
      </c>
      <c r="T225" s="20" t="b">
        <f t="shared" si="53"/>
        <v>0</v>
      </c>
      <c r="U225" s="13"/>
      <c r="V225" s="13"/>
      <c r="W225" s="13">
        <f t="shared" si="54"/>
        <v>-3.8008204205548231E-3</v>
      </c>
    </row>
    <row r="226" spans="1:23" x14ac:dyDescent="0.2">
      <c r="A226" s="1">
        <v>43742</v>
      </c>
      <c r="B226" s="4">
        <v>28.83</v>
      </c>
      <c r="C226" s="4">
        <v>29.059999000000001</v>
      </c>
      <c r="D226" s="4">
        <v>28.280000999999999</v>
      </c>
      <c r="E226" s="4">
        <v>29.01</v>
      </c>
      <c r="F226" s="4">
        <v>29.01</v>
      </c>
      <c r="G226" s="2">
        <v>34446700</v>
      </c>
      <c r="H226" s="4">
        <f t="shared" si="47"/>
        <v>34.4467</v>
      </c>
      <c r="I226" s="10">
        <f t="shared" si="48"/>
        <v>0.33000000000000185</v>
      </c>
      <c r="J226" s="6" t="b">
        <f t="shared" si="42"/>
        <v>0</v>
      </c>
      <c r="K226" s="5">
        <f t="shared" si="43"/>
        <v>2.7581257864877824E-2</v>
      </c>
      <c r="L226" s="5">
        <f t="shared" si="49"/>
        <v>-6.2434963579605712E-3</v>
      </c>
      <c r="M226" s="5">
        <f t="shared" si="44"/>
        <v>-2.5813259341822617E-2</v>
      </c>
      <c r="N226" s="4">
        <f t="shared" si="50"/>
        <v>29.199797716162415</v>
      </c>
      <c r="O226" s="4">
        <f t="shared" si="51"/>
        <v>29.705578544439021</v>
      </c>
      <c r="P226" s="5">
        <f t="shared" si="52"/>
        <v>-1.7321381236714894E-2</v>
      </c>
      <c r="Q226" s="5">
        <f t="shared" si="45"/>
        <v>-3.1500105757694977E-2</v>
      </c>
      <c r="S226" s="13">
        <f t="shared" si="46"/>
        <v>-4.7876604324910621E-3</v>
      </c>
      <c r="T226" s="20" t="b">
        <f t="shared" si="53"/>
        <v>0</v>
      </c>
      <c r="U226" s="13"/>
      <c r="V226" s="13"/>
      <c r="W226" s="13">
        <f t="shared" si="54"/>
        <v>-1.2983055743882174E-3</v>
      </c>
    </row>
    <row r="227" spans="1:23" x14ac:dyDescent="0.2">
      <c r="A227" s="1">
        <v>43745</v>
      </c>
      <c r="B227" s="4">
        <v>28.9</v>
      </c>
      <c r="C227" s="4">
        <v>29.629999000000002</v>
      </c>
      <c r="D227" s="4">
        <v>28.84</v>
      </c>
      <c r="E227" s="4">
        <v>28.93</v>
      </c>
      <c r="F227" s="4">
        <v>28.93</v>
      </c>
      <c r="G227" s="2">
        <v>39337200</v>
      </c>
      <c r="H227" s="4">
        <f t="shared" si="47"/>
        <v>39.337200000000003</v>
      </c>
      <c r="I227" s="10">
        <f t="shared" si="48"/>
        <v>-8.0000000000001847E-2</v>
      </c>
      <c r="J227" s="6" t="b">
        <f t="shared" si="42"/>
        <v>1</v>
      </c>
      <c r="K227" s="5">
        <f t="shared" si="43"/>
        <v>2.7392475728155397E-2</v>
      </c>
      <c r="L227" s="5">
        <f t="shared" si="49"/>
        <v>-1.0380622837370635E-3</v>
      </c>
      <c r="M227" s="5">
        <f t="shared" si="44"/>
        <v>-3.1206657420249605E-3</v>
      </c>
      <c r="N227" s="4">
        <f t="shared" ref="N227:N251" si="56">(E227-N226)*(2/($Y$1+1))+N226</f>
        <v>29.154831430135346</v>
      </c>
      <c r="O227" s="4">
        <f t="shared" ref="O227:O251" si="57">(E227-O226)*(2/($Y$2+1))+O226</f>
        <v>29.638136931879107</v>
      </c>
      <c r="P227" s="5">
        <f t="shared" si="52"/>
        <v>-1.6577201034481071E-2</v>
      </c>
      <c r="Q227" s="5">
        <f t="shared" si="45"/>
        <v>-1.0798602313643503E-2</v>
      </c>
      <c r="S227" s="13">
        <f t="shared" si="46"/>
        <v>1.6298072962737411E-2</v>
      </c>
      <c r="T227" s="20" t="b">
        <f t="shared" si="53"/>
        <v>1</v>
      </c>
      <c r="U227" s="13"/>
      <c r="V227" s="13"/>
      <c r="W227" s="13">
        <f t="shared" si="54"/>
        <v>-1.5399519703583379E-3</v>
      </c>
    </row>
    <row r="228" spans="1:23" x14ac:dyDescent="0.2">
      <c r="A228" s="1">
        <v>43746</v>
      </c>
      <c r="B228" s="4">
        <v>28.549999</v>
      </c>
      <c r="C228" s="4">
        <v>28.639999</v>
      </c>
      <c r="D228" s="4">
        <v>27.92</v>
      </c>
      <c r="E228" s="4">
        <v>28.23</v>
      </c>
      <c r="F228" s="4">
        <v>28.23</v>
      </c>
      <c r="G228" s="2">
        <v>44265700</v>
      </c>
      <c r="H228" s="4">
        <f t="shared" si="47"/>
        <v>44.265700000000002</v>
      </c>
      <c r="I228" s="10">
        <f t="shared" si="48"/>
        <v>-0.69999999999999929</v>
      </c>
      <c r="J228" s="6" t="b">
        <f t="shared" si="42"/>
        <v>1</v>
      </c>
      <c r="K228" s="5">
        <f t="shared" si="43"/>
        <v>2.5787929799426856E-2</v>
      </c>
      <c r="L228" s="5">
        <f t="shared" si="49"/>
        <v>1.1208371671046267E-2</v>
      </c>
      <c r="M228" s="5">
        <f t="shared" si="44"/>
        <v>-1.1103151862464137E-2</v>
      </c>
      <c r="N228" s="4">
        <f t="shared" si="56"/>
        <v>29.000692858446122</v>
      </c>
      <c r="O228" s="4">
        <f t="shared" si="57"/>
        <v>29.515690242150487</v>
      </c>
      <c r="P228" s="5">
        <f t="shared" si="52"/>
        <v>-1.7758106201741251E-2</v>
      </c>
      <c r="Q228" s="5">
        <f t="shared" si="45"/>
        <v>-3.7264380672594202E-2</v>
      </c>
      <c r="S228" s="13">
        <f t="shared" si="46"/>
        <v>-1.2437422105971326E-2</v>
      </c>
      <c r="T228" s="20" t="b">
        <f t="shared" si="53"/>
        <v>1</v>
      </c>
      <c r="U228" s="13"/>
      <c r="V228" s="13"/>
      <c r="W228" s="13">
        <f t="shared" si="54"/>
        <v>-5.2868963437017573E-3</v>
      </c>
    </row>
    <row r="229" spans="1:23" x14ac:dyDescent="0.2">
      <c r="A229" s="1">
        <v>43747</v>
      </c>
      <c r="B229" s="4">
        <v>28.799999</v>
      </c>
      <c r="C229" s="4">
        <v>28.950001</v>
      </c>
      <c r="D229" s="4">
        <v>28.35</v>
      </c>
      <c r="E229" s="4">
        <v>28.459999</v>
      </c>
      <c r="F229" s="4">
        <v>28.459999</v>
      </c>
      <c r="G229" s="2">
        <v>35661500</v>
      </c>
      <c r="H229" s="4">
        <f t="shared" si="47"/>
        <v>35.661499999999997</v>
      </c>
      <c r="I229" s="10">
        <f t="shared" si="48"/>
        <v>0.2299989999999994</v>
      </c>
      <c r="J229" s="6" t="b">
        <f t="shared" si="42"/>
        <v>1</v>
      </c>
      <c r="K229" s="5">
        <f t="shared" si="43"/>
        <v>2.1164056437389729E-2</v>
      </c>
      <c r="L229" s="5">
        <f t="shared" si="49"/>
        <v>1.1805555965470688E-2</v>
      </c>
      <c r="M229" s="5">
        <f t="shared" si="44"/>
        <v>-3.88003527336855E-3</v>
      </c>
      <c r="N229" s="4">
        <f t="shared" si="56"/>
        <v>28.910577215371767</v>
      </c>
      <c r="O229" s="4">
        <f t="shared" si="57"/>
        <v>29.423891003702618</v>
      </c>
      <c r="P229" s="5">
        <f t="shared" si="52"/>
        <v>-1.7755224480883843E-2</v>
      </c>
      <c r="Q229" s="5">
        <f t="shared" si="45"/>
        <v>-1.939003884964656E-2</v>
      </c>
      <c r="S229" s="13">
        <f t="shared" si="46"/>
        <v>1.3636457112060725E-3</v>
      </c>
      <c r="T229" s="20" t="b">
        <f t="shared" si="53"/>
        <v>0</v>
      </c>
      <c r="U229" s="13"/>
      <c r="V229" s="13"/>
      <c r="W229" s="13">
        <f t="shared" si="54"/>
        <v>-3.1073617280185199E-3</v>
      </c>
    </row>
    <row r="230" spans="1:23" x14ac:dyDescent="0.2">
      <c r="A230" s="1">
        <v>43748</v>
      </c>
      <c r="B230" s="4">
        <v>28.52</v>
      </c>
      <c r="C230" s="4">
        <v>28.889999</v>
      </c>
      <c r="D230" s="4">
        <v>28</v>
      </c>
      <c r="E230" s="4">
        <v>28.379999000000002</v>
      </c>
      <c r="F230" s="4">
        <v>28.379999000000002</v>
      </c>
      <c r="G230" s="2">
        <v>40660100</v>
      </c>
      <c r="H230" s="4">
        <f t="shared" si="47"/>
        <v>40.6601</v>
      </c>
      <c r="I230" s="10">
        <f t="shared" si="48"/>
        <v>-7.9999999999998295E-2</v>
      </c>
      <c r="J230" s="6" t="b">
        <f t="shared" si="42"/>
        <v>1</v>
      </c>
      <c r="K230" s="5">
        <f t="shared" si="43"/>
        <v>3.1785678571428555E-2</v>
      </c>
      <c r="L230" s="5">
        <f t="shared" si="49"/>
        <v>4.9088709677418668E-3</v>
      </c>
      <c r="M230" s="5">
        <f t="shared" si="44"/>
        <v>-1.3571392857142912E-2</v>
      </c>
      <c r="N230" s="4">
        <f t="shared" si="56"/>
        <v>28.822147512809806</v>
      </c>
      <c r="O230" s="4">
        <f t="shared" si="57"/>
        <v>29.333117785989348</v>
      </c>
      <c r="P230" s="5">
        <f t="shared" si="52"/>
        <v>-1.7728390049785301E-2</v>
      </c>
      <c r="Q230" s="5">
        <f t="shared" si="45"/>
        <v>-2.8524852717668192E-2</v>
      </c>
      <c r="S230" s="13">
        <f t="shared" si="46"/>
        <v>2.3541440539792203E-3</v>
      </c>
      <c r="T230" s="20" t="b">
        <f t="shared" si="53"/>
        <v>1</v>
      </c>
      <c r="U230" s="13"/>
      <c r="V230" s="13"/>
      <c r="W230" s="13">
        <f t="shared" si="54"/>
        <v>-3.0587318234152083E-3</v>
      </c>
    </row>
    <row r="231" spans="1:23" x14ac:dyDescent="0.2">
      <c r="A231" s="1">
        <v>43749</v>
      </c>
      <c r="B231" s="4">
        <v>28.83</v>
      </c>
      <c r="C231" s="4">
        <v>30.200001</v>
      </c>
      <c r="D231" s="4">
        <v>28.809999000000001</v>
      </c>
      <c r="E231" s="4">
        <v>29.75</v>
      </c>
      <c r="F231" s="4">
        <v>29.75</v>
      </c>
      <c r="G231" s="2">
        <v>66256900</v>
      </c>
      <c r="H231" s="4">
        <f t="shared" si="47"/>
        <v>66.256900000000002</v>
      </c>
      <c r="I231" s="10">
        <f t="shared" si="48"/>
        <v>1.3700009999999985</v>
      </c>
      <c r="J231" s="6" t="b">
        <f t="shared" si="42"/>
        <v>0</v>
      </c>
      <c r="K231" s="5">
        <f t="shared" si="43"/>
        <v>4.8247207505977316E-2</v>
      </c>
      <c r="L231" s="5">
        <f t="shared" si="49"/>
        <v>-3.1911203607353514E-2</v>
      </c>
      <c r="M231" s="5">
        <f t="shared" si="44"/>
        <v>-3.2627595717722821E-2</v>
      </c>
      <c r="N231" s="4">
        <f t="shared" si="56"/>
        <v>28.976789594008171</v>
      </c>
      <c r="O231" s="4">
        <f t="shared" si="57"/>
        <v>29.369368413294623</v>
      </c>
      <c r="P231" s="5">
        <f t="shared" si="52"/>
        <v>-1.3548043961627478E-2</v>
      </c>
      <c r="Q231" s="5">
        <f t="shared" si="45"/>
        <v>-5.7560066641288155E-3</v>
      </c>
      <c r="S231" s="13">
        <f t="shared" si="46"/>
        <v>4.2213489593918491E-2</v>
      </c>
      <c r="T231" s="20" t="b">
        <f t="shared" si="53"/>
        <v>0</v>
      </c>
      <c r="U231" s="13"/>
      <c r="V231" s="13"/>
      <c r="W231" s="13">
        <f t="shared" si="54"/>
        <v>5.3653906645795496E-3</v>
      </c>
    </row>
    <row r="232" spans="1:23" x14ac:dyDescent="0.2">
      <c r="A232" s="1">
        <v>43752</v>
      </c>
      <c r="B232" s="4">
        <v>29.709999</v>
      </c>
      <c r="C232" s="4">
        <v>30.610001</v>
      </c>
      <c r="D232" s="4">
        <v>29.379999000000002</v>
      </c>
      <c r="E232" s="4">
        <v>30.530000999999999</v>
      </c>
      <c r="F232" s="4">
        <v>30.530000999999999</v>
      </c>
      <c r="G232" s="2">
        <v>44473700</v>
      </c>
      <c r="H232" s="4">
        <f t="shared" si="47"/>
        <v>44.473700000000001</v>
      </c>
      <c r="I232" s="10">
        <f t="shared" si="48"/>
        <v>0.78000099999999861</v>
      </c>
      <c r="J232" s="6" t="b">
        <f t="shared" si="42"/>
        <v>0</v>
      </c>
      <c r="K232" s="5">
        <f t="shared" si="43"/>
        <v>4.1865283930064084E-2</v>
      </c>
      <c r="L232" s="5">
        <f t="shared" si="49"/>
        <v>-2.7600202881191575E-2</v>
      </c>
      <c r="M232" s="5">
        <f t="shared" si="44"/>
        <v>-3.9142343061345813E-2</v>
      </c>
      <c r="N232" s="4">
        <f t="shared" si="56"/>
        <v>29.235658161673477</v>
      </c>
      <c r="O232" s="4">
        <f t="shared" si="57"/>
        <v>29.470292986051611</v>
      </c>
      <c r="P232" s="5">
        <f t="shared" si="52"/>
        <v>-8.0256385226766796E-3</v>
      </c>
      <c r="Q232" s="5">
        <f t="shared" si="45"/>
        <v>4.9371502953112281E-3</v>
      </c>
      <c r="S232" s="13">
        <f t="shared" si="46"/>
        <v>4.7009129424293916E-2</v>
      </c>
      <c r="T232" s="20" t="b">
        <f t="shared" si="53"/>
        <v>0</v>
      </c>
      <c r="U232" s="13"/>
      <c r="V232" s="13"/>
      <c r="W232" s="13">
        <f t="shared" si="54"/>
        <v>8.9336524608935753E-3</v>
      </c>
    </row>
    <row r="233" spans="1:23" x14ac:dyDescent="0.2">
      <c r="A233" s="1">
        <v>43753</v>
      </c>
      <c r="B233" s="4">
        <v>30.700001</v>
      </c>
      <c r="C233" s="4">
        <v>30.92</v>
      </c>
      <c r="D233" s="4">
        <v>30.17</v>
      </c>
      <c r="E233" s="4">
        <v>30.719999000000001</v>
      </c>
      <c r="F233" s="4">
        <v>30.719999000000001</v>
      </c>
      <c r="G233" s="2">
        <v>41600700</v>
      </c>
      <c r="H233" s="4">
        <f t="shared" si="47"/>
        <v>41.600700000000003</v>
      </c>
      <c r="I233" s="10">
        <f t="shared" si="48"/>
        <v>0.18999800000000278</v>
      </c>
      <c r="J233" s="6" t="b">
        <f t="shared" si="42"/>
        <v>0</v>
      </c>
      <c r="K233" s="5">
        <f t="shared" si="43"/>
        <v>2.4859131587669871E-2</v>
      </c>
      <c r="L233" s="5">
        <f t="shared" si="49"/>
        <v>-6.5140063024757137E-4</v>
      </c>
      <c r="M233" s="5">
        <f t="shared" si="44"/>
        <v>-1.8229996685449109E-2</v>
      </c>
      <c r="N233" s="4">
        <f t="shared" si="56"/>
        <v>29.483048301394565</v>
      </c>
      <c r="O233" s="4">
        <f t="shared" si="57"/>
        <v>29.578963074221036</v>
      </c>
      <c r="P233" s="5">
        <f t="shared" si="52"/>
        <v>-3.2532176403867624E-3</v>
      </c>
      <c r="Q233" s="5">
        <f t="shared" si="45"/>
        <v>2.329988716169976E-2</v>
      </c>
      <c r="S233" s="13">
        <f t="shared" si="46"/>
        <v>4.8738233710300186E-2</v>
      </c>
      <c r="T233" s="20" t="b">
        <f t="shared" si="53"/>
        <v>0</v>
      </c>
      <c r="U233" s="13"/>
      <c r="V233" s="13"/>
      <c r="W233" s="13">
        <f t="shared" si="54"/>
        <v>8.4619316026004095E-3</v>
      </c>
    </row>
    <row r="234" spans="1:23" x14ac:dyDescent="0.2">
      <c r="A234" s="1">
        <v>43754</v>
      </c>
      <c r="B234" s="4">
        <v>30.6</v>
      </c>
      <c r="C234" s="4">
        <v>31.41</v>
      </c>
      <c r="D234" s="4">
        <v>30.530000999999999</v>
      </c>
      <c r="E234" s="4">
        <v>30.809999000000001</v>
      </c>
      <c r="F234" s="4">
        <v>30.809999000000001</v>
      </c>
      <c r="G234" s="2">
        <v>42804400</v>
      </c>
      <c r="H234" s="4">
        <f t="shared" si="47"/>
        <v>42.804400000000001</v>
      </c>
      <c r="I234" s="10">
        <f t="shared" si="48"/>
        <v>8.9999999999999858E-2</v>
      </c>
      <c r="J234" s="6" t="b">
        <f t="shared" si="42"/>
        <v>1</v>
      </c>
      <c r="K234" s="5">
        <f t="shared" si="43"/>
        <v>2.8824073736519091E-2</v>
      </c>
      <c r="L234" s="5">
        <f t="shared" si="49"/>
        <v>-6.8627124183006476E-3</v>
      </c>
      <c r="M234" s="5">
        <f t="shared" si="44"/>
        <v>-9.1712411014989049E-3</v>
      </c>
      <c r="N234" s="4">
        <f t="shared" si="56"/>
        <v>29.704206751162136</v>
      </c>
      <c r="O234" s="4">
        <f t="shared" si="57"/>
        <v>29.686009676462685</v>
      </c>
      <c r="P234" s="5">
        <f t="shared" si="52"/>
        <v>6.1260934694843956E-4</v>
      </c>
      <c r="Q234" s="5">
        <f t="shared" si="45"/>
        <v>2.7800582447991291E-2</v>
      </c>
      <c r="S234" s="13">
        <f t="shared" si="46"/>
        <v>5.7425982222909462E-2</v>
      </c>
      <c r="T234" s="20" t="b">
        <f t="shared" si="53"/>
        <v>0</v>
      </c>
      <c r="U234" s="13"/>
      <c r="V234" s="13"/>
      <c r="W234" s="13">
        <f t="shared" si="54"/>
        <v>7.5012070497849671E-3</v>
      </c>
    </row>
    <row r="235" spans="1:23" x14ac:dyDescent="0.2">
      <c r="A235" s="1">
        <v>43755</v>
      </c>
      <c r="B235" s="4">
        <v>31.299999</v>
      </c>
      <c r="C235" s="4">
        <v>31.4</v>
      </c>
      <c r="D235" s="4">
        <v>30.860001</v>
      </c>
      <c r="E235" s="4">
        <v>31.139999</v>
      </c>
      <c r="F235" s="4">
        <v>31.139999</v>
      </c>
      <c r="G235" s="2">
        <v>36884400</v>
      </c>
      <c r="H235" s="4">
        <f t="shared" si="47"/>
        <v>36.884399999999999</v>
      </c>
      <c r="I235" s="10">
        <f t="shared" si="48"/>
        <v>0.32999999999999829</v>
      </c>
      <c r="J235" s="6" t="b">
        <f t="shared" si="42"/>
        <v>0</v>
      </c>
      <c r="K235" s="5">
        <f t="shared" si="43"/>
        <v>1.749834680821942E-2</v>
      </c>
      <c r="L235" s="5">
        <f t="shared" si="49"/>
        <v>5.1118212495789581E-3</v>
      </c>
      <c r="M235" s="5">
        <f t="shared" si="44"/>
        <v>-9.0731688569938504E-3</v>
      </c>
      <c r="N235" s="4">
        <f t="shared" si="56"/>
        <v>29.943505459301779</v>
      </c>
      <c r="O235" s="4">
        <f t="shared" si="57"/>
        <v>29.812443530683321</v>
      </c>
      <c r="P235" s="5">
        <f t="shared" si="52"/>
        <v>4.3769734574528223E-3</v>
      </c>
      <c r="Q235" s="5">
        <f t="shared" si="45"/>
        <v>3.0607489892721211E-2</v>
      </c>
      <c r="S235" s="13">
        <f t="shared" si="46"/>
        <v>4.864141717401254E-2</v>
      </c>
      <c r="T235" s="20" t="b">
        <f t="shared" si="53"/>
        <v>0</v>
      </c>
      <c r="U235" s="13"/>
      <c r="V235" s="13"/>
      <c r="W235" s="13">
        <f t="shared" si="54"/>
        <v>8.0560544889918834E-3</v>
      </c>
    </row>
    <row r="236" spans="1:23" x14ac:dyDescent="0.2">
      <c r="A236" s="1">
        <v>43756</v>
      </c>
      <c r="B236" s="4">
        <v>31.059999000000001</v>
      </c>
      <c r="C236" s="4">
        <v>31.33</v>
      </c>
      <c r="D236" s="4">
        <v>30.290001</v>
      </c>
      <c r="E236" s="4">
        <v>30.969999000000001</v>
      </c>
      <c r="F236" s="4">
        <v>30.969999000000001</v>
      </c>
      <c r="G236" s="2">
        <v>39681700</v>
      </c>
      <c r="H236" s="4">
        <f t="shared" si="47"/>
        <v>39.681699999999999</v>
      </c>
      <c r="I236" s="10">
        <f t="shared" si="48"/>
        <v>-0.16999999999999815</v>
      </c>
      <c r="J236" s="6" t="b">
        <f t="shared" si="42"/>
        <v>0</v>
      </c>
      <c r="K236" s="5">
        <f t="shared" si="43"/>
        <v>3.4334729800768182E-2</v>
      </c>
      <c r="L236" s="5">
        <f t="shared" si="49"/>
        <v>2.8976176077790553E-3</v>
      </c>
      <c r="M236" s="5">
        <f t="shared" si="44"/>
        <v>-2.244958658139368E-2</v>
      </c>
      <c r="N236" s="4">
        <f t="shared" si="56"/>
        <v>30.114587716084817</v>
      </c>
      <c r="O236" s="4">
        <f t="shared" si="57"/>
        <v>29.913100528015207</v>
      </c>
      <c r="P236" s="5">
        <f t="shared" si="52"/>
        <v>6.6906839293035198E-3</v>
      </c>
      <c r="Q236" s="5">
        <f t="shared" si="45"/>
        <v>5.8248608803464315E-3</v>
      </c>
      <c r="S236" s="13">
        <f t="shared" si="46"/>
        <v>4.0359585705568378E-2</v>
      </c>
      <c r="T236" s="20" t="b">
        <f t="shared" si="53"/>
        <v>1</v>
      </c>
      <c r="U236" s="13"/>
      <c r="V236" s="13"/>
      <c r="W236" s="13">
        <f t="shared" si="54"/>
        <v>5.7135012804551896E-3</v>
      </c>
    </row>
    <row r="237" spans="1:23" x14ac:dyDescent="0.2">
      <c r="A237" s="1">
        <v>43759</v>
      </c>
      <c r="B237" s="4">
        <v>31.5</v>
      </c>
      <c r="C237" s="4">
        <v>32.259998000000003</v>
      </c>
      <c r="D237" s="4">
        <v>31.41</v>
      </c>
      <c r="E237" s="4">
        <v>32.029998999999997</v>
      </c>
      <c r="F237" s="4">
        <v>32.029998999999997</v>
      </c>
      <c r="G237" s="2">
        <v>52182800</v>
      </c>
      <c r="H237" s="4">
        <f t="shared" si="47"/>
        <v>52.1828</v>
      </c>
      <c r="I237" s="10">
        <f t="shared" si="48"/>
        <v>1.0599999999999952</v>
      </c>
      <c r="J237" s="6" t="b">
        <f t="shared" si="42"/>
        <v>0</v>
      </c>
      <c r="K237" s="5">
        <f t="shared" si="43"/>
        <v>2.7061381725565201E-2</v>
      </c>
      <c r="L237" s="5">
        <f t="shared" si="49"/>
        <v>-1.6825365079364971E-2</v>
      </c>
      <c r="M237" s="5">
        <f t="shared" si="44"/>
        <v>-1.9738904807386069E-2</v>
      </c>
      <c r="N237" s="4">
        <f t="shared" si="56"/>
        <v>30.433822930070679</v>
      </c>
      <c r="O237" s="4">
        <f t="shared" si="57"/>
        <v>30.097178656013885</v>
      </c>
      <c r="P237" s="5">
        <f t="shared" si="52"/>
        <v>1.1061517799795287E-2</v>
      </c>
      <c r="Q237" s="5">
        <f t="shared" si="45"/>
        <v>3.207540085162261E-2</v>
      </c>
      <c r="S237" s="40">
        <f t="shared" si="46"/>
        <v>6.0004787243634089E-2</v>
      </c>
      <c r="T237" s="20" t="b">
        <f t="shared" si="53"/>
        <v>0</v>
      </c>
      <c r="U237" s="13"/>
      <c r="V237" s="13"/>
      <c r="W237" s="13">
        <f t="shared" si="54"/>
        <v>1.0600683529044388E-2</v>
      </c>
    </row>
    <row r="238" spans="1:23" x14ac:dyDescent="0.2">
      <c r="A238" s="1">
        <v>43760</v>
      </c>
      <c r="B238" s="4">
        <v>32.060001</v>
      </c>
      <c r="C238" s="4">
        <v>32.150002000000001</v>
      </c>
      <c r="D238" s="4">
        <v>31.5</v>
      </c>
      <c r="E238" s="4">
        <v>31.51</v>
      </c>
      <c r="F238" s="4">
        <v>31.51</v>
      </c>
      <c r="G238" s="2">
        <v>36185200</v>
      </c>
      <c r="H238" s="4">
        <f t="shared" si="47"/>
        <v>36.185200000000002</v>
      </c>
      <c r="I238" s="10">
        <f t="shared" si="48"/>
        <v>-0.51999899999999499</v>
      </c>
      <c r="J238" s="6" t="b">
        <f t="shared" si="42"/>
        <v>1</v>
      </c>
      <c r="K238" s="5">
        <f t="shared" si="43"/>
        <v>2.0634984126984147E-2</v>
      </c>
      <c r="L238" s="5">
        <f t="shared" si="49"/>
        <v>1.7155364405634241E-2</v>
      </c>
      <c r="M238" s="5">
        <f t="shared" si="44"/>
        <v>-3.1746031746036706E-4</v>
      </c>
      <c r="N238" s="4">
        <f t="shared" si="56"/>
        <v>30.613185775058898</v>
      </c>
      <c r="O238" s="4">
        <f t="shared" si="57"/>
        <v>30.22003268592572</v>
      </c>
      <c r="P238" s="5">
        <f t="shared" si="52"/>
        <v>1.2842606190091057E-2</v>
      </c>
      <c r="Q238" s="5">
        <f t="shared" si="45"/>
        <v>2.8968374329195253E-2</v>
      </c>
      <c r="S238" s="13">
        <f t="shared" si="46"/>
        <v>5.0201120400646879E-2</v>
      </c>
      <c r="T238" s="20" t="b">
        <f t="shared" si="53"/>
        <v>1</v>
      </c>
      <c r="U238" s="13"/>
      <c r="V238" s="13"/>
      <c r="W238" s="13">
        <f t="shared" si="54"/>
        <v>5.893536457787449E-3</v>
      </c>
    </row>
    <row r="239" spans="1:23" x14ac:dyDescent="0.2">
      <c r="A239" s="1">
        <v>43761</v>
      </c>
      <c r="B239" s="4">
        <v>31.09</v>
      </c>
      <c r="C239" s="4">
        <v>31.65</v>
      </c>
      <c r="D239" s="4">
        <v>30.83</v>
      </c>
      <c r="E239" s="4">
        <v>31.360001</v>
      </c>
      <c r="F239" s="4">
        <v>31.360001</v>
      </c>
      <c r="G239" s="2">
        <v>26582200</v>
      </c>
      <c r="H239" s="4">
        <f t="shared" si="47"/>
        <v>26.5822</v>
      </c>
      <c r="I239" s="10">
        <f t="shared" si="48"/>
        <v>-0.1499990000000011</v>
      </c>
      <c r="J239" s="6" t="b">
        <f t="shared" si="42"/>
        <v>0</v>
      </c>
      <c r="K239" s="5">
        <f t="shared" si="43"/>
        <v>2.6597469996756416E-2</v>
      </c>
      <c r="L239" s="5">
        <f t="shared" si="49"/>
        <v>-8.6844966227082859E-3</v>
      </c>
      <c r="M239" s="5">
        <f t="shared" si="44"/>
        <v>-1.7191080116769453E-2</v>
      </c>
      <c r="N239" s="4">
        <f t="shared" si="56"/>
        <v>30.737654979215748</v>
      </c>
      <c r="O239" s="4">
        <f t="shared" si="57"/>
        <v>30.31916036541044</v>
      </c>
      <c r="P239" s="5">
        <f t="shared" si="52"/>
        <v>1.3615046889175066E-2</v>
      </c>
      <c r="Q239" s="5">
        <f t="shared" si="45"/>
        <v>3.0042962238561372E-3</v>
      </c>
      <c r="S239" s="13">
        <f t="shared" si="46"/>
        <v>2.9681672899287935E-2</v>
      </c>
      <c r="T239" s="20" t="b">
        <f t="shared" si="53"/>
        <v>1</v>
      </c>
      <c r="U239" s="13"/>
      <c r="V239" s="13"/>
      <c r="W239" s="13">
        <f t="shared" si="54"/>
        <v>4.0658690366768818E-3</v>
      </c>
    </row>
    <row r="240" spans="1:23" x14ac:dyDescent="0.2">
      <c r="A240" s="1">
        <v>43762</v>
      </c>
      <c r="B240" s="4">
        <v>31.58</v>
      </c>
      <c r="C240" s="4">
        <v>31.860001</v>
      </c>
      <c r="D240" s="4">
        <v>31.34</v>
      </c>
      <c r="E240" s="4">
        <v>31.719999000000001</v>
      </c>
      <c r="F240" s="4">
        <v>31.719999000000001</v>
      </c>
      <c r="G240" s="2">
        <v>27808000</v>
      </c>
      <c r="H240" s="4">
        <f t="shared" si="47"/>
        <v>27.808</v>
      </c>
      <c r="I240" s="10">
        <f t="shared" si="48"/>
        <v>0.35999800000000093</v>
      </c>
      <c r="J240" s="6" t="b">
        <f t="shared" si="42"/>
        <v>0</v>
      </c>
      <c r="K240" s="5">
        <f t="shared" si="43"/>
        <v>1.6592246330567984E-2</v>
      </c>
      <c r="L240" s="5">
        <f t="shared" si="49"/>
        <v>-4.4331538948702695E-3</v>
      </c>
      <c r="M240" s="5">
        <f t="shared" si="44"/>
        <v>-1.2125047862157037E-2</v>
      </c>
      <c r="N240" s="4">
        <f t="shared" si="56"/>
        <v>30.901378982679791</v>
      </c>
      <c r="O240" s="4">
        <f t="shared" si="57"/>
        <v>30.440972420592139</v>
      </c>
      <c r="P240" s="5">
        <f t="shared" si="52"/>
        <v>1.4899223828998361E-2</v>
      </c>
      <c r="Q240" s="5">
        <f t="shared" si="45"/>
        <v>1.4194221480085261E-2</v>
      </c>
      <c r="S240" s="13">
        <f t="shared" si="46"/>
        <v>3.1021981829921459E-2</v>
      </c>
      <c r="T240" s="20" t="b">
        <f t="shared" si="53"/>
        <v>0</v>
      </c>
      <c r="U240" s="13"/>
      <c r="V240" s="13"/>
      <c r="W240" s="13">
        <f t="shared" si="54"/>
        <v>5.3264962331951065E-3</v>
      </c>
    </row>
    <row r="241" spans="1:23" x14ac:dyDescent="0.2">
      <c r="A241" s="1">
        <v>43763</v>
      </c>
      <c r="B241" s="4">
        <v>31.9</v>
      </c>
      <c r="C241" s="4">
        <v>32.860000999999997</v>
      </c>
      <c r="D241" s="4">
        <v>31.83</v>
      </c>
      <c r="E241" s="4">
        <v>32.709999000000003</v>
      </c>
      <c r="F241" s="4">
        <v>32.709999000000003</v>
      </c>
      <c r="G241" s="2">
        <v>45368800</v>
      </c>
      <c r="H241" s="4">
        <f t="shared" si="47"/>
        <v>45.3688</v>
      </c>
      <c r="I241" s="10">
        <f t="shared" si="48"/>
        <v>0.99000000000000199</v>
      </c>
      <c r="J241" s="6" t="b">
        <f t="shared" si="42"/>
        <v>0</v>
      </c>
      <c r="K241" s="5">
        <f t="shared" si="43"/>
        <v>3.2359440779139138E-2</v>
      </c>
      <c r="L241" s="5">
        <f t="shared" si="49"/>
        <v>-2.5391818181818335E-2</v>
      </c>
      <c r="M241" s="5">
        <f t="shared" si="44"/>
        <v>-2.7646842601319672E-2</v>
      </c>
      <c r="N241" s="4">
        <f t="shared" si="56"/>
        <v>31.202815652233159</v>
      </c>
      <c r="O241" s="4">
        <f t="shared" si="57"/>
        <v>30.638279079671083</v>
      </c>
      <c r="P241" s="5">
        <f t="shared" si="52"/>
        <v>1.8092488154083396E-2</v>
      </c>
      <c r="Q241" s="5">
        <f t="shared" si="45"/>
        <v>2.0100248476196476E-2</v>
      </c>
      <c r="S241" s="13">
        <f t="shared" si="46"/>
        <v>5.311012205554707E-2</v>
      </c>
      <c r="T241" s="20" t="b">
        <f t="shared" si="53"/>
        <v>0</v>
      </c>
      <c r="U241" s="13"/>
      <c r="V241" s="13"/>
      <c r="W241" s="13">
        <f t="shared" si="54"/>
        <v>9.7547966944233535E-3</v>
      </c>
    </row>
    <row r="242" spans="1:23" x14ac:dyDescent="0.2">
      <c r="A242" s="1">
        <v>43766</v>
      </c>
      <c r="B242" s="4">
        <v>33.159999999999997</v>
      </c>
      <c r="C242" s="4">
        <v>33.909999999999997</v>
      </c>
      <c r="D242" s="4">
        <v>33.150002000000001</v>
      </c>
      <c r="E242" s="4">
        <v>33.689999</v>
      </c>
      <c r="F242" s="4">
        <v>33.689999</v>
      </c>
      <c r="G242" s="2">
        <v>51223600</v>
      </c>
      <c r="H242" s="4">
        <f t="shared" si="47"/>
        <v>51.223599999999998</v>
      </c>
      <c r="I242" s="10">
        <f t="shared" si="48"/>
        <v>0.97999999999999687</v>
      </c>
      <c r="J242" s="6" t="b">
        <f t="shared" si="42"/>
        <v>0</v>
      </c>
      <c r="K242" s="5">
        <f t="shared" si="43"/>
        <v>2.292603179933431E-2</v>
      </c>
      <c r="L242" s="5">
        <f t="shared" si="49"/>
        <v>-1.5983082026538111E-2</v>
      </c>
      <c r="M242" s="5">
        <f t="shared" si="44"/>
        <v>-1.6289501279668085E-2</v>
      </c>
      <c r="N242" s="4">
        <f t="shared" si="56"/>
        <v>31.617346210194299</v>
      </c>
      <c r="O242" s="4">
        <f t="shared" si="57"/>
        <v>30.903646029264902</v>
      </c>
      <c r="P242" s="5">
        <f t="shared" si="52"/>
        <v>2.257305771916052E-2</v>
      </c>
      <c r="Q242" s="5">
        <f t="shared" si="45"/>
        <v>4.8475155998751455E-2</v>
      </c>
      <c r="S242" s="40">
        <f t="shared" si="46"/>
        <v>7.2512530765990832E-2</v>
      </c>
      <c r="T242" s="20" t="b">
        <f t="shared" si="53"/>
        <v>0</v>
      </c>
      <c r="U242" s="13"/>
      <c r="V242" s="13"/>
      <c r="W242" s="13">
        <f t="shared" si="54"/>
        <v>1.3285036920425224E-2</v>
      </c>
    </row>
    <row r="243" spans="1:23" x14ac:dyDescent="0.2">
      <c r="A243" s="1">
        <v>43767</v>
      </c>
      <c r="B243" s="4">
        <v>33.729999999999997</v>
      </c>
      <c r="C243" s="4">
        <v>33.900002000000001</v>
      </c>
      <c r="D243" s="4">
        <v>32.700001</v>
      </c>
      <c r="E243" s="4">
        <v>33.029998999999997</v>
      </c>
      <c r="F243" s="4">
        <v>33.029998999999997</v>
      </c>
      <c r="G243" s="2">
        <v>78700100</v>
      </c>
      <c r="H243" s="4">
        <f t="shared" si="47"/>
        <v>78.700100000000006</v>
      </c>
      <c r="I243" s="10">
        <f t="shared" si="48"/>
        <v>-0.66000000000000369</v>
      </c>
      <c r="J243" s="6" t="b">
        <f t="shared" si="42"/>
        <v>1</v>
      </c>
      <c r="K243" s="5">
        <f t="shared" si="43"/>
        <v>3.6697277165220893E-2</v>
      </c>
      <c r="L243" s="5">
        <f t="shared" si="49"/>
        <v>2.0753068485028177E-2</v>
      </c>
      <c r="M243" s="5">
        <f t="shared" si="44"/>
        <v>-1.0091681648572312E-2</v>
      </c>
      <c r="N243" s="4">
        <f t="shared" si="56"/>
        <v>31.852788341828582</v>
      </c>
      <c r="O243" s="4">
        <f t="shared" si="57"/>
        <v>31.088546287589693</v>
      </c>
      <c r="P243" s="5">
        <f t="shared" si="52"/>
        <v>2.399294046214779E-2</v>
      </c>
      <c r="Q243" s="5">
        <f t="shared" si="45"/>
        <v>2.6597754930574546E-2</v>
      </c>
      <c r="S243" s="40">
        <f t="shared" si="46"/>
        <v>6.4271097280455353E-2</v>
      </c>
      <c r="T243" s="20" t="b">
        <f t="shared" si="53"/>
        <v>1</v>
      </c>
      <c r="U243" s="13"/>
      <c r="V243" s="13"/>
      <c r="W243" s="13">
        <f t="shared" si="54"/>
        <v>7.4466126938373452E-3</v>
      </c>
    </row>
    <row r="244" spans="1:23" x14ac:dyDescent="0.2">
      <c r="A244" s="1">
        <v>43768</v>
      </c>
      <c r="B244" s="4">
        <v>32.93</v>
      </c>
      <c r="C244" s="4">
        <v>33.340000000000003</v>
      </c>
      <c r="D244" s="4">
        <v>32.029998999999997</v>
      </c>
      <c r="E244" s="4">
        <v>33.130001</v>
      </c>
      <c r="F244" s="4">
        <v>33.130001</v>
      </c>
      <c r="G244" s="2">
        <v>78228800</v>
      </c>
      <c r="H244" s="4">
        <f t="shared" si="47"/>
        <v>78.228800000000007</v>
      </c>
      <c r="I244" s="10">
        <f t="shared" si="48"/>
        <v>0.10000200000000348</v>
      </c>
      <c r="J244" s="6" t="b">
        <f t="shared" si="42"/>
        <v>0</v>
      </c>
      <c r="K244" s="5">
        <f t="shared" si="43"/>
        <v>4.0899189537908102E-2</v>
      </c>
      <c r="L244" s="5">
        <f t="shared" si="49"/>
        <v>-6.0735195870027427E-3</v>
      </c>
      <c r="M244" s="5">
        <f t="shared" si="44"/>
        <v>-3.4342867135275387E-2</v>
      </c>
      <c r="N244" s="4">
        <f t="shared" si="56"/>
        <v>32.065657118190487</v>
      </c>
      <c r="O244" s="4">
        <f t="shared" si="57"/>
        <v>31.266064088668852</v>
      </c>
      <c r="P244" s="5">
        <f t="shared" si="52"/>
        <v>2.493611861981879E-2</v>
      </c>
      <c r="Q244" s="5">
        <f t="shared" si="45"/>
        <v>-1.1120345377316962E-3</v>
      </c>
      <c r="S244" s="13">
        <f t="shared" si="46"/>
        <v>3.9741673688845021E-2</v>
      </c>
      <c r="T244" s="20" t="b">
        <f t="shared" si="53"/>
        <v>0</v>
      </c>
      <c r="U244" s="13"/>
      <c r="V244" s="13"/>
      <c r="W244" s="13">
        <f t="shared" si="54"/>
        <v>6.6828930038243745E-3</v>
      </c>
    </row>
    <row r="245" spans="1:23" x14ac:dyDescent="0.2">
      <c r="A245" s="1">
        <v>43769</v>
      </c>
      <c r="B245" s="4">
        <v>32.979999999999997</v>
      </c>
      <c r="C245" s="4">
        <v>34.340000000000003</v>
      </c>
      <c r="D245" s="4">
        <v>32.82</v>
      </c>
      <c r="E245" s="4">
        <v>33.93</v>
      </c>
      <c r="F245" s="4">
        <v>33.93</v>
      </c>
      <c r="G245" s="2">
        <v>67881600</v>
      </c>
      <c r="H245" s="4">
        <f t="shared" si="47"/>
        <v>67.881600000000006</v>
      </c>
      <c r="I245" s="10">
        <f t="shared" si="48"/>
        <v>0.79999899999999968</v>
      </c>
      <c r="J245" s="6" t="b">
        <f t="shared" si="42"/>
        <v>0</v>
      </c>
      <c r="K245" s="5">
        <f t="shared" si="43"/>
        <v>4.6313223644119536E-2</v>
      </c>
      <c r="L245" s="5">
        <f t="shared" si="49"/>
        <v>-2.8805336567616826E-2</v>
      </c>
      <c r="M245" s="5">
        <f t="shared" si="44"/>
        <v>-3.3820840950639836E-2</v>
      </c>
      <c r="N245" s="4">
        <f t="shared" si="56"/>
        <v>32.376380931825409</v>
      </c>
      <c r="O245" s="4">
        <f t="shared" si="57"/>
        <v>31.49771068965417</v>
      </c>
      <c r="P245" s="5">
        <f t="shared" si="52"/>
        <v>2.7139235976418905E-2</v>
      </c>
      <c r="Q245" s="5">
        <f t="shared" si="45"/>
        <v>1.3701935034329968E-2</v>
      </c>
      <c r="S245" s="13">
        <f t="shared" si="46"/>
        <v>6.0649739460051623E-2</v>
      </c>
      <c r="T245" s="20" t="b">
        <f t="shared" si="53"/>
        <v>0</v>
      </c>
      <c r="U245" s="13"/>
      <c r="V245" s="13"/>
      <c r="W245" s="13">
        <f t="shared" si="54"/>
        <v>9.6902368939338623E-3</v>
      </c>
    </row>
    <row r="246" spans="1:23" x14ac:dyDescent="0.2">
      <c r="A246" s="1">
        <v>43770</v>
      </c>
      <c r="B246" s="4">
        <v>34.369999</v>
      </c>
      <c r="C246" s="4">
        <v>35</v>
      </c>
      <c r="D246" s="4">
        <v>34.099997999999999</v>
      </c>
      <c r="E246" s="4">
        <v>34.889999000000003</v>
      </c>
      <c r="F246" s="4">
        <v>34.889999000000003</v>
      </c>
      <c r="G246" s="2">
        <v>64238600</v>
      </c>
      <c r="H246" s="4">
        <f t="shared" si="47"/>
        <v>64.238600000000005</v>
      </c>
      <c r="I246" s="10">
        <f t="shared" si="48"/>
        <v>0.95999900000000338</v>
      </c>
      <c r="J246" s="6" t="b">
        <f t="shared" si="42"/>
        <v>0</v>
      </c>
      <c r="K246" s="5">
        <f t="shared" si="43"/>
        <v>2.6393022075837092E-2</v>
      </c>
      <c r="L246" s="5">
        <f t="shared" si="49"/>
        <v>-1.512947381814015E-2</v>
      </c>
      <c r="M246" s="5">
        <f t="shared" si="44"/>
        <v>-2.3167186109512492E-2</v>
      </c>
      <c r="N246" s="4">
        <f t="shared" si="56"/>
        <v>32.795317276521175</v>
      </c>
      <c r="O246" s="4">
        <f t="shared" si="57"/>
        <v>31.792692281858155</v>
      </c>
      <c r="P246" s="5">
        <f t="shared" si="52"/>
        <v>3.057219987259641E-2</v>
      </c>
      <c r="Q246" s="5">
        <f t="shared" si="45"/>
        <v>3.9782530916780356E-2</v>
      </c>
      <c r="S246" s="13">
        <f t="shared" si="46"/>
        <v>6.7225534209336704E-2</v>
      </c>
      <c r="T246" s="20" t="b">
        <f t="shared" si="53"/>
        <v>0</v>
      </c>
      <c r="U246" s="13"/>
      <c r="V246" s="13"/>
      <c r="W246" s="13">
        <f t="shared" si="54"/>
        <v>1.2939566827370711E-2</v>
      </c>
    </row>
    <row r="247" spans="1:23" ht="16" customHeight="1" x14ac:dyDescent="0.2">
      <c r="A247" s="1">
        <v>43773</v>
      </c>
      <c r="B247" s="4">
        <v>35.189999</v>
      </c>
      <c r="C247" s="4">
        <v>36.450001</v>
      </c>
      <c r="D247" s="4">
        <v>34.759998000000003</v>
      </c>
      <c r="E247" s="4">
        <v>36.290000999999997</v>
      </c>
      <c r="F247" s="4">
        <v>36.290000999999997</v>
      </c>
      <c r="G247" s="2">
        <v>83343800</v>
      </c>
      <c r="H247" s="4">
        <f t="shared" si="47"/>
        <v>83.343800000000002</v>
      </c>
      <c r="I247" s="10">
        <f t="shared" si="48"/>
        <v>1.4000019999999935</v>
      </c>
      <c r="J247" s="6" t="b">
        <f t="shared" si="42"/>
        <v>0</v>
      </c>
      <c r="K247" s="5">
        <f t="shared" si="43"/>
        <v>4.861919152009149E-2</v>
      </c>
      <c r="L247" s="5">
        <f t="shared" si="49"/>
        <v>-3.12589380863579E-2</v>
      </c>
      <c r="M247" s="5">
        <f t="shared" si="44"/>
        <v>-4.4016199310483083E-2</v>
      </c>
      <c r="N247" s="4">
        <f t="shared" si="56"/>
        <v>33.377764563767641</v>
      </c>
      <c r="O247" s="4">
        <f t="shared" si="57"/>
        <v>32.183762605174834</v>
      </c>
      <c r="P247" s="5">
        <f t="shared" si="52"/>
        <v>3.5772376436764869E-2</v>
      </c>
      <c r="Q247" s="5">
        <f t="shared" si="45"/>
        <v>4.1411803765097226E-2</v>
      </c>
      <c r="R247" s="106" t="s">
        <v>123</v>
      </c>
      <c r="S247" s="13">
        <f t="shared" si="46"/>
        <v>9.2044403703636424E-2</v>
      </c>
      <c r="T247" s="20" t="b">
        <f t="shared" si="53"/>
        <v>0</v>
      </c>
      <c r="U247" s="13"/>
      <c r="V247" s="13"/>
      <c r="W247" s="13">
        <f t="shared" si="54"/>
        <v>1.7760074779439701E-2</v>
      </c>
    </row>
    <row r="248" spans="1:23" x14ac:dyDescent="0.2">
      <c r="A248" s="1">
        <v>43774</v>
      </c>
      <c r="B248" s="4">
        <v>36.560001</v>
      </c>
      <c r="C248" s="4">
        <v>37.18</v>
      </c>
      <c r="D248" s="4">
        <v>35.979999999999997</v>
      </c>
      <c r="E248" s="4">
        <v>36.150002000000001</v>
      </c>
      <c r="F248" s="4">
        <v>36.150002000000001</v>
      </c>
      <c r="G248" s="2">
        <v>84848600</v>
      </c>
      <c r="H248" s="4">
        <f t="shared" si="47"/>
        <v>84.848600000000005</v>
      </c>
      <c r="I248" s="10">
        <f t="shared" si="48"/>
        <v>-0.13999899999999599</v>
      </c>
      <c r="J248" s="6" t="b">
        <f t="shared" si="42"/>
        <v>1</v>
      </c>
      <c r="K248" s="5">
        <f t="shared" si="43"/>
        <v>3.3351862145636547E-2</v>
      </c>
      <c r="L248" s="5">
        <f t="shared" si="49"/>
        <v>1.1214414354091488E-2</v>
      </c>
      <c r="M248" s="5">
        <f t="shared" si="44"/>
        <v>-4.7249027237355138E-3</v>
      </c>
      <c r="N248" s="4">
        <f t="shared" si="56"/>
        <v>33.839804136473035</v>
      </c>
      <c r="O248" s="4">
        <f t="shared" si="57"/>
        <v>32.528652987333544</v>
      </c>
      <c r="P248" s="5">
        <f t="shared" si="52"/>
        <v>3.8745825592007871E-2</v>
      </c>
      <c r="Q248" s="5">
        <f t="shared" si="45"/>
        <v>6.3244924672014508E-2</v>
      </c>
      <c r="R248" s="106"/>
      <c r="S248" s="13">
        <f t="shared" si="46"/>
        <v>9.8706122826723253E-2</v>
      </c>
      <c r="T248" s="20" t="b">
        <f t="shared" si="53"/>
        <v>1</v>
      </c>
      <c r="U248" s="13">
        <f t="shared" ref="U248:U251" si="58">(E248-E247)/E247</f>
        <v>-3.8577844073356734E-3</v>
      </c>
      <c r="V248" s="13"/>
      <c r="W248" s="13">
        <f t="shared" si="54"/>
        <v>1.3842735687786238E-2</v>
      </c>
    </row>
    <row r="249" spans="1:23" x14ac:dyDescent="0.2">
      <c r="A249" s="1">
        <v>43775</v>
      </c>
      <c r="B249" s="4">
        <v>36.060001</v>
      </c>
      <c r="C249" s="4">
        <v>36.479999999999997</v>
      </c>
      <c r="D249" s="4">
        <v>35.520000000000003</v>
      </c>
      <c r="E249" s="4">
        <v>35.93</v>
      </c>
      <c r="F249" s="4">
        <v>35.93</v>
      </c>
      <c r="G249" s="2">
        <v>51675100</v>
      </c>
      <c r="H249" s="4">
        <f t="shared" si="47"/>
        <v>51.6751</v>
      </c>
      <c r="I249" s="10">
        <f t="shared" si="48"/>
        <v>-0.22000200000000092</v>
      </c>
      <c r="J249" s="6" t="b">
        <f t="shared" si="42"/>
        <v>1</v>
      </c>
      <c r="K249" s="5">
        <f t="shared" si="43"/>
        <v>2.7027027027026848E-2</v>
      </c>
      <c r="L249" s="5">
        <f t="shared" si="49"/>
        <v>3.6051302383491345E-3</v>
      </c>
      <c r="M249" s="5">
        <f t="shared" si="44"/>
        <v>-1.1542792792792696E-2</v>
      </c>
      <c r="N249" s="4">
        <f t="shared" si="56"/>
        <v>34.18817011372753</v>
      </c>
      <c r="O249" s="4">
        <f t="shared" si="57"/>
        <v>32.824422292782799</v>
      </c>
      <c r="P249" s="5">
        <f t="shared" si="52"/>
        <v>3.9889465169039483E-2</v>
      </c>
      <c r="Q249" s="5">
        <f t="shared" si="45"/>
        <v>3.8955869291691203E-2</v>
      </c>
      <c r="R249" s="106"/>
      <c r="S249" s="13">
        <f t="shared" si="46"/>
        <v>6.7035757650925912E-2</v>
      </c>
      <c r="T249" s="20" t="b">
        <f t="shared" si="53"/>
        <v>1</v>
      </c>
      <c r="U249" s="13">
        <f t="shared" si="58"/>
        <v>-6.0858087919331491E-3</v>
      </c>
      <c r="V249" s="13"/>
      <c r="W249" s="13">
        <f t="shared" si="54"/>
        <v>1.0294562458150325E-2</v>
      </c>
    </row>
    <row r="250" spans="1:23" x14ac:dyDescent="0.2">
      <c r="A250" s="1">
        <v>43776</v>
      </c>
      <c r="B250" s="4">
        <v>36.520000000000003</v>
      </c>
      <c r="C250" s="4">
        <v>36.990001999999997</v>
      </c>
      <c r="D250" s="4">
        <v>36.029998999999997</v>
      </c>
      <c r="E250" s="4">
        <v>36.279998999999997</v>
      </c>
      <c r="F250" s="4">
        <v>36.279998999999997</v>
      </c>
      <c r="G250" s="2">
        <v>54350200</v>
      </c>
      <c r="H250" s="4">
        <f t="shared" si="47"/>
        <v>54.350200000000001</v>
      </c>
      <c r="I250" s="10">
        <f t="shared" si="48"/>
        <v>0.34999899999999684</v>
      </c>
      <c r="J250" s="6" t="b">
        <f t="shared" si="42"/>
        <v>1</v>
      </c>
      <c r="K250" s="5">
        <f t="shared" si="43"/>
        <v>2.6644546951000485E-2</v>
      </c>
      <c r="L250" s="5">
        <f t="shared" si="49"/>
        <v>6.5717688937570245E-3</v>
      </c>
      <c r="M250" s="5">
        <f t="shared" si="44"/>
        <v>-6.9386624185029822E-3</v>
      </c>
      <c r="N250" s="4">
        <f t="shared" si="56"/>
        <v>34.53680826143961</v>
      </c>
      <c r="O250" s="4">
        <f t="shared" si="57"/>
        <v>33.124907223845163</v>
      </c>
      <c r="P250" s="5">
        <f t="shared" si="52"/>
        <v>4.0881051511955618E-2</v>
      </c>
      <c r="Q250" s="5">
        <f t="shared" si="45"/>
        <v>4.32347635385733E-2</v>
      </c>
      <c r="R250" s="106"/>
      <c r="S250" s="13">
        <f t="shared" si="46"/>
        <v>7.10312811765927E-2</v>
      </c>
      <c r="T250" s="20" t="b">
        <f t="shared" si="53"/>
        <v>0</v>
      </c>
      <c r="U250" s="13">
        <f t="shared" si="58"/>
        <v>9.7411355413302772E-3</v>
      </c>
      <c r="V250" s="13"/>
      <c r="W250" s="13">
        <f t="shared" si="54"/>
        <v>1.0197625276589224E-2</v>
      </c>
    </row>
    <row r="251" spans="1:23" x14ac:dyDescent="0.2">
      <c r="A251" s="1">
        <v>43777</v>
      </c>
      <c r="B251" s="4">
        <v>36.060001</v>
      </c>
      <c r="C251" s="4">
        <v>36.580002</v>
      </c>
      <c r="D251" s="4">
        <v>36</v>
      </c>
      <c r="E251" s="4">
        <v>36.290000999999997</v>
      </c>
      <c r="F251" s="4">
        <v>36.290000999999997</v>
      </c>
      <c r="G251" s="2">
        <v>39353900</v>
      </c>
      <c r="H251" s="4">
        <f t="shared" si="47"/>
        <v>39.353900000000003</v>
      </c>
      <c r="I251" s="10">
        <f t="shared" si="48"/>
        <v>1.0002000000000066E-2</v>
      </c>
      <c r="J251" s="6" t="b">
        <f t="shared" si="42"/>
        <v>1</v>
      </c>
      <c r="K251" s="5">
        <f t="shared" si="43"/>
        <v>1.6111166666666676E-2</v>
      </c>
      <c r="L251" s="5">
        <f t="shared" si="49"/>
        <v>-6.3782582812462177E-3</v>
      </c>
      <c r="M251" s="5">
        <f t="shared" si="44"/>
        <v>-8.0555833333332393E-3</v>
      </c>
      <c r="N251" s="4">
        <f t="shared" si="56"/>
        <v>34.829007051199675</v>
      </c>
      <c r="O251" s="4">
        <f t="shared" si="57"/>
        <v>33.400132769597761</v>
      </c>
      <c r="P251" s="5">
        <f t="shared" si="52"/>
        <v>4.1025409639196035E-2</v>
      </c>
      <c r="Q251" s="5">
        <f t="shared" si="45"/>
        <v>3.3621198189168332E-2</v>
      </c>
      <c r="R251" s="106"/>
      <c r="S251" s="13">
        <f t="shared" si="46"/>
        <v>5.0274041583393728E-2</v>
      </c>
      <c r="T251" s="20" t="b">
        <f t="shared" si="53"/>
        <v>0</v>
      </c>
      <c r="U251" s="13">
        <f t="shared" si="58"/>
        <v>2.7568909249418855E-4</v>
      </c>
      <c r="V251" s="13"/>
      <c r="W251" s="13">
        <f t="shared" si="54"/>
        <v>8.460503574857111E-3</v>
      </c>
    </row>
    <row r="252" spans="1:23" x14ac:dyDescent="0.2">
      <c r="A252" s="1"/>
      <c r="B252" s="4"/>
      <c r="C252" s="4"/>
      <c r="D252" s="4"/>
      <c r="E252" s="4"/>
      <c r="F252" s="4"/>
      <c r="G252" s="2"/>
      <c r="H252" s="4"/>
      <c r="I252" s="10"/>
      <c r="J252" s="6"/>
      <c r="K252" s="5"/>
      <c r="L252" s="5"/>
      <c r="M252" s="5"/>
      <c r="N252" s="4"/>
      <c r="O252" s="4"/>
      <c r="P252" s="5"/>
      <c r="Q252" s="5"/>
      <c r="R252" s="106"/>
      <c r="S252" s="13"/>
      <c r="T252" s="20"/>
      <c r="U252" s="13"/>
      <c r="V252" s="13"/>
      <c r="W252" s="19"/>
    </row>
    <row r="253" spans="1:23" x14ac:dyDescent="0.2">
      <c r="A253" s="1"/>
      <c r="B253" s="4"/>
      <c r="C253" s="4"/>
      <c r="D253" s="4"/>
      <c r="E253" s="4"/>
      <c r="F253" s="4"/>
      <c r="G253" s="4"/>
      <c r="H253" s="4"/>
      <c r="I253" s="10"/>
      <c r="J253" s="6"/>
      <c r="K253" s="5"/>
      <c r="L253" s="5"/>
      <c r="M253" s="5"/>
      <c r="N253" s="4"/>
      <c r="O253" s="4"/>
      <c r="P253" s="5"/>
      <c r="Q253" s="5"/>
      <c r="R253" s="106"/>
      <c r="S253" s="13"/>
      <c r="T253" s="20"/>
      <c r="U253" s="13"/>
    </row>
    <row r="254" spans="1:23" x14ac:dyDescent="0.2">
      <c r="A254" s="1"/>
      <c r="B254" s="4"/>
      <c r="C254" s="4"/>
      <c r="D254" s="4"/>
      <c r="E254" s="4"/>
      <c r="F254" s="4"/>
      <c r="G254" s="4"/>
      <c r="H254" s="4"/>
      <c r="I254" s="10"/>
      <c r="J254" s="6"/>
      <c r="K254" s="5"/>
      <c r="L254" s="5"/>
      <c r="M254" s="5"/>
      <c r="N254" s="4"/>
      <c r="O254" s="4"/>
      <c r="P254" s="5"/>
      <c r="Q254" s="5"/>
      <c r="R254" s="106"/>
      <c r="S254" s="13"/>
      <c r="T254" s="20"/>
      <c r="U254" s="13"/>
    </row>
    <row r="255" spans="1:23" x14ac:dyDescent="0.2">
      <c r="A255" s="1"/>
      <c r="B255" s="4"/>
      <c r="C255" s="4"/>
      <c r="D255" s="4"/>
      <c r="E255" s="4"/>
      <c r="F255" s="4"/>
      <c r="G255" s="4"/>
      <c r="H255" s="4"/>
      <c r="I255" s="10"/>
      <c r="J255" s="6"/>
      <c r="K255" s="5"/>
      <c r="L255" s="5"/>
      <c r="M255" s="5"/>
      <c r="N255" s="4"/>
      <c r="O255" s="4"/>
      <c r="P255" s="5"/>
      <c r="Q255" s="5"/>
      <c r="R255" s="106"/>
      <c r="S255" s="13"/>
      <c r="T255" s="20"/>
    </row>
    <row r="256" spans="1:23" x14ac:dyDescent="0.2">
      <c r="A256" s="1"/>
      <c r="B256" s="4"/>
      <c r="C256" s="4"/>
      <c r="D256" s="4"/>
      <c r="E256" s="4"/>
      <c r="F256" s="4"/>
      <c r="G256" s="4"/>
      <c r="H256" s="4"/>
      <c r="I256" s="10"/>
      <c r="J256" s="6"/>
      <c r="K256" s="5"/>
      <c r="L256" s="5"/>
      <c r="M256" s="5"/>
      <c r="N256" s="4"/>
      <c r="O256" s="4"/>
      <c r="P256" s="5"/>
      <c r="Q256" s="5"/>
      <c r="R256" s="106"/>
      <c r="S256" s="13"/>
      <c r="T256" s="20"/>
    </row>
    <row r="257" spans="1:20" x14ac:dyDescent="0.2">
      <c r="A257" s="1"/>
      <c r="B257" s="4"/>
      <c r="C257" s="4"/>
      <c r="D257" s="4"/>
      <c r="E257" s="4"/>
      <c r="F257" s="4"/>
      <c r="G257" s="4"/>
      <c r="H257" s="4"/>
      <c r="I257" s="10"/>
      <c r="J257" s="6"/>
      <c r="K257" s="5"/>
      <c r="L257" s="5"/>
      <c r="M257" s="5"/>
      <c r="N257" s="4"/>
      <c r="O257" s="4"/>
      <c r="P257" s="5"/>
      <c r="Q257" s="5"/>
      <c r="S257" s="13"/>
      <c r="T257" s="20"/>
    </row>
  </sheetData>
  <mergeCells count="10">
    <mergeCell ref="R55:R57"/>
    <mergeCell ref="R88:R90"/>
    <mergeCell ref="R98:R100"/>
    <mergeCell ref="R143:R144"/>
    <mergeCell ref="R247:R256"/>
    <mergeCell ref="R62:R63"/>
    <mergeCell ref="R125:R127"/>
    <mergeCell ref="R133:R134"/>
    <mergeCell ref="R140:R142"/>
    <mergeCell ref="R184:R185"/>
  </mergeCells>
  <conditionalFormatting sqref="K1:K257">
    <cfRule type="top10" dxfId="498" priority="7" percent="1" rank="10"/>
  </conditionalFormatting>
  <conditionalFormatting sqref="P1 P252:P257">
    <cfRule type="top10" dxfId="497" priority="6" percent="1" rank="10"/>
    <cfRule type="top10" dxfId="496" priority="18" percent="1" rank="10"/>
    <cfRule type="top10" dxfId="495" priority="19" rank="10"/>
  </conditionalFormatting>
  <conditionalFormatting sqref="P2:P251">
    <cfRule type="top10" dxfId="494" priority="1" percent="1" rank="10"/>
  </conditionalFormatting>
  <conditionalFormatting sqref="P252:P257">
    <cfRule type="top10" dxfId="493" priority="20" percent="1" rank="10"/>
  </conditionalFormatting>
  <conditionalFormatting sqref="Q1:Q257">
    <cfRule type="top10" dxfId="492" priority="4" rank="10"/>
    <cfRule type="top10" dxfId="491" priority="5" percent="1" rank="10"/>
  </conditionalFormatting>
  <conditionalFormatting sqref="S1:S257">
    <cfRule type="top10" dxfId="490" priority="2" rank="10"/>
    <cfRule type="top10" dxfId="489" priority="3" percent="1" rank="10"/>
  </conditionalFormatting>
  <conditionalFormatting sqref="T1">
    <cfRule type="top10" dxfId="488" priority="26" percent="1" rank="10"/>
    <cfRule type="top10" dxfId="487" priority="27" rank="10"/>
  </conditionalFormatting>
  <conditionalFormatting sqref="T1:T257">
    <cfRule type="containsText" dxfId="486" priority="21" operator="containsText" text="FALSE">
      <formula>NOT(ISERROR(SEARCH("FALSE",T1)))</formula>
    </cfRule>
    <cfRule type="cellIs" dxfId="485" priority="22" operator="equal">
      <formula>FALSE</formula>
    </cfRule>
    <cfRule type="top10" dxfId="484" priority="23" percent="1" rank="7"/>
    <cfRule type="colorScale" priority="24">
      <colorScale>
        <cfvo type="min"/>
        <cfvo type="percent" val="&quot;7$P:$P&quot;"/>
        <color rgb="FF92D050"/>
        <color theme="1"/>
      </colorScale>
    </cfRule>
    <cfRule type="top10" dxfId="483" priority="25" percent="1" rank="10"/>
  </conditionalFormatting>
  <conditionalFormatting sqref="U1">
    <cfRule type="top10" dxfId="482" priority="16" percent="1" rank="10"/>
    <cfRule type="top10" dxfId="481" priority="17" rank="10"/>
  </conditionalFormatting>
  <conditionalFormatting sqref="U1:U257">
    <cfRule type="top10" dxfId="480" priority="13" percent="1" rank="7"/>
    <cfRule type="colorScale" priority="14">
      <colorScale>
        <cfvo type="min"/>
        <cfvo type="percent" val="&quot;7$P:$P&quot;"/>
        <color rgb="FF92D050"/>
        <color theme="1"/>
      </colorScale>
    </cfRule>
    <cfRule type="top10" dxfId="479" priority="15" percent="1" rank="10"/>
  </conditionalFormatting>
  <conditionalFormatting sqref="V1:W1">
    <cfRule type="top10" dxfId="478" priority="11" percent="1" rank="10"/>
    <cfRule type="top10" dxfId="477" priority="12" rank="10"/>
  </conditionalFormatting>
  <conditionalFormatting sqref="V1:W257">
    <cfRule type="top10" dxfId="476" priority="8" percent="1" rank="7"/>
    <cfRule type="colorScale" priority="9">
      <colorScale>
        <cfvo type="min"/>
        <cfvo type="percent" val="&quot;7$P:$P&quot;"/>
        <color rgb="FF92D050"/>
        <color theme="1"/>
      </colorScale>
    </cfRule>
    <cfRule type="top10" dxfId="475" priority="10" percent="1" rank="10"/>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65"/>
  <sheetViews>
    <sheetView topLeftCell="E234" workbookViewId="0">
      <selection activeCell="O263" sqref="O263"/>
    </sheetView>
  </sheetViews>
  <sheetFormatPr baseColWidth="10" defaultRowHeight="16" x14ac:dyDescent="0.2"/>
  <cols>
    <col min="2" max="6" width="10.83203125" style="3"/>
    <col min="8" max="8" width="10.83203125" style="3"/>
    <col min="11" max="11" width="13" bestFit="1" customWidth="1"/>
    <col min="13" max="13" width="10.83203125" style="4"/>
    <col min="14" max="15" width="10.83203125" style="25"/>
    <col min="16" max="16" width="15.5" customWidth="1"/>
    <col min="17" max="17" width="69.1640625" customWidth="1"/>
    <col min="18" max="18" width="15.83203125" style="14" customWidth="1"/>
    <col min="19" max="19" width="21.1640625" customWidth="1"/>
    <col min="20" max="22" width="24.1640625" customWidth="1"/>
    <col min="23" max="23" width="15.33203125" customWidth="1"/>
    <col min="27" max="27" width="72" bestFit="1" customWidth="1"/>
  </cols>
  <sheetData>
    <row r="1" spans="1:27" x14ac:dyDescent="0.2">
      <c r="A1" s="7" t="s">
        <v>0</v>
      </c>
      <c r="B1" s="7" t="s">
        <v>1</v>
      </c>
      <c r="C1" s="7" t="s">
        <v>2</v>
      </c>
      <c r="D1" s="7" t="s">
        <v>3</v>
      </c>
      <c r="E1" s="7" t="s">
        <v>4</v>
      </c>
      <c r="F1" s="8" t="s">
        <v>5</v>
      </c>
      <c r="G1" s="7" t="s">
        <v>6</v>
      </c>
      <c r="I1" s="7" t="s">
        <v>7</v>
      </c>
      <c r="J1" s="7" t="s">
        <v>10</v>
      </c>
      <c r="K1" s="7" t="s">
        <v>8</v>
      </c>
      <c r="L1" s="7" t="s">
        <v>9</v>
      </c>
      <c r="M1" s="11" t="s">
        <v>11</v>
      </c>
      <c r="N1" s="24" t="s">
        <v>20</v>
      </c>
      <c r="O1" s="24" t="s">
        <v>23</v>
      </c>
      <c r="P1" s="7" t="s">
        <v>13</v>
      </c>
      <c r="Q1" s="14"/>
      <c r="R1" s="12" t="s">
        <v>16</v>
      </c>
      <c r="S1" s="7" t="s">
        <v>17</v>
      </c>
      <c r="T1" s="7" t="s">
        <v>18</v>
      </c>
      <c r="U1" s="7" t="s">
        <v>19</v>
      </c>
      <c r="V1" s="7" t="s">
        <v>188</v>
      </c>
      <c r="W1" s="7" t="s">
        <v>21</v>
      </c>
      <c r="X1">
        <v>11</v>
      </c>
      <c r="AA1" s="12" t="s">
        <v>25</v>
      </c>
    </row>
    <row r="2" spans="1:27" x14ac:dyDescent="0.2">
      <c r="A2" s="1">
        <v>44869</v>
      </c>
      <c r="B2" s="4">
        <v>272.01998900000001</v>
      </c>
      <c r="C2" s="4">
        <v>274.97000100000002</v>
      </c>
      <c r="D2" s="4">
        <v>255.320007</v>
      </c>
      <c r="E2" s="4">
        <v>260.790009</v>
      </c>
      <c r="F2" s="4">
        <v>260.790009</v>
      </c>
      <c r="G2" s="2">
        <v>11124700</v>
      </c>
      <c r="H2" s="4">
        <f>(G2/1000000)</f>
        <v>11.124700000000001</v>
      </c>
      <c r="I2" s="5">
        <f>(C2-D2)/D2</f>
        <v>7.6962217849226439E-2</v>
      </c>
      <c r="J2" s="9"/>
      <c r="K2" s="6" t="b">
        <f>(E2-D2)&lt;(C2-E2)</f>
        <v>1</v>
      </c>
      <c r="M2" s="4">
        <v>274.97000000000003</v>
      </c>
      <c r="N2" s="4">
        <v>266.56</v>
      </c>
      <c r="O2" s="5">
        <f>(M2-N2)/M2</f>
        <v>3.0585154744153995E-2</v>
      </c>
      <c r="P2" s="43">
        <f t="shared" ref="P2:P65" si="0">(D2-M2)/M2</f>
        <v>-7.1462315889006145E-2</v>
      </c>
      <c r="Q2" s="14"/>
      <c r="R2" s="13">
        <f t="shared" ref="R2:R65" si="1">(C2-M2)/M2</f>
        <v>3.6367603646770286E-9</v>
      </c>
      <c r="S2" s="19"/>
      <c r="T2" s="13"/>
      <c r="U2" s="20"/>
      <c r="V2" s="13"/>
      <c r="W2" s="7" t="s">
        <v>22</v>
      </c>
      <c r="X2">
        <v>22</v>
      </c>
      <c r="AA2" s="14" t="str">
        <f>notes!A1</f>
        <v>check if the bar is in value zone</v>
      </c>
    </row>
    <row r="3" spans="1:27" x14ac:dyDescent="0.2">
      <c r="A3" s="1">
        <v>44872</v>
      </c>
      <c r="B3" s="4">
        <v>261.05999800000001</v>
      </c>
      <c r="C3" s="4">
        <v>261.14999399999999</v>
      </c>
      <c r="D3" s="4">
        <v>252.08999600000001</v>
      </c>
      <c r="E3" s="4">
        <v>258.60000600000001</v>
      </c>
      <c r="F3" s="4">
        <v>258.60000600000001</v>
      </c>
      <c r="G3" s="2">
        <v>7927000</v>
      </c>
      <c r="H3" s="4">
        <f t="shared" ref="H3:H66" si="2">(G3/1000000)</f>
        <v>7.9269999999999996</v>
      </c>
      <c r="I3" s="5">
        <f t="shared" ref="I3:I66" si="3">(C3-D3)/D3</f>
        <v>3.5939538037042841E-2</v>
      </c>
      <c r="J3" s="10">
        <f>(E3-E2)</f>
        <v>-2.1900029999999902</v>
      </c>
      <c r="K3" s="6" t="b">
        <f t="shared" ref="K3:K66" si="4">(E3-D3)&lt;(C3-E3)</f>
        <v>0</v>
      </c>
      <c r="L3" s="5">
        <f>(E3-E2)/E2</f>
        <v>-8.3975724698870276E-3</v>
      </c>
      <c r="M3" s="4">
        <f t="shared" ref="M3:M66" si="5">(E3-M2)*(2/($X$1+1))+M2</f>
        <v>272.24166766666667</v>
      </c>
      <c r="N3" s="4">
        <f>(E3-N2)*(2/($X$2+1))+N2</f>
        <v>265.86782660869568</v>
      </c>
      <c r="O3" s="5">
        <f t="shared" ref="O3:O66" si="6">(M3-N3)/M3</f>
        <v>2.341243760589631E-2</v>
      </c>
      <c r="P3" s="43">
        <f t="shared" si="0"/>
        <v>-7.4021261474714481E-2</v>
      </c>
      <c r="Q3" s="14"/>
      <c r="R3" s="13">
        <f t="shared" si="1"/>
        <v>-4.0742013379992038E-2</v>
      </c>
      <c r="S3" s="20" t="b">
        <f t="shared" ref="S3:S66" si="7">(E3&lt;E2)</f>
        <v>1</v>
      </c>
      <c r="T3" s="13"/>
      <c r="U3" s="20"/>
      <c r="V3" s="13">
        <f>(M3-M2)/M2</f>
        <v>-9.9222909165849194E-3</v>
      </c>
      <c r="AA3" s="14" t="str">
        <f>notes!A2</f>
        <v>open-high can be large , but that doesn't signal shorting if the bar is below fast EMA</v>
      </c>
    </row>
    <row r="4" spans="1:27" x14ac:dyDescent="0.2">
      <c r="A4" s="1">
        <v>44873</v>
      </c>
      <c r="B4" s="4">
        <v>259.92001299999998</v>
      </c>
      <c r="C4" s="4">
        <v>266.07998700000002</v>
      </c>
      <c r="D4" s="4">
        <v>256.88000499999998</v>
      </c>
      <c r="E4" s="4">
        <v>263.459991</v>
      </c>
      <c r="F4" s="4">
        <v>263.459991</v>
      </c>
      <c r="G4" s="2">
        <v>7683800</v>
      </c>
      <c r="H4" s="4">
        <f t="shared" si="2"/>
        <v>7.6837999999999997</v>
      </c>
      <c r="I4" s="5">
        <f t="shared" si="3"/>
        <v>3.5814317272377952E-2</v>
      </c>
      <c r="J4" s="10">
        <f>(E4-E3)</f>
        <v>4.8599849999999947</v>
      </c>
      <c r="K4" s="6" t="b">
        <f t="shared" si="4"/>
        <v>0</v>
      </c>
      <c r="L4" s="5">
        <f t="shared" ref="L4:L67" si="8">(E4-E3)/E3</f>
        <v>1.8793445039595222E-2</v>
      </c>
      <c r="M4" s="4">
        <f t="shared" si="5"/>
        <v>270.7780548888889</v>
      </c>
      <c r="N4" s="4">
        <f t="shared" ref="N4:N67" si="9">(E4-N3)*(2/($X$2+1))+N3</f>
        <v>265.65844959924391</v>
      </c>
      <c r="O4" s="5">
        <f t="shared" si="6"/>
        <v>1.8907017009726929E-2</v>
      </c>
      <c r="P4" s="43">
        <f t="shared" si="0"/>
        <v>-5.1326352479309473E-2</v>
      </c>
      <c r="Q4" s="14"/>
      <c r="R4" s="13">
        <f t="shared" si="1"/>
        <v>-1.7350253479059417E-2</v>
      </c>
      <c r="S4" s="20" t="b">
        <f t="shared" si="7"/>
        <v>0</v>
      </c>
      <c r="T4" s="13"/>
      <c r="U4" s="20"/>
      <c r="V4" s="13">
        <f t="shared" ref="V4:V67" si="10">(M4-M3)/M3</f>
        <v>-5.3761527040372811E-3</v>
      </c>
      <c r="AA4" s="14"/>
    </row>
    <row r="5" spans="1:27" x14ac:dyDescent="0.2">
      <c r="A5" s="1">
        <v>44874</v>
      </c>
      <c r="B5" s="4">
        <v>259.66000400000001</v>
      </c>
      <c r="C5" s="4">
        <v>260.89999399999999</v>
      </c>
      <c r="D5" s="4">
        <v>254.220001</v>
      </c>
      <c r="E5" s="4">
        <v>254.66000399999999</v>
      </c>
      <c r="F5" s="4">
        <v>254.66000399999999</v>
      </c>
      <c r="G5" s="2">
        <v>7266000</v>
      </c>
      <c r="H5" s="4">
        <f t="shared" si="2"/>
        <v>7.266</v>
      </c>
      <c r="I5" s="5">
        <f t="shared" si="3"/>
        <v>2.6276425826935609E-2</v>
      </c>
      <c r="J5" s="10">
        <f t="shared" ref="J5:J68" si="11">(E5-E4)</f>
        <v>-8.7999870000000158</v>
      </c>
      <c r="K5" s="6" t="b">
        <f t="shared" si="4"/>
        <v>1</v>
      </c>
      <c r="L5" s="5">
        <f t="shared" si="8"/>
        <v>-3.3401606697845879E-2</v>
      </c>
      <c r="M5" s="4">
        <f t="shared" si="5"/>
        <v>268.09171307407411</v>
      </c>
      <c r="N5" s="4">
        <f t="shared" si="9"/>
        <v>264.70206302539663</v>
      </c>
      <c r="O5" s="5">
        <f t="shared" si="6"/>
        <v>1.2643621131776335E-2</v>
      </c>
      <c r="P5" s="43">
        <f t="shared" si="0"/>
        <v>-5.1742412755001264E-2</v>
      </c>
      <c r="Q5" s="14"/>
      <c r="R5" s="13">
        <f t="shared" si="1"/>
        <v>-2.6825592598929131E-2</v>
      </c>
      <c r="S5" s="20" t="b">
        <f t="shared" si="7"/>
        <v>1</v>
      </c>
      <c r="T5" s="13"/>
      <c r="U5" s="20"/>
      <c r="V5" s="13">
        <f t="shared" si="10"/>
        <v>-9.9208254373387445E-3</v>
      </c>
      <c r="AA5" s="12" t="str">
        <f>notes!A4</f>
        <v>criteria to choose a stock</v>
      </c>
    </row>
    <row r="6" spans="1:27" x14ac:dyDescent="0.2">
      <c r="A6" s="1">
        <v>44875</v>
      </c>
      <c r="B6" s="4">
        <v>265.98998999999998</v>
      </c>
      <c r="C6" s="4">
        <v>275.35998499999999</v>
      </c>
      <c r="D6" s="4">
        <v>260.08999599999999</v>
      </c>
      <c r="E6" s="4">
        <v>274.97000100000002</v>
      </c>
      <c r="F6" s="4">
        <v>274.97000100000002</v>
      </c>
      <c r="G6" s="2">
        <v>9667300</v>
      </c>
      <c r="H6" s="4">
        <f t="shared" si="2"/>
        <v>9.6672999999999991</v>
      </c>
      <c r="I6" s="5">
        <f t="shared" si="3"/>
        <v>5.8710404993816107E-2</v>
      </c>
      <c r="J6" s="10">
        <f t="shared" si="11"/>
        <v>20.309997000000038</v>
      </c>
      <c r="K6" s="6" t="b">
        <f t="shared" si="4"/>
        <v>0</v>
      </c>
      <c r="L6" s="5">
        <f t="shared" si="8"/>
        <v>7.9753383652660423E-2</v>
      </c>
      <c r="M6" s="4">
        <f t="shared" si="5"/>
        <v>269.23809439506175</v>
      </c>
      <c r="N6" s="4">
        <f t="shared" si="9"/>
        <v>265.59492719710124</v>
      </c>
      <c r="O6" s="5">
        <f t="shared" si="6"/>
        <v>1.3531395719265387E-2</v>
      </c>
      <c r="P6" s="43">
        <f t="shared" si="0"/>
        <v>-3.397772672405884E-2</v>
      </c>
      <c r="Q6" s="14"/>
      <c r="R6" s="13">
        <f t="shared" si="1"/>
        <v>2.2737832173018564E-2</v>
      </c>
      <c r="S6" s="20" t="b">
        <f t="shared" si="7"/>
        <v>0</v>
      </c>
      <c r="T6" s="13">
        <f>(E6-E5)/E5</f>
        <v>7.9753383652660423E-2</v>
      </c>
      <c r="U6" s="20"/>
      <c r="V6" s="13">
        <f t="shared" si="10"/>
        <v>4.2760789128565742E-3</v>
      </c>
      <c r="AA6" s="14" t="str">
        <f>notes!A5</f>
        <v>1. low-fast ema %</v>
      </c>
    </row>
    <row r="7" spans="1:27" x14ac:dyDescent="0.2">
      <c r="A7" s="1">
        <v>44876</v>
      </c>
      <c r="B7" s="4">
        <v>274.47000100000002</v>
      </c>
      <c r="C7" s="4">
        <v>290.66000400000001</v>
      </c>
      <c r="D7" s="4">
        <v>271.55999800000001</v>
      </c>
      <c r="E7" s="4">
        <v>290.13000499999998</v>
      </c>
      <c r="F7" s="4">
        <v>290.13000499999998</v>
      </c>
      <c r="G7" s="2">
        <v>9573800</v>
      </c>
      <c r="H7" s="4">
        <f t="shared" si="2"/>
        <v>9.5738000000000003</v>
      </c>
      <c r="I7" s="5">
        <f t="shared" si="3"/>
        <v>7.0334387025588377E-2</v>
      </c>
      <c r="J7" s="10">
        <f t="shared" si="11"/>
        <v>15.160003999999958</v>
      </c>
      <c r="K7" s="6" t="b">
        <f t="shared" si="4"/>
        <v>0</v>
      </c>
      <c r="L7" s="5">
        <f t="shared" si="8"/>
        <v>5.5133301614236664E-2</v>
      </c>
      <c r="M7" s="4">
        <f t="shared" si="5"/>
        <v>272.72007949588476</v>
      </c>
      <c r="N7" s="4">
        <f t="shared" si="9"/>
        <v>267.72841222344027</v>
      </c>
      <c r="O7" s="5">
        <f t="shared" si="6"/>
        <v>1.8303262750844901E-2</v>
      </c>
      <c r="P7" s="43">
        <f t="shared" si="0"/>
        <v>-4.2537443448576687E-3</v>
      </c>
      <c r="Q7" s="14"/>
      <c r="R7" s="13">
        <f t="shared" si="1"/>
        <v>6.5781458179671584E-2</v>
      </c>
      <c r="S7" s="20" t="b">
        <f t="shared" si="7"/>
        <v>0</v>
      </c>
      <c r="T7" s="13">
        <f>(E7-E6)/E6</f>
        <v>5.5133301614236664E-2</v>
      </c>
      <c r="U7" s="20"/>
      <c r="V7" s="13">
        <f t="shared" si="10"/>
        <v>1.2932735646664402E-2</v>
      </c>
      <c r="AA7" s="14" t="str">
        <f>notes!A6</f>
        <v>2. high-fast ema%</v>
      </c>
    </row>
    <row r="8" spans="1:27" x14ac:dyDescent="0.2">
      <c r="A8" s="1">
        <v>44879</v>
      </c>
      <c r="B8" s="4">
        <v>290</v>
      </c>
      <c r="C8" s="4">
        <v>311</v>
      </c>
      <c r="D8" s="4">
        <v>288.19000199999999</v>
      </c>
      <c r="E8" s="4">
        <v>299.26998900000001</v>
      </c>
      <c r="F8" s="4">
        <v>299.26998900000001</v>
      </c>
      <c r="G8" s="2">
        <v>17978200</v>
      </c>
      <c r="H8" s="4">
        <f t="shared" si="2"/>
        <v>17.978200000000001</v>
      </c>
      <c r="I8" s="5">
        <f t="shared" si="3"/>
        <v>7.9149164931821642E-2</v>
      </c>
      <c r="J8" s="10">
        <f t="shared" si="11"/>
        <v>9.1399840000000268</v>
      </c>
      <c r="K8" s="6" t="b">
        <f t="shared" si="4"/>
        <v>1</v>
      </c>
      <c r="L8" s="5">
        <f t="shared" si="8"/>
        <v>3.1503063600746936E-2</v>
      </c>
      <c r="M8" s="4">
        <f t="shared" si="5"/>
        <v>277.14506441323732</v>
      </c>
      <c r="N8" s="4">
        <f t="shared" si="9"/>
        <v>270.47115803009763</v>
      </c>
      <c r="O8" s="5">
        <f t="shared" si="6"/>
        <v>2.408091371668291E-2</v>
      </c>
      <c r="P8" s="43">
        <f t="shared" si="0"/>
        <v>3.9852550180342054E-2</v>
      </c>
      <c r="Q8" s="14"/>
      <c r="R8" s="13">
        <f t="shared" si="1"/>
        <v>0.12215601117934129</v>
      </c>
      <c r="S8" s="20" t="b">
        <f t="shared" si="7"/>
        <v>0</v>
      </c>
      <c r="T8" s="13">
        <f>(E8-E7)/E7</f>
        <v>3.1503063600746936E-2</v>
      </c>
      <c r="U8" s="20"/>
      <c r="V8" s="13">
        <f t="shared" si="10"/>
        <v>1.6225372644111932E-2</v>
      </c>
      <c r="AA8" s="14" t="str">
        <f>notes!A7</f>
        <v>3. high - close % -  shows if the close fell from high</v>
      </c>
    </row>
    <row r="9" spans="1:27" x14ac:dyDescent="0.2">
      <c r="A9" s="1">
        <v>44880</v>
      </c>
      <c r="B9" s="4">
        <v>309.20001200000002</v>
      </c>
      <c r="C9" s="4">
        <v>312.709991</v>
      </c>
      <c r="D9" s="4">
        <v>302.54998799999998</v>
      </c>
      <c r="E9" s="4">
        <v>310.20001200000002</v>
      </c>
      <c r="F9" s="4">
        <v>310.20001200000002</v>
      </c>
      <c r="G9" s="2">
        <v>14626900</v>
      </c>
      <c r="H9" s="4">
        <f t="shared" si="2"/>
        <v>14.626899999999999</v>
      </c>
      <c r="I9" s="5">
        <f t="shared" si="3"/>
        <v>3.358123749124068E-2</v>
      </c>
      <c r="J9" s="10">
        <f t="shared" si="11"/>
        <v>10.930023000000006</v>
      </c>
      <c r="K9" s="6" t="b">
        <f t="shared" si="4"/>
        <v>0</v>
      </c>
      <c r="L9" s="5">
        <f t="shared" si="8"/>
        <v>3.6522282225900059E-2</v>
      </c>
      <c r="M9" s="4">
        <f t="shared" si="5"/>
        <v>282.65422234436443</v>
      </c>
      <c r="N9" s="4">
        <f t="shared" si="9"/>
        <v>273.92584098400221</v>
      </c>
      <c r="O9" s="5">
        <f t="shared" si="6"/>
        <v>3.0880067129258108E-2</v>
      </c>
      <c r="P9" s="43">
        <f t="shared" si="0"/>
        <v>7.0389062263489094E-2</v>
      </c>
      <c r="Q9" s="14"/>
      <c r="R9" s="13">
        <f t="shared" si="1"/>
        <v>0.10633405157138573</v>
      </c>
      <c r="S9" s="20" t="b">
        <f t="shared" si="7"/>
        <v>0</v>
      </c>
      <c r="T9" s="13">
        <f>(E9-E8)/E8</f>
        <v>3.6522282225900059E-2</v>
      </c>
      <c r="U9" s="20">
        <f>(E9-E6)/E6</f>
        <v>0.1281231075094624</v>
      </c>
      <c r="V9" s="13">
        <f t="shared" si="10"/>
        <v>1.9878246588265678E-2</v>
      </c>
      <c r="AA9" s="14" t="str">
        <f>notes!A8</f>
        <v>4. ema difference %</v>
      </c>
    </row>
    <row r="10" spans="1:27" x14ac:dyDescent="0.2">
      <c r="A10" s="1">
        <v>44881</v>
      </c>
      <c r="B10" s="4">
        <v>309.94000199999999</v>
      </c>
      <c r="C10" s="4">
        <v>310.48998999999998</v>
      </c>
      <c r="D10" s="4">
        <v>303.60998499999999</v>
      </c>
      <c r="E10" s="4">
        <v>306.01998900000001</v>
      </c>
      <c r="F10" s="4">
        <v>306.01998900000001</v>
      </c>
      <c r="G10" s="2">
        <v>8038600</v>
      </c>
      <c r="H10" s="4">
        <f t="shared" si="2"/>
        <v>8.0386000000000006</v>
      </c>
      <c r="I10" s="5">
        <f t="shared" si="3"/>
        <v>2.2660667764269948E-2</v>
      </c>
      <c r="J10" s="10">
        <f t="shared" si="11"/>
        <v>-4.1800230000000056</v>
      </c>
      <c r="K10" s="6" t="b">
        <f t="shared" si="4"/>
        <v>1</v>
      </c>
      <c r="L10" s="5">
        <f t="shared" si="8"/>
        <v>-1.3475250929390697E-2</v>
      </c>
      <c r="M10" s="4">
        <f t="shared" si="5"/>
        <v>286.54851678697037</v>
      </c>
      <c r="N10" s="4">
        <f t="shared" si="9"/>
        <v>276.7166364636542</v>
      </c>
      <c r="O10" s="5">
        <f t="shared" si="6"/>
        <v>3.431139841015305E-2</v>
      </c>
      <c r="P10" s="43">
        <f t="shared" si="0"/>
        <v>5.9541289567077701E-2</v>
      </c>
      <c r="Q10" s="14"/>
      <c r="R10" s="13">
        <f t="shared" si="1"/>
        <v>8.3551202712483383E-2</v>
      </c>
      <c r="S10" s="20" t="b">
        <f t="shared" si="7"/>
        <v>1</v>
      </c>
      <c r="T10" s="13"/>
      <c r="U10" s="20"/>
      <c r="V10" s="13">
        <f t="shared" si="10"/>
        <v>1.3777591611072513E-2</v>
      </c>
    </row>
    <row r="11" spans="1:27" x14ac:dyDescent="0.2">
      <c r="A11" s="1">
        <v>44882</v>
      </c>
      <c r="B11" s="4">
        <v>294.72000100000002</v>
      </c>
      <c r="C11" s="4">
        <v>299.82000699999998</v>
      </c>
      <c r="D11" s="4">
        <v>291</v>
      </c>
      <c r="E11" s="4">
        <v>295.27999899999998</v>
      </c>
      <c r="F11" s="4">
        <v>295.27999899999998</v>
      </c>
      <c r="G11" s="2">
        <v>9838200</v>
      </c>
      <c r="H11" s="4">
        <f t="shared" si="2"/>
        <v>9.8382000000000005</v>
      </c>
      <c r="I11" s="5">
        <f t="shared" si="3"/>
        <v>3.0309302405498197E-2</v>
      </c>
      <c r="J11" s="10">
        <f t="shared" si="11"/>
        <v>-10.739990000000034</v>
      </c>
      <c r="K11" s="6" t="b">
        <f t="shared" si="4"/>
        <v>1</v>
      </c>
      <c r="L11" s="5">
        <f t="shared" si="8"/>
        <v>-3.5095713960044725E-2</v>
      </c>
      <c r="M11" s="4">
        <f t="shared" si="5"/>
        <v>288.00376382247532</v>
      </c>
      <c r="N11" s="4">
        <f t="shared" si="9"/>
        <v>278.3308419015973</v>
      </c>
      <c r="O11" s="5">
        <f t="shared" si="6"/>
        <v>3.3586095516586326E-2</v>
      </c>
      <c r="P11" s="43">
        <f t="shared" si="0"/>
        <v>1.0403461877573066E-2</v>
      </c>
      <c r="Q11" s="14"/>
      <c r="R11" s="13">
        <f t="shared" si="1"/>
        <v>4.1028085955182696E-2</v>
      </c>
      <c r="S11" s="20" t="b">
        <f t="shared" si="7"/>
        <v>1</v>
      </c>
      <c r="T11" s="13"/>
      <c r="U11" s="20"/>
      <c r="V11" s="13">
        <f t="shared" si="10"/>
        <v>5.0785362696078177E-3</v>
      </c>
    </row>
    <row r="12" spans="1:27" x14ac:dyDescent="0.2">
      <c r="A12" s="1">
        <v>44883</v>
      </c>
      <c r="B12" s="4">
        <v>297.32998700000002</v>
      </c>
      <c r="C12" s="4">
        <v>298</v>
      </c>
      <c r="D12" s="4">
        <v>287</v>
      </c>
      <c r="E12" s="4">
        <v>287.98001099999999</v>
      </c>
      <c r="F12" s="4">
        <v>287.98001099999999</v>
      </c>
      <c r="G12" s="2">
        <v>8400100</v>
      </c>
      <c r="H12" s="4">
        <f t="shared" si="2"/>
        <v>8.4001000000000001</v>
      </c>
      <c r="I12" s="5">
        <f t="shared" si="3"/>
        <v>3.8327526132404179E-2</v>
      </c>
      <c r="J12" s="10">
        <f t="shared" si="11"/>
        <v>-7.2999879999999848</v>
      </c>
      <c r="K12" s="6" t="b">
        <f t="shared" si="4"/>
        <v>1</v>
      </c>
      <c r="L12" s="5">
        <f t="shared" si="8"/>
        <v>-2.4722256924689254E-2</v>
      </c>
      <c r="M12" s="4">
        <f t="shared" si="5"/>
        <v>287.99980501872943</v>
      </c>
      <c r="N12" s="4">
        <f t="shared" si="9"/>
        <v>279.16990008406708</v>
      </c>
      <c r="O12" s="5">
        <f t="shared" si="6"/>
        <v>3.0659412891227891E-2</v>
      </c>
      <c r="P12" s="43">
        <f t="shared" si="0"/>
        <v>-3.4715475542228661E-3</v>
      </c>
      <c r="Q12" s="14"/>
      <c r="R12" s="13">
        <f t="shared" si="1"/>
        <v>3.4722922748576954E-2</v>
      </c>
      <c r="S12" s="20" t="b">
        <f t="shared" si="7"/>
        <v>1</v>
      </c>
      <c r="T12" s="13"/>
      <c r="U12" s="20"/>
      <c r="V12" s="13">
        <f t="shared" si="10"/>
        <v>-1.3745666700135948E-5</v>
      </c>
    </row>
    <row r="13" spans="1:27" x14ac:dyDescent="0.2">
      <c r="A13" s="1">
        <v>44886</v>
      </c>
      <c r="B13" s="4">
        <v>291</v>
      </c>
      <c r="C13" s="4">
        <v>291.86999500000002</v>
      </c>
      <c r="D13" s="4">
        <v>282.66000400000001</v>
      </c>
      <c r="E13" s="4">
        <v>285.04998799999998</v>
      </c>
      <c r="F13" s="4">
        <v>285.04998799999998</v>
      </c>
      <c r="G13" s="2">
        <v>7256500</v>
      </c>
      <c r="H13" s="4">
        <f t="shared" si="2"/>
        <v>7.2565</v>
      </c>
      <c r="I13" s="5">
        <f t="shared" si="3"/>
        <v>3.2583283342768235E-2</v>
      </c>
      <c r="J13" s="10">
        <f t="shared" si="11"/>
        <v>-2.9300230000000056</v>
      </c>
      <c r="K13" s="6" t="b">
        <f t="shared" si="4"/>
        <v>1</v>
      </c>
      <c r="L13" s="5">
        <f t="shared" si="8"/>
        <v>-1.0174397138973669E-2</v>
      </c>
      <c r="M13" s="4">
        <f t="shared" si="5"/>
        <v>287.50816884894118</v>
      </c>
      <c r="N13" s="4">
        <f t="shared" si="9"/>
        <v>279.68121207675688</v>
      </c>
      <c r="O13" s="5">
        <f t="shared" si="6"/>
        <v>2.7223423958769817E-2</v>
      </c>
      <c r="P13" s="43">
        <f t="shared" si="0"/>
        <v>-1.6862702956758166E-2</v>
      </c>
      <c r="Q13" s="14"/>
      <c r="R13" s="13">
        <f t="shared" si="1"/>
        <v>1.5171138157645078E-2</v>
      </c>
      <c r="S13" s="20" t="b">
        <f t="shared" si="7"/>
        <v>1</v>
      </c>
      <c r="T13" s="13"/>
      <c r="U13" s="20"/>
      <c r="V13" s="13">
        <f t="shared" si="10"/>
        <v>-1.7070711897054177E-3</v>
      </c>
    </row>
    <row r="14" spans="1:27" x14ac:dyDescent="0.2">
      <c r="A14" s="1">
        <v>44887</v>
      </c>
      <c r="B14" s="4">
        <v>284.98998999999998</v>
      </c>
      <c r="C14" s="4">
        <v>286.98001099999999</v>
      </c>
      <c r="D14" s="4">
        <v>277.33999599999999</v>
      </c>
      <c r="E14" s="4">
        <v>286.69000199999999</v>
      </c>
      <c r="F14" s="4">
        <v>286.69000199999999</v>
      </c>
      <c r="G14" s="2">
        <v>6245100</v>
      </c>
      <c r="H14" s="4">
        <f t="shared" si="2"/>
        <v>6.2450999999999999</v>
      </c>
      <c r="I14" s="5">
        <f t="shared" si="3"/>
        <v>3.4758834423578799E-2</v>
      </c>
      <c r="J14" s="10">
        <f t="shared" si="11"/>
        <v>1.6400140000000079</v>
      </c>
      <c r="K14" s="6" t="b">
        <f t="shared" si="4"/>
        <v>0</v>
      </c>
      <c r="L14" s="5">
        <f t="shared" si="8"/>
        <v>5.7534259569939289E-3</v>
      </c>
      <c r="M14" s="4">
        <f t="shared" si="5"/>
        <v>287.37180770745101</v>
      </c>
      <c r="N14" s="4">
        <f t="shared" si="9"/>
        <v>280.29067207008239</v>
      </c>
      <c r="O14" s="5">
        <f t="shared" si="6"/>
        <v>2.4641024093001233E-2</v>
      </c>
      <c r="P14" s="43">
        <f t="shared" si="0"/>
        <v>-3.490882347673982E-2</v>
      </c>
      <c r="Q14" s="14"/>
      <c r="R14" s="13">
        <f t="shared" si="1"/>
        <v>-1.3633790683109622E-3</v>
      </c>
      <c r="S14" s="20" t="b">
        <f t="shared" si="7"/>
        <v>0</v>
      </c>
      <c r="T14" s="13">
        <f>(E14-E13)/E13</f>
        <v>5.7534259569939289E-3</v>
      </c>
      <c r="U14" s="20"/>
      <c r="V14" s="13">
        <f t="shared" si="10"/>
        <v>-4.7428614649837954E-4</v>
      </c>
    </row>
    <row r="15" spans="1:27" x14ac:dyDescent="0.2">
      <c r="A15" s="1">
        <v>44888</v>
      </c>
      <c r="B15" s="4">
        <v>285.91000400000001</v>
      </c>
      <c r="C15" s="4">
        <v>292.47000100000002</v>
      </c>
      <c r="D15" s="4">
        <v>283.76001000000002</v>
      </c>
      <c r="E15" s="4">
        <v>291.5</v>
      </c>
      <c r="F15" s="4">
        <v>291.5</v>
      </c>
      <c r="G15" s="2">
        <v>5919000</v>
      </c>
      <c r="H15" s="4">
        <f t="shared" si="2"/>
        <v>5.9189999999999996</v>
      </c>
      <c r="I15" s="5">
        <f t="shared" si="3"/>
        <v>3.069492068315053E-2</v>
      </c>
      <c r="J15" s="10">
        <f t="shared" si="11"/>
        <v>4.8099980000000073</v>
      </c>
      <c r="K15" s="6" t="b">
        <f t="shared" si="4"/>
        <v>0</v>
      </c>
      <c r="L15" s="5">
        <f t="shared" si="8"/>
        <v>1.6777697047140164E-2</v>
      </c>
      <c r="M15" s="4">
        <f t="shared" si="5"/>
        <v>288.05983975620916</v>
      </c>
      <c r="N15" s="4">
        <f t="shared" si="9"/>
        <v>281.26539623790131</v>
      </c>
      <c r="O15" s="5">
        <f t="shared" si="6"/>
        <v>2.3586916954678995E-2</v>
      </c>
      <c r="P15" s="43">
        <f t="shared" si="0"/>
        <v>-1.4926862973499423E-2</v>
      </c>
      <c r="Q15" s="14"/>
      <c r="R15" s="13">
        <f t="shared" si="1"/>
        <v>1.5309878834631288E-2</v>
      </c>
      <c r="S15" s="20" t="b">
        <f t="shared" si="7"/>
        <v>0</v>
      </c>
      <c r="T15" s="13">
        <f>(E15-E14)/E14</f>
        <v>1.6777697047140164E-2</v>
      </c>
      <c r="U15" s="20"/>
      <c r="V15" s="13">
        <f t="shared" si="10"/>
        <v>2.3942225030597749E-3</v>
      </c>
    </row>
    <row r="16" spans="1:27" x14ac:dyDescent="0.2">
      <c r="A16" s="1">
        <v>44890</v>
      </c>
      <c r="B16" s="4">
        <v>289</v>
      </c>
      <c r="C16" s="4">
        <v>289.209991</v>
      </c>
      <c r="D16" s="4">
        <v>284.17001299999998</v>
      </c>
      <c r="E16" s="4">
        <v>285.540009</v>
      </c>
      <c r="F16" s="4">
        <v>285.540009</v>
      </c>
      <c r="G16" s="2">
        <v>3236000</v>
      </c>
      <c r="H16" s="4">
        <f t="shared" si="2"/>
        <v>3.2360000000000002</v>
      </c>
      <c r="I16" s="5">
        <f t="shared" si="3"/>
        <v>1.7735784106115444E-2</v>
      </c>
      <c r="J16" s="10">
        <f t="shared" si="11"/>
        <v>-5.9599910000000023</v>
      </c>
      <c r="K16" s="6" t="b">
        <f t="shared" si="4"/>
        <v>1</v>
      </c>
      <c r="L16" s="5">
        <f t="shared" si="8"/>
        <v>-2.0445938250428824E-2</v>
      </c>
      <c r="M16" s="4">
        <f t="shared" si="5"/>
        <v>287.63986796350764</v>
      </c>
      <c r="N16" s="4">
        <f t="shared" si="9"/>
        <v>281.63710169547511</v>
      </c>
      <c r="O16" s="5">
        <f t="shared" si="6"/>
        <v>2.0869034291150803E-2</v>
      </c>
      <c r="P16" s="43">
        <f t="shared" si="0"/>
        <v>-1.2063192032711792E-2</v>
      </c>
      <c r="Q16" s="14"/>
      <c r="R16" s="13">
        <f t="shared" si="1"/>
        <v>5.4586419038808644E-3</v>
      </c>
      <c r="S16" s="20" t="b">
        <f t="shared" si="7"/>
        <v>1</v>
      </c>
      <c r="T16" s="13"/>
      <c r="U16" s="20"/>
      <c r="V16" s="13">
        <f t="shared" si="10"/>
        <v>-1.457932466590788E-3</v>
      </c>
    </row>
    <row r="17" spans="1:22" x14ac:dyDescent="0.2">
      <c r="A17" s="1">
        <v>44893</v>
      </c>
      <c r="B17" s="4">
        <v>284</v>
      </c>
      <c r="C17" s="4">
        <v>289.54998799999998</v>
      </c>
      <c r="D17" s="4">
        <v>280.52999899999998</v>
      </c>
      <c r="E17" s="4">
        <v>281.17001299999998</v>
      </c>
      <c r="F17" s="4">
        <v>281.17001299999998</v>
      </c>
      <c r="G17" s="2">
        <v>4703400</v>
      </c>
      <c r="H17" s="4">
        <f t="shared" si="2"/>
        <v>4.7034000000000002</v>
      </c>
      <c r="I17" s="5">
        <f t="shared" si="3"/>
        <v>3.2153384779358342E-2</v>
      </c>
      <c r="J17" s="10">
        <f t="shared" si="11"/>
        <v>-4.3699960000000146</v>
      </c>
      <c r="K17" s="6" t="b">
        <f t="shared" si="4"/>
        <v>1</v>
      </c>
      <c r="L17" s="5">
        <f t="shared" si="8"/>
        <v>-1.5304321153817763E-2</v>
      </c>
      <c r="M17" s="4">
        <f t="shared" si="5"/>
        <v>286.56155880292306</v>
      </c>
      <c r="N17" s="4">
        <f t="shared" si="9"/>
        <v>281.59648528717292</v>
      </c>
      <c r="O17" s="5">
        <f t="shared" si="6"/>
        <v>1.7326376700668229E-2</v>
      </c>
      <c r="P17" s="43">
        <f t="shared" si="0"/>
        <v>-2.1048042270984321E-2</v>
      </c>
      <c r="Q17" s="14"/>
      <c r="R17" s="13">
        <f t="shared" si="1"/>
        <v>1.0428576706382859E-2</v>
      </c>
      <c r="S17" s="20" t="b">
        <f t="shared" si="7"/>
        <v>1</v>
      </c>
      <c r="T17" s="13"/>
      <c r="U17" s="20"/>
      <c r="V17" s="13">
        <f t="shared" si="10"/>
        <v>-3.7488167694520857E-3</v>
      </c>
    </row>
    <row r="18" spans="1:22" x14ac:dyDescent="0.2">
      <c r="A18" s="1">
        <v>44894</v>
      </c>
      <c r="B18" s="4">
        <v>282.5</v>
      </c>
      <c r="C18" s="4">
        <v>282.959991</v>
      </c>
      <c r="D18" s="4">
        <v>275.94000199999999</v>
      </c>
      <c r="E18" s="4">
        <v>280.959991</v>
      </c>
      <c r="F18" s="4">
        <v>280.959991</v>
      </c>
      <c r="G18" s="2">
        <v>5786900</v>
      </c>
      <c r="H18" s="4">
        <f t="shared" si="2"/>
        <v>5.7869000000000002</v>
      </c>
      <c r="I18" s="5">
        <f t="shared" si="3"/>
        <v>2.5440273063417639E-2</v>
      </c>
      <c r="J18" s="10">
        <f t="shared" si="11"/>
        <v>-0.21002199999998084</v>
      </c>
      <c r="K18" s="6" t="b">
        <f t="shared" si="4"/>
        <v>0</v>
      </c>
      <c r="L18" s="5">
        <f t="shared" si="8"/>
        <v>-7.4695732222333701E-4</v>
      </c>
      <c r="M18" s="4">
        <f t="shared" si="5"/>
        <v>285.62796416910254</v>
      </c>
      <c r="N18" s="4">
        <f t="shared" si="9"/>
        <v>281.54113795785355</v>
      </c>
      <c r="O18" s="5">
        <f t="shared" si="6"/>
        <v>1.4308214614551657E-2</v>
      </c>
      <c r="P18" s="43">
        <f t="shared" si="0"/>
        <v>-3.3918115116231787E-2</v>
      </c>
      <c r="Q18" s="14"/>
      <c r="R18" s="13">
        <f t="shared" si="1"/>
        <v>-9.3407281631675155E-3</v>
      </c>
      <c r="S18" s="20" t="b">
        <f t="shared" si="7"/>
        <v>1</v>
      </c>
      <c r="T18" s="13"/>
      <c r="U18" s="20"/>
      <c r="V18" s="13">
        <f t="shared" si="10"/>
        <v>-3.257920000576839E-3</v>
      </c>
    </row>
    <row r="19" spans="1:22" x14ac:dyDescent="0.2">
      <c r="A19" s="1">
        <v>44895</v>
      </c>
      <c r="B19" s="4">
        <v>281.36999500000002</v>
      </c>
      <c r="C19" s="4">
        <v>308.26001000000002</v>
      </c>
      <c r="D19" s="4">
        <v>280.41000400000001</v>
      </c>
      <c r="E19" s="4">
        <v>305.52999899999998</v>
      </c>
      <c r="F19" s="4">
        <v>305.52999899999998</v>
      </c>
      <c r="G19" s="2">
        <v>16070100</v>
      </c>
      <c r="H19" s="4">
        <f t="shared" si="2"/>
        <v>16.0701</v>
      </c>
      <c r="I19" s="5">
        <f t="shared" si="3"/>
        <v>9.9318874514904995E-2</v>
      </c>
      <c r="J19" s="10">
        <f t="shared" si="11"/>
        <v>24.570007999999973</v>
      </c>
      <c r="K19" s="6" t="b">
        <f t="shared" si="4"/>
        <v>0</v>
      </c>
      <c r="L19" s="5">
        <f t="shared" si="8"/>
        <v>8.7450202117923523E-2</v>
      </c>
      <c r="M19" s="4">
        <f t="shared" si="5"/>
        <v>288.9449699742521</v>
      </c>
      <c r="N19" s="4">
        <f t="shared" si="9"/>
        <v>283.62712587456195</v>
      </c>
      <c r="O19" s="5">
        <f t="shared" si="6"/>
        <v>1.8404349105520065E-2</v>
      </c>
      <c r="P19" s="43">
        <f t="shared" si="0"/>
        <v>-2.9538378795840051E-2</v>
      </c>
      <c r="Q19" s="14"/>
      <c r="R19" s="13">
        <f t="shared" si="1"/>
        <v>6.6846777182067177E-2</v>
      </c>
      <c r="S19" s="20" t="b">
        <f t="shared" si="7"/>
        <v>0</v>
      </c>
      <c r="T19" s="13">
        <f>(E19-E18)/E18</f>
        <v>8.7450202117923523E-2</v>
      </c>
      <c r="U19" s="20"/>
      <c r="V19" s="13">
        <f t="shared" si="10"/>
        <v>1.1613028909122393E-2</v>
      </c>
    </row>
    <row r="20" spans="1:22" x14ac:dyDescent="0.2">
      <c r="A20" s="1">
        <v>44896</v>
      </c>
      <c r="B20" s="4">
        <v>303.98998999999998</v>
      </c>
      <c r="C20" s="4">
        <v>319.79998799999998</v>
      </c>
      <c r="D20" s="4">
        <v>303.02999899999998</v>
      </c>
      <c r="E20" s="4">
        <v>316.95001200000002</v>
      </c>
      <c r="F20" s="4">
        <v>316.95001200000002</v>
      </c>
      <c r="G20" s="2">
        <v>14664900</v>
      </c>
      <c r="H20" s="4">
        <f t="shared" si="2"/>
        <v>14.664899999999999</v>
      </c>
      <c r="I20" s="5">
        <f t="shared" si="3"/>
        <v>5.5341019223644622E-2</v>
      </c>
      <c r="J20" s="10">
        <f t="shared" si="11"/>
        <v>11.42001300000004</v>
      </c>
      <c r="K20" s="6" t="b">
        <f t="shared" si="4"/>
        <v>0</v>
      </c>
      <c r="L20" s="5">
        <f t="shared" si="8"/>
        <v>3.7377714258428812E-2</v>
      </c>
      <c r="M20" s="4">
        <f t="shared" si="5"/>
        <v>293.61247697854344</v>
      </c>
      <c r="N20" s="4">
        <f t="shared" si="9"/>
        <v>286.52476814633917</v>
      </c>
      <c r="O20" s="5">
        <f t="shared" si="6"/>
        <v>2.4139671805303509E-2</v>
      </c>
      <c r="P20" s="43">
        <f t="shared" si="0"/>
        <v>3.2074665621736324E-2</v>
      </c>
      <c r="Q20" s="14"/>
      <c r="R20" s="13">
        <f t="shared" si="1"/>
        <v>8.9190729532145421E-2</v>
      </c>
      <c r="S20" s="20" t="b">
        <f t="shared" si="7"/>
        <v>0</v>
      </c>
      <c r="T20" s="13">
        <f>(E20-E19)/E19</f>
        <v>3.7377714258428812E-2</v>
      </c>
      <c r="U20" s="20"/>
      <c r="V20" s="13">
        <f t="shared" si="10"/>
        <v>1.6153619163909512E-2</v>
      </c>
    </row>
    <row r="21" spans="1:22" x14ac:dyDescent="0.2">
      <c r="A21" s="1">
        <v>44897</v>
      </c>
      <c r="B21" s="4">
        <v>310.48998999999998</v>
      </c>
      <c r="C21" s="4">
        <v>321.98998999999998</v>
      </c>
      <c r="D21" s="4">
        <v>310</v>
      </c>
      <c r="E21" s="4">
        <v>320.41000400000001</v>
      </c>
      <c r="F21" s="4">
        <v>320.41000400000001</v>
      </c>
      <c r="G21" s="2">
        <v>12690600</v>
      </c>
      <c r="H21" s="4">
        <f t="shared" si="2"/>
        <v>12.6906</v>
      </c>
      <c r="I21" s="5">
        <f t="shared" si="3"/>
        <v>3.8677387096774124E-2</v>
      </c>
      <c r="J21" s="10">
        <f t="shared" si="11"/>
        <v>3.4599919999999997</v>
      </c>
      <c r="K21" s="6" t="b">
        <f t="shared" si="4"/>
        <v>0</v>
      </c>
      <c r="L21" s="5">
        <f t="shared" si="8"/>
        <v>1.0916522697591819E-2</v>
      </c>
      <c r="M21" s="4">
        <f t="shared" si="5"/>
        <v>298.07873148211957</v>
      </c>
      <c r="N21" s="4">
        <f t="shared" si="9"/>
        <v>289.47131039448357</v>
      </c>
      <c r="O21" s="5">
        <f t="shared" si="6"/>
        <v>2.8876334265238644E-2</v>
      </c>
      <c r="P21" s="43">
        <f t="shared" si="0"/>
        <v>3.9993690454213235E-2</v>
      </c>
      <c r="Q21" s="14"/>
      <c r="R21" s="13">
        <f t="shared" si="1"/>
        <v>8.0217928998113516E-2</v>
      </c>
      <c r="S21" s="20" t="b">
        <f t="shared" si="7"/>
        <v>0</v>
      </c>
      <c r="T21" s="13">
        <f>(E21-E20)/E20</f>
        <v>1.0916522697591819E-2</v>
      </c>
      <c r="U21" s="20">
        <f>(E21-E19)/E19</f>
        <v>4.8702271622106871E-2</v>
      </c>
      <c r="V21" s="13">
        <f t="shared" si="10"/>
        <v>1.5211392068677341E-2</v>
      </c>
    </row>
    <row r="22" spans="1:22" x14ac:dyDescent="0.2">
      <c r="A22" s="1">
        <v>44900</v>
      </c>
      <c r="B22" s="4">
        <v>316.459991</v>
      </c>
      <c r="C22" s="4">
        <v>322.76998900000001</v>
      </c>
      <c r="D22" s="4">
        <v>310.92001299999998</v>
      </c>
      <c r="E22" s="4">
        <v>312.58999599999999</v>
      </c>
      <c r="F22" s="4">
        <v>312.58999599999999</v>
      </c>
      <c r="G22" s="2">
        <v>8423000</v>
      </c>
      <c r="H22" s="4">
        <f t="shared" si="2"/>
        <v>8.423</v>
      </c>
      <c r="I22" s="5">
        <f t="shared" si="3"/>
        <v>3.8112619016261354E-2</v>
      </c>
      <c r="J22" s="10">
        <f t="shared" si="11"/>
        <v>-7.8200080000000298</v>
      </c>
      <c r="K22" s="6" t="b">
        <f t="shared" si="4"/>
        <v>1</v>
      </c>
      <c r="L22" s="5">
        <f t="shared" si="8"/>
        <v>-2.4406254181751547E-2</v>
      </c>
      <c r="M22" s="4">
        <f t="shared" si="5"/>
        <v>300.497275568433</v>
      </c>
      <c r="N22" s="4">
        <f t="shared" si="9"/>
        <v>291.48163088191978</v>
      </c>
      <c r="O22" s="5">
        <f t="shared" si="6"/>
        <v>3.0002417391168851E-2</v>
      </c>
      <c r="P22" s="43">
        <f t="shared" si="0"/>
        <v>3.4684964819900306E-2</v>
      </c>
      <c r="Q22" s="14"/>
      <c r="R22" s="13">
        <f t="shared" si="1"/>
        <v>7.4119518685934943E-2</v>
      </c>
      <c r="S22" s="20" t="b">
        <f t="shared" si="7"/>
        <v>1</v>
      </c>
      <c r="T22" s="13"/>
      <c r="U22" s="20"/>
      <c r="V22" s="13">
        <f t="shared" si="10"/>
        <v>8.1137760962945778E-3</v>
      </c>
    </row>
    <row r="23" spans="1:22" x14ac:dyDescent="0.2">
      <c r="A23" s="1">
        <v>44901</v>
      </c>
      <c r="B23" s="4">
        <v>311</v>
      </c>
      <c r="C23" s="4">
        <v>313.22000100000002</v>
      </c>
      <c r="D23" s="4">
        <v>303.13000499999998</v>
      </c>
      <c r="E23" s="4">
        <v>305.55999800000001</v>
      </c>
      <c r="F23" s="4">
        <v>305.55999800000001</v>
      </c>
      <c r="G23" s="2">
        <v>7195400</v>
      </c>
      <c r="H23" s="4">
        <f t="shared" si="2"/>
        <v>7.1954000000000002</v>
      </c>
      <c r="I23" s="5">
        <f t="shared" si="3"/>
        <v>3.3286035145217781E-2</v>
      </c>
      <c r="J23" s="10">
        <f t="shared" si="11"/>
        <v>-7.0299979999999778</v>
      </c>
      <c r="K23" s="6" t="b">
        <f t="shared" si="4"/>
        <v>1</v>
      </c>
      <c r="L23" s="5">
        <f t="shared" si="8"/>
        <v>-2.2489516906996531E-2</v>
      </c>
      <c r="M23" s="4">
        <f t="shared" si="5"/>
        <v>301.34106264036086</v>
      </c>
      <c r="N23" s="4">
        <f t="shared" si="9"/>
        <v>292.70583671827461</v>
      </c>
      <c r="O23" s="5">
        <f t="shared" si="6"/>
        <v>2.865598815648986E-2</v>
      </c>
      <c r="P23" s="43">
        <f t="shared" si="0"/>
        <v>5.936603342287133E-3</v>
      </c>
      <c r="Q23" s="14"/>
      <c r="R23" s="13">
        <f t="shared" si="1"/>
        <v>3.9420244474999505E-2</v>
      </c>
      <c r="S23" s="20" t="b">
        <f t="shared" si="7"/>
        <v>1</v>
      </c>
      <c r="T23" s="13"/>
      <c r="U23" s="20"/>
      <c r="V23" s="13">
        <f t="shared" si="10"/>
        <v>2.8079691249503717E-3</v>
      </c>
    </row>
    <row r="24" spans="1:22" x14ac:dyDescent="0.2">
      <c r="A24" s="1">
        <v>44902</v>
      </c>
      <c r="B24" s="4">
        <v>306.5</v>
      </c>
      <c r="C24" s="4">
        <v>309.60998499999999</v>
      </c>
      <c r="D24" s="4">
        <v>302.10000600000001</v>
      </c>
      <c r="E24" s="4">
        <v>308.42001299999998</v>
      </c>
      <c r="F24" s="4">
        <v>308.42001299999998</v>
      </c>
      <c r="G24" s="2">
        <v>7821600</v>
      </c>
      <c r="H24" s="4">
        <f t="shared" si="2"/>
        <v>7.8216000000000001</v>
      </c>
      <c r="I24" s="5">
        <f t="shared" si="3"/>
        <v>2.4859248099452162E-2</v>
      </c>
      <c r="J24" s="10">
        <f t="shared" si="11"/>
        <v>2.8600149999999758</v>
      </c>
      <c r="K24" s="6" t="b">
        <f t="shared" si="4"/>
        <v>0</v>
      </c>
      <c r="L24" s="5">
        <f t="shared" si="8"/>
        <v>9.3599130079846903E-3</v>
      </c>
      <c r="M24" s="4">
        <f t="shared" si="5"/>
        <v>302.5208877003007</v>
      </c>
      <c r="N24" s="4">
        <f t="shared" si="9"/>
        <v>294.07228682972897</v>
      </c>
      <c r="O24" s="5">
        <f t="shared" si="6"/>
        <v>2.792733068713437E-2</v>
      </c>
      <c r="P24" s="43">
        <f t="shared" si="0"/>
        <v>-1.3912483977557716E-3</v>
      </c>
      <c r="Q24" s="14"/>
      <c r="R24" s="13">
        <f t="shared" si="1"/>
        <v>2.3433414312608616E-2</v>
      </c>
      <c r="S24" s="20" t="b">
        <f t="shared" si="7"/>
        <v>0</v>
      </c>
      <c r="T24" s="13">
        <f>(E24-E23)/E23</f>
        <v>9.3599130079846903E-3</v>
      </c>
      <c r="U24" s="20"/>
      <c r="V24" s="13">
        <f t="shared" si="10"/>
        <v>3.9152482227353159E-3</v>
      </c>
    </row>
    <row r="25" spans="1:22" x14ac:dyDescent="0.2">
      <c r="A25" s="1">
        <v>44903</v>
      </c>
      <c r="B25" s="4">
        <v>309.10998499999999</v>
      </c>
      <c r="C25" s="4">
        <v>312.38000499999998</v>
      </c>
      <c r="D25" s="4">
        <v>304.80999800000001</v>
      </c>
      <c r="E25" s="4">
        <v>310.26001000000002</v>
      </c>
      <c r="F25" s="4">
        <v>310.26001000000002</v>
      </c>
      <c r="G25" s="2">
        <v>7205300</v>
      </c>
      <c r="H25" s="4">
        <f t="shared" si="2"/>
        <v>7.2053000000000003</v>
      </c>
      <c r="I25" s="5">
        <f t="shared" si="3"/>
        <v>2.4835166332043922E-2</v>
      </c>
      <c r="J25" s="10">
        <f t="shared" si="11"/>
        <v>1.8399970000000394</v>
      </c>
      <c r="K25" s="6" t="b">
        <f t="shared" si="4"/>
        <v>0</v>
      </c>
      <c r="L25" s="5">
        <f t="shared" si="8"/>
        <v>5.9658806901095604E-3</v>
      </c>
      <c r="M25" s="4">
        <f t="shared" si="5"/>
        <v>303.81074141691727</v>
      </c>
      <c r="N25" s="4">
        <f t="shared" si="9"/>
        <v>295.47991493149169</v>
      </c>
      <c r="O25" s="5">
        <f t="shared" si="6"/>
        <v>2.7421105806108556E-2</v>
      </c>
      <c r="P25" s="43">
        <f t="shared" si="0"/>
        <v>3.2890758846194569E-3</v>
      </c>
      <c r="Q25" s="14"/>
      <c r="R25" s="13">
        <f t="shared" si="1"/>
        <v>2.8205926963336618E-2</v>
      </c>
      <c r="S25" s="20" t="b">
        <f t="shared" si="7"/>
        <v>0</v>
      </c>
      <c r="T25" s="13">
        <f>(E25-E24)/E24</f>
        <v>5.9658806901095604E-3</v>
      </c>
      <c r="U25" s="20"/>
      <c r="V25" s="13">
        <f t="shared" si="10"/>
        <v>4.2636848199863334E-3</v>
      </c>
    </row>
    <row r="26" spans="1:22" x14ac:dyDescent="0.2">
      <c r="A26" s="1">
        <v>44904</v>
      </c>
      <c r="B26" s="4">
        <v>321.45001200000002</v>
      </c>
      <c r="C26" s="4">
        <v>329</v>
      </c>
      <c r="D26" s="4">
        <v>319.51998900000001</v>
      </c>
      <c r="E26" s="4">
        <v>320.01001000000002</v>
      </c>
      <c r="F26" s="4">
        <v>320.01001000000002</v>
      </c>
      <c r="G26" s="2">
        <v>14364000</v>
      </c>
      <c r="H26" s="4">
        <f t="shared" si="2"/>
        <v>14.364000000000001</v>
      </c>
      <c r="I26" s="5">
        <f t="shared" si="3"/>
        <v>2.9669539704447068E-2</v>
      </c>
      <c r="J26" s="10">
        <f t="shared" si="11"/>
        <v>9.75</v>
      </c>
      <c r="K26" s="6" t="b">
        <f t="shared" si="4"/>
        <v>1</v>
      </c>
      <c r="L26" s="5">
        <f t="shared" si="8"/>
        <v>3.1425255223836289E-2</v>
      </c>
      <c r="M26" s="4">
        <f t="shared" si="5"/>
        <v>306.5106195140977</v>
      </c>
      <c r="N26" s="4">
        <f t="shared" si="9"/>
        <v>297.61296667657939</v>
      </c>
      <c r="O26" s="5">
        <f t="shared" si="6"/>
        <v>2.9028856656332157E-2</v>
      </c>
      <c r="P26" s="43">
        <f t="shared" si="0"/>
        <v>4.2443454345972367E-2</v>
      </c>
      <c r="Q26" s="14"/>
      <c r="R26" s="15">
        <f t="shared" si="1"/>
        <v>7.3372271804331146E-2</v>
      </c>
      <c r="S26" s="20" t="b">
        <f t="shared" si="7"/>
        <v>0</v>
      </c>
      <c r="T26" s="13">
        <f>(E26-E25)/E25</f>
        <v>3.1425255223836289E-2</v>
      </c>
      <c r="U26" s="20">
        <f>(E26-E24)/E24</f>
        <v>3.75786152372675E-2</v>
      </c>
      <c r="V26" s="13">
        <f t="shared" si="10"/>
        <v>8.8867104717519109E-3</v>
      </c>
    </row>
    <row r="27" spans="1:22" x14ac:dyDescent="0.2">
      <c r="A27" s="1">
        <v>44907</v>
      </c>
      <c r="B27" s="4">
        <v>320</v>
      </c>
      <c r="C27" s="4">
        <v>323.17999300000002</v>
      </c>
      <c r="D27" s="4">
        <v>308.85000600000001</v>
      </c>
      <c r="E27" s="4">
        <v>315.17999300000002</v>
      </c>
      <c r="F27" s="4">
        <v>315.17999300000002</v>
      </c>
      <c r="G27" s="2">
        <v>10148600</v>
      </c>
      <c r="H27" s="4">
        <f t="shared" si="2"/>
        <v>10.1486</v>
      </c>
      <c r="I27" s="5">
        <f t="shared" si="3"/>
        <v>4.6397884803667501E-2</v>
      </c>
      <c r="J27" s="10">
        <f t="shared" si="11"/>
        <v>-4.830016999999998</v>
      </c>
      <c r="K27" s="6" t="b">
        <f t="shared" si="4"/>
        <v>1</v>
      </c>
      <c r="L27" s="5">
        <f t="shared" si="8"/>
        <v>-1.5093330986740063E-2</v>
      </c>
      <c r="M27" s="4">
        <f t="shared" si="5"/>
        <v>307.95551509508141</v>
      </c>
      <c r="N27" s="4">
        <f t="shared" si="9"/>
        <v>299.14053418296379</v>
      </c>
      <c r="O27" s="5">
        <f t="shared" si="6"/>
        <v>2.8624202133207419E-2</v>
      </c>
      <c r="P27" s="43">
        <f t="shared" si="0"/>
        <v>2.9046107670532336E-3</v>
      </c>
      <c r="Q27" s="48"/>
      <c r="R27" s="13">
        <f t="shared" si="1"/>
        <v>4.9437263366489965E-2</v>
      </c>
      <c r="S27" s="20" t="b">
        <f t="shared" si="7"/>
        <v>1</v>
      </c>
      <c r="T27" s="13"/>
      <c r="U27" s="20"/>
      <c r="V27" s="13">
        <f t="shared" si="10"/>
        <v>4.7140147485730255E-3</v>
      </c>
    </row>
    <row r="28" spans="1:22" x14ac:dyDescent="0.2">
      <c r="A28" s="1">
        <v>44908</v>
      </c>
      <c r="B28" s="4">
        <v>328</v>
      </c>
      <c r="C28" s="4">
        <v>332.72000100000002</v>
      </c>
      <c r="D28" s="4">
        <v>317.20001200000002</v>
      </c>
      <c r="E28" s="4">
        <v>320.33999599999999</v>
      </c>
      <c r="F28" s="4">
        <v>320.33999599999999</v>
      </c>
      <c r="G28" s="2">
        <v>10756400</v>
      </c>
      <c r="H28" s="4">
        <f t="shared" si="2"/>
        <v>10.756399999999999</v>
      </c>
      <c r="I28" s="5">
        <f t="shared" si="3"/>
        <v>4.8928084529832896E-2</v>
      </c>
      <c r="J28" s="10">
        <f t="shared" si="11"/>
        <v>5.1600029999999606</v>
      </c>
      <c r="K28" s="6" t="b">
        <f t="shared" si="4"/>
        <v>1</v>
      </c>
      <c r="L28" s="5">
        <f t="shared" si="8"/>
        <v>1.6371607064538388E-2</v>
      </c>
      <c r="M28" s="4">
        <f t="shared" si="5"/>
        <v>310.0195952459012</v>
      </c>
      <c r="N28" s="4">
        <f t="shared" si="9"/>
        <v>300.98396564531475</v>
      </c>
      <c r="O28" s="5">
        <f t="shared" si="6"/>
        <v>2.9145349968667529E-2</v>
      </c>
      <c r="P28" s="43">
        <f t="shared" si="0"/>
        <v>2.3161170662143002E-2</v>
      </c>
      <c r="Q28" s="48"/>
      <c r="R28" s="13">
        <f t="shared" si="1"/>
        <v>7.3222486907943113E-2</v>
      </c>
      <c r="S28" s="20" t="b">
        <f t="shared" si="7"/>
        <v>0</v>
      </c>
      <c r="T28" s="13"/>
      <c r="U28" s="20"/>
      <c r="V28" s="13">
        <f t="shared" si="10"/>
        <v>6.7025269873231697E-3</v>
      </c>
    </row>
    <row r="29" spans="1:22" x14ac:dyDescent="0.2">
      <c r="A29" s="1">
        <v>44909</v>
      </c>
      <c r="B29" s="4">
        <v>318.97000100000002</v>
      </c>
      <c r="C29" s="4">
        <v>324.709991</v>
      </c>
      <c r="D29" s="4">
        <v>314.42001299999998</v>
      </c>
      <c r="E29" s="4">
        <v>317.82998700000002</v>
      </c>
      <c r="F29" s="4">
        <v>317.82998700000002</v>
      </c>
      <c r="G29" s="2">
        <v>7543300</v>
      </c>
      <c r="H29" s="4">
        <f t="shared" si="2"/>
        <v>7.5433000000000003</v>
      </c>
      <c r="I29" s="5">
        <f t="shared" si="3"/>
        <v>3.2726854444853737E-2</v>
      </c>
      <c r="J29" s="10">
        <f t="shared" si="11"/>
        <v>-2.5100089999999682</v>
      </c>
      <c r="K29" s="6" t="b">
        <f t="shared" si="4"/>
        <v>1</v>
      </c>
      <c r="L29" s="5">
        <f t="shared" si="8"/>
        <v>-7.8354530540731115E-3</v>
      </c>
      <c r="M29" s="4">
        <f t="shared" si="5"/>
        <v>311.32132720491768</v>
      </c>
      <c r="N29" s="4">
        <f t="shared" si="9"/>
        <v>302.44883706746128</v>
      </c>
      <c r="O29" s="5">
        <f t="shared" si="6"/>
        <v>2.8499461367182056E-2</v>
      </c>
      <c r="P29" s="43">
        <f t="shared" si="0"/>
        <v>9.9533360688864383E-3</v>
      </c>
      <c r="Q29" s="48"/>
      <c r="R29" s="13">
        <f t="shared" si="1"/>
        <v>4.3005931894507334E-2</v>
      </c>
      <c r="S29" s="20" t="b">
        <f t="shared" si="7"/>
        <v>1</v>
      </c>
      <c r="T29" s="13"/>
      <c r="U29" s="20"/>
      <c r="V29" s="13">
        <f t="shared" si="10"/>
        <v>4.1988699391210154E-3</v>
      </c>
    </row>
    <row r="30" spans="1:22" x14ac:dyDescent="0.2">
      <c r="A30" s="1">
        <v>44910</v>
      </c>
      <c r="B30" s="4">
        <v>302.11999500000002</v>
      </c>
      <c r="C30" s="4">
        <v>303.39001500000001</v>
      </c>
      <c r="D30" s="4">
        <v>286.54998799999998</v>
      </c>
      <c r="E30" s="4">
        <v>290.41000400000001</v>
      </c>
      <c r="F30" s="4">
        <v>290.41000400000001</v>
      </c>
      <c r="G30" s="2">
        <v>17724600</v>
      </c>
      <c r="H30" s="4">
        <f t="shared" si="2"/>
        <v>17.724599999999999</v>
      </c>
      <c r="I30" s="5">
        <f t="shared" si="3"/>
        <v>5.8768199983313285E-2</v>
      </c>
      <c r="J30" s="10">
        <f t="shared" si="11"/>
        <v>-27.419983000000002</v>
      </c>
      <c r="K30" s="6" t="b">
        <f t="shared" si="4"/>
        <v>1</v>
      </c>
      <c r="L30" s="5">
        <f t="shared" si="8"/>
        <v>-8.6272485673291738E-2</v>
      </c>
      <c r="M30" s="4">
        <f t="shared" si="5"/>
        <v>307.83610667076471</v>
      </c>
      <c r="N30" s="4">
        <f t="shared" si="9"/>
        <v>301.40198201811683</v>
      </c>
      <c r="O30" s="5">
        <f t="shared" si="6"/>
        <v>2.0901137044100137E-2</v>
      </c>
      <c r="P30" s="43">
        <f t="shared" si="0"/>
        <v>-6.9147569792813626E-2</v>
      </c>
      <c r="Q30" s="14"/>
      <c r="R30" s="13">
        <f t="shared" si="1"/>
        <v>-1.4443048019444524E-2</v>
      </c>
      <c r="S30" s="20" t="b">
        <f t="shared" si="7"/>
        <v>1</v>
      </c>
      <c r="T30" s="13"/>
      <c r="U30" s="20"/>
      <c r="V30" s="13">
        <f t="shared" si="10"/>
        <v>-1.1194930220308786E-2</v>
      </c>
    </row>
    <row r="31" spans="1:22" x14ac:dyDescent="0.2">
      <c r="A31" s="1">
        <v>44911</v>
      </c>
      <c r="B31" s="4">
        <v>288.76001000000002</v>
      </c>
      <c r="C31" s="4">
        <v>294.72000100000002</v>
      </c>
      <c r="D31" s="4">
        <v>288.70001200000002</v>
      </c>
      <c r="E31" s="4">
        <v>290.709991</v>
      </c>
      <c r="F31" s="4">
        <v>290.709991</v>
      </c>
      <c r="G31" s="2">
        <v>14080000</v>
      </c>
      <c r="H31" s="4">
        <f t="shared" si="2"/>
        <v>14.08</v>
      </c>
      <c r="I31" s="5">
        <f t="shared" si="3"/>
        <v>2.0852056632405021E-2</v>
      </c>
      <c r="J31" s="10">
        <f t="shared" si="11"/>
        <v>0.29998699999998735</v>
      </c>
      <c r="K31" s="6" t="b">
        <f t="shared" si="4"/>
        <v>1</v>
      </c>
      <c r="L31" s="5">
        <f t="shared" si="8"/>
        <v>1.0329775003205032E-3</v>
      </c>
      <c r="M31" s="4">
        <f t="shared" si="5"/>
        <v>304.98175405897058</v>
      </c>
      <c r="N31" s="4">
        <f t="shared" si="9"/>
        <v>300.47224366871535</v>
      </c>
      <c r="O31" s="5">
        <f t="shared" si="6"/>
        <v>1.4786164517183807E-2</v>
      </c>
      <c r="P31" s="43">
        <f t="shared" si="0"/>
        <v>-5.3385954544095005E-2</v>
      </c>
      <c r="Q31" s="14"/>
      <c r="R31" s="13">
        <f t="shared" si="1"/>
        <v>-3.364710485921845E-2</v>
      </c>
      <c r="S31" s="20" t="b">
        <f t="shared" si="7"/>
        <v>0</v>
      </c>
      <c r="T31" s="13"/>
      <c r="U31" s="20"/>
      <c r="V31" s="13">
        <f t="shared" si="10"/>
        <v>-9.2723126038197316E-3</v>
      </c>
    </row>
    <row r="32" spans="1:22" x14ac:dyDescent="0.2">
      <c r="A32" s="1">
        <v>44914</v>
      </c>
      <c r="B32" s="4">
        <v>289.73001099999999</v>
      </c>
      <c r="C32" s="4">
        <v>292.25</v>
      </c>
      <c r="D32" s="4">
        <v>286.13000499999998</v>
      </c>
      <c r="E32" s="4">
        <v>288.29998799999998</v>
      </c>
      <c r="F32" s="4">
        <v>288.29998799999998</v>
      </c>
      <c r="G32" s="2">
        <v>6163700</v>
      </c>
      <c r="H32" s="4">
        <f t="shared" si="2"/>
        <v>6.1637000000000004</v>
      </c>
      <c r="I32" s="5">
        <f t="shared" si="3"/>
        <v>2.1388861332456263E-2</v>
      </c>
      <c r="J32" s="10">
        <f t="shared" si="11"/>
        <v>-2.4100030000000174</v>
      </c>
      <c r="K32" s="6" t="b">
        <f t="shared" si="4"/>
        <v>1</v>
      </c>
      <c r="L32" s="5">
        <f t="shared" si="8"/>
        <v>-8.2900590781553752E-3</v>
      </c>
      <c r="M32" s="4">
        <f t="shared" si="5"/>
        <v>302.20145971580882</v>
      </c>
      <c r="N32" s="4">
        <f t="shared" si="9"/>
        <v>299.41378665404443</v>
      </c>
      <c r="O32" s="5">
        <f t="shared" si="6"/>
        <v>9.2245519409003864E-3</v>
      </c>
      <c r="P32" s="43">
        <f t="shared" si="0"/>
        <v>-5.3181261039978056E-2</v>
      </c>
      <c r="Q32" s="14"/>
      <c r="R32" s="13">
        <f t="shared" si="1"/>
        <v>-3.2929886325391039E-2</v>
      </c>
      <c r="S32" s="20" t="b">
        <f t="shared" si="7"/>
        <v>1</v>
      </c>
      <c r="T32" s="13"/>
      <c r="U32" s="20"/>
      <c r="V32" s="13">
        <f t="shared" si="10"/>
        <v>-9.116264517988722E-3</v>
      </c>
    </row>
    <row r="33" spans="1:22" x14ac:dyDescent="0.2">
      <c r="A33" s="1">
        <v>44915</v>
      </c>
      <c r="B33" s="4">
        <v>281.23998999999998</v>
      </c>
      <c r="C33" s="4">
        <v>289.27999899999998</v>
      </c>
      <c r="D33" s="4">
        <v>280.80999800000001</v>
      </c>
      <c r="E33" s="4">
        <v>288.19000199999999</v>
      </c>
      <c r="F33" s="4">
        <v>288.19000199999999</v>
      </c>
      <c r="G33" s="2">
        <v>6918100</v>
      </c>
      <c r="H33" s="4">
        <f t="shared" si="2"/>
        <v>6.9180999999999999</v>
      </c>
      <c r="I33" s="5">
        <f t="shared" si="3"/>
        <v>3.0162747267994238E-2</v>
      </c>
      <c r="J33" s="10">
        <f t="shared" si="11"/>
        <v>-0.10998599999999215</v>
      </c>
      <c r="K33" s="6" t="b">
        <f t="shared" si="4"/>
        <v>0</v>
      </c>
      <c r="L33" s="5">
        <f t="shared" si="8"/>
        <v>-3.8149845500511136E-4</v>
      </c>
      <c r="M33" s="4">
        <f t="shared" si="5"/>
        <v>299.86621676317401</v>
      </c>
      <c r="N33" s="4">
        <f t="shared" si="9"/>
        <v>298.43780537977972</v>
      </c>
      <c r="O33" s="5">
        <f t="shared" si="6"/>
        <v>4.7634955308167E-3</v>
      </c>
      <c r="P33" s="43">
        <f t="shared" si="0"/>
        <v>-6.3549068544203738E-2</v>
      </c>
      <c r="Q33" s="14"/>
      <c r="R33" s="13">
        <f t="shared" si="1"/>
        <v>-3.5303135769824759E-2</v>
      </c>
      <c r="S33" s="20" t="b">
        <f t="shared" si="7"/>
        <v>1</v>
      </c>
      <c r="T33" s="13"/>
      <c r="U33" s="20"/>
      <c r="V33" s="13">
        <f t="shared" si="10"/>
        <v>-7.7274376994435571E-3</v>
      </c>
    </row>
    <row r="34" spans="1:22" x14ac:dyDescent="0.2">
      <c r="A34" s="1">
        <v>44916</v>
      </c>
      <c r="B34" s="4">
        <v>289.98998999999998</v>
      </c>
      <c r="C34" s="4">
        <v>300.66000400000001</v>
      </c>
      <c r="D34" s="4">
        <v>286.5</v>
      </c>
      <c r="E34" s="4">
        <v>297.959991</v>
      </c>
      <c r="F34" s="4">
        <v>297.959991</v>
      </c>
      <c r="G34" s="2">
        <v>6376200</v>
      </c>
      <c r="H34" s="4">
        <f t="shared" si="2"/>
        <v>6.3761999999999999</v>
      </c>
      <c r="I34" s="5">
        <f t="shared" si="3"/>
        <v>4.9424097731239146E-2</v>
      </c>
      <c r="J34" s="10">
        <f t="shared" si="11"/>
        <v>9.7699890000000096</v>
      </c>
      <c r="K34" s="6" t="b">
        <f t="shared" si="4"/>
        <v>0</v>
      </c>
      <c r="L34" s="5">
        <f t="shared" si="8"/>
        <v>3.3901207301424735E-2</v>
      </c>
      <c r="M34" s="4">
        <f t="shared" si="5"/>
        <v>299.54851246931167</v>
      </c>
      <c r="N34" s="4">
        <f t="shared" si="9"/>
        <v>298.39625630327714</v>
      </c>
      <c r="O34" s="5">
        <f t="shared" si="6"/>
        <v>3.8466429244998512E-3</v>
      </c>
      <c r="P34" s="43">
        <f t="shared" si="0"/>
        <v>-4.3560598454477309E-2</v>
      </c>
      <c r="Q34" s="14"/>
      <c r="R34" s="13">
        <f t="shared" si="1"/>
        <v>3.710556001516486E-3</v>
      </c>
      <c r="S34" s="20" t="b">
        <f t="shared" si="7"/>
        <v>0</v>
      </c>
      <c r="T34" s="13"/>
      <c r="U34" s="20"/>
      <c r="V34" s="13">
        <f t="shared" si="10"/>
        <v>-1.0594867847792554E-3</v>
      </c>
    </row>
    <row r="35" spans="1:22" x14ac:dyDescent="0.2">
      <c r="A35" s="1">
        <v>44917</v>
      </c>
      <c r="B35" s="4">
        <v>298.08999599999999</v>
      </c>
      <c r="C35" s="4">
        <v>298.88000499999998</v>
      </c>
      <c r="D35" s="4">
        <v>290.80999800000001</v>
      </c>
      <c r="E35" s="4">
        <v>297.75</v>
      </c>
      <c r="F35" s="4">
        <v>297.75</v>
      </c>
      <c r="G35" s="2">
        <v>7856200</v>
      </c>
      <c r="H35" s="4">
        <f t="shared" si="2"/>
        <v>7.8562000000000003</v>
      </c>
      <c r="I35" s="5">
        <f t="shared" si="3"/>
        <v>2.7750101631650145E-2</v>
      </c>
      <c r="J35" s="10">
        <f t="shared" si="11"/>
        <v>-0.20999100000000226</v>
      </c>
      <c r="K35" s="6" t="b">
        <f t="shared" si="4"/>
        <v>0</v>
      </c>
      <c r="L35" s="5">
        <f t="shared" si="8"/>
        <v>-7.0476240550028163E-4</v>
      </c>
      <c r="M35" s="4">
        <f t="shared" si="5"/>
        <v>299.24876039109307</v>
      </c>
      <c r="N35" s="4">
        <f t="shared" si="9"/>
        <v>298.3400601029922</v>
      </c>
      <c r="O35" s="5">
        <f t="shared" si="6"/>
        <v>3.0366050202289196E-3</v>
      </c>
      <c r="P35" s="43">
        <f t="shared" si="0"/>
        <v>-2.8199824052952828E-2</v>
      </c>
      <c r="Q35" s="14"/>
      <c r="R35" s="13">
        <f t="shared" si="1"/>
        <v>-1.2322704047667778E-3</v>
      </c>
      <c r="S35" s="20" t="b">
        <f t="shared" si="7"/>
        <v>1</v>
      </c>
      <c r="T35" s="13"/>
      <c r="U35" s="20"/>
      <c r="V35" s="13">
        <f t="shared" si="10"/>
        <v>-1.0006795752301129E-3</v>
      </c>
    </row>
    <row r="36" spans="1:22" x14ac:dyDescent="0.2">
      <c r="A36" s="1">
        <v>44918</v>
      </c>
      <c r="B36" s="4">
        <v>296.17999300000002</v>
      </c>
      <c r="C36" s="4">
        <v>298.459991</v>
      </c>
      <c r="D36" s="4">
        <v>291.91000400000001</v>
      </c>
      <c r="E36" s="4">
        <v>294.959991</v>
      </c>
      <c r="F36" s="4">
        <v>294.959991</v>
      </c>
      <c r="G36" s="2">
        <v>4251100</v>
      </c>
      <c r="H36" s="4">
        <f t="shared" si="2"/>
        <v>4.2511000000000001</v>
      </c>
      <c r="I36" s="5">
        <f t="shared" si="3"/>
        <v>2.2438377959804308E-2</v>
      </c>
      <c r="J36" s="10">
        <f t="shared" si="11"/>
        <v>-2.7900089999999977</v>
      </c>
      <c r="K36" s="6" t="b">
        <f t="shared" si="4"/>
        <v>1</v>
      </c>
      <c r="L36" s="5">
        <f t="shared" si="8"/>
        <v>-9.3703073047858871E-3</v>
      </c>
      <c r="M36" s="4">
        <f t="shared" si="5"/>
        <v>298.53396549257758</v>
      </c>
      <c r="N36" s="4">
        <f t="shared" si="9"/>
        <v>298.04614105055811</v>
      </c>
      <c r="O36" s="5">
        <f t="shared" si="6"/>
        <v>1.6340668011245174E-3</v>
      </c>
      <c r="P36" s="43">
        <f t="shared" si="0"/>
        <v>-2.2188301025138309E-2</v>
      </c>
      <c r="Q36" s="14"/>
      <c r="R36" s="13">
        <f t="shared" si="1"/>
        <v>-2.4779255002197039E-4</v>
      </c>
      <c r="S36" s="20" t="b">
        <f t="shared" si="7"/>
        <v>1</v>
      </c>
      <c r="T36" s="13"/>
      <c r="U36" s="20"/>
      <c r="V36" s="13">
        <f t="shared" si="10"/>
        <v>-2.3886311093864365E-3</v>
      </c>
    </row>
    <row r="37" spans="1:22" x14ac:dyDescent="0.2">
      <c r="A37" s="1">
        <v>44922</v>
      </c>
      <c r="B37" s="4">
        <v>293.19000199999999</v>
      </c>
      <c r="C37" s="4">
        <v>293.57000699999998</v>
      </c>
      <c r="D37" s="4">
        <v>282.13000499999998</v>
      </c>
      <c r="E37" s="4">
        <v>284.17001299999998</v>
      </c>
      <c r="F37" s="4">
        <v>284.17001299999998</v>
      </c>
      <c r="G37" s="2">
        <v>5778100</v>
      </c>
      <c r="H37" s="4">
        <f t="shared" si="2"/>
        <v>5.7781000000000002</v>
      </c>
      <c r="I37" s="5">
        <f t="shared" si="3"/>
        <v>4.0548689601448078E-2</v>
      </c>
      <c r="J37" s="10">
        <f t="shared" si="11"/>
        <v>-10.789978000000019</v>
      </c>
      <c r="K37" s="6" t="b">
        <f t="shared" si="4"/>
        <v>1</v>
      </c>
      <c r="L37" s="5">
        <f t="shared" si="8"/>
        <v>-3.6581157883205997E-2</v>
      </c>
      <c r="M37" s="4">
        <f t="shared" si="5"/>
        <v>296.13997341048133</v>
      </c>
      <c r="N37" s="4">
        <f t="shared" si="9"/>
        <v>296.8395212200748</v>
      </c>
      <c r="O37" s="5">
        <f t="shared" si="6"/>
        <v>-2.362220140486814E-3</v>
      </c>
      <c r="P37" s="43">
        <f t="shared" si="0"/>
        <v>-4.7308602918870568E-2</v>
      </c>
      <c r="Q37" s="14"/>
      <c r="R37" s="13">
        <f t="shared" si="1"/>
        <v>-8.6782151726579344E-3</v>
      </c>
      <c r="S37" s="20" t="b">
        <f t="shared" si="7"/>
        <v>1</v>
      </c>
      <c r="T37" s="13"/>
      <c r="U37" s="20"/>
      <c r="V37" s="13">
        <f t="shared" si="10"/>
        <v>-8.0191614985791922E-3</v>
      </c>
    </row>
    <row r="38" spans="1:22" x14ac:dyDescent="0.2">
      <c r="A38" s="1">
        <v>44923</v>
      </c>
      <c r="B38" s="4">
        <v>281.92001299999998</v>
      </c>
      <c r="C38" s="4">
        <v>285.19000199999999</v>
      </c>
      <c r="D38" s="4">
        <v>273.41000400000001</v>
      </c>
      <c r="E38" s="4">
        <v>276.88000499999998</v>
      </c>
      <c r="F38" s="4">
        <v>276.88000499999998</v>
      </c>
      <c r="G38" s="2">
        <v>5964400</v>
      </c>
      <c r="H38" s="4">
        <f t="shared" si="2"/>
        <v>5.9644000000000004</v>
      </c>
      <c r="I38" s="5">
        <f t="shared" si="3"/>
        <v>4.3085468079653653E-2</v>
      </c>
      <c r="J38" s="10">
        <f t="shared" si="11"/>
        <v>-7.2900080000000003</v>
      </c>
      <c r="K38" s="6" t="b">
        <f t="shared" si="4"/>
        <v>1</v>
      </c>
      <c r="L38" s="5">
        <f t="shared" si="8"/>
        <v>-2.5653685000183325E-2</v>
      </c>
      <c r="M38" s="4">
        <f t="shared" si="5"/>
        <v>292.92997867540112</v>
      </c>
      <c r="N38" s="4">
        <f t="shared" si="9"/>
        <v>295.10391111398133</v>
      </c>
      <c r="O38" s="5">
        <f t="shared" si="6"/>
        <v>-7.4213381928695228E-3</v>
      </c>
      <c r="P38" s="43">
        <f t="shared" si="0"/>
        <v>-6.663699892946566E-2</v>
      </c>
      <c r="Q38" s="14"/>
      <c r="R38" s="13">
        <f t="shared" si="1"/>
        <v>-2.6422617140111411E-2</v>
      </c>
      <c r="S38" s="20" t="b">
        <f t="shared" si="7"/>
        <v>1</v>
      </c>
      <c r="T38" s="13"/>
      <c r="U38" s="20"/>
      <c r="V38" s="13">
        <f t="shared" si="10"/>
        <v>-1.0839451014033904E-2</v>
      </c>
    </row>
    <row r="39" spans="1:22" x14ac:dyDescent="0.2">
      <c r="A39" s="1">
        <v>44924</v>
      </c>
      <c r="B39" s="4">
        <v>283.17999300000002</v>
      </c>
      <c r="C39" s="4">
        <v>295.5</v>
      </c>
      <c r="D39" s="4">
        <v>281.01001000000002</v>
      </c>
      <c r="E39" s="4">
        <v>291.11999500000002</v>
      </c>
      <c r="F39" s="4">
        <v>291.11999500000002</v>
      </c>
      <c r="G39" s="2">
        <v>9588500</v>
      </c>
      <c r="H39" s="4">
        <f t="shared" si="2"/>
        <v>9.5884999999999998</v>
      </c>
      <c r="I39" s="5">
        <f t="shared" si="3"/>
        <v>5.1563963860219698E-2</v>
      </c>
      <c r="J39" s="10">
        <f t="shared" si="11"/>
        <v>14.239990000000034</v>
      </c>
      <c r="K39" s="6" t="b">
        <f t="shared" si="4"/>
        <v>0</v>
      </c>
      <c r="L39" s="5">
        <f t="shared" si="8"/>
        <v>5.1430185433578114E-2</v>
      </c>
      <c r="M39" s="4">
        <f t="shared" si="5"/>
        <v>292.62831472950091</v>
      </c>
      <c r="N39" s="4">
        <f t="shared" si="9"/>
        <v>294.75748362580902</v>
      </c>
      <c r="O39" s="5">
        <f t="shared" si="6"/>
        <v>-7.2760180376812058E-3</v>
      </c>
      <c r="P39" s="43">
        <f t="shared" si="0"/>
        <v>-3.9703282781232543E-2</v>
      </c>
      <c r="Q39" s="14"/>
      <c r="R39" s="13">
        <f t="shared" si="1"/>
        <v>9.8134224405235955E-3</v>
      </c>
      <c r="S39" s="20" t="b">
        <f t="shared" si="7"/>
        <v>0</v>
      </c>
      <c r="T39" s="13">
        <f t="shared" ref="T39:T44" si="12">(E39-E38)/E38</f>
        <v>5.1430185433578114E-2</v>
      </c>
      <c r="U39" s="20"/>
      <c r="V39" s="13">
        <f t="shared" si="10"/>
        <v>-1.029815887278916E-3</v>
      </c>
    </row>
    <row r="40" spans="1:22" x14ac:dyDescent="0.2">
      <c r="A40" s="1">
        <v>44925</v>
      </c>
      <c r="B40" s="4">
        <v>285.52999899999998</v>
      </c>
      <c r="C40" s="4">
        <v>295.01001000000002</v>
      </c>
      <c r="D40" s="4">
        <v>283.22000100000002</v>
      </c>
      <c r="E40" s="4">
        <v>294.88000499999998</v>
      </c>
      <c r="F40" s="4">
        <v>294.88000499999998</v>
      </c>
      <c r="G40" s="2">
        <v>7566900</v>
      </c>
      <c r="H40" s="4">
        <f t="shared" si="2"/>
        <v>7.5669000000000004</v>
      </c>
      <c r="I40" s="5">
        <f t="shared" si="3"/>
        <v>4.1628447702745389E-2</v>
      </c>
      <c r="J40" s="10">
        <f t="shared" si="11"/>
        <v>3.7600099999999657</v>
      </c>
      <c r="K40" s="6" t="b">
        <f t="shared" si="4"/>
        <v>0</v>
      </c>
      <c r="L40" s="5">
        <f t="shared" si="8"/>
        <v>1.2915670735704586E-2</v>
      </c>
      <c r="M40" s="4">
        <f t="shared" si="5"/>
        <v>293.00359644125075</v>
      </c>
      <c r="N40" s="4">
        <f t="shared" si="9"/>
        <v>294.76813765834737</v>
      </c>
      <c r="O40" s="5">
        <f t="shared" si="6"/>
        <v>-6.0222510526433889E-3</v>
      </c>
      <c r="P40" s="43">
        <f t="shared" si="0"/>
        <v>-3.3390700865381366E-2</v>
      </c>
      <c r="Q40" s="14"/>
      <c r="R40" s="13">
        <f t="shared" si="1"/>
        <v>6.847743792631476E-3</v>
      </c>
      <c r="S40" s="20" t="b">
        <f t="shared" si="7"/>
        <v>0</v>
      </c>
      <c r="T40" s="13">
        <f t="shared" si="12"/>
        <v>1.2915670735704586E-2</v>
      </c>
      <c r="U40" s="20"/>
      <c r="V40" s="13">
        <f t="shared" si="10"/>
        <v>1.2824518095480176E-3</v>
      </c>
    </row>
    <row r="41" spans="1:22" x14ac:dyDescent="0.2">
      <c r="A41" s="1">
        <v>44929</v>
      </c>
      <c r="B41" s="4">
        <v>298.05999800000001</v>
      </c>
      <c r="C41" s="4">
        <v>298.39001500000001</v>
      </c>
      <c r="D41" s="4">
        <v>288.70001200000002</v>
      </c>
      <c r="E41" s="4">
        <v>294.95001200000002</v>
      </c>
      <c r="F41" s="4">
        <v>294.95001200000002</v>
      </c>
      <c r="G41" s="2">
        <v>6764000</v>
      </c>
      <c r="H41" s="4">
        <f t="shared" si="2"/>
        <v>6.7640000000000002</v>
      </c>
      <c r="I41" s="5">
        <f t="shared" si="3"/>
        <v>3.3564262546688046E-2</v>
      </c>
      <c r="J41" s="10">
        <f t="shared" si="11"/>
        <v>7.0007000000032349E-2</v>
      </c>
      <c r="K41" s="6" t="b">
        <f t="shared" si="4"/>
        <v>0</v>
      </c>
      <c r="L41" s="5">
        <f t="shared" si="8"/>
        <v>2.3740843330503998E-4</v>
      </c>
      <c r="M41" s="4">
        <f t="shared" si="5"/>
        <v>293.32799903437564</v>
      </c>
      <c r="N41" s="4">
        <f t="shared" si="9"/>
        <v>294.78395281849106</v>
      </c>
      <c r="O41" s="5">
        <f t="shared" si="6"/>
        <v>-4.9635690725343832E-3</v>
      </c>
      <c r="P41" s="43">
        <f t="shared" si="0"/>
        <v>-1.5777515442135681E-2</v>
      </c>
      <c r="Q41" s="14"/>
      <c r="R41" s="13">
        <f t="shared" si="1"/>
        <v>1.72571864339181E-2</v>
      </c>
      <c r="S41" s="20" t="b">
        <f t="shared" si="7"/>
        <v>0</v>
      </c>
      <c r="T41" s="13">
        <f t="shared" si="12"/>
        <v>2.3740843330503998E-4</v>
      </c>
      <c r="U41" s="20"/>
      <c r="V41" s="13">
        <f t="shared" si="10"/>
        <v>1.1071624958362313E-3</v>
      </c>
    </row>
    <row r="42" spans="1:22" x14ac:dyDescent="0.2">
      <c r="A42" s="1">
        <v>44930</v>
      </c>
      <c r="B42" s="4">
        <v>298.23998999999998</v>
      </c>
      <c r="C42" s="4">
        <v>311.14001500000001</v>
      </c>
      <c r="D42" s="4">
        <v>295.51001000000002</v>
      </c>
      <c r="E42" s="4">
        <v>309.41000400000001</v>
      </c>
      <c r="F42" s="4">
        <v>309.41000400000001</v>
      </c>
      <c r="G42" s="2">
        <v>9345100</v>
      </c>
      <c r="H42" s="4">
        <f t="shared" si="2"/>
        <v>9.3451000000000004</v>
      </c>
      <c r="I42" s="5">
        <f t="shared" si="3"/>
        <v>5.2891626243050049E-2</v>
      </c>
      <c r="J42" s="10">
        <f t="shared" si="11"/>
        <v>14.459992</v>
      </c>
      <c r="K42" s="6" t="b">
        <f t="shared" si="4"/>
        <v>0</v>
      </c>
      <c r="L42" s="5">
        <f t="shared" si="8"/>
        <v>4.9025229400567034E-2</v>
      </c>
      <c r="M42" s="4">
        <f t="shared" si="5"/>
        <v>296.00833319531301</v>
      </c>
      <c r="N42" s="4">
        <f t="shared" si="9"/>
        <v>296.05578335601359</v>
      </c>
      <c r="O42" s="5">
        <f t="shared" si="6"/>
        <v>-1.6030008408333908E-4</v>
      </c>
      <c r="P42" s="43">
        <f t="shared" si="0"/>
        <v>-1.6834769140914242E-3</v>
      </c>
      <c r="Q42" s="14"/>
      <c r="R42" s="13">
        <f t="shared" si="1"/>
        <v>5.1119107497229692E-2</v>
      </c>
      <c r="S42" s="20" t="b">
        <f t="shared" si="7"/>
        <v>0</v>
      </c>
      <c r="T42" s="13">
        <f t="shared" si="12"/>
        <v>4.9025229400567034E-2</v>
      </c>
      <c r="U42" s="20"/>
      <c r="V42" s="13">
        <f t="shared" si="10"/>
        <v>9.1376689908939258E-3</v>
      </c>
    </row>
    <row r="43" spans="1:22" x14ac:dyDescent="0.2">
      <c r="A43" s="1">
        <v>44931</v>
      </c>
      <c r="B43" s="4">
        <v>307</v>
      </c>
      <c r="C43" s="4">
        <v>314.17999300000002</v>
      </c>
      <c r="D43" s="4">
        <v>304.54998799999998</v>
      </c>
      <c r="E43" s="4">
        <v>309.70001200000002</v>
      </c>
      <c r="F43" s="4">
        <v>309.70001200000002</v>
      </c>
      <c r="G43" s="2">
        <v>8328400</v>
      </c>
      <c r="H43" s="4">
        <f t="shared" si="2"/>
        <v>8.3284000000000002</v>
      </c>
      <c r="I43" s="5">
        <f t="shared" si="3"/>
        <v>3.1620441239354244E-2</v>
      </c>
      <c r="J43" s="10">
        <f t="shared" si="11"/>
        <v>0.29000800000000027</v>
      </c>
      <c r="K43" s="6" t="b">
        <f t="shared" si="4"/>
        <v>0</v>
      </c>
      <c r="L43" s="5">
        <f t="shared" si="8"/>
        <v>9.3729354659133856E-4</v>
      </c>
      <c r="M43" s="4">
        <f t="shared" si="5"/>
        <v>298.29027966276084</v>
      </c>
      <c r="N43" s="4">
        <f t="shared" si="9"/>
        <v>297.24223802070804</v>
      </c>
      <c r="O43" s="5">
        <f t="shared" si="6"/>
        <v>3.5134957908708351E-3</v>
      </c>
      <c r="P43" s="43">
        <f t="shared" si="0"/>
        <v>2.0985291053788976E-2</v>
      </c>
      <c r="Q43" s="14"/>
      <c r="R43" s="13">
        <f t="shared" si="1"/>
        <v>5.3269296455800301E-2</v>
      </c>
      <c r="S43" s="20" t="b">
        <f t="shared" si="7"/>
        <v>0</v>
      </c>
      <c r="T43" s="13">
        <f t="shared" si="12"/>
        <v>9.3729354659133856E-4</v>
      </c>
      <c r="U43" s="20"/>
      <c r="V43" s="13">
        <f t="shared" si="10"/>
        <v>7.7090615754460672E-3</v>
      </c>
    </row>
    <row r="44" spans="1:22" x14ac:dyDescent="0.2">
      <c r="A44" s="1">
        <v>44932</v>
      </c>
      <c r="B44" s="4">
        <v>311.57000699999998</v>
      </c>
      <c r="C44" s="4">
        <v>316.76998900000001</v>
      </c>
      <c r="D44" s="4">
        <v>303.69000199999999</v>
      </c>
      <c r="E44" s="4">
        <v>315.54998799999998</v>
      </c>
      <c r="F44" s="4">
        <v>315.54998799999998</v>
      </c>
      <c r="G44" s="2">
        <v>8959800</v>
      </c>
      <c r="H44" s="4">
        <f t="shared" si="2"/>
        <v>8.9597999999999995</v>
      </c>
      <c r="I44" s="5">
        <f t="shared" si="3"/>
        <v>4.3070193005563674E-2</v>
      </c>
      <c r="J44" s="10">
        <f t="shared" si="11"/>
        <v>5.8499759999999696</v>
      </c>
      <c r="K44" s="6" t="b">
        <f t="shared" si="4"/>
        <v>0</v>
      </c>
      <c r="L44" s="5">
        <f t="shared" si="8"/>
        <v>1.8889169432773446E-2</v>
      </c>
      <c r="M44" s="4">
        <f t="shared" si="5"/>
        <v>301.16689771896733</v>
      </c>
      <c r="N44" s="4">
        <f t="shared" si="9"/>
        <v>298.83421627977691</v>
      </c>
      <c r="O44" s="5">
        <f t="shared" si="6"/>
        <v>7.7454775304261888E-3</v>
      </c>
      <c r="P44" s="43">
        <f t="shared" si="0"/>
        <v>8.3777609695574271E-3</v>
      </c>
      <c r="Q44" s="14"/>
      <c r="R44" s="13">
        <f t="shared" si="1"/>
        <v>5.1808785757034417E-2</v>
      </c>
      <c r="S44" s="20" t="b">
        <f t="shared" si="7"/>
        <v>0</v>
      </c>
      <c r="T44" s="13">
        <f t="shared" si="12"/>
        <v>1.8889169432773446E-2</v>
      </c>
      <c r="U44" s="20">
        <f>(E44-E39)/E39</f>
        <v>8.3917262364613485E-2</v>
      </c>
      <c r="V44" s="13">
        <f t="shared" si="10"/>
        <v>9.6436868793000063E-3</v>
      </c>
    </row>
    <row r="45" spans="1:22" x14ac:dyDescent="0.2">
      <c r="A45" s="1">
        <v>44935</v>
      </c>
      <c r="B45" s="4">
        <v>316.82998700000002</v>
      </c>
      <c r="C45" s="4">
        <v>321.70001200000002</v>
      </c>
      <c r="D45" s="4">
        <v>313.22000100000002</v>
      </c>
      <c r="E45" s="4">
        <v>315.17001299999998</v>
      </c>
      <c r="F45" s="4">
        <v>315.17001299999998</v>
      </c>
      <c r="G45" s="2">
        <v>6766600</v>
      </c>
      <c r="H45" s="4">
        <f t="shared" si="2"/>
        <v>6.7666000000000004</v>
      </c>
      <c r="I45" s="5">
        <f t="shared" si="3"/>
        <v>2.7073657406699227E-2</v>
      </c>
      <c r="J45" s="10">
        <f t="shared" si="11"/>
        <v>-0.37997500000000173</v>
      </c>
      <c r="K45" s="6" t="b">
        <f t="shared" si="4"/>
        <v>1</v>
      </c>
      <c r="L45" s="5">
        <f t="shared" si="8"/>
        <v>-1.2041673726826501E-3</v>
      </c>
      <c r="M45" s="4">
        <f t="shared" si="5"/>
        <v>303.50075026580612</v>
      </c>
      <c r="N45" s="4">
        <f t="shared" si="9"/>
        <v>300.25472034240499</v>
      </c>
      <c r="O45" s="5">
        <f t="shared" si="6"/>
        <v>1.0695294560419536E-2</v>
      </c>
      <c r="P45" s="43">
        <f t="shared" si="0"/>
        <v>3.2023811228413045E-2</v>
      </c>
      <c r="Q45" s="14"/>
      <c r="R45" s="13">
        <f t="shared" si="1"/>
        <v>5.9964470329167137E-2</v>
      </c>
      <c r="S45" s="20" t="b">
        <f t="shared" si="7"/>
        <v>1</v>
      </c>
      <c r="T45" s="13"/>
      <c r="U45" s="20"/>
      <c r="V45" s="13">
        <f t="shared" si="10"/>
        <v>7.7493660973876662E-3</v>
      </c>
    </row>
    <row r="46" spans="1:22" x14ac:dyDescent="0.2">
      <c r="A46" s="1">
        <v>44936</v>
      </c>
      <c r="B46" s="4">
        <v>311.07000699999998</v>
      </c>
      <c r="C46" s="4">
        <v>329.35000600000001</v>
      </c>
      <c r="D46" s="4">
        <v>311.07000699999998</v>
      </c>
      <c r="E46" s="4">
        <v>327.540009</v>
      </c>
      <c r="F46" s="4">
        <v>327.540009</v>
      </c>
      <c r="G46" s="2">
        <v>13072300</v>
      </c>
      <c r="H46" s="4">
        <f t="shared" si="2"/>
        <v>13.0723</v>
      </c>
      <c r="I46" s="5">
        <f t="shared" si="3"/>
        <v>5.8764903682919305E-2</v>
      </c>
      <c r="J46" s="10">
        <f t="shared" si="11"/>
        <v>12.369996000000015</v>
      </c>
      <c r="K46" s="6" t="b">
        <f t="shared" si="4"/>
        <v>0</v>
      </c>
      <c r="L46" s="5">
        <f t="shared" si="8"/>
        <v>3.9248645143153307E-2</v>
      </c>
      <c r="M46" s="4">
        <f t="shared" si="5"/>
        <v>307.50729338817177</v>
      </c>
      <c r="N46" s="4">
        <f t="shared" si="9"/>
        <v>302.62735413871758</v>
      </c>
      <c r="O46" s="5">
        <f t="shared" si="6"/>
        <v>1.586934474199337E-2</v>
      </c>
      <c r="P46" s="43">
        <f t="shared" si="0"/>
        <v>1.1585785730717372E-2</v>
      </c>
      <c r="Q46" s="14"/>
      <c r="R46" s="13">
        <f t="shared" si="1"/>
        <v>7.1031526996193223E-2</v>
      </c>
      <c r="S46" s="20" t="b">
        <f t="shared" si="7"/>
        <v>0</v>
      </c>
      <c r="T46" s="13"/>
      <c r="U46" s="20"/>
      <c r="V46" s="13">
        <f t="shared" si="10"/>
        <v>1.3201097917737348E-2</v>
      </c>
    </row>
    <row r="47" spans="1:22" x14ac:dyDescent="0.2">
      <c r="A47" s="1">
        <v>44937</v>
      </c>
      <c r="B47" s="4">
        <v>326.5</v>
      </c>
      <c r="C47" s="4">
        <v>328.88000499999998</v>
      </c>
      <c r="D47" s="4">
        <v>321.35000600000001</v>
      </c>
      <c r="E47" s="4">
        <v>327.26001000000002</v>
      </c>
      <c r="F47" s="4">
        <v>327.26001000000002</v>
      </c>
      <c r="G47" s="2">
        <v>9579700</v>
      </c>
      <c r="H47" s="4">
        <f t="shared" si="2"/>
        <v>9.5797000000000008</v>
      </c>
      <c r="I47" s="5">
        <f t="shared" si="3"/>
        <v>2.3432391035959635E-2</v>
      </c>
      <c r="J47" s="10">
        <f t="shared" si="11"/>
        <v>-0.27999899999997524</v>
      </c>
      <c r="K47" s="6" t="b">
        <f t="shared" si="4"/>
        <v>0</v>
      </c>
      <c r="L47" s="5">
        <f t="shared" si="8"/>
        <v>-8.5485434544265164E-4</v>
      </c>
      <c r="M47" s="4">
        <f t="shared" si="5"/>
        <v>310.79941282347647</v>
      </c>
      <c r="N47" s="4">
        <f t="shared" si="9"/>
        <v>304.7693242136117</v>
      </c>
      <c r="O47" s="5">
        <f t="shared" si="6"/>
        <v>1.9401866158896712E-2</v>
      </c>
      <c r="P47" s="43">
        <f t="shared" si="0"/>
        <v>3.39466316254462E-2</v>
      </c>
      <c r="Q47" s="14"/>
      <c r="R47" s="13">
        <f t="shared" si="1"/>
        <v>5.8174473408006959E-2</v>
      </c>
      <c r="S47" s="20" t="b">
        <f t="shared" si="7"/>
        <v>1</v>
      </c>
      <c r="T47" s="13"/>
      <c r="U47" s="20"/>
      <c r="V47" s="13">
        <f t="shared" si="10"/>
        <v>1.0705825540043368E-2</v>
      </c>
    </row>
    <row r="48" spans="1:22" x14ac:dyDescent="0.2">
      <c r="A48" s="1">
        <v>44938</v>
      </c>
      <c r="B48" s="4">
        <v>332.5</v>
      </c>
      <c r="C48" s="4">
        <v>332.95001200000002</v>
      </c>
      <c r="D48" s="4">
        <v>323.14001500000001</v>
      </c>
      <c r="E48" s="4">
        <v>330.13000499999998</v>
      </c>
      <c r="F48" s="4">
        <v>330.13000499999998</v>
      </c>
      <c r="G48" s="2">
        <v>10856200</v>
      </c>
      <c r="H48" s="4">
        <f t="shared" si="2"/>
        <v>10.856199999999999</v>
      </c>
      <c r="I48" s="5">
        <f t="shared" si="3"/>
        <v>3.0358347913055615E-2</v>
      </c>
      <c r="J48" s="10">
        <f t="shared" si="11"/>
        <v>2.8699949999999603</v>
      </c>
      <c r="K48" s="6" t="b">
        <f t="shared" si="4"/>
        <v>0</v>
      </c>
      <c r="L48" s="5">
        <f t="shared" si="8"/>
        <v>8.7697699453103371E-3</v>
      </c>
      <c r="M48" s="4">
        <f t="shared" si="5"/>
        <v>314.02117818623037</v>
      </c>
      <c r="N48" s="4">
        <f t="shared" si="9"/>
        <v>306.97460080373241</v>
      </c>
      <c r="O48" s="5">
        <f t="shared" si="6"/>
        <v>2.2439815757646073E-2</v>
      </c>
      <c r="P48" s="43">
        <f t="shared" si="0"/>
        <v>2.9038923000160529E-2</v>
      </c>
      <c r="Q48" s="14"/>
      <c r="R48" s="13">
        <f t="shared" si="1"/>
        <v>6.0278844640675448E-2</v>
      </c>
      <c r="S48" s="20" t="b">
        <f t="shared" si="7"/>
        <v>0</v>
      </c>
      <c r="T48" s="13"/>
      <c r="U48" s="20"/>
      <c r="V48" s="13">
        <f t="shared" si="10"/>
        <v>1.0366060004700693E-2</v>
      </c>
    </row>
    <row r="49" spans="1:22" x14ac:dyDescent="0.2">
      <c r="A49" s="1">
        <v>44939</v>
      </c>
      <c r="B49" s="4">
        <v>329.97000100000002</v>
      </c>
      <c r="C49" s="4">
        <v>336.64999399999999</v>
      </c>
      <c r="D49" s="4">
        <v>328.89001500000001</v>
      </c>
      <c r="E49" s="4">
        <v>332.82000699999998</v>
      </c>
      <c r="F49" s="4">
        <v>332.82000699999998</v>
      </c>
      <c r="G49" s="2">
        <v>8286800</v>
      </c>
      <c r="H49" s="4">
        <f t="shared" si="2"/>
        <v>8.2867999999999995</v>
      </c>
      <c r="I49" s="5">
        <f t="shared" si="3"/>
        <v>2.3594449956165397E-2</v>
      </c>
      <c r="J49" s="10">
        <f t="shared" si="11"/>
        <v>2.6900019999999927</v>
      </c>
      <c r="K49" s="6" t="b">
        <f t="shared" si="4"/>
        <v>0</v>
      </c>
      <c r="L49" s="5">
        <f t="shared" si="8"/>
        <v>8.1483111479066939E-3</v>
      </c>
      <c r="M49" s="4">
        <f t="shared" si="5"/>
        <v>317.15431632185863</v>
      </c>
      <c r="N49" s="4">
        <f t="shared" si="9"/>
        <v>309.2220274294948</v>
      </c>
      <c r="O49" s="5">
        <f t="shared" si="6"/>
        <v>2.501081802813581E-2</v>
      </c>
      <c r="P49" s="43">
        <f t="shared" si="0"/>
        <v>3.7003118274548726E-2</v>
      </c>
      <c r="Q49" s="14"/>
      <c r="R49" s="13">
        <f t="shared" si="1"/>
        <v>6.1470636453065039E-2</v>
      </c>
      <c r="S49" s="20" t="b">
        <f t="shared" si="7"/>
        <v>0</v>
      </c>
      <c r="T49" s="13"/>
      <c r="U49" s="20"/>
      <c r="V49" s="13">
        <f t="shared" si="10"/>
        <v>9.9774739835226944E-3</v>
      </c>
    </row>
    <row r="50" spans="1:22" x14ac:dyDescent="0.2">
      <c r="A50" s="1">
        <v>44943</v>
      </c>
      <c r="B50" s="4">
        <v>331.07998700000002</v>
      </c>
      <c r="C50" s="4">
        <v>332.5</v>
      </c>
      <c r="D50" s="4">
        <v>323.60000600000001</v>
      </c>
      <c r="E50" s="4">
        <v>326.22000100000002</v>
      </c>
      <c r="F50" s="4">
        <v>326.22000100000002</v>
      </c>
      <c r="G50" s="2">
        <v>9247000</v>
      </c>
      <c r="H50" s="4">
        <f t="shared" si="2"/>
        <v>9.2469999999999999</v>
      </c>
      <c r="I50" s="5">
        <f t="shared" si="3"/>
        <v>2.7503071183502984E-2</v>
      </c>
      <c r="J50" s="10">
        <f t="shared" si="11"/>
        <v>-6.6000059999999507</v>
      </c>
      <c r="K50" s="6" t="b">
        <f t="shared" si="4"/>
        <v>1</v>
      </c>
      <c r="L50" s="5">
        <f t="shared" si="8"/>
        <v>-1.9830556640784973E-2</v>
      </c>
      <c r="M50" s="4">
        <f t="shared" si="5"/>
        <v>318.66526376821554</v>
      </c>
      <c r="N50" s="4">
        <f t="shared" si="9"/>
        <v>310.7001120877996</v>
      </c>
      <c r="O50" s="5">
        <f t="shared" si="6"/>
        <v>2.4995355898625581E-2</v>
      </c>
      <c r="P50" s="43">
        <f t="shared" si="0"/>
        <v>1.5485660951655543E-2</v>
      </c>
      <c r="Q50" s="14"/>
      <c r="R50" s="13">
        <f t="shared" si="1"/>
        <v>4.3414635370635501E-2</v>
      </c>
      <c r="S50" s="20" t="b">
        <f t="shared" si="7"/>
        <v>1</v>
      </c>
      <c r="T50" s="13"/>
      <c r="U50" s="20"/>
      <c r="V50" s="13">
        <f t="shared" si="10"/>
        <v>4.7640765665113933E-3</v>
      </c>
    </row>
    <row r="51" spans="1:22" x14ac:dyDescent="0.2">
      <c r="A51" s="1">
        <v>44944</v>
      </c>
      <c r="B51" s="4">
        <v>326.75</v>
      </c>
      <c r="C51" s="4">
        <v>330.07998700000002</v>
      </c>
      <c r="D51" s="4">
        <v>321.25</v>
      </c>
      <c r="E51" s="4">
        <v>326.32998700000002</v>
      </c>
      <c r="F51" s="4">
        <v>326.32998700000002</v>
      </c>
      <c r="G51" s="2">
        <v>7814100</v>
      </c>
      <c r="H51" s="4">
        <f t="shared" si="2"/>
        <v>7.8140999999999998</v>
      </c>
      <c r="I51" s="5">
        <f t="shared" si="3"/>
        <v>2.7486340856031181E-2</v>
      </c>
      <c r="J51" s="10">
        <f t="shared" si="11"/>
        <v>0.10998599999999215</v>
      </c>
      <c r="K51" s="6" t="b">
        <f t="shared" si="4"/>
        <v>0</v>
      </c>
      <c r="L51" s="5">
        <f t="shared" si="8"/>
        <v>3.3715284060707284E-4</v>
      </c>
      <c r="M51" s="4">
        <f t="shared" si="5"/>
        <v>319.94271764017964</v>
      </c>
      <c r="N51" s="4">
        <f t="shared" si="9"/>
        <v>312.05923164538223</v>
      </c>
      <c r="O51" s="5">
        <f t="shared" si="6"/>
        <v>2.4640304529961184E-2</v>
      </c>
      <c r="P51" s="43">
        <f t="shared" si="0"/>
        <v>4.0859887965650921E-3</v>
      </c>
      <c r="Q51" s="14"/>
      <c r="R51" s="13">
        <f t="shared" si="1"/>
        <v>3.1684638533392588E-2</v>
      </c>
      <c r="S51" s="20" t="b">
        <f t="shared" si="7"/>
        <v>0</v>
      </c>
      <c r="T51" s="13"/>
      <c r="U51" s="20"/>
      <c r="V51" s="13">
        <f t="shared" si="10"/>
        <v>4.0087641083254933E-3</v>
      </c>
    </row>
    <row r="52" spans="1:22" x14ac:dyDescent="0.2">
      <c r="A52" s="1">
        <v>44945</v>
      </c>
      <c r="B52" s="4">
        <v>322.57000699999998</v>
      </c>
      <c r="C52" s="4">
        <v>324.89001500000001</v>
      </c>
      <c r="D52" s="4">
        <v>313.39001500000001</v>
      </c>
      <c r="E52" s="4">
        <v>315.77999899999998</v>
      </c>
      <c r="F52" s="4">
        <v>315.77999899999998</v>
      </c>
      <c r="G52" s="2">
        <v>18008200</v>
      </c>
      <c r="H52" s="4">
        <f t="shared" si="2"/>
        <v>18.008199999999999</v>
      </c>
      <c r="I52" s="5">
        <f t="shared" si="3"/>
        <v>3.6695489484564463E-2</v>
      </c>
      <c r="J52" s="10">
        <f t="shared" si="11"/>
        <v>-10.549988000000042</v>
      </c>
      <c r="K52" s="6" t="b">
        <f t="shared" si="4"/>
        <v>1</v>
      </c>
      <c r="L52" s="5">
        <f t="shared" si="8"/>
        <v>-3.2329201790456487E-2</v>
      </c>
      <c r="M52" s="4">
        <f t="shared" si="5"/>
        <v>319.24893120014968</v>
      </c>
      <c r="N52" s="4">
        <f t="shared" si="9"/>
        <v>312.38277663274027</v>
      </c>
      <c r="O52" s="5">
        <f t="shared" si="6"/>
        <v>2.1507212386264022E-2</v>
      </c>
      <c r="P52" s="43">
        <f t="shared" si="0"/>
        <v>-1.8352187360892037E-2</v>
      </c>
      <c r="Q52" s="14"/>
      <c r="R52" s="13">
        <f t="shared" si="1"/>
        <v>1.7669859625352054E-2</v>
      </c>
      <c r="S52" s="20" t="b">
        <f t="shared" si="7"/>
        <v>1</v>
      </c>
      <c r="T52" s="13"/>
      <c r="U52" s="20"/>
      <c r="V52" s="13">
        <f t="shared" si="10"/>
        <v>-2.1684707973575854E-3</v>
      </c>
    </row>
    <row r="53" spans="1:22" x14ac:dyDescent="0.2">
      <c r="A53" s="1">
        <v>44946</v>
      </c>
      <c r="B53" s="4">
        <v>336.790009</v>
      </c>
      <c r="C53" s="4">
        <v>344</v>
      </c>
      <c r="D53" s="4">
        <v>332.63000499999998</v>
      </c>
      <c r="E53" s="4">
        <v>342.5</v>
      </c>
      <c r="F53" s="4">
        <v>342.5</v>
      </c>
      <c r="G53" s="2">
        <v>28430300</v>
      </c>
      <c r="H53" s="4">
        <f t="shared" si="2"/>
        <v>28.430299999999999</v>
      </c>
      <c r="I53" s="5">
        <f t="shared" si="3"/>
        <v>3.4182108736702868E-2</v>
      </c>
      <c r="J53" s="10">
        <f t="shared" si="11"/>
        <v>26.720001000000025</v>
      </c>
      <c r="K53" s="6" t="b">
        <f t="shared" si="4"/>
        <v>0</v>
      </c>
      <c r="L53" s="5">
        <f t="shared" si="8"/>
        <v>8.4615875244207689E-2</v>
      </c>
      <c r="M53" s="4">
        <f t="shared" si="5"/>
        <v>323.12410933345808</v>
      </c>
      <c r="N53" s="4">
        <f t="shared" si="9"/>
        <v>315.00166562119762</v>
      </c>
      <c r="O53" s="5">
        <f t="shared" si="6"/>
        <v>2.5137225844940748E-2</v>
      </c>
      <c r="P53" s="43">
        <f t="shared" si="0"/>
        <v>2.9418713713906117E-2</v>
      </c>
      <c r="Q53" s="14"/>
      <c r="R53" s="13">
        <f t="shared" si="1"/>
        <v>6.4606416121671659E-2</v>
      </c>
      <c r="S53" s="20" t="b">
        <f t="shared" si="7"/>
        <v>0</v>
      </c>
      <c r="T53" s="13">
        <f>(E53-E52)/E52</f>
        <v>8.4615875244207689E-2</v>
      </c>
      <c r="U53" s="20"/>
      <c r="V53" s="13">
        <f t="shared" si="10"/>
        <v>1.2138421634617452E-2</v>
      </c>
    </row>
    <row r="54" spans="1:22" x14ac:dyDescent="0.2">
      <c r="A54" s="1">
        <v>44949</v>
      </c>
      <c r="B54" s="4">
        <v>341.72000100000002</v>
      </c>
      <c r="C54" s="4">
        <v>362.25</v>
      </c>
      <c r="D54" s="4">
        <v>340.63000499999998</v>
      </c>
      <c r="E54" s="4">
        <v>357.42001299999998</v>
      </c>
      <c r="F54" s="4">
        <v>357.42001299999998</v>
      </c>
      <c r="G54" s="2">
        <v>15646900</v>
      </c>
      <c r="H54" s="4">
        <f t="shared" si="2"/>
        <v>15.6469</v>
      </c>
      <c r="I54" s="5">
        <f t="shared" si="3"/>
        <v>6.3470612343736479E-2</v>
      </c>
      <c r="J54" s="10">
        <f t="shared" si="11"/>
        <v>14.920012999999983</v>
      </c>
      <c r="K54" s="6" t="b">
        <f t="shared" si="4"/>
        <v>0</v>
      </c>
      <c r="L54" s="5">
        <f t="shared" si="8"/>
        <v>4.3562081751824772E-2</v>
      </c>
      <c r="M54" s="4">
        <f t="shared" si="5"/>
        <v>328.84009327788175</v>
      </c>
      <c r="N54" s="4">
        <f t="shared" si="9"/>
        <v>318.69021756718041</v>
      </c>
      <c r="O54" s="5">
        <f t="shared" si="6"/>
        <v>3.0865687968663621E-2</v>
      </c>
      <c r="P54" s="43">
        <f t="shared" si="0"/>
        <v>3.5853023895584812E-2</v>
      </c>
      <c r="Q54" s="14"/>
      <c r="R54" s="13">
        <f t="shared" si="1"/>
        <v>0.10159924962034868</v>
      </c>
      <c r="S54" s="20" t="b">
        <f t="shared" si="7"/>
        <v>0</v>
      </c>
      <c r="T54" s="13">
        <f>(E54-E53)/E53</f>
        <v>4.3562081751824772E-2</v>
      </c>
      <c r="U54" s="20"/>
      <c r="V54" s="13">
        <f t="shared" si="10"/>
        <v>1.7689747621168313E-2</v>
      </c>
    </row>
    <row r="55" spans="1:22" x14ac:dyDescent="0.2">
      <c r="A55" s="1">
        <v>44950</v>
      </c>
      <c r="B55" s="4">
        <v>357.52999899999998</v>
      </c>
      <c r="C55" s="4">
        <v>365.64999399999999</v>
      </c>
      <c r="D55" s="4">
        <v>355.14001500000001</v>
      </c>
      <c r="E55" s="4">
        <v>363.82998700000002</v>
      </c>
      <c r="F55" s="4">
        <v>363.82998700000002</v>
      </c>
      <c r="G55" s="2">
        <v>11796500</v>
      </c>
      <c r="H55" s="4">
        <f t="shared" si="2"/>
        <v>11.7965</v>
      </c>
      <c r="I55" s="5">
        <f t="shared" si="3"/>
        <v>2.9593902562627269E-2</v>
      </c>
      <c r="J55" s="10">
        <f t="shared" si="11"/>
        <v>6.4099740000000338</v>
      </c>
      <c r="K55" s="6" t="b">
        <f t="shared" si="4"/>
        <v>0</v>
      </c>
      <c r="L55" s="5">
        <f t="shared" si="8"/>
        <v>1.793400975563177E-2</v>
      </c>
      <c r="M55" s="4">
        <f t="shared" si="5"/>
        <v>334.67174223156815</v>
      </c>
      <c r="N55" s="4">
        <f t="shared" si="9"/>
        <v>322.61541490916471</v>
      </c>
      <c r="O55" s="5">
        <f t="shared" si="6"/>
        <v>3.6024336091277601E-2</v>
      </c>
      <c r="P55" s="43">
        <f t="shared" si="0"/>
        <v>6.1159250051859251E-2</v>
      </c>
      <c r="Q55" s="14"/>
      <c r="R55" s="13">
        <f t="shared" si="1"/>
        <v>9.2563093501324592E-2</v>
      </c>
      <c r="S55" s="20" t="b">
        <f t="shared" si="7"/>
        <v>0</v>
      </c>
      <c r="T55" s="13">
        <f>(E55-E54)/E54</f>
        <v>1.793400975563177E-2</v>
      </c>
      <c r="U55" s="20"/>
      <c r="V55" s="13">
        <f t="shared" si="10"/>
        <v>1.7733996166819119E-2</v>
      </c>
    </row>
    <row r="56" spans="1:22" x14ac:dyDescent="0.2">
      <c r="A56" s="1">
        <v>44951</v>
      </c>
      <c r="B56" s="4">
        <v>360.57000699999998</v>
      </c>
      <c r="C56" s="4">
        <v>368.89999399999999</v>
      </c>
      <c r="D56" s="4">
        <v>358.5</v>
      </c>
      <c r="E56" s="4">
        <v>367.959991</v>
      </c>
      <c r="F56" s="4">
        <v>367.959991</v>
      </c>
      <c r="G56" s="2">
        <v>7766900</v>
      </c>
      <c r="H56" s="4">
        <f t="shared" si="2"/>
        <v>7.7668999999999997</v>
      </c>
      <c r="I56" s="5">
        <f t="shared" si="3"/>
        <v>2.9009746164574596E-2</v>
      </c>
      <c r="J56" s="10">
        <f t="shared" si="11"/>
        <v>4.1300039999999854</v>
      </c>
      <c r="K56" s="6" t="b">
        <f t="shared" si="4"/>
        <v>0</v>
      </c>
      <c r="L56" s="5">
        <f t="shared" si="8"/>
        <v>1.1351466749770642E-2</v>
      </c>
      <c r="M56" s="4">
        <f t="shared" si="5"/>
        <v>340.21978369297346</v>
      </c>
      <c r="N56" s="4">
        <f t="shared" si="9"/>
        <v>326.55842152575906</v>
      </c>
      <c r="O56" s="5">
        <f t="shared" si="6"/>
        <v>4.0154520172004195E-2</v>
      </c>
      <c r="P56" s="43">
        <f t="shared" si="0"/>
        <v>5.3730609397845179E-2</v>
      </c>
      <c r="Q56" s="14"/>
      <c r="R56" s="13">
        <f t="shared" si="1"/>
        <v>8.429906690231917E-2</v>
      </c>
      <c r="S56" s="20" t="b">
        <f t="shared" si="7"/>
        <v>0</v>
      </c>
      <c r="T56" s="13">
        <f>(E56-E55)/E55</f>
        <v>1.1351466749770642E-2</v>
      </c>
      <c r="U56" s="20">
        <f>(E56-E53)/E53</f>
        <v>7.4335740145985402E-2</v>
      </c>
      <c r="V56" s="13">
        <f t="shared" si="10"/>
        <v>1.6577561715881241E-2</v>
      </c>
    </row>
    <row r="57" spans="1:22" x14ac:dyDescent="0.2">
      <c r="A57" s="1">
        <v>44952</v>
      </c>
      <c r="B57" s="4">
        <v>368.76998900000001</v>
      </c>
      <c r="C57" s="4">
        <v>369.01998900000001</v>
      </c>
      <c r="D57" s="4">
        <v>361.70001200000002</v>
      </c>
      <c r="E57" s="4">
        <v>364.86999500000002</v>
      </c>
      <c r="F57" s="4">
        <v>364.86999500000002</v>
      </c>
      <c r="G57" s="2">
        <v>8256800</v>
      </c>
      <c r="H57" s="4">
        <f t="shared" si="2"/>
        <v>8.2568000000000001</v>
      </c>
      <c r="I57" s="5">
        <f t="shared" si="3"/>
        <v>2.0237701844477665E-2</v>
      </c>
      <c r="J57" s="10">
        <f t="shared" si="11"/>
        <v>-3.0899959999999851</v>
      </c>
      <c r="K57" s="6" t="b">
        <f t="shared" si="4"/>
        <v>1</v>
      </c>
      <c r="L57" s="5">
        <f t="shared" si="8"/>
        <v>-8.3976412533393746E-3</v>
      </c>
      <c r="M57" s="4">
        <f t="shared" si="5"/>
        <v>344.32815224414458</v>
      </c>
      <c r="N57" s="4">
        <f t="shared" si="9"/>
        <v>329.88986269743219</v>
      </c>
      <c r="O57" s="5">
        <f t="shared" si="6"/>
        <v>4.193177192341499E-2</v>
      </c>
      <c r="P57" s="43">
        <f t="shared" si="0"/>
        <v>5.0451465099891069E-2</v>
      </c>
      <c r="Q57" s="14"/>
      <c r="R57" s="13">
        <f t="shared" si="1"/>
        <v>7.1710188652677406E-2</v>
      </c>
      <c r="S57" s="20" t="b">
        <f t="shared" si="7"/>
        <v>1</v>
      </c>
      <c r="T57" s="13"/>
      <c r="U57" s="20"/>
      <c r="V57" s="13">
        <f t="shared" si="10"/>
        <v>1.2075630954132433E-2</v>
      </c>
    </row>
    <row r="58" spans="1:22" x14ac:dyDescent="0.2">
      <c r="A58" s="1">
        <v>44953</v>
      </c>
      <c r="B58" s="4">
        <v>363.20001200000002</v>
      </c>
      <c r="C58" s="4">
        <v>365.92001299999998</v>
      </c>
      <c r="D58" s="4">
        <v>360.58999599999999</v>
      </c>
      <c r="E58" s="4">
        <v>360.76998900000001</v>
      </c>
      <c r="F58" s="4">
        <v>360.76998900000001</v>
      </c>
      <c r="G58" s="2">
        <v>6703500</v>
      </c>
      <c r="H58" s="4">
        <f t="shared" si="2"/>
        <v>6.7035</v>
      </c>
      <c r="I58" s="5">
        <f t="shared" si="3"/>
        <v>1.478137790600269E-2</v>
      </c>
      <c r="J58" s="10">
        <f t="shared" si="11"/>
        <v>-4.1000060000000076</v>
      </c>
      <c r="K58" s="6" t="b">
        <f t="shared" si="4"/>
        <v>1</v>
      </c>
      <c r="L58" s="5">
        <f t="shared" si="8"/>
        <v>-1.1236895486569148E-2</v>
      </c>
      <c r="M58" s="4">
        <f t="shared" si="5"/>
        <v>347.06845837012048</v>
      </c>
      <c r="N58" s="4">
        <f t="shared" si="9"/>
        <v>332.57509107156852</v>
      </c>
      <c r="O58" s="5">
        <f t="shared" si="6"/>
        <v>4.1759390543913831E-2</v>
      </c>
      <c r="P58" s="43">
        <f t="shared" si="0"/>
        <v>3.8959281097966779E-2</v>
      </c>
      <c r="Q58" s="14"/>
      <c r="R58" s="13">
        <f t="shared" si="1"/>
        <v>5.4316530860824698E-2</v>
      </c>
      <c r="S58" s="20" t="b">
        <f t="shared" si="7"/>
        <v>1</v>
      </c>
      <c r="T58" s="13"/>
      <c r="U58" s="20"/>
      <c r="V58" s="13">
        <f t="shared" si="10"/>
        <v>7.9584144024125621E-3</v>
      </c>
    </row>
    <row r="59" spans="1:22" x14ac:dyDescent="0.2">
      <c r="A59" s="1">
        <v>44956</v>
      </c>
      <c r="B59" s="4">
        <v>358.44000199999999</v>
      </c>
      <c r="C59" s="4">
        <v>360.95001200000002</v>
      </c>
      <c r="D59" s="4">
        <v>352.85998499999999</v>
      </c>
      <c r="E59" s="4">
        <v>353.10998499999999</v>
      </c>
      <c r="F59" s="4">
        <v>353.10998499999999</v>
      </c>
      <c r="G59" s="2">
        <v>5127600</v>
      </c>
      <c r="H59" s="4">
        <f t="shared" si="2"/>
        <v>5.1276000000000002</v>
      </c>
      <c r="I59" s="5">
        <f t="shared" si="3"/>
        <v>2.2927017355056627E-2</v>
      </c>
      <c r="J59" s="10">
        <f t="shared" si="11"/>
        <v>-7.6600040000000149</v>
      </c>
      <c r="K59" s="6" t="b">
        <f t="shared" si="4"/>
        <v>1</v>
      </c>
      <c r="L59" s="5">
        <f t="shared" si="8"/>
        <v>-2.1232375844876649E-2</v>
      </c>
      <c r="M59" s="4">
        <f t="shared" si="5"/>
        <v>348.07537947510042</v>
      </c>
      <c r="N59" s="4">
        <f t="shared" si="9"/>
        <v>334.3607340218669</v>
      </c>
      <c r="O59" s="5">
        <f t="shared" si="6"/>
        <v>3.9401366088906591E-2</v>
      </c>
      <c r="P59" s="43">
        <f t="shared" si="0"/>
        <v>1.3745888985640945E-2</v>
      </c>
      <c r="Q59" s="14"/>
      <c r="R59" s="13">
        <f t="shared" si="1"/>
        <v>3.6988058576032046E-2</v>
      </c>
      <c r="S59" s="20" t="b">
        <f t="shared" si="7"/>
        <v>1</v>
      </c>
      <c r="T59" s="13"/>
      <c r="U59" s="20"/>
      <c r="V59" s="13">
        <f t="shared" si="10"/>
        <v>2.901217557217884E-3</v>
      </c>
    </row>
    <row r="60" spans="1:22" x14ac:dyDescent="0.2">
      <c r="A60" s="1">
        <v>44957</v>
      </c>
      <c r="B60" s="4">
        <v>349.98001099999999</v>
      </c>
      <c r="C60" s="4">
        <v>355.95001200000002</v>
      </c>
      <c r="D60" s="4">
        <v>348.709991</v>
      </c>
      <c r="E60" s="4">
        <v>353.85998499999999</v>
      </c>
      <c r="F60" s="4">
        <v>353.85998499999999</v>
      </c>
      <c r="G60" s="2">
        <v>5660700</v>
      </c>
      <c r="H60" s="4">
        <f t="shared" si="2"/>
        <v>5.6607000000000003</v>
      </c>
      <c r="I60" s="5">
        <f t="shared" si="3"/>
        <v>2.0762298720600789E-2</v>
      </c>
      <c r="J60" s="10">
        <f t="shared" si="11"/>
        <v>0.75</v>
      </c>
      <c r="K60" s="6" t="b">
        <f t="shared" si="4"/>
        <v>0</v>
      </c>
      <c r="L60" s="5">
        <f t="shared" si="8"/>
        <v>2.123984117866279E-3</v>
      </c>
      <c r="M60" s="4">
        <f t="shared" si="5"/>
        <v>349.039480395917</v>
      </c>
      <c r="N60" s="4">
        <f t="shared" si="9"/>
        <v>336.0563210634437</v>
      </c>
      <c r="O60" s="5">
        <f t="shared" si="6"/>
        <v>3.7196821739897266E-2</v>
      </c>
      <c r="P60" s="43">
        <f t="shared" si="0"/>
        <v>-9.4398890218164644E-4</v>
      </c>
      <c r="Q60" s="14"/>
      <c r="R60" s="13">
        <f t="shared" si="1"/>
        <v>1.9798710438843115E-2</v>
      </c>
      <c r="S60" s="20" t="b">
        <f t="shared" si="7"/>
        <v>0</v>
      </c>
      <c r="T60" s="13">
        <f>(E60-E59)/E59</f>
        <v>2.123984117866279E-3</v>
      </c>
      <c r="U60" s="20"/>
      <c r="V60" s="13">
        <f t="shared" si="10"/>
        <v>2.7698049838240394E-3</v>
      </c>
    </row>
    <row r="61" spans="1:22" x14ac:dyDescent="0.2">
      <c r="A61" s="1">
        <v>44958</v>
      </c>
      <c r="B61" s="4">
        <v>353.85998499999999</v>
      </c>
      <c r="C61" s="4">
        <v>365.39001500000001</v>
      </c>
      <c r="D61" s="4">
        <v>349.91000400000001</v>
      </c>
      <c r="E61" s="4">
        <v>361.98998999999998</v>
      </c>
      <c r="F61" s="4">
        <v>361.98998999999998</v>
      </c>
      <c r="G61" s="2">
        <v>8005200</v>
      </c>
      <c r="H61" s="4">
        <f t="shared" si="2"/>
        <v>8.0052000000000003</v>
      </c>
      <c r="I61" s="5">
        <f t="shared" si="3"/>
        <v>4.4239978345974901E-2</v>
      </c>
      <c r="J61" s="10">
        <f t="shared" si="11"/>
        <v>8.1300049999999828</v>
      </c>
      <c r="K61" s="6" t="b">
        <f t="shared" si="4"/>
        <v>0</v>
      </c>
      <c r="L61" s="5">
        <f t="shared" si="8"/>
        <v>2.2975203031221466E-2</v>
      </c>
      <c r="M61" s="4">
        <f t="shared" si="5"/>
        <v>351.19789866326414</v>
      </c>
      <c r="N61" s="4">
        <f t="shared" si="9"/>
        <v>338.31142271010077</v>
      </c>
      <c r="O61" s="5">
        <f t="shared" si="6"/>
        <v>3.6692918728193163E-2</v>
      </c>
      <c r="P61" s="43">
        <f t="shared" si="0"/>
        <v>-3.667147976016184E-3</v>
      </c>
      <c r="Q61" s="14"/>
      <c r="R61" s="13">
        <f t="shared" si="1"/>
        <v>4.041059582290827E-2</v>
      </c>
      <c r="S61" s="20" t="b">
        <f t="shared" si="7"/>
        <v>0</v>
      </c>
      <c r="T61" s="13">
        <f>(E61-E60)/E60</f>
        <v>2.2975203031221466E-2</v>
      </c>
      <c r="U61" s="20"/>
      <c r="V61" s="13">
        <f t="shared" si="10"/>
        <v>6.1838800152316338E-3</v>
      </c>
    </row>
    <row r="62" spans="1:22" x14ac:dyDescent="0.2">
      <c r="A62" s="1">
        <v>44959</v>
      </c>
      <c r="B62" s="4">
        <v>365.16000400000001</v>
      </c>
      <c r="C62" s="4">
        <v>368.32000699999998</v>
      </c>
      <c r="D62" s="4">
        <v>358.42999300000002</v>
      </c>
      <c r="E62" s="4">
        <v>366.89001500000001</v>
      </c>
      <c r="F62" s="4">
        <v>366.89001500000001</v>
      </c>
      <c r="G62" s="2">
        <v>7857000</v>
      </c>
      <c r="H62" s="4">
        <f t="shared" si="2"/>
        <v>7.8570000000000002</v>
      </c>
      <c r="I62" s="5">
        <f t="shared" si="3"/>
        <v>2.7592596024741574E-2</v>
      </c>
      <c r="J62" s="10">
        <f t="shared" si="11"/>
        <v>4.9000250000000278</v>
      </c>
      <c r="K62" s="6" t="b">
        <f t="shared" si="4"/>
        <v>0</v>
      </c>
      <c r="L62" s="5">
        <f t="shared" si="8"/>
        <v>1.3536354969373679E-2</v>
      </c>
      <c r="M62" s="4">
        <f t="shared" si="5"/>
        <v>353.81325138605348</v>
      </c>
      <c r="N62" s="4">
        <f t="shared" si="9"/>
        <v>340.79651769183113</v>
      </c>
      <c r="O62" s="5">
        <f t="shared" si="6"/>
        <v>3.6789842221086021E-2</v>
      </c>
      <c r="P62" s="43">
        <f t="shared" si="0"/>
        <v>1.3048526576832803E-2</v>
      </c>
      <c r="Q62" s="14"/>
      <c r="R62" s="13">
        <f t="shared" si="1"/>
        <v>4.100116532412703E-2</v>
      </c>
      <c r="S62" s="20" t="b">
        <f t="shared" si="7"/>
        <v>0</v>
      </c>
      <c r="T62" s="13">
        <f>(E62-E61)/E61</f>
        <v>1.3536354969373679E-2</v>
      </c>
      <c r="U62" s="20"/>
      <c r="V62" s="13">
        <f t="shared" si="10"/>
        <v>7.4469486655357065E-3</v>
      </c>
    </row>
    <row r="63" spans="1:22" x14ac:dyDescent="0.2">
      <c r="A63" s="1">
        <v>44960</v>
      </c>
      <c r="B63" s="4">
        <v>359.07998700000002</v>
      </c>
      <c r="C63" s="4">
        <v>379.42999300000002</v>
      </c>
      <c r="D63" s="4">
        <v>359</v>
      </c>
      <c r="E63" s="4">
        <v>365.89999399999999</v>
      </c>
      <c r="F63" s="4">
        <v>365.89999399999999</v>
      </c>
      <c r="G63" s="2">
        <v>9402000</v>
      </c>
      <c r="H63" s="4">
        <f t="shared" si="2"/>
        <v>9.4019999999999992</v>
      </c>
      <c r="I63" s="5">
        <f t="shared" si="3"/>
        <v>5.6908058495821798E-2</v>
      </c>
      <c r="J63" s="10">
        <f t="shared" si="11"/>
        <v>-0.99002100000001292</v>
      </c>
      <c r="K63" s="6" t="b">
        <f t="shared" si="4"/>
        <v>1</v>
      </c>
      <c r="L63" s="5">
        <f t="shared" si="8"/>
        <v>-2.698413583155194E-3</v>
      </c>
      <c r="M63" s="4">
        <f t="shared" si="5"/>
        <v>355.82770848837788</v>
      </c>
      <c r="N63" s="4">
        <f t="shared" si="9"/>
        <v>342.97942867515013</v>
      </c>
      <c r="O63" s="5">
        <f t="shared" si="6"/>
        <v>3.6108148709974343E-2</v>
      </c>
      <c r="P63" s="43">
        <f t="shared" si="0"/>
        <v>8.9152458786827E-3</v>
      </c>
      <c r="Q63" s="14"/>
      <c r="R63" s="13">
        <f t="shared" si="1"/>
        <v>6.63306537084732E-2</v>
      </c>
      <c r="S63" s="20" t="b">
        <f t="shared" si="7"/>
        <v>1</v>
      </c>
      <c r="T63" s="13"/>
      <c r="U63" s="20"/>
      <c r="V63" s="13">
        <f t="shared" si="10"/>
        <v>5.6935603582760697E-3</v>
      </c>
    </row>
    <row r="64" spans="1:22" x14ac:dyDescent="0.2">
      <c r="A64" s="1">
        <v>44963</v>
      </c>
      <c r="B64" s="4">
        <v>363.64001500000001</v>
      </c>
      <c r="C64" s="4">
        <v>368.45001200000002</v>
      </c>
      <c r="D64" s="4">
        <v>360.67999300000002</v>
      </c>
      <c r="E64" s="4">
        <v>361.48001099999999</v>
      </c>
      <c r="F64" s="4">
        <v>361.48001099999999</v>
      </c>
      <c r="G64" s="2">
        <v>4994900</v>
      </c>
      <c r="H64" s="4">
        <f t="shared" si="2"/>
        <v>4.9949000000000003</v>
      </c>
      <c r="I64" s="5">
        <f t="shared" si="3"/>
        <v>2.1542694773202989E-2</v>
      </c>
      <c r="J64" s="10">
        <f t="shared" si="11"/>
        <v>-4.419983000000002</v>
      </c>
      <c r="K64" s="6" t="b">
        <f t="shared" si="4"/>
        <v>1</v>
      </c>
      <c r="L64" s="5">
        <f t="shared" si="8"/>
        <v>-1.2079756962226138E-2</v>
      </c>
      <c r="M64" s="4">
        <f t="shared" si="5"/>
        <v>356.76975890698156</v>
      </c>
      <c r="N64" s="4">
        <f t="shared" si="9"/>
        <v>344.58817496426752</v>
      </c>
      <c r="O64" s="5">
        <f t="shared" si="6"/>
        <v>3.4144104534067507E-2</v>
      </c>
      <c r="P64" s="43">
        <f t="shared" si="0"/>
        <v>1.096010520902348E-2</v>
      </c>
      <c r="Q64" s="14"/>
      <c r="R64" s="13">
        <f t="shared" si="1"/>
        <v>3.2738910183426652E-2</v>
      </c>
      <c r="S64" s="20" t="b">
        <f t="shared" si="7"/>
        <v>1</v>
      </c>
      <c r="T64" s="13"/>
      <c r="U64" s="20"/>
      <c r="V64" s="13">
        <f t="shared" si="10"/>
        <v>2.6474903334697854E-3</v>
      </c>
    </row>
    <row r="65" spans="1:22" x14ac:dyDescent="0.2">
      <c r="A65" s="1">
        <v>44964</v>
      </c>
      <c r="B65" s="4">
        <v>358.51001000000002</v>
      </c>
      <c r="C65" s="4">
        <v>364.17999300000002</v>
      </c>
      <c r="D65" s="4">
        <v>354.17999300000002</v>
      </c>
      <c r="E65" s="4">
        <v>362.95001200000002</v>
      </c>
      <c r="F65" s="4">
        <v>362.95001200000002</v>
      </c>
      <c r="G65" s="2">
        <v>6289400</v>
      </c>
      <c r="H65" s="4">
        <f t="shared" si="2"/>
        <v>6.2893999999999997</v>
      </c>
      <c r="I65" s="5">
        <f t="shared" si="3"/>
        <v>2.8234231739905195E-2</v>
      </c>
      <c r="J65" s="10">
        <f t="shared" si="11"/>
        <v>1.4700010000000248</v>
      </c>
      <c r="K65" s="6" t="b">
        <f t="shared" si="4"/>
        <v>0</v>
      </c>
      <c r="L65" s="5">
        <f t="shared" si="8"/>
        <v>4.0666176697665996E-3</v>
      </c>
      <c r="M65" s="4">
        <f t="shared" si="5"/>
        <v>357.79980108915129</v>
      </c>
      <c r="N65" s="4">
        <f t="shared" si="9"/>
        <v>346.18485644563555</v>
      </c>
      <c r="O65" s="5">
        <f t="shared" si="6"/>
        <v>3.2462132757367576E-2</v>
      </c>
      <c r="P65" s="43">
        <f t="shared" si="0"/>
        <v>-1.0116853274184276E-2</v>
      </c>
      <c r="Q65" s="14"/>
      <c r="R65" s="13">
        <f t="shared" si="1"/>
        <v>1.783173688589898E-2</v>
      </c>
      <c r="S65" s="20" t="b">
        <f t="shared" si="7"/>
        <v>0</v>
      </c>
      <c r="T65" s="13"/>
      <c r="U65" s="20"/>
      <c r="V65" s="13">
        <f t="shared" si="10"/>
        <v>2.8871342271985542E-3</v>
      </c>
    </row>
    <row r="66" spans="1:22" x14ac:dyDescent="0.2">
      <c r="A66" s="1">
        <v>44965</v>
      </c>
      <c r="B66" s="4">
        <v>360.01998900000001</v>
      </c>
      <c r="C66" s="4">
        <v>368.19000199999999</v>
      </c>
      <c r="D66" s="4">
        <v>358.30999800000001</v>
      </c>
      <c r="E66" s="4">
        <v>366.82998700000002</v>
      </c>
      <c r="F66" s="4">
        <v>366.82998700000002</v>
      </c>
      <c r="G66" s="2">
        <v>6253200</v>
      </c>
      <c r="H66" s="4">
        <f t="shared" si="2"/>
        <v>6.2531999999999996</v>
      </c>
      <c r="I66" s="5">
        <f t="shared" si="3"/>
        <v>2.7573899849704962E-2</v>
      </c>
      <c r="J66" s="10">
        <f t="shared" si="11"/>
        <v>3.8799750000000017</v>
      </c>
      <c r="K66" s="6" t="b">
        <f t="shared" si="4"/>
        <v>0</v>
      </c>
      <c r="L66" s="5">
        <f t="shared" si="8"/>
        <v>1.0690108476976719E-2</v>
      </c>
      <c r="M66" s="4">
        <f t="shared" si="5"/>
        <v>359.30483207429273</v>
      </c>
      <c r="N66" s="4">
        <f t="shared" si="9"/>
        <v>347.98008518949331</v>
      </c>
      <c r="O66" s="5">
        <f t="shared" si="6"/>
        <v>3.151849313971327E-2</v>
      </c>
      <c r="P66" s="43">
        <f t="shared" ref="P66:P129" si="13">(D66-M66)/M66</f>
        <v>-2.7687745487570453E-3</v>
      </c>
      <c r="Q66" s="14"/>
      <c r="R66" s="13">
        <f t="shared" ref="R66:R129" si="14">(C66-M66)/M66</f>
        <v>2.4728779388834079E-2</v>
      </c>
      <c r="S66" s="20" t="b">
        <f t="shared" si="7"/>
        <v>0</v>
      </c>
      <c r="T66" s="13"/>
      <c r="U66" s="20"/>
      <c r="V66" s="13">
        <f t="shared" si="10"/>
        <v>4.2063494181944607E-3</v>
      </c>
    </row>
    <row r="67" spans="1:22" x14ac:dyDescent="0.2">
      <c r="A67" s="1">
        <v>44966</v>
      </c>
      <c r="B67" s="4">
        <v>372.41000400000001</v>
      </c>
      <c r="C67" s="4">
        <v>373.82998700000002</v>
      </c>
      <c r="D67" s="4">
        <v>361.73998999999998</v>
      </c>
      <c r="E67" s="4">
        <v>362.5</v>
      </c>
      <c r="F67" s="4">
        <v>362.5</v>
      </c>
      <c r="G67" s="2">
        <v>6901100</v>
      </c>
      <c r="H67" s="4">
        <f t="shared" ref="H67:H130" si="15">(G67/1000000)</f>
        <v>6.9010999999999996</v>
      </c>
      <c r="I67" s="5">
        <f t="shared" ref="I67:I130" si="16">(C67-D67)/D67</f>
        <v>3.3421787289815652E-2</v>
      </c>
      <c r="J67" s="10">
        <f t="shared" si="11"/>
        <v>-4.3299870000000169</v>
      </c>
      <c r="K67" s="6" t="b">
        <f t="shared" ref="K67:K130" si="17">(E67-D67)&lt;(C67-E67)</f>
        <v>1</v>
      </c>
      <c r="L67" s="5">
        <f t="shared" si="8"/>
        <v>-1.1803797817652287E-2</v>
      </c>
      <c r="M67" s="4">
        <f t="shared" ref="M67:M130" si="18">(E67-M66)*(2/($X$1+1))+M66</f>
        <v>359.8373600619106</v>
      </c>
      <c r="N67" s="4">
        <f t="shared" si="9"/>
        <v>349.24268647736346</v>
      </c>
      <c r="O67" s="5">
        <f t="shared" ref="O67:O130" si="19">(M67-N67)/M67</f>
        <v>2.9442950511654228E-2</v>
      </c>
      <c r="P67" s="43">
        <f t="shared" si="13"/>
        <v>5.2874719227653999E-3</v>
      </c>
      <c r="Q67" s="14"/>
      <c r="R67" s="13">
        <f t="shared" si="14"/>
        <v>3.8885975974484586E-2</v>
      </c>
      <c r="S67" s="20" t="b">
        <f t="shared" ref="S67:S130" si="20">(E67&lt;E66)</f>
        <v>1</v>
      </c>
      <c r="T67" s="13"/>
      <c r="U67" s="20"/>
      <c r="V67" s="13">
        <f t="shared" si="10"/>
        <v>1.482106390118791E-3</v>
      </c>
    </row>
    <row r="68" spans="1:22" x14ac:dyDescent="0.2">
      <c r="A68" s="1">
        <v>44967</v>
      </c>
      <c r="B68" s="4">
        <v>359.16000400000001</v>
      </c>
      <c r="C68" s="4">
        <v>362.14001500000001</v>
      </c>
      <c r="D68" s="4">
        <v>347.14001500000001</v>
      </c>
      <c r="E68" s="4">
        <v>347.35998499999999</v>
      </c>
      <c r="F68" s="4">
        <v>347.35998499999999</v>
      </c>
      <c r="G68" s="2">
        <v>7291100</v>
      </c>
      <c r="H68" s="4">
        <f t="shared" si="15"/>
        <v>7.2911000000000001</v>
      </c>
      <c r="I68" s="5">
        <f t="shared" si="16"/>
        <v>4.3210230315856843E-2</v>
      </c>
      <c r="J68" s="10">
        <f t="shared" si="11"/>
        <v>-15.140015000000005</v>
      </c>
      <c r="K68" s="6" t="b">
        <f t="shared" si="17"/>
        <v>1</v>
      </c>
      <c r="L68" s="5">
        <f t="shared" ref="L68:L131" si="21">(E68-E67)/E67</f>
        <v>-4.1765558620689668E-2</v>
      </c>
      <c r="M68" s="4">
        <f t="shared" si="18"/>
        <v>357.75779755159215</v>
      </c>
      <c r="N68" s="4">
        <f t="shared" ref="N68:N131" si="22">(E68-N67)*(2/($X$2+1))+N67</f>
        <v>349.0789733054188</v>
      </c>
      <c r="O68" s="5">
        <f t="shared" si="19"/>
        <v>2.4258938045708923E-2</v>
      </c>
      <c r="P68" s="43">
        <f t="shared" si="13"/>
        <v>-2.9678689393376409E-2</v>
      </c>
      <c r="Q68" s="14"/>
      <c r="R68" s="13">
        <f t="shared" si="14"/>
        <v>1.2249117918319863E-2</v>
      </c>
      <c r="S68" s="20" t="b">
        <f t="shared" si="20"/>
        <v>1</v>
      </c>
      <c r="T68" s="13"/>
      <c r="U68" s="20"/>
      <c r="V68" s="13">
        <f t="shared" ref="V68:V131" si="23">(M68-M67)/M67</f>
        <v>-5.77917342979801E-3</v>
      </c>
    </row>
    <row r="69" spans="1:22" x14ac:dyDescent="0.2">
      <c r="A69" s="1">
        <v>44970</v>
      </c>
      <c r="B69" s="4">
        <v>349.5</v>
      </c>
      <c r="C69" s="4">
        <v>359.70001200000002</v>
      </c>
      <c r="D69" s="4">
        <v>344.25</v>
      </c>
      <c r="E69" s="4">
        <v>358.57000699999998</v>
      </c>
      <c r="F69" s="4">
        <v>358.57000699999998</v>
      </c>
      <c r="G69" s="2">
        <v>7134400</v>
      </c>
      <c r="H69" s="4">
        <f t="shared" si="15"/>
        <v>7.1344000000000003</v>
      </c>
      <c r="I69" s="5">
        <f t="shared" si="16"/>
        <v>4.4880209150326839E-2</v>
      </c>
      <c r="J69" s="10">
        <f t="shared" ref="J69:J132" si="24">(E69-E68)</f>
        <v>11.210021999999981</v>
      </c>
      <c r="K69" s="6" t="b">
        <f t="shared" si="17"/>
        <v>0</v>
      </c>
      <c r="L69" s="5">
        <f t="shared" si="21"/>
        <v>3.2272059201061923E-2</v>
      </c>
      <c r="M69" s="4">
        <f t="shared" si="18"/>
        <v>357.89316579299344</v>
      </c>
      <c r="N69" s="4">
        <f t="shared" si="22"/>
        <v>349.90428058320845</v>
      </c>
      <c r="O69" s="5">
        <f t="shared" si="19"/>
        <v>2.232198313170862E-2</v>
      </c>
      <c r="P69" s="43">
        <f t="shared" si="13"/>
        <v>-3.8120777642579221E-2</v>
      </c>
      <c r="Q69" s="14"/>
      <c r="R69" s="13">
        <f t="shared" si="14"/>
        <v>5.0485630341755607E-3</v>
      </c>
      <c r="S69" s="20" t="b">
        <f t="shared" si="20"/>
        <v>0</v>
      </c>
      <c r="T69" s="13">
        <f>(E69-E68)/E68</f>
        <v>3.2272059201061923E-2</v>
      </c>
      <c r="U69" s="20"/>
      <c r="V69" s="13">
        <f t="shared" si="23"/>
        <v>3.7837956943977916E-4</v>
      </c>
    </row>
    <row r="70" spans="1:22" x14ac:dyDescent="0.2">
      <c r="A70" s="1">
        <v>44971</v>
      </c>
      <c r="B70" s="4">
        <v>357.54998799999998</v>
      </c>
      <c r="C70" s="4">
        <v>363.75</v>
      </c>
      <c r="D70" s="4">
        <v>353.39999399999999</v>
      </c>
      <c r="E70" s="4">
        <v>359.959991</v>
      </c>
      <c r="F70" s="4">
        <v>359.959991</v>
      </c>
      <c r="G70" s="2">
        <v>4624800</v>
      </c>
      <c r="H70" s="4">
        <f t="shared" si="15"/>
        <v>4.6247999999999996</v>
      </c>
      <c r="I70" s="5">
        <f t="shared" si="16"/>
        <v>2.9286944470066991E-2</v>
      </c>
      <c r="J70" s="10">
        <f t="shared" si="24"/>
        <v>1.3899840000000268</v>
      </c>
      <c r="K70" s="6" t="b">
        <f t="shared" si="17"/>
        <v>0</v>
      </c>
      <c r="L70" s="5">
        <f t="shared" si="21"/>
        <v>3.8764647707972598E-3</v>
      </c>
      <c r="M70" s="4">
        <f t="shared" si="18"/>
        <v>358.23763666082789</v>
      </c>
      <c r="N70" s="4">
        <f t="shared" si="22"/>
        <v>350.77869018466856</v>
      </c>
      <c r="O70" s="5">
        <f t="shared" si="19"/>
        <v>2.0821225111032387E-2</v>
      </c>
      <c r="P70" s="43">
        <f t="shared" si="13"/>
        <v>-1.3504004509185834E-2</v>
      </c>
      <c r="Q70" s="14"/>
      <c r="R70" s="13">
        <f t="shared" si="14"/>
        <v>1.5387448930697097E-2</v>
      </c>
      <c r="S70" s="20" t="b">
        <f t="shared" si="20"/>
        <v>0</v>
      </c>
      <c r="T70" s="13">
        <f>(E70-E69)/E69</f>
        <v>3.8764647707972598E-3</v>
      </c>
      <c r="U70" s="20"/>
      <c r="V70" s="13">
        <f t="shared" si="23"/>
        <v>9.624963557803407E-4</v>
      </c>
    </row>
    <row r="71" spans="1:22" x14ac:dyDescent="0.2">
      <c r="A71" s="1">
        <v>44972</v>
      </c>
      <c r="B71" s="4">
        <v>356.63000499999998</v>
      </c>
      <c r="C71" s="4">
        <v>362.88000499999998</v>
      </c>
      <c r="D71" s="4">
        <v>354.23998999999998</v>
      </c>
      <c r="E71" s="4">
        <v>361.42001299999998</v>
      </c>
      <c r="F71" s="4">
        <v>361.42001299999998</v>
      </c>
      <c r="G71" s="2">
        <v>3966000</v>
      </c>
      <c r="H71" s="4">
        <f t="shared" si="15"/>
        <v>3.9660000000000002</v>
      </c>
      <c r="I71" s="5">
        <f t="shared" si="16"/>
        <v>2.4390286935136844E-2</v>
      </c>
      <c r="J71" s="10">
        <f t="shared" si="24"/>
        <v>1.4600219999999808</v>
      </c>
      <c r="K71" s="6" t="b">
        <f t="shared" si="17"/>
        <v>0</v>
      </c>
      <c r="L71" s="5">
        <f t="shared" si="21"/>
        <v>4.0560674422285472E-3</v>
      </c>
      <c r="M71" s="4">
        <f t="shared" si="18"/>
        <v>358.76803271735656</v>
      </c>
      <c r="N71" s="4">
        <f t="shared" si="22"/>
        <v>351.70402260339301</v>
      </c>
      <c r="O71" s="5">
        <f t="shared" si="19"/>
        <v>1.9689630819278409E-2</v>
      </c>
      <c r="P71" s="43">
        <f t="shared" si="13"/>
        <v>-1.2621087456038347E-2</v>
      </c>
      <c r="Q71" s="14"/>
      <c r="R71" s="13">
        <f t="shared" si="14"/>
        <v>1.1461367534612264E-2</v>
      </c>
      <c r="S71" s="20" t="b">
        <f t="shared" si="20"/>
        <v>0</v>
      </c>
      <c r="T71" s="13">
        <f>(E71-E70)/E70</f>
        <v>4.0560674422285472E-3</v>
      </c>
      <c r="U71" s="20"/>
      <c r="V71" s="13">
        <f t="shared" si="23"/>
        <v>1.4805704433307244E-3</v>
      </c>
    </row>
    <row r="72" spans="1:22" x14ac:dyDescent="0.2">
      <c r="A72" s="1">
        <v>44973</v>
      </c>
      <c r="B72" s="4">
        <v>355</v>
      </c>
      <c r="C72" s="4">
        <v>361.5</v>
      </c>
      <c r="D72" s="4">
        <v>350.30999800000001</v>
      </c>
      <c r="E72" s="4">
        <v>350.709991</v>
      </c>
      <c r="F72" s="4">
        <v>350.709991</v>
      </c>
      <c r="G72" s="2">
        <v>5215700</v>
      </c>
      <c r="H72" s="4">
        <f t="shared" si="15"/>
        <v>5.2157</v>
      </c>
      <c r="I72" s="5">
        <f t="shared" si="16"/>
        <v>3.1943141971072127E-2</v>
      </c>
      <c r="J72" s="10">
        <f t="shared" si="24"/>
        <v>-10.710021999999981</v>
      </c>
      <c r="K72" s="6" t="b">
        <f t="shared" si="17"/>
        <v>1</v>
      </c>
      <c r="L72" s="5">
        <f t="shared" si="21"/>
        <v>-2.9633173633912688E-2</v>
      </c>
      <c r="M72" s="4">
        <f t="shared" si="18"/>
        <v>357.42502576446378</v>
      </c>
      <c r="N72" s="4">
        <f t="shared" si="22"/>
        <v>351.61758507266319</v>
      </c>
      <c r="O72" s="5">
        <f t="shared" si="19"/>
        <v>1.6247996847393628E-2</v>
      </c>
      <c r="P72" s="43">
        <f t="shared" si="13"/>
        <v>-1.9906350287717239E-2</v>
      </c>
      <c r="Q72" s="14"/>
      <c r="R72" s="13">
        <f t="shared" si="14"/>
        <v>1.1400920309988441E-2</v>
      </c>
      <c r="S72" s="20" t="b">
        <f t="shared" si="20"/>
        <v>1</v>
      </c>
      <c r="T72" s="13"/>
      <c r="U72" s="20"/>
      <c r="V72" s="13">
        <f t="shared" si="23"/>
        <v>-3.7433852250454602E-3</v>
      </c>
    </row>
    <row r="73" spans="1:22" x14ac:dyDescent="0.2">
      <c r="A73" s="1">
        <v>44974</v>
      </c>
      <c r="B73" s="4">
        <v>347.91000400000001</v>
      </c>
      <c r="C73" s="4">
        <v>349</v>
      </c>
      <c r="D73" s="4">
        <v>342.44000199999999</v>
      </c>
      <c r="E73" s="4">
        <v>347.959991</v>
      </c>
      <c r="F73" s="4">
        <v>347.959991</v>
      </c>
      <c r="G73" s="2">
        <v>5294700</v>
      </c>
      <c r="H73" s="4">
        <f t="shared" si="15"/>
        <v>5.2946999999999997</v>
      </c>
      <c r="I73" s="5">
        <f t="shared" si="16"/>
        <v>1.9156634627049231E-2</v>
      </c>
      <c r="J73" s="10">
        <f t="shared" si="24"/>
        <v>-2.75</v>
      </c>
      <c r="K73" s="6" t="b">
        <f t="shared" si="17"/>
        <v>0</v>
      </c>
      <c r="L73" s="5">
        <f t="shared" si="21"/>
        <v>-7.8412365503439559E-3</v>
      </c>
      <c r="M73" s="4">
        <f t="shared" si="18"/>
        <v>355.84751997038649</v>
      </c>
      <c r="N73" s="4">
        <f t="shared" si="22"/>
        <v>351.29953341417075</v>
      </c>
      <c r="O73" s="5">
        <f t="shared" si="19"/>
        <v>1.2780717304406716E-2</v>
      </c>
      <c r="P73" s="43">
        <f t="shared" si="13"/>
        <v>-3.7677705247186388E-2</v>
      </c>
      <c r="Q73" s="14"/>
      <c r="R73" s="13">
        <f t="shared" si="14"/>
        <v>-1.9242848653143161E-2</v>
      </c>
      <c r="S73" s="20" t="b">
        <f t="shared" si="20"/>
        <v>1</v>
      </c>
      <c r="T73" s="13"/>
      <c r="U73" s="20"/>
      <c r="V73" s="13">
        <f t="shared" si="23"/>
        <v>-4.4135292169408492E-3</v>
      </c>
    </row>
    <row r="74" spans="1:22" x14ac:dyDescent="0.2">
      <c r="A74" s="1">
        <v>44978</v>
      </c>
      <c r="B74" s="4">
        <v>342.85000600000001</v>
      </c>
      <c r="C74" s="4">
        <v>344.13000499999998</v>
      </c>
      <c r="D74" s="4">
        <v>336.42001299999998</v>
      </c>
      <c r="E74" s="4">
        <v>337.5</v>
      </c>
      <c r="F74" s="4">
        <v>337.5</v>
      </c>
      <c r="G74" s="2">
        <v>5710300</v>
      </c>
      <c r="H74" s="4">
        <f t="shared" si="15"/>
        <v>5.7103000000000002</v>
      </c>
      <c r="I74" s="5">
        <f t="shared" si="16"/>
        <v>2.2917756679356648E-2</v>
      </c>
      <c r="J74" s="10">
        <f t="shared" si="24"/>
        <v>-10.459991000000002</v>
      </c>
      <c r="K74" s="6" t="b">
        <f t="shared" si="17"/>
        <v>1</v>
      </c>
      <c r="L74" s="5">
        <f t="shared" si="21"/>
        <v>-3.006090145576536E-2</v>
      </c>
      <c r="M74" s="4">
        <f t="shared" si="18"/>
        <v>352.78959997532206</v>
      </c>
      <c r="N74" s="4">
        <f t="shared" si="22"/>
        <v>350.09957398685157</v>
      </c>
      <c r="O74" s="5">
        <f t="shared" si="19"/>
        <v>7.625014990971006E-3</v>
      </c>
      <c r="P74" s="43">
        <f t="shared" si="13"/>
        <v>-4.640042386869439E-2</v>
      </c>
      <c r="Q74" s="14"/>
      <c r="R74" s="13">
        <f t="shared" si="14"/>
        <v>-2.454606081337949E-2</v>
      </c>
      <c r="S74" s="20" t="b">
        <f t="shared" si="20"/>
        <v>1</v>
      </c>
      <c r="T74" s="13"/>
      <c r="U74" s="20"/>
      <c r="V74" s="13">
        <f t="shared" si="23"/>
        <v>-8.5933435627678478E-3</v>
      </c>
    </row>
    <row r="75" spans="1:22" x14ac:dyDescent="0.2">
      <c r="A75" s="1">
        <v>44979</v>
      </c>
      <c r="B75" s="4">
        <v>337.5</v>
      </c>
      <c r="C75" s="4">
        <v>341.91000400000001</v>
      </c>
      <c r="D75" s="4">
        <v>332.82000699999998</v>
      </c>
      <c r="E75" s="4">
        <v>334.88000499999998</v>
      </c>
      <c r="F75" s="4">
        <v>334.88000499999998</v>
      </c>
      <c r="G75" s="2">
        <v>4546200</v>
      </c>
      <c r="H75" s="4">
        <f t="shared" si="15"/>
        <v>4.5461999999999998</v>
      </c>
      <c r="I75" s="5">
        <f t="shared" si="16"/>
        <v>2.7312050984963893E-2</v>
      </c>
      <c r="J75" s="10">
        <f t="shared" si="24"/>
        <v>-2.6199950000000172</v>
      </c>
      <c r="K75" s="6" t="b">
        <f t="shared" si="17"/>
        <v>1</v>
      </c>
      <c r="L75" s="5">
        <f t="shared" si="21"/>
        <v>-7.762948148148199E-3</v>
      </c>
      <c r="M75" s="4">
        <f t="shared" si="18"/>
        <v>349.80466747943507</v>
      </c>
      <c r="N75" s="4">
        <f t="shared" si="22"/>
        <v>348.7761332053862</v>
      </c>
      <c r="O75" s="5">
        <f t="shared" si="19"/>
        <v>2.9403103207859089E-3</v>
      </c>
      <c r="P75" s="43">
        <f t="shared" si="13"/>
        <v>-4.8554699403585339E-2</v>
      </c>
      <c r="Q75" s="14"/>
      <c r="R75" s="13">
        <f t="shared" si="14"/>
        <v>-2.256877684429176E-2</v>
      </c>
      <c r="S75" s="20" t="b">
        <f t="shared" si="20"/>
        <v>1</v>
      </c>
      <c r="T75" s="13"/>
      <c r="U75" s="20"/>
      <c r="V75" s="13">
        <f t="shared" si="23"/>
        <v>-8.4609424316810719E-3</v>
      </c>
    </row>
    <row r="76" spans="1:22" x14ac:dyDescent="0.2">
      <c r="A76" s="1">
        <v>44980</v>
      </c>
      <c r="B76" s="4">
        <v>331.23001099999999</v>
      </c>
      <c r="C76" s="4">
        <v>331.27999899999998</v>
      </c>
      <c r="D76" s="4">
        <v>314.29998799999998</v>
      </c>
      <c r="E76" s="4">
        <v>323.64999399999999</v>
      </c>
      <c r="F76" s="4">
        <v>323.64999399999999</v>
      </c>
      <c r="G76" s="2">
        <v>13238700</v>
      </c>
      <c r="H76" s="4">
        <f t="shared" si="15"/>
        <v>13.2387</v>
      </c>
      <c r="I76" s="5">
        <f t="shared" si="16"/>
        <v>5.4024854114852819E-2</v>
      </c>
      <c r="J76" s="10">
        <f t="shared" si="24"/>
        <v>-11.23001099999999</v>
      </c>
      <c r="K76" s="6" t="b">
        <f t="shared" si="17"/>
        <v>0</v>
      </c>
      <c r="L76" s="5">
        <f t="shared" si="21"/>
        <v>-3.3534432729120364E-2</v>
      </c>
      <c r="M76" s="4">
        <f t="shared" si="18"/>
        <v>345.44555523286255</v>
      </c>
      <c r="N76" s="4">
        <f t="shared" si="22"/>
        <v>346.59125153535263</v>
      </c>
      <c r="O76" s="5">
        <f t="shared" si="19"/>
        <v>-3.3165756083263945E-3</v>
      </c>
      <c r="P76" s="43">
        <f t="shared" si="13"/>
        <v>-9.0160567305222789E-2</v>
      </c>
      <c r="Q76" s="14"/>
      <c r="R76" s="13">
        <f t="shared" si="14"/>
        <v>-4.1006624685947006E-2</v>
      </c>
      <c r="S76" s="20" t="b">
        <f t="shared" si="20"/>
        <v>1</v>
      </c>
      <c r="T76" s="13"/>
      <c r="U76" s="20"/>
      <c r="V76" s="13">
        <f t="shared" si="23"/>
        <v>-1.2461561127765093E-2</v>
      </c>
    </row>
    <row r="77" spans="1:22" x14ac:dyDescent="0.2">
      <c r="A77" s="1">
        <v>44981</v>
      </c>
      <c r="B77" s="4">
        <v>319.29998799999998</v>
      </c>
      <c r="C77" s="4">
        <v>321.5</v>
      </c>
      <c r="D77" s="4">
        <v>314.51998900000001</v>
      </c>
      <c r="E77" s="4">
        <v>317.14999399999999</v>
      </c>
      <c r="F77" s="4">
        <v>317.14999399999999</v>
      </c>
      <c r="G77" s="2">
        <v>6830700</v>
      </c>
      <c r="H77" s="4">
        <f t="shared" si="15"/>
        <v>6.8307000000000002</v>
      </c>
      <c r="I77" s="5">
        <f t="shared" si="16"/>
        <v>2.2192583123866225E-2</v>
      </c>
      <c r="J77" s="10">
        <f t="shared" si="24"/>
        <v>-6.5</v>
      </c>
      <c r="K77" s="6" t="b">
        <f t="shared" si="17"/>
        <v>1</v>
      </c>
      <c r="L77" s="5">
        <f t="shared" si="21"/>
        <v>-2.0083423823576526E-2</v>
      </c>
      <c r="M77" s="4">
        <f t="shared" si="18"/>
        <v>340.72962836071878</v>
      </c>
      <c r="N77" s="4">
        <f t="shared" si="22"/>
        <v>344.03114218445239</v>
      </c>
      <c r="O77" s="5">
        <f t="shared" si="19"/>
        <v>-9.6895413516502743E-3</v>
      </c>
      <c r="P77" s="43">
        <f t="shared" si="13"/>
        <v>-7.6922102391904473E-2</v>
      </c>
      <c r="Q77" s="14"/>
      <c r="R77" s="13">
        <f t="shared" si="14"/>
        <v>-5.6436619419433141E-2</v>
      </c>
      <c r="S77" s="20" t="b">
        <f t="shared" si="20"/>
        <v>1</v>
      </c>
      <c r="T77" s="13"/>
      <c r="U77" s="20"/>
      <c r="V77" s="13">
        <f t="shared" si="23"/>
        <v>-1.3651722538345568E-2</v>
      </c>
    </row>
    <row r="78" spans="1:22" x14ac:dyDescent="0.2">
      <c r="A78" s="1">
        <v>44984</v>
      </c>
      <c r="B78" s="4">
        <v>323.86999500000002</v>
      </c>
      <c r="C78" s="4">
        <v>330</v>
      </c>
      <c r="D78" s="4">
        <v>322.11999500000002</v>
      </c>
      <c r="E78" s="4">
        <v>323.02999899999998</v>
      </c>
      <c r="F78" s="4">
        <v>323.02999899999998</v>
      </c>
      <c r="G78" s="2">
        <v>6142600</v>
      </c>
      <c r="H78" s="4">
        <f t="shared" si="15"/>
        <v>6.1425999999999998</v>
      </c>
      <c r="I78" s="5">
        <f t="shared" si="16"/>
        <v>2.4462948970305251E-2</v>
      </c>
      <c r="J78" s="10">
        <f t="shared" si="24"/>
        <v>5.8800049999999828</v>
      </c>
      <c r="K78" s="6" t="b">
        <f t="shared" si="17"/>
        <v>1</v>
      </c>
      <c r="L78" s="5">
        <f t="shared" si="21"/>
        <v>1.8540139086365499E-2</v>
      </c>
      <c r="M78" s="4">
        <f t="shared" si="18"/>
        <v>337.77969013393232</v>
      </c>
      <c r="N78" s="4">
        <f t="shared" si="22"/>
        <v>342.20495582058697</v>
      </c>
      <c r="O78" s="5">
        <f t="shared" si="19"/>
        <v>-1.3101041347098169E-2</v>
      </c>
      <c r="P78" s="43">
        <f t="shared" si="13"/>
        <v>-4.6360677066531471E-2</v>
      </c>
      <c r="Q78" s="14"/>
      <c r="R78" s="13">
        <f t="shared" si="14"/>
        <v>-2.3031846973533582E-2</v>
      </c>
      <c r="S78" s="20" t="b">
        <f t="shared" si="20"/>
        <v>0</v>
      </c>
      <c r="T78" s="13"/>
      <c r="U78" s="20"/>
      <c r="V78" s="13">
        <f t="shared" si="23"/>
        <v>-8.6577097535629009E-3</v>
      </c>
    </row>
    <row r="79" spans="1:22" x14ac:dyDescent="0.2">
      <c r="A79" s="1">
        <v>44985</v>
      </c>
      <c r="B79" s="4">
        <v>323.70001200000002</v>
      </c>
      <c r="C79" s="4">
        <v>327.61999500000002</v>
      </c>
      <c r="D79" s="4">
        <v>321.17001299999998</v>
      </c>
      <c r="E79" s="4">
        <v>322.13000499999998</v>
      </c>
      <c r="F79" s="4">
        <v>322.13000499999998</v>
      </c>
      <c r="G79" s="2">
        <v>3676100</v>
      </c>
      <c r="H79" s="4">
        <f t="shared" si="15"/>
        <v>3.6760999999999999</v>
      </c>
      <c r="I79" s="5">
        <f t="shared" si="16"/>
        <v>2.0082765323423998E-2</v>
      </c>
      <c r="J79" s="10">
        <f t="shared" si="24"/>
        <v>-0.89999399999999241</v>
      </c>
      <c r="K79" s="6" t="b">
        <f t="shared" si="17"/>
        <v>1</v>
      </c>
      <c r="L79" s="5">
        <f t="shared" si="21"/>
        <v>-2.7861003708203351E-3</v>
      </c>
      <c r="M79" s="4">
        <f t="shared" si="18"/>
        <v>335.17140927827694</v>
      </c>
      <c r="N79" s="4">
        <f t="shared" si="22"/>
        <v>340.45930792314465</v>
      </c>
      <c r="O79" s="5">
        <f t="shared" si="19"/>
        <v>-1.5776699618425441E-2</v>
      </c>
      <c r="P79" s="43">
        <f t="shared" si="13"/>
        <v>-4.1773838372509454E-2</v>
      </c>
      <c r="Q79" s="14"/>
      <c r="R79" s="13">
        <f t="shared" si="14"/>
        <v>-2.2530007241779209E-2</v>
      </c>
      <c r="S79" s="20" t="b">
        <f t="shared" si="20"/>
        <v>1</v>
      </c>
      <c r="T79" s="13"/>
      <c r="U79" s="20"/>
      <c r="V79" s="13">
        <f t="shared" si="23"/>
        <v>-7.7218403943149338E-3</v>
      </c>
    </row>
    <row r="80" spans="1:22" x14ac:dyDescent="0.2">
      <c r="A80" s="1">
        <v>44986</v>
      </c>
      <c r="B80" s="4">
        <v>321.54998799999998</v>
      </c>
      <c r="C80" s="4">
        <v>326.60000600000001</v>
      </c>
      <c r="D80" s="4">
        <v>312.35998499999999</v>
      </c>
      <c r="E80" s="4">
        <v>313.48001099999999</v>
      </c>
      <c r="F80" s="4">
        <v>313.48001099999999</v>
      </c>
      <c r="G80" s="2">
        <v>4911300</v>
      </c>
      <c r="H80" s="4">
        <f t="shared" si="15"/>
        <v>4.9112999999999998</v>
      </c>
      <c r="I80" s="5">
        <f t="shared" si="16"/>
        <v>4.5588493033126551E-2</v>
      </c>
      <c r="J80" s="10">
        <f t="shared" si="24"/>
        <v>-8.6499939999999924</v>
      </c>
      <c r="K80" s="6" t="b">
        <f t="shared" si="17"/>
        <v>1</v>
      </c>
      <c r="L80" s="5">
        <f t="shared" si="21"/>
        <v>-2.6852493917789474E-2</v>
      </c>
      <c r="M80" s="4">
        <f t="shared" si="18"/>
        <v>331.55617623189744</v>
      </c>
      <c r="N80" s="4">
        <f t="shared" si="22"/>
        <v>338.11328210374074</v>
      </c>
      <c r="O80" s="5">
        <f t="shared" si="19"/>
        <v>-1.9776756827045581E-2</v>
      </c>
      <c r="P80" s="43">
        <f t="shared" si="13"/>
        <v>-5.789725122921921E-2</v>
      </c>
      <c r="Q80" s="14"/>
      <c r="R80" s="13">
        <f t="shared" si="14"/>
        <v>-1.4948206630393096E-2</v>
      </c>
      <c r="S80" s="20" t="b">
        <f t="shared" si="20"/>
        <v>1</v>
      </c>
      <c r="T80" s="13"/>
      <c r="U80" s="20"/>
      <c r="V80" s="13">
        <f t="shared" si="23"/>
        <v>-1.0786221456550145E-2</v>
      </c>
    </row>
    <row r="81" spans="1:22" x14ac:dyDescent="0.2">
      <c r="A81" s="1">
        <v>44987</v>
      </c>
      <c r="B81" s="4">
        <v>310.959991</v>
      </c>
      <c r="C81" s="4">
        <v>315.57000699999998</v>
      </c>
      <c r="D81" s="4">
        <v>310.38000499999998</v>
      </c>
      <c r="E81" s="4">
        <v>311.88000499999998</v>
      </c>
      <c r="F81" s="4">
        <v>311.88000499999998</v>
      </c>
      <c r="G81" s="2">
        <v>4911000</v>
      </c>
      <c r="H81" s="4">
        <f t="shared" si="15"/>
        <v>4.9109999999999996</v>
      </c>
      <c r="I81" s="5">
        <f t="shared" si="16"/>
        <v>1.672144441134342E-2</v>
      </c>
      <c r="J81" s="10">
        <f t="shared" si="24"/>
        <v>-1.6000060000000076</v>
      </c>
      <c r="K81" s="6" t="b">
        <f t="shared" si="17"/>
        <v>1</v>
      </c>
      <c r="L81" s="5">
        <f t="shared" si="21"/>
        <v>-5.1040128360848105E-3</v>
      </c>
      <c r="M81" s="4">
        <f t="shared" si="18"/>
        <v>328.27681435991451</v>
      </c>
      <c r="N81" s="4">
        <f t="shared" si="22"/>
        <v>335.83212757298065</v>
      </c>
      <c r="O81" s="5">
        <f t="shared" si="19"/>
        <v>-2.3015068023606096E-2</v>
      </c>
      <c r="P81" s="43">
        <f t="shared" si="13"/>
        <v>-5.4517433388679447E-2</v>
      </c>
      <c r="Q81" s="14"/>
      <c r="R81" s="13">
        <f t="shared" si="14"/>
        <v>-3.8707599209193949E-2</v>
      </c>
      <c r="S81" s="20" t="b">
        <f t="shared" si="20"/>
        <v>1</v>
      </c>
      <c r="T81" s="13"/>
      <c r="U81" s="20"/>
      <c r="V81" s="13">
        <f t="shared" si="23"/>
        <v>-9.8908182295155706E-3</v>
      </c>
    </row>
    <row r="82" spans="1:22" x14ac:dyDescent="0.2">
      <c r="A82" s="1">
        <v>44988</v>
      </c>
      <c r="B82" s="4">
        <v>315.45001200000002</v>
      </c>
      <c r="C82" s="4">
        <v>317.48998999999998</v>
      </c>
      <c r="D82" s="4">
        <v>310.82000699999998</v>
      </c>
      <c r="E82" s="4">
        <v>315.17999300000002</v>
      </c>
      <c r="F82" s="4">
        <v>315.17999300000002</v>
      </c>
      <c r="G82" s="2">
        <v>5953300</v>
      </c>
      <c r="H82" s="4">
        <f t="shared" si="15"/>
        <v>5.9532999999999996</v>
      </c>
      <c r="I82" s="5">
        <f t="shared" si="16"/>
        <v>2.1459310371870634E-2</v>
      </c>
      <c r="J82" s="10">
        <f t="shared" si="24"/>
        <v>3.2999880000000417</v>
      </c>
      <c r="K82" s="6" t="b">
        <f t="shared" si="17"/>
        <v>0</v>
      </c>
      <c r="L82" s="5">
        <f t="shared" si="21"/>
        <v>1.0580954043527227E-2</v>
      </c>
      <c r="M82" s="4">
        <f t="shared" si="18"/>
        <v>326.09401079992875</v>
      </c>
      <c r="N82" s="4">
        <f t="shared" si="22"/>
        <v>334.03628978402583</v>
      </c>
      <c r="O82" s="5">
        <f t="shared" si="19"/>
        <v>-2.4355795326060026E-2</v>
      </c>
      <c r="P82" s="43">
        <f t="shared" si="13"/>
        <v>-4.6839265040350492E-2</v>
      </c>
      <c r="Q82" s="14"/>
      <c r="R82" s="13">
        <f t="shared" si="14"/>
        <v>-2.6385092994571049E-2</v>
      </c>
      <c r="S82" s="20" t="b">
        <f t="shared" si="20"/>
        <v>0</v>
      </c>
      <c r="T82" s="13"/>
      <c r="U82" s="20"/>
      <c r="V82" s="13">
        <f t="shared" si="23"/>
        <v>-6.6492772699828437E-3</v>
      </c>
    </row>
    <row r="83" spans="1:22" x14ac:dyDescent="0.2">
      <c r="A83" s="1">
        <v>44991</v>
      </c>
      <c r="B83" s="4">
        <v>317</v>
      </c>
      <c r="C83" s="4">
        <v>323.29998799999998</v>
      </c>
      <c r="D83" s="4">
        <v>311.83999599999999</v>
      </c>
      <c r="E83" s="4">
        <v>312.02999899999998</v>
      </c>
      <c r="F83" s="4">
        <v>312.02999899999998</v>
      </c>
      <c r="G83" s="2">
        <v>5660700</v>
      </c>
      <c r="H83" s="4">
        <f t="shared" si="15"/>
        <v>5.6607000000000003</v>
      </c>
      <c r="I83" s="5">
        <f t="shared" si="16"/>
        <v>3.6749590004484224E-2</v>
      </c>
      <c r="J83" s="10">
        <f t="shared" si="24"/>
        <v>-3.1499940000000493</v>
      </c>
      <c r="K83" s="6" t="b">
        <f t="shared" si="17"/>
        <v>1</v>
      </c>
      <c r="L83" s="5">
        <f t="shared" si="21"/>
        <v>-9.9942701629543128E-3</v>
      </c>
      <c r="M83" s="4">
        <f t="shared" si="18"/>
        <v>323.75000883327397</v>
      </c>
      <c r="N83" s="4">
        <f t="shared" si="22"/>
        <v>332.12269928106707</v>
      </c>
      <c r="O83" s="5">
        <f t="shared" si="19"/>
        <v>-2.5861591411121491E-2</v>
      </c>
      <c r="P83" s="43">
        <f t="shared" si="13"/>
        <v>-3.6787683423376974E-2</v>
      </c>
      <c r="Q83" s="14"/>
      <c r="R83" s="13">
        <f t="shared" si="14"/>
        <v>-1.3900257019166141E-3</v>
      </c>
      <c r="S83" s="20" t="b">
        <f t="shared" si="20"/>
        <v>1</v>
      </c>
      <c r="T83" s="13"/>
      <c r="U83" s="20"/>
      <c r="V83" s="13">
        <f t="shared" si="23"/>
        <v>-7.1881171963410345E-3</v>
      </c>
    </row>
    <row r="84" spans="1:22" x14ac:dyDescent="0.2">
      <c r="A84" s="1">
        <v>44992</v>
      </c>
      <c r="B84" s="4">
        <v>312.67999300000002</v>
      </c>
      <c r="C84" s="4">
        <v>314.29998799999998</v>
      </c>
      <c r="D84" s="4">
        <v>306.61999500000002</v>
      </c>
      <c r="E84" s="4">
        <v>308.47000100000002</v>
      </c>
      <c r="F84" s="4">
        <v>308.47000100000002</v>
      </c>
      <c r="G84" s="2">
        <v>4553100</v>
      </c>
      <c r="H84" s="4">
        <f t="shared" si="15"/>
        <v>4.5530999999999997</v>
      </c>
      <c r="I84" s="5">
        <f t="shared" si="16"/>
        <v>2.504726738385071E-2</v>
      </c>
      <c r="J84" s="10">
        <f t="shared" si="24"/>
        <v>-3.5599979999999505</v>
      </c>
      <c r="K84" s="6" t="b">
        <f t="shared" si="17"/>
        <v>1</v>
      </c>
      <c r="L84" s="5">
        <f t="shared" si="21"/>
        <v>-1.1409153002625081E-2</v>
      </c>
      <c r="M84" s="4">
        <f t="shared" si="18"/>
        <v>321.20334086106163</v>
      </c>
      <c r="N84" s="4">
        <f t="shared" si="22"/>
        <v>330.06594290880037</v>
      </c>
      <c r="O84" s="5">
        <f t="shared" si="19"/>
        <v>-2.759187380797606E-2</v>
      </c>
      <c r="P84" s="43">
        <f t="shared" si="13"/>
        <v>-4.5402223469928747E-2</v>
      </c>
      <c r="Q84" s="14"/>
      <c r="R84" s="13">
        <f t="shared" si="14"/>
        <v>-2.1492157717150687E-2</v>
      </c>
      <c r="S84" s="20" t="b">
        <f t="shared" si="20"/>
        <v>1</v>
      </c>
      <c r="T84" s="13"/>
      <c r="U84" s="20"/>
      <c r="V84" s="13">
        <f t="shared" si="23"/>
        <v>-7.8661556841032425E-3</v>
      </c>
    </row>
    <row r="85" spans="1:22" x14ac:dyDescent="0.2">
      <c r="A85" s="1">
        <v>44993</v>
      </c>
      <c r="B85" s="4">
        <v>309.290009</v>
      </c>
      <c r="C85" s="4">
        <v>311.82998700000002</v>
      </c>
      <c r="D85" s="4">
        <v>305.75</v>
      </c>
      <c r="E85" s="4">
        <v>311.790009</v>
      </c>
      <c r="F85" s="4">
        <v>311.790009</v>
      </c>
      <c r="G85" s="2">
        <v>3479500</v>
      </c>
      <c r="H85" s="4">
        <f t="shared" si="15"/>
        <v>3.4794999999999998</v>
      </c>
      <c r="I85" s="5">
        <f t="shared" si="16"/>
        <v>1.9885484873262523E-2</v>
      </c>
      <c r="J85" s="10">
        <f t="shared" si="24"/>
        <v>3.320007999999973</v>
      </c>
      <c r="K85" s="6" t="b">
        <f t="shared" si="17"/>
        <v>0</v>
      </c>
      <c r="L85" s="5">
        <f t="shared" si="21"/>
        <v>1.0762822930064997E-2</v>
      </c>
      <c r="M85" s="4">
        <f t="shared" si="18"/>
        <v>319.63445221755137</v>
      </c>
      <c r="N85" s="4">
        <f t="shared" si="22"/>
        <v>328.47673126455686</v>
      </c>
      <c r="O85" s="5">
        <f t="shared" si="19"/>
        <v>-2.766372331161351E-2</v>
      </c>
      <c r="P85" s="43">
        <f t="shared" si="13"/>
        <v>-4.3438534617354883E-2</v>
      </c>
      <c r="Q85" s="14"/>
      <c r="R85" s="13">
        <f t="shared" si="14"/>
        <v>-2.4416846067142457E-2</v>
      </c>
      <c r="S85" s="20" t="b">
        <f t="shared" si="20"/>
        <v>0</v>
      </c>
      <c r="T85" s="13"/>
      <c r="U85" s="20"/>
      <c r="V85" s="13">
        <f t="shared" si="23"/>
        <v>-4.8844094812478776E-3</v>
      </c>
    </row>
    <row r="86" spans="1:22" x14ac:dyDescent="0.2">
      <c r="A86" s="1">
        <v>44994</v>
      </c>
      <c r="B86" s="4">
        <v>312.07998700000002</v>
      </c>
      <c r="C86" s="4">
        <v>312.51001000000002</v>
      </c>
      <c r="D86" s="4">
        <v>294.88000499999998</v>
      </c>
      <c r="E86" s="4">
        <v>297.77999899999998</v>
      </c>
      <c r="F86" s="4">
        <v>297.77999899999998</v>
      </c>
      <c r="G86" s="2">
        <v>7443400</v>
      </c>
      <c r="H86" s="4">
        <f t="shared" si="15"/>
        <v>7.4433999999999996</v>
      </c>
      <c r="I86" s="5">
        <f t="shared" si="16"/>
        <v>5.9787047955320131E-2</v>
      </c>
      <c r="J86" s="10">
        <f t="shared" si="24"/>
        <v>-14.010010000000023</v>
      </c>
      <c r="K86" s="6" t="b">
        <f t="shared" si="17"/>
        <v>1</v>
      </c>
      <c r="L86" s="5">
        <f t="shared" si="21"/>
        <v>-4.4934121028874993E-2</v>
      </c>
      <c r="M86" s="4">
        <f t="shared" si="18"/>
        <v>315.99204334795945</v>
      </c>
      <c r="N86" s="4">
        <f t="shared" si="22"/>
        <v>325.80745019807364</v>
      </c>
      <c r="O86" s="5">
        <f t="shared" si="19"/>
        <v>-3.1062196206332326E-2</v>
      </c>
      <c r="P86" s="43">
        <f t="shared" si="13"/>
        <v>-6.681193021278585E-2</v>
      </c>
      <c r="Q86" s="14"/>
      <c r="R86" s="13">
        <f t="shared" si="14"/>
        <v>-1.101937033308505E-2</v>
      </c>
      <c r="S86" s="20" t="b">
        <f t="shared" si="20"/>
        <v>1</v>
      </c>
      <c r="T86" s="13"/>
      <c r="U86" s="20"/>
      <c r="V86" s="13">
        <f t="shared" si="23"/>
        <v>-1.1395545268420569E-2</v>
      </c>
    </row>
    <row r="87" spans="1:22" x14ac:dyDescent="0.2">
      <c r="A87" s="1">
        <v>44995</v>
      </c>
      <c r="B87" s="4">
        <v>297.89999399999999</v>
      </c>
      <c r="C87" s="4">
        <v>298.790009</v>
      </c>
      <c r="D87" s="4">
        <v>289</v>
      </c>
      <c r="E87" s="4">
        <v>292.76001000000002</v>
      </c>
      <c r="F87" s="4">
        <v>292.76001000000002</v>
      </c>
      <c r="G87" s="2">
        <v>5759300</v>
      </c>
      <c r="H87" s="4">
        <f t="shared" si="15"/>
        <v>5.7592999999999996</v>
      </c>
      <c r="I87" s="5">
        <f t="shared" si="16"/>
        <v>3.3875463667820065E-2</v>
      </c>
      <c r="J87" s="10">
        <f t="shared" si="24"/>
        <v>-5.0199889999999527</v>
      </c>
      <c r="K87" s="6" t="b">
        <f t="shared" si="17"/>
        <v>1</v>
      </c>
      <c r="L87" s="5">
        <f t="shared" si="21"/>
        <v>-1.6858046265222644E-2</v>
      </c>
      <c r="M87" s="4">
        <f t="shared" si="18"/>
        <v>312.1200377899662</v>
      </c>
      <c r="N87" s="4">
        <f t="shared" si="22"/>
        <v>322.93375974606721</v>
      </c>
      <c r="O87" s="5">
        <f t="shared" si="19"/>
        <v>-3.4646035649200595E-2</v>
      </c>
      <c r="P87" s="43">
        <f t="shared" si="13"/>
        <v>-7.4074186180652354E-2</v>
      </c>
      <c r="Q87" s="14"/>
      <c r="R87" s="13">
        <f t="shared" si="14"/>
        <v>-4.2708019915518321E-2</v>
      </c>
      <c r="S87" s="20" t="b">
        <f t="shared" si="20"/>
        <v>1</v>
      </c>
      <c r="T87" s="13"/>
      <c r="U87" s="20"/>
      <c r="V87" s="13">
        <f t="shared" si="23"/>
        <v>-1.2253490679604011E-2</v>
      </c>
    </row>
    <row r="88" spans="1:22" x14ac:dyDescent="0.2">
      <c r="A88" s="1">
        <v>44998</v>
      </c>
      <c r="B88" s="4">
        <v>287.33999599999999</v>
      </c>
      <c r="C88" s="4">
        <v>299.23998999999998</v>
      </c>
      <c r="D88" s="4">
        <v>285.32998700000002</v>
      </c>
      <c r="E88" s="4">
        <v>293.51001000000002</v>
      </c>
      <c r="F88" s="4">
        <v>293.51001000000002</v>
      </c>
      <c r="G88" s="2">
        <v>6292400</v>
      </c>
      <c r="H88" s="4">
        <f t="shared" si="15"/>
        <v>6.2923999999999998</v>
      </c>
      <c r="I88" s="5">
        <f t="shared" si="16"/>
        <v>4.8750582251279324E-2</v>
      </c>
      <c r="J88" s="10">
        <f t="shared" si="24"/>
        <v>0.75</v>
      </c>
      <c r="K88" s="6" t="b">
        <f t="shared" si="17"/>
        <v>0</v>
      </c>
      <c r="L88" s="5">
        <f t="shared" si="21"/>
        <v>2.5618252984757036E-3</v>
      </c>
      <c r="M88" s="4">
        <f t="shared" si="18"/>
        <v>309.01836649163852</v>
      </c>
      <c r="N88" s="4">
        <f t="shared" si="22"/>
        <v>320.37517281162661</v>
      </c>
      <c r="O88" s="5">
        <f t="shared" si="19"/>
        <v>-3.6751234073640053E-2</v>
      </c>
      <c r="P88" s="43">
        <f t="shared" si="13"/>
        <v>-7.6656865935117377E-2</v>
      </c>
      <c r="Q88" s="14"/>
      <c r="R88" s="13">
        <f t="shared" si="14"/>
        <v>-3.1643350531733283E-2</v>
      </c>
      <c r="S88" s="20" t="b">
        <f t="shared" si="20"/>
        <v>0</v>
      </c>
      <c r="T88" s="13">
        <f>(E88-E87)/E87</f>
        <v>2.5618252984757036E-3</v>
      </c>
      <c r="U88" s="20"/>
      <c r="V88" s="13">
        <f t="shared" si="23"/>
        <v>-9.9374308688725838E-3</v>
      </c>
    </row>
    <row r="89" spans="1:22" x14ac:dyDescent="0.2">
      <c r="A89" s="1">
        <v>44999</v>
      </c>
      <c r="B89" s="4">
        <v>295.97000100000002</v>
      </c>
      <c r="C89" s="4">
        <v>297.45001200000002</v>
      </c>
      <c r="D89" s="4">
        <v>290.30999800000001</v>
      </c>
      <c r="E89" s="4">
        <v>294.94000199999999</v>
      </c>
      <c r="F89" s="4">
        <v>294.94000199999999</v>
      </c>
      <c r="G89" s="2">
        <v>5956700</v>
      </c>
      <c r="H89" s="4">
        <f t="shared" si="15"/>
        <v>5.9566999999999997</v>
      </c>
      <c r="I89" s="5">
        <f t="shared" si="16"/>
        <v>2.4594447484374986E-2</v>
      </c>
      <c r="J89" s="10">
        <f t="shared" si="24"/>
        <v>1.4299919999999702</v>
      </c>
      <c r="K89" s="6" t="b">
        <f t="shared" si="17"/>
        <v>0</v>
      </c>
      <c r="L89" s="5">
        <f t="shared" si="21"/>
        <v>4.8720382654069277E-3</v>
      </c>
      <c r="M89" s="4">
        <f t="shared" si="18"/>
        <v>306.67197240969875</v>
      </c>
      <c r="N89" s="4">
        <f t="shared" si="22"/>
        <v>318.16341882800691</v>
      </c>
      <c r="O89" s="5">
        <f t="shared" si="19"/>
        <v>-3.7471459579475841E-2</v>
      </c>
      <c r="P89" s="43">
        <f t="shared" si="13"/>
        <v>-5.3353341295369339E-2</v>
      </c>
      <c r="Q89" s="14"/>
      <c r="R89" s="13">
        <f t="shared" si="14"/>
        <v>-3.0071089761599244E-2</v>
      </c>
      <c r="S89" s="20" t="b">
        <f t="shared" si="20"/>
        <v>0</v>
      </c>
      <c r="T89" s="13">
        <f>(E89-E88)/E88</f>
        <v>4.8720382654069277E-3</v>
      </c>
      <c r="U89" s="20"/>
      <c r="V89" s="13">
        <f t="shared" si="23"/>
        <v>-7.5930570359909423E-3</v>
      </c>
    </row>
    <row r="90" spans="1:22" x14ac:dyDescent="0.2">
      <c r="A90" s="1">
        <v>45000</v>
      </c>
      <c r="B90" s="4">
        <v>292.51001000000002</v>
      </c>
      <c r="C90" s="4">
        <v>306.30999800000001</v>
      </c>
      <c r="D90" s="4">
        <v>292.27999899999998</v>
      </c>
      <c r="E90" s="4">
        <v>303.790009</v>
      </c>
      <c r="F90" s="4">
        <v>303.790009</v>
      </c>
      <c r="G90" s="2">
        <v>9215300</v>
      </c>
      <c r="H90" s="4">
        <f t="shared" si="15"/>
        <v>9.2152999999999992</v>
      </c>
      <c r="I90" s="5">
        <f t="shared" si="16"/>
        <v>4.8001912713842708E-2</v>
      </c>
      <c r="J90" s="10">
        <f t="shared" si="24"/>
        <v>8.8500070000000051</v>
      </c>
      <c r="K90" s="6" t="b">
        <f t="shared" si="17"/>
        <v>0</v>
      </c>
      <c r="L90" s="5">
        <f t="shared" si="21"/>
        <v>3.0006126466358418E-2</v>
      </c>
      <c r="M90" s="4">
        <f t="shared" si="18"/>
        <v>306.19164517474894</v>
      </c>
      <c r="N90" s="4">
        <f t="shared" si="22"/>
        <v>316.91355710383237</v>
      </c>
      <c r="O90" s="5">
        <f t="shared" si="19"/>
        <v>-3.5016997028002671E-2</v>
      </c>
      <c r="P90" s="43">
        <f t="shared" si="13"/>
        <v>-4.5434440795434981E-2</v>
      </c>
      <c r="Q90" s="14"/>
      <c r="R90" s="13">
        <f t="shared" si="14"/>
        <v>3.8653185714299771E-4</v>
      </c>
      <c r="S90" s="20" t="b">
        <f t="shared" si="20"/>
        <v>0</v>
      </c>
      <c r="T90" s="13">
        <f>(E90-E89)/E89</f>
        <v>3.0006126466358418E-2</v>
      </c>
      <c r="U90" s="20"/>
      <c r="V90" s="13">
        <f t="shared" si="23"/>
        <v>-1.5662573634479967E-3</v>
      </c>
    </row>
    <row r="91" spans="1:22" x14ac:dyDescent="0.2">
      <c r="A91" s="1">
        <v>45001</v>
      </c>
      <c r="B91" s="4">
        <v>304.75</v>
      </c>
      <c r="C91" s="4">
        <v>316.60000600000001</v>
      </c>
      <c r="D91" s="4">
        <v>301.709991</v>
      </c>
      <c r="E91" s="4">
        <v>310.05999800000001</v>
      </c>
      <c r="F91" s="4">
        <v>310.05999800000001</v>
      </c>
      <c r="G91" s="2">
        <v>7903700</v>
      </c>
      <c r="H91" s="4">
        <f t="shared" si="15"/>
        <v>7.9036999999999997</v>
      </c>
      <c r="I91" s="5">
        <f t="shared" si="16"/>
        <v>4.9352077969469714E-2</v>
      </c>
      <c r="J91" s="10">
        <f t="shared" si="24"/>
        <v>6.2699890000000096</v>
      </c>
      <c r="K91" s="6" t="b">
        <f t="shared" si="17"/>
        <v>0</v>
      </c>
      <c r="L91" s="5">
        <f t="shared" si="21"/>
        <v>2.0639220561068584E-2</v>
      </c>
      <c r="M91" s="4">
        <f t="shared" si="18"/>
        <v>306.83637064562413</v>
      </c>
      <c r="N91" s="4">
        <f t="shared" si="22"/>
        <v>316.31759544262957</v>
      </c>
      <c r="O91" s="5">
        <f t="shared" si="19"/>
        <v>-3.0899937895418634E-2</v>
      </c>
      <c r="P91" s="43">
        <f t="shared" si="13"/>
        <v>-1.6707209887920224E-2</v>
      </c>
      <c r="Q91" s="14"/>
      <c r="R91" s="13">
        <f t="shared" si="14"/>
        <v>3.1820332556508554E-2</v>
      </c>
      <c r="S91" s="20" t="b">
        <f t="shared" si="20"/>
        <v>0</v>
      </c>
      <c r="T91" s="13">
        <f>(E91-E90)/E90</f>
        <v>2.0639220561068584E-2</v>
      </c>
      <c r="U91" s="20">
        <f>(E91-E88)/E88</f>
        <v>5.6386451692056375E-2</v>
      </c>
      <c r="V91" s="13">
        <f t="shared" si="23"/>
        <v>2.1056272469721729E-3</v>
      </c>
    </row>
    <row r="92" spans="1:22" x14ac:dyDescent="0.2">
      <c r="A92" s="1">
        <v>45002</v>
      </c>
      <c r="B92" s="4">
        <v>310.05999800000001</v>
      </c>
      <c r="C92" s="4">
        <v>310.76001000000002</v>
      </c>
      <c r="D92" s="4">
        <v>300</v>
      </c>
      <c r="E92" s="4">
        <v>303.5</v>
      </c>
      <c r="F92" s="4">
        <v>303.5</v>
      </c>
      <c r="G92" s="2">
        <v>6918800</v>
      </c>
      <c r="H92" s="4">
        <f t="shared" si="15"/>
        <v>6.9188000000000001</v>
      </c>
      <c r="I92" s="5">
        <f t="shared" si="16"/>
        <v>3.5866700000000078E-2</v>
      </c>
      <c r="J92" s="10">
        <f t="shared" si="24"/>
        <v>-6.5599980000000073</v>
      </c>
      <c r="K92" s="6" t="b">
        <f t="shared" si="17"/>
        <v>1</v>
      </c>
      <c r="L92" s="5">
        <f t="shared" si="21"/>
        <v>-2.1157189067646215E-2</v>
      </c>
      <c r="M92" s="4">
        <f t="shared" si="18"/>
        <v>306.28030887135344</v>
      </c>
      <c r="N92" s="4">
        <f t="shared" si="22"/>
        <v>315.20302192587917</v>
      </c>
      <c r="O92" s="5">
        <f t="shared" si="19"/>
        <v>-2.9132506387387531E-2</v>
      </c>
      <c r="P92" s="43">
        <f t="shared" si="13"/>
        <v>-2.0505101664865279E-2</v>
      </c>
      <c r="Q92" s="14"/>
      <c r="R92" s="13">
        <f t="shared" si="14"/>
        <v>1.4626148005251574E-2</v>
      </c>
      <c r="S92" s="20" t="b">
        <f t="shared" si="20"/>
        <v>1</v>
      </c>
      <c r="T92" s="13"/>
      <c r="U92" s="20"/>
      <c r="V92" s="13">
        <f t="shared" si="23"/>
        <v>-1.8122420529895493E-3</v>
      </c>
    </row>
    <row r="93" spans="1:22" x14ac:dyDescent="0.2">
      <c r="A93" s="1">
        <v>45005</v>
      </c>
      <c r="B93" s="4">
        <v>299.790009</v>
      </c>
      <c r="C93" s="4">
        <v>307.5</v>
      </c>
      <c r="D93" s="4">
        <v>296</v>
      </c>
      <c r="E93" s="4">
        <v>305.13000499999998</v>
      </c>
      <c r="F93" s="4">
        <v>305.13000499999998</v>
      </c>
      <c r="G93" s="2">
        <v>5113400</v>
      </c>
      <c r="H93" s="4">
        <f t="shared" si="15"/>
        <v>5.1134000000000004</v>
      </c>
      <c r="I93" s="5">
        <f t="shared" si="16"/>
        <v>3.885135135135135E-2</v>
      </c>
      <c r="J93" s="10">
        <f t="shared" si="24"/>
        <v>1.6300049999999828</v>
      </c>
      <c r="K93" s="6" t="b">
        <f t="shared" si="17"/>
        <v>0</v>
      </c>
      <c r="L93" s="5">
        <f t="shared" si="21"/>
        <v>5.3706919275122991E-3</v>
      </c>
      <c r="M93" s="4">
        <f t="shared" si="18"/>
        <v>306.08859155946118</v>
      </c>
      <c r="N93" s="4">
        <f t="shared" si="22"/>
        <v>314.32710741058531</v>
      </c>
      <c r="O93" s="5">
        <f t="shared" si="19"/>
        <v>-2.6915461988147014E-2</v>
      </c>
      <c r="P93" s="43">
        <f t="shared" si="13"/>
        <v>-3.2959711134811623E-2</v>
      </c>
      <c r="Q93" s="14"/>
      <c r="R93" s="13">
        <f t="shared" si="14"/>
        <v>4.6111108988021177E-3</v>
      </c>
      <c r="S93" s="20" t="b">
        <f t="shared" si="20"/>
        <v>0</v>
      </c>
      <c r="T93" s="13"/>
      <c r="U93" s="20"/>
      <c r="V93" s="13">
        <f t="shared" si="23"/>
        <v>-6.25953763069988E-4</v>
      </c>
    </row>
    <row r="94" spans="1:22" x14ac:dyDescent="0.2">
      <c r="A94" s="1">
        <v>45006</v>
      </c>
      <c r="B94" s="4">
        <v>306.32000699999998</v>
      </c>
      <c r="C94" s="4">
        <v>307.92001299999998</v>
      </c>
      <c r="D94" s="4">
        <v>300.42999300000002</v>
      </c>
      <c r="E94" s="4">
        <v>305.790009</v>
      </c>
      <c r="F94" s="4">
        <v>305.790009</v>
      </c>
      <c r="G94" s="2">
        <v>4886300</v>
      </c>
      <c r="H94" s="4">
        <f t="shared" si="15"/>
        <v>4.8863000000000003</v>
      </c>
      <c r="I94" s="5">
        <f t="shared" si="16"/>
        <v>2.493099948246498E-2</v>
      </c>
      <c r="J94" s="10">
        <f t="shared" si="24"/>
        <v>0.66000400000001491</v>
      </c>
      <c r="K94" s="6" t="b">
        <f t="shared" si="17"/>
        <v>0</v>
      </c>
      <c r="L94" s="5">
        <f t="shared" si="21"/>
        <v>2.1630255602034776E-3</v>
      </c>
      <c r="M94" s="4">
        <f t="shared" si="18"/>
        <v>306.03882779955097</v>
      </c>
      <c r="N94" s="4">
        <f t="shared" si="22"/>
        <v>313.58475102705614</v>
      </c>
      <c r="O94" s="5">
        <f t="shared" si="19"/>
        <v>-2.4656751176839537E-2</v>
      </c>
      <c r="P94" s="43">
        <f t="shared" si="13"/>
        <v>-1.8327199982691795E-2</v>
      </c>
      <c r="Q94" s="14"/>
      <c r="R94" s="13">
        <f t="shared" si="14"/>
        <v>6.1468840864896644E-3</v>
      </c>
      <c r="S94" s="20" t="b">
        <f t="shared" si="20"/>
        <v>0</v>
      </c>
      <c r="T94" s="13"/>
      <c r="U94" s="20"/>
      <c r="V94" s="13">
        <f t="shared" si="23"/>
        <v>-1.6257959715737771E-4</v>
      </c>
    </row>
    <row r="95" spans="1:22" x14ac:dyDescent="0.2">
      <c r="A95" s="1">
        <v>45007</v>
      </c>
      <c r="B95" s="4">
        <v>306.30999800000001</v>
      </c>
      <c r="C95" s="4">
        <v>306.45001200000002</v>
      </c>
      <c r="D95" s="4">
        <v>293.540009</v>
      </c>
      <c r="E95" s="4">
        <v>293.89999399999999</v>
      </c>
      <c r="F95" s="4">
        <v>293.89999399999999</v>
      </c>
      <c r="G95" s="2">
        <v>5808000</v>
      </c>
      <c r="H95" s="4">
        <f t="shared" si="15"/>
        <v>5.8079999999999998</v>
      </c>
      <c r="I95" s="5">
        <f t="shared" si="16"/>
        <v>4.3980386332958164E-2</v>
      </c>
      <c r="J95" s="10">
        <f t="shared" si="24"/>
        <v>-11.890015000000005</v>
      </c>
      <c r="K95" s="6" t="b">
        <f t="shared" si="17"/>
        <v>1</v>
      </c>
      <c r="L95" s="5">
        <f t="shared" si="21"/>
        <v>-3.8882941397866293E-2</v>
      </c>
      <c r="M95" s="4">
        <f t="shared" si="18"/>
        <v>304.01568883295914</v>
      </c>
      <c r="N95" s="4">
        <f t="shared" si="22"/>
        <v>311.87303302470343</v>
      </c>
      <c r="O95" s="5">
        <f t="shared" si="19"/>
        <v>-2.5845193127718789E-2</v>
      </c>
      <c r="P95" s="43">
        <f t="shared" si="13"/>
        <v>-3.4457694841909914E-2</v>
      </c>
      <c r="Q95" s="14"/>
      <c r="R95" s="13">
        <f t="shared" si="14"/>
        <v>8.0072287597578798E-3</v>
      </c>
      <c r="S95" s="20" t="b">
        <f t="shared" si="20"/>
        <v>1</v>
      </c>
      <c r="T95" s="13"/>
      <c r="U95" s="20"/>
      <c r="V95" s="13">
        <f t="shared" si="23"/>
        <v>-6.6107264268994775E-3</v>
      </c>
    </row>
    <row r="96" spans="1:22" x14ac:dyDescent="0.2">
      <c r="A96" s="1">
        <v>45008</v>
      </c>
      <c r="B96" s="4">
        <v>304.67999300000002</v>
      </c>
      <c r="C96" s="4">
        <v>322.77999899999998</v>
      </c>
      <c r="D96" s="4">
        <v>304.14001500000001</v>
      </c>
      <c r="E96" s="4">
        <v>320.36999500000002</v>
      </c>
      <c r="F96" s="4">
        <v>320.36999500000002</v>
      </c>
      <c r="G96" s="2">
        <v>15653300</v>
      </c>
      <c r="H96" s="4">
        <f t="shared" si="15"/>
        <v>15.6533</v>
      </c>
      <c r="I96" s="5">
        <f t="shared" si="16"/>
        <v>6.1287509307185274E-2</v>
      </c>
      <c r="J96" s="10">
        <f t="shared" si="24"/>
        <v>26.470001000000025</v>
      </c>
      <c r="K96" s="6" t="b">
        <f t="shared" si="17"/>
        <v>0</v>
      </c>
      <c r="L96" s="5">
        <f t="shared" si="21"/>
        <v>9.0064653080598647E-2</v>
      </c>
      <c r="M96" s="4">
        <f t="shared" si="18"/>
        <v>306.74140652746598</v>
      </c>
      <c r="N96" s="4">
        <f t="shared" si="22"/>
        <v>312.61189928342486</v>
      </c>
      <c r="O96" s="5">
        <f t="shared" si="19"/>
        <v>-1.9138246845827211E-2</v>
      </c>
      <c r="P96" s="43">
        <f t="shared" si="13"/>
        <v>-8.4807315612052733E-3</v>
      </c>
      <c r="Q96" s="14"/>
      <c r="R96" s="13">
        <f t="shared" si="14"/>
        <v>5.2287014831490897E-2</v>
      </c>
      <c r="S96" s="20" t="b">
        <f t="shared" si="20"/>
        <v>0</v>
      </c>
      <c r="T96" s="13"/>
      <c r="U96" s="20"/>
      <c r="V96" s="13">
        <f t="shared" si="23"/>
        <v>8.9657139240747578E-3</v>
      </c>
    </row>
    <row r="97" spans="1:22" x14ac:dyDescent="0.2">
      <c r="A97" s="1">
        <v>45009</v>
      </c>
      <c r="B97" s="4">
        <v>320.63000499999998</v>
      </c>
      <c r="C97" s="4">
        <v>331.82998700000002</v>
      </c>
      <c r="D97" s="4">
        <v>320.63000499999998</v>
      </c>
      <c r="E97" s="4">
        <v>328.39001500000001</v>
      </c>
      <c r="F97" s="4">
        <v>328.39001500000001</v>
      </c>
      <c r="G97" s="2">
        <v>12991700</v>
      </c>
      <c r="H97" s="4">
        <f t="shared" si="15"/>
        <v>12.9917</v>
      </c>
      <c r="I97" s="5">
        <f t="shared" si="16"/>
        <v>3.4931172458423018E-2</v>
      </c>
      <c r="J97" s="10">
        <f t="shared" si="24"/>
        <v>8.0200199999999882</v>
      </c>
      <c r="K97" s="6" t="b">
        <f t="shared" si="17"/>
        <v>0</v>
      </c>
      <c r="L97" s="5">
        <f t="shared" si="21"/>
        <v>2.5033617770602978E-2</v>
      </c>
      <c r="M97" s="4">
        <f t="shared" si="18"/>
        <v>310.349507939555</v>
      </c>
      <c r="N97" s="4">
        <f t="shared" si="22"/>
        <v>313.98390934573575</v>
      </c>
      <c r="O97" s="5">
        <f t="shared" si="19"/>
        <v>-1.1710672365198686E-2</v>
      </c>
      <c r="P97" s="43">
        <f t="shared" si="13"/>
        <v>3.3125546512699035E-2</v>
      </c>
      <c r="Q97" s="14"/>
      <c r="R97" s="13">
        <f t="shared" si="14"/>
        <v>6.921383314913665E-2</v>
      </c>
      <c r="S97" s="20" t="b">
        <f t="shared" si="20"/>
        <v>0</v>
      </c>
      <c r="T97" s="13"/>
      <c r="U97" s="20"/>
      <c r="V97" s="13">
        <f t="shared" si="23"/>
        <v>1.1762681318232592E-2</v>
      </c>
    </row>
    <row r="98" spans="1:22" x14ac:dyDescent="0.2">
      <c r="A98" s="1">
        <v>45012</v>
      </c>
      <c r="B98" s="4">
        <v>327.54998799999998</v>
      </c>
      <c r="C98" s="4">
        <v>336.44000199999999</v>
      </c>
      <c r="D98" s="4">
        <v>324.41000400000001</v>
      </c>
      <c r="E98" s="4">
        <v>327.66000400000001</v>
      </c>
      <c r="F98" s="4">
        <v>327.66000400000001</v>
      </c>
      <c r="G98" s="2">
        <v>8625800</v>
      </c>
      <c r="H98" s="4">
        <f t="shared" si="15"/>
        <v>8.6257999999999999</v>
      </c>
      <c r="I98" s="5">
        <f t="shared" si="16"/>
        <v>3.7082697363426488E-2</v>
      </c>
      <c r="J98" s="10">
        <f t="shared" si="24"/>
        <v>-0.73001099999999042</v>
      </c>
      <c r="K98" s="6" t="b">
        <f t="shared" si="17"/>
        <v>1</v>
      </c>
      <c r="L98" s="5">
        <f t="shared" si="21"/>
        <v>-2.2229999898139121E-3</v>
      </c>
      <c r="M98" s="4">
        <f t="shared" si="18"/>
        <v>313.2345906162958</v>
      </c>
      <c r="N98" s="4">
        <f t="shared" si="22"/>
        <v>315.17313496784567</v>
      </c>
      <c r="O98" s="5">
        <f t="shared" si="19"/>
        <v>-6.1887939889899686E-3</v>
      </c>
      <c r="P98" s="43">
        <f t="shared" si="13"/>
        <v>3.567745618935745E-2</v>
      </c>
      <c r="Q98" s="14"/>
      <c r="R98" s="13">
        <f t="shared" si="14"/>
        <v>7.4083169863350798E-2</v>
      </c>
      <c r="S98" s="20" t="b">
        <f t="shared" si="20"/>
        <v>1</v>
      </c>
      <c r="T98" s="13"/>
      <c r="U98" s="20"/>
      <c r="V98" s="13">
        <f t="shared" si="23"/>
        <v>9.2962373160994961E-3</v>
      </c>
    </row>
    <row r="99" spans="1:22" x14ac:dyDescent="0.2">
      <c r="A99" s="1">
        <v>45013</v>
      </c>
      <c r="B99" s="4">
        <v>326.05999800000001</v>
      </c>
      <c r="C99" s="4">
        <v>333.32000699999998</v>
      </c>
      <c r="D99" s="4">
        <v>321.27999899999998</v>
      </c>
      <c r="E99" s="4">
        <v>323.51998900000001</v>
      </c>
      <c r="F99" s="4">
        <v>323.51998900000001</v>
      </c>
      <c r="G99" s="2">
        <v>6489400</v>
      </c>
      <c r="H99" s="4">
        <f t="shared" si="15"/>
        <v>6.4893999999999998</v>
      </c>
      <c r="I99" s="5">
        <f t="shared" si="16"/>
        <v>3.7475124618635225E-2</v>
      </c>
      <c r="J99" s="10">
        <f t="shared" si="24"/>
        <v>-4.1400150000000053</v>
      </c>
      <c r="K99" s="6" t="b">
        <f t="shared" si="17"/>
        <v>1</v>
      </c>
      <c r="L99" s="5">
        <f t="shared" si="21"/>
        <v>-1.2635094150825943E-2</v>
      </c>
      <c r="M99" s="4">
        <f t="shared" si="18"/>
        <v>314.94882368024651</v>
      </c>
      <c r="N99" s="4">
        <f t="shared" si="22"/>
        <v>315.89894836194605</v>
      </c>
      <c r="O99" s="5">
        <f t="shared" si="19"/>
        <v>-3.0167589470477536E-3</v>
      </c>
      <c r="P99" s="43">
        <f t="shared" si="13"/>
        <v>2.0102235168788025E-2</v>
      </c>
      <c r="Q99" s="14"/>
      <c r="R99" s="13">
        <f t="shared" si="14"/>
        <v>5.8330693555486694E-2</v>
      </c>
      <c r="S99" s="20" t="b">
        <f t="shared" si="20"/>
        <v>1</v>
      </c>
      <c r="T99" s="13"/>
      <c r="U99" s="20"/>
      <c r="V99" s="13">
        <f t="shared" si="23"/>
        <v>5.4726812277593939E-3</v>
      </c>
    </row>
    <row r="100" spans="1:22" x14ac:dyDescent="0.2">
      <c r="A100" s="1">
        <v>45014</v>
      </c>
      <c r="B100" s="4">
        <v>326.290009</v>
      </c>
      <c r="C100" s="4">
        <v>332.85000600000001</v>
      </c>
      <c r="D100" s="4">
        <v>325.73001099999999</v>
      </c>
      <c r="E100" s="4">
        <v>332.02999899999998</v>
      </c>
      <c r="F100" s="4">
        <v>332.02999899999998</v>
      </c>
      <c r="G100" s="2">
        <v>6287300</v>
      </c>
      <c r="H100" s="4">
        <f t="shared" si="15"/>
        <v>6.2873000000000001</v>
      </c>
      <c r="I100" s="5">
        <f t="shared" si="16"/>
        <v>2.1858578453184091E-2</v>
      </c>
      <c r="J100" s="10">
        <f t="shared" si="24"/>
        <v>8.5100099999999657</v>
      </c>
      <c r="K100" s="6" t="b">
        <f t="shared" si="17"/>
        <v>0</v>
      </c>
      <c r="L100" s="5">
        <f t="shared" si="21"/>
        <v>2.6304433386958249E-2</v>
      </c>
      <c r="M100" s="4">
        <f t="shared" si="18"/>
        <v>317.79568623353873</v>
      </c>
      <c r="N100" s="4">
        <f t="shared" si="22"/>
        <v>317.30164841742902</v>
      </c>
      <c r="O100" s="5">
        <f t="shared" si="19"/>
        <v>1.5545768476751952E-3</v>
      </c>
      <c r="P100" s="43">
        <f t="shared" si="13"/>
        <v>2.4966747851418464E-2</v>
      </c>
      <c r="Q100" s="14"/>
      <c r="R100" s="13">
        <f t="shared" si="14"/>
        <v>4.737106392123365E-2</v>
      </c>
      <c r="S100" s="20" t="b">
        <f t="shared" si="20"/>
        <v>0</v>
      </c>
      <c r="T100" s="13">
        <f>(E100-E99)/E99</f>
        <v>2.6304433386958249E-2</v>
      </c>
      <c r="U100" s="20"/>
      <c r="V100" s="13">
        <f t="shared" si="23"/>
        <v>9.03912743672451E-3</v>
      </c>
    </row>
    <row r="101" spans="1:22" x14ac:dyDescent="0.2">
      <c r="A101" s="1">
        <v>45015</v>
      </c>
      <c r="B101" s="4">
        <v>340.26998900000001</v>
      </c>
      <c r="C101" s="4">
        <v>343.290009</v>
      </c>
      <c r="D101" s="4">
        <v>335.29998799999998</v>
      </c>
      <c r="E101" s="4">
        <v>338.42999300000002</v>
      </c>
      <c r="F101" s="4">
        <v>338.42999300000002</v>
      </c>
      <c r="G101" s="2">
        <v>7131500</v>
      </c>
      <c r="H101" s="4">
        <f t="shared" si="15"/>
        <v>7.1315</v>
      </c>
      <c r="I101" s="5">
        <f t="shared" si="16"/>
        <v>2.3829469984949756E-2</v>
      </c>
      <c r="J101" s="10">
        <f t="shared" si="24"/>
        <v>6.3999940000000493</v>
      </c>
      <c r="K101" s="6" t="b">
        <f t="shared" si="17"/>
        <v>1</v>
      </c>
      <c r="L101" s="5">
        <f t="shared" si="21"/>
        <v>1.9275348671130316E-2</v>
      </c>
      <c r="M101" s="4">
        <f t="shared" si="18"/>
        <v>321.23473736128227</v>
      </c>
      <c r="N101" s="4">
        <f t="shared" si="22"/>
        <v>319.13889577243521</v>
      </c>
      <c r="O101" s="5">
        <f t="shared" si="19"/>
        <v>6.5243304820111672E-3</v>
      </c>
      <c r="P101" s="43">
        <f t="shared" si="13"/>
        <v>4.3784961596164441E-2</v>
      </c>
      <c r="Q101" s="14"/>
      <c r="R101" s="13">
        <f t="shared" si="14"/>
        <v>6.8657804009262177E-2</v>
      </c>
      <c r="S101" s="20" t="b">
        <f t="shared" si="20"/>
        <v>0</v>
      </c>
      <c r="T101" s="13">
        <f>(E101-E100)/E100</f>
        <v>1.9275348671130316E-2</v>
      </c>
      <c r="U101" s="20"/>
      <c r="V101" s="13">
        <f t="shared" si="23"/>
        <v>1.0821579010409478E-2</v>
      </c>
    </row>
    <row r="102" spans="1:22" x14ac:dyDescent="0.2">
      <c r="A102" s="1">
        <v>45016</v>
      </c>
      <c r="B102" s="4">
        <v>340.04998799999998</v>
      </c>
      <c r="C102" s="4">
        <v>345.83999599999999</v>
      </c>
      <c r="D102" s="4">
        <v>337.20001200000002</v>
      </c>
      <c r="E102" s="4">
        <v>345.48001099999999</v>
      </c>
      <c r="F102" s="4">
        <v>345.48001099999999</v>
      </c>
      <c r="G102" s="2">
        <v>5610200</v>
      </c>
      <c r="H102" s="4">
        <f t="shared" si="15"/>
        <v>5.6101999999999999</v>
      </c>
      <c r="I102" s="5">
        <f t="shared" si="16"/>
        <v>2.5622727439286005E-2</v>
      </c>
      <c r="J102" s="10">
        <f t="shared" si="24"/>
        <v>7.0500179999999659</v>
      </c>
      <c r="K102" s="6" t="b">
        <f t="shared" si="17"/>
        <v>0</v>
      </c>
      <c r="L102" s="5">
        <f t="shared" si="21"/>
        <v>2.0831540187987906E-2</v>
      </c>
      <c r="M102" s="4">
        <f t="shared" si="18"/>
        <v>325.27561630106857</v>
      </c>
      <c r="N102" s="4">
        <f t="shared" si="22"/>
        <v>321.42942753135389</v>
      </c>
      <c r="O102" s="5">
        <f t="shared" si="19"/>
        <v>1.1824399300053027E-2</v>
      </c>
      <c r="P102" s="43">
        <f t="shared" si="13"/>
        <v>3.6659359328965094E-2</v>
      </c>
      <c r="Q102" s="14"/>
      <c r="R102" s="13">
        <f t="shared" si="14"/>
        <v>6.3221399540436013E-2</v>
      </c>
      <c r="S102" s="20" t="b">
        <f t="shared" si="20"/>
        <v>0</v>
      </c>
      <c r="T102" s="13">
        <f>(E102-E101)/E101</f>
        <v>2.0831540187987906E-2</v>
      </c>
      <c r="U102" s="20"/>
      <c r="V102" s="13">
        <f t="shared" si="23"/>
        <v>1.2579209125947207E-2</v>
      </c>
    </row>
    <row r="103" spans="1:22" x14ac:dyDescent="0.2">
      <c r="A103" s="1">
        <v>45019</v>
      </c>
      <c r="B103" s="4">
        <v>341.82998700000002</v>
      </c>
      <c r="C103" s="4">
        <v>348.57998700000002</v>
      </c>
      <c r="D103" s="4">
        <v>340.39999399999999</v>
      </c>
      <c r="E103" s="4">
        <v>348.27999899999998</v>
      </c>
      <c r="F103" s="4">
        <v>348.27999899999998</v>
      </c>
      <c r="G103" s="2">
        <v>4413700</v>
      </c>
      <c r="H103" s="4">
        <f t="shared" si="15"/>
        <v>4.4137000000000004</v>
      </c>
      <c r="I103" s="5">
        <f t="shared" si="16"/>
        <v>2.4030532150949524E-2</v>
      </c>
      <c r="J103" s="10">
        <f t="shared" si="24"/>
        <v>2.7999879999999848</v>
      </c>
      <c r="K103" s="6" t="b">
        <f t="shared" si="17"/>
        <v>0</v>
      </c>
      <c r="L103" s="5">
        <f t="shared" si="21"/>
        <v>8.1046309796487317E-3</v>
      </c>
      <c r="M103" s="4">
        <f t="shared" si="18"/>
        <v>329.10968008422378</v>
      </c>
      <c r="N103" s="4">
        <f t="shared" si="22"/>
        <v>323.76425983297531</v>
      </c>
      <c r="O103" s="5">
        <f t="shared" si="19"/>
        <v>1.6242063283828365E-2</v>
      </c>
      <c r="P103" s="43">
        <f t="shared" si="13"/>
        <v>3.4305626965718115E-2</v>
      </c>
      <c r="Q103" s="14"/>
      <c r="R103" s="13">
        <f t="shared" si="14"/>
        <v>5.9160541588425812E-2</v>
      </c>
      <c r="S103" s="20" t="b">
        <f t="shared" si="20"/>
        <v>0</v>
      </c>
      <c r="T103" s="13">
        <f>(E103-E102)/E102</f>
        <v>8.1046309796487317E-3</v>
      </c>
      <c r="U103" s="20">
        <f>(E103-E100)/E100</f>
        <v>4.8941360867817252E-2</v>
      </c>
      <c r="V103" s="13">
        <f t="shared" si="23"/>
        <v>1.1787123261051587E-2</v>
      </c>
    </row>
    <row r="104" spans="1:22" x14ac:dyDescent="0.2">
      <c r="A104" s="1">
        <v>45020</v>
      </c>
      <c r="B104" s="4">
        <v>348.48998999999998</v>
      </c>
      <c r="C104" s="4">
        <v>349.79998799999998</v>
      </c>
      <c r="D104" s="4">
        <v>343.95001200000002</v>
      </c>
      <c r="E104" s="4">
        <v>346.75</v>
      </c>
      <c r="F104" s="4">
        <v>346.75</v>
      </c>
      <c r="G104" s="2">
        <v>3298100</v>
      </c>
      <c r="H104" s="4">
        <f t="shared" si="15"/>
        <v>3.2980999999999998</v>
      </c>
      <c r="I104" s="5">
        <f t="shared" si="16"/>
        <v>1.7008215717114059E-2</v>
      </c>
      <c r="J104" s="10">
        <f t="shared" si="24"/>
        <v>-1.5299989999999752</v>
      </c>
      <c r="K104" s="6" t="b">
        <f t="shared" si="17"/>
        <v>1</v>
      </c>
      <c r="L104" s="5">
        <f t="shared" si="21"/>
        <v>-4.3930142540283381E-3</v>
      </c>
      <c r="M104" s="4">
        <f t="shared" si="18"/>
        <v>332.04973340351984</v>
      </c>
      <c r="N104" s="4">
        <f t="shared" si="22"/>
        <v>325.76301984749921</v>
      </c>
      <c r="O104" s="5">
        <f t="shared" si="19"/>
        <v>1.8933048045488923E-2</v>
      </c>
      <c r="P104" s="43">
        <f t="shared" si="13"/>
        <v>3.5838844002378682E-2</v>
      </c>
      <c r="Q104" s="14"/>
      <c r="R104" s="13">
        <f t="shared" si="14"/>
        <v>5.3456614509337197E-2</v>
      </c>
      <c r="S104" s="20" t="b">
        <f t="shared" si="20"/>
        <v>1</v>
      </c>
      <c r="T104" s="13"/>
      <c r="U104" s="20"/>
      <c r="V104" s="13">
        <f t="shared" si="23"/>
        <v>8.9333541284584948E-3</v>
      </c>
    </row>
    <row r="105" spans="1:22" x14ac:dyDescent="0.2">
      <c r="A105" s="1">
        <v>45021</v>
      </c>
      <c r="B105" s="4">
        <v>345.29998799999998</v>
      </c>
      <c r="C105" s="4">
        <v>345.42999300000002</v>
      </c>
      <c r="D105" s="4">
        <v>336.25</v>
      </c>
      <c r="E105" s="4">
        <v>342.35000600000001</v>
      </c>
      <c r="F105" s="4">
        <v>342.35000600000001</v>
      </c>
      <c r="G105" s="2">
        <v>4205500</v>
      </c>
      <c r="H105" s="4">
        <f t="shared" si="15"/>
        <v>4.2054999999999998</v>
      </c>
      <c r="I105" s="5">
        <f t="shared" si="16"/>
        <v>2.7301094423791895E-2</v>
      </c>
      <c r="J105" s="10">
        <f t="shared" si="24"/>
        <v>-4.3999939999999924</v>
      </c>
      <c r="K105" s="6" t="b">
        <f t="shared" si="17"/>
        <v>0</v>
      </c>
      <c r="L105" s="5">
        <f t="shared" si="21"/>
        <v>-1.2689240086517643E-2</v>
      </c>
      <c r="M105" s="4">
        <f t="shared" si="18"/>
        <v>333.76644550293321</v>
      </c>
      <c r="N105" s="4">
        <f t="shared" si="22"/>
        <v>327.20536646945578</v>
      </c>
      <c r="O105" s="5">
        <f t="shared" si="19"/>
        <v>1.9657695139458729E-2</v>
      </c>
      <c r="P105" s="43">
        <f t="shared" si="13"/>
        <v>7.4409951345602385E-3</v>
      </c>
      <c r="Q105" s="14"/>
      <c r="R105" s="13">
        <f t="shared" si="14"/>
        <v>3.494523686912774E-2</v>
      </c>
      <c r="S105" s="20" t="b">
        <f t="shared" si="20"/>
        <v>1</v>
      </c>
      <c r="T105" s="13"/>
      <c r="U105" s="20"/>
      <c r="V105" s="13">
        <f t="shared" si="23"/>
        <v>5.1700451068489653E-3</v>
      </c>
    </row>
    <row r="106" spans="1:22" x14ac:dyDescent="0.2">
      <c r="A106" s="1">
        <v>45022</v>
      </c>
      <c r="B106" s="4">
        <v>339.33999599999999</v>
      </c>
      <c r="C106" s="4">
        <v>340.48001099999999</v>
      </c>
      <c r="D106" s="4">
        <v>332.63000499999998</v>
      </c>
      <c r="E106" s="4">
        <v>339.32998700000002</v>
      </c>
      <c r="F106" s="4">
        <v>339.32998700000002</v>
      </c>
      <c r="G106" s="2">
        <v>4660500</v>
      </c>
      <c r="H106" s="4">
        <f t="shared" si="15"/>
        <v>4.6604999999999999</v>
      </c>
      <c r="I106" s="5">
        <f t="shared" si="16"/>
        <v>2.3599813251964471E-2</v>
      </c>
      <c r="J106" s="10">
        <f t="shared" si="24"/>
        <v>-3.0200189999999907</v>
      </c>
      <c r="K106" s="6" t="b">
        <f t="shared" si="17"/>
        <v>0</v>
      </c>
      <c r="L106" s="5">
        <f t="shared" si="21"/>
        <v>-8.8214369711446441E-3</v>
      </c>
      <c r="M106" s="4">
        <f t="shared" si="18"/>
        <v>334.69370241911099</v>
      </c>
      <c r="N106" s="4">
        <f t="shared" si="22"/>
        <v>328.25968129819876</v>
      </c>
      <c r="O106" s="5">
        <f t="shared" si="19"/>
        <v>1.922360974947598E-2</v>
      </c>
      <c r="P106" s="43">
        <f t="shared" si="13"/>
        <v>-6.1659284420201013E-3</v>
      </c>
      <c r="Q106" s="14"/>
      <c r="R106" s="13">
        <f t="shared" si="14"/>
        <v>1.7288370050187719E-2</v>
      </c>
      <c r="S106" s="20" t="b">
        <f t="shared" si="20"/>
        <v>1</v>
      </c>
      <c r="T106" s="13"/>
      <c r="U106" s="20"/>
      <c r="V106" s="13">
        <f t="shared" si="23"/>
        <v>2.7781609825414085E-3</v>
      </c>
    </row>
    <row r="107" spans="1:22" x14ac:dyDescent="0.2">
      <c r="A107" s="1">
        <v>45026</v>
      </c>
      <c r="B107" s="4">
        <v>335.26998900000001</v>
      </c>
      <c r="C107" s="4">
        <v>339.88000499999998</v>
      </c>
      <c r="D107" s="4">
        <v>333.35998499999999</v>
      </c>
      <c r="E107" s="4">
        <v>338.98998999999998</v>
      </c>
      <c r="F107" s="4">
        <v>338.98998999999998</v>
      </c>
      <c r="G107" s="2">
        <v>2657900</v>
      </c>
      <c r="H107" s="4">
        <f t="shared" si="15"/>
        <v>2.6579000000000002</v>
      </c>
      <c r="I107" s="5">
        <f t="shared" si="16"/>
        <v>1.9558496200436259E-2</v>
      </c>
      <c r="J107" s="10">
        <f t="shared" si="24"/>
        <v>-0.33999700000003941</v>
      </c>
      <c r="K107" s="6" t="b">
        <f t="shared" si="17"/>
        <v>0</v>
      </c>
      <c r="L107" s="5">
        <f t="shared" si="21"/>
        <v>-1.0019656765555454E-3</v>
      </c>
      <c r="M107" s="4">
        <f t="shared" si="18"/>
        <v>335.40975034925918</v>
      </c>
      <c r="N107" s="4">
        <f t="shared" si="22"/>
        <v>329.1927516200945</v>
      </c>
      <c r="O107" s="5">
        <f t="shared" si="19"/>
        <v>1.8535533694804582E-2</v>
      </c>
      <c r="P107" s="43">
        <f t="shared" si="13"/>
        <v>-6.1112276763713247E-3</v>
      </c>
      <c r="Q107" s="14"/>
      <c r="R107" s="13">
        <f t="shared" si="14"/>
        <v>1.3327742100776625E-2</v>
      </c>
      <c r="S107" s="20" t="b">
        <f t="shared" si="20"/>
        <v>1</v>
      </c>
      <c r="T107" s="13"/>
      <c r="U107" s="20"/>
      <c r="V107" s="13">
        <f t="shared" si="23"/>
        <v>2.1394126180824921E-3</v>
      </c>
    </row>
    <row r="108" spans="1:22" x14ac:dyDescent="0.2">
      <c r="A108" s="1">
        <v>45027</v>
      </c>
      <c r="B108" s="4">
        <v>343.45001200000002</v>
      </c>
      <c r="C108" s="4">
        <v>347.14001500000001</v>
      </c>
      <c r="D108" s="4">
        <v>337.64001500000001</v>
      </c>
      <c r="E108" s="4">
        <v>338.209991</v>
      </c>
      <c r="F108" s="4">
        <v>338.209991</v>
      </c>
      <c r="G108" s="2">
        <v>4044800</v>
      </c>
      <c r="H108" s="4">
        <f t="shared" si="15"/>
        <v>4.0448000000000004</v>
      </c>
      <c r="I108" s="5">
        <f t="shared" si="16"/>
        <v>2.8136475470776176E-2</v>
      </c>
      <c r="J108" s="10">
        <f t="shared" si="24"/>
        <v>-0.77999899999997524</v>
      </c>
      <c r="K108" s="6" t="b">
        <f t="shared" si="17"/>
        <v>1</v>
      </c>
      <c r="L108" s="5">
        <f t="shared" si="21"/>
        <v>-2.3009499484040082E-3</v>
      </c>
      <c r="M108" s="4">
        <f t="shared" si="18"/>
        <v>335.87645712438268</v>
      </c>
      <c r="N108" s="4">
        <f t="shared" si="22"/>
        <v>329.97685939226017</v>
      </c>
      <c r="O108" s="5">
        <f t="shared" si="19"/>
        <v>1.7564784929054316E-2</v>
      </c>
      <c r="P108" s="43">
        <f t="shared" si="13"/>
        <v>5.2506147370854203E-3</v>
      </c>
      <c r="Q108" s="14"/>
      <c r="R108" s="13">
        <f t="shared" si="14"/>
        <v>3.3534824000618094E-2</v>
      </c>
      <c r="S108" s="20" t="b">
        <f t="shared" si="20"/>
        <v>1</v>
      </c>
      <c r="T108" s="13"/>
      <c r="U108" s="20"/>
      <c r="V108" s="13">
        <f t="shared" si="23"/>
        <v>1.3914526176937924E-3</v>
      </c>
    </row>
    <row r="109" spans="1:22" x14ac:dyDescent="0.2">
      <c r="A109" s="1">
        <v>45028</v>
      </c>
      <c r="B109" s="4">
        <v>340.80999800000001</v>
      </c>
      <c r="C109" s="4">
        <v>342.79998799999998</v>
      </c>
      <c r="D109" s="4">
        <v>330.040009</v>
      </c>
      <c r="E109" s="4">
        <v>331.02999899999998</v>
      </c>
      <c r="F109" s="4">
        <v>331.02999899999998</v>
      </c>
      <c r="G109" s="2">
        <v>3965400</v>
      </c>
      <c r="H109" s="4">
        <f t="shared" si="15"/>
        <v>3.9653999999999998</v>
      </c>
      <c r="I109" s="5">
        <f t="shared" si="16"/>
        <v>3.8661915683077037E-2</v>
      </c>
      <c r="J109" s="10">
        <f t="shared" si="24"/>
        <v>-7.179992000000027</v>
      </c>
      <c r="K109" s="6" t="b">
        <f t="shared" si="17"/>
        <v>1</v>
      </c>
      <c r="L109" s="5">
        <f t="shared" si="21"/>
        <v>-2.1229390588878336E-2</v>
      </c>
      <c r="M109" s="4">
        <f t="shared" si="18"/>
        <v>335.06871410365221</v>
      </c>
      <c r="N109" s="4">
        <f t="shared" si="22"/>
        <v>330.06843674945492</v>
      </c>
      <c r="O109" s="5">
        <f t="shared" si="19"/>
        <v>1.492314007165252E-2</v>
      </c>
      <c r="P109" s="43">
        <f t="shared" si="13"/>
        <v>-1.5007981622827979E-2</v>
      </c>
      <c r="Q109" s="14"/>
      <c r="R109" s="13">
        <f t="shared" si="14"/>
        <v>2.3073696740174114E-2</v>
      </c>
      <c r="S109" s="20" t="b">
        <f t="shared" si="20"/>
        <v>1</v>
      </c>
      <c r="T109" s="13"/>
      <c r="U109" s="20"/>
      <c r="V109" s="13">
        <f t="shared" si="23"/>
        <v>-2.4048813294209083E-3</v>
      </c>
    </row>
    <row r="110" spans="1:22" x14ac:dyDescent="0.2">
      <c r="A110" s="1">
        <v>45029</v>
      </c>
      <c r="B110" s="4">
        <v>339.98998999999998</v>
      </c>
      <c r="C110" s="4">
        <v>346.42999300000002</v>
      </c>
      <c r="D110" s="4">
        <v>338.75</v>
      </c>
      <c r="E110" s="4">
        <v>346.19000199999999</v>
      </c>
      <c r="F110" s="4">
        <v>346.19000199999999</v>
      </c>
      <c r="G110" s="2">
        <v>7406400</v>
      </c>
      <c r="H110" s="4">
        <f t="shared" si="15"/>
        <v>7.4063999999999997</v>
      </c>
      <c r="I110" s="5">
        <f t="shared" si="16"/>
        <v>2.267156605166059E-2</v>
      </c>
      <c r="J110" s="10">
        <f t="shared" si="24"/>
        <v>15.160003000000017</v>
      </c>
      <c r="K110" s="6" t="b">
        <f t="shared" si="17"/>
        <v>0</v>
      </c>
      <c r="L110" s="5">
        <f t="shared" si="21"/>
        <v>4.5796462694609193E-2</v>
      </c>
      <c r="M110" s="4">
        <f t="shared" si="18"/>
        <v>336.92226208637686</v>
      </c>
      <c r="N110" s="4">
        <f t="shared" si="22"/>
        <v>331.47031198863277</v>
      </c>
      <c r="O110" s="5">
        <f t="shared" si="19"/>
        <v>1.6181626182796938E-2</v>
      </c>
      <c r="P110" s="43">
        <f t="shared" si="13"/>
        <v>5.4248060140192258E-3</v>
      </c>
      <c r="Q110" s="14"/>
      <c r="R110" s="13">
        <f t="shared" si="14"/>
        <v>2.8219360913544097E-2</v>
      </c>
      <c r="S110" s="20" t="b">
        <f t="shared" si="20"/>
        <v>0</v>
      </c>
      <c r="T110" s="13"/>
      <c r="U110" s="20"/>
      <c r="V110" s="13">
        <f t="shared" si="23"/>
        <v>5.5318443790943169E-3</v>
      </c>
    </row>
    <row r="111" spans="1:22" x14ac:dyDescent="0.2">
      <c r="A111" s="1">
        <v>45030</v>
      </c>
      <c r="B111" s="4">
        <v>342.94000199999999</v>
      </c>
      <c r="C111" s="4">
        <v>344.85000600000001</v>
      </c>
      <c r="D111" s="4">
        <v>336.41000400000001</v>
      </c>
      <c r="E111" s="4">
        <v>338.63000499999998</v>
      </c>
      <c r="F111" s="4">
        <v>338.63000499999998</v>
      </c>
      <c r="G111" s="2">
        <v>5350500</v>
      </c>
      <c r="H111" s="4">
        <f t="shared" si="15"/>
        <v>5.3505000000000003</v>
      </c>
      <c r="I111" s="5">
        <f t="shared" si="16"/>
        <v>2.5088439403246735E-2</v>
      </c>
      <c r="J111" s="10">
        <f t="shared" si="24"/>
        <v>-7.5599970000000098</v>
      </c>
      <c r="K111" s="6" t="b">
        <f t="shared" si="17"/>
        <v>1</v>
      </c>
      <c r="L111" s="5">
        <f t="shared" si="21"/>
        <v>-2.1837710379631385E-2</v>
      </c>
      <c r="M111" s="4">
        <f t="shared" si="18"/>
        <v>337.20688590531404</v>
      </c>
      <c r="N111" s="4">
        <f t="shared" si="22"/>
        <v>332.09289398962125</v>
      </c>
      <c r="O111" s="5">
        <f t="shared" si="19"/>
        <v>1.5165739874982197E-2</v>
      </c>
      <c r="P111" s="43">
        <f t="shared" si="13"/>
        <v>-2.3631839639768923E-3</v>
      </c>
      <c r="Q111" s="14"/>
      <c r="R111" s="13">
        <f t="shared" si="14"/>
        <v>2.2665966841590886E-2</v>
      </c>
      <c r="S111" s="20" t="b">
        <f t="shared" si="20"/>
        <v>1</v>
      </c>
      <c r="T111" s="13"/>
      <c r="U111" s="20"/>
      <c r="V111" s="13">
        <f t="shared" si="23"/>
        <v>8.4477593488378158E-4</v>
      </c>
    </row>
    <row r="112" spans="1:22" x14ac:dyDescent="0.2">
      <c r="A112" s="1">
        <v>45033</v>
      </c>
      <c r="B112" s="4">
        <v>338</v>
      </c>
      <c r="C112" s="4">
        <v>338.39001500000001</v>
      </c>
      <c r="D112" s="4">
        <v>327.5</v>
      </c>
      <c r="E112" s="4">
        <v>332.72000100000002</v>
      </c>
      <c r="F112" s="4">
        <v>332.72000100000002</v>
      </c>
      <c r="G112" s="2">
        <v>6136000</v>
      </c>
      <c r="H112" s="4">
        <f t="shared" si="15"/>
        <v>6.1360000000000001</v>
      </c>
      <c r="I112" s="5">
        <f t="shared" si="16"/>
        <v>3.3251954198473301E-2</v>
      </c>
      <c r="J112" s="10">
        <f t="shared" si="24"/>
        <v>-5.9100039999999581</v>
      </c>
      <c r="K112" s="6" t="b">
        <f t="shared" si="17"/>
        <v>1</v>
      </c>
      <c r="L112" s="5">
        <f t="shared" si="21"/>
        <v>-1.7452688517663868E-2</v>
      </c>
      <c r="M112" s="4">
        <f t="shared" si="18"/>
        <v>336.45907175442835</v>
      </c>
      <c r="N112" s="4">
        <f t="shared" si="22"/>
        <v>332.14742503400203</v>
      </c>
      <c r="O112" s="5">
        <f t="shared" si="19"/>
        <v>1.2814773273740913E-2</v>
      </c>
      <c r="P112" s="43">
        <f t="shared" si="13"/>
        <v>-2.6627523245880306E-2</v>
      </c>
      <c r="Q112" s="14"/>
      <c r="R112" s="13">
        <f t="shared" si="14"/>
        <v>5.7390137692021979E-3</v>
      </c>
      <c r="S112" s="20" t="b">
        <f t="shared" si="20"/>
        <v>1</v>
      </c>
      <c r="T112" s="13"/>
      <c r="U112" s="20"/>
      <c r="V112" s="13">
        <f t="shared" si="23"/>
        <v>-2.2176716494919689E-3</v>
      </c>
    </row>
    <row r="113" spans="1:22" x14ac:dyDescent="0.2">
      <c r="A113" s="1">
        <v>45034</v>
      </c>
      <c r="B113" s="4">
        <v>335</v>
      </c>
      <c r="C113" s="4">
        <v>337.19000199999999</v>
      </c>
      <c r="D113" s="4">
        <v>330.5</v>
      </c>
      <c r="E113" s="4">
        <v>333.70001200000002</v>
      </c>
      <c r="F113" s="4">
        <v>333.70001200000002</v>
      </c>
      <c r="G113" s="2">
        <v>17944500</v>
      </c>
      <c r="H113" s="4">
        <f t="shared" si="15"/>
        <v>17.944500000000001</v>
      </c>
      <c r="I113" s="5">
        <f t="shared" si="16"/>
        <v>2.0242063540090751E-2</v>
      </c>
      <c r="J113" s="10">
        <f t="shared" si="24"/>
        <v>0.98001099999999042</v>
      </c>
      <c r="K113" s="6" t="b">
        <f t="shared" si="17"/>
        <v>1</v>
      </c>
      <c r="L113" s="5">
        <f t="shared" si="21"/>
        <v>2.9454526239917579E-3</v>
      </c>
      <c r="M113" s="4">
        <f t="shared" si="18"/>
        <v>335.99922846202361</v>
      </c>
      <c r="N113" s="4">
        <f t="shared" si="22"/>
        <v>332.28243259626271</v>
      </c>
      <c r="O113" s="5">
        <f t="shared" si="19"/>
        <v>1.1061917858483988E-2</v>
      </c>
      <c r="P113" s="43">
        <f t="shared" si="13"/>
        <v>-1.6366788957210839E-2</v>
      </c>
      <c r="Q113" s="14"/>
      <c r="R113" s="13">
        <f t="shared" si="14"/>
        <v>3.5439770008607952E-3</v>
      </c>
      <c r="S113" s="20" t="b">
        <f t="shared" si="20"/>
        <v>0</v>
      </c>
      <c r="T113" s="13"/>
      <c r="U113" s="20"/>
      <c r="V113" s="13">
        <f t="shared" si="23"/>
        <v>-1.3667139067077012E-3</v>
      </c>
    </row>
    <row r="114" spans="1:22" x14ac:dyDescent="0.2">
      <c r="A114" s="1">
        <v>45035</v>
      </c>
      <c r="B114" s="4">
        <v>324.209991</v>
      </c>
      <c r="C114" s="4">
        <v>325.75</v>
      </c>
      <c r="D114" s="4">
        <v>316.10000600000001</v>
      </c>
      <c r="E114" s="4">
        <v>323.11999500000002</v>
      </c>
      <c r="F114" s="4">
        <v>323.11999500000002</v>
      </c>
      <c r="G114" s="2">
        <v>22128300</v>
      </c>
      <c r="H114" s="4">
        <f t="shared" si="15"/>
        <v>22.128299999999999</v>
      </c>
      <c r="I114" s="5">
        <f t="shared" si="16"/>
        <v>3.0528294263936179E-2</v>
      </c>
      <c r="J114" s="10">
        <f t="shared" si="24"/>
        <v>-10.580016999999998</v>
      </c>
      <c r="K114" s="6" t="b">
        <f t="shared" si="17"/>
        <v>0</v>
      </c>
      <c r="L114" s="5">
        <f t="shared" si="21"/>
        <v>-3.170517416702999E-2</v>
      </c>
      <c r="M114" s="4">
        <f t="shared" si="18"/>
        <v>333.85268955168635</v>
      </c>
      <c r="N114" s="4">
        <f t="shared" si="22"/>
        <v>331.48569889223984</v>
      </c>
      <c r="O114" s="5">
        <f t="shared" si="19"/>
        <v>7.0899253878260651E-3</v>
      </c>
      <c r="P114" s="43">
        <f t="shared" si="13"/>
        <v>-5.3175200042646094E-2</v>
      </c>
      <c r="Q114" s="14"/>
      <c r="R114" s="13">
        <f t="shared" si="14"/>
        <v>-2.4270253933155485E-2</v>
      </c>
      <c r="S114" s="20" t="b">
        <f t="shared" si="20"/>
        <v>1</v>
      </c>
      <c r="T114" s="13"/>
      <c r="U114" s="20"/>
      <c r="V114" s="13">
        <f t="shared" si="23"/>
        <v>-6.3885233313262469E-3</v>
      </c>
    </row>
    <row r="115" spans="1:22" x14ac:dyDescent="0.2">
      <c r="A115" s="1">
        <v>45036</v>
      </c>
      <c r="B115" s="4">
        <v>320.39001500000001</v>
      </c>
      <c r="C115" s="4">
        <v>331.42999300000002</v>
      </c>
      <c r="D115" s="4">
        <v>318.32998700000002</v>
      </c>
      <c r="E115" s="4">
        <v>325.35000600000001</v>
      </c>
      <c r="F115" s="4">
        <v>325.35000600000001</v>
      </c>
      <c r="G115" s="2">
        <v>9947800</v>
      </c>
      <c r="H115" s="4">
        <f t="shared" si="15"/>
        <v>9.9478000000000009</v>
      </c>
      <c r="I115" s="5">
        <f t="shared" si="16"/>
        <v>4.1152283903432597E-2</v>
      </c>
      <c r="J115" s="10">
        <f t="shared" si="24"/>
        <v>2.2300109999999904</v>
      </c>
      <c r="K115" s="6" t="b">
        <f t="shared" si="17"/>
        <v>0</v>
      </c>
      <c r="L115" s="5">
        <f t="shared" si="21"/>
        <v>6.9014949074878212E-3</v>
      </c>
      <c r="M115" s="4">
        <f t="shared" si="18"/>
        <v>332.4355756264053</v>
      </c>
      <c r="N115" s="4">
        <f t="shared" si="22"/>
        <v>330.95216037987115</v>
      </c>
      <c r="O115" s="5">
        <f t="shared" si="19"/>
        <v>4.4622638348466911E-3</v>
      </c>
      <c r="P115" s="43">
        <f t="shared" si="13"/>
        <v>-4.2431044270235661E-2</v>
      </c>
      <c r="Q115" s="14"/>
      <c r="R115" s="13">
        <f t="shared" si="14"/>
        <v>-3.0248947469309236E-3</v>
      </c>
      <c r="S115" s="20" t="b">
        <f t="shared" si="20"/>
        <v>0</v>
      </c>
      <c r="T115" s="13"/>
      <c r="U115" s="20"/>
      <c r="V115" s="13">
        <f t="shared" si="23"/>
        <v>-4.2447281978887971E-3</v>
      </c>
    </row>
    <row r="116" spans="1:22" x14ac:dyDescent="0.2">
      <c r="A116" s="1">
        <v>45037</v>
      </c>
      <c r="B116" s="4">
        <v>323</v>
      </c>
      <c r="C116" s="4">
        <v>328.290009</v>
      </c>
      <c r="D116" s="4">
        <v>319.5</v>
      </c>
      <c r="E116" s="4">
        <v>327.98001099999999</v>
      </c>
      <c r="F116" s="4">
        <v>327.98001099999999</v>
      </c>
      <c r="G116" s="2">
        <v>6348000</v>
      </c>
      <c r="H116" s="4">
        <f t="shared" si="15"/>
        <v>6.3479999999999999</v>
      </c>
      <c r="I116" s="5">
        <f t="shared" si="16"/>
        <v>2.7511765258215956E-2</v>
      </c>
      <c r="J116" s="10">
        <f t="shared" si="24"/>
        <v>2.6300049999999828</v>
      </c>
      <c r="K116" s="6" t="b">
        <f t="shared" si="17"/>
        <v>0</v>
      </c>
      <c r="L116" s="5">
        <f t="shared" si="21"/>
        <v>8.0836174934632785E-3</v>
      </c>
      <c r="M116" s="4">
        <f t="shared" si="18"/>
        <v>331.6929815220044</v>
      </c>
      <c r="N116" s="4">
        <f t="shared" si="22"/>
        <v>330.69371260770845</v>
      </c>
      <c r="O116" s="5">
        <f t="shared" si="19"/>
        <v>3.0126320723179436E-3</v>
      </c>
      <c r="P116" s="43">
        <f t="shared" si="13"/>
        <v>-3.6759841785182677E-2</v>
      </c>
      <c r="Q116" s="14"/>
      <c r="R116" s="13">
        <f t="shared" si="14"/>
        <v>-1.0259404665089823E-2</v>
      </c>
      <c r="S116" s="20" t="b">
        <f t="shared" si="20"/>
        <v>0</v>
      </c>
      <c r="T116" s="13"/>
      <c r="U116" s="20"/>
      <c r="V116" s="13">
        <f t="shared" si="23"/>
        <v>-2.2337985427751841E-3</v>
      </c>
    </row>
    <row r="117" spans="1:22" x14ac:dyDescent="0.2">
      <c r="A117" s="1">
        <v>45040</v>
      </c>
      <c r="B117" s="4">
        <v>330.20001200000002</v>
      </c>
      <c r="C117" s="4">
        <v>334.66000400000001</v>
      </c>
      <c r="D117" s="4">
        <v>326.75</v>
      </c>
      <c r="E117" s="4">
        <v>329.01998900000001</v>
      </c>
      <c r="F117" s="4">
        <v>329.01998900000001</v>
      </c>
      <c r="G117" s="2">
        <v>5586600</v>
      </c>
      <c r="H117" s="4">
        <f t="shared" si="15"/>
        <v>5.5865999999999998</v>
      </c>
      <c r="I117" s="5">
        <f t="shared" si="16"/>
        <v>2.4208122417750621E-2</v>
      </c>
      <c r="J117" s="10">
        <f t="shared" si="24"/>
        <v>1.0399780000000192</v>
      </c>
      <c r="K117" s="6" t="b">
        <f t="shared" si="17"/>
        <v>1</v>
      </c>
      <c r="L117" s="5">
        <f t="shared" si="21"/>
        <v>3.1708578727988983E-3</v>
      </c>
      <c r="M117" s="4">
        <f t="shared" si="18"/>
        <v>331.24748276833702</v>
      </c>
      <c r="N117" s="4">
        <f t="shared" si="22"/>
        <v>330.54817142442943</v>
      </c>
      <c r="O117" s="5">
        <f t="shared" si="19"/>
        <v>2.1111446283704127E-3</v>
      </c>
      <c r="P117" s="43">
        <f t="shared" si="13"/>
        <v>-1.3577409647766004E-2</v>
      </c>
      <c r="Q117" s="14"/>
      <c r="R117" s="13">
        <f t="shared" si="14"/>
        <v>1.0302029175115548E-2</v>
      </c>
      <c r="S117" s="20" t="b">
        <f t="shared" si="20"/>
        <v>0</v>
      </c>
      <c r="T117" s="13"/>
      <c r="U117" s="20"/>
      <c r="V117" s="13">
        <f t="shared" si="23"/>
        <v>-1.3431057588953704E-3</v>
      </c>
    </row>
    <row r="118" spans="1:22" x14ac:dyDescent="0.2">
      <c r="A118" s="1">
        <v>45041</v>
      </c>
      <c r="B118" s="4">
        <v>328.5</v>
      </c>
      <c r="C118" s="4">
        <v>328.66000400000001</v>
      </c>
      <c r="D118" s="4">
        <v>321.10000600000001</v>
      </c>
      <c r="E118" s="4">
        <v>322.54998799999998</v>
      </c>
      <c r="F118" s="4">
        <v>322.54998799999998</v>
      </c>
      <c r="G118" s="2">
        <v>5426600</v>
      </c>
      <c r="H118" s="4">
        <f t="shared" si="15"/>
        <v>5.4265999999999996</v>
      </c>
      <c r="I118" s="5">
        <f t="shared" si="16"/>
        <v>2.3544060600235575E-2</v>
      </c>
      <c r="J118" s="10">
        <f t="shared" si="24"/>
        <v>-6.4700010000000248</v>
      </c>
      <c r="K118" s="6" t="b">
        <f t="shared" si="17"/>
        <v>1</v>
      </c>
      <c r="L118" s="5">
        <f t="shared" si="21"/>
        <v>-1.9664461784417678E-2</v>
      </c>
      <c r="M118" s="4">
        <f t="shared" si="18"/>
        <v>329.7979003069475</v>
      </c>
      <c r="N118" s="4">
        <f t="shared" si="22"/>
        <v>329.85267721360947</v>
      </c>
      <c r="O118" s="5">
        <f t="shared" si="19"/>
        <v>-1.6609234507250999E-4</v>
      </c>
      <c r="P118" s="43">
        <f t="shared" si="13"/>
        <v>-2.6373407164970542E-2</v>
      </c>
      <c r="Q118" s="14"/>
      <c r="R118" s="13">
        <f t="shared" si="14"/>
        <v>-3.4502836612617187E-3</v>
      </c>
      <c r="S118" s="20" t="b">
        <f t="shared" si="20"/>
        <v>1</v>
      </c>
      <c r="T118" s="13"/>
      <c r="U118" s="20"/>
      <c r="V118" s="13">
        <f t="shared" si="23"/>
        <v>-4.3761312517001461E-3</v>
      </c>
    </row>
    <row r="119" spans="1:22" x14ac:dyDescent="0.2">
      <c r="A119" s="1">
        <v>45042</v>
      </c>
      <c r="B119" s="4">
        <v>321.35998499999999</v>
      </c>
      <c r="C119" s="4">
        <v>325.89999399999999</v>
      </c>
      <c r="D119" s="4">
        <v>320.47000100000002</v>
      </c>
      <c r="E119" s="4">
        <v>321.14999399999999</v>
      </c>
      <c r="F119" s="4">
        <v>321.14999399999999</v>
      </c>
      <c r="G119" s="2">
        <v>4623200</v>
      </c>
      <c r="H119" s="4">
        <f t="shared" si="15"/>
        <v>4.6231999999999998</v>
      </c>
      <c r="I119" s="5">
        <f t="shared" si="16"/>
        <v>1.694384180440018E-2</v>
      </c>
      <c r="J119" s="10">
        <f t="shared" si="24"/>
        <v>-1.3999939999999924</v>
      </c>
      <c r="K119" s="6" t="b">
        <f t="shared" si="17"/>
        <v>1</v>
      </c>
      <c r="L119" s="5">
        <f t="shared" si="21"/>
        <v>-4.3403938988830233E-3</v>
      </c>
      <c r="M119" s="4">
        <f t="shared" si="18"/>
        <v>328.35658258912292</v>
      </c>
      <c r="N119" s="4">
        <f t="shared" si="22"/>
        <v>329.09592215155646</v>
      </c>
      <c r="O119" s="5">
        <f t="shared" si="19"/>
        <v>-2.2516361834557411E-3</v>
      </c>
      <c r="P119" s="43">
        <f t="shared" si="13"/>
        <v>-2.4018344712131094E-2</v>
      </c>
      <c r="Q119" s="14"/>
      <c r="R119" s="13">
        <f t="shared" si="14"/>
        <v>-7.4814659409368168E-3</v>
      </c>
      <c r="S119" s="20" t="b">
        <f t="shared" si="20"/>
        <v>1</v>
      </c>
      <c r="T119" s="13"/>
      <c r="U119" s="20"/>
      <c r="V119" s="13">
        <f t="shared" si="23"/>
        <v>-4.370305925183636E-3</v>
      </c>
    </row>
    <row r="120" spans="1:22" x14ac:dyDescent="0.2">
      <c r="A120" s="1">
        <v>45043</v>
      </c>
      <c r="B120" s="4">
        <v>324.29998799999998</v>
      </c>
      <c r="C120" s="4">
        <v>327.45001200000002</v>
      </c>
      <c r="D120" s="4">
        <v>317.44000199999999</v>
      </c>
      <c r="E120" s="4">
        <v>325.85000600000001</v>
      </c>
      <c r="F120" s="4">
        <v>325.85000600000001</v>
      </c>
      <c r="G120" s="2">
        <v>5618800</v>
      </c>
      <c r="H120" s="4">
        <f t="shared" si="15"/>
        <v>5.6188000000000002</v>
      </c>
      <c r="I120" s="5">
        <f t="shared" si="16"/>
        <v>3.1533549448503416E-2</v>
      </c>
      <c r="J120" s="10">
        <f t="shared" si="24"/>
        <v>4.7000120000000152</v>
      </c>
      <c r="K120" s="6" t="b">
        <f t="shared" si="17"/>
        <v>0</v>
      </c>
      <c r="L120" s="5">
        <f t="shared" si="21"/>
        <v>1.4634943446394755E-2</v>
      </c>
      <c r="M120" s="4">
        <f t="shared" si="18"/>
        <v>327.9388198242691</v>
      </c>
      <c r="N120" s="4">
        <f t="shared" si="22"/>
        <v>328.81366857316027</v>
      </c>
      <c r="O120" s="5">
        <f t="shared" si="19"/>
        <v>-2.6677193915620252E-3</v>
      </c>
      <c r="P120" s="43">
        <f t="shared" si="13"/>
        <v>-3.2014562441540342E-2</v>
      </c>
      <c r="Q120" s="14"/>
      <c r="R120" s="13">
        <f t="shared" si="14"/>
        <v>-1.490545780859439E-3</v>
      </c>
      <c r="S120" s="20" t="b">
        <f t="shared" si="20"/>
        <v>0</v>
      </c>
      <c r="T120" s="13"/>
      <c r="U120" s="20"/>
      <c r="V120" s="13">
        <f t="shared" si="23"/>
        <v>-1.2722838127980256E-3</v>
      </c>
    </row>
    <row r="121" spans="1:22" x14ac:dyDescent="0.2">
      <c r="A121" s="1">
        <v>45044</v>
      </c>
      <c r="B121" s="4">
        <v>325.23998999999998</v>
      </c>
      <c r="C121" s="4">
        <v>330.80999800000001</v>
      </c>
      <c r="D121" s="4">
        <v>324</v>
      </c>
      <c r="E121" s="4">
        <v>329.92999300000002</v>
      </c>
      <c r="F121" s="4">
        <v>329.92999300000002</v>
      </c>
      <c r="G121" s="2">
        <v>4221900</v>
      </c>
      <c r="H121" s="4">
        <f t="shared" si="15"/>
        <v>4.2218999999999998</v>
      </c>
      <c r="I121" s="5">
        <f t="shared" si="16"/>
        <v>2.1018512345679034E-2</v>
      </c>
      <c r="J121" s="10">
        <f t="shared" si="24"/>
        <v>4.0799870000000169</v>
      </c>
      <c r="K121" s="6" t="b">
        <f t="shared" si="17"/>
        <v>0</v>
      </c>
      <c r="L121" s="5">
        <f t="shared" si="21"/>
        <v>1.2521058538817449E-2</v>
      </c>
      <c r="M121" s="4">
        <f t="shared" si="18"/>
        <v>328.27068202022429</v>
      </c>
      <c r="N121" s="4">
        <f t="shared" si="22"/>
        <v>328.9107402624507</v>
      </c>
      <c r="O121" s="5">
        <f t="shared" si="19"/>
        <v>-1.9497880172771062E-3</v>
      </c>
      <c r="P121" s="43">
        <f t="shared" si="13"/>
        <v>-1.3009635810124447E-2</v>
      </c>
      <c r="Q121" s="14"/>
      <c r="R121" s="13">
        <f t="shared" si="14"/>
        <v>7.7354333446666996E-3</v>
      </c>
      <c r="S121" s="20" t="b">
        <f t="shared" si="20"/>
        <v>0</v>
      </c>
      <c r="T121" s="13"/>
      <c r="U121" s="20"/>
      <c r="V121" s="13">
        <f t="shared" si="23"/>
        <v>1.0119637441307354E-3</v>
      </c>
    </row>
    <row r="122" spans="1:22" x14ac:dyDescent="0.2">
      <c r="A122" s="1">
        <v>45047</v>
      </c>
      <c r="B122" s="4">
        <v>329.44000199999999</v>
      </c>
      <c r="C122" s="4">
        <v>331.23001099999999</v>
      </c>
      <c r="D122" s="4">
        <v>318.08999599999999</v>
      </c>
      <c r="E122" s="4">
        <v>324.11999500000002</v>
      </c>
      <c r="F122" s="4">
        <v>324.11999500000002</v>
      </c>
      <c r="G122" s="2">
        <v>5341500</v>
      </c>
      <c r="H122" s="4">
        <f t="shared" si="15"/>
        <v>5.3414999999999999</v>
      </c>
      <c r="I122" s="5">
        <f t="shared" si="16"/>
        <v>4.1309111148531703E-2</v>
      </c>
      <c r="J122" s="10">
        <f t="shared" si="24"/>
        <v>-5.8099980000000073</v>
      </c>
      <c r="K122" s="6" t="b">
        <f t="shared" si="17"/>
        <v>1</v>
      </c>
      <c r="L122" s="5">
        <f t="shared" si="21"/>
        <v>-1.7609790329065376E-2</v>
      </c>
      <c r="M122" s="4">
        <f t="shared" si="18"/>
        <v>327.57890085018693</v>
      </c>
      <c r="N122" s="4">
        <f t="shared" si="22"/>
        <v>328.49415371788979</v>
      </c>
      <c r="O122" s="5">
        <f t="shared" si="19"/>
        <v>-2.793992120150125E-3</v>
      </c>
      <c r="P122" s="43">
        <f t="shared" si="13"/>
        <v>-2.896677663170542E-2</v>
      </c>
      <c r="Q122" s="14"/>
      <c r="R122" s="13">
        <f t="shared" si="14"/>
        <v>1.1145742721332478E-2</v>
      </c>
      <c r="S122" s="20" t="b">
        <f t="shared" si="20"/>
        <v>1</v>
      </c>
      <c r="T122" s="13"/>
      <c r="U122" s="20"/>
      <c r="V122" s="13">
        <f t="shared" si="23"/>
        <v>-2.1073498424533064E-3</v>
      </c>
    </row>
    <row r="123" spans="1:22" x14ac:dyDescent="0.2">
      <c r="A123" s="1">
        <v>45048</v>
      </c>
      <c r="B123" s="4">
        <v>325</v>
      </c>
      <c r="C123" s="4">
        <v>326.07000699999998</v>
      </c>
      <c r="D123" s="4">
        <v>315.61999500000002</v>
      </c>
      <c r="E123" s="4">
        <v>317.54998799999998</v>
      </c>
      <c r="F123" s="4">
        <v>317.54998799999998</v>
      </c>
      <c r="G123" s="2">
        <v>4318600</v>
      </c>
      <c r="H123" s="4">
        <f t="shared" si="15"/>
        <v>4.3186</v>
      </c>
      <c r="I123" s="5">
        <f t="shared" si="16"/>
        <v>3.3109473941915366E-2</v>
      </c>
      <c r="J123" s="10">
        <f t="shared" si="24"/>
        <v>-6.5700070000000323</v>
      </c>
      <c r="K123" s="6" t="b">
        <f t="shared" si="17"/>
        <v>1</v>
      </c>
      <c r="L123" s="5">
        <f t="shared" si="21"/>
        <v>-2.0270292179907112E-2</v>
      </c>
      <c r="M123" s="4">
        <f t="shared" si="18"/>
        <v>325.90741537515578</v>
      </c>
      <c r="N123" s="4">
        <f t="shared" si="22"/>
        <v>327.54248713372544</v>
      </c>
      <c r="O123" s="5">
        <f t="shared" si="19"/>
        <v>-5.0169823742350749E-3</v>
      </c>
      <c r="P123" s="43">
        <f t="shared" si="13"/>
        <v>-3.1565468871930374E-2</v>
      </c>
      <c r="Q123" s="14"/>
      <c r="R123" s="13">
        <f t="shared" si="14"/>
        <v>4.9888900090547391E-4</v>
      </c>
      <c r="S123" s="20" t="b">
        <f t="shared" si="20"/>
        <v>1</v>
      </c>
      <c r="T123" s="13"/>
      <c r="U123" s="20"/>
      <c r="V123" s="13">
        <f t="shared" si="23"/>
        <v>-5.1025431451568824E-3</v>
      </c>
    </row>
    <row r="124" spans="1:22" x14ac:dyDescent="0.2">
      <c r="A124" s="1">
        <v>45049</v>
      </c>
      <c r="B124" s="4">
        <v>317.54998799999998</v>
      </c>
      <c r="C124" s="4">
        <v>324.61999500000002</v>
      </c>
      <c r="D124" s="4">
        <v>315.85000600000001</v>
      </c>
      <c r="E124" s="4">
        <v>319.29998799999998</v>
      </c>
      <c r="F124" s="4">
        <v>319.29998799999998</v>
      </c>
      <c r="G124" s="2">
        <v>5064100</v>
      </c>
      <c r="H124" s="4">
        <f t="shared" si="15"/>
        <v>5.0640999999999998</v>
      </c>
      <c r="I124" s="5">
        <f t="shared" si="16"/>
        <v>2.7766309429799439E-2</v>
      </c>
      <c r="J124" s="10">
        <f t="shared" si="24"/>
        <v>1.75</v>
      </c>
      <c r="K124" s="6" t="b">
        <f t="shared" si="17"/>
        <v>1</v>
      </c>
      <c r="L124" s="5">
        <f t="shared" si="21"/>
        <v>5.5109433668125351E-3</v>
      </c>
      <c r="M124" s="4">
        <f t="shared" si="18"/>
        <v>324.80617747929648</v>
      </c>
      <c r="N124" s="4">
        <f t="shared" si="22"/>
        <v>326.82574807861886</v>
      </c>
      <c r="O124" s="5">
        <f t="shared" si="19"/>
        <v>-6.217771518373009E-3</v>
      </c>
      <c r="P124" s="43">
        <f t="shared" si="13"/>
        <v>-2.7573895142026197E-2</v>
      </c>
      <c r="Q124" s="14"/>
      <c r="R124" s="13">
        <f t="shared" si="14"/>
        <v>-5.7321101692510163E-4</v>
      </c>
      <c r="S124" s="20" t="b">
        <f t="shared" si="20"/>
        <v>0</v>
      </c>
      <c r="T124" s="13">
        <f t="shared" ref="T124:T130" si="25">(E124-E123)/E123</f>
        <v>5.5109433668125351E-3</v>
      </c>
      <c r="U124" s="20"/>
      <c r="V124" s="13">
        <f t="shared" si="23"/>
        <v>-3.3789899950317222E-3</v>
      </c>
    </row>
    <row r="125" spans="1:22" x14ac:dyDescent="0.2">
      <c r="A125" s="1">
        <v>45050</v>
      </c>
      <c r="B125" s="4">
        <v>319.01001000000002</v>
      </c>
      <c r="C125" s="4">
        <v>323.60998499999999</v>
      </c>
      <c r="D125" s="4">
        <v>317.95001200000002</v>
      </c>
      <c r="E125" s="4">
        <v>320.77999899999998</v>
      </c>
      <c r="F125" s="4">
        <v>320.77999899999998</v>
      </c>
      <c r="G125" s="2">
        <v>3879700</v>
      </c>
      <c r="H125" s="4">
        <f t="shared" si="15"/>
        <v>3.8797000000000001</v>
      </c>
      <c r="I125" s="5">
        <f t="shared" si="16"/>
        <v>1.7801455531946887E-2</v>
      </c>
      <c r="J125" s="10">
        <f t="shared" si="24"/>
        <v>1.4800109999999904</v>
      </c>
      <c r="K125" s="6" t="b">
        <f t="shared" si="17"/>
        <v>0</v>
      </c>
      <c r="L125" s="5">
        <f t="shared" si="21"/>
        <v>4.6351739919263339E-3</v>
      </c>
      <c r="M125" s="4">
        <f t="shared" si="18"/>
        <v>324.13514773274704</v>
      </c>
      <c r="N125" s="4">
        <f t="shared" si="22"/>
        <v>326.30003076743463</v>
      </c>
      <c r="O125" s="5">
        <f t="shared" si="19"/>
        <v>-6.6789518194199683E-3</v>
      </c>
      <c r="P125" s="43">
        <f t="shared" si="13"/>
        <v>-1.9081965581365278E-2</v>
      </c>
      <c r="Q125" s="14"/>
      <c r="R125" s="13">
        <f t="shared" si="14"/>
        <v>-1.6201968111772041E-3</v>
      </c>
      <c r="S125" s="20" t="b">
        <f t="shared" si="20"/>
        <v>0</v>
      </c>
      <c r="T125" s="13">
        <f t="shared" si="25"/>
        <v>4.6351739919263339E-3</v>
      </c>
      <c r="U125" s="20"/>
      <c r="V125" s="13">
        <f t="shared" si="23"/>
        <v>-2.0659389909300865E-3</v>
      </c>
    </row>
    <row r="126" spans="1:22" x14ac:dyDescent="0.2">
      <c r="A126" s="1">
        <v>45051</v>
      </c>
      <c r="B126" s="4">
        <v>323.60998499999999</v>
      </c>
      <c r="C126" s="4">
        <v>324.14999399999999</v>
      </c>
      <c r="D126" s="4">
        <v>319.44000199999999</v>
      </c>
      <c r="E126" s="4">
        <v>322.76001000000002</v>
      </c>
      <c r="F126" s="4">
        <v>322.76001000000002</v>
      </c>
      <c r="G126" s="2">
        <v>3988600</v>
      </c>
      <c r="H126" s="4">
        <f t="shared" si="15"/>
        <v>3.9885999999999999</v>
      </c>
      <c r="I126" s="5">
        <f t="shared" si="16"/>
        <v>1.4744527831551916E-2</v>
      </c>
      <c r="J126" s="10">
        <f t="shared" si="24"/>
        <v>1.9800110000000473</v>
      </c>
      <c r="K126" s="6" t="b">
        <f t="shared" si="17"/>
        <v>0</v>
      </c>
      <c r="L126" s="5">
        <f t="shared" si="21"/>
        <v>6.1724889524675365E-3</v>
      </c>
      <c r="M126" s="4">
        <f t="shared" si="18"/>
        <v>323.90595811062252</v>
      </c>
      <c r="N126" s="4">
        <f t="shared" si="22"/>
        <v>325.99220287461424</v>
      </c>
      <c r="O126" s="5">
        <f t="shared" si="19"/>
        <v>-6.4408965372572949E-3</v>
      </c>
      <c r="P126" s="43">
        <f t="shared" si="13"/>
        <v>-1.378781710800542E-2</v>
      </c>
      <c r="Q126" s="14"/>
      <c r="R126" s="13">
        <f t="shared" si="14"/>
        <v>7.5341587046116236E-4</v>
      </c>
      <c r="S126" s="20" t="b">
        <f t="shared" si="20"/>
        <v>0</v>
      </c>
      <c r="T126" s="13">
        <f t="shared" si="25"/>
        <v>6.1724889524675365E-3</v>
      </c>
      <c r="U126" s="20"/>
      <c r="V126" s="13">
        <f t="shared" si="23"/>
        <v>-7.0708043767438568E-4</v>
      </c>
    </row>
    <row r="127" spans="1:22" x14ac:dyDescent="0.2">
      <c r="A127" s="1">
        <v>45054</v>
      </c>
      <c r="B127" s="4">
        <v>322.98998999999998</v>
      </c>
      <c r="C127" s="4">
        <v>332.55999800000001</v>
      </c>
      <c r="D127" s="4">
        <v>322.02999899999998</v>
      </c>
      <c r="E127" s="4">
        <v>331.209991</v>
      </c>
      <c r="F127" s="4">
        <v>331.209991</v>
      </c>
      <c r="G127" s="2">
        <v>5488600</v>
      </c>
      <c r="H127" s="4">
        <f t="shared" si="15"/>
        <v>5.4885999999999999</v>
      </c>
      <c r="I127" s="5">
        <f t="shared" si="16"/>
        <v>3.2698813876653875E-2</v>
      </c>
      <c r="J127" s="10">
        <f t="shared" si="24"/>
        <v>8.4499809999999798</v>
      </c>
      <c r="K127" s="6" t="b">
        <f t="shared" si="17"/>
        <v>0</v>
      </c>
      <c r="L127" s="5">
        <f t="shared" si="21"/>
        <v>2.6180383994906863E-2</v>
      </c>
      <c r="M127" s="4">
        <f t="shared" si="18"/>
        <v>325.12329692551879</v>
      </c>
      <c r="N127" s="4">
        <f t="shared" si="22"/>
        <v>326.4459235811695</v>
      </c>
      <c r="O127" s="5">
        <f t="shared" si="19"/>
        <v>-4.0680771515235461E-3</v>
      </c>
      <c r="P127" s="43">
        <f t="shared" si="13"/>
        <v>-9.5142303082250152E-3</v>
      </c>
      <c r="Q127" s="14"/>
      <c r="R127" s="13">
        <f t="shared" si="14"/>
        <v>2.287347952240059E-2</v>
      </c>
      <c r="S127" s="20" t="b">
        <f t="shared" si="20"/>
        <v>0</v>
      </c>
      <c r="T127" s="13">
        <f t="shared" si="25"/>
        <v>2.6180383994906863E-2</v>
      </c>
      <c r="U127" s="20"/>
      <c r="V127" s="13">
        <f t="shared" si="23"/>
        <v>3.7583094241215292E-3</v>
      </c>
    </row>
    <row r="128" spans="1:22" x14ac:dyDescent="0.2">
      <c r="A128" s="1">
        <v>45055</v>
      </c>
      <c r="B128" s="4">
        <v>330.67001299999998</v>
      </c>
      <c r="C128" s="4">
        <v>336.32000699999998</v>
      </c>
      <c r="D128" s="4">
        <v>329.73998999999998</v>
      </c>
      <c r="E128" s="4">
        <v>332.14001500000001</v>
      </c>
      <c r="F128" s="4">
        <v>332.14001500000001</v>
      </c>
      <c r="G128" s="2">
        <v>5544900</v>
      </c>
      <c r="H128" s="4">
        <f t="shared" si="15"/>
        <v>5.5449000000000002</v>
      </c>
      <c r="I128" s="5">
        <f t="shared" si="16"/>
        <v>1.995516831306994E-2</v>
      </c>
      <c r="J128" s="10">
        <f t="shared" si="24"/>
        <v>0.93002400000000307</v>
      </c>
      <c r="K128" s="6" t="b">
        <f t="shared" si="17"/>
        <v>1</v>
      </c>
      <c r="L128" s="5">
        <f t="shared" si="21"/>
        <v>2.8079587732001811E-3</v>
      </c>
      <c r="M128" s="4">
        <f t="shared" si="18"/>
        <v>326.29274993793234</v>
      </c>
      <c r="N128" s="4">
        <f t="shared" si="22"/>
        <v>326.9410619654156</v>
      </c>
      <c r="O128" s="5">
        <f t="shared" si="19"/>
        <v>-1.986902950208301E-3</v>
      </c>
      <c r="P128" s="43">
        <f t="shared" si="13"/>
        <v>1.0564868703712762E-2</v>
      </c>
      <c r="Q128" s="14"/>
      <c r="R128" s="13">
        <f t="shared" si="14"/>
        <v>3.0730860749970772E-2</v>
      </c>
      <c r="S128" s="20" t="b">
        <f t="shared" si="20"/>
        <v>0</v>
      </c>
      <c r="T128" s="13">
        <f t="shared" si="25"/>
        <v>2.8079587732001811E-3</v>
      </c>
      <c r="U128" s="20"/>
      <c r="V128" s="13">
        <f t="shared" si="23"/>
        <v>3.5969523669091628E-3</v>
      </c>
    </row>
    <row r="129" spans="1:22" x14ac:dyDescent="0.2">
      <c r="A129" s="1">
        <v>45056</v>
      </c>
      <c r="B129" s="4">
        <v>335.209991</v>
      </c>
      <c r="C129" s="4">
        <v>337.10998499999999</v>
      </c>
      <c r="D129" s="4">
        <v>329.51001000000002</v>
      </c>
      <c r="E129" s="4">
        <v>335.42001299999998</v>
      </c>
      <c r="F129" s="4">
        <v>335.42001299999998</v>
      </c>
      <c r="G129" s="2">
        <v>4289900</v>
      </c>
      <c r="H129" s="4">
        <f t="shared" si="15"/>
        <v>4.2899000000000003</v>
      </c>
      <c r="I129" s="5">
        <f t="shared" si="16"/>
        <v>2.3064473822813368E-2</v>
      </c>
      <c r="J129" s="10">
        <f t="shared" si="24"/>
        <v>3.2799979999999778</v>
      </c>
      <c r="K129" s="6" t="b">
        <f t="shared" si="17"/>
        <v>0</v>
      </c>
      <c r="L129" s="5">
        <f t="shared" si="21"/>
        <v>9.8753472989395082E-3</v>
      </c>
      <c r="M129" s="4">
        <f t="shared" si="18"/>
        <v>327.81396044827693</v>
      </c>
      <c r="N129" s="4">
        <f t="shared" si="22"/>
        <v>327.67836205537947</v>
      </c>
      <c r="O129" s="5">
        <f t="shared" si="19"/>
        <v>4.1364435093623397E-4</v>
      </c>
      <c r="P129" s="43">
        <f t="shared" si="13"/>
        <v>5.1738173365276745E-3</v>
      </c>
      <c r="Q129" s="14"/>
      <c r="R129" s="13">
        <f t="shared" si="14"/>
        <v>2.8357622533863404E-2</v>
      </c>
      <c r="S129" s="20" t="b">
        <f t="shared" si="20"/>
        <v>0</v>
      </c>
      <c r="T129" s="13">
        <f t="shared" si="25"/>
        <v>9.8753472989395082E-3</v>
      </c>
      <c r="U129" s="20"/>
      <c r="V129" s="13">
        <f t="shared" si="23"/>
        <v>4.6621033125435786E-3</v>
      </c>
    </row>
    <row r="130" spans="1:22" x14ac:dyDescent="0.2">
      <c r="A130" s="1">
        <v>45057</v>
      </c>
      <c r="B130" s="4">
        <v>334.98001099999999</v>
      </c>
      <c r="C130" s="4">
        <v>345.47000100000002</v>
      </c>
      <c r="D130" s="4">
        <v>331.83999599999999</v>
      </c>
      <c r="E130" s="4">
        <v>344.76001000000002</v>
      </c>
      <c r="F130" s="4">
        <v>344.76001000000002</v>
      </c>
      <c r="G130" s="2">
        <v>8033500</v>
      </c>
      <c r="H130" s="4">
        <f t="shared" si="15"/>
        <v>8.0335000000000001</v>
      </c>
      <c r="I130" s="5">
        <f t="shared" si="16"/>
        <v>4.1074027134450783E-2</v>
      </c>
      <c r="J130" s="10">
        <f t="shared" si="24"/>
        <v>9.3399970000000394</v>
      </c>
      <c r="K130" s="6" t="b">
        <f t="shared" si="17"/>
        <v>0</v>
      </c>
      <c r="L130" s="5">
        <f t="shared" si="21"/>
        <v>2.7845675982369127E-2</v>
      </c>
      <c r="M130" s="4">
        <f t="shared" si="18"/>
        <v>330.63830204023077</v>
      </c>
      <c r="N130" s="4">
        <f t="shared" si="22"/>
        <v>329.16372274621602</v>
      </c>
      <c r="O130" s="5">
        <f t="shared" si="19"/>
        <v>4.4597957493603515E-3</v>
      </c>
      <c r="P130" s="43">
        <f t="shared" ref="P130:P193" si="26">(D130-M130)/M130</f>
        <v>3.6344668852763416E-3</v>
      </c>
      <c r="Q130" s="14"/>
      <c r="R130" s="13">
        <f t="shared" ref="R130:R193" si="27">(C130-M130)/M130</f>
        <v>4.4857776211192232E-2</v>
      </c>
      <c r="S130" s="20" t="b">
        <f t="shared" si="20"/>
        <v>0</v>
      </c>
      <c r="T130" s="13">
        <f t="shared" si="25"/>
        <v>2.7845675982369127E-2</v>
      </c>
      <c r="U130" s="20">
        <f>(E130-E124)/E124</f>
        <v>7.9736996419805806E-2</v>
      </c>
      <c r="V130" s="13">
        <f t="shared" si="23"/>
        <v>8.6156842987761308E-3</v>
      </c>
    </row>
    <row r="131" spans="1:22" x14ac:dyDescent="0.2">
      <c r="A131" s="1">
        <v>45058</v>
      </c>
      <c r="B131" s="4">
        <v>344.76001000000002</v>
      </c>
      <c r="C131" s="4">
        <v>348.17001299999998</v>
      </c>
      <c r="D131" s="4">
        <v>337.35998499999999</v>
      </c>
      <c r="E131" s="4">
        <v>339.89001500000001</v>
      </c>
      <c r="F131" s="4">
        <v>339.89001500000001</v>
      </c>
      <c r="G131" s="2">
        <v>6079900</v>
      </c>
      <c r="H131" s="4">
        <f t="shared" ref="H131:H194" si="28">(G131/1000000)</f>
        <v>6.0799000000000003</v>
      </c>
      <c r="I131" s="5">
        <f t="shared" ref="I131:I194" si="29">(C131-D131)/D131</f>
        <v>3.2043005930297241E-2</v>
      </c>
      <c r="J131" s="10">
        <f t="shared" si="24"/>
        <v>-4.8699950000000172</v>
      </c>
      <c r="K131" s="6" t="b">
        <f t="shared" ref="K131:K194" si="30">(E131-D131)&lt;(C131-E131)</f>
        <v>1</v>
      </c>
      <c r="L131" s="5">
        <f t="shared" si="21"/>
        <v>-1.4125753738085856E-2</v>
      </c>
      <c r="M131" s="4">
        <f t="shared" ref="M131:M194" si="31">(E131-M130)*(2/($X$1+1))+M130</f>
        <v>332.18025420019228</v>
      </c>
      <c r="N131" s="4">
        <f t="shared" si="22"/>
        <v>330.09644381176247</v>
      </c>
      <c r="O131" s="5">
        <f t="shared" ref="O131:O194" si="32">(M131-N131)/M131</f>
        <v>6.2731314160954857E-3</v>
      </c>
      <c r="P131" s="43">
        <f t="shared" si="26"/>
        <v>1.5593132747397109E-2</v>
      </c>
      <c r="Q131" s="14"/>
      <c r="R131" s="13">
        <f t="shared" si="27"/>
        <v>4.8135789522791107E-2</v>
      </c>
      <c r="S131" s="20" t="b">
        <f t="shared" ref="S131:S194" si="33">(E131&lt;E130)</f>
        <v>1</v>
      </c>
      <c r="T131" s="13"/>
      <c r="U131" s="20"/>
      <c r="V131" s="13">
        <f t="shared" si="23"/>
        <v>4.6635618149705243E-3</v>
      </c>
    </row>
    <row r="132" spans="1:22" x14ac:dyDescent="0.2">
      <c r="A132" s="1">
        <v>45061</v>
      </c>
      <c r="B132" s="4">
        <v>340.61999500000002</v>
      </c>
      <c r="C132" s="4">
        <v>341.89999399999999</v>
      </c>
      <c r="D132" s="4">
        <v>335.540009</v>
      </c>
      <c r="E132" s="4">
        <v>335.89001500000001</v>
      </c>
      <c r="F132" s="4">
        <v>335.89001500000001</v>
      </c>
      <c r="G132" s="2">
        <v>3653000</v>
      </c>
      <c r="H132" s="4">
        <f t="shared" si="28"/>
        <v>3.653</v>
      </c>
      <c r="I132" s="5">
        <f t="shared" si="29"/>
        <v>1.8954475858048853E-2</v>
      </c>
      <c r="J132" s="10">
        <f t="shared" si="24"/>
        <v>-4</v>
      </c>
      <c r="K132" s="6" t="b">
        <f t="shared" si="30"/>
        <v>1</v>
      </c>
      <c r="L132" s="5">
        <f t="shared" ref="L132:L195" si="34">(E132-E131)/E131</f>
        <v>-1.1768512823184876E-2</v>
      </c>
      <c r="M132" s="4">
        <f t="shared" si="31"/>
        <v>332.79854766682689</v>
      </c>
      <c r="N132" s="4">
        <f t="shared" ref="N132:N195" si="35">(E132-N131)*(2/($X$2+1))+N131</f>
        <v>330.60023261073962</v>
      </c>
      <c r="O132" s="5">
        <f t="shared" si="32"/>
        <v>6.6055428171160665E-3</v>
      </c>
      <c r="P132" s="43">
        <f t="shared" si="26"/>
        <v>8.2376000508200924E-3</v>
      </c>
      <c r="Q132" s="14"/>
      <c r="R132" s="13">
        <f t="shared" si="27"/>
        <v>2.7348215300160475E-2</v>
      </c>
      <c r="S132" s="20" t="b">
        <f t="shared" si="33"/>
        <v>1</v>
      </c>
      <c r="T132" s="13"/>
      <c r="U132" s="20"/>
      <c r="V132" s="13">
        <f t="shared" ref="V132:V195" si="36">(M132-M131)/M131</f>
        <v>1.8613191447014476E-3</v>
      </c>
    </row>
    <row r="133" spans="1:22" x14ac:dyDescent="0.2">
      <c r="A133" s="1">
        <v>45062</v>
      </c>
      <c r="B133" s="4">
        <v>334</v>
      </c>
      <c r="C133" s="4">
        <v>335.17001299999998</v>
      </c>
      <c r="D133" s="4">
        <v>331.91000400000001</v>
      </c>
      <c r="E133" s="4">
        <v>333.75</v>
      </c>
      <c r="F133" s="4">
        <v>333.75</v>
      </c>
      <c r="G133" s="2">
        <v>3332200</v>
      </c>
      <c r="H133" s="4">
        <f t="shared" si="28"/>
        <v>3.3321999999999998</v>
      </c>
      <c r="I133" s="5">
        <f t="shared" si="29"/>
        <v>9.821966679859304E-3</v>
      </c>
      <c r="J133" s="10">
        <f t="shared" ref="J133:J196" si="37">(E133-E132)</f>
        <v>-2.1400150000000053</v>
      </c>
      <c r="K133" s="6" t="b">
        <f t="shared" si="30"/>
        <v>0</v>
      </c>
      <c r="L133" s="5">
        <f t="shared" si="34"/>
        <v>-6.3711777797265138E-3</v>
      </c>
      <c r="M133" s="4">
        <f t="shared" si="31"/>
        <v>332.95712305568907</v>
      </c>
      <c r="N133" s="4">
        <f t="shared" si="35"/>
        <v>330.87412542719704</v>
      </c>
      <c r="O133" s="5">
        <f t="shared" si="32"/>
        <v>6.2560536605298263E-3</v>
      </c>
      <c r="P133" s="43">
        <f t="shared" si="26"/>
        <v>-3.1449066056289626E-3</v>
      </c>
      <c r="Q133" s="14"/>
      <c r="R133" s="13">
        <f t="shared" si="27"/>
        <v>6.646170906338583E-3</v>
      </c>
      <c r="S133" s="20" t="b">
        <f t="shared" si="33"/>
        <v>1</v>
      </c>
      <c r="T133" s="13"/>
      <c r="U133" s="20"/>
      <c r="V133" s="13">
        <f t="shared" si="36"/>
        <v>4.7649062766021779E-4</v>
      </c>
    </row>
    <row r="134" spans="1:22" x14ac:dyDescent="0.2">
      <c r="A134" s="1">
        <v>45063</v>
      </c>
      <c r="B134" s="4">
        <v>331.76001000000002</v>
      </c>
      <c r="C134" s="4">
        <v>341.38000499999998</v>
      </c>
      <c r="D134" s="4">
        <v>329.61999500000002</v>
      </c>
      <c r="E134" s="4">
        <v>339.959991</v>
      </c>
      <c r="F134" s="4">
        <v>339.959991</v>
      </c>
      <c r="G134" s="2">
        <v>3958800</v>
      </c>
      <c r="H134" s="4">
        <f t="shared" si="28"/>
        <v>3.9588000000000001</v>
      </c>
      <c r="I134" s="5">
        <f t="shared" si="29"/>
        <v>3.5677477636027403E-2</v>
      </c>
      <c r="J134" s="10">
        <f t="shared" si="37"/>
        <v>6.2099910000000023</v>
      </c>
      <c r="K134" s="6" t="b">
        <f t="shared" si="30"/>
        <v>0</v>
      </c>
      <c r="L134" s="5">
        <f t="shared" si="34"/>
        <v>1.860671460674158E-2</v>
      </c>
      <c r="M134" s="4">
        <f t="shared" si="31"/>
        <v>334.12426771307423</v>
      </c>
      <c r="N134" s="4">
        <f t="shared" si="35"/>
        <v>331.66420069439732</v>
      </c>
      <c r="O134" s="5">
        <f t="shared" si="32"/>
        <v>7.3627307454047801E-3</v>
      </c>
      <c r="P134" s="43">
        <f t="shared" si="26"/>
        <v>-1.3480830781624676E-2</v>
      </c>
      <c r="Q134" s="14"/>
      <c r="R134" s="13">
        <f t="shared" si="27"/>
        <v>2.1715684815676244E-2</v>
      </c>
      <c r="S134" s="20" t="b">
        <f t="shared" si="33"/>
        <v>0</v>
      </c>
      <c r="T134" s="13"/>
      <c r="U134" s="20"/>
      <c r="V134" s="13">
        <f t="shared" si="36"/>
        <v>3.5053902636885573E-3</v>
      </c>
    </row>
    <row r="135" spans="1:22" x14ac:dyDescent="0.2">
      <c r="A135" s="1">
        <v>45064</v>
      </c>
      <c r="B135" s="4">
        <v>347.25</v>
      </c>
      <c r="C135" s="4">
        <v>375.86999500000002</v>
      </c>
      <c r="D135" s="4">
        <v>346.36999500000002</v>
      </c>
      <c r="E135" s="4">
        <v>371.290009</v>
      </c>
      <c r="F135" s="4">
        <v>371.290009</v>
      </c>
      <c r="G135" s="2">
        <v>20925200</v>
      </c>
      <c r="H135" s="4">
        <f t="shared" si="28"/>
        <v>20.9252</v>
      </c>
      <c r="I135" s="5">
        <f t="shared" si="29"/>
        <v>8.5169040118501016E-2</v>
      </c>
      <c r="J135" s="10">
        <f t="shared" si="37"/>
        <v>31.330017999999995</v>
      </c>
      <c r="K135" s="6" t="b">
        <f t="shared" si="30"/>
        <v>0</v>
      </c>
      <c r="L135" s="5">
        <f t="shared" si="34"/>
        <v>9.2157956316689035E-2</v>
      </c>
      <c r="M135" s="4">
        <f t="shared" si="31"/>
        <v>340.31855792756187</v>
      </c>
      <c r="N135" s="4">
        <f t="shared" si="35"/>
        <v>335.10992315575407</v>
      </c>
      <c r="O135" s="5">
        <f t="shared" si="32"/>
        <v>1.5305174080211261E-2</v>
      </c>
      <c r="P135" s="43">
        <f t="shared" si="26"/>
        <v>1.7781684047116289E-2</v>
      </c>
      <c r="Q135" s="14"/>
      <c r="R135" s="13">
        <f t="shared" si="27"/>
        <v>0.10446517312760067</v>
      </c>
      <c r="S135" s="20" t="b">
        <f t="shared" si="33"/>
        <v>0</v>
      </c>
      <c r="T135" s="13"/>
      <c r="U135" s="20"/>
      <c r="V135" s="13">
        <f t="shared" si="36"/>
        <v>1.8538881527177548E-2</v>
      </c>
    </row>
    <row r="136" spans="1:22" x14ac:dyDescent="0.2">
      <c r="A136" s="1">
        <v>45065</v>
      </c>
      <c r="B136" s="4">
        <v>369.85998499999999</v>
      </c>
      <c r="C136" s="4">
        <v>369.98998999999998</v>
      </c>
      <c r="D136" s="4">
        <v>363.80999800000001</v>
      </c>
      <c r="E136" s="4">
        <v>365.35998499999999</v>
      </c>
      <c r="F136" s="4">
        <v>365.35998499999999</v>
      </c>
      <c r="G136" s="2">
        <v>7850900</v>
      </c>
      <c r="H136" s="4">
        <f t="shared" si="28"/>
        <v>7.8509000000000002</v>
      </c>
      <c r="I136" s="5">
        <f t="shared" si="29"/>
        <v>1.6986866864499888E-2</v>
      </c>
      <c r="J136" s="10">
        <f t="shared" si="37"/>
        <v>-5.9300240000000031</v>
      </c>
      <c r="K136" s="6" t="b">
        <f t="shared" si="30"/>
        <v>1</v>
      </c>
      <c r="L136" s="5">
        <f t="shared" si="34"/>
        <v>-1.5971407407302476E-2</v>
      </c>
      <c r="M136" s="4">
        <f t="shared" si="31"/>
        <v>344.49212910630155</v>
      </c>
      <c r="N136" s="4">
        <f t="shared" si="35"/>
        <v>337.74036331612331</v>
      </c>
      <c r="O136" s="5">
        <f t="shared" si="32"/>
        <v>1.9599187382579694E-2</v>
      </c>
      <c r="P136" s="43">
        <f t="shared" si="26"/>
        <v>5.607637232181132E-2</v>
      </c>
      <c r="Q136" s="14"/>
      <c r="R136" s="13">
        <f t="shared" si="27"/>
        <v>7.4015801057185943E-2</v>
      </c>
      <c r="S136" s="20" t="b">
        <f t="shared" si="33"/>
        <v>1</v>
      </c>
      <c r="T136" s="13"/>
      <c r="U136" s="20"/>
      <c r="V136" s="13">
        <f t="shared" si="36"/>
        <v>1.2263719040640855E-2</v>
      </c>
    </row>
    <row r="137" spans="1:22" x14ac:dyDescent="0.2">
      <c r="A137" s="1">
        <v>45068</v>
      </c>
      <c r="B137" s="4">
        <v>365.35998499999999</v>
      </c>
      <c r="C137" s="4">
        <v>372.01001000000002</v>
      </c>
      <c r="D137" s="4">
        <v>362.5</v>
      </c>
      <c r="E137" s="4">
        <v>363.01001000000002</v>
      </c>
      <c r="F137" s="4">
        <v>363.01001000000002</v>
      </c>
      <c r="G137" s="2">
        <v>5406400</v>
      </c>
      <c r="H137" s="4">
        <f t="shared" si="28"/>
        <v>5.4063999999999997</v>
      </c>
      <c r="I137" s="5">
        <f t="shared" si="29"/>
        <v>2.6234510344827648E-2</v>
      </c>
      <c r="J137" s="10">
        <f t="shared" si="37"/>
        <v>-2.3499749999999722</v>
      </c>
      <c r="K137" s="6" t="b">
        <f t="shared" si="30"/>
        <v>1</v>
      </c>
      <c r="L137" s="5">
        <f t="shared" si="34"/>
        <v>-6.4319441002822801E-3</v>
      </c>
      <c r="M137" s="4">
        <f t="shared" si="31"/>
        <v>347.57844258858461</v>
      </c>
      <c r="N137" s="4">
        <f t="shared" si="35"/>
        <v>339.93772389732999</v>
      </c>
      <c r="O137" s="5">
        <f t="shared" si="32"/>
        <v>2.1982717438833361E-2</v>
      </c>
      <c r="P137" s="43">
        <f t="shared" si="26"/>
        <v>4.2930042784838279E-2</v>
      </c>
      <c r="Q137" s="14"/>
      <c r="R137" s="13">
        <f t="shared" si="27"/>
        <v>7.0290801781208653E-2</v>
      </c>
      <c r="S137" s="20" t="b">
        <f t="shared" si="33"/>
        <v>1</v>
      </c>
      <c r="T137" s="13"/>
      <c r="U137" s="20"/>
      <c r="V137" s="13">
        <f t="shared" si="36"/>
        <v>8.959024667093923E-3</v>
      </c>
    </row>
    <row r="138" spans="1:22" x14ac:dyDescent="0.2">
      <c r="A138" s="1">
        <v>45069</v>
      </c>
      <c r="B138" s="4">
        <v>360.23998999999998</v>
      </c>
      <c r="C138" s="4">
        <v>364.17001299999998</v>
      </c>
      <c r="D138" s="4">
        <v>354.30999800000001</v>
      </c>
      <c r="E138" s="4">
        <v>355.98998999999998</v>
      </c>
      <c r="F138" s="4">
        <v>355.98998999999998</v>
      </c>
      <c r="G138" s="2">
        <v>6866100</v>
      </c>
      <c r="H138" s="4">
        <f t="shared" si="28"/>
        <v>6.8661000000000003</v>
      </c>
      <c r="I138" s="5">
        <f t="shared" si="29"/>
        <v>2.782878003911133E-2</v>
      </c>
      <c r="J138" s="10">
        <f t="shared" si="37"/>
        <v>-7.020020000000045</v>
      </c>
      <c r="K138" s="6" t="b">
        <f t="shared" si="30"/>
        <v>1</v>
      </c>
      <c r="L138" s="5">
        <f t="shared" si="34"/>
        <v>-1.9338364801565786E-2</v>
      </c>
      <c r="M138" s="4">
        <f t="shared" si="31"/>
        <v>348.98036715715386</v>
      </c>
      <c r="N138" s="4">
        <f t="shared" si="35"/>
        <v>341.3335731236491</v>
      </c>
      <c r="O138" s="5">
        <f t="shared" si="32"/>
        <v>2.1911817262950023E-2</v>
      </c>
      <c r="P138" s="43">
        <f t="shared" si="26"/>
        <v>1.527200766697024E-2</v>
      </c>
      <c r="Q138" s="14"/>
      <c r="R138" s="13">
        <f t="shared" si="27"/>
        <v>4.3525789048201306E-2</v>
      </c>
      <c r="S138" s="20" t="b">
        <f t="shared" si="33"/>
        <v>1</v>
      </c>
      <c r="T138" s="13"/>
      <c r="U138" s="20"/>
      <c r="V138" s="13">
        <f t="shared" si="36"/>
        <v>4.0334048283560027E-3</v>
      </c>
    </row>
    <row r="139" spans="1:22" x14ac:dyDescent="0.2">
      <c r="A139" s="1">
        <v>45070</v>
      </c>
      <c r="B139" s="4">
        <v>356.92999300000002</v>
      </c>
      <c r="C139" s="4">
        <v>367.14999399999999</v>
      </c>
      <c r="D139" s="4">
        <v>356.63000499999998</v>
      </c>
      <c r="E139" s="4">
        <v>364.85000600000001</v>
      </c>
      <c r="F139" s="4">
        <v>364.85000600000001</v>
      </c>
      <c r="G139" s="2">
        <v>7973300</v>
      </c>
      <c r="H139" s="4">
        <f t="shared" si="28"/>
        <v>7.9733000000000001</v>
      </c>
      <c r="I139" s="5">
        <f t="shared" si="29"/>
        <v>2.9498328386586569E-2</v>
      </c>
      <c r="J139" s="10">
        <f t="shared" si="37"/>
        <v>8.8600160000000301</v>
      </c>
      <c r="K139" s="6" t="b">
        <f t="shared" si="30"/>
        <v>0</v>
      </c>
      <c r="L139" s="5">
        <f t="shared" si="34"/>
        <v>2.4888385204314398E-2</v>
      </c>
      <c r="M139" s="4">
        <f t="shared" si="31"/>
        <v>351.62530696429491</v>
      </c>
      <c r="N139" s="4">
        <f t="shared" si="35"/>
        <v>343.37848033028831</v>
      </c>
      <c r="O139" s="5">
        <f t="shared" si="32"/>
        <v>2.3453450222921533E-2</v>
      </c>
      <c r="P139" s="43">
        <f t="shared" si="26"/>
        <v>1.4233042777587301E-2</v>
      </c>
      <c r="Q139" s="14"/>
      <c r="R139" s="13">
        <f t="shared" si="27"/>
        <v>4.4151222133967473E-2</v>
      </c>
      <c r="S139" s="20" t="b">
        <f t="shared" si="33"/>
        <v>0</v>
      </c>
      <c r="T139" s="13"/>
      <c r="U139" s="20"/>
      <c r="V139" s="13">
        <f t="shared" si="36"/>
        <v>7.5790504454079097E-3</v>
      </c>
    </row>
    <row r="140" spans="1:22" x14ac:dyDescent="0.2">
      <c r="A140" s="1">
        <v>45071</v>
      </c>
      <c r="B140" s="4">
        <v>359.60998499999999</v>
      </c>
      <c r="C140" s="4">
        <v>367.45001200000002</v>
      </c>
      <c r="D140" s="4">
        <v>357.42001299999998</v>
      </c>
      <c r="E140" s="4">
        <v>359</v>
      </c>
      <c r="F140" s="4">
        <v>359</v>
      </c>
      <c r="G140" s="2">
        <v>6263100</v>
      </c>
      <c r="H140" s="4">
        <f t="shared" si="28"/>
        <v>6.2630999999999997</v>
      </c>
      <c r="I140" s="5">
        <f t="shared" si="29"/>
        <v>2.8062219895896072E-2</v>
      </c>
      <c r="J140" s="10">
        <f t="shared" si="37"/>
        <v>-5.8500060000000076</v>
      </c>
      <c r="K140" s="6" t="b">
        <f t="shared" si="30"/>
        <v>1</v>
      </c>
      <c r="L140" s="5">
        <f t="shared" si="34"/>
        <v>-1.6034002751256656E-2</v>
      </c>
      <c r="M140" s="4">
        <f t="shared" si="31"/>
        <v>352.85442247024577</v>
      </c>
      <c r="N140" s="4">
        <f t="shared" si="35"/>
        <v>344.73687334504586</v>
      </c>
      <c r="O140" s="5">
        <f t="shared" si="32"/>
        <v>2.3005377312181507E-2</v>
      </c>
      <c r="P140" s="43">
        <f t="shared" si="26"/>
        <v>1.2939020284319118E-2</v>
      </c>
      <c r="Q140" s="14"/>
      <c r="R140" s="13">
        <f t="shared" si="27"/>
        <v>4.1364337812671216E-2</v>
      </c>
      <c r="S140" s="20" t="b">
        <f t="shared" si="33"/>
        <v>1</v>
      </c>
      <c r="T140" s="13"/>
      <c r="U140" s="20"/>
      <c r="V140" s="13">
        <f t="shared" si="36"/>
        <v>3.495526293491914E-3</v>
      </c>
    </row>
    <row r="141" spans="1:22" x14ac:dyDescent="0.2">
      <c r="A141" s="1">
        <v>45072</v>
      </c>
      <c r="B141" s="4">
        <v>361.10000600000001</v>
      </c>
      <c r="C141" s="4">
        <v>383.76001000000002</v>
      </c>
      <c r="D141" s="4">
        <v>356</v>
      </c>
      <c r="E141" s="4">
        <v>378.88000499999998</v>
      </c>
      <c r="F141" s="4">
        <v>378.88000499999998</v>
      </c>
      <c r="G141" s="2">
        <v>9360400</v>
      </c>
      <c r="H141" s="4">
        <f t="shared" si="28"/>
        <v>9.3604000000000003</v>
      </c>
      <c r="I141" s="5">
        <f t="shared" si="29"/>
        <v>7.7977556179775351E-2</v>
      </c>
      <c r="J141" s="10">
        <f t="shared" si="37"/>
        <v>19.880004999999983</v>
      </c>
      <c r="K141" s="6" t="b">
        <f t="shared" si="30"/>
        <v>0</v>
      </c>
      <c r="L141" s="5">
        <f t="shared" si="34"/>
        <v>5.5376058495821681E-2</v>
      </c>
      <c r="M141" s="4">
        <f t="shared" si="31"/>
        <v>357.19201955853816</v>
      </c>
      <c r="N141" s="4">
        <f t="shared" si="35"/>
        <v>347.70584131504188</v>
      </c>
      <c r="O141" s="5">
        <f t="shared" si="32"/>
        <v>2.6557643295671805E-2</v>
      </c>
      <c r="P141" s="43">
        <f t="shared" si="26"/>
        <v>-3.3371953830642911E-3</v>
      </c>
      <c r="Q141" s="14"/>
      <c r="R141" s="13">
        <f t="shared" si="27"/>
        <v>7.4380134456245264E-2</v>
      </c>
      <c r="S141" s="20" t="b">
        <f t="shared" si="33"/>
        <v>0</v>
      </c>
      <c r="T141" s="13">
        <f>(E141-E140)/E140</f>
        <v>5.5376058495821681E-2</v>
      </c>
      <c r="U141" s="20"/>
      <c r="V141" s="13">
        <f t="shared" si="36"/>
        <v>1.2292880043633754E-2</v>
      </c>
    </row>
    <row r="142" spans="1:22" x14ac:dyDescent="0.2">
      <c r="A142" s="1">
        <v>45076</v>
      </c>
      <c r="B142" s="4">
        <v>397.48001099999999</v>
      </c>
      <c r="C142" s="4">
        <v>405.10998499999999</v>
      </c>
      <c r="D142" s="4">
        <v>385.790009</v>
      </c>
      <c r="E142" s="4">
        <v>392.98001099999999</v>
      </c>
      <c r="F142" s="4">
        <v>392.98001099999999</v>
      </c>
      <c r="G142" s="2">
        <v>10865000</v>
      </c>
      <c r="H142" s="4">
        <f t="shared" si="28"/>
        <v>10.865</v>
      </c>
      <c r="I142" s="5">
        <f t="shared" si="29"/>
        <v>5.0078995176881309E-2</v>
      </c>
      <c r="J142" s="10">
        <f t="shared" si="37"/>
        <v>14.100006000000008</v>
      </c>
      <c r="K142" s="6" t="b">
        <f t="shared" si="30"/>
        <v>1</v>
      </c>
      <c r="L142" s="5">
        <f t="shared" si="34"/>
        <v>3.7214964669354901E-2</v>
      </c>
      <c r="M142" s="4">
        <f t="shared" si="31"/>
        <v>363.15668479878178</v>
      </c>
      <c r="N142" s="4">
        <f t="shared" si="35"/>
        <v>351.64272563547303</v>
      </c>
      <c r="O142" s="5">
        <f t="shared" si="32"/>
        <v>3.1705210575122475E-2</v>
      </c>
      <c r="P142" s="43">
        <f t="shared" si="26"/>
        <v>6.2323853996406289E-2</v>
      </c>
      <c r="Q142" s="14"/>
      <c r="R142" s="13">
        <f t="shared" si="27"/>
        <v>0.11552396515697828</v>
      </c>
      <c r="S142" s="20" t="b">
        <f t="shared" si="33"/>
        <v>0</v>
      </c>
      <c r="T142" s="13">
        <f>(E142-E141)/E141</f>
        <v>3.7214964669354901E-2</v>
      </c>
      <c r="U142" s="20"/>
      <c r="V142" s="13">
        <f t="shared" si="36"/>
        <v>1.6698764008265039E-2</v>
      </c>
    </row>
    <row r="143" spans="1:22" x14ac:dyDescent="0.2">
      <c r="A143" s="1">
        <v>45077</v>
      </c>
      <c r="B143" s="4">
        <v>391.89001500000001</v>
      </c>
      <c r="C143" s="4">
        <v>396.26001000000002</v>
      </c>
      <c r="D143" s="4">
        <v>388.91000400000001</v>
      </c>
      <c r="E143" s="4">
        <v>395.23001099999999</v>
      </c>
      <c r="F143" s="4">
        <v>395.23001099999999</v>
      </c>
      <c r="G143" s="2">
        <v>6988000</v>
      </c>
      <c r="H143" s="4">
        <f t="shared" si="28"/>
        <v>6.9880000000000004</v>
      </c>
      <c r="I143" s="5">
        <f t="shared" si="29"/>
        <v>1.8898989289049008E-2</v>
      </c>
      <c r="J143" s="10">
        <f t="shared" si="37"/>
        <v>2.25</v>
      </c>
      <c r="K143" s="6" t="b">
        <f t="shared" si="30"/>
        <v>0</v>
      </c>
      <c r="L143" s="5">
        <f t="shared" si="34"/>
        <v>5.7254820525718805E-3</v>
      </c>
      <c r="M143" s="4">
        <f t="shared" si="31"/>
        <v>368.50223916565147</v>
      </c>
      <c r="N143" s="4">
        <f t="shared" si="35"/>
        <v>355.4329243628232</v>
      </c>
      <c r="O143" s="5">
        <f t="shared" si="32"/>
        <v>3.5466039046110849E-2</v>
      </c>
      <c r="P143" s="43">
        <f t="shared" si="26"/>
        <v>5.5380300756258667E-2</v>
      </c>
      <c r="Q143" s="14"/>
      <c r="R143" s="13">
        <f t="shared" si="27"/>
        <v>7.5325921756124528E-2</v>
      </c>
      <c r="S143" s="20" t="b">
        <f t="shared" si="33"/>
        <v>0</v>
      </c>
      <c r="T143" s="13">
        <f>(E143-E142)/E142</f>
        <v>5.7254820525718805E-3</v>
      </c>
      <c r="U143" s="20"/>
      <c r="V143" s="13">
        <f t="shared" si="36"/>
        <v>1.4719691501291135E-2</v>
      </c>
    </row>
    <row r="144" spans="1:22" x14ac:dyDescent="0.2">
      <c r="A144" s="1">
        <v>45078</v>
      </c>
      <c r="B144" s="4">
        <v>397.41000400000001</v>
      </c>
      <c r="C144" s="4">
        <v>407.51998900000001</v>
      </c>
      <c r="D144" s="4">
        <v>393.07998700000002</v>
      </c>
      <c r="E144" s="4">
        <v>403.13000499999998</v>
      </c>
      <c r="F144" s="4">
        <v>403.13000499999998</v>
      </c>
      <c r="G144" s="2">
        <v>7160100</v>
      </c>
      <c r="H144" s="4">
        <f t="shared" si="28"/>
        <v>7.1600999999999999</v>
      </c>
      <c r="I144" s="5">
        <f t="shared" si="29"/>
        <v>3.6735530878095793E-2</v>
      </c>
      <c r="J144" s="10">
        <f t="shared" si="37"/>
        <v>7.8999939999999924</v>
      </c>
      <c r="K144" s="6" t="b">
        <f t="shared" si="30"/>
        <v>0</v>
      </c>
      <c r="L144" s="5">
        <f t="shared" si="34"/>
        <v>1.9988345470050836E-2</v>
      </c>
      <c r="M144" s="4">
        <f t="shared" si="31"/>
        <v>374.27353347137625</v>
      </c>
      <c r="N144" s="4">
        <f t="shared" si="35"/>
        <v>359.58049659214294</v>
      </c>
      <c r="O144" s="5">
        <f t="shared" si="32"/>
        <v>3.925748300435733E-2</v>
      </c>
      <c r="P144" s="43">
        <f t="shared" si="26"/>
        <v>5.024788516087271E-2</v>
      </c>
      <c r="Q144" s="14"/>
      <c r="R144" s="13">
        <f t="shared" si="27"/>
        <v>8.8829298775854756E-2</v>
      </c>
      <c r="S144" s="20" t="b">
        <f t="shared" si="33"/>
        <v>0</v>
      </c>
      <c r="T144" s="13">
        <f>(E144-E143)/E143</f>
        <v>1.9988345470050836E-2</v>
      </c>
      <c r="U144" s="20">
        <f>(E144-E141)/E141</f>
        <v>6.4004433276968531E-2</v>
      </c>
      <c r="V144" s="13">
        <f t="shared" si="36"/>
        <v>1.5661490466901698E-2</v>
      </c>
    </row>
    <row r="145" spans="1:22" x14ac:dyDescent="0.2">
      <c r="A145" s="1">
        <v>45079</v>
      </c>
      <c r="B145" s="4">
        <v>402.89001500000001</v>
      </c>
      <c r="C145" s="4">
        <v>406.57998700000002</v>
      </c>
      <c r="D145" s="4">
        <v>395.89999399999999</v>
      </c>
      <c r="E145" s="4">
        <v>400.47000100000002</v>
      </c>
      <c r="F145" s="4">
        <v>400.47000100000002</v>
      </c>
      <c r="G145" s="2">
        <v>5897300</v>
      </c>
      <c r="H145" s="4">
        <f t="shared" si="28"/>
        <v>5.8973000000000004</v>
      </c>
      <c r="I145" s="5">
        <f t="shared" si="29"/>
        <v>2.6976491947105271E-2</v>
      </c>
      <c r="J145" s="10">
        <f t="shared" si="37"/>
        <v>-2.6600039999999581</v>
      </c>
      <c r="K145" s="6" t="b">
        <f t="shared" si="30"/>
        <v>1</v>
      </c>
      <c r="L145" s="5">
        <f t="shared" si="34"/>
        <v>-6.5983776127007919E-3</v>
      </c>
      <c r="M145" s="4">
        <f t="shared" si="31"/>
        <v>378.63961139281355</v>
      </c>
      <c r="N145" s="4">
        <f t="shared" si="35"/>
        <v>363.13610567108702</v>
      </c>
      <c r="O145" s="5">
        <f t="shared" si="32"/>
        <v>4.0945282150215034E-2</v>
      </c>
      <c r="P145" s="43">
        <f t="shared" si="26"/>
        <v>4.5585253332831935E-2</v>
      </c>
      <c r="Q145" s="14"/>
      <c r="R145" s="13">
        <f t="shared" si="27"/>
        <v>7.3791475499377104E-2</v>
      </c>
      <c r="S145" s="20" t="b">
        <f t="shared" si="33"/>
        <v>1</v>
      </c>
      <c r="T145" s="13"/>
      <c r="U145" s="20"/>
      <c r="V145" s="13">
        <f t="shared" si="36"/>
        <v>1.1665473326265012E-2</v>
      </c>
    </row>
    <row r="146" spans="1:22" x14ac:dyDescent="0.2">
      <c r="A146" s="1">
        <v>45082</v>
      </c>
      <c r="B146" s="4">
        <v>400.47000100000002</v>
      </c>
      <c r="C146" s="4">
        <v>413.85998499999999</v>
      </c>
      <c r="D146" s="4">
        <v>400.14999399999999</v>
      </c>
      <c r="E146" s="4">
        <v>403.540009</v>
      </c>
      <c r="F146" s="4">
        <v>403.540009</v>
      </c>
      <c r="G146" s="2">
        <v>7247400</v>
      </c>
      <c r="H146" s="4">
        <f t="shared" si="28"/>
        <v>7.2473999999999998</v>
      </c>
      <c r="I146" s="5">
        <f t="shared" si="29"/>
        <v>3.4262129715288719E-2</v>
      </c>
      <c r="J146" s="10">
        <f t="shared" si="37"/>
        <v>3.070007999999973</v>
      </c>
      <c r="K146" s="6" t="b">
        <f t="shared" si="30"/>
        <v>1</v>
      </c>
      <c r="L146" s="5">
        <f t="shared" si="34"/>
        <v>7.666012416245812E-3</v>
      </c>
      <c r="M146" s="4">
        <f t="shared" si="31"/>
        <v>382.78967766067797</v>
      </c>
      <c r="N146" s="4">
        <f t="shared" si="35"/>
        <v>366.64948856925338</v>
      </c>
      <c r="O146" s="5">
        <f t="shared" si="32"/>
        <v>4.2164640358280457E-2</v>
      </c>
      <c r="P146" s="43">
        <f t="shared" si="26"/>
        <v>4.5352101565055765E-2</v>
      </c>
      <c r="Q146" s="14"/>
      <c r="R146" s="13">
        <f t="shared" si="27"/>
        <v>8.1168090867027379E-2</v>
      </c>
      <c r="S146" s="20" t="b">
        <f t="shared" si="33"/>
        <v>0</v>
      </c>
      <c r="T146" s="13"/>
      <c r="U146" s="20"/>
      <c r="V146" s="13">
        <f t="shared" si="36"/>
        <v>1.0960465157352484E-2</v>
      </c>
    </row>
    <row r="147" spans="1:22" x14ac:dyDescent="0.2">
      <c r="A147" s="1">
        <v>45083</v>
      </c>
      <c r="B147" s="4">
        <v>405</v>
      </c>
      <c r="C147" s="4">
        <v>405.11999500000002</v>
      </c>
      <c r="D147" s="4">
        <v>396.92999300000002</v>
      </c>
      <c r="E147" s="4">
        <v>399.290009</v>
      </c>
      <c r="F147" s="4">
        <v>399.290009</v>
      </c>
      <c r="G147" s="2">
        <v>4991500</v>
      </c>
      <c r="H147" s="4">
        <f t="shared" si="28"/>
        <v>4.9915000000000003</v>
      </c>
      <c r="I147" s="5">
        <f t="shared" si="29"/>
        <v>2.0633366448576721E-2</v>
      </c>
      <c r="J147" s="10">
        <f t="shared" si="37"/>
        <v>-4.25</v>
      </c>
      <c r="K147" s="6" t="b">
        <f t="shared" si="30"/>
        <v>1</v>
      </c>
      <c r="L147" s="5">
        <f t="shared" si="34"/>
        <v>-1.05317933915197E-2</v>
      </c>
      <c r="M147" s="4">
        <f t="shared" si="31"/>
        <v>385.5397328838983</v>
      </c>
      <c r="N147" s="4">
        <f t="shared" si="35"/>
        <v>369.4877946936661</v>
      </c>
      <c r="O147" s="5">
        <f t="shared" si="32"/>
        <v>4.1634977723725521E-2</v>
      </c>
      <c r="P147" s="43">
        <f t="shared" si="26"/>
        <v>2.9543673828118254E-2</v>
      </c>
      <c r="Q147" s="14"/>
      <c r="R147" s="13">
        <f t="shared" si="27"/>
        <v>5.0786625725027762E-2</v>
      </c>
      <c r="S147" s="20" t="b">
        <f t="shared" si="33"/>
        <v>1</v>
      </c>
      <c r="T147" s="13"/>
      <c r="U147" s="20"/>
      <c r="V147" s="13">
        <f t="shared" si="36"/>
        <v>7.1842460330346263E-3</v>
      </c>
    </row>
    <row r="148" spans="1:22" x14ac:dyDescent="0.2">
      <c r="A148" s="1">
        <v>45084</v>
      </c>
      <c r="B148" s="4">
        <v>410.42999300000002</v>
      </c>
      <c r="C148" s="4">
        <v>418.95001200000002</v>
      </c>
      <c r="D148" s="4">
        <v>399.23001099999999</v>
      </c>
      <c r="E148" s="4">
        <v>399.76998900000001</v>
      </c>
      <c r="F148" s="4">
        <v>399.76998900000001</v>
      </c>
      <c r="G148" s="2">
        <v>11932400</v>
      </c>
      <c r="H148" s="4">
        <f t="shared" si="28"/>
        <v>11.932399999999999</v>
      </c>
      <c r="I148" s="5">
        <f t="shared" si="29"/>
        <v>4.939508668350092E-2</v>
      </c>
      <c r="J148" s="10">
        <f t="shared" si="37"/>
        <v>0.47998000000001184</v>
      </c>
      <c r="K148" s="6" t="b">
        <f t="shared" si="30"/>
        <v>1</v>
      </c>
      <c r="L148" s="5">
        <f t="shared" si="34"/>
        <v>1.2020836714700062E-3</v>
      </c>
      <c r="M148" s="4">
        <f t="shared" si="31"/>
        <v>387.91144223658193</v>
      </c>
      <c r="N148" s="4">
        <f t="shared" si="35"/>
        <v>372.12102898117342</v>
      </c>
      <c r="O148" s="5">
        <f t="shared" si="32"/>
        <v>4.0706232237867707E-2</v>
      </c>
      <c r="P148" s="43">
        <f t="shared" si="26"/>
        <v>2.9178228665178212E-2</v>
      </c>
      <c r="Q148" s="14"/>
      <c r="R148" s="13">
        <f t="shared" si="27"/>
        <v>8.0014576482866612E-2</v>
      </c>
      <c r="S148" s="20" t="b">
        <f t="shared" si="33"/>
        <v>0</v>
      </c>
      <c r="T148" s="13">
        <f t="shared" ref="T148:T154" si="38">(E148-E147)/E147</f>
        <v>1.2020836714700062E-3</v>
      </c>
      <c r="U148" s="20"/>
      <c r="V148" s="13">
        <f t="shared" si="36"/>
        <v>6.1516599986799706E-3</v>
      </c>
    </row>
    <row r="149" spans="1:22" x14ac:dyDescent="0.2">
      <c r="A149" s="1">
        <v>45085</v>
      </c>
      <c r="B149" s="4">
        <v>399.76998900000001</v>
      </c>
      <c r="C149" s="4">
        <v>409.540009</v>
      </c>
      <c r="D149" s="4">
        <v>396.33999599999999</v>
      </c>
      <c r="E149" s="4">
        <v>409.36999500000002</v>
      </c>
      <c r="F149" s="4">
        <v>409.36999500000002</v>
      </c>
      <c r="G149" s="2">
        <v>5991100</v>
      </c>
      <c r="H149" s="4">
        <f t="shared" si="28"/>
        <v>5.9911000000000003</v>
      </c>
      <c r="I149" s="5">
        <f t="shared" si="29"/>
        <v>3.3304771492201388E-2</v>
      </c>
      <c r="J149" s="10">
        <f t="shared" si="37"/>
        <v>9.6000060000000076</v>
      </c>
      <c r="K149" s="6" t="b">
        <f t="shared" si="30"/>
        <v>0</v>
      </c>
      <c r="L149" s="5">
        <f t="shared" si="34"/>
        <v>2.4013823608955317E-2</v>
      </c>
      <c r="M149" s="4">
        <f t="shared" si="31"/>
        <v>391.48786769715161</v>
      </c>
      <c r="N149" s="4">
        <f t="shared" si="35"/>
        <v>375.36006950454964</v>
      </c>
      <c r="O149" s="5">
        <f t="shared" si="32"/>
        <v>4.1196163465985522E-2</v>
      </c>
      <c r="P149" s="43">
        <f t="shared" si="26"/>
        <v>1.239407068063191E-2</v>
      </c>
      <c r="Q149" s="14"/>
      <c r="R149" s="13">
        <f t="shared" si="27"/>
        <v>4.611162386470994E-2</v>
      </c>
      <c r="S149" s="20" t="b">
        <f t="shared" si="33"/>
        <v>0</v>
      </c>
      <c r="T149" s="13">
        <f t="shared" si="38"/>
        <v>2.4013823608955317E-2</v>
      </c>
      <c r="U149" s="20"/>
      <c r="V149" s="13">
        <f t="shared" si="36"/>
        <v>9.2196957118590665E-3</v>
      </c>
    </row>
    <row r="150" spans="1:22" x14ac:dyDescent="0.2">
      <c r="A150" s="1">
        <v>45086</v>
      </c>
      <c r="B150" s="4">
        <v>424.5</v>
      </c>
      <c r="C150" s="4">
        <v>425.89999399999999</v>
      </c>
      <c r="D150" s="4">
        <v>414.76001000000002</v>
      </c>
      <c r="E150" s="4">
        <v>420.01998900000001</v>
      </c>
      <c r="F150" s="4">
        <v>420.01998900000001</v>
      </c>
      <c r="G150" s="2">
        <v>12363000</v>
      </c>
      <c r="H150" s="4">
        <f t="shared" si="28"/>
        <v>12.363</v>
      </c>
      <c r="I150" s="5">
        <f t="shared" si="29"/>
        <v>2.6858867131380311E-2</v>
      </c>
      <c r="J150" s="10">
        <f t="shared" si="37"/>
        <v>10.649993999999992</v>
      </c>
      <c r="K150" s="6" t="b">
        <f t="shared" si="30"/>
        <v>1</v>
      </c>
      <c r="L150" s="5">
        <f t="shared" si="34"/>
        <v>2.6015570584258359E-2</v>
      </c>
      <c r="M150" s="4">
        <f t="shared" si="31"/>
        <v>396.24322124762637</v>
      </c>
      <c r="N150" s="4">
        <f t="shared" si="35"/>
        <v>379.24354076502357</v>
      </c>
      <c r="O150" s="5">
        <f t="shared" si="32"/>
        <v>4.2902135786896146E-2</v>
      </c>
      <c r="P150" s="43">
        <f t="shared" si="26"/>
        <v>4.6730865689187051E-2</v>
      </c>
      <c r="Q150" s="14"/>
      <c r="R150" s="13">
        <f t="shared" si="27"/>
        <v>7.4844870933047619E-2</v>
      </c>
      <c r="S150" s="20" t="b">
        <f t="shared" si="33"/>
        <v>0</v>
      </c>
      <c r="T150" s="13">
        <f t="shared" si="38"/>
        <v>2.6015570584258359E-2</v>
      </c>
      <c r="U150" s="20"/>
      <c r="V150" s="13">
        <f t="shared" si="36"/>
        <v>1.2146873358929765E-2</v>
      </c>
    </row>
    <row r="151" spans="1:22" x14ac:dyDescent="0.2">
      <c r="A151" s="1">
        <v>45089</v>
      </c>
      <c r="B151" s="4">
        <v>418.82998700000002</v>
      </c>
      <c r="C151" s="4">
        <v>424.70001200000002</v>
      </c>
      <c r="D151" s="4">
        <v>416.57000699999998</v>
      </c>
      <c r="E151" s="4">
        <v>423.97000100000002</v>
      </c>
      <c r="F151" s="4">
        <v>423.97000100000002</v>
      </c>
      <c r="G151" s="2">
        <v>5959500</v>
      </c>
      <c r="H151" s="4">
        <f t="shared" si="28"/>
        <v>5.9595000000000002</v>
      </c>
      <c r="I151" s="5">
        <f t="shared" si="29"/>
        <v>1.9516539509288389E-2</v>
      </c>
      <c r="J151" s="10">
        <f t="shared" si="37"/>
        <v>3.9500120000000152</v>
      </c>
      <c r="K151" s="6" t="b">
        <f t="shared" si="30"/>
        <v>0</v>
      </c>
      <c r="L151" s="5">
        <f t="shared" si="34"/>
        <v>9.4043428966425098E-3</v>
      </c>
      <c r="M151" s="4">
        <f t="shared" si="31"/>
        <v>400.86435120635531</v>
      </c>
      <c r="N151" s="4">
        <f t="shared" si="35"/>
        <v>383.13279817676067</v>
      </c>
      <c r="O151" s="5">
        <f t="shared" si="32"/>
        <v>4.4233299808859428E-2</v>
      </c>
      <c r="P151" s="43">
        <f t="shared" si="26"/>
        <v>3.9179477412696583E-2</v>
      </c>
      <c r="Q151" s="14"/>
      <c r="R151" s="13">
        <f t="shared" si="27"/>
        <v>5.9460664740863131E-2</v>
      </c>
      <c r="S151" s="20" t="b">
        <f t="shared" si="33"/>
        <v>0</v>
      </c>
      <c r="T151" s="13">
        <f t="shared" si="38"/>
        <v>9.4043428966425098E-3</v>
      </c>
      <c r="U151" s="20"/>
      <c r="V151" s="13">
        <f t="shared" si="36"/>
        <v>1.1662357135545887E-2</v>
      </c>
    </row>
    <row r="152" spans="1:22" x14ac:dyDescent="0.2">
      <c r="A152" s="1">
        <v>45090</v>
      </c>
      <c r="B152" s="4">
        <v>430.01001000000002</v>
      </c>
      <c r="C152" s="4">
        <v>437.26998900000001</v>
      </c>
      <c r="D152" s="4">
        <v>428.39999399999999</v>
      </c>
      <c r="E152" s="4">
        <v>435.73001099999999</v>
      </c>
      <c r="F152" s="4">
        <v>435.73001099999999</v>
      </c>
      <c r="G152" s="2">
        <v>7820500</v>
      </c>
      <c r="H152" s="4">
        <f t="shared" si="28"/>
        <v>7.8205</v>
      </c>
      <c r="I152" s="5">
        <f t="shared" si="29"/>
        <v>2.0704937264775073E-2</v>
      </c>
      <c r="J152" s="10">
        <f t="shared" si="37"/>
        <v>11.760009999999966</v>
      </c>
      <c r="K152" s="6" t="b">
        <f t="shared" si="30"/>
        <v>0</v>
      </c>
      <c r="L152" s="5">
        <f t="shared" si="34"/>
        <v>2.7737835158766256E-2</v>
      </c>
      <c r="M152" s="4">
        <f t="shared" si="31"/>
        <v>406.67529450529611</v>
      </c>
      <c r="N152" s="4">
        <f t="shared" si="35"/>
        <v>387.70646885704235</v>
      </c>
      <c r="O152" s="5">
        <f t="shared" si="32"/>
        <v>4.6643663641600254E-2</v>
      </c>
      <c r="P152" s="43">
        <f t="shared" si="26"/>
        <v>5.3420258836060094E-2</v>
      </c>
      <c r="Q152" s="14"/>
      <c r="R152" s="13">
        <f t="shared" si="27"/>
        <v>7.5231259208703841E-2</v>
      </c>
      <c r="S152" s="20" t="b">
        <f t="shared" si="33"/>
        <v>0</v>
      </c>
      <c r="T152" s="13">
        <f t="shared" si="38"/>
        <v>2.7737835158766256E-2</v>
      </c>
      <c r="U152" s="20"/>
      <c r="V152" s="13">
        <f t="shared" si="36"/>
        <v>1.449603408597804E-2</v>
      </c>
    </row>
    <row r="153" spans="1:22" x14ac:dyDescent="0.2">
      <c r="A153" s="1">
        <v>45091</v>
      </c>
      <c r="B153" s="4">
        <v>434.98998999999998</v>
      </c>
      <c r="C153" s="4">
        <v>447.32998700000002</v>
      </c>
      <c r="D153" s="4">
        <v>433.5</v>
      </c>
      <c r="E153" s="4">
        <v>440.85998499999999</v>
      </c>
      <c r="F153" s="4">
        <v>440.85998499999999</v>
      </c>
      <c r="G153" s="2">
        <v>8413100</v>
      </c>
      <c r="H153" s="4">
        <f t="shared" si="28"/>
        <v>8.4131</v>
      </c>
      <c r="I153" s="5">
        <f t="shared" si="29"/>
        <v>3.1903084198385279E-2</v>
      </c>
      <c r="J153" s="10">
        <f t="shared" si="37"/>
        <v>5.1299740000000043</v>
      </c>
      <c r="K153" s="6" t="b">
        <f t="shared" si="30"/>
        <v>0</v>
      </c>
      <c r="L153" s="5">
        <f t="shared" si="34"/>
        <v>1.1773285912133337E-2</v>
      </c>
      <c r="M153" s="4">
        <f t="shared" si="31"/>
        <v>412.37274292108009</v>
      </c>
      <c r="N153" s="4">
        <f t="shared" si="35"/>
        <v>392.32851373903867</v>
      </c>
      <c r="O153" s="5">
        <f t="shared" si="32"/>
        <v>4.860706612191748E-2</v>
      </c>
      <c r="P153" s="43">
        <f t="shared" si="26"/>
        <v>5.1233398524992341E-2</v>
      </c>
      <c r="Q153" s="14"/>
      <c r="R153" s="13">
        <f t="shared" si="27"/>
        <v>8.477098615028987E-2</v>
      </c>
      <c r="S153" s="20" t="b">
        <f t="shared" si="33"/>
        <v>0</v>
      </c>
      <c r="T153" s="13">
        <f t="shared" si="38"/>
        <v>1.1773285912133337E-2</v>
      </c>
      <c r="U153" s="20"/>
      <c r="V153" s="13">
        <f t="shared" si="36"/>
        <v>1.4009821822873933E-2</v>
      </c>
    </row>
    <row r="154" spans="1:22" x14ac:dyDescent="0.2">
      <c r="A154" s="1">
        <v>45092</v>
      </c>
      <c r="B154" s="4">
        <v>444.10000600000001</v>
      </c>
      <c r="C154" s="4">
        <v>448.64999399999999</v>
      </c>
      <c r="D154" s="4">
        <v>439.5</v>
      </c>
      <c r="E154" s="4">
        <v>445.26998900000001</v>
      </c>
      <c r="F154" s="4">
        <v>445.26998900000001</v>
      </c>
      <c r="G154" s="2">
        <v>7099900</v>
      </c>
      <c r="H154" s="4">
        <f t="shared" si="28"/>
        <v>7.0998999999999999</v>
      </c>
      <c r="I154" s="5">
        <f t="shared" si="29"/>
        <v>2.0819098976109198E-2</v>
      </c>
      <c r="J154" s="10">
        <f t="shared" si="37"/>
        <v>4.4100040000000149</v>
      </c>
      <c r="K154" s="6" t="b">
        <f t="shared" si="30"/>
        <v>0</v>
      </c>
      <c r="L154" s="5">
        <f t="shared" si="34"/>
        <v>1.0003185024832805E-2</v>
      </c>
      <c r="M154" s="4">
        <f t="shared" si="31"/>
        <v>417.85561726756674</v>
      </c>
      <c r="N154" s="4">
        <f t="shared" si="35"/>
        <v>396.93212028347011</v>
      </c>
      <c r="O154" s="5">
        <f t="shared" si="32"/>
        <v>5.0073508933346764E-2</v>
      </c>
      <c r="P154" s="43">
        <f t="shared" si="26"/>
        <v>5.1798711894720434E-2</v>
      </c>
      <c r="Q154" s="14"/>
      <c r="R154" s="13">
        <f t="shared" si="27"/>
        <v>7.3696213380600784E-2</v>
      </c>
      <c r="S154" s="20" t="b">
        <f t="shared" si="33"/>
        <v>0</v>
      </c>
      <c r="T154" s="13">
        <f t="shared" si="38"/>
        <v>1.0003185024832805E-2</v>
      </c>
      <c r="U154" s="20">
        <f>(E154-E148)/E148</f>
        <v>0.11381544701195667</v>
      </c>
      <c r="V154" s="13">
        <f t="shared" si="36"/>
        <v>1.3295918415092643E-2</v>
      </c>
    </row>
    <row r="155" spans="1:22" x14ac:dyDescent="0.2">
      <c r="A155" s="1">
        <v>45093</v>
      </c>
      <c r="B155" s="4">
        <v>446.14999399999999</v>
      </c>
      <c r="C155" s="4">
        <v>447.51001000000002</v>
      </c>
      <c r="D155" s="4">
        <v>430.89999399999999</v>
      </c>
      <c r="E155" s="4">
        <v>431.959991</v>
      </c>
      <c r="F155" s="4">
        <v>431.959991</v>
      </c>
      <c r="G155" s="2">
        <v>8745500</v>
      </c>
      <c r="H155" s="4">
        <f t="shared" si="28"/>
        <v>8.7454999999999998</v>
      </c>
      <c r="I155" s="5">
        <f t="shared" si="29"/>
        <v>3.8547264403071747E-2</v>
      </c>
      <c r="J155" s="10">
        <f t="shared" si="37"/>
        <v>-13.309998000000007</v>
      </c>
      <c r="K155" s="6" t="b">
        <f t="shared" si="30"/>
        <v>1</v>
      </c>
      <c r="L155" s="5">
        <f t="shared" si="34"/>
        <v>-2.9891971902018321E-2</v>
      </c>
      <c r="M155" s="4">
        <f t="shared" si="31"/>
        <v>420.20634622297229</v>
      </c>
      <c r="N155" s="4">
        <f t="shared" si="35"/>
        <v>399.97802208490748</v>
      </c>
      <c r="O155" s="5">
        <f t="shared" si="32"/>
        <v>4.8139025790274806E-2</v>
      </c>
      <c r="P155" s="43">
        <f t="shared" si="26"/>
        <v>2.5448563243148599E-2</v>
      </c>
      <c r="Q155" s="14"/>
      <c r="R155" s="13">
        <f t="shared" si="27"/>
        <v>6.4976800142232297E-2</v>
      </c>
      <c r="S155" s="20" t="b">
        <f t="shared" si="33"/>
        <v>1</v>
      </c>
      <c r="T155" s="13"/>
      <c r="U155" s="20"/>
      <c r="V155" s="13">
        <f t="shared" si="36"/>
        <v>5.6256966719207555E-3</v>
      </c>
    </row>
    <row r="156" spans="1:22" x14ac:dyDescent="0.2">
      <c r="A156" s="1">
        <v>45097</v>
      </c>
      <c r="B156" s="4">
        <v>430.17999300000002</v>
      </c>
      <c r="C156" s="4">
        <v>440</v>
      </c>
      <c r="D156" s="4">
        <v>430</v>
      </c>
      <c r="E156" s="4">
        <v>434.70001200000002</v>
      </c>
      <c r="F156" s="4">
        <v>434.70001200000002</v>
      </c>
      <c r="G156" s="2">
        <v>4756000</v>
      </c>
      <c r="H156" s="4">
        <f t="shared" si="28"/>
        <v>4.7560000000000002</v>
      </c>
      <c r="I156" s="5">
        <f t="shared" si="29"/>
        <v>2.3255813953488372E-2</v>
      </c>
      <c r="J156" s="10">
        <f t="shared" si="37"/>
        <v>2.7400210000000129</v>
      </c>
      <c r="K156" s="6" t="b">
        <f t="shared" si="30"/>
        <v>1</v>
      </c>
      <c r="L156" s="5">
        <f t="shared" si="34"/>
        <v>6.3432286718424647E-3</v>
      </c>
      <c r="M156" s="4">
        <f t="shared" si="31"/>
        <v>422.62195718581023</v>
      </c>
      <c r="N156" s="4">
        <f t="shared" si="35"/>
        <v>402.9973255557851</v>
      </c>
      <c r="O156" s="5">
        <f t="shared" si="32"/>
        <v>4.6435428392559729E-2</v>
      </c>
      <c r="P156" s="43">
        <f t="shared" si="26"/>
        <v>1.7457783933705871E-2</v>
      </c>
      <c r="Q156" s="14"/>
      <c r="R156" s="13">
        <f t="shared" si="27"/>
        <v>4.1119592862396706E-2</v>
      </c>
      <c r="S156" s="20" t="b">
        <f t="shared" si="33"/>
        <v>0</v>
      </c>
      <c r="T156" s="13"/>
      <c r="U156" s="20"/>
      <c r="V156" s="13">
        <f t="shared" si="36"/>
        <v>5.7486303682718776E-3</v>
      </c>
    </row>
    <row r="157" spans="1:22" x14ac:dyDescent="0.2">
      <c r="A157" s="1">
        <v>45098</v>
      </c>
      <c r="B157" s="4">
        <v>432.64999399999999</v>
      </c>
      <c r="C157" s="4">
        <v>434.54998799999998</v>
      </c>
      <c r="D157" s="4">
        <v>422.540009</v>
      </c>
      <c r="E157" s="4">
        <v>424.45001200000002</v>
      </c>
      <c r="F157" s="4">
        <v>424.45001200000002</v>
      </c>
      <c r="G157" s="2">
        <v>5146400</v>
      </c>
      <c r="H157" s="4">
        <f t="shared" si="28"/>
        <v>5.1463999999999999</v>
      </c>
      <c r="I157" s="5">
        <f t="shared" si="29"/>
        <v>2.8423294230582524E-2</v>
      </c>
      <c r="J157" s="10">
        <f t="shared" si="37"/>
        <v>-10.25</v>
      </c>
      <c r="K157" s="6" t="b">
        <f t="shared" si="30"/>
        <v>1</v>
      </c>
      <c r="L157" s="5">
        <f t="shared" si="34"/>
        <v>-2.3579479450301925E-2</v>
      </c>
      <c r="M157" s="4">
        <f t="shared" si="31"/>
        <v>422.92663298817519</v>
      </c>
      <c r="N157" s="4">
        <f t="shared" si="35"/>
        <v>404.8627765509342</v>
      </c>
      <c r="O157" s="5">
        <f t="shared" si="32"/>
        <v>4.2711560417965075E-2</v>
      </c>
      <c r="P157" s="43">
        <f t="shared" si="26"/>
        <v>-9.1416325674150171E-4</v>
      </c>
      <c r="Q157" s="14"/>
      <c r="R157" s="13">
        <f t="shared" si="27"/>
        <v>2.7483147442619871E-2</v>
      </c>
      <c r="S157" s="20" t="b">
        <f t="shared" si="33"/>
        <v>1</v>
      </c>
      <c r="T157" s="13"/>
      <c r="U157" s="20"/>
      <c r="V157" s="13">
        <f t="shared" si="36"/>
        <v>7.2091806207551245E-4</v>
      </c>
    </row>
    <row r="158" spans="1:22" x14ac:dyDescent="0.2">
      <c r="A158" s="1">
        <v>45099</v>
      </c>
      <c r="B158" s="4">
        <v>422.92999300000002</v>
      </c>
      <c r="C158" s="4">
        <v>424.709991</v>
      </c>
      <c r="D158" s="4">
        <v>418.67999300000002</v>
      </c>
      <c r="E158" s="4">
        <v>422.48001099999999</v>
      </c>
      <c r="F158" s="4">
        <v>422.48001099999999</v>
      </c>
      <c r="G158" s="2">
        <v>4869500</v>
      </c>
      <c r="H158" s="4">
        <f t="shared" si="28"/>
        <v>4.8695000000000004</v>
      </c>
      <c r="I158" s="5">
        <f t="shared" si="29"/>
        <v>1.4402403030516859E-2</v>
      </c>
      <c r="J158" s="10">
        <f t="shared" si="37"/>
        <v>-1.9700010000000248</v>
      </c>
      <c r="K158" s="6" t="b">
        <f t="shared" si="30"/>
        <v>0</v>
      </c>
      <c r="L158" s="5">
        <f t="shared" si="34"/>
        <v>-4.6413027313096759E-3</v>
      </c>
      <c r="M158" s="4">
        <f t="shared" si="31"/>
        <v>422.85219599014601</v>
      </c>
      <c r="N158" s="4">
        <f t="shared" si="35"/>
        <v>406.39470998128775</v>
      </c>
      <c r="O158" s="5">
        <f t="shared" si="32"/>
        <v>3.8920185740839303E-2</v>
      </c>
      <c r="P158" s="43">
        <f t="shared" si="26"/>
        <v>-9.8668116890735461E-3</v>
      </c>
      <c r="Q158" s="14"/>
      <c r="R158" s="13">
        <f t="shared" si="27"/>
        <v>4.3934855428710614E-3</v>
      </c>
      <c r="S158" s="20" t="b">
        <f t="shared" si="33"/>
        <v>1</v>
      </c>
      <c r="T158" s="13"/>
      <c r="U158" s="20"/>
      <c r="V158" s="13">
        <f t="shared" si="36"/>
        <v>-1.76004517623396E-4</v>
      </c>
    </row>
    <row r="159" spans="1:22" x14ac:dyDescent="0.2">
      <c r="A159" s="1">
        <v>45100</v>
      </c>
      <c r="B159" s="4">
        <v>418.58999599999999</v>
      </c>
      <c r="C159" s="4">
        <v>425.82000699999998</v>
      </c>
      <c r="D159" s="4">
        <v>417.73001099999999</v>
      </c>
      <c r="E159" s="4">
        <v>424.01998900000001</v>
      </c>
      <c r="F159" s="4">
        <v>424.01998900000001</v>
      </c>
      <c r="G159" s="2">
        <v>8293900</v>
      </c>
      <c r="H159" s="4">
        <f t="shared" si="28"/>
        <v>8.2939000000000007</v>
      </c>
      <c r="I159" s="5">
        <f t="shared" si="29"/>
        <v>1.9366566411241123E-2</v>
      </c>
      <c r="J159" s="10">
        <f t="shared" si="37"/>
        <v>1.5399780000000192</v>
      </c>
      <c r="K159" s="6" t="b">
        <f t="shared" si="30"/>
        <v>0</v>
      </c>
      <c r="L159" s="5">
        <f t="shared" si="34"/>
        <v>3.6450907969703193E-3</v>
      </c>
      <c r="M159" s="4">
        <f t="shared" si="31"/>
        <v>423.04682815845501</v>
      </c>
      <c r="N159" s="4">
        <f t="shared" si="35"/>
        <v>407.92734293943664</v>
      </c>
      <c r="O159" s="5">
        <f t="shared" si="32"/>
        <v>3.573950733736566E-2</v>
      </c>
      <c r="P159" s="43">
        <f t="shared" si="26"/>
        <v>-1.2567916373701245E-2</v>
      </c>
      <c r="Q159" s="14"/>
      <c r="R159" s="13">
        <f t="shared" si="27"/>
        <v>6.5552526504376691E-3</v>
      </c>
      <c r="S159" s="20" t="b">
        <f t="shared" si="33"/>
        <v>0</v>
      </c>
      <c r="T159" s="13"/>
      <c r="U159" s="20"/>
      <c r="V159" s="13">
        <f t="shared" si="36"/>
        <v>4.6028416111982244E-4</v>
      </c>
    </row>
    <row r="160" spans="1:22" x14ac:dyDescent="0.2">
      <c r="A160" s="1">
        <v>45103</v>
      </c>
      <c r="B160" s="4">
        <v>422.44000199999999</v>
      </c>
      <c r="C160" s="4">
        <v>430.959991</v>
      </c>
      <c r="D160" s="4">
        <v>414.89999399999999</v>
      </c>
      <c r="E160" s="4">
        <v>415.94000199999999</v>
      </c>
      <c r="F160" s="4">
        <v>415.94000199999999</v>
      </c>
      <c r="G160" s="2">
        <v>4640000</v>
      </c>
      <c r="H160" s="4">
        <f t="shared" si="28"/>
        <v>4.6399999999999997</v>
      </c>
      <c r="I160" s="5">
        <f t="shared" si="29"/>
        <v>3.8708115768254288E-2</v>
      </c>
      <c r="J160" s="10">
        <f t="shared" si="37"/>
        <v>-8.0799870000000169</v>
      </c>
      <c r="K160" s="6" t="b">
        <f t="shared" si="30"/>
        <v>1</v>
      </c>
      <c r="L160" s="5">
        <f t="shared" si="34"/>
        <v>-1.9055674754993725E-2</v>
      </c>
      <c r="M160" s="4">
        <f t="shared" si="31"/>
        <v>421.86235713204587</v>
      </c>
      <c r="N160" s="4">
        <f t="shared" si="35"/>
        <v>408.62409590122473</v>
      </c>
      <c r="O160" s="5">
        <f t="shared" si="32"/>
        <v>3.1380522597036241E-2</v>
      </c>
      <c r="P160" s="43">
        <f t="shared" si="26"/>
        <v>-1.6503873868667099E-2</v>
      </c>
      <c r="Q160" s="14"/>
      <c r="R160" s="13">
        <f t="shared" si="27"/>
        <v>2.1565408039254157E-2</v>
      </c>
      <c r="S160" s="20" t="b">
        <f t="shared" si="33"/>
        <v>1</v>
      </c>
      <c r="T160" s="13"/>
      <c r="U160" s="20"/>
      <c r="V160" s="13">
        <f t="shared" si="36"/>
        <v>-2.7998579532322846E-3</v>
      </c>
    </row>
    <row r="161" spans="1:22" x14ac:dyDescent="0.2">
      <c r="A161" s="1">
        <v>45104</v>
      </c>
      <c r="B161" s="4">
        <v>417.39001500000001</v>
      </c>
      <c r="C161" s="4">
        <v>420.88000499999998</v>
      </c>
      <c r="D161" s="4">
        <v>411.5</v>
      </c>
      <c r="E161" s="4">
        <v>417.07998700000002</v>
      </c>
      <c r="F161" s="4">
        <v>417.07998700000002</v>
      </c>
      <c r="G161" s="2">
        <v>4818100</v>
      </c>
      <c r="H161" s="4">
        <f t="shared" si="28"/>
        <v>4.8181000000000003</v>
      </c>
      <c r="I161" s="5">
        <f t="shared" si="29"/>
        <v>2.2794665856622074E-2</v>
      </c>
      <c r="J161" s="10">
        <f t="shared" si="37"/>
        <v>1.1399850000000242</v>
      </c>
      <c r="K161" s="6" t="b">
        <f t="shared" si="30"/>
        <v>0</v>
      </c>
      <c r="L161" s="5">
        <f t="shared" si="34"/>
        <v>2.7407438441086132E-3</v>
      </c>
      <c r="M161" s="4">
        <f t="shared" si="31"/>
        <v>421.06529544337155</v>
      </c>
      <c r="N161" s="4">
        <f t="shared" si="35"/>
        <v>409.35939077937911</v>
      </c>
      <c r="O161" s="5">
        <f t="shared" si="32"/>
        <v>2.7800687424657994E-2</v>
      </c>
      <c r="P161" s="43">
        <f t="shared" si="26"/>
        <v>-2.2716893429318437E-2</v>
      </c>
      <c r="Q161" s="14"/>
      <c r="R161" s="13">
        <f t="shared" si="27"/>
        <v>-4.4005156771817158E-4</v>
      </c>
      <c r="S161" s="20" t="b">
        <f t="shared" si="33"/>
        <v>0</v>
      </c>
      <c r="T161" s="13"/>
      <c r="U161" s="20"/>
      <c r="V161" s="13">
        <f t="shared" si="36"/>
        <v>-1.8893880318997811E-3</v>
      </c>
    </row>
    <row r="162" spans="1:22" x14ac:dyDescent="0.2">
      <c r="A162" s="1">
        <v>45105</v>
      </c>
      <c r="B162" s="4">
        <v>423.10000600000001</v>
      </c>
      <c r="C162" s="4">
        <v>437.290009</v>
      </c>
      <c r="D162" s="4">
        <v>422.89001500000001</v>
      </c>
      <c r="E162" s="4">
        <v>429.83999599999999</v>
      </c>
      <c r="F162" s="4">
        <v>429.83999599999999</v>
      </c>
      <c r="G162" s="2">
        <v>8811300</v>
      </c>
      <c r="H162" s="4">
        <f t="shared" si="28"/>
        <v>8.8112999999999992</v>
      </c>
      <c r="I162" s="5">
        <f t="shared" si="29"/>
        <v>3.4051392771711556E-2</v>
      </c>
      <c r="J162" s="10">
        <f t="shared" si="37"/>
        <v>12.760008999999968</v>
      </c>
      <c r="K162" s="6" t="b">
        <f t="shared" si="30"/>
        <v>1</v>
      </c>
      <c r="L162" s="5">
        <f t="shared" si="34"/>
        <v>3.0593673630281301E-2</v>
      </c>
      <c r="M162" s="4">
        <f t="shared" si="31"/>
        <v>422.52774553614296</v>
      </c>
      <c r="N162" s="4">
        <f t="shared" si="35"/>
        <v>411.14031297247658</v>
      </c>
      <c r="O162" s="5">
        <f t="shared" si="32"/>
        <v>2.6950733257095186E-2</v>
      </c>
      <c r="P162" s="43">
        <f t="shared" si="26"/>
        <v>8.573862135310544E-4</v>
      </c>
      <c r="Q162" s="14"/>
      <c r="R162" s="13">
        <f t="shared" si="27"/>
        <v>3.4937974179956609E-2</v>
      </c>
      <c r="S162" s="20" t="b">
        <f t="shared" si="33"/>
        <v>0</v>
      </c>
      <c r="T162" s="13"/>
      <c r="U162" s="20"/>
      <c r="V162" s="13">
        <f t="shared" si="36"/>
        <v>3.4732145075776922E-3</v>
      </c>
    </row>
    <row r="163" spans="1:22" x14ac:dyDescent="0.2">
      <c r="A163" s="1">
        <v>45106</v>
      </c>
      <c r="B163" s="4">
        <v>434.32998700000002</v>
      </c>
      <c r="C163" s="4">
        <v>437.85000600000001</v>
      </c>
      <c r="D163" s="4">
        <v>426.14999399999999</v>
      </c>
      <c r="E163" s="4">
        <v>428.23998999999998</v>
      </c>
      <c r="F163" s="4">
        <v>428.23998999999998</v>
      </c>
      <c r="G163" s="2">
        <v>4932300</v>
      </c>
      <c r="H163" s="4">
        <f t="shared" si="28"/>
        <v>4.9322999999999997</v>
      </c>
      <c r="I163" s="5">
        <f t="shared" si="29"/>
        <v>2.7455149981769133E-2</v>
      </c>
      <c r="J163" s="10">
        <f t="shared" si="37"/>
        <v>-1.6000060000000076</v>
      </c>
      <c r="K163" s="6" t="b">
        <f t="shared" si="30"/>
        <v>1</v>
      </c>
      <c r="L163" s="5">
        <f t="shared" si="34"/>
        <v>-3.7223292734257507E-3</v>
      </c>
      <c r="M163" s="4">
        <f t="shared" si="31"/>
        <v>423.47978628011913</v>
      </c>
      <c r="N163" s="4">
        <f t="shared" si="35"/>
        <v>412.62724140965253</v>
      </c>
      <c r="O163" s="5">
        <f t="shared" si="32"/>
        <v>2.5627067033815801E-2</v>
      </c>
      <c r="P163" s="43">
        <f t="shared" si="26"/>
        <v>6.3053959277163743E-3</v>
      </c>
      <c r="Q163" s="14"/>
      <c r="R163" s="13">
        <f t="shared" si="27"/>
        <v>3.3933661500375398E-2</v>
      </c>
      <c r="S163" s="20" t="b">
        <f t="shared" si="33"/>
        <v>1</v>
      </c>
      <c r="T163" s="13"/>
      <c r="U163" s="20"/>
      <c r="V163" s="13">
        <f t="shared" si="36"/>
        <v>2.2532029056887871E-3</v>
      </c>
    </row>
    <row r="164" spans="1:22" x14ac:dyDescent="0.2">
      <c r="A164" s="1">
        <v>45107</v>
      </c>
      <c r="B164" s="4">
        <v>431.10000600000001</v>
      </c>
      <c r="C164" s="4">
        <v>444.11999500000002</v>
      </c>
      <c r="D164" s="4">
        <v>431.10000600000001</v>
      </c>
      <c r="E164" s="4">
        <v>440.48998999999998</v>
      </c>
      <c r="F164" s="4">
        <v>440.48998999999998</v>
      </c>
      <c r="G164" s="2">
        <v>7342000</v>
      </c>
      <c r="H164" s="4">
        <f t="shared" si="28"/>
        <v>7.3419999999999996</v>
      </c>
      <c r="I164" s="5">
        <f t="shared" si="29"/>
        <v>3.0201783388516142E-2</v>
      </c>
      <c r="J164" s="10">
        <f t="shared" si="37"/>
        <v>12.25</v>
      </c>
      <c r="K164" s="6" t="b">
        <f t="shared" si="30"/>
        <v>0</v>
      </c>
      <c r="L164" s="5">
        <f t="shared" si="34"/>
        <v>2.8605455553088351E-2</v>
      </c>
      <c r="M164" s="4">
        <f t="shared" si="31"/>
        <v>426.31482023343261</v>
      </c>
      <c r="N164" s="4">
        <f t="shared" si="35"/>
        <v>415.05008911316099</v>
      </c>
      <c r="O164" s="5">
        <f t="shared" si="32"/>
        <v>2.6423503443074092E-2</v>
      </c>
      <c r="P164" s="43">
        <f t="shared" si="26"/>
        <v>1.1224535342091139E-2</v>
      </c>
      <c r="Q164" s="14"/>
      <c r="R164" s="13">
        <f t="shared" si="27"/>
        <v>4.1765319715645864E-2</v>
      </c>
      <c r="S164" s="20" t="b">
        <f t="shared" si="33"/>
        <v>0</v>
      </c>
      <c r="T164" s="13">
        <f>(E164-E163)/E163</f>
        <v>2.8605455553088351E-2</v>
      </c>
      <c r="U164" s="20"/>
      <c r="V164" s="13">
        <f t="shared" si="36"/>
        <v>6.6946145841260876E-3</v>
      </c>
    </row>
    <row r="165" spans="1:22" x14ac:dyDescent="0.2">
      <c r="A165" s="1">
        <v>45110</v>
      </c>
      <c r="B165" s="4">
        <v>439.76001000000002</v>
      </c>
      <c r="C165" s="4">
        <v>441.54998799999998</v>
      </c>
      <c r="D165" s="4">
        <v>431.61999500000002</v>
      </c>
      <c r="E165" s="4">
        <v>441.44000199999999</v>
      </c>
      <c r="F165" s="4">
        <v>441.44000199999999</v>
      </c>
      <c r="G165" s="2">
        <v>3733200</v>
      </c>
      <c r="H165" s="4">
        <f t="shared" si="28"/>
        <v>3.7332000000000001</v>
      </c>
      <c r="I165" s="5">
        <f t="shared" si="29"/>
        <v>2.3006332225178696E-2</v>
      </c>
      <c r="J165" s="10">
        <f t="shared" si="37"/>
        <v>0.95001200000001518</v>
      </c>
      <c r="K165" s="6" t="b">
        <f t="shared" si="30"/>
        <v>0</v>
      </c>
      <c r="L165" s="5">
        <f t="shared" si="34"/>
        <v>2.1567164329886709E-3</v>
      </c>
      <c r="M165" s="4">
        <f t="shared" si="31"/>
        <v>428.83568386119384</v>
      </c>
      <c r="N165" s="4">
        <f t="shared" si="35"/>
        <v>417.34486414679918</v>
      </c>
      <c r="O165" s="5">
        <f t="shared" si="32"/>
        <v>2.6795390744847686E-2</v>
      </c>
      <c r="P165" s="43">
        <f t="shared" si="26"/>
        <v>6.4927226058627248E-3</v>
      </c>
      <c r="Q165" s="14"/>
      <c r="R165" s="13">
        <f t="shared" si="27"/>
        <v>2.9648428564357825E-2</v>
      </c>
      <c r="S165" s="20" t="b">
        <f t="shared" si="33"/>
        <v>0</v>
      </c>
      <c r="T165" s="13">
        <f>(E165-E164)/E164</f>
        <v>2.1567164329886709E-3</v>
      </c>
      <c r="U165" s="20"/>
      <c r="V165" s="13">
        <f t="shared" si="36"/>
        <v>5.9131503483292177E-3</v>
      </c>
    </row>
    <row r="166" spans="1:22" x14ac:dyDescent="0.2">
      <c r="A166" s="1">
        <v>45112</v>
      </c>
      <c r="B166" s="4">
        <v>444.91000400000001</v>
      </c>
      <c r="C166" s="4">
        <v>450.97000100000002</v>
      </c>
      <c r="D166" s="4">
        <v>439.61999500000002</v>
      </c>
      <c r="E166" s="4">
        <v>445.89999399999999</v>
      </c>
      <c r="F166" s="4">
        <v>445.89999399999999</v>
      </c>
      <c r="G166" s="2">
        <v>6869500</v>
      </c>
      <c r="H166" s="4">
        <f t="shared" si="28"/>
        <v>6.8695000000000004</v>
      </c>
      <c r="I166" s="5">
        <f t="shared" si="29"/>
        <v>2.5817765636433364E-2</v>
      </c>
      <c r="J166" s="10">
        <f t="shared" si="37"/>
        <v>4.4599919999999997</v>
      </c>
      <c r="K166" s="6" t="b">
        <f t="shared" si="30"/>
        <v>0</v>
      </c>
      <c r="L166" s="5">
        <f t="shared" si="34"/>
        <v>1.0103280128201884E-2</v>
      </c>
      <c r="M166" s="4">
        <f t="shared" si="31"/>
        <v>431.67973555099485</v>
      </c>
      <c r="N166" s="4">
        <f t="shared" si="35"/>
        <v>419.82791891664272</v>
      </c>
      <c r="O166" s="5">
        <f t="shared" si="32"/>
        <v>2.7455114656296076E-2</v>
      </c>
      <c r="P166" s="43">
        <f t="shared" si="26"/>
        <v>1.8393866552179575E-2</v>
      </c>
      <c r="Q166" s="14"/>
      <c r="R166" s="13">
        <f t="shared" si="27"/>
        <v>4.4686520724404939E-2</v>
      </c>
      <c r="S166" s="20" t="b">
        <f t="shared" si="33"/>
        <v>0</v>
      </c>
      <c r="T166" s="13">
        <f>(E166-E165)/E165</f>
        <v>1.0103280128201884E-2</v>
      </c>
      <c r="U166" s="20">
        <f>(E166-E164)/E164</f>
        <v>1.2281786471470135E-2</v>
      </c>
      <c r="V166" s="13">
        <f t="shared" si="36"/>
        <v>6.6320313276951384E-3</v>
      </c>
    </row>
    <row r="167" spans="1:22" x14ac:dyDescent="0.2">
      <c r="A167" s="1">
        <v>45113</v>
      </c>
      <c r="B167" s="4">
        <v>440</v>
      </c>
      <c r="C167" s="4">
        <v>442.79998799999998</v>
      </c>
      <c r="D167" s="4">
        <v>430.72000100000002</v>
      </c>
      <c r="E167" s="4">
        <v>438.83999599999999</v>
      </c>
      <c r="F167" s="4">
        <v>438.83999599999999</v>
      </c>
      <c r="G167" s="2">
        <v>4938800</v>
      </c>
      <c r="H167" s="4">
        <f t="shared" si="28"/>
        <v>4.9387999999999996</v>
      </c>
      <c r="I167" s="5">
        <f t="shared" si="29"/>
        <v>2.8046032159997045E-2</v>
      </c>
      <c r="J167" s="10">
        <f t="shared" si="37"/>
        <v>-7.0599980000000073</v>
      </c>
      <c r="K167" s="6" t="b">
        <f t="shared" si="30"/>
        <v>0</v>
      </c>
      <c r="L167" s="5">
        <f t="shared" si="34"/>
        <v>-1.5833142173130435E-2</v>
      </c>
      <c r="M167" s="4">
        <f t="shared" si="31"/>
        <v>432.8731122924957</v>
      </c>
      <c r="N167" s="4">
        <f t="shared" si="35"/>
        <v>421.48114301084769</v>
      </c>
      <c r="O167" s="5">
        <f t="shared" si="32"/>
        <v>2.6317109929318905E-2</v>
      </c>
      <c r="P167" s="43">
        <f t="shared" si="26"/>
        <v>-4.9740009978739598E-3</v>
      </c>
      <c r="Q167" s="14"/>
      <c r="R167" s="13">
        <f t="shared" si="27"/>
        <v>2.2932530170172855E-2</v>
      </c>
      <c r="S167" s="20" t="b">
        <f t="shared" si="33"/>
        <v>1</v>
      </c>
      <c r="T167" s="13"/>
      <c r="U167" s="20"/>
      <c r="V167" s="13">
        <f t="shared" si="36"/>
        <v>2.7644956277079655E-3</v>
      </c>
    </row>
    <row r="168" spans="1:22" x14ac:dyDescent="0.2">
      <c r="A168" s="1">
        <v>45114</v>
      </c>
      <c r="B168" s="4">
        <v>438.60000600000001</v>
      </c>
      <c r="C168" s="4">
        <v>442.32998700000002</v>
      </c>
      <c r="D168" s="4">
        <v>435.83999599999999</v>
      </c>
      <c r="E168" s="4">
        <v>438.10000600000001</v>
      </c>
      <c r="F168" s="4">
        <v>438.10000600000001</v>
      </c>
      <c r="G168" s="2">
        <v>4160100</v>
      </c>
      <c r="H168" s="4">
        <f t="shared" si="28"/>
        <v>4.1600999999999999</v>
      </c>
      <c r="I168" s="5">
        <f t="shared" si="29"/>
        <v>1.4890765096280957E-2</v>
      </c>
      <c r="J168" s="10">
        <f t="shared" si="37"/>
        <v>-0.7399899999999775</v>
      </c>
      <c r="K168" s="6" t="b">
        <f t="shared" si="30"/>
        <v>1</v>
      </c>
      <c r="L168" s="5">
        <f t="shared" si="34"/>
        <v>-1.6862410143672901E-3</v>
      </c>
      <c r="M168" s="4">
        <f t="shared" si="31"/>
        <v>433.74426124374645</v>
      </c>
      <c r="N168" s="4">
        <f t="shared" si="35"/>
        <v>422.92626153164355</v>
      </c>
      <c r="O168" s="5">
        <f t="shared" si="32"/>
        <v>2.4940963324984793E-2</v>
      </c>
      <c r="P168" s="43">
        <f t="shared" si="26"/>
        <v>4.831729070591248E-3</v>
      </c>
      <c r="Q168" s="14"/>
      <c r="R168" s="13">
        <f t="shared" si="27"/>
        <v>1.9794442309471253E-2</v>
      </c>
      <c r="S168" s="20" t="b">
        <f t="shared" si="33"/>
        <v>1</v>
      </c>
      <c r="T168" s="13"/>
      <c r="U168" s="20"/>
      <c r="V168" s="13">
        <f t="shared" si="36"/>
        <v>2.0124810862867902E-3</v>
      </c>
    </row>
    <row r="169" spans="1:22" x14ac:dyDescent="0.2">
      <c r="A169" s="1">
        <v>45117</v>
      </c>
      <c r="B169" s="4">
        <v>438.51998900000001</v>
      </c>
      <c r="C169" s="4">
        <v>444.41000400000001</v>
      </c>
      <c r="D169" s="4">
        <v>436.82000699999998</v>
      </c>
      <c r="E169" s="4">
        <v>441.709991</v>
      </c>
      <c r="F169" s="4">
        <v>441.709991</v>
      </c>
      <c r="G169" s="2">
        <v>4251700</v>
      </c>
      <c r="H169" s="4">
        <f t="shared" si="28"/>
        <v>4.2516999999999996</v>
      </c>
      <c r="I169" s="5">
        <f t="shared" si="29"/>
        <v>1.7375570895039247E-2</v>
      </c>
      <c r="J169" s="10">
        <f t="shared" si="37"/>
        <v>3.6099849999999947</v>
      </c>
      <c r="K169" s="6" t="b">
        <f t="shared" si="30"/>
        <v>0</v>
      </c>
      <c r="L169" s="5">
        <f t="shared" si="34"/>
        <v>8.2400934730870439E-3</v>
      </c>
      <c r="M169" s="4">
        <f t="shared" si="31"/>
        <v>435.07188286978874</v>
      </c>
      <c r="N169" s="4">
        <f t="shared" si="35"/>
        <v>424.55962931150066</v>
      </c>
      <c r="O169" s="5">
        <f t="shared" si="32"/>
        <v>2.4162107394640021E-2</v>
      </c>
      <c r="P169" s="43">
        <f t="shared" si="26"/>
        <v>4.0180121930205922E-3</v>
      </c>
      <c r="Q169" s="14"/>
      <c r="R169" s="13">
        <f t="shared" si="27"/>
        <v>2.14633983437768E-2</v>
      </c>
      <c r="S169" s="20" t="b">
        <f t="shared" si="33"/>
        <v>0</v>
      </c>
      <c r="T169" s="13"/>
      <c r="U169" s="20"/>
      <c r="V169" s="13">
        <f t="shared" si="36"/>
        <v>3.0608396344781108E-3</v>
      </c>
    </row>
    <row r="170" spans="1:22" x14ac:dyDescent="0.2">
      <c r="A170" s="1">
        <v>45118</v>
      </c>
      <c r="B170" s="4">
        <v>438.64999399999999</v>
      </c>
      <c r="C170" s="4">
        <v>440.79998799999998</v>
      </c>
      <c r="D170" s="4">
        <v>431.040009</v>
      </c>
      <c r="E170" s="4">
        <v>440.209991</v>
      </c>
      <c r="F170" s="4">
        <v>440.209991</v>
      </c>
      <c r="G170" s="2">
        <v>4574600</v>
      </c>
      <c r="H170" s="4">
        <f t="shared" si="28"/>
        <v>4.5746000000000002</v>
      </c>
      <c r="I170" s="5">
        <f t="shared" si="29"/>
        <v>2.2642860978596507E-2</v>
      </c>
      <c r="J170" s="10">
        <f t="shared" si="37"/>
        <v>-1.5</v>
      </c>
      <c r="K170" s="6" t="b">
        <f t="shared" si="30"/>
        <v>0</v>
      </c>
      <c r="L170" s="5">
        <f t="shared" si="34"/>
        <v>-3.3958933023092975E-3</v>
      </c>
      <c r="M170" s="4">
        <f t="shared" si="31"/>
        <v>435.92823422482394</v>
      </c>
      <c r="N170" s="4">
        <f t="shared" si="35"/>
        <v>425.92053032789192</v>
      </c>
      <c r="O170" s="5">
        <f t="shared" si="32"/>
        <v>2.2957228073854651E-2</v>
      </c>
      <c r="P170" s="43">
        <f t="shared" si="26"/>
        <v>-1.1213371470458384E-2</v>
      </c>
      <c r="Q170" s="14"/>
      <c r="R170" s="13">
        <f t="shared" si="27"/>
        <v>1.1175586696831172E-2</v>
      </c>
      <c r="S170" s="20" t="b">
        <f t="shared" si="33"/>
        <v>1</v>
      </c>
      <c r="T170" s="13"/>
      <c r="U170" s="20"/>
      <c r="V170" s="13">
        <f t="shared" si="36"/>
        <v>1.9682985473264791E-3</v>
      </c>
    </row>
    <row r="171" spans="1:22" x14ac:dyDescent="0.2">
      <c r="A171" s="1">
        <v>45119</v>
      </c>
      <c r="B171" s="4">
        <v>444.54998799999998</v>
      </c>
      <c r="C171" s="4">
        <v>445.41000400000001</v>
      </c>
      <c r="D171" s="4">
        <v>437.75</v>
      </c>
      <c r="E171" s="4">
        <v>444.04998799999998</v>
      </c>
      <c r="F171" s="4">
        <v>444.04998799999998</v>
      </c>
      <c r="G171" s="2">
        <v>5731700</v>
      </c>
      <c r="H171" s="4">
        <f t="shared" si="28"/>
        <v>5.7317</v>
      </c>
      <c r="I171" s="5">
        <f t="shared" si="29"/>
        <v>1.7498581382067425E-2</v>
      </c>
      <c r="J171" s="10">
        <f t="shared" si="37"/>
        <v>3.8399969999999826</v>
      </c>
      <c r="K171" s="6" t="b">
        <f t="shared" si="30"/>
        <v>0</v>
      </c>
      <c r="L171" s="5">
        <f t="shared" si="34"/>
        <v>8.7231027884598425E-3</v>
      </c>
      <c r="M171" s="4">
        <f t="shared" si="31"/>
        <v>437.28185985401996</v>
      </c>
      <c r="N171" s="4">
        <f t="shared" si="35"/>
        <v>427.49700490807521</v>
      </c>
      <c r="O171" s="5">
        <f t="shared" si="32"/>
        <v>2.2376539811670378E-2</v>
      </c>
      <c r="P171" s="43">
        <f t="shared" si="26"/>
        <v>1.0705684112675647E-3</v>
      </c>
      <c r="Q171" s="14"/>
      <c r="R171" s="13">
        <f t="shared" si="27"/>
        <v>1.8587883221804626E-2</v>
      </c>
      <c r="S171" s="20" t="b">
        <f t="shared" si="33"/>
        <v>0</v>
      </c>
      <c r="T171" s="13"/>
      <c r="U171" s="20"/>
      <c r="V171" s="13">
        <f t="shared" si="36"/>
        <v>3.1051570486207679E-3</v>
      </c>
    </row>
    <row r="172" spans="1:22" x14ac:dyDescent="0.2">
      <c r="A172" s="1">
        <v>45120</v>
      </c>
      <c r="B172" s="4">
        <v>447</v>
      </c>
      <c r="C172" s="4">
        <v>451.67001299999998</v>
      </c>
      <c r="D172" s="4">
        <v>441.17999300000002</v>
      </c>
      <c r="E172" s="4">
        <v>450.38000499999998</v>
      </c>
      <c r="F172" s="4">
        <v>450.38000499999998</v>
      </c>
      <c r="G172" s="2">
        <v>6157500</v>
      </c>
      <c r="H172" s="4">
        <f t="shared" si="28"/>
        <v>6.1574999999999998</v>
      </c>
      <c r="I172" s="5">
        <f t="shared" si="29"/>
        <v>2.377718882642069E-2</v>
      </c>
      <c r="J172" s="10">
        <f t="shared" si="37"/>
        <v>6.330016999999998</v>
      </c>
      <c r="K172" s="6" t="b">
        <f t="shared" si="30"/>
        <v>0</v>
      </c>
      <c r="L172" s="5">
        <f t="shared" si="34"/>
        <v>1.4255190116118184E-2</v>
      </c>
      <c r="M172" s="4">
        <f t="shared" si="31"/>
        <v>439.46488404501662</v>
      </c>
      <c r="N172" s="4">
        <f t="shared" si="35"/>
        <v>429.4868310030252</v>
      </c>
      <c r="O172" s="5">
        <f t="shared" si="32"/>
        <v>2.2705006484589365E-2</v>
      </c>
      <c r="P172" s="43">
        <f t="shared" si="26"/>
        <v>3.9027212804737307E-3</v>
      </c>
      <c r="Q172" s="14"/>
      <c r="R172" s="13">
        <f t="shared" si="27"/>
        <v>2.7772705847717134E-2</v>
      </c>
      <c r="S172" s="20" t="b">
        <f t="shared" si="33"/>
        <v>0</v>
      </c>
      <c r="T172" s="13"/>
      <c r="U172" s="20"/>
      <c r="V172" s="13">
        <f t="shared" si="36"/>
        <v>4.9922587498265579E-3</v>
      </c>
    </row>
    <row r="173" spans="1:22" x14ac:dyDescent="0.2">
      <c r="A173" s="1">
        <v>45121</v>
      </c>
      <c r="B173" s="4">
        <v>452.790009</v>
      </c>
      <c r="C173" s="4">
        <v>456.48001099999999</v>
      </c>
      <c r="D173" s="4">
        <v>439.70001200000002</v>
      </c>
      <c r="E173" s="4">
        <v>441.91000400000001</v>
      </c>
      <c r="F173" s="4">
        <v>441.91000400000001</v>
      </c>
      <c r="G173" s="2">
        <v>7184900</v>
      </c>
      <c r="H173" s="4">
        <f t="shared" si="28"/>
        <v>7.1848999999999998</v>
      </c>
      <c r="I173" s="5">
        <f t="shared" si="29"/>
        <v>3.816238012747649E-2</v>
      </c>
      <c r="J173" s="10">
        <f t="shared" si="37"/>
        <v>-8.4700009999999679</v>
      </c>
      <c r="K173" s="6" t="b">
        <f t="shared" si="30"/>
        <v>1</v>
      </c>
      <c r="L173" s="5">
        <f t="shared" si="34"/>
        <v>-1.8806343323345291E-2</v>
      </c>
      <c r="M173" s="4">
        <f t="shared" si="31"/>
        <v>439.87240403751383</v>
      </c>
      <c r="N173" s="4">
        <f t="shared" si="35"/>
        <v>430.5671069158056</v>
      </c>
      <c r="O173" s="5">
        <f t="shared" si="32"/>
        <v>2.1154537170998907E-2</v>
      </c>
      <c r="P173" s="43">
        <f t="shared" si="26"/>
        <v>-3.9191373664603473E-4</v>
      </c>
      <c r="Q173" s="14"/>
      <c r="R173" s="13">
        <f t="shared" si="27"/>
        <v>3.775551002983539E-2</v>
      </c>
      <c r="S173" s="20" t="b">
        <f t="shared" si="33"/>
        <v>1</v>
      </c>
      <c r="T173" s="13"/>
      <c r="U173" s="20"/>
      <c r="V173" s="13">
        <f t="shared" si="36"/>
        <v>9.273095696434976E-4</v>
      </c>
    </row>
    <row r="174" spans="1:22" x14ac:dyDescent="0.2">
      <c r="A174" s="1">
        <v>45124</v>
      </c>
      <c r="B174" s="4">
        <v>445.57000699999998</v>
      </c>
      <c r="C174" s="4">
        <v>456.67999300000002</v>
      </c>
      <c r="D174" s="4">
        <v>445.10998499999999</v>
      </c>
      <c r="E174" s="4">
        <v>450.04998799999998</v>
      </c>
      <c r="F174" s="4">
        <v>450.04998799999998</v>
      </c>
      <c r="G174" s="2">
        <v>6891700</v>
      </c>
      <c r="H174" s="4">
        <f t="shared" si="28"/>
        <v>6.8917000000000002</v>
      </c>
      <c r="I174" s="5">
        <f t="shared" si="29"/>
        <v>2.5993593471060932E-2</v>
      </c>
      <c r="J174" s="10">
        <f t="shared" si="37"/>
        <v>8.1399839999999699</v>
      </c>
      <c r="K174" s="6" t="b">
        <f t="shared" si="30"/>
        <v>1</v>
      </c>
      <c r="L174" s="5">
        <f t="shared" si="34"/>
        <v>1.8420003906496694E-2</v>
      </c>
      <c r="M174" s="4">
        <f t="shared" si="31"/>
        <v>441.5686680312615</v>
      </c>
      <c r="N174" s="4">
        <f t="shared" si="35"/>
        <v>432.26127048834422</v>
      </c>
      <c r="O174" s="5">
        <f t="shared" si="32"/>
        <v>2.1078029798659404E-2</v>
      </c>
      <c r="P174" s="43">
        <f t="shared" si="26"/>
        <v>8.0198556308976772E-3</v>
      </c>
      <c r="Q174" s="14"/>
      <c r="R174" s="13">
        <f t="shared" si="27"/>
        <v>3.422191396892476E-2</v>
      </c>
      <c r="S174" s="20" t="b">
        <f t="shared" si="33"/>
        <v>0</v>
      </c>
      <c r="T174" s="13">
        <f>(E174-E173)/E173</f>
        <v>1.8420003906496694E-2</v>
      </c>
      <c r="U174" s="20"/>
      <c r="V174" s="13">
        <f t="shared" si="36"/>
        <v>3.8562637214290909E-3</v>
      </c>
    </row>
    <row r="175" spans="1:22" x14ac:dyDescent="0.2">
      <c r="A175" s="1">
        <v>45125</v>
      </c>
      <c r="B175" s="4">
        <v>451</v>
      </c>
      <c r="C175" s="4">
        <v>478.14999399999999</v>
      </c>
      <c r="D175" s="4">
        <v>448.77999899999998</v>
      </c>
      <c r="E175" s="4">
        <v>474.79998799999998</v>
      </c>
      <c r="F175" s="4">
        <v>474.79998799999998</v>
      </c>
      <c r="G175" s="2">
        <v>13196900</v>
      </c>
      <c r="H175" s="4">
        <f t="shared" si="28"/>
        <v>13.196899999999999</v>
      </c>
      <c r="I175" s="5">
        <f t="shared" si="29"/>
        <v>6.5444081878524227E-2</v>
      </c>
      <c r="J175" s="10">
        <f t="shared" si="37"/>
        <v>24.75</v>
      </c>
      <c r="K175" s="6" t="b">
        <f t="shared" si="30"/>
        <v>0</v>
      </c>
      <c r="L175" s="5">
        <f t="shared" si="34"/>
        <v>5.4993891034166631E-2</v>
      </c>
      <c r="M175" s="4">
        <f t="shared" si="31"/>
        <v>447.1072213593846</v>
      </c>
      <c r="N175" s="4">
        <f t="shared" si="35"/>
        <v>435.96028940240126</v>
      </c>
      <c r="O175" s="5">
        <f t="shared" si="32"/>
        <v>2.4931227733455547E-2</v>
      </c>
      <c r="P175" s="43">
        <f t="shared" si="26"/>
        <v>3.7413344287517141E-3</v>
      </c>
      <c r="Q175" s="14"/>
      <c r="R175" s="13">
        <f t="shared" si="27"/>
        <v>6.943026450396611E-2</v>
      </c>
      <c r="S175" s="20" t="b">
        <f t="shared" si="33"/>
        <v>0</v>
      </c>
      <c r="T175" s="13">
        <f>(E175-E174)/E174</f>
        <v>5.4993891034166631E-2</v>
      </c>
      <c r="U175" s="20"/>
      <c r="V175" s="13">
        <f t="shared" si="36"/>
        <v>1.2542903808861253E-2</v>
      </c>
    </row>
    <row r="176" spans="1:22" x14ac:dyDescent="0.2">
      <c r="A176" s="1">
        <v>45126</v>
      </c>
      <c r="B176" s="4">
        <v>476.85998499999999</v>
      </c>
      <c r="C176" s="4">
        <v>485</v>
      </c>
      <c r="D176" s="4">
        <v>470</v>
      </c>
      <c r="E176" s="4">
        <v>477.58999599999999</v>
      </c>
      <c r="F176" s="4">
        <v>477.58999599999999</v>
      </c>
      <c r="G176" s="2">
        <v>20996500</v>
      </c>
      <c r="H176" s="4">
        <f t="shared" si="28"/>
        <v>20.996500000000001</v>
      </c>
      <c r="I176" s="5">
        <f t="shared" si="29"/>
        <v>3.1914893617021274E-2</v>
      </c>
      <c r="J176" s="10">
        <f t="shared" si="37"/>
        <v>2.7900080000000003</v>
      </c>
      <c r="K176" s="6" t="b">
        <f t="shared" si="30"/>
        <v>0</v>
      </c>
      <c r="L176" s="5">
        <f t="shared" si="34"/>
        <v>5.8761753801897746E-3</v>
      </c>
      <c r="M176" s="4">
        <f t="shared" si="31"/>
        <v>452.18768379948716</v>
      </c>
      <c r="N176" s="4">
        <f t="shared" si="35"/>
        <v>439.58026388914897</v>
      </c>
      <c r="O176" s="5">
        <f t="shared" si="32"/>
        <v>2.7880944930664415E-2</v>
      </c>
      <c r="P176" s="43">
        <f t="shared" si="26"/>
        <v>3.9391422718207704E-2</v>
      </c>
      <c r="Q176" s="14"/>
      <c r="R176" s="13">
        <f t="shared" si="27"/>
        <v>7.2563489400703687E-2</v>
      </c>
      <c r="S176" s="20" t="b">
        <f t="shared" si="33"/>
        <v>0</v>
      </c>
      <c r="T176" s="13">
        <f>(E176-E175)/E175</f>
        <v>5.8761753801897746E-3</v>
      </c>
      <c r="U176" s="20">
        <f>(E176-E164)/E164</f>
        <v>8.4224402011950389E-2</v>
      </c>
      <c r="V176" s="13">
        <f t="shared" si="36"/>
        <v>1.1362962165218288E-2</v>
      </c>
    </row>
    <row r="177" spans="1:22" x14ac:dyDescent="0.2">
      <c r="A177" s="1">
        <v>45127</v>
      </c>
      <c r="B177" s="4">
        <v>447</v>
      </c>
      <c r="C177" s="4">
        <v>448.5</v>
      </c>
      <c r="D177" s="4">
        <v>432</v>
      </c>
      <c r="E177" s="4">
        <v>437.42001299999998</v>
      </c>
      <c r="F177" s="4">
        <v>437.42001299999998</v>
      </c>
      <c r="G177" s="2">
        <v>23989700</v>
      </c>
      <c r="H177" s="4">
        <f t="shared" si="28"/>
        <v>23.989699999999999</v>
      </c>
      <c r="I177" s="5">
        <f t="shared" si="29"/>
        <v>3.8194444444444448E-2</v>
      </c>
      <c r="J177" s="10">
        <f t="shared" si="37"/>
        <v>-40.169983000000002</v>
      </c>
      <c r="K177" s="6" t="b">
        <f t="shared" si="30"/>
        <v>1</v>
      </c>
      <c r="L177" s="5">
        <f t="shared" si="34"/>
        <v>-8.4109766403063446E-2</v>
      </c>
      <c r="M177" s="4">
        <f t="shared" si="31"/>
        <v>449.72640533290598</v>
      </c>
      <c r="N177" s="4">
        <f t="shared" si="35"/>
        <v>439.39241598574472</v>
      </c>
      <c r="O177" s="5">
        <f t="shared" si="32"/>
        <v>2.2978391361102357E-2</v>
      </c>
      <c r="P177" s="43">
        <f t="shared" si="26"/>
        <v>-3.9415976297376108E-2</v>
      </c>
      <c r="Q177" s="14"/>
      <c r="R177" s="13">
        <f t="shared" si="27"/>
        <v>-2.727003169845337E-3</v>
      </c>
      <c r="S177" s="20" t="b">
        <f t="shared" si="33"/>
        <v>1</v>
      </c>
      <c r="T177" s="13"/>
      <c r="U177" s="20"/>
      <c r="V177" s="13">
        <f t="shared" si="36"/>
        <v>-5.4430462278414861E-3</v>
      </c>
    </row>
    <row r="178" spans="1:22" x14ac:dyDescent="0.2">
      <c r="A178" s="1">
        <v>45128</v>
      </c>
      <c r="B178" s="4">
        <v>437.36999500000002</v>
      </c>
      <c r="C178" s="4">
        <v>438.23998999999998</v>
      </c>
      <c r="D178" s="4">
        <v>423.19000199999999</v>
      </c>
      <c r="E178" s="4">
        <v>427.5</v>
      </c>
      <c r="F178" s="4">
        <v>427.5</v>
      </c>
      <c r="G178" s="2">
        <v>17303700</v>
      </c>
      <c r="H178" s="4">
        <f t="shared" si="28"/>
        <v>17.303699999999999</v>
      </c>
      <c r="I178" s="5">
        <f t="shared" si="29"/>
        <v>3.5563193669211457E-2</v>
      </c>
      <c r="J178" s="10">
        <f t="shared" si="37"/>
        <v>-9.9200129999999831</v>
      </c>
      <c r="K178" s="6" t="b">
        <f t="shared" si="30"/>
        <v>1</v>
      </c>
      <c r="L178" s="5">
        <f t="shared" si="34"/>
        <v>-2.2678461673403094E-2</v>
      </c>
      <c r="M178" s="4">
        <f t="shared" si="31"/>
        <v>446.02200444408834</v>
      </c>
      <c r="N178" s="4">
        <f t="shared" si="35"/>
        <v>438.35829285654955</v>
      </c>
      <c r="O178" s="5">
        <f t="shared" si="32"/>
        <v>1.7182362105857669E-2</v>
      </c>
      <c r="P178" s="43">
        <f t="shared" si="26"/>
        <v>-5.1190304999740165E-2</v>
      </c>
      <c r="Q178" s="14"/>
      <c r="R178" s="13">
        <f t="shared" si="27"/>
        <v>-1.7447602061220469E-2</v>
      </c>
      <c r="S178" s="20" t="b">
        <f t="shared" si="33"/>
        <v>1</v>
      </c>
      <c r="T178" s="13"/>
      <c r="U178" s="20"/>
      <c r="V178" s="13">
        <f t="shared" si="36"/>
        <v>-8.2370099796019204E-3</v>
      </c>
    </row>
    <row r="179" spans="1:22" x14ac:dyDescent="0.2">
      <c r="A179" s="1">
        <v>45131</v>
      </c>
      <c r="B179" s="4">
        <v>425</v>
      </c>
      <c r="C179" s="4">
        <v>428.64001500000001</v>
      </c>
      <c r="D179" s="4">
        <v>419.19000199999999</v>
      </c>
      <c r="E179" s="4">
        <v>428.36999500000002</v>
      </c>
      <c r="F179" s="4">
        <v>428.36999500000002</v>
      </c>
      <c r="G179" s="2">
        <v>8264400</v>
      </c>
      <c r="H179" s="4">
        <f t="shared" si="28"/>
        <v>8.2644000000000002</v>
      </c>
      <c r="I179" s="5">
        <f t="shared" si="29"/>
        <v>2.254350760970681E-2</v>
      </c>
      <c r="J179" s="10">
        <f t="shared" si="37"/>
        <v>0.86999500000001717</v>
      </c>
      <c r="K179" s="6" t="b">
        <f t="shared" si="30"/>
        <v>0</v>
      </c>
      <c r="L179" s="5">
        <f t="shared" si="34"/>
        <v>2.0350760233918529E-3</v>
      </c>
      <c r="M179" s="4">
        <f t="shared" si="31"/>
        <v>443.0800028700736</v>
      </c>
      <c r="N179" s="4">
        <f t="shared" si="35"/>
        <v>437.4897452168496</v>
      </c>
      <c r="O179" s="5">
        <f t="shared" si="32"/>
        <v>1.2616813254971602E-2</v>
      </c>
      <c r="P179" s="43">
        <f t="shared" si="26"/>
        <v>-5.39180299614627E-2</v>
      </c>
      <c r="Q179" s="14"/>
      <c r="R179" s="13">
        <f t="shared" si="27"/>
        <v>-3.2590023870492521E-2</v>
      </c>
      <c r="S179" s="20" t="b">
        <f t="shared" si="33"/>
        <v>0</v>
      </c>
      <c r="T179" s="13"/>
      <c r="U179" s="20"/>
      <c r="V179" s="13">
        <f t="shared" si="36"/>
        <v>-6.596090651808946E-3</v>
      </c>
    </row>
    <row r="180" spans="1:22" x14ac:dyDescent="0.2">
      <c r="A180" s="1">
        <v>45132</v>
      </c>
      <c r="B180" s="4">
        <v>427.17999300000002</v>
      </c>
      <c r="C180" s="4">
        <v>430.88000499999998</v>
      </c>
      <c r="D180" s="4">
        <v>426.13000499999998</v>
      </c>
      <c r="E180" s="4">
        <v>427.70001200000002</v>
      </c>
      <c r="F180" s="4">
        <v>427.70001200000002</v>
      </c>
      <c r="G180" s="2">
        <v>4859800</v>
      </c>
      <c r="H180" s="4">
        <f t="shared" si="28"/>
        <v>4.8597999999999999</v>
      </c>
      <c r="I180" s="5">
        <f t="shared" si="29"/>
        <v>1.1146832995249888E-2</v>
      </c>
      <c r="J180" s="10">
        <f t="shared" si="37"/>
        <v>-0.66998300000000199</v>
      </c>
      <c r="K180" s="6" t="b">
        <f t="shared" si="30"/>
        <v>1</v>
      </c>
      <c r="L180" s="5">
        <f t="shared" si="34"/>
        <v>-1.5640287784395403E-3</v>
      </c>
      <c r="M180" s="4">
        <f t="shared" si="31"/>
        <v>440.51667105839465</v>
      </c>
      <c r="N180" s="4">
        <f t="shared" si="35"/>
        <v>436.63846406755835</v>
      </c>
      <c r="O180" s="5">
        <f t="shared" si="32"/>
        <v>8.8037689504881673E-3</v>
      </c>
      <c r="P180" s="43">
        <f t="shared" si="26"/>
        <v>-3.2658618852787022E-2</v>
      </c>
      <c r="Q180" s="14"/>
      <c r="R180" s="13">
        <f t="shared" si="27"/>
        <v>-2.1875826027744669E-2</v>
      </c>
      <c r="S180" s="20" t="b">
        <f t="shared" si="33"/>
        <v>1</v>
      </c>
      <c r="T180" s="13"/>
      <c r="U180" s="20"/>
      <c r="V180" s="13">
        <f t="shared" si="36"/>
        <v>-5.7852572787641856E-3</v>
      </c>
    </row>
    <row r="181" spans="1:22" x14ac:dyDescent="0.2">
      <c r="A181" s="1">
        <v>45133</v>
      </c>
      <c r="B181" s="4">
        <v>424.20001200000002</v>
      </c>
      <c r="C181" s="4">
        <v>425.26001000000002</v>
      </c>
      <c r="D181" s="4">
        <v>415.58999599999999</v>
      </c>
      <c r="E181" s="4">
        <v>422.67001299999998</v>
      </c>
      <c r="F181" s="4">
        <v>422.67001299999998</v>
      </c>
      <c r="G181" s="2">
        <v>6009200</v>
      </c>
      <c r="H181" s="4">
        <f t="shared" si="28"/>
        <v>6.0091999999999999</v>
      </c>
      <c r="I181" s="5">
        <f t="shared" si="29"/>
        <v>2.3268158745572975E-2</v>
      </c>
      <c r="J181" s="10">
        <f t="shared" si="37"/>
        <v>-5.0299990000000321</v>
      </c>
      <c r="K181" s="6" t="b">
        <f t="shared" si="30"/>
        <v>0</v>
      </c>
      <c r="L181" s="5">
        <f t="shared" si="34"/>
        <v>-1.1760577177631765E-2</v>
      </c>
      <c r="M181" s="4">
        <f t="shared" si="31"/>
        <v>437.5422280486622</v>
      </c>
      <c r="N181" s="4">
        <f t="shared" si="35"/>
        <v>435.42381614864024</v>
      </c>
      <c r="O181" s="5">
        <f t="shared" si="32"/>
        <v>4.8416170239603713E-3</v>
      </c>
      <c r="P181" s="43">
        <f t="shared" si="26"/>
        <v>-5.0171687762719776E-2</v>
      </c>
      <c r="Q181" s="14"/>
      <c r="R181" s="13">
        <f t="shared" si="27"/>
        <v>-2.8070931812543085E-2</v>
      </c>
      <c r="S181" s="20" t="b">
        <f t="shared" si="33"/>
        <v>1</v>
      </c>
      <c r="T181" s="13"/>
      <c r="U181" s="20"/>
      <c r="V181" s="13">
        <f t="shared" si="36"/>
        <v>-6.7521689987032601E-3</v>
      </c>
    </row>
    <row r="182" spans="1:22" x14ac:dyDescent="0.2">
      <c r="A182" s="1">
        <v>45134</v>
      </c>
      <c r="B182" s="4">
        <v>426.89999399999999</v>
      </c>
      <c r="C182" s="4">
        <v>427.51998900000001</v>
      </c>
      <c r="D182" s="4">
        <v>411.88000499999998</v>
      </c>
      <c r="E182" s="4">
        <v>413.17001299999998</v>
      </c>
      <c r="F182" s="4">
        <v>413.17001299999998</v>
      </c>
      <c r="G182" s="2">
        <v>6594500</v>
      </c>
      <c r="H182" s="4">
        <f t="shared" si="28"/>
        <v>6.5945</v>
      </c>
      <c r="I182" s="5">
        <f t="shared" si="29"/>
        <v>3.7972185612651983E-2</v>
      </c>
      <c r="J182" s="10">
        <f t="shared" si="37"/>
        <v>-9.5</v>
      </c>
      <c r="K182" s="6" t="b">
        <f t="shared" si="30"/>
        <v>1</v>
      </c>
      <c r="L182" s="5">
        <f t="shared" si="34"/>
        <v>-2.2476162745900783E-2</v>
      </c>
      <c r="M182" s="4">
        <f t="shared" si="31"/>
        <v>433.48019220721847</v>
      </c>
      <c r="N182" s="4">
        <f t="shared" si="35"/>
        <v>433.48870283136716</v>
      </c>
      <c r="O182" s="5">
        <f t="shared" si="32"/>
        <v>-1.9633248073835694E-5</v>
      </c>
      <c r="P182" s="43">
        <f t="shared" si="26"/>
        <v>-4.9829698324238191E-2</v>
      </c>
      <c r="Q182" s="14"/>
      <c r="R182" s="13">
        <f t="shared" si="27"/>
        <v>-1.3749655265376632E-2</v>
      </c>
      <c r="S182" s="20" t="b">
        <f t="shared" si="33"/>
        <v>1</v>
      </c>
      <c r="T182" s="13"/>
      <c r="U182" s="20"/>
      <c r="V182" s="13">
        <f t="shared" si="36"/>
        <v>-9.2837572719768717E-3</v>
      </c>
    </row>
    <row r="183" spans="1:22" x14ac:dyDescent="0.2">
      <c r="A183" s="1">
        <v>45135</v>
      </c>
      <c r="B183" s="4">
        <v>415.55999800000001</v>
      </c>
      <c r="C183" s="4">
        <v>427.47000100000002</v>
      </c>
      <c r="D183" s="4">
        <v>413.76001000000002</v>
      </c>
      <c r="E183" s="4">
        <v>425.77999899999998</v>
      </c>
      <c r="F183" s="4">
        <v>425.77999899999998</v>
      </c>
      <c r="G183" s="2">
        <v>6424200</v>
      </c>
      <c r="H183" s="4">
        <f t="shared" si="28"/>
        <v>6.4241999999999999</v>
      </c>
      <c r="I183" s="5">
        <f t="shared" si="29"/>
        <v>3.3135128259495161E-2</v>
      </c>
      <c r="J183" s="10">
        <f t="shared" si="37"/>
        <v>12.609985999999992</v>
      </c>
      <c r="K183" s="6" t="b">
        <f t="shared" si="30"/>
        <v>0</v>
      </c>
      <c r="L183" s="5">
        <f t="shared" si="34"/>
        <v>3.0520090043417533E-2</v>
      </c>
      <c r="M183" s="4">
        <f t="shared" si="31"/>
        <v>432.19682667268205</v>
      </c>
      <c r="N183" s="4">
        <f t="shared" si="35"/>
        <v>432.81838075907439</v>
      </c>
      <c r="O183" s="5">
        <f t="shared" si="32"/>
        <v>-1.4381273716825816E-3</v>
      </c>
      <c r="P183" s="43">
        <f t="shared" si="26"/>
        <v>-4.2658380475904978E-2</v>
      </c>
      <c r="Q183" s="14"/>
      <c r="R183" s="13">
        <f t="shared" si="27"/>
        <v>-1.093674312482127E-2</v>
      </c>
      <c r="S183" s="20" t="b">
        <f t="shared" si="33"/>
        <v>0</v>
      </c>
      <c r="T183" s="13"/>
      <c r="U183" s="20"/>
      <c r="V183" s="13">
        <f t="shared" si="36"/>
        <v>-2.960609406399179E-3</v>
      </c>
    </row>
    <row r="184" spans="1:22" x14ac:dyDescent="0.2">
      <c r="A184" s="1">
        <v>45138</v>
      </c>
      <c r="B184" s="4">
        <v>426.51001000000002</v>
      </c>
      <c r="C184" s="4">
        <v>439.13000499999998</v>
      </c>
      <c r="D184" s="4">
        <v>426.29998799999998</v>
      </c>
      <c r="E184" s="4">
        <v>438.97000100000002</v>
      </c>
      <c r="F184" s="4">
        <v>438.97000100000002</v>
      </c>
      <c r="G184" s="2">
        <v>6587600</v>
      </c>
      <c r="H184" s="4">
        <f t="shared" si="28"/>
        <v>6.5876000000000001</v>
      </c>
      <c r="I184" s="5">
        <f t="shared" si="29"/>
        <v>3.0096217126799447E-2</v>
      </c>
      <c r="J184" s="10">
        <f t="shared" si="37"/>
        <v>13.19000200000005</v>
      </c>
      <c r="K184" s="6" t="b">
        <f t="shared" si="30"/>
        <v>0</v>
      </c>
      <c r="L184" s="5">
        <f t="shared" si="34"/>
        <v>3.0978444339749389E-2</v>
      </c>
      <c r="M184" s="4">
        <f t="shared" si="31"/>
        <v>433.32568906056838</v>
      </c>
      <c r="N184" s="4">
        <f t="shared" si="35"/>
        <v>433.35330425828533</v>
      </c>
      <c r="O184" s="5">
        <f t="shared" si="32"/>
        <v>-6.3728503557735817E-5</v>
      </c>
      <c r="P184" s="43">
        <f t="shared" si="26"/>
        <v>-1.6213442308947376E-2</v>
      </c>
      <c r="Q184" s="14"/>
      <c r="R184" s="13">
        <f t="shared" si="27"/>
        <v>1.3394811537749154E-2</v>
      </c>
      <c r="S184" s="20" t="b">
        <f t="shared" si="33"/>
        <v>0</v>
      </c>
      <c r="T184" s="13"/>
      <c r="U184" s="20"/>
      <c r="V184" s="13">
        <f t="shared" si="36"/>
        <v>2.6119173446436626E-3</v>
      </c>
    </row>
    <row r="185" spans="1:22" x14ac:dyDescent="0.2">
      <c r="A185" s="1">
        <v>45139</v>
      </c>
      <c r="B185" s="4">
        <v>437.36999500000002</v>
      </c>
      <c r="C185" s="4">
        <v>445.25</v>
      </c>
      <c r="D185" s="4">
        <v>431.39999399999999</v>
      </c>
      <c r="E185" s="4">
        <v>438.61999500000002</v>
      </c>
      <c r="F185" s="4">
        <v>438.61999500000002</v>
      </c>
      <c r="G185" s="2">
        <v>5711500</v>
      </c>
      <c r="H185" s="4">
        <f t="shared" si="28"/>
        <v>5.7115</v>
      </c>
      <c r="I185" s="5">
        <f t="shared" si="29"/>
        <v>3.2104789505398114E-2</v>
      </c>
      <c r="J185" s="10">
        <f t="shared" si="37"/>
        <v>-0.35000600000000759</v>
      </c>
      <c r="K185" s="6" t="b">
        <f t="shared" si="30"/>
        <v>0</v>
      </c>
      <c r="L185" s="5">
        <f t="shared" si="34"/>
        <v>-7.9733466797884348E-4</v>
      </c>
      <c r="M185" s="4">
        <f t="shared" si="31"/>
        <v>434.208073383807</v>
      </c>
      <c r="N185" s="4">
        <f t="shared" si="35"/>
        <v>433.81127736626053</v>
      </c>
      <c r="O185" s="5">
        <f t="shared" si="32"/>
        <v>9.1383841496595259E-4</v>
      </c>
      <c r="P185" s="43">
        <f t="shared" si="26"/>
        <v>-6.4671284481734705E-3</v>
      </c>
      <c r="Q185" s="14"/>
      <c r="R185" s="13">
        <f t="shared" si="27"/>
        <v>2.5430035259691657E-2</v>
      </c>
      <c r="S185" s="20" t="b">
        <f t="shared" si="33"/>
        <v>1</v>
      </c>
      <c r="T185" s="13"/>
      <c r="U185" s="20"/>
      <c r="V185" s="13">
        <f t="shared" si="36"/>
        <v>2.0363074369110145E-3</v>
      </c>
    </row>
    <row r="186" spans="1:22" x14ac:dyDescent="0.2">
      <c r="A186" s="1">
        <v>45140</v>
      </c>
      <c r="B186" s="4">
        <v>435.23001099999999</v>
      </c>
      <c r="C186" s="4">
        <v>435.55999800000001</v>
      </c>
      <c r="D186" s="4">
        <v>426.55999800000001</v>
      </c>
      <c r="E186" s="4">
        <v>429.70001200000002</v>
      </c>
      <c r="F186" s="4">
        <v>429.70001200000002</v>
      </c>
      <c r="G186" s="2">
        <v>4912200</v>
      </c>
      <c r="H186" s="4">
        <f t="shared" si="28"/>
        <v>4.9122000000000003</v>
      </c>
      <c r="I186" s="5">
        <f t="shared" si="29"/>
        <v>2.1099024855115459E-2</v>
      </c>
      <c r="J186" s="10">
        <f t="shared" si="37"/>
        <v>-8.919983000000002</v>
      </c>
      <c r="K186" s="6" t="b">
        <f t="shared" si="30"/>
        <v>1</v>
      </c>
      <c r="L186" s="5">
        <f t="shared" si="34"/>
        <v>-2.0336471436966756E-2</v>
      </c>
      <c r="M186" s="4">
        <f t="shared" si="31"/>
        <v>433.45672981983915</v>
      </c>
      <c r="N186" s="4">
        <f t="shared" si="35"/>
        <v>433.45377603006398</v>
      </c>
      <c r="O186" s="5">
        <f t="shared" si="32"/>
        <v>6.8144974387738306E-6</v>
      </c>
      <c r="P186" s="43">
        <f t="shared" si="26"/>
        <v>-1.5911004133459149E-2</v>
      </c>
      <c r="Q186" s="14"/>
      <c r="R186" s="13">
        <f t="shared" si="27"/>
        <v>4.8523140499746086E-3</v>
      </c>
      <c r="S186" s="20" t="b">
        <f t="shared" si="33"/>
        <v>1</v>
      </c>
      <c r="T186" s="13"/>
      <c r="U186" s="20"/>
      <c r="V186" s="13">
        <f t="shared" si="36"/>
        <v>-1.730376771008861E-3</v>
      </c>
    </row>
    <row r="187" spans="1:22" x14ac:dyDescent="0.2">
      <c r="A187" s="1">
        <v>45141</v>
      </c>
      <c r="B187" s="4">
        <v>427.79998799999998</v>
      </c>
      <c r="C187" s="4">
        <v>441.92999300000002</v>
      </c>
      <c r="D187" s="4">
        <v>427.19000199999999</v>
      </c>
      <c r="E187" s="4">
        <v>431</v>
      </c>
      <c r="F187" s="4">
        <v>431</v>
      </c>
      <c r="G187" s="2">
        <v>6243900</v>
      </c>
      <c r="H187" s="4">
        <f t="shared" si="28"/>
        <v>6.2439</v>
      </c>
      <c r="I187" s="5">
        <f t="shared" si="29"/>
        <v>3.4504531779748986E-2</v>
      </c>
      <c r="J187" s="10">
        <f t="shared" si="37"/>
        <v>1.2999879999999848</v>
      </c>
      <c r="K187" s="6" t="b">
        <f t="shared" si="30"/>
        <v>1</v>
      </c>
      <c r="L187" s="5">
        <f t="shared" si="34"/>
        <v>3.0253385238443622E-3</v>
      </c>
      <c r="M187" s="4">
        <f t="shared" si="31"/>
        <v>433.04727484986597</v>
      </c>
      <c r="N187" s="4">
        <f t="shared" si="35"/>
        <v>433.24040420136276</v>
      </c>
      <c r="O187" s="5">
        <f t="shared" si="32"/>
        <v>-4.4597752419467304E-4</v>
      </c>
      <c r="P187" s="43">
        <f t="shared" si="26"/>
        <v>-1.3525712295260716E-2</v>
      </c>
      <c r="Q187" s="14"/>
      <c r="R187" s="13">
        <f t="shared" si="27"/>
        <v>2.0512121114752705E-2</v>
      </c>
      <c r="S187" s="20" t="b">
        <f t="shared" si="33"/>
        <v>0</v>
      </c>
      <c r="T187" s="13">
        <f>(E187-E186)/E186</f>
        <v>3.0253385238443622E-3</v>
      </c>
      <c r="U187" s="20"/>
      <c r="V187" s="13">
        <f t="shared" si="36"/>
        <v>-9.446270914823901E-4</v>
      </c>
    </row>
    <row r="188" spans="1:22" x14ac:dyDescent="0.2">
      <c r="A188" s="1">
        <v>45142</v>
      </c>
      <c r="B188" s="4">
        <v>433.05999800000001</v>
      </c>
      <c r="C188" s="4">
        <v>436.5</v>
      </c>
      <c r="D188" s="4">
        <v>426.26998900000001</v>
      </c>
      <c r="E188" s="4">
        <v>431.60000600000001</v>
      </c>
      <c r="F188" s="4">
        <v>431.60000600000001</v>
      </c>
      <c r="G188" s="2">
        <v>5439700</v>
      </c>
      <c r="H188" s="4">
        <f t="shared" si="28"/>
        <v>5.4397000000000002</v>
      </c>
      <c r="I188" s="5">
        <f t="shared" si="29"/>
        <v>2.3998900377666488E-2</v>
      </c>
      <c r="J188" s="10">
        <f t="shared" si="37"/>
        <v>0.60000600000000759</v>
      </c>
      <c r="K188" s="6" t="b">
        <f t="shared" si="30"/>
        <v>0</v>
      </c>
      <c r="L188" s="5">
        <f t="shared" si="34"/>
        <v>1.3921252900232195E-3</v>
      </c>
      <c r="M188" s="4">
        <f t="shared" si="31"/>
        <v>432.80606337488831</v>
      </c>
      <c r="N188" s="4">
        <f t="shared" si="35"/>
        <v>433.09776087950513</v>
      </c>
      <c r="O188" s="5">
        <f t="shared" si="32"/>
        <v>-6.7396815641225809E-4</v>
      </c>
      <c r="P188" s="43">
        <f t="shared" si="26"/>
        <v>-1.5101623863404332E-2</v>
      </c>
      <c r="Q188" s="14"/>
      <c r="R188" s="13">
        <f t="shared" si="27"/>
        <v>8.5348541476233247E-3</v>
      </c>
      <c r="S188" s="20" t="b">
        <f t="shared" si="33"/>
        <v>0</v>
      </c>
      <c r="T188" s="13">
        <f>(E188-E187)/E187</f>
        <v>1.3921252900232195E-3</v>
      </c>
      <c r="U188" s="20"/>
      <c r="V188" s="13">
        <f t="shared" si="36"/>
        <v>-5.5700956682220595E-4</v>
      </c>
    </row>
    <row r="189" spans="1:22" x14ac:dyDescent="0.2">
      <c r="A189" s="1">
        <v>45145</v>
      </c>
      <c r="B189" s="4">
        <v>436.459991</v>
      </c>
      <c r="C189" s="4">
        <v>441.10998499999999</v>
      </c>
      <c r="D189" s="4">
        <v>428.91000400000001</v>
      </c>
      <c r="E189" s="4">
        <v>440.76001000000002</v>
      </c>
      <c r="F189" s="4">
        <v>440.76001000000002</v>
      </c>
      <c r="G189" s="2">
        <v>4781300</v>
      </c>
      <c r="H189" s="4">
        <f t="shared" si="28"/>
        <v>4.7812999999999999</v>
      </c>
      <c r="I189" s="5">
        <f t="shared" si="29"/>
        <v>2.8444151188415694E-2</v>
      </c>
      <c r="J189" s="10">
        <f t="shared" si="37"/>
        <v>9.1600040000000149</v>
      </c>
      <c r="K189" s="6" t="b">
        <f t="shared" si="30"/>
        <v>0</v>
      </c>
      <c r="L189" s="5">
        <f t="shared" si="34"/>
        <v>2.1223363931093215E-2</v>
      </c>
      <c r="M189" s="4">
        <f t="shared" si="31"/>
        <v>434.13172114574024</v>
      </c>
      <c r="N189" s="4">
        <f t="shared" si="35"/>
        <v>433.76404341172207</v>
      </c>
      <c r="O189" s="5">
        <f t="shared" si="32"/>
        <v>8.4692667250348575E-4</v>
      </c>
      <c r="P189" s="43">
        <f t="shared" si="26"/>
        <v>-1.2027955782542947E-2</v>
      </c>
      <c r="Q189" s="14"/>
      <c r="R189" s="13">
        <f t="shared" si="27"/>
        <v>1.6074070413106514E-2</v>
      </c>
      <c r="S189" s="20" t="b">
        <f t="shared" si="33"/>
        <v>0</v>
      </c>
      <c r="T189" s="13">
        <f>(E189-E188)/E188</f>
        <v>2.1223363931093215E-2</v>
      </c>
      <c r="U189" s="20"/>
      <c r="V189" s="13">
        <f t="shared" si="36"/>
        <v>3.0629371513764439E-3</v>
      </c>
    </row>
    <row r="190" spans="1:22" x14ac:dyDescent="0.2">
      <c r="A190" s="1">
        <v>45146</v>
      </c>
      <c r="B190" s="4">
        <v>440.35998499999999</v>
      </c>
      <c r="C190" s="4">
        <v>443.57000699999998</v>
      </c>
      <c r="D190" s="4">
        <v>435.10000600000001</v>
      </c>
      <c r="E190" s="4">
        <v>438.29998799999998</v>
      </c>
      <c r="F190" s="4">
        <v>438.29998799999998</v>
      </c>
      <c r="G190" s="2">
        <v>3767200</v>
      </c>
      <c r="H190" s="4">
        <f t="shared" si="28"/>
        <v>3.7671999999999999</v>
      </c>
      <c r="I190" s="5">
        <f t="shared" si="29"/>
        <v>1.9466791273728384E-2</v>
      </c>
      <c r="J190" s="10">
        <f t="shared" si="37"/>
        <v>-2.4600220000000377</v>
      </c>
      <c r="K190" s="6" t="b">
        <f t="shared" si="30"/>
        <v>1</v>
      </c>
      <c r="L190" s="5">
        <f t="shared" si="34"/>
        <v>-5.5813185048254211E-3</v>
      </c>
      <c r="M190" s="4">
        <f t="shared" si="31"/>
        <v>434.82643228811685</v>
      </c>
      <c r="N190" s="4">
        <f t="shared" si="35"/>
        <v>434.15847337592015</v>
      </c>
      <c r="O190" s="5">
        <f t="shared" si="32"/>
        <v>1.5361506628789867E-3</v>
      </c>
      <c r="P190" s="43">
        <f t="shared" si="26"/>
        <v>6.2915612200384568E-4</v>
      </c>
      <c r="Q190" s="14"/>
      <c r="R190" s="13">
        <f t="shared" si="27"/>
        <v>2.0108195046637866E-2</v>
      </c>
      <c r="S190" s="20" t="b">
        <f t="shared" si="33"/>
        <v>1</v>
      </c>
      <c r="T190" s="13"/>
      <c r="U190" s="20"/>
      <c r="V190" s="13">
        <f t="shared" si="36"/>
        <v>1.6002312398254504E-3</v>
      </c>
    </row>
    <row r="191" spans="1:22" x14ac:dyDescent="0.2">
      <c r="A191" s="1">
        <v>45147</v>
      </c>
      <c r="B191" s="4">
        <v>439.73998999999998</v>
      </c>
      <c r="C191" s="4">
        <v>440.61999500000002</v>
      </c>
      <c r="D191" s="4">
        <v>427.58999599999999</v>
      </c>
      <c r="E191" s="4">
        <v>428.89999399999999</v>
      </c>
      <c r="F191" s="4">
        <v>428.89999399999999</v>
      </c>
      <c r="G191" s="2">
        <v>3846600</v>
      </c>
      <c r="H191" s="4">
        <f t="shared" si="28"/>
        <v>3.8466</v>
      </c>
      <c r="I191" s="5">
        <f t="shared" si="29"/>
        <v>3.0473114717118013E-2</v>
      </c>
      <c r="J191" s="10">
        <f t="shared" si="37"/>
        <v>-9.3999939999999924</v>
      </c>
      <c r="K191" s="6" t="b">
        <f t="shared" si="30"/>
        <v>1</v>
      </c>
      <c r="L191" s="5">
        <f t="shared" si="34"/>
        <v>-2.1446484730453592E-2</v>
      </c>
      <c r="M191" s="4">
        <f t="shared" si="31"/>
        <v>433.83869257343071</v>
      </c>
      <c r="N191" s="4">
        <f t="shared" si="35"/>
        <v>433.70121429975319</v>
      </c>
      <c r="O191" s="5">
        <f t="shared" si="32"/>
        <v>3.1688799554052379E-4</v>
      </c>
      <c r="P191" s="43">
        <f t="shared" si="26"/>
        <v>-1.4403271723794157E-2</v>
      </c>
      <c r="Q191" s="14"/>
      <c r="R191" s="13">
        <f t="shared" si="27"/>
        <v>1.5630930441782855E-2</v>
      </c>
      <c r="S191" s="20" t="b">
        <f t="shared" si="33"/>
        <v>1</v>
      </c>
      <c r="T191" s="13"/>
      <c r="U191" s="20"/>
      <c r="V191" s="13">
        <f t="shared" si="36"/>
        <v>-2.271572382314754E-3</v>
      </c>
    </row>
    <row r="192" spans="1:22" x14ac:dyDescent="0.2">
      <c r="A192" s="1">
        <v>45148</v>
      </c>
      <c r="B192" s="4">
        <v>431.11999500000002</v>
      </c>
      <c r="C192" s="4">
        <v>438.11999500000002</v>
      </c>
      <c r="D192" s="4">
        <v>428.69000199999999</v>
      </c>
      <c r="E192" s="4">
        <v>429.98001099999999</v>
      </c>
      <c r="F192" s="4">
        <v>429.98001099999999</v>
      </c>
      <c r="G192" s="2">
        <v>5467600</v>
      </c>
      <c r="H192" s="4">
        <f t="shared" si="28"/>
        <v>5.4676</v>
      </c>
      <c r="I192" s="5">
        <f t="shared" si="29"/>
        <v>2.1997230996770541E-2</v>
      </c>
      <c r="J192" s="10">
        <f t="shared" si="37"/>
        <v>1.080016999999998</v>
      </c>
      <c r="K192" s="6" t="b">
        <f t="shared" si="30"/>
        <v>1</v>
      </c>
      <c r="L192" s="5">
        <f t="shared" si="34"/>
        <v>2.5181091515706529E-3</v>
      </c>
      <c r="M192" s="4">
        <f t="shared" si="31"/>
        <v>433.19557897785893</v>
      </c>
      <c r="N192" s="4">
        <f t="shared" si="35"/>
        <v>433.3776314041225</v>
      </c>
      <c r="O192" s="5">
        <f t="shared" si="32"/>
        <v>-4.2025458037481982E-4</v>
      </c>
      <c r="P192" s="43">
        <f t="shared" si="26"/>
        <v>-1.0400791689725949E-2</v>
      </c>
      <c r="Q192" s="14"/>
      <c r="R192" s="13">
        <f t="shared" si="27"/>
        <v>1.1367650689696397E-2</v>
      </c>
      <c r="S192" s="20" t="b">
        <f t="shared" si="33"/>
        <v>0</v>
      </c>
      <c r="T192" s="13"/>
      <c r="U192" s="20"/>
      <c r="V192" s="13">
        <f t="shared" si="36"/>
        <v>-1.4823795262634953E-3</v>
      </c>
    </row>
    <row r="193" spans="1:22" x14ac:dyDescent="0.2">
      <c r="A193" s="1">
        <v>45149</v>
      </c>
      <c r="B193" s="4">
        <v>428.98001099999999</v>
      </c>
      <c r="C193" s="4">
        <v>430.63000499999998</v>
      </c>
      <c r="D193" s="4">
        <v>421.32998700000002</v>
      </c>
      <c r="E193" s="4">
        <v>421.66000400000001</v>
      </c>
      <c r="F193" s="4">
        <v>421.66000400000001</v>
      </c>
      <c r="G193" s="2">
        <v>3925200</v>
      </c>
      <c r="H193" s="4">
        <f t="shared" si="28"/>
        <v>3.9251999999999998</v>
      </c>
      <c r="I193" s="5">
        <f t="shared" si="29"/>
        <v>2.2073002840882448E-2</v>
      </c>
      <c r="J193" s="10">
        <f t="shared" si="37"/>
        <v>-8.3200069999999755</v>
      </c>
      <c r="K193" s="6" t="b">
        <f t="shared" si="30"/>
        <v>1</v>
      </c>
      <c r="L193" s="5">
        <f t="shared" si="34"/>
        <v>-1.9349752981889141E-2</v>
      </c>
      <c r="M193" s="4">
        <f t="shared" si="31"/>
        <v>431.27298314821576</v>
      </c>
      <c r="N193" s="4">
        <f t="shared" si="35"/>
        <v>432.35870728202491</v>
      </c>
      <c r="O193" s="5">
        <f t="shared" si="32"/>
        <v>-2.5174870122481566E-3</v>
      </c>
      <c r="P193" s="43">
        <f t="shared" si="26"/>
        <v>-2.3054994253601618E-2</v>
      </c>
      <c r="Q193" s="14"/>
      <c r="R193" s="13">
        <f t="shared" si="27"/>
        <v>-1.4908843663754437E-3</v>
      </c>
      <c r="S193" s="20" t="b">
        <f t="shared" si="33"/>
        <v>1</v>
      </c>
      <c r="T193" s="13"/>
      <c r="U193" s="20"/>
      <c r="V193" s="13">
        <f t="shared" si="36"/>
        <v>-4.4381704775926095E-3</v>
      </c>
    </row>
    <row r="194" spans="1:22" x14ac:dyDescent="0.2">
      <c r="A194" s="1">
        <v>45152</v>
      </c>
      <c r="B194" s="4">
        <v>421.98998999999998</v>
      </c>
      <c r="C194" s="4">
        <v>428.85000600000001</v>
      </c>
      <c r="D194" s="4">
        <v>418.77999899999998</v>
      </c>
      <c r="E194" s="4">
        <v>427.77999899999998</v>
      </c>
      <c r="F194" s="4">
        <v>427.77999899999998</v>
      </c>
      <c r="G194" s="2">
        <v>3966000</v>
      </c>
      <c r="H194" s="4">
        <f t="shared" si="28"/>
        <v>3.9660000000000002</v>
      </c>
      <c r="I194" s="5">
        <f t="shared" si="29"/>
        <v>2.404605526540448E-2</v>
      </c>
      <c r="J194" s="10">
        <f t="shared" si="37"/>
        <v>6.1199949999999603</v>
      </c>
      <c r="K194" s="6" t="b">
        <f t="shared" si="30"/>
        <v>0</v>
      </c>
      <c r="L194" s="5">
        <f t="shared" si="34"/>
        <v>1.4514051467874009E-2</v>
      </c>
      <c r="M194" s="4">
        <f t="shared" si="31"/>
        <v>430.69081912351311</v>
      </c>
      <c r="N194" s="4">
        <f t="shared" si="35"/>
        <v>431.96055873576188</v>
      </c>
      <c r="O194" s="5">
        <f t="shared" si="32"/>
        <v>-2.9481464565062751E-3</v>
      </c>
      <c r="P194" s="43">
        <f t="shared" ref="P194:P257" si="39">(D194-M194)/M194</f>
        <v>-2.7655152129206079E-2</v>
      </c>
      <c r="Q194" s="14"/>
      <c r="R194" s="13">
        <f t="shared" ref="R194:R257" si="40">(C194-M194)/M194</f>
        <v>-4.2740941802736554E-3</v>
      </c>
      <c r="S194" s="20" t="b">
        <f t="shared" si="33"/>
        <v>0</v>
      </c>
      <c r="T194" s="13"/>
      <c r="U194" s="20"/>
      <c r="V194" s="13">
        <f t="shared" si="36"/>
        <v>-1.3498736240164083E-3</v>
      </c>
    </row>
    <row r="195" spans="1:22" x14ac:dyDescent="0.2">
      <c r="A195" s="1">
        <v>45153</v>
      </c>
      <c r="B195" s="4">
        <v>424.41000400000001</v>
      </c>
      <c r="C195" s="4">
        <v>429.11999500000002</v>
      </c>
      <c r="D195" s="4">
        <v>421.040009</v>
      </c>
      <c r="E195" s="4">
        <v>423.70001200000002</v>
      </c>
      <c r="F195" s="4">
        <v>423.70001200000002</v>
      </c>
      <c r="G195" s="2">
        <v>3368000</v>
      </c>
      <c r="H195" s="4">
        <f t="shared" ref="H195:H258" si="41">(G195/1000000)</f>
        <v>3.3679999999999999</v>
      </c>
      <c r="I195" s="5">
        <f t="shared" ref="I195:I258" si="42">(C195-D195)/D195</f>
        <v>1.9190542056063891E-2</v>
      </c>
      <c r="J195" s="10">
        <f t="shared" si="37"/>
        <v>-4.0799869999999601</v>
      </c>
      <c r="K195" s="6" t="b">
        <f t="shared" ref="K195:K258" si="43">(E195-D195)&lt;(C195-E195)</f>
        <v>1</v>
      </c>
      <c r="L195" s="5">
        <f t="shared" si="34"/>
        <v>-9.5375824244647786E-3</v>
      </c>
      <c r="M195" s="4">
        <f t="shared" ref="M195:M258" si="44">(E195-M194)*(2/($X$1+1))+M194</f>
        <v>429.52568460292758</v>
      </c>
      <c r="N195" s="4">
        <f t="shared" si="35"/>
        <v>431.24225032395651</v>
      </c>
      <c r="O195" s="5">
        <f t="shared" ref="O195:O258" si="45">(M195-N195)/M195</f>
        <v>-3.9964215937768584E-3</v>
      </c>
      <c r="P195" s="43">
        <f t="shared" si="39"/>
        <v>-1.9755921257123697E-2</v>
      </c>
      <c r="Q195" s="14"/>
      <c r="R195" s="13">
        <f t="shared" si="40"/>
        <v>-9.4450603880092429E-4</v>
      </c>
      <c r="S195" s="20" t="b">
        <f t="shared" ref="S195:S258" si="46">(E195&lt;E194)</f>
        <v>1</v>
      </c>
      <c r="T195" s="13"/>
      <c r="U195" s="20"/>
      <c r="V195" s="13">
        <f t="shared" si="36"/>
        <v>-2.7052689977386975E-3</v>
      </c>
    </row>
    <row r="196" spans="1:22" x14ac:dyDescent="0.2">
      <c r="A196" s="1">
        <v>45154</v>
      </c>
      <c r="B196" s="4">
        <v>423.73001099999999</v>
      </c>
      <c r="C196" s="4">
        <v>424.51001000000002</v>
      </c>
      <c r="D196" s="4">
        <v>415.25</v>
      </c>
      <c r="E196" s="4">
        <v>415.45001200000002</v>
      </c>
      <c r="F196" s="4">
        <v>415.45001200000002</v>
      </c>
      <c r="G196" s="2">
        <v>3967000</v>
      </c>
      <c r="H196" s="4">
        <f t="shared" si="41"/>
        <v>3.9670000000000001</v>
      </c>
      <c r="I196" s="5">
        <f t="shared" si="42"/>
        <v>2.2299843467790542E-2</v>
      </c>
      <c r="J196" s="10">
        <f t="shared" si="37"/>
        <v>-8.25</v>
      </c>
      <c r="K196" s="6" t="b">
        <f t="shared" si="43"/>
        <v>1</v>
      </c>
      <c r="L196" s="5">
        <f t="shared" ref="L196:L259" si="47">(E196-E195)/E195</f>
        <v>-1.9471323498570021E-2</v>
      </c>
      <c r="M196" s="4">
        <f t="shared" si="44"/>
        <v>427.17973916910631</v>
      </c>
      <c r="N196" s="4">
        <f t="shared" ref="N196:N259" si="48">(E196-N195)*(2/($X$2+1))+N195</f>
        <v>429.86901220882987</v>
      </c>
      <c r="O196" s="5">
        <f t="shared" si="45"/>
        <v>-6.2954133661731679E-3</v>
      </c>
      <c r="P196" s="43">
        <f t="shared" si="39"/>
        <v>-2.792674388609925E-2</v>
      </c>
      <c r="Q196" s="14"/>
      <c r="R196" s="13">
        <f t="shared" si="40"/>
        <v>-6.2496624355337996E-3</v>
      </c>
      <c r="S196" s="20" t="b">
        <f t="shared" si="46"/>
        <v>1</v>
      </c>
      <c r="T196" s="13"/>
      <c r="U196" s="20"/>
      <c r="V196" s="13">
        <f t="shared" ref="V196:V259" si="49">(M196-M195)/M195</f>
        <v>-5.4617116459286155E-3</v>
      </c>
    </row>
    <row r="197" spans="1:22" x14ac:dyDescent="0.2">
      <c r="A197" s="1">
        <v>45155</v>
      </c>
      <c r="B197" s="4">
        <v>415</v>
      </c>
      <c r="C197" s="4">
        <v>415.23998999999998</v>
      </c>
      <c r="D197" s="4">
        <v>401.57998700000002</v>
      </c>
      <c r="E197" s="4">
        <v>403</v>
      </c>
      <c r="F197" s="4">
        <v>403</v>
      </c>
      <c r="G197" s="2">
        <v>6031500</v>
      </c>
      <c r="H197" s="4">
        <f t="shared" si="41"/>
        <v>6.0315000000000003</v>
      </c>
      <c r="I197" s="5">
        <f t="shared" si="42"/>
        <v>3.4015646800645873E-2</v>
      </c>
      <c r="J197" s="10">
        <f t="shared" ref="J197:J262" si="50">(E197-E196)</f>
        <v>-12.450012000000015</v>
      </c>
      <c r="K197" s="6" t="b">
        <f t="shared" si="43"/>
        <v>1</v>
      </c>
      <c r="L197" s="5">
        <f t="shared" si="47"/>
        <v>-2.9967533133685442E-2</v>
      </c>
      <c r="M197" s="4">
        <f t="shared" si="44"/>
        <v>423.1497826409219</v>
      </c>
      <c r="N197" s="4">
        <f t="shared" si="48"/>
        <v>427.5325763645838</v>
      </c>
      <c r="O197" s="5">
        <f t="shared" si="45"/>
        <v>-1.0357546910005323E-2</v>
      </c>
      <c r="P197" s="43">
        <f t="shared" si="39"/>
        <v>-5.0974374856823837E-2</v>
      </c>
      <c r="Q197" s="14"/>
      <c r="R197" s="13">
        <f t="shared" si="40"/>
        <v>-1.8692654387191414E-2</v>
      </c>
      <c r="S197" s="20" t="b">
        <f t="shared" si="46"/>
        <v>1</v>
      </c>
      <c r="T197" s="13"/>
      <c r="U197" s="20"/>
      <c r="V197" s="13">
        <f t="shared" si="49"/>
        <v>-9.4338662597223209E-3</v>
      </c>
    </row>
    <row r="198" spans="1:22" x14ac:dyDescent="0.2">
      <c r="A198" s="1">
        <v>45156</v>
      </c>
      <c r="B198" s="4">
        <v>399.32998700000002</v>
      </c>
      <c r="C198" s="4">
        <v>406.51998900000001</v>
      </c>
      <c r="D198" s="4">
        <v>398.14999399999999</v>
      </c>
      <c r="E198" s="4">
        <v>404.52999899999998</v>
      </c>
      <c r="F198" s="4">
        <v>404.52999899999998</v>
      </c>
      <c r="G198" s="2">
        <v>4309200</v>
      </c>
      <c r="H198" s="4">
        <f t="shared" si="41"/>
        <v>4.3091999999999997</v>
      </c>
      <c r="I198" s="5">
        <f t="shared" si="42"/>
        <v>2.1022215562308957E-2</v>
      </c>
      <c r="J198" s="10">
        <f t="shared" si="50"/>
        <v>1.5299989999999752</v>
      </c>
      <c r="K198" s="6" t="b">
        <f t="shared" si="43"/>
        <v>0</v>
      </c>
      <c r="L198" s="5">
        <f t="shared" si="47"/>
        <v>3.7965235732009312E-3</v>
      </c>
      <c r="M198" s="4">
        <f t="shared" si="44"/>
        <v>420.04648536743491</v>
      </c>
      <c r="N198" s="4">
        <f t="shared" si="48"/>
        <v>425.53235224592436</v>
      </c>
      <c r="O198" s="5">
        <f t="shared" si="45"/>
        <v>-1.3060142316607397E-2</v>
      </c>
      <c r="P198" s="43">
        <f t="shared" si="39"/>
        <v>-5.2128733676419174E-2</v>
      </c>
      <c r="Q198" s="14"/>
      <c r="R198" s="13">
        <f t="shared" si="40"/>
        <v>-3.2202379590446098E-2</v>
      </c>
      <c r="S198" s="20" t="b">
        <f t="shared" si="46"/>
        <v>0</v>
      </c>
      <c r="T198" s="13">
        <f t="shared" ref="T198:T206" si="51">(E198-E197)/E197</f>
        <v>3.7965235732009312E-3</v>
      </c>
      <c r="U198" s="20"/>
      <c r="V198" s="13">
        <f t="shared" si="49"/>
        <v>-7.3338033027430275E-3</v>
      </c>
    </row>
    <row r="199" spans="1:22" x14ac:dyDescent="0.2">
      <c r="A199" s="1">
        <v>45159</v>
      </c>
      <c r="B199" s="4">
        <v>402.23001099999999</v>
      </c>
      <c r="C199" s="4">
        <v>409.60998499999999</v>
      </c>
      <c r="D199" s="4">
        <v>399.5</v>
      </c>
      <c r="E199" s="4">
        <v>408.290009</v>
      </c>
      <c r="F199" s="4">
        <v>408.290009</v>
      </c>
      <c r="G199" s="2">
        <v>3861600</v>
      </c>
      <c r="H199" s="4">
        <f t="shared" si="41"/>
        <v>3.8616000000000001</v>
      </c>
      <c r="I199" s="5">
        <f t="shared" si="42"/>
        <v>2.5306595744680839E-2</v>
      </c>
      <c r="J199" s="10">
        <f t="shared" si="50"/>
        <v>3.7600100000000225</v>
      </c>
      <c r="K199" s="6" t="b">
        <f t="shared" si="43"/>
        <v>0</v>
      </c>
      <c r="L199" s="5">
        <f t="shared" si="47"/>
        <v>9.2947618453385027E-3</v>
      </c>
      <c r="M199" s="4">
        <f t="shared" si="44"/>
        <v>418.08707263952908</v>
      </c>
      <c r="N199" s="4">
        <f t="shared" si="48"/>
        <v>424.03301805062659</v>
      </c>
      <c r="O199" s="5">
        <f t="shared" si="45"/>
        <v>-1.4221787278804606E-2</v>
      </c>
      <c r="P199" s="43">
        <f t="shared" si="39"/>
        <v>-4.4457420130649891E-2</v>
      </c>
      <c r="Q199" s="14"/>
      <c r="R199" s="13">
        <f t="shared" si="40"/>
        <v>-2.0275890345066844E-2</v>
      </c>
      <c r="S199" s="20" t="b">
        <f t="shared" si="46"/>
        <v>0</v>
      </c>
      <c r="T199" s="13">
        <f t="shared" si="51"/>
        <v>9.2947618453385027E-3</v>
      </c>
      <c r="U199" s="20"/>
      <c r="V199" s="13">
        <f t="shared" si="49"/>
        <v>-4.6647521075955101E-3</v>
      </c>
    </row>
    <row r="200" spans="1:22" x14ac:dyDescent="0.2">
      <c r="A200" s="1">
        <v>45160</v>
      </c>
      <c r="B200" s="4">
        <v>409</v>
      </c>
      <c r="C200" s="4">
        <v>415.73998999999998</v>
      </c>
      <c r="D200" s="4">
        <v>407.39999399999999</v>
      </c>
      <c r="E200" s="4">
        <v>413.17001299999998</v>
      </c>
      <c r="F200" s="4">
        <v>413.17001299999998</v>
      </c>
      <c r="G200" s="2">
        <v>3603300</v>
      </c>
      <c r="H200" s="4">
        <f t="shared" si="41"/>
        <v>3.6032999999999999</v>
      </c>
      <c r="I200" s="5">
        <f t="shared" si="42"/>
        <v>2.0471271779154677E-2</v>
      </c>
      <c r="J200" s="10">
        <f t="shared" si="50"/>
        <v>4.8800039999999854</v>
      </c>
      <c r="K200" s="6" t="b">
        <f t="shared" si="43"/>
        <v>0</v>
      </c>
      <c r="L200" s="5">
        <f t="shared" si="47"/>
        <v>1.1952298347814789E-2</v>
      </c>
      <c r="M200" s="4">
        <f t="shared" si="44"/>
        <v>417.26756269960754</v>
      </c>
      <c r="N200" s="4">
        <f t="shared" si="48"/>
        <v>423.0884089157895</v>
      </c>
      <c r="O200" s="5">
        <f t="shared" si="45"/>
        <v>-1.3949913045055964E-2</v>
      </c>
      <c r="P200" s="43">
        <f t="shared" si="39"/>
        <v>-2.3648060816822334E-2</v>
      </c>
      <c r="Q200" s="14"/>
      <c r="R200" s="13">
        <f t="shared" si="40"/>
        <v>-3.6608949176988046E-3</v>
      </c>
      <c r="S200" s="20" t="b">
        <f t="shared" si="46"/>
        <v>0</v>
      </c>
      <c r="T200" s="13">
        <f t="shared" si="51"/>
        <v>1.1952298347814789E-2</v>
      </c>
      <c r="U200" s="20"/>
      <c r="V200" s="13">
        <f t="shared" si="49"/>
        <v>-1.9601417827815001E-3</v>
      </c>
    </row>
    <row r="201" spans="1:22" x14ac:dyDescent="0.2">
      <c r="A201" s="1">
        <v>45161</v>
      </c>
      <c r="B201" s="4">
        <v>418.39999399999999</v>
      </c>
      <c r="C201" s="4">
        <v>437.01998900000001</v>
      </c>
      <c r="D201" s="4">
        <v>417.709991</v>
      </c>
      <c r="E201" s="4">
        <v>427.54998799999998</v>
      </c>
      <c r="F201" s="4">
        <v>427.54998799999998</v>
      </c>
      <c r="G201" s="2">
        <v>8174700</v>
      </c>
      <c r="H201" s="4">
        <f t="shared" si="41"/>
        <v>8.1746999999999996</v>
      </c>
      <c r="I201" s="5">
        <f t="shared" si="42"/>
        <v>4.6228240683857634E-2</v>
      </c>
      <c r="J201" s="10">
        <f t="shared" si="50"/>
        <v>14.379975000000002</v>
      </c>
      <c r="K201" s="6" t="b">
        <f t="shared" si="43"/>
        <v>0</v>
      </c>
      <c r="L201" s="5">
        <f t="shared" si="47"/>
        <v>3.4804014201292005E-2</v>
      </c>
      <c r="M201" s="4">
        <f t="shared" si="44"/>
        <v>418.98130024967293</v>
      </c>
      <c r="N201" s="4">
        <f t="shared" si="48"/>
        <v>423.47637231441649</v>
      </c>
      <c r="O201" s="5">
        <f t="shared" si="45"/>
        <v>-1.0728574430565118E-2</v>
      </c>
      <c r="P201" s="43">
        <f t="shared" si="39"/>
        <v>-3.0342863724833196E-3</v>
      </c>
      <c r="Q201" s="14"/>
      <c r="R201" s="13">
        <f t="shared" si="40"/>
        <v>4.3053684590643411E-2</v>
      </c>
      <c r="S201" s="20" t="b">
        <f t="shared" si="46"/>
        <v>0</v>
      </c>
      <c r="T201" s="13">
        <f t="shared" si="51"/>
        <v>3.4804014201292005E-2</v>
      </c>
      <c r="U201" s="20">
        <f>(E201-E198)/E198</f>
        <v>5.6905517654822949E-2</v>
      </c>
      <c r="V201" s="13">
        <f t="shared" si="49"/>
        <v>4.1070471401562425E-3</v>
      </c>
    </row>
    <row r="202" spans="1:22" x14ac:dyDescent="0.2">
      <c r="A202" s="1">
        <v>45162</v>
      </c>
      <c r="B202" s="4">
        <v>425.41000400000001</v>
      </c>
      <c r="C202" s="4">
        <v>427.58999599999999</v>
      </c>
      <c r="D202" s="4">
        <v>406.17001299999998</v>
      </c>
      <c r="E202" s="4">
        <v>406.92999300000002</v>
      </c>
      <c r="F202" s="4">
        <v>406.92999300000002</v>
      </c>
      <c r="G202" s="2">
        <v>5687800</v>
      </c>
      <c r="H202" s="4">
        <f t="shared" si="41"/>
        <v>5.6878000000000002</v>
      </c>
      <c r="I202" s="5">
        <f t="shared" si="42"/>
        <v>5.2736495345361706E-2</v>
      </c>
      <c r="J202" s="10">
        <f t="shared" si="50"/>
        <v>-20.61999499999996</v>
      </c>
      <c r="K202" s="6" t="b">
        <f t="shared" si="43"/>
        <v>1</v>
      </c>
      <c r="L202" s="5">
        <f t="shared" si="47"/>
        <v>-4.8228267053535646E-2</v>
      </c>
      <c r="M202" s="4">
        <f t="shared" si="44"/>
        <v>416.97274904139408</v>
      </c>
      <c r="N202" s="4">
        <f t="shared" si="48"/>
        <v>422.03755672185855</v>
      </c>
      <c r="O202" s="5">
        <f t="shared" si="45"/>
        <v>-1.2146615557271515E-2</v>
      </c>
      <c r="P202" s="43">
        <f t="shared" si="39"/>
        <v>-2.5907534883824457E-2</v>
      </c>
      <c r="Q202" s="14"/>
      <c r="R202" s="13">
        <f t="shared" si="40"/>
        <v>2.5462687868726644E-2</v>
      </c>
      <c r="S202" s="20" t="b">
        <f t="shared" si="46"/>
        <v>1</v>
      </c>
      <c r="T202" s="13"/>
      <c r="U202" s="20"/>
      <c r="V202" s="13">
        <f t="shared" si="49"/>
        <v>-4.7938922502792853E-3</v>
      </c>
    </row>
    <row r="203" spans="1:22" x14ac:dyDescent="0.2">
      <c r="A203" s="1">
        <v>45163</v>
      </c>
      <c r="B203" s="4">
        <v>412</v>
      </c>
      <c r="C203" s="4">
        <v>419.25</v>
      </c>
      <c r="D203" s="4">
        <v>407.55999800000001</v>
      </c>
      <c r="E203" s="4">
        <v>416.02999899999998</v>
      </c>
      <c r="F203" s="4">
        <v>416.02999899999998</v>
      </c>
      <c r="G203" s="2">
        <v>5390900</v>
      </c>
      <c r="H203" s="4">
        <f t="shared" si="41"/>
        <v>5.3909000000000002</v>
      </c>
      <c r="I203" s="5">
        <f t="shared" si="42"/>
        <v>2.8682898364328663E-2</v>
      </c>
      <c r="J203" s="10">
        <f t="shared" si="50"/>
        <v>9.1000059999999507</v>
      </c>
      <c r="K203" s="6" t="b">
        <f t="shared" si="43"/>
        <v>0</v>
      </c>
      <c r="L203" s="5">
        <f t="shared" si="47"/>
        <v>2.23625836299561E-2</v>
      </c>
      <c r="M203" s="4">
        <f t="shared" si="44"/>
        <v>416.81562403449504</v>
      </c>
      <c r="N203" s="4">
        <f t="shared" si="48"/>
        <v>421.51516039821865</v>
      </c>
      <c r="O203" s="5">
        <f t="shared" si="45"/>
        <v>-1.1274856537850613E-2</v>
      </c>
      <c r="P203" s="43">
        <f t="shared" si="39"/>
        <v>-2.2205564045096965E-2</v>
      </c>
      <c r="Q203" s="14"/>
      <c r="R203" s="13">
        <f t="shared" si="40"/>
        <v>5.8404143826035898E-3</v>
      </c>
      <c r="S203" s="20" t="b">
        <f t="shared" si="46"/>
        <v>0</v>
      </c>
      <c r="T203" s="13">
        <f t="shared" si="51"/>
        <v>2.23625836299561E-2</v>
      </c>
      <c r="U203" s="20"/>
      <c r="V203" s="13">
        <f t="shared" si="49"/>
        <v>-3.7682320309963084E-4</v>
      </c>
    </row>
    <row r="204" spans="1:22" x14ac:dyDescent="0.2">
      <c r="A204" s="1">
        <v>45166</v>
      </c>
      <c r="B204" s="4">
        <v>418.040009</v>
      </c>
      <c r="C204" s="4">
        <v>419.82998700000002</v>
      </c>
      <c r="D204" s="4">
        <v>413.26998900000001</v>
      </c>
      <c r="E204" s="4">
        <v>418.05999800000001</v>
      </c>
      <c r="F204" s="4">
        <v>418.05999800000001</v>
      </c>
      <c r="G204" s="2">
        <v>2928600</v>
      </c>
      <c r="H204" s="4">
        <f t="shared" si="41"/>
        <v>2.9285999999999999</v>
      </c>
      <c r="I204" s="5">
        <f t="shared" si="42"/>
        <v>1.5873395539495627E-2</v>
      </c>
      <c r="J204" s="10">
        <f t="shared" si="50"/>
        <v>2.0299990000000321</v>
      </c>
      <c r="K204" s="6" t="b">
        <f t="shared" si="43"/>
        <v>0</v>
      </c>
      <c r="L204" s="5">
        <f t="shared" si="47"/>
        <v>4.8794534165312251E-3</v>
      </c>
      <c r="M204" s="4">
        <f t="shared" si="44"/>
        <v>417.02301969541253</v>
      </c>
      <c r="N204" s="4">
        <f t="shared" si="48"/>
        <v>421.21471149402572</v>
      </c>
      <c r="O204" s="5">
        <f t="shared" si="45"/>
        <v>-1.0051463829681972E-2</v>
      </c>
      <c r="P204" s="43">
        <f t="shared" si="39"/>
        <v>-8.9995768055050728E-3</v>
      </c>
      <c r="Q204" s="14"/>
      <c r="R204" s="13">
        <f t="shared" si="40"/>
        <v>6.7309648916687032E-3</v>
      </c>
      <c r="S204" s="20" t="b">
        <f t="shared" si="46"/>
        <v>0</v>
      </c>
      <c r="T204" s="13">
        <f t="shared" si="51"/>
        <v>4.8794534165312251E-3</v>
      </c>
      <c r="U204" s="20"/>
      <c r="V204" s="13">
        <f t="shared" si="49"/>
        <v>4.9757170547023576E-4</v>
      </c>
    </row>
    <row r="205" spans="1:22" x14ac:dyDescent="0.2">
      <c r="A205" s="1">
        <v>45167</v>
      </c>
      <c r="B205" s="4">
        <v>416</v>
      </c>
      <c r="C205" s="4">
        <v>432.17001299999998</v>
      </c>
      <c r="D205" s="4">
        <v>414.5</v>
      </c>
      <c r="E205" s="4">
        <v>429.98998999999998</v>
      </c>
      <c r="F205" s="4">
        <v>429.98998999999998</v>
      </c>
      <c r="G205" s="2">
        <v>4486700</v>
      </c>
      <c r="H205" s="4">
        <f t="shared" si="41"/>
        <v>4.4866999999999999</v>
      </c>
      <c r="I205" s="5">
        <f t="shared" si="42"/>
        <v>4.2629705669481259E-2</v>
      </c>
      <c r="J205" s="10">
        <f t="shared" si="50"/>
        <v>11.92999199999997</v>
      </c>
      <c r="K205" s="6" t="b">
        <f t="shared" si="43"/>
        <v>0</v>
      </c>
      <c r="L205" s="5">
        <f t="shared" si="47"/>
        <v>2.8536554698065059E-2</v>
      </c>
      <c r="M205" s="4">
        <f t="shared" si="44"/>
        <v>419.18418141284377</v>
      </c>
      <c r="N205" s="4">
        <f t="shared" si="48"/>
        <v>421.9777791901974</v>
      </c>
      <c r="O205" s="5">
        <f t="shared" si="45"/>
        <v>-6.6643683164233775E-3</v>
      </c>
      <c r="P205" s="43">
        <f t="shared" si="39"/>
        <v>-1.117451855424487E-2</v>
      </c>
      <c r="Q205" s="14"/>
      <c r="R205" s="13">
        <f t="shared" si="40"/>
        <v>3.0978820678270777E-2</v>
      </c>
      <c r="S205" s="20" t="b">
        <f t="shared" si="46"/>
        <v>0</v>
      </c>
      <c r="T205" s="13">
        <f t="shared" si="51"/>
        <v>2.8536554698065059E-2</v>
      </c>
      <c r="U205" s="20"/>
      <c r="V205" s="13">
        <f t="shared" si="49"/>
        <v>5.1823559260822634E-3</v>
      </c>
    </row>
    <row r="206" spans="1:22" x14ac:dyDescent="0.2">
      <c r="A206" s="1">
        <v>45168</v>
      </c>
      <c r="B206" s="4">
        <v>430.85000600000001</v>
      </c>
      <c r="C206" s="4">
        <v>438.16000400000001</v>
      </c>
      <c r="D206" s="4">
        <v>428.35000600000001</v>
      </c>
      <c r="E206" s="4">
        <v>434.67001299999998</v>
      </c>
      <c r="F206" s="4">
        <v>434.67001299999998</v>
      </c>
      <c r="G206" s="2">
        <v>3625400</v>
      </c>
      <c r="H206" s="4">
        <f t="shared" si="41"/>
        <v>3.6254</v>
      </c>
      <c r="I206" s="5">
        <f t="shared" si="42"/>
        <v>2.2901827623646648E-2</v>
      </c>
      <c r="J206" s="10">
        <f t="shared" si="50"/>
        <v>4.6800230000000056</v>
      </c>
      <c r="K206" s="6" t="b">
        <f t="shared" si="43"/>
        <v>0</v>
      </c>
      <c r="L206" s="5">
        <f t="shared" si="47"/>
        <v>1.0884027788646907E-2</v>
      </c>
      <c r="M206" s="4">
        <f t="shared" si="44"/>
        <v>421.76515334403649</v>
      </c>
      <c r="N206" s="4">
        <f t="shared" si="48"/>
        <v>423.08145169539762</v>
      </c>
      <c r="O206" s="5">
        <f t="shared" si="45"/>
        <v>-3.1209272291099254E-3</v>
      </c>
      <c r="P206" s="43">
        <f t="shared" si="39"/>
        <v>1.5612604796186683E-2</v>
      </c>
      <c r="Q206" s="14"/>
      <c r="R206" s="13">
        <f t="shared" si="40"/>
        <v>3.8871989603631717E-2</v>
      </c>
      <c r="S206" s="20" t="b">
        <f t="shared" si="46"/>
        <v>0</v>
      </c>
      <c r="T206" s="13">
        <f t="shared" si="51"/>
        <v>1.0884027788646907E-2</v>
      </c>
      <c r="U206" s="20">
        <f>(E206-E203)/E203</f>
        <v>4.4804494975853912E-2</v>
      </c>
      <c r="V206" s="13">
        <f t="shared" si="49"/>
        <v>6.1571310312656764E-3</v>
      </c>
    </row>
    <row r="207" spans="1:22" x14ac:dyDescent="0.2">
      <c r="A207" s="1">
        <v>45169</v>
      </c>
      <c r="B207" s="4">
        <v>431.23001099999999</v>
      </c>
      <c r="C207" s="4">
        <v>437.14999399999999</v>
      </c>
      <c r="D207" s="4">
        <v>431.23001099999999</v>
      </c>
      <c r="E207" s="4">
        <v>433.67999300000002</v>
      </c>
      <c r="F207" s="4">
        <v>433.67999300000002</v>
      </c>
      <c r="G207" s="2">
        <v>3803000</v>
      </c>
      <c r="H207" s="4">
        <f t="shared" si="41"/>
        <v>3.8029999999999999</v>
      </c>
      <c r="I207" s="5">
        <f t="shared" si="42"/>
        <v>1.3728133128470973E-2</v>
      </c>
      <c r="J207" s="10">
        <f t="shared" si="50"/>
        <v>-0.9900199999999586</v>
      </c>
      <c r="K207" s="6" t="b">
        <f t="shared" si="43"/>
        <v>1</v>
      </c>
      <c r="L207" s="5">
        <f t="shared" si="47"/>
        <v>-2.277635839581045E-3</v>
      </c>
      <c r="M207" s="4">
        <f t="shared" si="44"/>
        <v>423.75095995336375</v>
      </c>
      <c r="N207" s="4">
        <f t="shared" si="48"/>
        <v>424.00306398275433</v>
      </c>
      <c r="O207" s="5">
        <f t="shared" si="45"/>
        <v>-5.9493441482309653E-4</v>
      </c>
      <c r="P207" s="43">
        <f t="shared" si="39"/>
        <v>1.7649638003084066E-2</v>
      </c>
      <c r="Q207" s="14"/>
      <c r="R207" s="13">
        <f t="shared" si="40"/>
        <v>3.1620067711730697E-2</v>
      </c>
      <c r="S207" s="20" t="b">
        <f t="shared" si="46"/>
        <v>1</v>
      </c>
      <c r="T207" s="13"/>
      <c r="U207" s="20"/>
      <c r="V207" s="13">
        <f t="shared" si="49"/>
        <v>4.7083230882932151E-3</v>
      </c>
    </row>
    <row r="208" spans="1:22" x14ac:dyDescent="0.2">
      <c r="A208" s="1">
        <v>45170</v>
      </c>
      <c r="B208" s="4">
        <v>437.73001099999999</v>
      </c>
      <c r="C208" s="4">
        <v>445.5</v>
      </c>
      <c r="D208" s="4">
        <v>435.92999300000002</v>
      </c>
      <c r="E208" s="4">
        <v>439.88000499999998</v>
      </c>
      <c r="F208" s="4">
        <v>439.88000499999998</v>
      </c>
      <c r="G208" s="2">
        <v>4792100</v>
      </c>
      <c r="H208" s="4">
        <f t="shared" si="41"/>
        <v>4.7920999999999996</v>
      </c>
      <c r="I208" s="5">
        <f t="shared" si="42"/>
        <v>2.1953082269335789E-2</v>
      </c>
      <c r="J208" s="10">
        <f t="shared" si="50"/>
        <v>6.2000119999999583</v>
      </c>
      <c r="K208" s="6" t="b">
        <f t="shared" si="43"/>
        <v>1</v>
      </c>
      <c r="L208" s="5">
        <f t="shared" si="47"/>
        <v>1.4296283204376361E-2</v>
      </c>
      <c r="M208" s="4">
        <f t="shared" si="44"/>
        <v>426.43913412780313</v>
      </c>
      <c r="N208" s="4">
        <f t="shared" si="48"/>
        <v>425.38366754947134</v>
      </c>
      <c r="O208" s="5">
        <f t="shared" si="45"/>
        <v>2.4750696966181042E-3</v>
      </c>
      <c r="P208" s="43">
        <f t="shared" si="39"/>
        <v>2.22560691846647E-2</v>
      </c>
      <c r="Q208" s="14"/>
      <c r="R208" s="13">
        <f t="shared" si="40"/>
        <v>4.4697740771803461E-2</v>
      </c>
      <c r="S208" s="20" t="b">
        <f t="shared" si="46"/>
        <v>0</v>
      </c>
      <c r="T208" s="13"/>
      <c r="U208" s="20"/>
      <c r="V208" s="13">
        <f t="shared" si="49"/>
        <v>6.3437594919790417E-3</v>
      </c>
    </row>
    <row r="209" spans="1:22" x14ac:dyDescent="0.2">
      <c r="A209" s="1">
        <v>45174</v>
      </c>
      <c r="B209" s="4">
        <v>438.39001500000001</v>
      </c>
      <c r="C209" s="4">
        <v>453.45001200000002</v>
      </c>
      <c r="D209" s="4">
        <v>438</v>
      </c>
      <c r="E209" s="4">
        <v>448.67999300000002</v>
      </c>
      <c r="F209" s="4">
        <v>448.67999300000002</v>
      </c>
      <c r="G209" s="2">
        <v>6155900</v>
      </c>
      <c r="H209" s="4">
        <f t="shared" si="41"/>
        <v>6.1558999999999999</v>
      </c>
      <c r="I209" s="5">
        <f t="shared" si="42"/>
        <v>3.5274000000000034E-2</v>
      </c>
      <c r="J209" s="10">
        <f t="shared" si="50"/>
        <v>8.7999880000000417</v>
      </c>
      <c r="K209" s="6" t="b">
        <f t="shared" si="43"/>
        <v>0</v>
      </c>
      <c r="L209" s="5">
        <f t="shared" si="47"/>
        <v>2.0005428525900017E-2</v>
      </c>
      <c r="M209" s="4">
        <f t="shared" si="44"/>
        <v>430.14594393983595</v>
      </c>
      <c r="N209" s="4">
        <f t="shared" si="48"/>
        <v>427.4094349799521</v>
      </c>
      <c r="O209" s="5">
        <f t="shared" si="45"/>
        <v>6.3618150965677875E-3</v>
      </c>
      <c r="P209" s="43">
        <f t="shared" si="39"/>
        <v>1.8259049447790662E-2</v>
      </c>
      <c r="Q209" s="14"/>
      <c r="R209" s="13">
        <f t="shared" si="40"/>
        <v>5.4177119158012065E-2</v>
      </c>
      <c r="S209" s="20" t="b">
        <f t="shared" si="46"/>
        <v>0</v>
      </c>
      <c r="T209" s="13"/>
      <c r="U209" s="20"/>
      <c r="V209" s="13">
        <f t="shared" si="49"/>
        <v>8.6924710125733697E-3</v>
      </c>
    </row>
    <row r="210" spans="1:22" x14ac:dyDescent="0.2">
      <c r="A210" s="1">
        <v>45175</v>
      </c>
      <c r="B210" s="4">
        <v>448.60998499999999</v>
      </c>
      <c r="C210" s="4">
        <v>451.39001500000001</v>
      </c>
      <c r="D210" s="4">
        <v>440.48998999999998</v>
      </c>
      <c r="E210" s="4">
        <v>445.76001000000002</v>
      </c>
      <c r="F210" s="4">
        <v>445.76001000000002</v>
      </c>
      <c r="G210" s="2">
        <v>3862300</v>
      </c>
      <c r="H210" s="4">
        <f t="shared" si="41"/>
        <v>3.8622999999999998</v>
      </c>
      <c r="I210" s="5">
        <f t="shared" si="42"/>
        <v>2.4745227468165685E-2</v>
      </c>
      <c r="J210" s="10">
        <f t="shared" si="50"/>
        <v>-2.919983000000002</v>
      </c>
      <c r="K210" s="6" t="b">
        <f t="shared" si="43"/>
        <v>1</v>
      </c>
      <c r="L210" s="5">
        <f t="shared" si="47"/>
        <v>-6.5079411731202418E-3</v>
      </c>
      <c r="M210" s="4">
        <f t="shared" si="44"/>
        <v>432.74828828319664</v>
      </c>
      <c r="N210" s="4">
        <f t="shared" si="48"/>
        <v>429.00513715560845</v>
      </c>
      <c r="O210" s="5">
        <f t="shared" si="45"/>
        <v>8.6497190836688428E-3</v>
      </c>
      <c r="P210" s="43">
        <f t="shared" si="39"/>
        <v>1.7889618344918916E-2</v>
      </c>
      <c r="Q210" s="14"/>
      <c r="R210" s="13">
        <f t="shared" si="40"/>
        <v>4.3077528488348289E-2</v>
      </c>
      <c r="S210" s="20" t="b">
        <f t="shared" si="46"/>
        <v>1</v>
      </c>
      <c r="T210" s="13"/>
      <c r="U210" s="20"/>
      <c r="V210" s="13">
        <f t="shared" si="49"/>
        <v>6.0499102223888126E-3</v>
      </c>
    </row>
    <row r="211" spans="1:22" x14ac:dyDescent="0.2">
      <c r="A211" s="1">
        <v>45176</v>
      </c>
      <c r="B211" s="4">
        <v>441.14999399999999</v>
      </c>
      <c r="C211" s="4">
        <v>444.60000600000001</v>
      </c>
      <c r="D211" s="4">
        <v>436.70001200000002</v>
      </c>
      <c r="E211" s="4">
        <v>443.14001500000001</v>
      </c>
      <c r="F211" s="4">
        <v>443.14001500000001</v>
      </c>
      <c r="G211" s="2">
        <v>2922700</v>
      </c>
      <c r="H211" s="4">
        <f t="shared" si="41"/>
        <v>2.9226999999999999</v>
      </c>
      <c r="I211" s="5">
        <f t="shared" si="42"/>
        <v>1.8090207883942059E-2</v>
      </c>
      <c r="J211" s="10">
        <f t="shared" si="50"/>
        <v>-2.6199950000000172</v>
      </c>
      <c r="K211" s="6" t="b">
        <f t="shared" si="43"/>
        <v>0</v>
      </c>
      <c r="L211" s="5">
        <f t="shared" si="47"/>
        <v>-5.8775909485465445E-3</v>
      </c>
      <c r="M211" s="4">
        <f t="shared" si="44"/>
        <v>434.48024273599719</v>
      </c>
      <c r="N211" s="4">
        <f t="shared" si="48"/>
        <v>430.23425696816423</v>
      </c>
      <c r="O211" s="5">
        <f t="shared" si="45"/>
        <v>9.7725635142699614E-3</v>
      </c>
      <c r="P211" s="43">
        <f t="shared" si="39"/>
        <v>5.1090223344208933E-3</v>
      </c>
      <c r="Q211" s="14"/>
      <c r="R211" s="13">
        <f t="shared" si="40"/>
        <v>2.329165349447633E-2</v>
      </c>
      <c r="S211" s="20" t="b">
        <f t="shared" si="46"/>
        <v>1</v>
      </c>
      <c r="T211" s="13"/>
      <c r="U211" s="20"/>
      <c r="V211" s="13">
        <f t="shared" si="49"/>
        <v>4.0022213829466035E-3</v>
      </c>
    </row>
    <row r="212" spans="1:22" x14ac:dyDescent="0.2">
      <c r="A212" s="1">
        <v>45177</v>
      </c>
      <c r="B212" s="4">
        <v>443.55999800000001</v>
      </c>
      <c r="C212" s="4">
        <v>446.80999800000001</v>
      </c>
      <c r="D212" s="4">
        <v>438.85000600000001</v>
      </c>
      <c r="E212" s="4">
        <v>442.79998799999998</v>
      </c>
      <c r="F212" s="4">
        <v>442.79998799999998</v>
      </c>
      <c r="G212" s="2">
        <v>2697500</v>
      </c>
      <c r="H212" s="4">
        <f t="shared" si="41"/>
        <v>2.6974999999999998</v>
      </c>
      <c r="I212" s="5">
        <f t="shared" si="42"/>
        <v>1.8138297575869235E-2</v>
      </c>
      <c r="J212" s="10">
        <f t="shared" si="50"/>
        <v>-0.34002700000002051</v>
      </c>
      <c r="K212" s="6" t="b">
        <f t="shared" si="43"/>
        <v>1</v>
      </c>
      <c r="L212" s="5">
        <f t="shared" si="47"/>
        <v>-7.6731278713347627E-4</v>
      </c>
      <c r="M212" s="4">
        <f t="shared" si="44"/>
        <v>435.86686694666435</v>
      </c>
      <c r="N212" s="4">
        <f t="shared" si="48"/>
        <v>431.32692923180213</v>
      </c>
      <c r="O212" s="5">
        <f t="shared" si="45"/>
        <v>1.0415881681178022E-2</v>
      </c>
      <c r="P212" s="43">
        <f t="shared" si="39"/>
        <v>6.8441519178393979E-3</v>
      </c>
      <c r="Q212" s="14"/>
      <c r="R212" s="13">
        <f t="shared" si="40"/>
        <v>2.5106590757848862E-2</v>
      </c>
      <c r="S212" s="20" t="b">
        <f t="shared" si="46"/>
        <v>1</v>
      </c>
      <c r="T212" s="13"/>
      <c r="U212" s="20"/>
      <c r="V212" s="13">
        <f t="shared" si="49"/>
        <v>3.1914551555562993E-3</v>
      </c>
    </row>
    <row r="213" spans="1:22" x14ac:dyDescent="0.2">
      <c r="A213" s="1">
        <v>45180</v>
      </c>
      <c r="B213" s="4">
        <v>443.07000699999998</v>
      </c>
      <c r="C213" s="4">
        <v>449.89001500000001</v>
      </c>
      <c r="D213" s="4">
        <v>442.75</v>
      </c>
      <c r="E213" s="4">
        <v>445.35998499999999</v>
      </c>
      <c r="F213" s="4">
        <v>445.35998499999999</v>
      </c>
      <c r="G213" s="2">
        <v>2913800</v>
      </c>
      <c r="H213" s="4">
        <f t="shared" si="41"/>
        <v>2.9138000000000002</v>
      </c>
      <c r="I213" s="5">
        <f t="shared" si="42"/>
        <v>1.6126516092603061E-2</v>
      </c>
      <c r="J213" s="10">
        <f t="shared" si="50"/>
        <v>2.5599970000000098</v>
      </c>
      <c r="K213" s="6" t="b">
        <f t="shared" si="43"/>
        <v>1</v>
      </c>
      <c r="L213" s="5">
        <f t="shared" si="47"/>
        <v>5.781384528854165E-3</v>
      </c>
      <c r="M213" s="4">
        <f t="shared" si="44"/>
        <v>437.44905328888694</v>
      </c>
      <c r="N213" s="4">
        <f t="shared" si="48"/>
        <v>432.54719495077586</v>
      </c>
      <c r="O213" s="5">
        <f t="shared" si="45"/>
        <v>1.1205552512360668E-2</v>
      </c>
      <c r="P213" s="43">
        <f t="shared" si="39"/>
        <v>1.2117860745745779E-2</v>
      </c>
      <c r="Q213" s="14"/>
      <c r="R213" s="13">
        <f t="shared" si="40"/>
        <v>2.8439795714673033E-2</v>
      </c>
      <c r="S213" s="20" t="b">
        <f t="shared" si="46"/>
        <v>0</v>
      </c>
      <c r="T213" s="13"/>
      <c r="U213" s="20"/>
      <c r="V213" s="13">
        <f t="shared" si="49"/>
        <v>3.6299761743904383E-3</v>
      </c>
    </row>
    <row r="214" spans="1:22" x14ac:dyDescent="0.2">
      <c r="A214" s="1">
        <v>45181</v>
      </c>
      <c r="B214" s="4">
        <v>442.85000600000001</v>
      </c>
      <c r="C214" s="4">
        <v>445.44000199999999</v>
      </c>
      <c r="D214" s="4">
        <v>434.11999500000002</v>
      </c>
      <c r="E214" s="4">
        <v>434.69000199999999</v>
      </c>
      <c r="F214" s="4">
        <v>434.69000199999999</v>
      </c>
      <c r="G214" s="2">
        <v>3124000</v>
      </c>
      <c r="H214" s="4">
        <f t="shared" si="41"/>
        <v>3.1240000000000001</v>
      </c>
      <c r="I214" s="5">
        <f t="shared" si="42"/>
        <v>2.6075755851789263E-2</v>
      </c>
      <c r="J214" s="10">
        <f t="shared" si="50"/>
        <v>-10.669983000000002</v>
      </c>
      <c r="K214" s="6" t="b">
        <f t="shared" si="43"/>
        <v>1</v>
      </c>
      <c r="L214" s="5">
        <f t="shared" si="47"/>
        <v>-2.3958108854346225E-2</v>
      </c>
      <c r="M214" s="4">
        <f t="shared" si="44"/>
        <v>436.98921140740578</v>
      </c>
      <c r="N214" s="4">
        <f t="shared" si="48"/>
        <v>432.7335259985345</v>
      </c>
      <c r="O214" s="5">
        <f t="shared" si="45"/>
        <v>9.738650973018393E-3</v>
      </c>
      <c r="P214" s="43">
        <f t="shared" si="39"/>
        <v>-6.5658747001211054E-3</v>
      </c>
      <c r="Q214" s="14"/>
      <c r="R214" s="13">
        <f t="shared" si="40"/>
        <v>1.9338671006034359E-2</v>
      </c>
      <c r="S214" s="20" t="b">
        <f t="shared" si="46"/>
        <v>1</v>
      </c>
      <c r="T214" s="13"/>
      <c r="U214" s="20"/>
      <c r="V214" s="13">
        <f t="shared" si="49"/>
        <v>-1.0511895683026958E-3</v>
      </c>
    </row>
    <row r="215" spans="1:22" x14ac:dyDescent="0.2">
      <c r="A215" s="1">
        <v>45182</v>
      </c>
      <c r="B215" s="4">
        <v>435.5</v>
      </c>
      <c r="C215" s="4">
        <v>438.39999399999999</v>
      </c>
      <c r="D215" s="4">
        <v>410.69000199999999</v>
      </c>
      <c r="E215" s="4">
        <v>412.23998999999998</v>
      </c>
      <c r="F215" s="4">
        <v>412.23998999999998</v>
      </c>
      <c r="G215" s="2">
        <v>11843000</v>
      </c>
      <c r="H215" s="4">
        <f t="shared" si="41"/>
        <v>11.843</v>
      </c>
      <c r="I215" s="5">
        <f t="shared" si="42"/>
        <v>6.747179591676547E-2</v>
      </c>
      <c r="J215" s="10">
        <f t="shared" si="50"/>
        <v>-22.450012000000015</v>
      </c>
      <c r="K215" s="6" t="b">
        <f t="shared" si="43"/>
        <v>1</v>
      </c>
      <c r="L215" s="5">
        <f t="shared" si="47"/>
        <v>-5.164602796638515E-2</v>
      </c>
      <c r="M215" s="4">
        <f t="shared" si="44"/>
        <v>432.86434117283812</v>
      </c>
      <c r="N215" s="4">
        <f t="shared" si="48"/>
        <v>430.95147938996627</v>
      </c>
      <c r="O215" s="5">
        <f t="shared" si="45"/>
        <v>4.4190791454176911E-3</v>
      </c>
      <c r="P215" s="43">
        <f t="shared" si="39"/>
        <v>-5.1226994380634723E-2</v>
      </c>
      <c r="Q215" s="14"/>
      <c r="R215" s="13">
        <f t="shared" si="40"/>
        <v>1.2788424225851261E-2</v>
      </c>
      <c r="S215" s="20" t="b">
        <f t="shared" si="46"/>
        <v>1</v>
      </c>
      <c r="T215" s="13"/>
      <c r="U215" s="20"/>
      <c r="V215" s="13">
        <f t="shared" si="49"/>
        <v>-9.4392953576193182E-3</v>
      </c>
    </row>
    <row r="216" spans="1:22" x14ac:dyDescent="0.2">
      <c r="A216" s="1">
        <v>45183</v>
      </c>
      <c r="B216" s="4">
        <v>410.39999399999999</v>
      </c>
      <c r="C216" s="4">
        <v>411.39001500000001</v>
      </c>
      <c r="D216" s="4">
        <v>400</v>
      </c>
      <c r="E216" s="4">
        <v>400.48998999999998</v>
      </c>
      <c r="F216" s="4">
        <v>400.48998999999998</v>
      </c>
      <c r="G216" s="2">
        <v>10709000</v>
      </c>
      <c r="H216" s="4">
        <f t="shared" si="41"/>
        <v>10.709</v>
      </c>
      <c r="I216" s="5">
        <f t="shared" si="42"/>
        <v>2.8475037500000012E-2</v>
      </c>
      <c r="J216" s="10">
        <f t="shared" si="50"/>
        <v>-11.75</v>
      </c>
      <c r="K216" s="6" t="b">
        <f t="shared" si="43"/>
        <v>1</v>
      </c>
      <c r="L216" s="5">
        <f t="shared" si="47"/>
        <v>-2.8502814586231676E-2</v>
      </c>
      <c r="M216" s="4">
        <f t="shared" si="44"/>
        <v>427.46861597736512</v>
      </c>
      <c r="N216" s="4">
        <f t="shared" si="48"/>
        <v>428.30265422562138</v>
      </c>
      <c r="O216" s="5">
        <f t="shared" si="45"/>
        <v>-1.9511098992596601E-3</v>
      </c>
      <c r="P216" s="43">
        <f t="shared" si="39"/>
        <v>-6.4258789886974088E-2</v>
      </c>
      <c r="Q216" s="14"/>
      <c r="R216" s="13">
        <f t="shared" si="40"/>
        <v>-3.7613523838710278E-2</v>
      </c>
      <c r="S216" s="20" t="b">
        <f t="shared" si="46"/>
        <v>1</v>
      </c>
      <c r="T216" s="13"/>
      <c r="U216" s="20"/>
      <c r="V216" s="13">
        <f t="shared" si="49"/>
        <v>-1.246516444587093E-2</v>
      </c>
    </row>
    <row r="217" spans="1:22" x14ac:dyDescent="0.2">
      <c r="A217" s="1">
        <v>45184</v>
      </c>
      <c r="B217" s="4">
        <v>401</v>
      </c>
      <c r="C217" s="4">
        <v>404.70001200000002</v>
      </c>
      <c r="D217" s="4">
        <v>395.02999899999998</v>
      </c>
      <c r="E217" s="4">
        <v>396.94000199999999</v>
      </c>
      <c r="F217" s="4">
        <v>396.94000199999999</v>
      </c>
      <c r="G217" s="2">
        <v>9110700</v>
      </c>
      <c r="H217" s="4">
        <f t="shared" si="41"/>
        <v>9.1106999999999996</v>
      </c>
      <c r="I217" s="5">
        <f t="shared" si="42"/>
        <v>2.447918645287504E-2</v>
      </c>
      <c r="J217" s="10">
        <f t="shared" si="50"/>
        <v>-3.5499879999999848</v>
      </c>
      <c r="K217" s="6" t="b">
        <f t="shared" si="43"/>
        <v>1</v>
      </c>
      <c r="L217" s="5">
        <f t="shared" si="47"/>
        <v>-8.864111684788888E-3</v>
      </c>
      <c r="M217" s="4">
        <f t="shared" si="44"/>
        <v>422.38051364780426</v>
      </c>
      <c r="N217" s="4">
        <f t="shared" si="48"/>
        <v>425.57546707556736</v>
      </c>
      <c r="O217" s="5">
        <f t="shared" si="45"/>
        <v>-7.5641591515918285E-3</v>
      </c>
      <c r="P217" s="43">
        <f t="shared" si="39"/>
        <v>-6.4753258647272993E-2</v>
      </c>
      <c r="Q217" s="14"/>
      <c r="R217" s="13">
        <f t="shared" si="40"/>
        <v>-4.1859179286255786E-2</v>
      </c>
      <c r="S217" s="20" t="b">
        <f t="shared" si="46"/>
        <v>1</v>
      </c>
      <c r="T217" s="13"/>
      <c r="U217" s="20"/>
      <c r="V217" s="13">
        <f t="shared" si="49"/>
        <v>-1.1902867577605451E-2</v>
      </c>
    </row>
    <row r="218" spans="1:22" x14ac:dyDescent="0.2">
      <c r="A218" s="1">
        <v>45187</v>
      </c>
      <c r="B218" s="4">
        <v>395.5</v>
      </c>
      <c r="C218" s="4">
        <v>399.47000100000002</v>
      </c>
      <c r="D218" s="4">
        <v>392.60000600000001</v>
      </c>
      <c r="E218" s="4">
        <v>394.39999399999999</v>
      </c>
      <c r="F218" s="4">
        <v>394.39999399999999</v>
      </c>
      <c r="G218" s="2">
        <v>4704700</v>
      </c>
      <c r="H218" s="4">
        <f t="shared" si="41"/>
        <v>4.7046999999999999</v>
      </c>
      <c r="I218" s="5">
        <f t="shared" si="42"/>
        <v>1.749871343608695E-2</v>
      </c>
      <c r="J218" s="10">
        <f t="shared" si="50"/>
        <v>-2.5400080000000003</v>
      </c>
      <c r="K218" s="6" t="b">
        <f t="shared" si="43"/>
        <v>1</v>
      </c>
      <c r="L218" s="5">
        <f t="shared" si="47"/>
        <v>-6.3989721046053714E-3</v>
      </c>
      <c r="M218" s="4">
        <f t="shared" si="44"/>
        <v>417.71709370650353</v>
      </c>
      <c r="N218" s="4">
        <f t="shared" si="48"/>
        <v>422.8645563733441</v>
      </c>
      <c r="O218" s="5">
        <f t="shared" si="45"/>
        <v>-1.2322844203395897E-2</v>
      </c>
      <c r="P218" s="43">
        <f t="shared" si="39"/>
        <v>-6.0129422723962787E-2</v>
      </c>
      <c r="Q218" s="14"/>
      <c r="R218" s="13">
        <f t="shared" si="40"/>
        <v>-4.3682896825199796E-2</v>
      </c>
      <c r="S218" s="20" t="b">
        <f t="shared" si="46"/>
        <v>1</v>
      </c>
      <c r="T218" s="13"/>
      <c r="U218" s="20"/>
      <c r="V218" s="13">
        <f t="shared" si="49"/>
        <v>-1.1040802761060266E-2</v>
      </c>
    </row>
    <row r="219" spans="1:22" x14ac:dyDescent="0.2">
      <c r="A219" s="1">
        <v>45188</v>
      </c>
      <c r="B219" s="4">
        <v>392.83999599999999</v>
      </c>
      <c r="C219" s="4">
        <v>398.23001099999999</v>
      </c>
      <c r="D219" s="4">
        <v>390.25</v>
      </c>
      <c r="E219" s="4">
        <v>396.20001200000002</v>
      </c>
      <c r="F219" s="4">
        <v>396.20001200000002</v>
      </c>
      <c r="G219" s="2">
        <v>4076800</v>
      </c>
      <c r="H219" s="4">
        <f t="shared" si="41"/>
        <v>4.0768000000000004</v>
      </c>
      <c r="I219" s="5">
        <f t="shared" si="42"/>
        <v>2.0448458680333095E-2</v>
      </c>
      <c r="J219" s="10">
        <f t="shared" si="50"/>
        <v>1.8000180000000228</v>
      </c>
      <c r="K219" s="6" t="b">
        <f t="shared" si="43"/>
        <v>0</v>
      </c>
      <c r="L219" s="5">
        <f t="shared" si="47"/>
        <v>4.5639402317030021E-3</v>
      </c>
      <c r="M219" s="4">
        <f t="shared" si="44"/>
        <v>414.13091342208628</v>
      </c>
      <c r="N219" s="4">
        <f t="shared" si="48"/>
        <v>420.54590034087937</v>
      </c>
      <c r="O219" s="5">
        <f t="shared" si="45"/>
        <v>-1.5490239223592741E-2</v>
      </c>
      <c r="P219" s="43">
        <f t="shared" si="39"/>
        <v>-5.7665131116996858E-2</v>
      </c>
      <c r="Q219" s="14"/>
      <c r="R219" s="13">
        <f t="shared" si="40"/>
        <v>-3.8395835487605667E-2</v>
      </c>
      <c r="S219" s="20" t="b">
        <f t="shared" si="46"/>
        <v>0</v>
      </c>
      <c r="T219" s="13"/>
      <c r="U219" s="20"/>
      <c r="V219" s="13">
        <f t="shared" si="49"/>
        <v>-8.5851892068773607E-3</v>
      </c>
    </row>
    <row r="220" spans="1:22" x14ac:dyDescent="0.2">
      <c r="A220" s="1">
        <v>45189</v>
      </c>
      <c r="B220" s="4">
        <v>397.04998799999998</v>
      </c>
      <c r="C220" s="4">
        <v>397.98998999999998</v>
      </c>
      <c r="D220" s="4">
        <v>386.11999500000002</v>
      </c>
      <c r="E220" s="4">
        <v>386.29998799999998</v>
      </c>
      <c r="F220" s="4">
        <v>386.29998799999998</v>
      </c>
      <c r="G220" s="2">
        <v>3866600</v>
      </c>
      <c r="H220" s="4">
        <f t="shared" si="41"/>
        <v>3.8666</v>
      </c>
      <c r="I220" s="5">
        <f t="shared" si="42"/>
        <v>3.0741725768436208E-2</v>
      </c>
      <c r="J220" s="10">
        <f t="shared" si="50"/>
        <v>-9.9000240000000304</v>
      </c>
      <c r="K220" s="6" t="b">
        <f t="shared" si="43"/>
        <v>1</v>
      </c>
      <c r="L220" s="5">
        <f t="shared" si="47"/>
        <v>-2.4987439929709112E-2</v>
      </c>
      <c r="M220" s="4">
        <f t="shared" si="44"/>
        <v>409.49242585173857</v>
      </c>
      <c r="N220" s="4">
        <f t="shared" si="48"/>
        <v>417.56799491993331</v>
      </c>
      <c r="O220" s="5">
        <f t="shared" si="45"/>
        <v>-1.9720924145050223E-2</v>
      </c>
      <c r="P220" s="43">
        <f t="shared" si="39"/>
        <v>-5.7076588909121394E-2</v>
      </c>
      <c r="Q220" s="14"/>
      <c r="R220" s="13">
        <f t="shared" si="40"/>
        <v>-2.8089495984727163E-2</v>
      </c>
      <c r="S220" s="20" t="b">
        <f t="shared" si="46"/>
        <v>1</v>
      </c>
      <c r="T220" s="13"/>
      <c r="U220" s="20"/>
      <c r="V220" s="13">
        <f t="shared" si="49"/>
        <v>-1.1200534468722731E-2</v>
      </c>
    </row>
    <row r="221" spans="1:22" x14ac:dyDescent="0.2">
      <c r="A221" s="1">
        <v>45190</v>
      </c>
      <c r="B221" s="4">
        <v>386.5</v>
      </c>
      <c r="C221" s="4">
        <v>395.89999399999999</v>
      </c>
      <c r="D221" s="4">
        <v>383.42001299999998</v>
      </c>
      <c r="E221" s="4">
        <v>384.14999399999999</v>
      </c>
      <c r="F221" s="4">
        <v>384.14999399999999</v>
      </c>
      <c r="G221" s="2">
        <v>5547900</v>
      </c>
      <c r="H221" s="4">
        <f t="shared" si="41"/>
        <v>5.5479000000000003</v>
      </c>
      <c r="I221" s="5">
        <f t="shared" si="42"/>
        <v>3.2549112140372309E-2</v>
      </c>
      <c r="J221" s="10">
        <f t="shared" si="50"/>
        <v>-2.1499939999999924</v>
      </c>
      <c r="K221" s="6" t="b">
        <f t="shared" si="43"/>
        <v>1</v>
      </c>
      <c r="L221" s="5">
        <f t="shared" si="47"/>
        <v>-5.5656072140493895E-3</v>
      </c>
      <c r="M221" s="4">
        <f t="shared" si="44"/>
        <v>405.26868720978212</v>
      </c>
      <c r="N221" s="4">
        <f t="shared" si="48"/>
        <v>414.66208179646082</v>
      </c>
      <c r="O221" s="5">
        <f t="shared" si="45"/>
        <v>-2.3178189885211486E-2</v>
      </c>
      <c r="P221" s="43">
        <f t="shared" si="39"/>
        <v>-5.3911577428315961E-2</v>
      </c>
      <c r="Q221" s="14"/>
      <c r="R221" s="13">
        <f t="shared" si="40"/>
        <v>-2.3117239267322273E-2</v>
      </c>
      <c r="S221" s="20" t="b">
        <f t="shared" si="46"/>
        <v>1</v>
      </c>
      <c r="T221" s="13"/>
      <c r="U221" s="20"/>
      <c r="V221" s="13">
        <f t="shared" si="49"/>
        <v>-1.0314570857253687E-2</v>
      </c>
    </row>
    <row r="222" spans="1:22" x14ac:dyDescent="0.2">
      <c r="A222" s="1">
        <v>45191</v>
      </c>
      <c r="B222" s="4">
        <v>385</v>
      </c>
      <c r="C222" s="4">
        <v>386.88000499999998</v>
      </c>
      <c r="D222" s="4">
        <v>378.35998499999999</v>
      </c>
      <c r="E222" s="4">
        <v>379.80999800000001</v>
      </c>
      <c r="F222" s="4">
        <v>379.80999800000001</v>
      </c>
      <c r="G222" s="2">
        <v>3692800</v>
      </c>
      <c r="H222" s="4">
        <f t="shared" si="41"/>
        <v>3.6928000000000001</v>
      </c>
      <c r="I222" s="5">
        <f t="shared" si="42"/>
        <v>2.2518290352506458E-2</v>
      </c>
      <c r="J222" s="10">
        <f t="shared" si="50"/>
        <v>-4.3399959999999851</v>
      </c>
      <c r="K222" s="6" t="b">
        <f t="shared" si="43"/>
        <v>1</v>
      </c>
      <c r="L222" s="5">
        <f t="shared" si="47"/>
        <v>-1.1297659944776637E-2</v>
      </c>
      <c r="M222" s="4">
        <f t="shared" si="44"/>
        <v>401.02557234148509</v>
      </c>
      <c r="N222" s="4">
        <f t="shared" si="48"/>
        <v>411.63146581415987</v>
      </c>
      <c r="O222" s="5">
        <f t="shared" si="45"/>
        <v>-2.6446925593172767E-2</v>
      </c>
      <c r="P222" s="43">
        <f t="shared" si="39"/>
        <v>-5.6519057398625637E-2</v>
      </c>
      <c r="Q222" s="14"/>
      <c r="R222" s="13">
        <f t="shared" si="40"/>
        <v>-3.5273479591071411E-2</v>
      </c>
      <c r="S222" s="20" t="b">
        <f t="shared" si="46"/>
        <v>1</v>
      </c>
      <c r="T222" s="13"/>
      <c r="U222" s="20"/>
      <c r="V222" s="13">
        <f t="shared" si="49"/>
        <v>-1.0469880852405045E-2</v>
      </c>
    </row>
    <row r="223" spans="1:22" x14ac:dyDescent="0.2">
      <c r="A223" s="1">
        <v>45194</v>
      </c>
      <c r="B223" s="4">
        <v>382.89999399999999</v>
      </c>
      <c r="C223" s="4">
        <v>386.61999500000002</v>
      </c>
      <c r="D223" s="4">
        <v>380.80999800000001</v>
      </c>
      <c r="E223" s="4">
        <v>384.79998799999998</v>
      </c>
      <c r="F223" s="4">
        <v>384.79998799999998</v>
      </c>
      <c r="G223" s="2">
        <v>3757300</v>
      </c>
      <c r="H223" s="4">
        <f t="shared" si="41"/>
        <v>3.7572999999999999</v>
      </c>
      <c r="I223" s="5">
        <f t="shared" si="42"/>
        <v>1.5256944488101411E-2</v>
      </c>
      <c r="J223" s="10">
        <f t="shared" si="50"/>
        <v>4.9899899999999775</v>
      </c>
      <c r="K223" s="6" t="b">
        <f t="shared" si="43"/>
        <v>0</v>
      </c>
      <c r="L223" s="5">
        <f t="shared" si="47"/>
        <v>1.3138121761607701E-2</v>
      </c>
      <c r="M223" s="4">
        <f t="shared" si="44"/>
        <v>398.32130828457093</v>
      </c>
      <c r="N223" s="4">
        <f t="shared" si="48"/>
        <v>409.29829383031989</v>
      </c>
      <c r="O223" s="5">
        <f t="shared" si="45"/>
        <v>-2.7558117824584772E-2</v>
      </c>
      <c r="P223" s="43">
        <f t="shared" si="39"/>
        <v>-4.3962775579307944E-2</v>
      </c>
      <c r="Q223" s="14"/>
      <c r="R223" s="13">
        <f t="shared" si="40"/>
        <v>-2.937656871776289E-2</v>
      </c>
      <c r="S223" s="20" t="b">
        <f t="shared" si="46"/>
        <v>0</v>
      </c>
      <c r="T223" s="13"/>
      <c r="U223" s="20"/>
      <c r="V223" s="13">
        <f t="shared" si="49"/>
        <v>-6.7433706063298E-3</v>
      </c>
    </row>
    <row r="224" spans="1:22" x14ac:dyDescent="0.2">
      <c r="A224" s="1">
        <v>45195</v>
      </c>
      <c r="B224" s="4">
        <v>382.88000499999998</v>
      </c>
      <c r="C224" s="4">
        <v>384.55999800000001</v>
      </c>
      <c r="D224" s="4">
        <v>377.35998499999999</v>
      </c>
      <c r="E224" s="4">
        <v>379.25</v>
      </c>
      <c r="F224" s="4">
        <v>379.25</v>
      </c>
      <c r="G224" s="2">
        <v>4089400</v>
      </c>
      <c r="H224" s="4">
        <f t="shared" si="41"/>
        <v>4.0894000000000004</v>
      </c>
      <c r="I224" s="5">
        <f t="shared" si="42"/>
        <v>1.9079958888592846E-2</v>
      </c>
      <c r="J224" s="10">
        <f t="shared" si="50"/>
        <v>-5.5499879999999848</v>
      </c>
      <c r="K224" s="6" t="b">
        <f t="shared" si="43"/>
        <v>1</v>
      </c>
      <c r="L224" s="5">
        <f t="shared" si="47"/>
        <v>-1.4423046187828845E-2</v>
      </c>
      <c r="M224" s="4">
        <f t="shared" si="44"/>
        <v>395.14275690380913</v>
      </c>
      <c r="N224" s="4">
        <f t="shared" si="48"/>
        <v>406.68539871463992</v>
      </c>
      <c r="O224" s="5">
        <f t="shared" si="45"/>
        <v>-2.9211320742089798E-2</v>
      </c>
      <c r="P224" s="43">
        <f t="shared" si="39"/>
        <v>-4.5003411028328812E-2</v>
      </c>
      <c r="Q224" s="14"/>
      <c r="R224" s="13">
        <f t="shared" si="40"/>
        <v>-2.6782115372002927E-2</v>
      </c>
      <c r="S224" s="20" t="b">
        <f t="shared" si="46"/>
        <v>1</v>
      </c>
      <c r="T224" s="13"/>
      <c r="U224" s="20"/>
      <c r="V224" s="13">
        <f t="shared" si="49"/>
        <v>-7.9798677968063031E-3</v>
      </c>
    </row>
    <row r="225" spans="1:22" x14ac:dyDescent="0.2">
      <c r="A225" s="1">
        <v>45196</v>
      </c>
      <c r="B225" s="4">
        <v>382.39999399999999</v>
      </c>
      <c r="C225" s="4">
        <v>384.22000100000002</v>
      </c>
      <c r="D225" s="4">
        <v>376.25</v>
      </c>
      <c r="E225" s="4">
        <v>377.58999599999999</v>
      </c>
      <c r="F225" s="4">
        <v>377.58999599999999</v>
      </c>
      <c r="G225" s="2">
        <v>3843500</v>
      </c>
      <c r="H225" s="4">
        <f t="shared" si="41"/>
        <v>3.8435000000000001</v>
      </c>
      <c r="I225" s="5">
        <f t="shared" si="42"/>
        <v>2.1182726910299068E-2</v>
      </c>
      <c r="J225" s="10">
        <f t="shared" si="50"/>
        <v>-1.6600040000000149</v>
      </c>
      <c r="K225" s="6" t="b">
        <f t="shared" si="43"/>
        <v>1</v>
      </c>
      <c r="L225" s="5">
        <f t="shared" si="47"/>
        <v>-4.3770705339486217E-3</v>
      </c>
      <c r="M225" s="4">
        <f t="shared" si="44"/>
        <v>392.21729675317425</v>
      </c>
      <c r="N225" s="4">
        <f t="shared" si="48"/>
        <v>404.15536369597555</v>
      </c>
      <c r="O225" s="5">
        <f t="shared" si="45"/>
        <v>-3.0437380099312725E-2</v>
      </c>
      <c r="P225" s="43">
        <f t="shared" si="39"/>
        <v>-4.0710332984683774E-2</v>
      </c>
      <c r="Q225" s="14"/>
      <c r="R225" s="13">
        <f t="shared" si="40"/>
        <v>-2.0389961940426599E-2</v>
      </c>
      <c r="S225" s="20" t="b">
        <f t="shared" si="46"/>
        <v>1</v>
      </c>
      <c r="T225" s="13"/>
      <c r="U225" s="20"/>
      <c r="V225" s="13">
        <f t="shared" si="49"/>
        <v>-7.403552512407637E-3</v>
      </c>
    </row>
    <row r="226" spans="1:22" x14ac:dyDescent="0.2">
      <c r="A226" s="1">
        <v>45197</v>
      </c>
      <c r="B226" s="4">
        <v>375.60000600000001</v>
      </c>
      <c r="C226" s="4">
        <v>378.959991</v>
      </c>
      <c r="D226" s="4">
        <v>371.10000600000001</v>
      </c>
      <c r="E226" s="4">
        <v>376.35998499999999</v>
      </c>
      <c r="F226" s="4">
        <v>376.35998499999999</v>
      </c>
      <c r="G226" s="2">
        <v>4369900</v>
      </c>
      <c r="H226" s="4">
        <f t="shared" si="41"/>
        <v>4.3699000000000003</v>
      </c>
      <c r="I226" s="5">
        <f t="shared" si="42"/>
        <v>2.1180234095711639E-2</v>
      </c>
      <c r="J226" s="10">
        <f t="shared" si="50"/>
        <v>-1.2300109999999904</v>
      </c>
      <c r="K226" s="6" t="b">
        <f t="shared" si="43"/>
        <v>0</v>
      </c>
      <c r="L226" s="5">
        <f t="shared" si="47"/>
        <v>-3.2575306894518214E-3</v>
      </c>
      <c r="M226" s="4">
        <f t="shared" si="44"/>
        <v>389.57441146097852</v>
      </c>
      <c r="N226" s="4">
        <f t="shared" si="48"/>
        <v>401.7383742441516</v>
      </c>
      <c r="O226" s="5">
        <f t="shared" si="45"/>
        <v>-3.1223721130851204E-2</v>
      </c>
      <c r="P226" s="43">
        <f t="shared" si="39"/>
        <v>-4.7422019818231811E-2</v>
      </c>
      <c r="Q226" s="14"/>
      <c r="R226" s="13">
        <f t="shared" si="40"/>
        <v>-2.7246195203561793E-2</v>
      </c>
      <c r="S226" s="20" t="b">
        <f t="shared" si="46"/>
        <v>1</v>
      </c>
      <c r="T226" s="13"/>
      <c r="U226" s="20"/>
      <c r="V226" s="13">
        <f t="shared" si="49"/>
        <v>-6.7383190748441651E-3</v>
      </c>
    </row>
    <row r="227" spans="1:22" x14ac:dyDescent="0.2">
      <c r="A227" s="1">
        <v>45198</v>
      </c>
      <c r="B227" s="4">
        <v>380</v>
      </c>
      <c r="C227" s="4">
        <v>382.57998700000002</v>
      </c>
      <c r="D227" s="4">
        <v>375.35000600000001</v>
      </c>
      <c r="E227" s="4">
        <v>377.60000600000001</v>
      </c>
      <c r="F227" s="4">
        <v>377.60000600000001</v>
      </c>
      <c r="G227" s="2">
        <v>4198700</v>
      </c>
      <c r="H227" s="4">
        <f t="shared" si="41"/>
        <v>4.1986999999999997</v>
      </c>
      <c r="I227" s="5">
        <f t="shared" si="42"/>
        <v>1.9261971185368806E-2</v>
      </c>
      <c r="J227" s="10">
        <f t="shared" si="50"/>
        <v>1.2400210000000129</v>
      </c>
      <c r="K227" s="6" t="b">
        <f t="shared" si="43"/>
        <v>1</v>
      </c>
      <c r="L227" s="5">
        <f t="shared" si="47"/>
        <v>3.2947737523159187E-3</v>
      </c>
      <c r="M227" s="4">
        <f t="shared" si="44"/>
        <v>387.5786772174821</v>
      </c>
      <c r="N227" s="4">
        <f t="shared" si="48"/>
        <v>399.63938570118188</v>
      </c>
      <c r="O227" s="5">
        <f t="shared" si="45"/>
        <v>-3.1118090835869583E-2</v>
      </c>
      <c r="P227" s="43">
        <f t="shared" si="39"/>
        <v>-3.1551455062684503E-2</v>
      </c>
      <c r="Q227" s="14"/>
      <c r="R227" s="13">
        <f t="shared" si="40"/>
        <v>-1.2897227095589582E-2</v>
      </c>
      <c r="S227" s="20" t="b">
        <f t="shared" si="46"/>
        <v>0</v>
      </c>
      <c r="T227" s="13"/>
      <c r="U227" s="20"/>
      <c r="V227" s="13">
        <f t="shared" si="49"/>
        <v>-5.1228576230457337E-3</v>
      </c>
    </row>
    <row r="228" spans="1:22" x14ac:dyDescent="0.2">
      <c r="A228" s="1">
        <v>45201</v>
      </c>
      <c r="B228" s="4">
        <v>377.48001099999999</v>
      </c>
      <c r="C228" s="4">
        <v>384.80999800000001</v>
      </c>
      <c r="D228" s="4">
        <v>376.79998799999998</v>
      </c>
      <c r="E228" s="4">
        <v>380.32998700000002</v>
      </c>
      <c r="F228" s="4">
        <v>380.32998700000002</v>
      </c>
      <c r="G228" s="2">
        <v>3102100</v>
      </c>
      <c r="H228" s="4">
        <f t="shared" si="41"/>
        <v>3.1021000000000001</v>
      </c>
      <c r="I228" s="5">
        <f t="shared" si="42"/>
        <v>2.1257988999723702E-2</v>
      </c>
      <c r="J228" s="10">
        <f t="shared" si="50"/>
        <v>2.7299810000000093</v>
      </c>
      <c r="K228" s="6" t="b">
        <f t="shared" si="43"/>
        <v>1</v>
      </c>
      <c r="L228" s="5">
        <f t="shared" si="47"/>
        <v>7.2298224486786935E-3</v>
      </c>
      <c r="M228" s="4">
        <f t="shared" si="44"/>
        <v>386.37056218123507</v>
      </c>
      <c r="N228" s="4">
        <f t="shared" si="48"/>
        <v>397.96030755325302</v>
      </c>
      <c r="O228" s="5">
        <f t="shared" si="45"/>
        <v>-2.9996450315957393E-2</v>
      </c>
      <c r="P228" s="43">
        <f t="shared" si="39"/>
        <v>-2.4770453854467859E-2</v>
      </c>
      <c r="Q228" s="14"/>
      <c r="R228" s="13">
        <f t="shared" si="40"/>
        <v>-4.0390348903005984E-3</v>
      </c>
      <c r="S228" s="20" t="b">
        <f t="shared" si="46"/>
        <v>0</v>
      </c>
      <c r="T228" s="13"/>
      <c r="U228" s="20"/>
      <c r="V228" s="13">
        <f t="shared" si="49"/>
        <v>-3.117083336267007E-3</v>
      </c>
    </row>
    <row r="229" spans="1:22" x14ac:dyDescent="0.2">
      <c r="A229" s="1">
        <v>45202</v>
      </c>
      <c r="B229" s="4">
        <v>377.10998499999999</v>
      </c>
      <c r="C229" s="4">
        <v>394.89999399999999</v>
      </c>
      <c r="D229" s="4">
        <v>372.85000600000001</v>
      </c>
      <c r="E229" s="4">
        <v>376.75</v>
      </c>
      <c r="F229" s="4">
        <v>376.75</v>
      </c>
      <c r="G229" s="2">
        <v>8878100</v>
      </c>
      <c r="H229" s="4">
        <f t="shared" si="41"/>
        <v>8.8780999999999999</v>
      </c>
      <c r="I229" s="5">
        <f t="shared" si="42"/>
        <v>5.9139030830537211E-2</v>
      </c>
      <c r="J229" s="10">
        <f t="shared" si="50"/>
        <v>-3.5799870000000169</v>
      </c>
      <c r="K229" s="6" t="b">
        <f t="shared" si="43"/>
        <v>1</v>
      </c>
      <c r="L229" s="5">
        <f t="shared" si="47"/>
        <v>-9.4128444308021839E-3</v>
      </c>
      <c r="M229" s="4">
        <f t="shared" si="44"/>
        <v>384.76713515102921</v>
      </c>
      <c r="N229" s="4">
        <f t="shared" si="48"/>
        <v>396.11593298340495</v>
      </c>
      <c r="O229" s="5">
        <f t="shared" si="45"/>
        <v>-2.9495236977350198E-2</v>
      </c>
      <c r="P229" s="43">
        <f t="shared" si="39"/>
        <v>-3.0972315622412702E-2</v>
      </c>
      <c r="Q229" s="14"/>
      <c r="R229" s="13">
        <f t="shared" si="40"/>
        <v>2.6335042479637517E-2</v>
      </c>
      <c r="S229" s="20" t="b">
        <f t="shared" si="46"/>
        <v>1</v>
      </c>
      <c r="T229" s="13"/>
      <c r="U229" s="20"/>
      <c r="V229" s="13">
        <f t="shared" si="49"/>
        <v>-4.1499720401932273E-3</v>
      </c>
    </row>
    <row r="230" spans="1:22" x14ac:dyDescent="0.2">
      <c r="A230" s="1">
        <v>45203</v>
      </c>
      <c r="B230" s="4">
        <v>376.5</v>
      </c>
      <c r="C230" s="4">
        <v>380.22000100000002</v>
      </c>
      <c r="D230" s="4">
        <v>373.57998700000002</v>
      </c>
      <c r="E230" s="4">
        <v>376.89999399999999</v>
      </c>
      <c r="F230" s="4">
        <v>376.89999399999999</v>
      </c>
      <c r="G230" s="2">
        <v>4303700</v>
      </c>
      <c r="H230" s="4">
        <f t="shared" si="41"/>
        <v>4.3037000000000001</v>
      </c>
      <c r="I230" s="5">
        <f t="shared" si="42"/>
        <v>1.777400886306045E-2</v>
      </c>
      <c r="J230" s="10">
        <f t="shared" si="50"/>
        <v>0.14999399999999241</v>
      </c>
      <c r="K230" s="6" t="b">
        <f t="shared" si="43"/>
        <v>1</v>
      </c>
      <c r="L230" s="5">
        <f t="shared" si="47"/>
        <v>3.9812607830124066E-4</v>
      </c>
      <c r="M230" s="4">
        <f t="shared" si="44"/>
        <v>383.45594495919102</v>
      </c>
      <c r="N230" s="4">
        <f t="shared" si="48"/>
        <v>394.44498176745668</v>
      </c>
      <c r="O230" s="5">
        <f t="shared" si="45"/>
        <v>-2.8657886134573204E-2</v>
      </c>
      <c r="P230" s="43">
        <f t="shared" si="39"/>
        <v>-2.5755130645430571E-2</v>
      </c>
      <c r="Q230" s="14"/>
      <c r="R230" s="13">
        <f t="shared" si="40"/>
        <v>-8.4388937027312823E-3</v>
      </c>
      <c r="S230" s="20" t="b">
        <f t="shared" si="46"/>
        <v>0</v>
      </c>
      <c r="T230" s="13"/>
      <c r="U230" s="20"/>
      <c r="V230" s="13">
        <f t="shared" si="49"/>
        <v>-3.4077499662842135E-3</v>
      </c>
    </row>
    <row r="231" spans="1:22" x14ac:dyDescent="0.2">
      <c r="A231" s="1">
        <v>45204</v>
      </c>
      <c r="B231" s="4">
        <v>378.01001000000002</v>
      </c>
      <c r="C231" s="4">
        <v>378.60000600000001</v>
      </c>
      <c r="D231" s="4">
        <v>367.23998999999998</v>
      </c>
      <c r="E231" s="4">
        <v>372.58999599999999</v>
      </c>
      <c r="F231" s="4">
        <v>372.58999599999999</v>
      </c>
      <c r="G231" s="2">
        <v>5034800</v>
      </c>
      <c r="H231" s="4">
        <f t="shared" si="41"/>
        <v>5.0347999999999997</v>
      </c>
      <c r="I231" s="5">
        <f t="shared" si="42"/>
        <v>3.0933493925865838E-2</v>
      </c>
      <c r="J231" s="10">
        <f t="shared" si="50"/>
        <v>-4.3099980000000073</v>
      </c>
      <c r="K231" s="6" t="b">
        <f t="shared" si="43"/>
        <v>1</v>
      </c>
      <c r="L231" s="5">
        <f t="shared" si="47"/>
        <v>-1.1435388879311066E-2</v>
      </c>
      <c r="M231" s="4">
        <f t="shared" si="44"/>
        <v>381.6449534659925</v>
      </c>
      <c r="N231" s="4">
        <f t="shared" si="48"/>
        <v>392.54454822246043</v>
      </c>
      <c r="O231" s="5">
        <f t="shared" si="45"/>
        <v>-2.8559514956193889E-2</v>
      </c>
      <c r="P231" s="43">
        <f t="shared" si="39"/>
        <v>-3.7744409653974673E-2</v>
      </c>
      <c r="Q231" s="14"/>
      <c r="R231" s="13">
        <f t="shared" si="40"/>
        <v>-7.9784821948754563E-3</v>
      </c>
      <c r="S231" s="20" t="b">
        <f t="shared" si="46"/>
        <v>1</v>
      </c>
      <c r="T231" s="13"/>
      <c r="U231" s="20"/>
      <c r="V231" s="13">
        <f t="shared" si="49"/>
        <v>-4.7228150117512137E-3</v>
      </c>
    </row>
    <row r="232" spans="1:22" x14ac:dyDescent="0.2">
      <c r="A232" s="1">
        <v>45205</v>
      </c>
      <c r="B232" s="4">
        <v>368.42999300000002</v>
      </c>
      <c r="C232" s="4">
        <v>382.51998900000001</v>
      </c>
      <c r="D232" s="4">
        <v>367.76998900000001</v>
      </c>
      <c r="E232" s="4">
        <v>381.51001000000002</v>
      </c>
      <c r="F232" s="4">
        <v>381.51001000000002</v>
      </c>
      <c r="G232" s="2">
        <v>4773400</v>
      </c>
      <c r="H232" s="4">
        <f t="shared" si="41"/>
        <v>4.7733999999999996</v>
      </c>
      <c r="I232" s="5">
        <f t="shared" si="42"/>
        <v>4.0106589556441481E-2</v>
      </c>
      <c r="J232" s="10">
        <f t="shared" si="50"/>
        <v>8.9200140000000374</v>
      </c>
      <c r="K232" s="6" t="b">
        <f t="shared" si="43"/>
        <v>0</v>
      </c>
      <c r="L232" s="5">
        <f t="shared" si="47"/>
        <v>2.394056226888077E-2</v>
      </c>
      <c r="M232" s="4">
        <f t="shared" si="44"/>
        <v>381.62246288832711</v>
      </c>
      <c r="N232" s="4">
        <f t="shared" si="48"/>
        <v>391.58502315963779</v>
      </c>
      <c r="O232" s="5">
        <f t="shared" si="45"/>
        <v>-2.6105801518884881E-2</v>
      </c>
      <c r="P232" s="43">
        <f t="shared" si="39"/>
        <v>-3.6298895467221752E-2</v>
      </c>
      <c r="Q232" s="14"/>
      <c r="R232" s="13">
        <f t="shared" si="40"/>
        <v>2.3518691873636983E-3</v>
      </c>
      <c r="S232" s="20" t="b">
        <f t="shared" si="46"/>
        <v>0</v>
      </c>
      <c r="T232" s="13"/>
      <c r="U232" s="20"/>
      <c r="V232" s="13">
        <f t="shared" si="49"/>
        <v>-5.8930630317893535E-5</v>
      </c>
    </row>
    <row r="233" spans="1:22" x14ac:dyDescent="0.2">
      <c r="A233" s="1">
        <v>45208</v>
      </c>
      <c r="B233" s="4">
        <v>378.04998799999998</v>
      </c>
      <c r="C233" s="4">
        <v>387.17001299999998</v>
      </c>
      <c r="D233" s="4">
        <v>377.76001000000002</v>
      </c>
      <c r="E233" s="4">
        <v>385.95001200000002</v>
      </c>
      <c r="F233" s="4">
        <v>385.95001200000002</v>
      </c>
      <c r="G233" s="2">
        <v>3299800</v>
      </c>
      <c r="H233" s="4">
        <f t="shared" si="41"/>
        <v>3.2997999999999998</v>
      </c>
      <c r="I233" s="5">
        <f t="shared" si="42"/>
        <v>2.4910003046643186E-2</v>
      </c>
      <c r="J233" s="10">
        <f t="shared" si="50"/>
        <v>4.4400019999999927</v>
      </c>
      <c r="K233" s="6" t="b">
        <f t="shared" si="43"/>
        <v>0</v>
      </c>
      <c r="L233" s="5">
        <f t="shared" si="47"/>
        <v>1.163796986611175E-2</v>
      </c>
      <c r="M233" s="4">
        <f t="shared" si="44"/>
        <v>382.34372107360593</v>
      </c>
      <c r="N233" s="4">
        <f t="shared" si="48"/>
        <v>391.0950221892345</v>
      </c>
      <c r="O233" s="5">
        <f t="shared" si="45"/>
        <v>-2.2888570240032345E-2</v>
      </c>
      <c r="P233" s="43">
        <f t="shared" si="39"/>
        <v>-1.198845651429827E-2</v>
      </c>
      <c r="Q233" s="14"/>
      <c r="R233" s="13">
        <f t="shared" si="40"/>
        <v>1.2622914044049196E-2</v>
      </c>
      <c r="S233" s="20" t="b">
        <f t="shared" si="46"/>
        <v>0</v>
      </c>
      <c r="T233" s="13"/>
      <c r="U233" s="20"/>
      <c r="V233" s="13">
        <f t="shared" si="49"/>
        <v>1.8899783304681594E-3</v>
      </c>
    </row>
    <row r="234" spans="1:22" x14ac:dyDescent="0.2">
      <c r="A234" s="1">
        <v>45209</v>
      </c>
      <c r="B234" s="4">
        <v>385.57998700000002</v>
      </c>
      <c r="C234" s="4">
        <v>388.70001200000002</v>
      </c>
      <c r="D234" s="4">
        <v>372.25</v>
      </c>
      <c r="E234" s="4">
        <v>373.32000699999998</v>
      </c>
      <c r="F234" s="4">
        <v>373.32000699999998</v>
      </c>
      <c r="G234" s="2">
        <v>7288900</v>
      </c>
      <c r="H234" s="4">
        <f t="shared" si="41"/>
        <v>7.2888999999999999</v>
      </c>
      <c r="I234" s="5">
        <f t="shared" si="42"/>
        <v>4.4190764271323076E-2</v>
      </c>
      <c r="J234" s="10">
        <f t="shared" si="50"/>
        <v>-12.63000500000004</v>
      </c>
      <c r="K234" s="6" t="b">
        <f t="shared" si="43"/>
        <v>1</v>
      </c>
      <c r="L234" s="5">
        <f t="shared" si="47"/>
        <v>-3.2724458109357535E-2</v>
      </c>
      <c r="M234" s="4">
        <f t="shared" si="44"/>
        <v>380.83976872800497</v>
      </c>
      <c r="N234" s="4">
        <f t="shared" si="48"/>
        <v>389.54936869451848</v>
      </c>
      <c r="O234" s="5">
        <f t="shared" si="45"/>
        <v>-2.2869460286680007E-2</v>
      </c>
      <c r="P234" s="43">
        <f t="shared" si="39"/>
        <v>-2.2554810272820445E-2</v>
      </c>
      <c r="Q234" s="14"/>
      <c r="R234" s="13">
        <f t="shared" si="40"/>
        <v>2.0639239694552006E-2</v>
      </c>
      <c r="S234" s="20" t="b">
        <f t="shared" si="46"/>
        <v>1</v>
      </c>
      <c r="T234" s="13"/>
      <c r="U234" s="20"/>
      <c r="V234" s="13">
        <f t="shared" si="49"/>
        <v>-3.9335086800377584E-3</v>
      </c>
    </row>
    <row r="235" spans="1:22" x14ac:dyDescent="0.2">
      <c r="A235" s="1">
        <v>45210</v>
      </c>
      <c r="B235" s="4">
        <v>372.77999899999998</v>
      </c>
      <c r="C235" s="4">
        <v>377.80999800000001</v>
      </c>
      <c r="D235" s="4">
        <v>365.33999599999999</v>
      </c>
      <c r="E235" s="4">
        <v>365.92999300000002</v>
      </c>
      <c r="F235" s="4">
        <v>365.92999300000002</v>
      </c>
      <c r="G235" s="2">
        <v>9151400</v>
      </c>
      <c r="H235" s="4">
        <f t="shared" si="41"/>
        <v>9.1514000000000006</v>
      </c>
      <c r="I235" s="5">
        <f t="shared" si="42"/>
        <v>3.413259466943231E-2</v>
      </c>
      <c r="J235" s="10">
        <f t="shared" si="50"/>
        <v>-7.390013999999951</v>
      </c>
      <c r="K235" s="6" t="b">
        <f t="shared" si="43"/>
        <v>1</v>
      </c>
      <c r="L235" s="5">
        <f t="shared" si="47"/>
        <v>-1.9795386964085081E-2</v>
      </c>
      <c r="M235" s="4">
        <f t="shared" si="44"/>
        <v>378.35480610667082</v>
      </c>
      <c r="N235" s="4">
        <f t="shared" si="48"/>
        <v>387.49550993847339</v>
      </c>
      <c r="O235" s="5">
        <f t="shared" si="45"/>
        <v>-2.4159079478497492E-2</v>
      </c>
      <c r="P235" s="43">
        <f t="shared" si="39"/>
        <v>-3.4398426811582589E-2</v>
      </c>
      <c r="Q235" s="14"/>
      <c r="R235" s="13">
        <f t="shared" si="40"/>
        <v>-1.439939701776154E-3</v>
      </c>
      <c r="S235" s="20" t="b">
        <f t="shared" si="46"/>
        <v>1</v>
      </c>
      <c r="T235" s="13"/>
      <c r="U235" s="20"/>
      <c r="V235" s="13">
        <f t="shared" si="49"/>
        <v>-6.5249557041636153E-3</v>
      </c>
    </row>
    <row r="236" spans="1:22" x14ac:dyDescent="0.2">
      <c r="A236" s="1">
        <v>45211</v>
      </c>
      <c r="B236" s="4">
        <v>366.48001099999999</v>
      </c>
      <c r="C236" s="4">
        <v>368.82998700000002</v>
      </c>
      <c r="D236" s="4">
        <v>359.04998799999998</v>
      </c>
      <c r="E236" s="4">
        <v>361.20001200000002</v>
      </c>
      <c r="F236" s="4">
        <v>361.20001200000002</v>
      </c>
      <c r="G236" s="2">
        <v>7376100</v>
      </c>
      <c r="H236" s="4">
        <f t="shared" si="41"/>
        <v>7.3761000000000001</v>
      </c>
      <c r="I236" s="5">
        <f t="shared" si="42"/>
        <v>2.7238544288713449E-2</v>
      </c>
      <c r="J236" s="10">
        <f t="shared" si="50"/>
        <v>-4.7299810000000093</v>
      </c>
      <c r="K236" s="6" t="b">
        <f t="shared" si="43"/>
        <v>1</v>
      </c>
      <c r="L236" s="5">
        <f t="shared" si="47"/>
        <v>-1.2925917772474062E-2</v>
      </c>
      <c r="M236" s="4">
        <f t="shared" si="44"/>
        <v>375.49567375555904</v>
      </c>
      <c r="N236" s="4">
        <f t="shared" si="48"/>
        <v>385.20894490034527</v>
      </c>
      <c r="O236" s="5">
        <f t="shared" si="45"/>
        <v>-2.5867864328869471E-2</v>
      </c>
      <c r="P236" s="43">
        <f t="shared" si="39"/>
        <v>-4.3797270927453884E-2</v>
      </c>
      <c r="Q236" s="14"/>
      <c r="R236" s="13">
        <f t="shared" si="40"/>
        <v>-1.7751700542622671E-2</v>
      </c>
      <c r="S236" s="20" t="b">
        <f t="shared" si="46"/>
        <v>1</v>
      </c>
      <c r="T236" s="13"/>
      <c r="U236" s="20"/>
      <c r="V236" s="13">
        <f t="shared" si="49"/>
        <v>-7.556749127975125E-3</v>
      </c>
    </row>
    <row r="237" spans="1:22" x14ac:dyDescent="0.2">
      <c r="A237" s="1">
        <v>45212</v>
      </c>
      <c r="B237" s="4">
        <v>355.64001500000001</v>
      </c>
      <c r="C237" s="4">
        <v>358.92999300000002</v>
      </c>
      <c r="D237" s="4">
        <v>352.04998799999998</v>
      </c>
      <c r="E237" s="4">
        <v>355.67999300000002</v>
      </c>
      <c r="F237" s="4">
        <v>355.67999300000002</v>
      </c>
      <c r="G237" s="2">
        <v>6312600</v>
      </c>
      <c r="H237" s="4">
        <f t="shared" si="41"/>
        <v>6.3125999999999998</v>
      </c>
      <c r="I237" s="5">
        <f t="shared" si="42"/>
        <v>1.9542693465451958E-2</v>
      </c>
      <c r="J237" s="10">
        <f t="shared" si="50"/>
        <v>-5.5200189999999907</v>
      </c>
      <c r="K237" s="6" t="b">
        <f t="shared" si="43"/>
        <v>0</v>
      </c>
      <c r="L237" s="5">
        <f t="shared" si="47"/>
        <v>-1.5282444121291974E-2</v>
      </c>
      <c r="M237" s="4">
        <f t="shared" si="44"/>
        <v>372.19306029629922</v>
      </c>
      <c r="N237" s="4">
        <f t="shared" si="48"/>
        <v>382.64120995248919</v>
      </c>
      <c r="O237" s="5">
        <f t="shared" si="45"/>
        <v>-2.8071855095504198E-2</v>
      </c>
      <c r="P237" s="43">
        <f t="shared" si="39"/>
        <v>-5.4119956670507334E-2</v>
      </c>
      <c r="Q237" s="14"/>
      <c r="R237" s="13">
        <f t="shared" si="40"/>
        <v>-3.5634912928630642E-2</v>
      </c>
      <c r="S237" s="20" t="b">
        <f t="shared" si="46"/>
        <v>1</v>
      </c>
      <c r="T237" s="13"/>
      <c r="U237" s="20"/>
      <c r="V237" s="13">
        <f t="shared" si="49"/>
        <v>-8.7953435687510989E-3</v>
      </c>
    </row>
    <row r="238" spans="1:22" x14ac:dyDescent="0.2">
      <c r="A238" s="1">
        <v>45215</v>
      </c>
      <c r="B238" s="4">
        <v>356.209991</v>
      </c>
      <c r="C238" s="4">
        <v>363.07998700000002</v>
      </c>
      <c r="D238" s="4">
        <v>354.76998900000001</v>
      </c>
      <c r="E238" s="4">
        <v>360.82000699999998</v>
      </c>
      <c r="F238" s="4">
        <v>360.82000699999998</v>
      </c>
      <c r="G238" s="2">
        <v>5128900</v>
      </c>
      <c r="H238" s="4">
        <f t="shared" si="41"/>
        <v>5.1288999999999998</v>
      </c>
      <c r="I238" s="5">
        <f t="shared" si="42"/>
        <v>2.3423621663781733E-2</v>
      </c>
      <c r="J238" s="10">
        <f t="shared" si="50"/>
        <v>5.140013999999951</v>
      </c>
      <c r="K238" s="6" t="b">
        <f t="shared" si="43"/>
        <v>0</v>
      </c>
      <c r="L238" s="5">
        <f t="shared" si="47"/>
        <v>1.4451231728403544E-2</v>
      </c>
      <c r="M238" s="4">
        <f t="shared" si="44"/>
        <v>370.29755141358271</v>
      </c>
      <c r="N238" s="4">
        <f t="shared" si="48"/>
        <v>380.74371404357709</v>
      </c>
      <c r="O238" s="5">
        <f t="shared" si="45"/>
        <v>-2.8210185538945491E-2</v>
      </c>
      <c r="P238" s="43">
        <f t="shared" si="39"/>
        <v>-4.1932662947155371E-2</v>
      </c>
      <c r="Q238" s="14"/>
      <c r="R238" s="13">
        <f t="shared" si="40"/>
        <v>-1.9491256115602682E-2</v>
      </c>
      <c r="S238" s="20" t="b">
        <f t="shared" si="46"/>
        <v>0</v>
      </c>
      <c r="T238" s="13"/>
      <c r="U238" s="20"/>
      <c r="V238" s="13">
        <f t="shared" si="49"/>
        <v>-5.0928109223947289E-3</v>
      </c>
    </row>
    <row r="239" spans="1:22" x14ac:dyDescent="0.2">
      <c r="A239" s="1">
        <v>45216</v>
      </c>
      <c r="B239" s="4">
        <v>361.10000600000001</v>
      </c>
      <c r="C239" s="4">
        <v>362.70001200000002</v>
      </c>
      <c r="D239" s="4">
        <v>353.89001500000001</v>
      </c>
      <c r="E239" s="4">
        <v>355.72000100000002</v>
      </c>
      <c r="F239" s="4">
        <v>355.72000100000002</v>
      </c>
      <c r="G239" s="2">
        <v>5908400</v>
      </c>
      <c r="H239" s="4">
        <f t="shared" si="41"/>
        <v>5.9084000000000003</v>
      </c>
      <c r="I239" s="5">
        <f t="shared" si="42"/>
        <v>2.4894731771395159E-2</v>
      </c>
      <c r="J239" s="10">
        <f t="shared" si="50"/>
        <v>-5.1000059999999507</v>
      </c>
      <c r="K239" s="6" t="b">
        <f t="shared" si="43"/>
        <v>1</v>
      </c>
      <c r="L239" s="5">
        <f t="shared" si="47"/>
        <v>-1.4134487836202362E-2</v>
      </c>
      <c r="M239" s="4">
        <f t="shared" si="44"/>
        <v>367.8679596779856</v>
      </c>
      <c r="N239" s="4">
        <f t="shared" si="48"/>
        <v>378.56773899630952</v>
      </c>
      <c r="O239" s="5">
        <f t="shared" si="45"/>
        <v>-2.9085923459303185E-2</v>
      </c>
      <c r="P239" s="43">
        <f t="shared" si="39"/>
        <v>-3.7997178906858942E-2</v>
      </c>
      <c r="Q239" s="14"/>
      <c r="R239" s="13">
        <f t="shared" si="40"/>
        <v>-1.404837671241975E-2</v>
      </c>
      <c r="S239" s="20" t="b">
        <f t="shared" si="46"/>
        <v>1</v>
      </c>
      <c r="T239" s="13"/>
      <c r="U239" s="20"/>
      <c r="V239" s="13">
        <f t="shared" si="49"/>
        <v>-6.5611876889877683E-3</v>
      </c>
    </row>
    <row r="240" spans="1:22" x14ac:dyDescent="0.2">
      <c r="A240" s="1">
        <v>45217</v>
      </c>
      <c r="B240" s="4">
        <v>351</v>
      </c>
      <c r="C240" s="4">
        <v>354.790009</v>
      </c>
      <c r="D240" s="4">
        <v>344.73001099999999</v>
      </c>
      <c r="E240" s="4">
        <v>346.19000199999999</v>
      </c>
      <c r="F240" s="4">
        <v>346.19000199999999</v>
      </c>
      <c r="G240" s="2">
        <v>11429600</v>
      </c>
      <c r="H240" s="4">
        <f t="shared" si="41"/>
        <v>11.429600000000001</v>
      </c>
      <c r="I240" s="5">
        <f t="shared" si="42"/>
        <v>2.9182251846358708E-2</v>
      </c>
      <c r="J240" s="10">
        <f t="shared" si="50"/>
        <v>-9.5299990000000321</v>
      </c>
      <c r="K240" s="6" t="b">
        <f t="shared" si="43"/>
        <v>1</v>
      </c>
      <c r="L240" s="5">
        <f t="shared" si="47"/>
        <v>-2.6790731398879174E-2</v>
      </c>
      <c r="M240" s="4">
        <f t="shared" si="44"/>
        <v>364.25496673165469</v>
      </c>
      <c r="N240" s="4">
        <f t="shared" si="48"/>
        <v>375.75228360532606</v>
      </c>
      <c r="O240" s="5">
        <f t="shared" si="45"/>
        <v>-3.1563926160933856E-2</v>
      </c>
      <c r="P240" s="43">
        <f t="shared" si="39"/>
        <v>-5.3602442011555777E-2</v>
      </c>
      <c r="Q240" s="14"/>
      <c r="R240" s="13">
        <f t="shared" si="40"/>
        <v>-2.598443012755813E-2</v>
      </c>
      <c r="S240" s="20" t="b">
        <f t="shared" si="46"/>
        <v>1</v>
      </c>
      <c r="T240" s="13"/>
      <c r="U240" s="20"/>
      <c r="V240" s="13">
        <f t="shared" si="49"/>
        <v>-9.8214395988537578E-3</v>
      </c>
    </row>
    <row r="241" spans="1:22" x14ac:dyDescent="0.2">
      <c r="A241" s="1">
        <v>45218</v>
      </c>
      <c r="B241" s="4">
        <v>404.73998999999998</v>
      </c>
      <c r="C241" s="4">
        <v>408.95001200000002</v>
      </c>
      <c r="D241" s="4">
        <v>392.26001000000002</v>
      </c>
      <c r="E241" s="4">
        <v>401.76998900000001</v>
      </c>
      <c r="F241" s="4">
        <v>401.76998900000001</v>
      </c>
      <c r="G241" s="2">
        <v>28074400</v>
      </c>
      <c r="H241" s="4">
        <f t="shared" si="41"/>
        <v>28.074400000000001</v>
      </c>
      <c r="I241" s="5">
        <f t="shared" si="42"/>
        <v>4.2548313808486345E-2</v>
      </c>
      <c r="J241" s="10">
        <f t="shared" si="50"/>
        <v>55.579987000000017</v>
      </c>
      <c r="K241" s="6" t="b">
        <f t="shared" si="43"/>
        <v>0</v>
      </c>
      <c r="L241" s="5">
        <f t="shared" si="47"/>
        <v>0.16054763765245889</v>
      </c>
      <c r="M241" s="4">
        <f t="shared" si="44"/>
        <v>370.50747044304558</v>
      </c>
      <c r="N241" s="4">
        <f t="shared" si="48"/>
        <v>378.01469277008033</v>
      </c>
      <c r="O241" s="5">
        <f t="shared" si="45"/>
        <v>-2.0261999894517008E-2</v>
      </c>
      <c r="P241" s="43">
        <f t="shared" si="39"/>
        <v>5.871012406563135E-2</v>
      </c>
      <c r="Q241" s="14"/>
      <c r="R241" s="13">
        <f t="shared" si="40"/>
        <v>0.10375645465659734</v>
      </c>
      <c r="S241" s="20" t="b">
        <f t="shared" si="46"/>
        <v>0</v>
      </c>
      <c r="T241" s="13"/>
      <c r="U241" s="20"/>
      <c r="V241" s="13">
        <f t="shared" si="49"/>
        <v>1.7165184506590637E-2</v>
      </c>
    </row>
    <row r="242" spans="1:22" x14ac:dyDescent="0.2">
      <c r="A242" s="1">
        <v>45219</v>
      </c>
      <c r="B242" s="4">
        <v>405.63000499999998</v>
      </c>
      <c r="C242" s="4">
        <v>410.64001500000001</v>
      </c>
      <c r="D242" s="4">
        <v>398.01001000000002</v>
      </c>
      <c r="E242" s="4">
        <v>400.959991</v>
      </c>
      <c r="F242" s="4">
        <v>400.959991</v>
      </c>
      <c r="G242" s="2">
        <v>12768900</v>
      </c>
      <c r="H242" s="4">
        <f t="shared" si="41"/>
        <v>12.7689</v>
      </c>
      <c r="I242" s="5">
        <f t="shared" si="42"/>
        <v>3.1732882798600925E-2</v>
      </c>
      <c r="J242" s="10">
        <f t="shared" si="50"/>
        <v>-0.80999800000000732</v>
      </c>
      <c r="K242" s="6" t="b">
        <f t="shared" si="43"/>
        <v>1</v>
      </c>
      <c r="L242" s="5">
        <f t="shared" si="47"/>
        <v>-2.0160739283092829E-3</v>
      </c>
      <c r="M242" s="4">
        <f t="shared" si="44"/>
        <v>375.58289053587134</v>
      </c>
      <c r="N242" s="4">
        <f t="shared" si="48"/>
        <v>380.00993609442116</v>
      </c>
      <c r="O242" s="5">
        <f t="shared" si="45"/>
        <v>-1.1787133200432624E-2</v>
      </c>
      <c r="P242" s="43">
        <f t="shared" si="39"/>
        <v>5.9712835779420839E-2</v>
      </c>
      <c r="Q242" s="14"/>
      <c r="R242" s="13">
        <f t="shared" si="40"/>
        <v>9.3340578997382226E-2</v>
      </c>
      <c r="S242" s="20" t="b">
        <f t="shared" si="46"/>
        <v>1</v>
      </c>
      <c r="T242" s="13"/>
      <c r="U242" s="20"/>
      <c r="V242" s="13">
        <f t="shared" si="49"/>
        <v>1.3698563450709045E-2</v>
      </c>
    </row>
    <row r="243" spans="1:22" x14ac:dyDescent="0.2">
      <c r="A243" s="1">
        <v>45222</v>
      </c>
      <c r="B243" s="4">
        <v>403.32000699999998</v>
      </c>
      <c r="C243" s="4">
        <v>407.540009</v>
      </c>
      <c r="D243" s="4">
        <v>398.51998900000001</v>
      </c>
      <c r="E243" s="4">
        <v>406.83999599999999</v>
      </c>
      <c r="F243" s="4">
        <v>406.83999599999999</v>
      </c>
      <c r="G243" s="2">
        <v>7390000</v>
      </c>
      <c r="H243" s="4">
        <f t="shared" si="41"/>
        <v>7.39</v>
      </c>
      <c r="I243" s="5">
        <f t="shared" si="42"/>
        <v>2.2633795666395014E-2</v>
      </c>
      <c r="J243" s="10">
        <f t="shared" si="50"/>
        <v>5.8800049999999828</v>
      </c>
      <c r="K243" s="6" t="b">
        <f t="shared" si="43"/>
        <v>0</v>
      </c>
      <c r="L243" s="5">
        <f t="shared" si="47"/>
        <v>1.4664817268513913E-2</v>
      </c>
      <c r="M243" s="4">
        <f t="shared" si="44"/>
        <v>380.79240811322609</v>
      </c>
      <c r="N243" s="4">
        <f t="shared" si="48"/>
        <v>382.34298478186281</v>
      </c>
      <c r="O243" s="5">
        <f t="shared" si="45"/>
        <v>-4.0719736938023953E-3</v>
      </c>
      <c r="P243" s="43">
        <f t="shared" si="39"/>
        <v>4.6554449377317265E-2</v>
      </c>
      <c r="Q243" s="14"/>
      <c r="R243" s="13">
        <f t="shared" si="40"/>
        <v>7.0241948938280008E-2</v>
      </c>
      <c r="S243" s="20" t="b">
        <f t="shared" si="46"/>
        <v>0</v>
      </c>
      <c r="T243" s="13"/>
      <c r="U243" s="20"/>
      <c r="V243" s="13">
        <f t="shared" si="49"/>
        <v>1.3870486938108254E-2</v>
      </c>
    </row>
    <row r="244" spans="1:22" x14ac:dyDescent="0.2">
      <c r="A244" s="1">
        <v>45223</v>
      </c>
      <c r="B244" s="4">
        <v>409.67999300000002</v>
      </c>
      <c r="C244" s="4">
        <v>416.69000199999999</v>
      </c>
      <c r="D244" s="4">
        <v>408.39001500000001</v>
      </c>
      <c r="E244" s="4">
        <v>413.73001099999999</v>
      </c>
      <c r="F244" s="4">
        <v>413.73001099999999</v>
      </c>
      <c r="G244" s="2">
        <v>6459200</v>
      </c>
      <c r="H244" s="4">
        <f t="shared" si="41"/>
        <v>6.4592000000000001</v>
      </c>
      <c r="I244" s="5">
        <f t="shared" si="42"/>
        <v>2.0323677600197907E-2</v>
      </c>
      <c r="J244" s="10">
        <f t="shared" si="50"/>
        <v>6.8900150000000053</v>
      </c>
      <c r="K244" s="6" t="b">
        <f t="shared" si="43"/>
        <v>0</v>
      </c>
      <c r="L244" s="5">
        <f t="shared" si="47"/>
        <v>1.69354416176919E-2</v>
      </c>
      <c r="M244" s="4">
        <f t="shared" si="44"/>
        <v>386.28200859435509</v>
      </c>
      <c r="N244" s="4">
        <f t="shared" si="48"/>
        <v>385.07229140952694</v>
      </c>
      <c r="O244" s="5">
        <f t="shared" si="45"/>
        <v>3.1316943526057575E-3</v>
      </c>
      <c r="P244" s="43">
        <f t="shared" si="39"/>
        <v>5.7232814145535611E-2</v>
      </c>
      <c r="Q244" s="14"/>
      <c r="R244" s="13">
        <f t="shared" si="40"/>
        <v>7.8719673008579433E-2</v>
      </c>
      <c r="S244" s="20" t="b">
        <f t="shared" si="46"/>
        <v>0</v>
      </c>
      <c r="T244" s="13"/>
      <c r="U244" s="20"/>
      <c r="V244" s="13">
        <f t="shared" si="49"/>
        <v>1.4416255062250891E-2</v>
      </c>
    </row>
    <row r="245" spans="1:22" x14ac:dyDescent="0.2">
      <c r="A245" s="1">
        <v>45224</v>
      </c>
      <c r="B245" s="4">
        <v>416.01998900000001</v>
      </c>
      <c r="C245" s="4">
        <v>418.83999599999999</v>
      </c>
      <c r="D245" s="4">
        <v>410.10998499999999</v>
      </c>
      <c r="E245" s="4">
        <v>411.25</v>
      </c>
      <c r="F245" s="4">
        <v>411.25</v>
      </c>
      <c r="G245" s="2">
        <v>6299600</v>
      </c>
      <c r="H245" s="4">
        <f t="shared" si="41"/>
        <v>6.2995999999999999</v>
      </c>
      <c r="I245" s="5">
        <f t="shared" si="42"/>
        <v>2.128699938871274E-2</v>
      </c>
      <c r="J245" s="10">
        <f t="shared" si="50"/>
        <v>-2.4800109999999904</v>
      </c>
      <c r="K245" s="6" t="b">
        <f t="shared" si="43"/>
        <v>1</v>
      </c>
      <c r="L245" s="5">
        <f t="shared" si="47"/>
        <v>-5.9942738840861858E-3</v>
      </c>
      <c r="M245" s="4">
        <f t="shared" si="44"/>
        <v>390.4433404952959</v>
      </c>
      <c r="N245" s="4">
        <f t="shared" si="48"/>
        <v>387.34861389565503</v>
      </c>
      <c r="O245" s="5">
        <f t="shared" si="45"/>
        <v>7.9261861547313302E-3</v>
      </c>
      <c r="P245" s="43">
        <f t="shared" si="39"/>
        <v>5.0370034432540262E-2</v>
      </c>
      <c r="Q245" s="14"/>
      <c r="R245" s="13">
        <f t="shared" si="40"/>
        <v>7.2729260713427918E-2</v>
      </c>
      <c r="S245" s="20" t="b">
        <f t="shared" si="46"/>
        <v>1</v>
      </c>
      <c r="T245" s="13"/>
      <c r="U245" s="20"/>
      <c r="V245" s="13">
        <f t="shared" si="49"/>
        <v>1.0772782082405325E-2</v>
      </c>
    </row>
    <row r="246" spans="1:22" x14ac:dyDescent="0.2">
      <c r="A246" s="1">
        <v>45225</v>
      </c>
      <c r="B246" s="4">
        <v>411.42001299999998</v>
      </c>
      <c r="C246" s="4">
        <v>417.30999800000001</v>
      </c>
      <c r="D246" s="4">
        <v>401.540009</v>
      </c>
      <c r="E246" s="4">
        <v>403.540009</v>
      </c>
      <c r="F246" s="4">
        <v>403.540009</v>
      </c>
      <c r="G246" s="2">
        <v>6849700</v>
      </c>
      <c r="H246" s="4">
        <f t="shared" si="41"/>
        <v>6.8497000000000003</v>
      </c>
      <c r="I246" s="5">
        <f t="shared" si="42"/>
        <v>3.9273767611037756E-2</v>
      </c>
      <c r="J246" s="10">
        <f t="shared" si="50"/>
        <v>-7.7099910000000023</v>
      </c>
      <c r="K246" s="6" t="b">
        <f t="shared" si="43"/>
        <v>1</v>
      </c>
      <c r="L246" s="5">
        <f t="shared" si="47"/>
        <v>-1.8747698480243168E-2</v>
      </c>
      <c r="M246" s="4">
        <f t="shared" si="44"/>
        <v>392.62611857941323</v>
      </c>
      <c r="N246" s="4">
        <f t="shared" si="48"/>
        <v>388.75656129603288</v>
      </c>
      <c r="O246" s="5">
        <f t="shared" si="45"/>
        <v>9.8555778647152897E-3</v>
      </c>
      <c r="P246" s="43">
        <f t="shared" si="39"/>
        <v>2.2703253805016105E-2</v>
      </c>
      <c r="Q246" s="14"/>
      <c r="R246" s="13">
        <f t="shared" si="40"/>
        <v>6.2868663730006477E-2</v>
      </c>
      <c r="S246" s="20" t="b">
        <f t="shared" si="46"/>
        <v>1</v>
      </c>
      <c r="T246" s="13"/>
      <c r="U246" s="20"/>
      <c r="V246" s="13">
        <f t="shared" si="49"/>
        <v>5.5905117535065994E-3</v>
      </c>
    </row>
    <row r="247" spans="1:22" x14ac:dyDescent="0.2">
      <c r="A247" s="1">
        <v>45226</v>
      </c>
      <c r="B247" s="4">
        <v>406.42001299999998</v>
      </c>
      <c r="C247" s="4">
        <v>410.209991</v>
      </c>
      <c r="D247" s="4">
        <v>395.61999500000002</v>
      </c>
      <c r="E247" s="4">
        <v>397.86999500000002</v>
      </c>
      <c r="F247" s="4">
        <v>397.86999500000002</v>
      </c>
      <c r="G247" s="2">
        <v>4997600</v>
      </c>
      <c r="H247" s="4">
        <f t="shared" si="41"/>
        <v>4.9976000000000003</v>
      </c>
      <c r="I247" s="5">
        <f t="shared" si="42"/>
        <v>3.6878813468464819E-2</v>
      </c>
      <c r="J247" s="10">
        <f t="shared" si="50"/>
        <v>-5.6700139999999806</v>
      </c>
      <c r="K247" s="6" t="b">
        <f t="shared" si="43"/>
        <v>1</v>
      </c>
      <c r="L247" s="5">
        <f t="shared" si="47"/>
        <v>-1.4050686111770346E-2</v>
      </c>
      <c r="M247" s="4">
        <f t="shared" si="44"/>
        <v>393.50009798284435</v>
      </c>
      <c r="N247" s="4">
        <f t="shared" si="48"/>
        <v>389.54903379203</v>
      </c>
      <c r="O247" s="5">
        <f t="shared" si="45"/>
        <v>1.0040821364640693E-2</v>
      </c>
      <c r="P247" s="43">
        <f t="shared" si="39"/>
        <v>5.3872845979522164E-3</v>
      </c>
      <c r="Q247" s="14"/>
      <c r="R247" s="13">
        <f t="shared" si="40"/>
        <v>4.2464774730206448E-2</v>
      </c>
      <c r="S247" s="20" t="b">
        <f t="shared" si="46"/>
        <v>1</v>
      </c>
      <c r="T247" s="13"/>
      <c r="U247" s="20"/>
      <c r="V247" s="13">
        <f t="shared" si="49"/>
        <v>2.2259838611688007E-3</v>
      </c>
    </row>
    <row r="248" spans="1:22" x14ac:dyDescent="0.2">
      <c r="A248" s="1">
        <v>45229</v>
      </c>
      <c r="B248" s="4">
        <v>402.35000600000001</v>
      </c>
      <c r="C248" s="4">
        <v>412.82000699999998</v>
      </c>
      <c r="D248" s="4">
        <v>399.41000400000001</v>
      </c>
      <c r="E248" s="4">
        <v>410.07998700000002</v>
      </c>
      <c r="F248" s="4">
        <v>410.07998700000002</v>
      </c>
      <c r="G248" s="2">
        <v>5317100</v>
      </c>
      <c r="H248" s="4">
        <f t="shared" si="41"/>
        <v>5.3170999999999999</v>
      </c>
      <c r="I248" s="5">
        <f t="shared" si="42"/>
        <v>3.3574529595407833E-2</v>
      </c>
      <c r="J248" s="10">
        <f t="shared" si="50"/>
        <v>12.209992</v>
      </c>
      <c r="K248" s="6" t="b">
        <f t="shared" si="43"/>
        <v>0</v>
      </c>
      <c r="L248" s="5">
        <f t="shared" si="47"/>
        <v>3.0688396092799105E-2</v>
      </c>
      <c r="M248" s="4">
        <f t="shared" si="44"/>
        <v>396.26341281903694</v>
      </c>
      <c r="N248" s="4">
        <f t="shared" si="48"/>
        <v>391.33433407098391</v>
      </c>
      <c r="O248" s="5">
        <f t="shared" si="45"/>
        <v>1.2438894403566877E-2</v>
      </c>
      <c r="P248" s="43">
        <f t="shared" si="39"/>
        <v>7.9406553296911021E-3</v>
      </c>
      <c r="Q248" s="14"/>
      <c r="R248" s="13">
        <f t="shared" si="40"/>
        <v>4.178178869247258E-2</v>
      </c>
      <c r="S248" s="20" t="b">
        <f t="shared" si="46"/>
        <v>0</v>
      </c>
      <c r="T248" s="13">
        <f t="shared" ref="T248:T253" si="52">(E248-E247)/E247</f>
        <v>3.0688396092799105E-2</v>
      </c>
      <c r="U248" s="20"/>
      <c r="V248" s="13">
        <f t="shared" si="49"/>
        <v>7.0223993598930836E-3</v>
      </c>
    </row>
    <row r="249" spans="1:22" x14ac:dyDescent="0.2">
      <c r="A249" s="1">
        <v>45230</v>
      </c>
      <c r="B249" s="4">
        <v>409.23998999999998</v>
      </c>
      <c r="C249" s="4">
        <v>412.51998900000001</v>
      </c>
      <c r="D249" s="4">
        <v>404.63000499999998</v>
      </c>
      <c r="E249" s="4">
        <v>411.69000199999999</v>
      </c>
      <c r="F249" s="4">
        <v>411.69000199999999</v>
      </c>
      <c r="G249" s="2">
        <v>3877600</v>
      </c>
      <c r="H249" s="4">
        <f t="shared" si="41"/>
        <v>3.8776000000000002</v>
      </c>
      <c r="I249" s="5">
        <f t="shared" si="42"/>
        <v>1.9499255869569108E-2</v>
      </c>
      <c r="J249" s="10">
        <f t="shared" si="50"/>
        <v>1.6100149999999758</v>
      </c>
      <c r="K249" s="6" t="b">
        <f t="shared" si="43"/>
        <v>0</v>
      </c>
      <c r="L249" s="5">
        <f t="shared" si="47"/>
        <v>3.9260999098694755E-3</v>
      </c>
      <c r="M249" s="4">
        <f t="shared" si="44"/>
        <v>398.83451101586411</v>
      </c>
      <c r="N249" s="4">
        <f t="shared" si="48"/>
        <v>393.10439215176791</v>
      </c>
      <c r="O249" s="5">
        <f t="shared" si="45"/>
        <v>1.4367159074326634E-2</v>
      </c>
      <c r="P249" s="43">
        <f t="shared" si="39"/>
        <v>1.4531074478420327E-2</v>
      </c>
      <c r="Q249" s="14"/>
      <c r="R249" s="13">
        <f t="shared" si="40"/>
        <v>3.4313675487303914E-2</v>
      </c>
      <c r="S249" s="20" t="b">
        <f t="shared" si="46"/>
        <v>0</v>
      </c>
      <c r="T249" s="13">
        <f t="shared" si="52"/>
        <v>3.9260999098694755E-3</v>
      </c>
      <c r="U249" s="20"/>
      <c r="V249" s="13">
        <f t="shared" si="49"/>
        <v>6.4883562641734937E-3</v>
      </c>
    </row>
    <row r="250" spans="1:22" x14ac:dyDescent="0.2">
      <c r="A250" s="1">
        <v>45231</v>
      </c>
      <c r="B250" s="4">
        <v>414.76998900000001</v>
      </c>
      <c r="C250" s="4">
        <v>420.60000600000001</v>
      </c>
      <c r="D250" s="4">
        <v>414.17999300000002</v>
      </c>
      <c r="E250" s="4">
        <v>420.19000199999999</v>
      </c>
      <c r="F250" s="4">
        <v>420.19000199999999</v>
      </c>
      <c r="G250" s="2">
        <v>4806100</v>
      </c>
      <c r="H250" s="4">
        <f t="shared" si="41"/>
        <v>4.8060999999999998</v>
      </c>
      <c r="I250" s="5">
        <f t="shared" si="42"/>
        <v>1.5500538675222738E-2</v>
      </c>
      <c r="J250" s="10">
        <f t="shared" si="50"/>
        <v>8.5</v>
      </c>
      <c r="K250" s="6" t="b">
        <f t="shared" si="43"/>
        <v>0</v>
      </c>
      <c r="L250" s="5">
        <f t="shared" si="47"/>
        <v>2.0646602926247405E-2</v>
      </c>
      <c r="M250" s="4">
        <f t="shared" si="44"/>
        <v>402.39375951322006</v>
      </c>
      <c r="N250" s="4">
        <f t="shared" si="48"/>
        <v>395.45966257335328</v>
      </c>
      <c r="O250" s="5">
        <f t="shared" si="45"/>
        <v>1.723211848080106E-2</v>
      </c>
      <c r="P250" s="43">
        <f t="shared" si="39"/>
        <v>2.9290298887929805E-2</v>
      </c>
      <c r="Q250" s="14"/>
      <c r="R250" s="13">
        <f t="shared" si="40"/>
        <v>4.5244852973873734E-2</v>
      </c>
      <c r="S250" s="20" t="b">
        <f t="shared" si="46"/>
        <v>0</v>
      </c>
      <c r="T250" s="13">
        <f t="shared" si="52"/>
        <v>2.0646602926247405E-2</v>
      </c>
      <c r="U250" s="20"/>
      <c r="V250" s="13">
        <f t="shared" si="49"/>
        <v>8.9241236629454546E-3</v>
      </c>
    </row>
    <row r="251" spans="1:22" x14ac:dyDescent="0.2">
      <c r="A251" s="1">
        <v>45232</v>
      </c>
      <c r="B251" s="4">
        <v>421.17001299999998</v>
      </c>
      <c r="C251" s="4">
        <v>426.69000199999999</v>
      </c>
      <c r="D251" s="4">
        <v>417.10000600000001</v>
      </c>
      <c r="E251" s="4">
        <v>424.709991</v>
      </c>
      <c r="F251" s="4">
        <v>424.709991</v>
      </c>
      <c r="G251" s="2">
        <v>4476000</v>
      </c>
      <c r="H251" s="4">
        <f t="shared" si="41"/>
        <v>4.476</v>
      </c>
      <c r="I251" s="5">
        <f t="shared" si="42"/>
        <v>2.2992078307474264E-2</v>
      </c>
      <c r="J251" s="10">
        <f t="shared" si="50"/>
        <v>4.5199890000000096</v>
      </c>
      <c r="K251" s="6" t="b">
        <f t="shared" si="43"/>
        <v>0</v>
      </c>
      <c r="L251" s="5">
        <f t="shared" si="47"/>
        <v>1.0757012252757051E-2</v>
      </c>
      <c r="M251" s="4">
        <f t="shared" si="44"/>
        <v>406.11313142768336</v>
      </c>
      <c r="N251" s="4">
        <f t="shared" si="48"/>
        <v>398.00316939306168</v>
      </c>
      <c r="O251" s="5">
        <f t="shared" si="45"/>
        <v>1.9969711410491083E-2</v>
      </c>
      <c r="P251" s="43">
        <f t="shared" si="39"/>
        <v>2.7053728929405687E-2</v>
      </c>
      <c r="Q251" s="14"/>
      <c r="R251" s="13">
        <f t="shared" si="40"/>
        <v>5.066782869093403E-2</v>
      </c>
      <c r="S251" s="20" t="b">
        <f t="shared" si="46"/>
        <v>0</v>
      </c>
      <c r="T251" s="13">
        <f t="shared" si="52"/>
        <v>1.0757012252757051E-2</v>
      </c>
      <c r="U251" s="20"/>
      <c r="V251" s="13">
        <f t="shared" si="49"/>
        <v>9.2431152982160019E-3</v>
      </c>
    </row>
    <row r="252" spans="1:22" x14ac:dyDescent="0.2">
      <c r="A252" s="1">
        <v>45233</v>
      </c>
      <c r="B252" s="4">
        <v>428.76001000000002</v>
      </c>
      <c r="C252" s="4">
        <v>434.82000699999998</v>
      </c>
      <c r="D252" s="4">
        <v>425.52999899999998</v>
      </c>
      <c r="E252" s="4">
        <v>432.35998499999999</v>
      </c>
      <c r="F252" s="4">
        <v>432.35998499999999</v>
      </c>
      <c r="G252" s="2">
        <v>3664800</v>
      </c>
      <c r="H252" s="4">
        <f t="shared" si="41"/>
        <v>3.6648000000000001</v>
      </c>
      <c r="I252" s="5">
        <f t="shared" si="42"/>
        <v>2.1831617093581224E-2</v>
      </c>
      <c r="J252" s="10">
        <f t="shared" si="50"/>
        <v>7.6499939999999924</v>
      </c>
      <c r="K252" s="6" t="b">
        <f t="shared" si="43"/>
        <v>0</v>
      </c>
      <c r="L252" s="5">
        <f t="shared" si="47"/>
        <v>1.8012276993973501E-2</v>
      </c>
      <c r="M252" s="4">
        <f t="shared" si="44"/>
        <v>410.48760702306947</v>
      </c>
      <c r="N252" s="4">
        <f t="shared" si="48"/>
        <v>400.99071857627371</v>
      </c>
      <c r="O252" s="5">
        <f t="shared" si="45"/>
        <v>2.3135627688418956E-2</v>
      </c>
      <c r="P252" s="43">
        <f t="shared" si="39"/>
        <v>3.6645179341760536E-2</v>
      </c>
      <c r="Q252" s="14"/>
      <c r="R252" s="13">
        <f t="shared" si="40"/>
        <v>5.927681995905669E-2</v>
      </c>
      <c r="S252" s="20" t="b">
        <f t="shared" si="46"/>
        <v>0</v>
      </c>
      <c r="T252" s="13">
        <f t="shared" si="52"/>
        <v>1.8012276993973501E-2</v>
      </c>
      <c r="U252" s="20">
        <f>(E252-E248)/E248</f>
        <v>5.4330859116028932E-2</v>
      </c>
      <c r="V252" s="13">
        <f t="shared" si="49"/>
        <v>1.0771568946829487E-2</v>
      </c>
    </row>
    <row r="253" spans="1:22" x14ac:dyDescent="0.2">
      <c r="A253" s="1">
        <v>45236</v>
      </c>
      <c r="B253" s="53">
        <v>434.38</v>
      </c>
      <c r="C253" s="53">
        <v>435.03</v>
      </c>
      <c r="D253" s="53">
        <v>429.61</v>
      </c>
      <c r="E253" s="53">
        <v>434.74</v>
      </c>
      <c r="F253" s="53"/>
      <c r="G253" s="54">
        <v>2740140</v>
      </c>
      <c r="H253" s="53">
        <f t="shared" si="41"/>
        <v>2.7401399999999998</v>
      </c>
      <c r="I253" s="55">
        <f t="shared" si="42"/>
        <v>1.2616093666348452E-2</v>
      </c>
      <c r="J253" s="56">
        <f t="shared" si="50"/>
        <v>2.3800150000000144</v>
      </c>
      <c r="K253" s="57" t="b">
        <f t="shared" si="43"/>
        <v>0</v>
      </c>
      <c r="L253" s="55">
        <f t="shared" si="47"/>
        <v>5.5047069168531271E-3</v>
      </c>
      <c r="M253" s="53">
        <f t="shared" si="44"/>
        <v>414.52967251922456</v>
      </c>
      <c r="N253" s="53">
        <f t="shared" si="48"/>
        <v>403.92543870007597</v>
      </c>
      <c r="O253" s="55">
        <f t="shared" si="45"/>
        <v>2.5581362498620166E-2</v>
      </c>
      <c r="P253" s="62">
        <f t="shared" si="39"/>
        <v>3.6379367945188715E-2</v>
      </c>
      <c r="Q253" s="14"/>
      <c r="R253" s="58">
        <f t="shared" si="40"/>
        <v>4.9454427125056218E-2</v>
      </c>
      <c r="S253" s="59" t="b">
        <f t="shared" si="46"/>
        <v>0</v>
      </c>
      <c r="T253" s="58">
        <f t="shared" si="52"/>
        <v>5.5047069168531271E-3</v>
      </c>
      <c r="V253" s="13">
        <f t="shared" si="49"/>
        <v>9.8469854558311306E-3</v>
      </c>
    </row>
    <row r="254" spans="1:22" x14ac:dyDescent="0.2">
      <c r="A254" s="52">
        <v>45237</v>
      </c>
      <c r="B254" s="4">
        <v>436.18</v>
      </c>
      <c r="C254" s="4">
        <v>437.64</v>
      </c>
      <c r="D254" s="4">
        <v>431</v>
      </c>
      <c r="E254" s="4">
        <v>434.61</v>
      </c>
      <c r="F254" s="4">
        <v>434.61</v>
      </c>
      <c r="G254" s="4">
        <v>3291100</v>
      </c>
      <c r="H254" s="53">
        <f t="shared" si="41"/>
        <v>3.2911000000000001</v>
      </c>
      <c r="I254" s="55">
        <f t="shared" si="42"/>
        <v>1.5406032482598576E-2</v>
      </c>
      <c r="J254" s="56">
        <f t="shared" si="50"/>
        <v>-0.12999999999999545</v>
      </c>
      <c r="K254" s="57" t="b">
        <f t="shared" si="43"/>
        <v>0</v>
      </c>
      <c r="L254" s="55">
        <f t="shared" si="47"/>
        <v>-2.9902930487186698E-4</v>
      </c>
      <c r="M254" s="53">
        <f t="shared" si="44"/>
        <v>417.87639376602044</v>
      </c>
      <c r="N254" s="53">
        <f t="shared" si="48"/>
        <v>406.59366142180852</v>
      </c>
      <c r="O254" s="55">
        <f t="shared" si="45"/>
        <v>2.7000166825717868E-2</v>
      </c>
      <c r="P254" s="55">
        <f t="shared" si="39"/>
        <v>3.1405474034333219E-2</v>
      </c>
      <c r="Q254" s="2"/>
      <c r="R254" s="58">
        <f t="shared" si="40"/>
        <v>4.7295340270036137E-2</v>
      </c>
      <c r="S254" s="59" t="b">
        <f t="shared" si="46"/>
        <v>1</v>
      </c>
      <c r="T254" s="2"/>
      <c r="U254" s="66"/>
      <c r="V254" s="13">
        <f t="shared" si="49"/>
        <v>8.0735384428738816E-3</v>
      </c>
    </row>
    <row r="255" spans="1:22" x14ac:dyDescent="0.2">
      <c r="A255" s="52">
        <v>45238</v>
      </c>
      <c r="B255" s="4">
        <v>435</v>
      </c>
      <c r="C255" s="4">
        <v>438.07</v>
      </c>
      <c r="D255" s="4">
        <v>433.68</v>
      </c>
      <c r="E255" s="4">
        <v>436.65</v>
      </c>
      <c r="F255" s="4">
        <v>436.65</v>
      </c>
      <c r="G255" s="4">
        <v>2356800</v>
      </c>
      <c r="H255" s="53">
        <f t="shared" si="41"/>
        <v>2.3567999999999998</v>
      </c>
      <c r="I255" s="55">
        <f t="shared" si="42"/>
        <v>1.0122671093894083E-2</v>
      </c>
      <c r="J255" s="56">
        <f t="shared" si="50"/>
        <v>2.0399999999999636</v>
      </c>
      <c r="K255" s="57" t="b">
        <f t="shared" si="43"/>
        <v>0</v>
      </c>
      <c r="L255" s="55">
        <f t="shared" si="47"/>
        <v>4.6938634637950427E-3</v>
      </c>
      <c r="M255" s="53">
        <f t="shared" si="44"/>
        <v>421.00532813835036</v>
      </c>
      <c r="N255" s="53">
        <f t="shared" si="48"/>
        <v>409.20725608078169</v>
      </c>
      <c r="O255" s="55">
        <f t="shared" si="45"/>
        <v>2.80235694634525E-2</v>
      </c>
      <c r="P255" s="55">
        <f t="shared" si="39"/>
        <v>3.0105727919634555E-2</v>
      </c>
      <c r="Q255" s="2"/>
      <c r="R255" s="58">
        <f t="shared" si="40"/>
        <v>4.0533149395301366E-2</v>
      </c>
      <c r="S255" s="59" t="b">
        <f t="shared" si="46"/>
        <v>0</v>
      </c>
      <c r="T255" s="2"/>
      <c r="U255" s="66"/>
      <c r="V255" s="13">
        <f t="shared" si="49"/>
        <v>7.487703107924043E-3</v>
      </c>
    </row>
    <row r="256" spans="1:22" x14ac:dyDescent="0.2">
      <c r="A256" s="52">
        <v>45239</v>
      </c>
      <c r="B256" s="4">
        <v>438.03</v>
      </c>
      <c r="C256" s="4">
        <v>440.38</v>
      </c>
      <c r="D256" s="4">
        <v>434.35</v>
      </c>
      <c r="E256" s="4">
        <v>435.15</v>
      </c>
      <c r="F256" s="4">
        <v>435.15</v>
      </c>
      <c r="G256" s="4">
        <v>2735500</v>
      </c>
      <c r="H256" s="53">
        <f t="shared" si="41"/>
        <v>2.7355</v>
      </c>
      <c r="I256" s="55">
        <f t="shared" si="42"/>
        <v>1.3882813399332273E-2</v>
      </c>
      <c r="J256" s="56">
        <f t="shared" si="50"/>
        <v>-1.5</v>
      </c>
      <c r="K256" s="57" t="b">
        <f t="shared" si="43"/>
        <v>1</v>
      </c>
      <c r="L256" s="55">
        <f t="shared" si="47"/>
        <v>-3.4352456200618347E-3</v>
      </c>
      <c r="M256" s="53">
        <f t="shared" si="44"/>
        <v>423.36277344862532</v>
      </c>
      <c r="N256" s="53">
        <f t="shared" si="48"/>
        <v>411.46314685636588</v>
      </c>
      <c r="O256" s="55">
        <f t="shared" si="45"/>
        <v>2.8107399465776239E-2</v>
      </c>
      <c r="P256" s="55">
        <f t="shared" si="39"/>
        <v>2.5952273653810032E-2</v>
      </c>
      <c r="Q256" s="2"/>
      <c r="R256" s="58">
        <f t="shared" si="40"/>
        <v>4.0195377625566554E-2</v>
      </c>
      <c r="S256" s="59" t="b">
        <f t="shared" si="46"/>
        <v>1</v>
      </c>
      <c r="T256" s="2"/>
      <c r="U256" s="66"/>
      <c r="V256" s="13">
        <f t="shared" si="49"/>
        <v>5.5995616984216715E-3</v>
      </c>
    </row>
    <row r="257" spans="1:22" x14ac:dyDescent="0.2">
      <c r="A257" s="52">
        <v>45240</v>
      </c>
      <c r="B257" s="4">
        <v>437.48</v>
      </c>
      <c r="C257" s="4">
        <v>447.48</v>
      </c>
      <c r="D257" s="4">
        <v>435.51</v>
      </c>
      <c r="E257" s="4">
        <v>447.24</v>
      </c>
      <c r="F257" s="4">
        <v>447.24</v>
      </c>
      <c r="G257" s="4">
        <v>4440600</v>
      </c>
      <c r="H257" s="53">
        <f t="shared" si="41"/>
        <v>4.4405999999999999</v>
      </c>
      <c r="I257" s="55">
        <f t="shared" si="42"/>
        <v>2.7485017565612793E-2</v>
      </c>
      <c r="J257" s="56">
        <f t="shared" si="50"/>
        <v>12.090000000000032</v>
      </c>
      <c r="K257" s="57" t="b">
        <f t="shared" si="43"/>
        <v>0</v>
      </c>
      <c r="L257" s="55">
        <f t="shared" si="47"/>
        <v>2.7783522923130029E-2</v>
      </c>
      <c r="M257" s="53">
        <f t="shared" si="44"/>
        <v>427.34231120718778</v>
      </c>
      <c r="N257" s="53">
        <f t="shared" si="48"/>
        <v>414.57417756450798</v>
      </c>
      <c r="O257" s="55">
        <f t="shared" si="45"/>
        <v>2.9878000160132617E-2</v>
      </c>
      <c r="P257" s="55">
        <f t="shared" si="39"/>
        <v>1.9112754760322072E-2</v>
      </c>
      <c r="Q257" s="2"/>
      <c r="R257" s="58">
        <f t="shared" si="40"/>
        <v>4.7123086726249569E-2</v>
      </c>
      <c r="S257" s="59" t="b">
        <f t="shared" si="46"/>
        <v>0</v>
      </c>
      <c r="T257" s="2"/>
      <c r="U257" s="66"/>
      <c r="V257" s="13">
        <f t="shared" si="49"/>
        <v>9.3998291964736743E-3</v>
      </c>
    </row>
    <row r="258" spans="1:22" x14ac:dyDescent="0.2">
      <c r="A258" s="52">
        <v>45243</v>
      </c>
      <c r="B258" s="4">
        <v>447.25</v>
      </c>
      <c r="C258" s="4">
        <v>448.43</v>
      </c>
      <c r="D258" s="4">
        <v>442.6</v>
      </c>
      <c r="E258" s="4">
        <v>444.62</v>
      </c>
      <c r="F258" s="4">
        <v>444.62</v>
      </c>
      <c r="G258" s="4">
        <v>2896100</v>
      </c>
      <c r="H258" s="53">
        <f t="shared" si="41"/>
        <v>2.8961000000000001</v>
      </c>
      <c r="I258" s="55">
        <f t="shared" si="42"/>
        <v>1.3172164482602765E-2</v>
      </c>
      <c r="J258" s="56">
        <f t="shared" si="50"/>
        <v>-2.6200000000000045</v>
      </c>
      <c r="K258" s="57" t="b">
        <f t="shared" si="43"/>
        <v>1</v>
      </c>
      <c r="L258" s="55">
        <f t="shared" si="47"/>
        <v>-5.8581522225203573E-3</v>
      </c>
      <c r="M258" s="53">
        <f t="shared" si="44"/>
        <v>430.22192600598981</v>
      </c>
      <c r="N258" s="53">
        <f t="shared" si="48"/>
        <v>417.18685777628991</v>
      </c>
      <c r="O258" s="55">
        <f t="shared" si="45"/>
        <v>3.0298474907386335E-2</v>
      </c>
      <c r="P258" s="55">
        <f t="shared" ref="P258:P264" si="53">(D258-M258)/M258</f>
        <v>2.8771369485798528E-2</v>
      </c>
      <c r="Q258" s="2"/>
      <c r="R258" s="58">
        <f t="shared" ref="R258:R264" si="54">(C258-M258)/M258</f>
        <v>4.2322515179657967E-2</v>
      </c>
      <c r="S258" s="59" t="b">
        <f t="shared" si="46"/>
        <v>1</v>
      </c>
      <c r="T258" s="2"/>
      <c r="U258" s="66"/>
      <c r="V258" s="13">
        <f t="shared" si="49"/>
        <v>6.7384266038799006E-3</v>
      </c>
    </row>
    <row r="259" spans="1:22" x14ac:dyDescent="0.2">
      <c r="A259" s="52">
        <v>45244</v>
      </c>
      <c r="B259" s="4">
        <v>448.78</v>
      </c>
      <c r="C259" s="4">
        <v>454.08</v>
      </c>
      <c r="D259" s="4">
        <v>445.64</v>
      </c>
      <c r="E259" s="4">
        <v>448.65</v>
      </c>
      <c r="F259" s="4">
        <v>448.65</v>
      </c>
      <c r="G259" s="4">
        <v>4060900</v>
      </c>
      <c r="H259" s="53">
        <f t="shared" ref="H259:H263" si="55">(G259/1000000)</f>
        <v>4.0609000000000002</v>
      </c>
      <c r="I259" s="55">
        <f t="shared" ref="I259:I264" si="56">(C259-D259)/D259</f>
        <v>1.8939053944888245E-2</v>
      </c>
      <c r="J259" s="56">
        <f t="shared" si="50"/>
        <v>4.0299999999999727</v>
      </c>
      <c r="K259" s="57" t="b">
        <f t="shared" ref="K259:K264" si="57">(E259-D259)&lt;(C259-E259)</f>
        <v>1</v>
      </c>
      <c r="L259" s="55">
        <f t="shared" si="47"/>
        <v>9.0639197516980182E-3</v>
      </c>
      <c r="M259" s="53">
        <f t="shared" ref="M259:M264" si="58">(E259-M258)*(2/($X$1+1))+M258</f>
        <v>433.2932716716582</v>
      </c>
      <c r="N259" s="53">
        <f t="shared" si="48"/>
        <v>419.92278318704729</v>
      </c>
      <c r="O259" s="55">
        <f t="shared" ref="O259:O264" si="59">(M259-N259)/M259</f>
        <v>3.0857826231704865E-2</v>
      </c>
      <c r="P259" s="55">
        <f t="shared" si="53"/>
        <v>2.8495084358701767E-2</v>
      </c>
      <c r="Q259" s="2"/>
      <c r="R259" s="58">
        <f t="shared" si="54"/>
        <v>4.7973808243423607E-2</v>
      </c>
      <c r="S259" s="59" t="b">
        <f t="shared" ref="S259:S264" si="60">(E259&lt;E258)</f>
        <v>0</v>
      </c>
      <c r="T259" s="2"/>
      <c r="U259" s="66"/>
      <c r="V259" s="13">
        <f t="shared" si="49"/>
        <v>7.1389798613509707E-3</v>
      </c>
    </row>
    <row r="260" spans="1:22" x14ac:dyDescent="0.2">
      <c r="A260" s="52">
        <v>45245</v>
      </c>
      <c r="B260" s="4">
        <v>452.81</v>
      </c>
      <c r="C260" s="4">
        <v>462.75</v>
      </c>
      <c r="D260" s="4">
        <v>452.45</v>
      </c>
      <c r="E260" s="4">
        <v>461.94</v>
      </c>
      <c r="F260" s="4">
        <v>461.94</v>
      </c>
      <c r="G260" s="4">
        <v>5029700</v>
      </c>
      <c r="H260" s="53">
        <f t="shared" si="55"/>
        <v>5.0297000000000001</v>
      </c>
      <c r="I260" s="55">
        <f t="shared" si="56"/>
        <v>2.2764946402917475E-2</v>
      </c>
      <c r="J260" s="56">
        <f t="shared" si="50"/>
        <v>13.29000000000002</v>
      </c>
      <c r="K260" s="57" t="b">
        <f t="shared" si="57"/>
        <v>0</v>
      </c>
      <c r="L260" s="55">
        <f t="shared" ref="L260:L264" si="61">(E260-E259)/E259</f>
        <v>2.9622199933132778E-2</v>
      </c>
      <c r="M260" s="53">
        <f t="shared" si="58"/>
        <v>438.06772639304847</v>
      </c>
      <c r="N260" s="53">
        <f t="shared" ref="N260:N264" si="62">(E260-N259)*(2/($X$2+1))+N259</f>
        <v>423.57645421426059</v>
      </c>
      <c r="O260" s="55">
        <f t="shared" si="59"/>
        <v>3.3079981257934175E-2</v>
      </c>
      <c r="P260" s="55">
        <f t="shared" si="53"/>
        <v>3.2831164544742733E-2</v>
      </c>
      <c r="Q260" s="2"/>
      <c r="R260" s="58">
        <f t="shared" si="54"/>
        <v>5.634351064886664E-2</v>
      </c>
      <c r="S260" s="59" t="b">
        <f t="shared" si="60"/>
        <v>0</v>
      </c>
      <c r="T260" s="2"/>
      <c r="U260" s="66"/>
      <c r="V260" s="13">
        <f t="shared" ref="V260:V264" si="63">(M260-M259)/M259</f>
        <v>1.1018991139581475E-2</v>
      </c>
    </row>
    <row r="261" spans="1:22" x14ac:dyDescent="0.2">
      <c r="A261" s="52">
        <v>45246</v>
      </c>
      <c r="B261" s="4">
        <v>463</v>
      </c>
      <c r="C261" s="4">
        <v>467.28</v>
      </c>
      <c r="D261" s="4">
        <v>459.65</v>
      </c>
      <c r="E261" s="4">
        <v>466.95</v>
      </c>
      <c r="F261" s="4">
        <v>466.95</v>
      </c>
      <c r="G261" s="4">
        <v>3653200</v>
      </c>
      <c r="H261" s="53">
        <f t="shared" si="55"/>
        <v>3.6532</v>
      </c>
      <c r="I261" s="55">
        <f t="shared" si="56"/>
        <v>1.6599586642010215E-2</v>
      </c>
      <c r="J261" s="56">
        <f t="shared" si="50"/>
        <v>5.0099999999999909</v>
      </c>
      <c r="K261" s="57" t="b">
        <f t="shared" si="57"/>
        <v>0</v>
      </c>
      <c r="L261" s="55">
        <f t="shared" si="61"/>
        <v>1.0845564359007643E-2</v>
      </c>
      <c r="M261" s="53">
        <f t="shared" si="58"/>
        <v>442.88143866087375</v>
      </c>
      <c r="N261" s="53">
        <f t="shared" si="62"/>
        <v>427.34806689128141</v>
      </c>
      <c r="O261" s="55">
        <f t="shared" si="59"/>
        <v>3.5073431427968857E-2</v>
      </c>
      <c r="P261" s="55">
        <f t="shared" si="53"/>
        <v>3.7862416157761716E-2</v>
      </c>
      <c r="Q261" s="4"/>
      <c r="R261" s="58">
        <f t="shared" si="54"/>
        <v>5.5090503257258547E-2</v>
      </c>
      <c r="S261" s="59" t="b">
        <f t="shared" si="60"/>
        <v>0</v>
      </c>
      <c r="T261" s="2"/>
      <c r="U261" s="66"/>
      <c r="V261" s="13">
        <f t="shared" si="63"/>
        <v>1.0988511542405347E-2</v>
      </c>
    </row>
    <row r="262" spans="1:22" x14ac:dyDescent="0.2">
      <c r="A262" s="52">
        <v>45247</v>
      </c>
      <c r="B262" s="4">
        <v>466.95</v>
      </c>
      <c r="C262" s="4">
        <v>467.65</v>
      </c>
      <c r="D262" s="4">
        <v>462.76</v>
      </c>
      <c r="E262" s="4">
        <v>465.91</v>
      </c>
      <c r="F262" s="4">
        <v>465.91</v>
      </c>
      <c r="G262" s="4">
        <v>2798500</v>
      </c>
      <c r="H262" s="53">
        <f t="shared" si="55"/>
        <v>2.7985000000000002</v>
      </c>
      <c r="I262" s="55">
        <f t="shared" si="56"/>
        <v>1.0567032587086149E-2</v>
      </c>
      <c r="J262" s="56">
        <f t="shared" si="50"/>
        <v>-1.0399999999999636</v>
      </c>
      <c r="K262" s="57" t="b">
        <f t="shared" si="57"/>
        <v>0</v>
      </c>
      <c r="L262" s="55">
        <f t="shared" si="61"/>
        <v>-2.2272191883498525E-3</v>
      </c>
      <c r="M262" s="53">
        <f t="shared" si="58"/>
        <v>446.71953221739477</v>
      </c>
      <c r="N262" s="53">
        <f t="shared" si="62"/>
        <v>430.70127846595261</v>
      </c>
      <c r="O262" s="55">
        <f t="shared" si="59"/>
        <v>3.5857518188049414E-2</v>
      </c>
      <c r="P262" s="55">
        <f t="shared" si="53"/>
        <v>3.5907245208161555E-2</v>
      </c>
      <c r="Q262" s="4"/>
      <c r="R262" s="58">
        <f t="shared" si="54"/>
        <v>4.6853710825474841E-2</v>
      </c>
      <c r="S262" s="13" t="b">
        <f t="shared" si="60"/>
        <v>1</v>
      </c>
      <c r="T262" s="14"/>
      <c r="U262" s="14"/>
      <c r="V262" s="13">
        <f t="shared" si="63"/>
        <v>8.6661874295886846E-3</v>
      </c>
    </row>
    <row r="263" spans="1:22" x14ac:dyDescent="0.2">
      <c r="A263" s="52">
        <v>45250</v>
      </c>
      <c r="B263" s="4">
        <v>465.4</v>
      </c>
      <c r="C263" s="4">
        <v>476.76</v>
      </c>
      <c r="D263" s="4">
        <v>465.4</v>
      </c>
      <c r="E263" s="4">
        <v>474.47</v>
      </c>
      <c r="F263" s="4">
        <v>474.47</v>
      </c>
      <c r="G263" s="4">
        <v>3489739</v>
      </c>
      <c r="H263" s="53">
        <f t="shared" si="55"/>
        <v>3.4897390000000001</v>
      </c>
      <c r="I263" s="55">
        <f t="shared" si="56"/>
        <v>2.4409110442630028E-2</v>
      </c>
      <c r="J263" s="56">
        <f t="shared" ref="J263:J264" si="64">(E263-E262)</f>
        <v>8.5600000000000023</v>
      </c>
      <c r="K263" s="57" t="b">
        <f t="shared" si="57"/>
        <v>0</v>
      </c>
      <c r="L263" s="55">
        <f t="shared" si="61"/>
        <v>1.8372647077761803E-2</v>
      </c>
      <c r="M263" s="53">
        <f t="shared" si="58"/>
        <v>451.3446101811623</v>
      </c>
      <c r="N263" s="53">
        <f t="shared" si="62"/>
        <v>434.50725425152194</v>
      </c>
      <c r="O263" s="55">
        <f t="shared" si="59"/>
        <v>3.7304878688774225E-2</v>
      </c>
      <c r="P263" s="55">
        <f t="shared" si="53"/>
        <v>3.1141149139226634E-2</v>
      </c>
      <c r="Q263" s="4"/>
      <c r="R263" s="58">
        <f t="shared" si="54"/>
        <v>5.6310387330506452E-2</v>
      </c>
      <c r="S263" s="13" t="b">
        <f t="shared" si="60"/>
        <v>0</v>
      </c>
      <c r="T263" s="14"/>
      <c r="U263" s="14"/>
      <c r="V263" s="13">
        <f t="shared" si="63"/>
        <v>1.0353426770506069E-2</v>
      </c>
    </row>
    <row r="264" spans="1:22" x14ac:dyDescent="0.2">
      <c r="A264" s="1">
        <v>45251</v>
      </c>
      <c r="B264" s="4">
        <v>472.63</v>
      </c>
      <c r="C264" s="4">
        <v>476.9</v>
      </c>
      <c r="D264" s="4">
        <v>471.21</v>
      </c>
      <c r="E264" s="4">
        <v>475.97</v>
      </c>
      <c r="F264" s="4">
        <v>475.97</v>
      </c>
      <c r="G264" s="4"/>
      <c r="H264" s="4"/>
      <c r="I264" s="5">
        <f t="shared" si="56"/>
        <v>1.2075295515799745E-2</v>
      </c>
      <c r="J264" s="4">
        <f t="shared" si="64"/>
        <v>1.5</v>
      </c>
      <c r="K264" s="26" t="b">
        <f t="shared" si="57"/>
        <v>0</v>
      </c>
      <c r="L264" s="5">
        <f t="shared" si="61"/>
        <v>3.1614222184753512E-3</v>
      </c>
      <c r="M264" s="4">
        <f t="shared" si="58"/>
        <v>455.44884181763524</v>
      </c>
      <c r="N264" s="4">
        <f t="shared" si="62"/>
        <v>438.11271040356354</v>
      </c>
      <c r="O264" s="5">
        <f t="shared" si="59"/>
        <v>3.8063839057940134E-2</v>
      </c>
      <c r="P264" s="5">
        <f t="shared" si="53"/>
        <v>3.4605770693068555E-2</v>
      </c>
      <c r="Q264" s="4"/>
      <c r="R264" s="58">
        <f t="shared" si="54"/>
        <v>4.709894111653911E-2</v>
      </c>
      <c r="S264" s="13" t="b">
        <f t="shared" si="60"/>
        <v>0</v>
      </c>
      <c r="T264" s="14"/>
      <c r="U264" s="14"/>
      <c r="V264" s="13">
        <f t="shared" si="63"/>
        <v>9.093343631212468E-3</v>
      </c>
    </row>
    <row r="265" spans="1:22" x14ac:dyDescent="0.2">
      <c r="M265" s="67"/>
    </row>
  </sheetData>
  <autoFilter ref="S1:S252" xr:uid="{00000000-0001-0000-0100-000000000000}"/>
  <conditionalFormatting sqref="O1:O1048576">
    <cfRule type="top10" dxfId="474" priority="8" percent="1" rank="10"/>
    <cfRule type="top10" dxfId="473" priority="9" rank="10"/>
  </conditionalFormatting>
  <conditionalFormatting sqref="O2:O264">
    <cfRule type="top10" dxfId="472" priority="10" percent="1" rank="10"/>
  </conditionalFormatting>
  <conditionalFormatting sqref="P1 R1:V1 P3:P1048576">
    <cfRule type="top10" dxfId="471" priority="18" rank="10"/>
  </conditionalFormatting>
  <conditionalFormatting sqref="P1:P1048576">
    <cfRule type="top10" dxfId="470" priority="7" percent="1" bottom="1" rank="10"/>
  </conditionalFormatting>
  <conditionalFormatting sqref="P2">
    <cfRule type="top10" dxfId="469" priority="17" rank="10"/>
  </conditionalFormatting>
  <conditionalFormatting sqref="P2:P264">
    <cfRule type="cellIs" dxfId="468" priority="5" operator="between">
      <formula>0.01</formula>
      <formula>0.025</formula>
    </cfRule>
  </conditionalFormatting>
  <conditionalFormatting sqref="R2:R264">
    <cfRule type="cellIs" dxfId="467" priority="4" operator="between">
      <formula>0.06</formula>
      <formula>0.075</formula>
    </cfRule>
    <cfRule type="cellIs" dxfId="466" priority="6" operator="between">
      <formula>0.04</formula>
      <formula>0.06</formula>
    </cfRule>
  </conditionalFormatting>
  <conditionalFormatting sqref="R1:V1 P1:P1048576">
    <cfRule type="top10" dxfId="465" priority="16" percent="1" rank="10"/>
  </conditionalFormatting>
  <conditionalFormatting sqref="R1:V2 R265:V1048576 R3:U264">
    <cfRule type="top10" dxfId="464" priority="13" percent="1" rank="7"/>
    <cfRule type="colorScale" priority="14">
      <colorScale>
        <cfvo type="min"/>
        <cfvo type="percent" val="&quot;7$P:$P&quot;"/>
        <color rgb="FF92D050"/>
        <color theme="1"/>
      </colorScale>
    </cfRule>
    <cfRule type="top10" dxfId="463" priority="15" percent="1" rank="10"/>
  </conditionalFormatting>
  <conditionalFormatting sqref="S1:S1048576">
    <cfRule type="containsText" dxfId="462" priority="11" operator="containsText" text="FALSE">
      <formula>NOT(ISERROR(SEARCH("FALSE",S1)))</formula>
    </cfRule>
    <cfRule type="cellIs" dxfId="461" priority="12" operator="equal">
      <formula>FALSE</formula>
    </cfRule>
  </conditionalFormatting>
  <conditionalFormatting sqref="V3:V264">
    <cfRule type="top10" dxfId="460" priority="1" percent="1" rank="7"/>
    <cfRule type="colorScale" priority="2">
      <colorScale>
        <cfvo type="min"/>
        <cfvo type="percent" val="&quot;7$P:$P&quot;"/>
        <color rgb="FF92D050"/>
        <color theme="1"/>
      </colorScale>
    </cfRule>
    <cfRule type="top10" dxfId="459" priority="3" percent="1" rank="10"/>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8E6D4-76A2-6740-A65B-28CCB3B52EF4}">
  <dimension ref="A1:AE280"/>
  <sheetViews>
    <sheetView topLeftCell="A237" workbookViewId="0">
      <selection activeCell="A260" sqref="A260:A263"/>
    </sheetView>
  </sheetViews>
  <sheetFormatPr baseColWidth="10" defaultRowHeight="16" x14ac:dyDescent="0.2"/>
  <cols>
    <col min="2" max="5" width="10.83203125" style="3"/>
    <col min="7" max="7" width="12.83203125" customWidth="1"/>
    <col min="8" max="8" width="10.83203125" style="3"/>
    <col min="9" max="9" width="13.83203125" style="3" customWidth="1"/>
    <col min="12" max="12" width="13" bestFit="1" customWidth="1"/>
    <col min="13" max="13" width="12.5" customWidth="1"/>
    <col min="14" max="14" width="12.1640625" bestFit="1" customWidth="1"/>
    <col min="15" max="15" width="10.83203125" style="4"/>
    <col min="16" max="17" width="10.83203125" style="25"/>
    <col min="18" max="18" width="15.5" customWidth="1"/>
    <col min="19" max="19" width="43.6640625" customWidth="1"/>
    <col min="20" max="20" width="15.83203125" style="14" customWidth="1"/>
    <col min="21" max="24" width="24.1640625" customWidth="1"/>
    <col min="25" max="25" width="15.5" customWidth="1"/>
    <col min="29" max="29" width="68" bestFit="1" customWidth="1"/>
  </cols>
  <sheetData>
    <row r="1" spans="1:29" x14ac:dyDescent="0.2">
      <c r="A1" s="7" t="s">
        <v>0</v>
      </c>
      <c r="B1" s="8" t="s">
        <v>1</v>
      </c>
      <c r="C1" s="8" t="s">
        <v>2</v>
      </c>
      <c r="D1" s="8" t="s">
        <v>3</v>
      </c>
      <c r="E1" s="8" t="s">
        <v>4</v>
      </c>
      <c r="F1" s="7" t="s">
        <v>5</v>
      </c>
      <c r="G1" s="7" t="s">
        <v>6</v>
      </c>
      <c r="H1" s="8"/>
      <c r="I1" s="8" t="s">
        <v>48</v>
      </c>
      <c r="J1" s="7" t="s">
        <v>7</v>
      </c>
      <c r="K1" s="7" t="s">
        <v>10</v>
      </c>
      <c r="L1" s="7" t="s">
        <v>8</v>
      </c>
      <c r="M1" s="7" t="s">
        <v>32</v>
      </c>
      <c r="N1" s="7" t="s">
        <v>26</v>
      </c>
      <c r="O1" s="11" t="s">
        <v>11</v>
      </c>
      <c r="P1" s="24" t="s">
        <v>20</v>
      </c>
      <c r="Q1" s="24" t="s">
        <v>23</v>
      </c>
      <c r="R1" s="7" t="s">
        <v>13</v>
      </c>
      <c r="S1" s="14"/>
      <c r="T1" s="12" t="s">
        <v>16</v>
      </c>
      <c r="U1" s="7" t="s">
        <v>34</v>
      </c>
      <c r="V1" s="7" t="s">
        <v>18</v>
      </c>
      <c r="W1" s="7" t="s">
        <v>19</v>
      </c>
      <c r="X1" s="7" t="s">
        <v>189</v>
      </c>
      <c r="Y1" s="7" t="s">
        <v>12</v>
      </c>
      <c r="Z1">
        <v>11</v>
      </c>
      <c r="AC1" s="7" t="s">
        <v>25</v>
      </c>
    </row>
    <row r="2" spans="1:29" x14ac:dyDescent="0.2">
      <c r="A2" s="1">
        <v>44872</v>
      </c>
      <c r="B2" s="4">
        <v>142.279999</v>
      </c>
      <c r="C2" s="4">
        <v>144.11999499999999</v>
      </c>
      <c r="D2" s="4">
        <v>139.53999300000001</v>
      </c>
      <c r="E2" s="4">
        <v>143.009995</v>
      </c>
      <c r="F2" s="4">
        <v>142.922562</v>
      </c>
      <c r="G2" s="2">
        <v>41006100</v>
      </c>
      <c r="H2" s="4">
        <f>(G2/1000000)</f>
        <v>41.006100000000004</v>
      </c>
      <c r="I2" s="5">
        <f>(C2-B2)/B2</f>
        <v>1.2932218252264573E-2</v>
      </c>
      <c r="J2" s="5">
        <f>(C2-D2)/D2</f>
        <v>3.2822145834563561E-2</v>
      </c>
      <c r="K2" s="9"/>
      <c r="L2" s="6" t="b">
        <f>(E2-D2)&lt;(C2-E2)</f>
        <v>0</v>
      </c>
      <c r="M2" s="5">
        <f>(E2-B2)/B2</f>
        <v>5.1307000641741627E-3</v>
      </c>
      <c r="N2" s="5">
        <f>(C2-E2)/C2</f>
        <v>7.7019153379791977E-3</v>
      </c>
      <c r="O2" s="4">
        <v>134.54</v>
      </c>
      <c r="P2" s="4">
        <v>131.51</v>
      </c>
      <c r="Q2" s="5">
        <f>(O2-P2)/O2</f>
        <v>2.2521183291214518E-2</v>
      </c>
      <c r="R2" s="43">
        <f>(D2-O2)/O2</f>
        <v>3.7163616768247497E-2</v>
      </c>
      <c r="S2" s="14"/>
      <c r="T2" s="13">
        <f>(C2-O2)/O2</f>
        <v>7.1205552252118304E-2</v>
      </c>
      <c r="U2" s="19"/>
      <c r="V2" s="13"/>
      <c r="W2" s="20"/>
      <c r="X2" s="13"/>
      <c r="Y2" s="7" t="s">
        <v>22</v>
      </c>
      <c r="Z2">
        <v>22</v>
      </c>
      <c r="AC2" t="str">
        <f>notes!A1</f>
        <v>check if the bar is in value zone</v>
      </c>
    </row>
    <row r="3" spans="1:29" x14ac:dyDescent="0.2">
      <c r="A3" s="1">
        <v>44873</v>
      </c>
      <c r="B3" s="4">
        <v>148.009995</v>
      </c>
      <c r="C3" s="4">
        <v>148.91000399999999</v>
      </c>
      <c r="D3" s="4">
        <v>142.16000399999999</v>
      </c>
      <c r="E3" s="4">
        <v>146.020004</v>
      </c>
      <c r="F3" s="4">
        <v>145.93073999999999</v>
      </c>
      <c r="G3" s="2">
        <v>59529200</v>
      </c>
      <c r="H3" s="4">
        <f t="shared" ref="H3:H66" si="0">(G3/1000000)</f>
        <v>59.529200000000003</v>
      </c>
      <c r="I3" s="5">
        <f t="shared" ref="I3:I66" si="1">(C3-B3)/B3</f>
        <v>6.0807312371031624E-3</v>
      </c>
      <c r="J3" s="5">
        <f t="shared" ref="J3:J66" si="2">(C3-D3)/D3</f>
        <v>4.7481709412444874E-2</v>
      </c>
      <c r="K3" s="10">
        <f>(E3-E2)</f>
        <v>3.0100089999999966</v>
      </c>
      <c r="L3" s="6" t="b">
        <f t="shared" ref="L3:L66" si="3">(E3-D3)&lt;(C3-E3)</f>
        <v>0</v>
      </c>
      <c r="M3" s="5">
        <f t="shared" ref="M3:M66" si="4">(E3-B3)/B3</f>
        <v>-1.3444977144955673E-2</v>
      </c>
      <c r="N3" s="5">
        <f t="shared" ref="N3:N66" si="5">(C3-E3)/C3</f>
        <v>1.9407695402385367E-2</v>
      </c>
      <c r="O3" s="4">
        <f>(E3-O2)*(2/($Z$1+1))+O2</f>
        <v>136.45333399999998</v>
      </c>
      <c r="P3" s="4">
        <f>(E3-P2)*(2/($Z$2+1))+P2</f>
        <v>132.77173947826086</v>
      </c>
      <c r="Q3" s="5">
        <f t="shared" ref="Q3:Q66" si="6">(O3-P3)/O3</f>
        <v>2.6980612446883337E-2</v>
      </c>
      <c r="R3" s="43">
        <f>(D3-O3)/O3</f>
        <v>4.1821403938726798E-2</v>
      </c>
      <c r="S3" s="14"/>
      <c r="T3" s="13">
        <f t="shared" ref="T3:T66" si="7">(C3-O3)/O3</f>
        <v>9.1288865100210767E-2</v>
      </c>
      <c r="U3" s="20" t="b">
        <f>(E3&lt;E2)</f>
        <v>0</v>
      </c>
      <c r="V3" s="13"/>
      <c r="W3" s="20"/>
      <c r="X3" s="13">
        <f>(O3-O2)/O2</f>
        <v>1.4221302214954601E-2</v>
      </c>
      <c r="AC3" t="str">
        <f>notes!A2</f>
        <v>open-high can be large , but that doesn't signal shorting if the bar is below fast EMA</v>
      </c>
    </row>
    <row r="4" spans="1:29" x14ac:dyDescent="0.2">
      <c r="A4" s="1">
        <v>44874</v>
      </c>
      <c r="B4" s="4">
        <v>141.61999499999999</v>
      </c>
      <c r="C4" s="4">
        <v>142.11000100000001</v>
      </c>
      <c r="D4" s="4">
        <v>137.58999600000001</v>
      </c>
      <c r="E4" s="4">
        <v>137.759995</v>
      </c>
      <c r="F4" s="4">
        <v>137.67579699999999</v>
      </c>
      <c r="G4" s="2">
        <v>45441400</v>
      </c>
      <c r="H4" s="4">
        <f t="shared" si="0"/>
        <v>45.441400000000002</v>
      </c>
      <c r="I4" s="5">
        <f t="shared" si="1"/>
        <v>3.4600057710778933E-3</v>
      </c>
      <c r="J4" s="5">
        <f t="shared" si="2"/>
        <v>3.2851261947852643E-2</v>
      </c>
      <c r="K4" s="10">
        <f>(E4-E3)</f>
        <v>-8.2600089999999966</v>
      </c>
      <c r="L4" s="6" t="b">
        <f t="shared" si="3"/>
        <v>1</v>
      </c>
      <c r="M4" s="5">
        <f t="shared" si="4"/>
        <v>-2.7256038245164361E-2</v>
      </c>
      <c r="N4" s="5">
        <f t="shared" si="5"/>
        <v>3.0610132780169406E-2</v>
      </c>
      <c r="O4" s="4">
        <f>(E4-O3)*(2/($Z$1+1))+O3</f>
        <v>136.67111083333333</v>
      </c>
      <c r="P4" s="4">
        <f t="shared" ref="P4:P67" si="8">(E4-P3)*(2/($Z$2+1))+P3</f>
        <v>133.20550082797729</v>
      </c>
      <c r="Q4" s="5">
        <f t="shared" si="6"/>
        <v>2.5357297414391085E-2</v>
      </c>
      <c r="R4" s="43">
        <f t="shared" ref="R4:R67" si="9">(D4-O4)/O4</f>
        <v>6.7233313687428704E-3</v>
      </c>
      <c r="S4" s="14"/>
      <c r="T4" s="13">
        <f t="shared" si="7"/>
        <v>3.9795463236552302E-2</v>
      </c>
      <c r="U4" s="20" t="b">
        <f t="shared" ref="U4:U67" si="10">(E4&lt;E3)</f>
        <v>1</v>
      </c>
      <c r="V4" s="13"/>
      <c r="W4" s="20"/>
      <c r="X4" s="13">
        <f t="shared" ref="X4:X67" si="11">(O4-O3)/O3</f>
        <v>1.5959803029315948E-3</v>
      </c>
    </row>
    <row r="5" spans="1:29" x14ac:dyDescent="0.2">
      <c r="A5" s="1">
        <v>44875</v>
      </c>
      <c r="B5" s="4">
        <v>148</v>
      </c>
      <c r="C5" s="4">
        <v>157.729996</v>
      </c>
      <c r="D5" s="4">
        <v>145.470001</v>
      </c>
      <c r="E5" s="4">
        <v>157.5</v>
      </c>
      <c r="F5" s="4">
        <v>157.403717</v>
      </c>
      <c r="G5" s="2">
        <v>70081900</v>
      </c>
      <c r="H5" s="4">
        <f t="shared" si="0"/>
        <v>70.081900000000005</v>
      </c>
      <c r="I5" s="5">
        <f t="shared" si="1"/>
        <v>6.5743216216216219E-2</v>
      </c>
      <c r="J5" s="5">
        <f t="shared" si="2"/>
        <v>8.4278510453849542E-2</v>
      </c>
      <c r="K5" s="10">
        <f t="shared" ref="K5:K68" si="12">(E5-E4)</f>
        <v>19.740004999999996</v>
      </c>
      <c r="L5" s="6" t="b">
        <f t="shared" si="3"/>
        <v>0</v>
      </c>
      <c r="M5" s="5">
        <f t="shared" si="4"/>
        <v>6.4189189189189186E-2</v>
      </c>
      <c r="N5" s="5">
        <f t="shared" si="5"/>
        <v>1.4581627200447014E-3</v>
      </c>
      <c r="O5" s="4">
        <f t="shared" ref="O5:O68" si="13">(E5-O4)*(2/($Z$1+1))+O4</f>
        <v>140.1425923611111</v>
      </c>
      <c r="P5" s="4">
        <f t="shared" si="8"/>
        <v>135.31806597337058</v>
      </c>
      <c r="Q5" s="5">
        <f t="shared" si="6"/>
        <v>3.4425839471478925E-2</v>
      </c>
      <c r="R5" s="43">
        <f t="shared" si="9"/>
        <v>3.801420074463549E-2</v>
      </c>
      <c r="S5" s="14"/>
      <c r="T5" s="13">
        <f t="shared" si="7"/>
        <v>0.12549649141333652</v>
      </c>
      <c r="U5" s="20" t="b">
        <f t="shared" si="10"/>
        <v>0</v>
      </c>
      <c r="V5" s="13"/>
      <c r="W5" s="20"/>
      <c r="X5" s="13">
        <f t="shared" si="11"/>
        <v>2.5400258376557322E-2</v>
      </c>
      <c r="AC5" s="12" t="str">
        <f>notes!A4</f>
        <v>criteria to choose a stock</v>
      </c>
    </row>
    <row r="6" spans="1:29" x14ac:dyDescent="0.2">
      <c r="A6" s="1">
        <v>44876</v>
      </c>
      <c r="B6" s="4">
        <v>158.070007</v>
      </c>
      <c r="C6" s="4">
        <v>163.88999899999999</v>
      </c>
      <c r="D6" s="4">
        <v>154.820007</v>
      </c>
      <c r="E6" s="4">
        <v>163.270004</v>
      </c>
      <c r="F6" s="4">
        <v>163.170197</v>
      </c>
      <c r="G6" s="2">
        <v>65548700</v>
      </c>
      <c r="H6" s="4">
        <f t="shared" si="0"/>
        <v>65.548699999999997</v>
      </c>
      <c r="I6" s="5">
        <f t="shared" si="1"/>
        <v>3.6819078523859274E-2</v>
      </c>
      <c r="J6" s="5">
        <f t="shared" si="2"/>
        <v>5.8584107931218377E-2</v>
      </c>
      <c r="K6" s="10">
        <f t="shared" si="12"/>
        <v>5.7700040000000001</v>
      </c>
      <c r="L6" s="6" t="b">
        <f t="shared" si="3"/>
        <v>0</v>
      </c>
      <c r="M6" s="5">
        <f t="shared" si="4"/>
        <v>3.2896797429761586E-2</v>
      </c>
      <c r="N6" s="5">
        <f t="shared" si="5"/>
        <v>3.782994714643868E-3</v>
      </c>
      <c r="O6" s="4">
        <f t="shared" si="13"/>
        <v>143.99716096759258</v>
      </c>
      <c r="P6" s="4">
        <f t="shared" si="8"/>
        <v>137.74866928003399</v>
      </c>
      <c r="Q6" s="5">
        <f t="shared" si="6"/>
        <v>4.3393158903770643E-2</v>
      </c>
      <c r="R6" s="43">
        <f t="shared" si="9"/>
        <v>7.5160134822680094E-2</v>
      </c>
      <c r="S6" s="14" t="s">
        <v>40</v>
      </c>
      <c r="T6" s="13">
        <f t="shared" si="7"/>
        <v>0.13814743220447528</v>
      </c>
      <c r="U6" s="20" t="b">
        <f t="shared" si="10"/>
        <v>0</v>
      </c>
      <c r="V6" s="13">
        <f>(E6-E5)/E5</f>
        <v>3.6634946031746031E-2</v>
      </c>
      <c r="W6" s="20"/>
      <c r="X6" s="13">
        <f t="shared" si="11"/>
        <v>2.7504618985135194E-2</v>
      </c>
      <c r="AC6" s="14" t="str">
        <f>notes!A5</f>
        <v>1. low-fast ema %</v>
      </c>
    </row>
    <row r="7" spans="1:29" x14ac:dyDescent="0.2">
      <c r="A7" s="1">
        <v>44879</v>
      </c>
      <c r="B7" s="4">
        <v>162.179993</v>
      </c>
      <c r="C7" s="4">
        <v>165.39999399999999</v>
      </c>
      <c r="D7" s="4">
        <v>159.220001</v>
      </c>
      <c r="E7" s="4">
        <v>162.949997</v>
      </c>
      <c r="F7" s="4">
        <v>162.85038800000001</v>
      </c>
      <c r="G7" s="2">
        <v>52785200</v>
      </c>
      <c r="H7" s="4">
        <f t="shared" si="0"/>
        <v>52.785200000000003</v>
      </c>
      <c r="I7" s="5">
        <f t="shared" si="1"/>
        <v>1.9854489696518832E-2</v>
      </c>
      <c r="J7" s="5">
        <f t="shared" si="2"/>
        <v>3.8814175111077889E-2</v>
      </c>
      <c r="K7" s="10">
        <f t="shared" si="12"/>
        <v>-0.32000700000000393</v>
      </c>
      <c r="L7" s="6" t="b">
        <f t="shared" si="3"/>
        <v>0</v>
      </c>
      <c r="M7" s="5">
        <f t="shared" si="4"/>
        <v>4.7478359429945233E-3</v>
      </c>
      <c r="N7" s="5">
        <f t="shared" si="5"/>
        <v>1.4812557973853351E-2</v>
      </c>
      <c r="O7" s="4">
        <f t="shared" si="13"/>
        <v>147.15596697299381</v>
      </c>
      <c r="P7" s="4">
        <f t="shared" si="8"/>
        <v>139.94008908177017</v>
      </c>
      <c r="Q7" s="5">
        <f t="shared" si="6"/>
        <v>4.903557796299151E-2</v>
      </c>
      <c r="R7" s="43">
        <f t="shared" si="9"/>
        <v>8.1981276567739778E-2</v>
      </c>
      <c r="S7" s="112" t="s">
        <v>41</v>
      </c>
      <c r="T7" s="13">
        <f t="shared" si="7"/>
        <v>0.12397748730334764</v>
      </c>
      <c r="U7" s="20" t="b">
        <f t="shared" si="10"/>
        <v>1</v>
      </c>
      <c r="V7" s="13">
        <f>(E7-E6)/E6</f>
        <v>-1.9599864773691311E-3</v>
      </c>
      <c r="W7" s="20"/>
      <c r="X7" s="13">
        <f t="shared" si="11"/>
        <v>2.1936585306096001E-2</v>
      </c>
      <c r="Y7" s="22"/>
      <c r="Z7" s="22"/>
      <c r="AC7" s="14" t="str">
        <f>notes!A6</f>
        <v>2. high-fast ema%</v>
      </c>
    </row>
    <row r="8" spans="1:29" x14ac:dyDescent="0.2">
      <c r="A8" s="1">
        <v>44880</v>
      </c>
      <c r="B8" s="4">
        <v>167.220001</v>
      </c>
      <c r="C8" s="4">
        <v>169.979996</v>
      </c>
      <c r="D8" s="4">
        <v>163.820007</v>
      </c>
      <c r="E8" s="4">
        <v>166.66000399999999</v>
      </c>
      <c r="F8" s="4">
        <v>166.558121</v>
      </c>
      <c r="G8" s="2">
        <v>54587600</v>
      </c>
      <c r="H8" s="4">
        <f t="shared" si="0"/>
        <v>54.587600000000002</v>
      </c>
      <c r="I8" s="5">
        <f t="shared" si="1"/>
        <v>1.6505172727513642E-2</v>
      </c>
      <c r="J8" s="5">
        <f t="shared" si="2"/>
        <v>3.7602177614361812E-2</v>
      </c>
      <c r="K8" s="10">
        <f t="shared" si="12"/>
        <v>3.7100069999999903</v>
      </c>
      <c r="L8" s="6" t="b">
        <f t="shared" si="3"/>
        <v>1</v>
      </c>
      <c r="M8" s="5">
        <f t="shared" si="4"/>
        <v>-3.3488637522494087E-3</v>
      </c>
      <c r="N8" s="5">
        <f t="shared" si="5"/>
        <v>1.9531663008157816E-2</v>
      </c>
      <c r="O8" s="4">
        <f t="shared" si="13"/>
        <v>150.40663981082818</v>
      </c>
      <c r="P8" s="4">
        <f t="shared" si="8"/>
        <v>142.26355994422494</v>
      </c>
      <c r="Q8" s="5">
        <f t="shared" si="6"/>
        <v>5.4140428087783146E-2</v>
      </c>
      <c r="R8" s="43">
        <f t="shared" si="9"/>
        <v>8.9180685148224137E-2</v>
      </c>
      <c r="S8" s="112"/>
      <c r="T8" s="13">
        <f t="shared" si="7"/>
        <v>0.13013625072529997</v>
      </c>
      <c r="U8" s="20" t="b">
        <f t="shared" si="10"/>
        <v>0</v>
      </c>
      <c r="V8" s="13">
        <f>(E8-E7)/E7</f>
        <v>2.2767763536687826E-2</v>
      </c>
      <c r="W8" s="20"/>
      <c r="X8" s="13">
        <f t="shared" si="11"/>
        <v>2.2089983197425753E-2</v>
      </c>
      <c r="Y8" s="22"/>
      <c r="Z8" s="22"/>
      <c r="AC8" s="14" t="str">
        <f>notes!A7</f>
        <v>3. high - close % -  shows if the close fell from high</v>
      </c>
    </row>
    <row r="9" spans="1:29" x14ac:dyDescent="0.2">
      <c r="A9" s="1">
        <v>44881</v>
      </c>
      <c r="B9" s="4">
        <v>161.61999499999999</v>
      </c>
      <c r="C9" s="4">
        <v>163.61999499999999</v>
      </c>
      <c r="D9" s="4">
        <v>158.729996</v>
      </c>
      <c r="E9" s="4">
        <v>159.10000600000001</v>
      </c>
      <c r="F9" s="4">
        <v>159.00273100000001</v>
      </c>
      <c r="G9" s="2">
        <v>64954700</v>
      </c>
      <c r="H9" s="4">
        <f t="shared" si="0"/>
        <v>64.954700000000003</v>
      </c>
      <c r="I9" s="5">
        <f t="shared" si="1"/>
        <v>1.2374706483563497E-2</v>
      </c>
      <c r="J9" s="5">
        <f t="shared" si="2"/>
        <v>3.0807025283362252E-2</v>
      </c>
      <c r="K9" s="10">
        <f t="shared" si="12"/>
        <v>-7.5599979999999789</v>
      </c>
      <c r="L9" s="6" t="b">
        <f t="shared" si="3"/>
        <v>1</v>
      </c>
      <c r="M9" s="5">
        <f t="shared" si="4"/>
        <v>-1.5592062108404232E-2</v>
      </c>
      <c r="N9" s="5">
        <f t="shared" si="5"/>
        <v>2.7624918335928207E-2</v>
      </c>
      <c r="O9" s="4">
        <f t="shared" si="13"/>
        <v>151.85553417569014</v>
      </c>
      <c r="P9" s="4">
        <f t="shared" si="8"/>
        <v>143.72759873168363</v>
      </c>
      <c r="Q9" s="5">
        <f t="shared" si="6"/>
        <v>5.3524130602990397E-2</v>
      </c>
      <c r="R9" s="43">
        <f t="shared" si="9"/>
        <v>4.5269748393604231E-2</v>
      </c>
      <c r="S9" s="48"/>
      <c r="T9" s="13">
        <f t="shared" si="7"/>
        <v>7.7471399960299697E-2</v>
      </c>
      <c r="U9" s="20" t="b">
        <f t="shared" si="10"/>
        <v>1</v>
      </c>
      <c r="V9" s="13">
        <f>(E9-E8)/E8</f>
        <v>-4.536180138337198E-2</v>
      </c>
      <c r="W9" s="20">
        <f>(E9-E6)/E6</f>
        <v>-2.5540502834801134E-2</v>
      </c>
      <c r="X9" s="13">
        <f t="shared" si="11"/>
        <v>9.6331808667774448E-3</v>
      </c>
      <c r="Y9" s="22"/>
      <c r="Z9" s="22"/>
      <c r="AC9" s="14" t="str">
        <f>notes!A8</f>
        <v>4. ema difference %</v>
      </c>
    </row>
    <row r="10" spans="1:29" x14ac:dyDescent="0.2">
      <c r="A10" s="1">
        <v>44882</v>
      </c>
      <c r="B10" s="4">
        <v>157.14999399999999</v>
      </c>
      <c r="C10" s="4">
        <v>162.66000399999999</v>
      </c>
      <c r="D10" s="4">
        <v>155.35000600000001</v>
      </c>
      <c r="E10" s="4">
        <v>156.770004</v>
      </c>
      <c r="F10" s="4">
        <v>156.67416399999999</v>
      </c>
      <c r="G10" s="2">
        <v>71089400</v>
      </c>
      <c r="H10" s="4">
        <f t="shared" si="0"/>
        <v>71.089399999999998</v>
      </c>
      <c r="I10" s="5">
        <f t="shared" si="1"/>
        <v>3.5062107606571045E-2</v>
      </c>
      <c r="J10" s="5">
        <f t="shared" si="2"/>
        <v>4.7055022321659763E-2</v>
      </c>
      <c r="K10" s="10">
        <f t="shared" si="12"/>
        <v>-2.3300020000000075</v>
      </c>
      <c r="L10" s="6" t="b">
        <f t="shared" si="3"/>
        <v>1</v>
      </c>
      <c r="M10" s="5">
        <f t="shared" si="4"/>
        <v>-2.4180083646709672E-3</v>
      </c>
      <c r="N10" s="5">
        <f t="shared" si="5"/>
        <v>3.6210499539886809E-2</v>
      </c>
      <c r="O10" s="4">
        <f t="shared" si="13"/>
        <v>152.67461247974177</v>
      </c>
      <c r="P10" s="4">
        <f t="shared" si="8"/>
        <v>144.86172092892852</v>
      </c>
      <c r="Q10" s="5">
        <f t="shared" si="6"/>
        <v>5.1173482112816443E-2</v>
      </c>
      <c r="R10" s="43">
        <f t="shared" si="9"/>
        <v>1.7523499662481443E-2</v>
      </c>
      <c r="S10" s="14"/>
      <c r="T10" s="13">
        <f t="shared" si="7"/>
        <v>6.5403090651912868E-2</v>
      </c>
      <c r="U10" s="20" t="b">
        <f t="shared" si="10"/>
        <v>1</v>
      </c>
      <c r="V10" s="13"/>
      <c r="W10" s="20"/>
      <c r="X10" s="13">
        <f t="shared" si="11"/>
        <v>5.3937994983046982E-3</v>
      </c>
    </row>
    <row r="11" spans="1:29" x14ac:dyDescent="0.2">
      <c r="A11" s="1">
        <v>44883</v>
      </c>
      <c r="B11" s="4">
        <v>159.66000399999999</v>
      </c>
      <c r="C11" s="4">
        <v>160.020004</v>
      </c>
      <c r="D11" s="4">
        <v>151.199997</v>
      </c>
      <c r="E11" s="4">
        <v>154.08999600000001</v>
      </c>
      <c r="F11" s="4">
        <v>153.995789</v>
      </c>
      <c r="G11" s="2">
        <v>49207200</v>
      </c>
      <c r="H11" s="4">
        <f t="shared" si="0"/>
        <v>49.2072</v>
      </c>
      <c r="I11" s="5">
        <f t="shared" si="1"/>
        <v>2.2547913753028196E-3</v>
      </c>
      <c r="J11" s="5">
        <f t="shared" si="2"/>
        <v>5.8333380787038008E-2</v>
      </c>
      <c r="K11" s="10">
        <f t="shared" si="12"/>
        <v>-2.6800079999999866</v>
      </c>
      <c r="L11" s="6" t="b">
        <f t="shared" si="3"/>
        <v>1</v>
      </c>
      <c r="M11" s="5">
        <f t="shared" si="4"/>
        <v>-3.488668332990881E-2</v>
      </c>
      <c r="N11" s="5">
        <f t="shared" si="5"/>
        <v>3.7057916833947754E-2</v>
      </c>
      <c r="O11" s="4">
        <f t="shared" si="13"/>
        <v>152.91050973311815</v>
      </c>
      <c r="P11" s="4">
        <f t="shared" si="8"/>
        <v>145.66417963076083</v>
      </c>
      <c r="Q11" s="5">
        <f t="shared" si="6"/>
        <v>4.7389352864003122E-2</v>
      </c>
      <c r="R11" s="43">
        <f t="shared" si="9"/>
        <v>-1.1186364731263982E-2</v>
      </c>
      <c r="S11" s="14"/>
      <c r="T11" s="13">
        <f t="shared" si="7"/>
        <v>4.6494477582282513E-2</v>
      </c>
      <c r="U11" s="20" t="b">
        <f t="shared" si="10"/>
        <v>1</v>
      </c>
      <c r="V11" s="13"/>
      <c r="W11" s="20"/>
      <c r="X11" s="13">
        <f t="shared" si="11"/>
        <v>1.5450980981378288E-3</v>
      </c>
      <c r="AC11" s="12" t="str">
        <f>notes!A11</f>
        <v>notes about comment</v>
      </c>
    </row>
    <row r="12" spans="1:29" x14ac:dyDescent="0.2">
      <c r="A12" s="1">
        <v>44886</v>
      </c>
      <c r="B12" s="4">
        <v>151.470001</v>
      </c>
      <c r="C12" s="4">
        <v>154.770004</v>
      </c>
      <c r="D12" s="4">
        <v>150.800003</v>
      </c>
      <c r="E12" s="4">
        <v>153.16999799999999</v>
      </c>
      <c r="F12" s="4">
        <v>153.07637</v>
      </c>
      <c r="G12" s="2">
        <v>40473900</v>
      </c>
      <c r="H12" s="4">
        <f t="shared" si="0"/>
        <v>40.4739</v>
      </c>
      <c r="I12" s="5">
        <f t="shared" si="1"/>
        <v>2.1786512036796012E-2</v>
      </c>
      <c r="J12" s="5">
        <f t="shared" si="2"/>
        <v>2.6326266054517228E-2</v>
      </c>
      <c r="K12" s="10">
        <f t="shared" si="12"/>
        <v>-0.91999800000002097</v>
      </c>
      <c r="L12" s="6" t="b">
        <f t="shared" si="3"/>
        <v>0</v>
      </c>
      <c r="M12" s="5">
        <f t="shared" si="4"/>
        <v>1.1223324676679683E-2</v>
      </c>
      <c r="N12" s="5">
        <f t="shared" si="5"/>
        <v>1.0337959285702464E-2</v>
      </c>
      <c r="O12" s="4">
        <f t="shared" si="13"/>
        <v>152.95375777759847</v>
      </c>
      <c r="P12" s="4">
        <f t="shared" si="8"/>
        <v>146.31685948895554</v>
      </c>
      <c r="Q12" s="5">
        <f t="shared" si="6"/>
        <v>4.3391534703536142E-2</v>
      </c>
      <c r="R12" s="43">
        <f t="shared" si="9"/>
        <v>-1.4081084432918082E-2</v>
      </c>
      <c r="S12" s="14"/>
      <c r="T12" s="13">
        <f t="shared" si="7"/>
        <v>1.1874479246482024E-2</v>
      </c>
      <c r="U12" s="20" t="b">
        <f t="shared" si="10"/>
        <v>1</v>
      </c>
      <c r="V12" s="13"/>
      <c r="W12" s="20"/>
      <c r="X12" s="13">
        <f t="shared" si="11"/>
        <v>2.828323870988636E-4</v>
      </c>
      <c r="AC12" s="14" t="str">
        <f>notes!A12</f>
        <v>correction means the price touched fast ema</v>
      </c>
    </row>
    <row r="13" spans="1:29" x14ac:dyDescent="0.2">
      <c r="A13" s="1">
        <v>44887</v>
      </c>
      <c r="B13" s="4">
        <v>153.279999</v>
      </c>
      <c r="C13" s="4">
        <v>160.58000200000001</v>
      </c>
      <c r="D13" s="4">
        <v>151.220001</v>
      </c>
      <c r="E13" s="4">
        <v>160.38000500000001</v>
      </c>
      <c r="F13" s="4">
        <v>160.281982</v>
      </c>
      <c r="G13" s="2">
        <v>47286600</v>
      </c>
      <c r="H13" s="4">
        <f t="shared" si="0"/>
        <v>47.2866</v>
      </c>
      <c r="I13" s="5">
        <f t="shared" si="1"/>
        <v>4.7625280843066838E-2</v>
      </c>
      <c r="J13" s="5">
        <f t="shared" si="2"/>
        <v>6.1896580730746137E-2</v>
      </c>
      <c r="K13" s="10">
        <f t="shared" si="12"/>
        <v>7.2100070000000187</v>
      </c>
      <c r="L13" s="6" t="b">
        <f t="shared" si="3"/>
        <v>0</v>
      </c>
      <c r="M13" s="5">
        <f t="shared" si="4"/>
        <v>4.6320498736433367E-2</v>
      </c>
      <c r="N13" s="5">
        <f t="shared" si="5"/>
        <v>1.2454664186639891E-3</v>
      </c>
      <c r="O13" s="4">
        <f t="shared" si="13"/>
        <v>154.19146564799871</v>
      </c>
      <c r="P13" s="4">
        <f t="shared" si="8"/>
        <v>147.53974170730723</v>
      </c>
      <c r="Q13" s="5">
        <f t="shared" si="6"/>
        <v>4.3139378127947749E-2</v>
      </c>
      <c r="R13" s="43">
        <f t="shared" si="9"/>
        <v>-1.9271265342157298E-2</v>
      </c>
      <c r="S13" s="14"/>
      <c r="T13" s="13">
        <f t="shared" si="7"/>
        <v>4.1432489957554365E-2</v>
      </c>
      <c r="U13" s="20" t="b">
        <f t="shared" si="10"/>
        <v>0</v>
      </c>
      <c r="V13" s="13"/>
      <c r="W13" s="20"/>
      <c r="X13" s="13">
        <f t="shared" si="11"/>
        <v>8.0920396359265966E-3</v>
      </c>
      <c r="AC13" s="14"/>
    </row>
    <row r="14" spans="1:29" x14ac:dyDescent="0.2">
      <c r="A14" s="1">
        <v>44888</v>
      </c>
      <c r="B14" s="4">
        <v>160.979996</v>
      </c>
      <c r="C14" s="4">
        <v>165.270004</v>
      </c>
      <c r="D14" s="4">
        <v>160.479996</v>
      </c>
      <c r="E14" s="4">
        <v>165.19000199999999</v>
      </c>
      <c r="F14" s="4">
        <v>165.08902</v>
      </c>
      <c r="G14" s="2">
        <v>42724100</v>
      </c>
      <c r="H14" s="4">
        <f t="shared" si="0"/>
        <v>42.7241</v>
      </c>
      <c r="I14" s="5">
        <f t="shared" si="1"/>
        <v>2.6649323559431573E-2</v>
      </c>
      <c r="J14" s="5">
        <f t="shared" si="2"/>
        <v>2.9848006726022103E-2</v>
      </c>
      <c r="K14" s="10">
        <f t="shared" si="12"/>
        <v>4.8099969999999814</v>
      </c>
      <c r="L14" s="6" t="b">
        <f t="shared" si="3"/>
        <v>0</v>
      </c>
      <c r="M14" s="5">
        <f t="shared" si="4"/>
        <v>2.615235497955903E-2</v>
      </c>
      <c r="N14" s="5">
        <f t="shared" si="5"/>
        <v>4.8406848226377155E-4</v>
      </c>
      <c r="O14" s="4">
        <f t="shared" si="13"/>
        <v>156.02455503999892</v>
      </c>
      <c r="P14" s="4">
        <f t="shared" si="8"/>
        <v>149.07454695015008</v>
      </c>
      <c r="Q14" s="5">
        <f t="shared" si="6"/>
        <v>4.4544322450188127E-2</v>
      </c>
      <c r="R14" s="43">
        <f t="shared" si="9"/>
        <v>2.8556024139013723E-2</v>
      </c>
      <c r="S14" s="14"/>
      <c r="T14" s="13">
        <f t="shared" si="7"/>
        <v>5.9256371265605561E-2</v>
      </c>
      <c r="U14" s="20" t="b">
        <f t="shared" si="10"/>
        <v>0</v>
      </c>
      <c r="V14" s="13">
        <f>(E14-E13)/E13</f>
        <v>2.9991251091431137E-2</v>
      </c>
      <c r="W14" s="20"/>
      <c r="X14" s="13">
        <f t="shared" si="11"/>
        <v>1.1888397222871824E-2</v>
      </c>
    </row>
    <row r="15" spans="1:29" x14ac:dyDescent="0.2">
      <c r="A15" s="1">
        <v>44890</v>
      </c>
      <c r="B15" s="4">
        <v>163.179993</v>
      </c>
      <c r="C15" s="4">
        <v>164.86999499999999</v>
      </c>
      <c r="D15" s="4">
        <v>161.720001</v>
      </c>
      <c r="E15" s="4">
        <v>162.699997</v>
      </c>
      <c r="F15" s="4">
        <v>162.60054</v>
      </c>
      <c r="G15" s="2">
        <v>16793400</v>
      </c>
      <c r="H15" s="4">
        <f t="shared" si="0"/>
        <v>16.793399999999998</v>
      </c>
      <c r="I15" s="5">
        <f t="shared" si="1"/>
        <v>1.0356674056236739E-2</v>
      </c>
      <c r="J15" s="5">
        <f t="shared" si="2"/>
        <v>1.9478073092517433E-2</v>
      </c>
      <c r="K15" s="10">
        <f t="shared" si="12"/>
        <v>-2.4900049999999965</v>
      </c>
      <c r="L15" s="6" t="b">
        <f t="shared" si="3"/>
        <v>1</v>
      </c>
      <c r="M15" s="5">
        <f t="shared" si="4"/>
        <v>-2.941512566433312E-3</v>
      </c>
      <c r="N15" s="5">
        <f t="shared" si="5"/>
        <v>1.3161873390000361E-2</v>
      </c>
      <c r="O15" s="4">
        <f t="shared" si="13"/>
        <v>157.1371286999991</v>
      </c>
      <c r="P15" s="4">
        <f t="shared" si="8"/>
        <v>150.2593686936153</v>
      </c>
      <c r="Q15" s="5">
        <f t="shared" si="6"/>
        <v>4.3769159225981423E-2</v>
      </c>
      <c r="R15" s="43">
        <f t="shared" si="9"/>
        <v>2.9164795983706471E-2</v>
      </c>
      <c r="S15" s="14"/>
      <c r="T15" s="13">
        <f t="shared" si="7"/>
        <v>4.9210943104122898E-2</v>
      </c>
      <c r="U15" s="20" t="b">
        <f t="shared" si="10"/>
        <v>1</v>
      </c>
      <c r="V15" s="13">
        <f>(E15-E14)/E14</f>
        <v>-1.5073581753452588E-2</v>
      </c>
      <c r="W15" s="20"/>
      <c r="X15" s="13">
        <f t="shared" si="11"/>
        <v>7.1307600250163023E-3</v>
      </c>
    </row>
    <row r="16" spans="1:29" x14ac:dyDescent="0.2">
      <c r="A16" s="1">
        <v>44893</v>
      </c>
      <c r="B16" s="4">
        <v>160.259995</v>
      </c>
      <c r="C16" s="4">
        <v>163.570007</v>
      </c>
      <c r="D16" s="4">
        <v>157.25</v>
      </c>
      <c r="E16" s="4">
        <v>158.270004</v>
      </c>
      <c r="F16" s="4">
        <v>158.173248</v>
      </c>
      <c r="G16" s="2">
        <v>30374100</v>
      </c>
      <c r="H16" s="4">
        <f t="shared" si="0"/>
        <v>30.374099999999999</v>
      </c>
      <c r="I16" s="5">
        <f t="shared" si="1"/>
        <v>2.0654012874516816E-2</v>
      </c>
      <c r="J16" s="5">
        <f t="shared" si="2"/>
        <v>4.0190823529411793E-2</v>
      </c>
      <c r="K16" s="10">
        <f t="shared" si="12"/>
        <v>-4.4299929999999961</v>
      </c>
      <c r="L16" s="6" t="b">
        <f t="shared" si="3"/>
        <v>1</v>
      </c>
      <c r="M16" s="5">
        <f t="shared" si="4"/>
        <v>-1.2417266080658516E-2</v>
      </c>
      <c r="N16" s="5">
        <f t="shared" si="5"/>
        <v>3.2402046666171531E-2</v>
      </c>
      <c r="O16" s="4">
        <f t="shared" si="13"/>
        <v>157.32594124999923</v>
      </c>
      <c r="P16" s="4">
        <f t="shared" si="8"/>
        <v>150.95594567677918</v>
      </c>
      <c r="Q16" s="5">
        <f t="shared" si="6"/>
        <v>4.0489162325098013E-2</v>
      </c>
      <c r="R16" s="43">
        <f t="shared" si="9"/>
        <v>-4.8270011541553457E-4</v>
      </c>
      <c r="S16" s="14"/>
      <c r="T16" s="13">
        <f t="shared" si="7"/>
        <v>3.9688723298839962E-2</v>
      </c>
      <c r="U16" s="20" t="b">
        <f t="shared" si="10"/>
        <v>1</v>
      </c>
      <c r="V16" s="13"/>
      <c r="W16" s="20"/>
      <c r="X16" s="13">
        <f t="shared" si="11"/>
        <v>1.2015782110961889E-3</v>
      </c>
    </row>
    <row r="17" spans="1:31" x14ac:dyDescent="0.2">
      <c r="A17" s="1">
        <v>44894</v>
      </c>
      <c r="B17" s="4">
        <v>158.270004</v>
      </c>
      <c r="C17" s="4">
        <v>159.320007</v>
      </c>
      <c r="D17" s="4">
        <v>155.199997</v>
      </c>
      <c r="E17" s="4">
        <v>156.38999899999999</v>
      </c>
      <c r="F17" s="4">
        <v>156.29440299999999</v>
      </c>
      <c r="G17" s="2">
        <v>29838400</v>
      </c>
      <c r="H17" s="4">
        <f t="shared" si="0"/>
        <v>29.8384</v>
      </c>
      <c r="I17" s="5">
        <f t="shared" si="1"/>
        <v>6.6342514277058073E-3</v>
      </c>
      <c r="J17" s="5">
        <f t="shared" si="2"/>
        <v>2.6546456698707331E-2</v>
      </c>
      <c r="K17" s="10">
        <f t="shared" si="12"/>
        <v>-1.8800050000000113</v>
      </c>
      <c r="L17" s="6" t="b">
        <f t="shared" si="3"/>
        <v>1</v>
      </c>
      <c r="M17" s="5">
        <f t="shared" si="4"/>
        <v>-1.1878466876136626E-2</v>
      </c>
      <c r="N17" s="5">
        <f t="shared" si="5"/>
        <v>1.8390709711681188E-2</v>
      </c>
      <c r="O17" s="4">
        <f t="shared" si="13"/>
        <v>157.16995087499936</v>
      </c>
      <c r="P17" s="4">
        <f t="shared" si="8"/>
        <v>151.42847205271141</v>
      </c>
      <c r="Q17" s="5">
        <f t="shared" si="6"/>
        <v>3.6530385040676551E-2</v>
      </c>
      <c r="R17" s="43">
        <f t="shared" si="9"/>
        <v>-1.2533909083970566E-2</v>
      </c>
      <c r="S17" s="14"/>
      <c r="T17" s="13">
        <f t="shared" si="7"/>
        <v>1.3679816739973606E-2</v>
      </c>
      <c r="U17" s="20" t="b">
        <f t="shared" si="10"/>
        <v>1</v>
      </c>
      <c r="V17" s="13"/>
      <c r="W17" s="20"/>
      <c r="X17" s="13">
        <f t="shared" si="11"/>
        <v>-9.9151083260958818E-4</v>
      </c>
    </row>
    <row r="18" spans="1:31" x14ac:dyDescent="0.2">
      <c r="A18" s="1">
        <v>44895</v>
      </c>
      <c r="B18" s="4">
        <v>156.970001</v>
      </c>
      <c r="C18" s="4">
        <v>169.300003</v>
      </c>
      <c r="D18" s="4">
        <v>155.970001</v>
      </c>
      <c r="E18" s="4">
        <v>169.229996</v>
      </c>
      <c r="F18" s="4">
        <v>169.169815</v>
      </c>
      <c r="G18" s="2">
        <v>56529800</v>
      </c>
      <c r="H18" s="4">
        <f t="shared" si="0"/>
        <v>56.529800000000002</v>
      </c>
      <c r="I18" s="5">
        <f t="shared" si="1"/>
        <v>7.8550053650060223E-2</v>
      </c>
      <c r="J18" s="5">
        <f t="shared" si="2"/>
        <v>8.546516583019069E-2</v>
      </c>
      <c r="K18" s="10">
        <f t="shared" si="12"/>
        <v>12.839997000000011</v>
      </c>
      <c r="L18" s="6" t="b">
        <f t="shared" si="3"/>
        <v>0</v>
      </c>
      <c r="M18" s="5">
        <f t="shared" si="4"/>
        <v>7.8104063973344837E-2</v>
      </c>
      <c r="N18" s="5">
        <f t="shared" si="5"/>
        <v>4.13508557350728E-4</v>
      </c>
      <c r="O18" s="4">
        <f t="shared" si="13"/>
        <v>159.17995839583278</v>
      </c>
      <c r="P18" s="4">
        <f t="shared" si="8"/>
        <v>152.97643065682345</v>
      </c>
      <c r="Q18" s="5">
        <f t="shared" si="6"/>
        <v>3.8971788920707087E-2</v>
      </c>
      <c r="R18" s="43">
        <f t="shared" si="9"/>
        <v>-2.0165587604003436E-2</v>
      </c>
      <c r="S18" s="14"/>
      <c r="T18" s="13">
        <f t="shared" si="7"/>
        <v>6.3576122937547858E-2</v>
      </c>
      <c r="U18" s="20" t="b">
        <f t="shared" si="10"/>
        <v>0</v>
      </c>
      <c r="V18" s="13"/>
      <c r="W18" s="20"/>
      <c r="X18" s="13">
        <f t="shared" si="11"/>
        <v>1.2788751982444967E-2</v>
      </c>
    </row>
    <row r="19" spans="1:31" x14ac:dyDescent="0.2">
      <c r="A19" s="1">
        <v>44896</v>
      </c>
      <c r="B19" s="4">
        <v>169.990005</v>
      </c>
      <c r="C19" s="4">
        <v>172.64999399999999</v>
      </c>
      <c r="D19" s="4">
        <v>166.35000600000001</v>
      </c>
      <c r="E19" s="4">
        <v>171.35000600000001</v>
      </c>
      <c r="F19" s="4">
        <v>171.289063</v>
      </c>
      <c r="G19" s="2">
        <v>47097700</v>
      </c>
      <c r="H19" s="4">
        <f t="shared" si="0"/>
        <v>47.097700000000003</v>
      </c>
      <c r="I19" s="5">
        <f t="shared" si="1"/>
        <v>1.5647914122950912E-2</v>
      </c>
      <c r="J19" s="5">
        <f t="shared" si="2"/>
        <v>3.7871883214720077E-2</v>
      </c>
      <c r="K19" s="10">
        <f t="shared" si="12"/>
        <v>2.1200100000000077</v>
      </c>
      <c r="L19" s="6" t="b">
        <f t="shared" si="3"/>
        <v>0</v>
      </c>
      <c r="M19" s="5">
        <f t="shared" si="4"/>
        <v>8.0004762632956642E-3</v>
      </c>
      <c r="N19" s="5">
        <f t="shared" si="5"/>
        <v>7.5296150893580972E-3</v>
      </c>
      <c r="O19" s="4">
        <f t="shared" si="13"/>
        <v>161.208299663194</v>
      </c>
      <c r="P19" s="4">
        <f t="shared" si="8"/>
        <v>154.57413286057795</v>
      </c>
      <c r="Q19" s="5">
        <f t="shared" si="6"/>
        <v>4.1152762087786718E-2</v>
      </c>
      <c r="R19" s="43">
        <f t="shared" si="9"/>
        <v>3.1894799135952487E-2</v>
      </c>
      <c r="S19" s="14"/>
      <c r="T19" s="13">
        <f t="shared" si="7"/>
        <v>7.0974598458706323E-2</v>
      </c>
      <c r="U19" s="20" t="b">
        <f t="shared" si="10"/>
        <v>0</v>
      </c>
      <c r="V19" s="13">
        <f>(E19-E18)/E18</f>
        <v>1.2527389056961319E-2</v>
      </c>
      <c r="W19" s="20"/>
      <c r="X19" s="13">
        <f t="shared" si="11"/>
        <v>1.2742441245758698E-2</v>
      </c>
      <c r="AC19" t="s">
        <v>44</v>
      </c>
    </row>
    <row r="20" spans="1:31" x14ac:dyDescent="0.2">
      <c r="A20" s="1">
        <v>44897</v>
      </c>
      <c r="B20" s="4">
        <v>166.58999600000001</v>
      </c>
      <c r="C20" s="4">
        <v>169.33000200000001</v>
      </c>
      <c r="D20" s="4">
        <v>164.449997</v>
      </c>
      <c r="E20" s="4">
        <v>168.759995</v>
      </c>
      <c r="F20" s="4">
        <v>168.69998200000001</v>
      </c>
      <c r="G20" s="2">
        <v>37138900</v>
      </c>
      <c r="H20" s="4">
        <f t="shared" si="0"/>
        <v>37.1389</v>
      </c>
      <c r="I20" s="5">
        <f t="shared" si="1"/>
        <v>1.6447602291796645E-2</v>
      </c>
      <c r="J20" s="5">
        <f t="shared" si="2"/>
        <v>2.9674704098656877E-2</v>
      </c>
      <c r="K20" s="10">
        <f t="shared" si="12"/>
        <v>-2.5900110000000041</v>
      </c>
      <c r="L20" s="6" t="b">
        <f t="shared" si="3"/>
        <v>0</v>
      </c>
      <c r="M20" s="5">
        <f t="shared" si="4"/>
        <v>1.3025986266306111E-2</v>
      </c>
      <c r="N20" s="5">
        <f t="shared" si="5"/>
        <v>3.3662492958572332E-3</v>
      </c>
      <c r="O20" s="4">
        <f t="shared" si="13"/>
        <v>162.46691555266167</v>
      </c>
      <c r="P20" s="4">
        <f t="shared" si="8"/>
        <v>155.80768609009291</v>
      </c>
      <c r="Q20" s="5">
        <f t="shared" si="6"/>
        <v>4.0988218677729817E-2</v>
      </c>
      <c r="R20" s="43">
        <f t="shared" si="9"/>
        <v>1.2206063250431621E-2</v>
      </c>
      <c r="S20" s="14"/>
      <c r="T20" s="13">
        <f t="shared" si="7"/>
        <v>4.2242978664254548E-2</v>
      </c>
      <c r="U20" s="20" t="b">
        <f t="shared" si="10"/>
        <v>1</v>
      </c>
      <c r="V20" s="13">
        <f>(E20-E19)/E19</f>
        <v>-1.5115324828176568E-2</v>
      </c>
      <c r="W20" s="20"/>
      <c r="X20" s="13">
        <f t="shared" si="11"/>
        <v>7.8073889005544541E-3</v>
      </c>
      <c r="AC20" s="14" t="s">
        <v>45</v>
      </c>
      <c r="AD20" s="14"/>
      <c r="AE20" s="14" t="s">
        <v>46</v>
      </c>
    </row>
    <row r="21" spans="1:31" x14ac:dyDescent="0.2">
      <c r="A21" s="1">
        <v>44900</v>
      </c>
      <c r="B21" s="4">
        <v>166.78999300000001</v>
      </c>
      <c r="C21" s="4">
        <v>169.949997</v>
      </c>
      <c r="D21" s="4">
        <v>164.720001</v>
      </c>
      <c r="E21" s="4">
        <v>166.10000600000001</v>
      </c>
      <c r="F21" s="4">
        <v>166.04093900000001</v>
      </c>
      <c r="G21" s="2">
        <v>35225500</v>
      </c>
      <c r="H21" s="4">
        <f t="shared" si="0"/>
        <v>35.225499999999997</v>
      </c>
      <c r="I21" s="5">
        <f t="shared" si="1"/>
        <v>1.8946004752215476E-2</v>
      </c>
      <c r="J21" s="5">
        <f t="shared" si="2"/>
        <v>3.1750825450759926E-2</v>
      </c>
      <c r="K21" s="10">
        <f t="shared" si="12"/>
        <v>-2.6599889999999959</v>
      </c>
      <c r="L21" s="6" t="b">
        <f t="shared" si="3"/>
        <v>1</v>
      </c>
      <c r="M21" s="5">
        <f t="shared" si="4"/>
        <v>-4.1368608966846233E-3</v>
      </c>
      <c r="N21" s="5">
        <f t="shared" si="5"/>
        <v>2.2653669125984089E-2</v>
      </c>
      <c r="O21" s="4">
        <f t="shared" si="13"/>
        <v>163.07243062721807</v>
      </c>
      <c r="P21" s="4">
        <f t="shared" si="8"/>
        <v>156.70267043008482</v>
      </c>
      <c r="Q21" s="5">
        <f t="shared" si="6"/>
        <v>3.9060926317425498E-2</v>
      </c>
      <c r="R21" s="43">
        <f t="shared" si="9"/>
        <v>1.0103304197067236E-2</v>
      </c>
      <c r="S21" s="14"/>
      <c r="T21" s="13">
        <f t="shared" si="7"/>
        <v>4.2174917895864174E-2</v>
      </c>
      <c r="U21" s="20" t="b">
        <f t="shared" si="10"/>
        <v>1</v>
      </c>
      <c r="V21" s="13">
        <f>(E21-E20)/E20</f>
        <v>-1.5761964202475807E-2</v>
      </c>
      <c r="W21" s="20">
        <f>(E21-E19)/E19</f>
        <v>-3.0639041821801861E-2</v>
      </c>
      <c r="X21" s="13">
        <f t="shared" si="11"/>
        <v>3.7270054182823652E-3</v>
      </c>
    </row>
    <row r="22" spans="1:31" x14ac:dyDescent="0.2">
      <c r="A22" s="1">
        <v>44901</v>
      </c>
      <c r="B22" s="4">
        <v>165.300003</v>
      </c>
      <c r="C22" s="4">
        <v>165.729996</v>
      </c>
      <c r="D22" s="4">
        <v>158.19000199999999</v>
      </c>
      <c r="E22" s="4">
        <v>159.86999499999999</v>
      </c>
      <c r="F22" s="4">
        <v>159.813141</v>
      </c>
      <c r="G22" s="2">
        <v>35269400</v>
      </c>
      <c r="H22" s="4">
        <f t="shared" si="0"/>
        <v>35.269399999999997</v>
      </c>
      <c r="I22" s="5">
        <f t="shared" si="1"/>
        <v>2.6012885190328525E-3</v>
      </c>
      <c r="J22" s="5">
        <f t="shared" si="2"/>
        <v>4.7664162745253695E-2</v>
      </c>
      <c r="K22" s="10">
        <f t="shared" si="12"/>
        <v>-6.2300110000000188</v>
      </c>
      <c r="L22" s="6" t="b">
        <f t="shared" si="3"/>
        <v>1</v>
      </c>
      <c r="M22" s="5">
        <f t="shared" si="4"/>
        <v>-3.2849412591964777E-2</v>
      </c>
      <c r="N22" s="5">
        <f t="shared" si="5"/>
        <v>3.5358722871145255E-2</v>
      </c>
      <c r="O22" s="4">
        <f t="shared" si="13"/>
        <v>162.53869135601505</v>
      </c>
      <c r="P22" s="4">
        <f t="shared" si="8"/>
        <v>156.97808995790353</v>
      </c>
      <c r="Q22" s="5">
        <f t="shared" si="6"/>
        <v>3.4210939879735502E-2</v>
      </c>
      <c r="R22" s="43">
        <f t="shared" si="9"/>
        <v>-2.6754794933656432E-2</v>
      </c>
      <c r="S22" s="14"/>
      <c r="T22" s="13">
        <f t="shared" si="7"/>
        <v>1.9634122911663575E-2</v>
      </c>
      <c r="U22" s="20" t="b">
        <f t="shared" si="10"/>
        <v>1</v>
      </c>
      <c r="V22" s="13"/>
      <c r="W22" s="20"/>
      <c r="X22" s="13">
        <f t="shared" si="11"/>
        <v>-3.2730196585046348E-3</v>
      </c>
      <c r="AC22" t="s">
        <v>54</v>
      </c>
    </row>
    <row r="23" spans="1:31" x14ac:dyDescent="0.2">
      <c r="A23" s="1">
        <v>44902</v>
      </c>
      <c r="B23" s="4">
        <v>157.720001</v>
      </c>
      <c r="C23" s="4">
        <v>161.86000100000001</v>
      </c>
      <c r="D23" s="4">
        <v>156.66999799999999</v>
      </c>
      <c r="E23" s="4">
        <v>161.199997</v>
      </c>
      <c r="F23" s="4">
        <v>161.14267000000001</v>
      </c>
      <c r="G23" s="2">
        <v>37238800</v>
      </c>
      <c r="H23" s="4">
        <f t="shared" si="0"/>
        <v>37.238799999999998</v>
      </c>
      <c r="I23" s="5">
        <f t="shared" si="1"/>
        <v>2.6249048781073842E-2</v>
      </c>
      <c r="J23" s="5">
        <f t="shared" si="2"/>
        <v>3.3126974317061131E-2</v>
      </c>
      <c r="K23" s="10">
        <f t="shared" si="12"/>
        <v>1.3300020000000075</v>
      </c>
      <c r="L23" s="6" t="b">
        <f t="shared" si="3"/>
        <v>0</v>
      </c>
      <c r="M23" s="5">
        <f t="shared" si="4"/>
        <v>2.2064392454575244E-2</v>
      </c>
      <c r="N23" s="5">
        <f t="shared" si="5"/>
        <v>4.0776226116544688E-3</v>
      </c>
      <c r="O23" s="4">
        <f t="shared" si="13"/>
        <v>162.31557563001255</v>
      </c>
      <c r="P23" s="4">
        <f t="shared" si="8"/>
        <v>157.34521230939018</v>
      </c>
      <c r="Q23" s="5">
        <f t="shared" si="6"/>
        <v>3.0621604250426208E-2</v>
      </c>
      <c r="R23" s="43">
        <f t="shared" si="9"/>
        <v>-3.4781490365910842E-2</v>
      </c>
      <c r="S23" s="14"/>
      <c r="T23" s="13">
        <f t="shared" si="7"/>
        <v>-2.8067215869103453E-3</v>
      </c>
      <c r="U23" s="20" t="b">
        <f t="shared" si="10"/>
        <v>0</v>
      </c>
      <c r="V23" s="13"/>
      <c r="W23" s="20"/>
      <c r="X23" s="13">
        <f t="shared" si="11"/>
        <v>-1.3726930132211101E-3</v>
      </c>
      <c r="AC23" t="s">
        <v>55</v>
      </c>
    </row>
    <row r="24" spans="1:31" x14ac:dyDescent="0.2">
      <c r="A24" s="1">
        <v>44903</v>
      </c>
      <c r="B24" s="4">
        <v>162.729996</v>
      </c>
      <c r="C24" s="4">
        <v>171.78999300000001</v>
      </c>
      <c r="D24" s="4">
        <v>159.58999600000001</v>
      </c>
      <c r="E24" s="4">
        <v>171.69000199999999</v>
      </c>
      <c r="F24" s="4">
        <v>171.628952</v>
      </c>
      <c r="G24" s="2">
        <v>51545600</v>
      </c>
      <c r="H24" s="4">
        <f t="shared" si="0"/>
        <v>51.5456</v>
      </c>
      <c r="I24" s="5">
        <f t="shared" si="1"/>
        <v>5.5675027485406009E-2</v>
      </c>
      <c r="J24" s="5">
        <f t="shared" si="2"/>
        <v>7.6445875717673403E-2</v>
      </c>
      <c r="K24" s="10">
        <f t="shared" si="12"/>
        <v>10.490004999999996</v>
      </c>
      <c r="L24" s="6" t="b">
        <f t="shared" si="3"/>
        <v>0</v>
      </c>
      <c r="M24" s="5">
        <f t="shared" si="4"/>
        <v>5.5060567936104372E-2</v>
      </c>
      <c r="N24" s="5">
        <f t="shared" si="5"/>
        <v>5.820536938959945E-4</v>
      </c>
      <c r="O24" s="4">
        <f t="shared" si="13"/>
        <v>163.87798002501046</v>
      </c>
      <c r="P24" s="4">
        <f t="shared" si="8"/>
        <v>158.59258532596493</v>
      </c>
      <c r="Q24" s="5">
        <f t="shared" si="6"/>
        <v>3.2252012736786774E-2</v>
      </c>
      <c r="R24" s="43">
        <f t="shared" si="9"/>
        <v>-2.6165711978851758E-2</v>
      </c>
      <c r="S24" s="14"/>
      <c r="T24" s="13">
        <f t="shared" si="7"/>
        <v>4.8279902972821906E-2</v>
      </c>
      <c r="U24" s="20" t="b">
        <f t="shared" si="10"/>
        <v>0</v>
      </c>
      <c r="V24" s="13">
        <f>(E24-E23)/E23</f>
        <v>6.5074473915778031E-2</v>
      </c>
      <c r="W24" s="20"/>
      <c r="X24" s="13">
        <f t="shared" si="11"/>
        <v>9.6257206921368313E-3</v>
      </c>
    </row>
    <row r="25" spans="1:31" x14ac:dyDescent="0.2">
      <c r="A25" s="1">
        <v>44904</v>
      </c>
      <c r="B25" s="4">
        <v>171.60000600000001</v>
      </c>
      <c r="C25" s="4">
        <v>175.83000200000001</v>
      </c>
      <c r="D25" s="4">
        <v>169.75</v>
      </c>
      <c r="E25" s="4">
        <v>170.009995</v>
      </c>
      <c r="F25" s="4">
        <v>169.949524</v>
      </c>
      <c r="G25" s="2">
        <v>46533800</v>
      </c>
      <c r="H25" s="4">
        <f t="shared" si="0"/>
        <v>46.533799999999999</v>
      </c>
      <c r="I25" s="5">
        <f t="shared" si="1"/>
        <v>2.4650325478426847E-2</v>
      </c>
      <c r="J25" s="5">
        <f t="shared" si="2"/>
        <v>3.5817390279823315E-2</v>
      </c>
      <c r="K25" s="10">
        <f t="shared" si="12"/>
        <v>-1.6800069999999891</v>
      </c>
      <c r="L25" s="6" t="b">
        <f t="shared" si="3"/>
        <v>1</v>
      </c>
      <c r="M25" s="5">
        <f t="shared" si="4"/>
        <v>-9.2657980443194392E-3</v>
      </c>
      <c r="N25" s="5">
        <f t="shared" si="5"/>
        <v>3.3100192992092464E-2</v>
      </c>
      <c r="O25" s="4">
        <f t="shared" si="13"/>
        <v>164.89998252084206</v>
      </c>
      <c r="P25" s="4">
        <f t="shared" si="8"/>
        <v>159.58540355848973</v>
      </c>
      <c r="Q25" s="5">
        <f t="shared" si="6"/>
        <v>3.2229105674287183E-2</v>
      </c>
      <c r="R25" s="43">
        <f t="shared" si="9"/>
        <v>2.941187382202989E-2</v>
      </c>
      <c r="S25" s="14"/>
      <c r="T25" s="13">
        <f t="shared" si="7"/>
        <v>6.6282720665397768E-2</v>
      </c>
      <c r="U25" s="20" t="b">
        <f t="shared" si="10"/>
        <v>1</v>
      </c>
      <c r="V25" s="13">
        <f>(E25-E24)/E24</f>
        <v>-9.7851184135928273E-3</v>
      </c>
      <c r="W25" s="20"/>
      <c r="X25" s="13">
        <f t="shared" si="11"/>
        <v>6.2363625404439696E-3</v>
      </c>
    </row>
    <row r="26" spans="1:31" x14ac:dyDescent="0.2">
      <c r="A26" s="1">
        <v>44907</v>
      </c>
      <c r="B26" s="4">
        <v>170.36999499999999</v>
      </c>
      <c r="C26" s="4">
        <v>175.38000500000001</v>
      </c>
      <c r="D26" s="4">
        <v>167.970001</v>
      </c>
      <c r="E26" s="4">
        <v>175.35000600000001</v>
      </c>
      <c r="F26" s="4">
        <v>175.287643</v>
      </c>
      <c r="G26" s="2">
        <v>45732800</v>
      </c>
      <c r="H26" s="4">
        <f t="shared" si="0"/>
        <v>45.732799999999997</v>
      </c>
      <c r="I26" s="5">
        <f t="shared" si="1"/>
        <v>2.9406645225293473E-2</v>
      </c>
      <c r="J26" s="5">
        <f t="shared" si="2"/>
        <v>4.4115044090521943E-2</v>
      </c>
      <c r="K26" s="10">
        <f t="shared" si="12"/>
        <v>5.3400110000000041</v>
      </c>
      <c r="L26" s="6" t="b">
        <f t="shared" si="3"/>
        <v>0</v>
      </c>
      <c r="M26" s="5">
        <f t="shared" si="4"/>
        <v>2.9230563750383506E-2</v>
      </c>
      <c r="N26" s="5">
        <f t="shared" si="5"/>
        <v>1.7105142630143989E-4</v>
      </c>
      <c r="O26" s="4">
        <f t="shared" si="13"/>
        <v>166.64165310070172</v>
      </c>
      <c r="P26" s="4">
        <f t="shared" si="8"/>
        <v>160.95623855340367</v>
      </c>
      <c r="Q26" s="5">
        <f t="shared" si="6"/>
        <v>3.4117607701973231E-2</v>
      </c>
      <c r="R26" s="43">
        <f t="shared" si="9"/>
        <v>7.9712837371791884E-3</v>
      </c>
      <c r="S26" s="14"/>
      <c r="T26" s="13">
        <f t="shared" si="7"/>
        <v>5.243798136122485E-2</v>
      </c>
      <c r="U26" s="20" t="b">
        <f t="shared" si="10"/>
        <v>0</v>
      </c>
      <c r="V26" s="13">
        <f>(E26-E25)/E25</f>
        <v>3.1409982689547186E-2</v>
      </c>
      <c r="W26" s="20">
        <f>(E26-E24)/E24</f>
        <v>2.1317513875968242E-2</v>
      </c>
      <c r="X26" s="13">
        <f t="shared" si="11"/>
        <v>1.056198159171742E-2</v>
      </c>
    </row>
    <row r="27" spans="1:31" x14ac:dyDescent="0.2">
      <c r="A27" s="1">
        <v>44908</v>
      </c>
      <c r="B27" s="4">
        <v>185.30999800000001</v>
      </c>
      <c r="C27" s="4">
        <v>187.89999399999999</v>
      </c>
      <c r="D27" s="4">
        <v>177.11000100000001</v>
      </c>
      <c r="E27" s="4">
        <v>180.720001</v>
      </c>
      <c r="F27" s="4">
        <v>180.65571600000001</v>
      </c>
      <c r="G27" s="2">
        <v>65658900</v>
      </c>
      <c r="H27" s="4">
        <f t="shared" si="0"/>
        <v>65.658900000000003</v>
      </c>
      <c r="I27" s="5">
        <f t="shared" si="1"/>
        <v>1.3976558350618432E-2</v>
      </c>
      <c r="J27" s="5">
        <f t="shared" si="2"/>
        <v>6.0922550613050817E-2</v>
      </c>
      <c r="K27" s="10">
        <f t="shared" si="12"/>
        <v>5.3699949999999887</v>
      </c>
      <c r="L27" s="6" t="b">
        <f t="shared" si="3"/>
        <v>1</v>
      </c>
      <c r="M27" s="5">
        <f t="shared" si="4"/>
        <v>-2.4769289566340672E-2</v>
      </c>
      <c r="N27" s="5">
        <f t="shared" si="5"/>
        <v>3.8211778761419207E-2</v>
      </c>
      <c r="O27" s="4">
        <f t="shared" si="13"/>
        <v>168.98804441725144</v>
      </c>
      <c r="P27" s="4">
        <f t="shared" si="8"/>
        <v>162.67482659223813</v>
      </c>
      <c r="Q27" s="5">
        <f t="shared" si="6"/>
        <v>3.7358961379689262E-2</v>
      </c>
      <c r="R27" s="43">
        <f t="shared" si="9"/>
        <v>4.80623147676323E-2</v>
      </c>
      <c r="S27" s="14" t="s">
        <v>42</v>
      </c>
      <c r="T27" s="13">
        <f t="shared" si="7"/>
        <v>0.11191294418469457</v>
      </c>
      <c r="U27" s="20" t="b">
        <f t="shared" si="10"/>
        <v>0</v>
      </c>
      <c r="V27" s="13"/>
      <c r="W27" s="20"/>
      <c r="X27" s="13">
        <f t="shared" si="11"/>
        <v>1.40804611145558E-2</v>
      </c>
    </row>
    <row r="28" spans="1:31" x14ac:dyDescent="0.2">
      <c r="A28" s="1">
        <v>44909</v>
      </c>
      <c r="B28" s="4">
        <v>179.86999499999999</v>
      </c>
      <c r="C28" s="4">
        <v>182.520004</v>
      </c>
      <c r="D28" s="4">
        <v>174.199997</v>
      </c>
      <c r="E28" s="4">
        <v>176.740005</v>
      </c>
      <c r="F28" s="4">
        <v>176.67713900000001</v>
      </c>
      <c r="G28" s="2">
        <v>49688800</v>
      </c>
      <c r="H28" s="4">
        <f t="shared" si="0"/>
        <v>49.688800000000001</v>
      </c>
      <c r="I28" s="5">
        <f t="shared" si="1"/>
        <v>1.4732913068686146E-2</v>
      </c>
      <c r="J28" s="5">
        <f t="shared" si="2"/>
        <v>4.7761235036071811E-2</v>
      </c>
      <c r="K28" s="10">
        <f t="shared" si="12"/>
        <v>-3.9799959999999999</v>
      </c>
      <c r="L28" s="6" t="b">
        <f t="shared" si="3"/>
        <v>1</v>
      </c>
      <c r="M28" s="5">
        <f t="shared" si="4"/>
        <v>-1.7401401495563462E-2</v>
      </c>
      <c r="N28" s="5">
        <f t="shared" si="5"/>
        <v>3.1667756264129841E-2</v>
      </c>
      <c r="O28" s="4">
        <f t="shared" si="13"/>
        <v>170.28003784770954</v>
      </c>
      <c r="P28" s="4">
        <f t="shared" si="8"/>
        <v>163.89788558421742</v>
      </c>
      <c r="Q28" s="5">
        <f t="shared" si="6"/>
        <v>3.7480331483130243E-2</v>
      </c>
      <c r="R28" s="43">
        <f t="shared" si="9"/>
        <v>2.302066173955333E-2</v>
      </c>
      <c r="S28" s="14"/>
      <c r="T28" s="13">
        <f t="shared" si="7"/>
        <v>7.1881392011653847E-2</v>
      </c>
      <c r="U28" s="20" t="b">
        <f t="shared" si="10"/>
        <v>1</v>
      </c>
      <c r="V28" s="13"/>
      <c r="W28" s="20"/>
      <c r="X28" s="13">
        <f t="shared" si="11"/>
        <v>7.6454724055389838E-3</v>
      </c>
    </row>
    <row r="29" spans="1:31" x14ac:dyDescent="0.2">
      <c r="A29" s="1">
        <v>44910</v>
      </c>
      <c r="B29" s="4">
        <v>171.46000699999999</v>
      </c>
      <c r="C29" s="4">
        <v>173.199997</v>
      </c>
      <c r="D29" s="4">
        <v>167</v>
      </c>
      <c r="E29" s="4">
        <v>169.520004</v>
      </c>
      <c r="F29" s="4">
        <v>169.45971700000001</v>
      </c>
      <c r="G29" s="2">
        <v>47854200</v>
      </c>
      <c r="H29" s="4">
        <f t="shared" si="0"/>
        <v>47.854199999999999</v>
      </c>
      <c r="I29" s="5">
        <f t="shared" si="1"/>
        <v>1.0148080770812088E-2</v>
      </c>
      <c r="J29" s="5">
        <f t="shared" si="2"/>
        <v>3.7125730538922132E-2</v>
      </c>
      <c r="K29" s="10">
        <f t="shared" si="12"/>
        <v>-7.2200009999999963</v>
      </c>
      <c r="L29" s="6" t="b">
        <f t="shared" si="3"/>
        <v>1</v>
      </c>
      <c r="M29" s="5">
        <f t="shared" si="4"/>
        <v>-1.1314609359604134E-2</v>
      </c>
      <c r="N29" s="5">
        <f t="shared" si="5"/>
        <v>2.1247073116288772E-2</v>
      </c>
      <c r="O29" s="4">
        <f t="shared" si="13"/>
        <v>170.15336553975794</v>
      </c>
      <c r="P29" s="4">
        <f t="shared" si="8"/>
        <v>164.38676544645938</v>
      </c>
      <c r="Q29" s="5">
        <f t="shared" si="6"/>
        <v>3.3890602604337808E-2</v>
      </c>
      <c r="R29" s="43">
        <f t="shared" si="9"/>
        <v>-1.8532489967241515E-2</v>
      </c>
      <c r="S29" s="14"/>
      <c r="T29" s="13">
        <f t="shared" si="7"/>
        <v>1.7905208342941532E-2</v>
      </c>
      <c r="U29" s="20" t="b">
        <f t="shared" si="10"/>
        <v>1</v>
      </c>
      <c r="V29" s="13"/>
      <c r="W29" s="20"/>
      <c r="X29" s="13">
        <f t="shared" si="11"/>
        <v>-7.4390580101282269E-4</v>
      </c>
    </row>
    <row r="30" spans="1:31" x14ac:dyDescent="0.2">
      <c r="A30" s="1">
        <v>44911</v>
      </c>
      <c r="B30" s="4">
        <v>168.63999899999999</v>
      </c>
      <c r="C30" s="4">
        <v>170.41000399999999</v>
      </c>
      <c r="D30" s="4">
        <v>164.10000600000001</v>
      </c>
      <c r="E30" s="4">
        <v>165.71000699999999</v>
      </c>
      <c r="F30" s="4">
        <v>165.65107699999999</v>
      </c>
      <c r="G30" s="2">
        <v>47823200</v>
      </c>
      <c r="H30" s="4">
        <f t="shared" si="0"/>
        <v>47.8232</v>
      </c>
      <c r="I30" s="5">
        <f t="shared" si="1"/>
        <v>1.0495760261478641E-2</v>
      </c>
      <c r="J30" s="5">
        <f t="shared" si="2"/>
        <v>3.8452149721432544E-2</v>
      </c>
      <c r="K30" s="10">
        <f t="shared" si="12"/>
        <v>-3.8099970000000098</v>
      </c>
      <c r="L30" s="6" t="b">
        <f t="shared" si="3"/>
        <v>1</v>
      </c>
      <c r="M30" s="5">
        <f t="shared" si="4"/>
        <v>-1.7374241089742882E-2</v>
      </c>
      <c r="N30" s="5">
        <f t="shared" si="5"/>
        <v>2.758052279606775E-2</v>
      </c>
      <c r="O30" s="4">
        <f t="shared" si="13"/>
        <v>169.4128057831316</v>
      </c>
      <c r="P30" s="4">
        <f t="shared" si="8"/>
        <v>164.50182992937596</v>
      </c>
      <c r="Q30" s="5">
        <f t="shared" si="6"/>
        <v>2.8988220996955055E-2</v>
      </c>
      <c r="R30" s="43">
        <f t="shared" si="9"/>
        <v>-3.1360083782170554E-2</v>
      </c>
      <c r="S30" s="14"/>
      <c r="T30" s="13">
        <f t="shared" si="7"/>
        <v>5.8862033023932983E-3</v>
      </c>
      <c r="U30" s="20" t="b">
        <f t="shared" si="10"/>
        <v>1</v>
      </c>
      <c r="V30" s="13"/>
      <c r="W30" s="20"/>
      <c r="X30" s="13">
        <f t="shared" si="11"/>
        <v>-4.352307427344426E-3</v>
      </c>
    </row>
    <row r="31" spans="1:31" x14ac:dyDescent="0.2">
      <c r="A31" s="1">
        <v>44914</v>
      </c>
      <c r="B31" s="4">
        <v>165.720001</v>
      </c>
      <c r="C31" s="4">
        <v>166.08999600000001</v>
      </c>
      <c r="D31" s="4">
        <v>161.449997</v>
      </c>
      <c r="E31" s="4">
        <v>162.53999300000001</v>
      </c>
      <c r="F31" s="4">
        <v>162.482193</v>
      </c>
      <c r="G31" s="2">
        <v>35403900</v>
      </c>
      <c r="H31" s="4">
        <f t="shared" si="0"/>
        <v>35.4039</v>
      </c>
      <c r="I31" s="5">
        <f t="shared" si="1"/>
        <v>2.2326514468221444E-3</v>
      </c>
      <c r="J31" s="5">
        <f t="shared" si="2"/>
        <v>2.873954218778968E-2</v>
      </c>
      <c r="K31" s="10">
        <f t="shared" si="12"/>
        <v>-3.1700139999999806</v>
      </c>
      <c r="L31" s="6" t="b">
        <f t="shared" si="3"/>
        <v>1</v>
      </c>
      <c r="M31" s="5">
        <f t="shared" si="4"/>
        <v>-1.9189041641388759E-2</v>
      </c>
      <c r="N31" s="5">
        <f t="shared" si="5"/>
        <v>2.1373972457678928E-2</v>
      </c>
      <c r="O31" s="4">
        <f t="shared" si="13"/>
        <v>168.26733698594302</v>
      </c>
      <c r="P31" s="4">
        <f t="shared" si="8"/>
        <v>164.33123541377805</v>
      </c>
      <c r="Q31" s="5">
        <f t="shared" si="6"/>
        <v>2.3391952607497393E-2</v>
      </c>
      <c r="R31" s="43">
        <f t="shared" si="9"/>
        <v>-4.0514933605400434E-2</v>
      </c>
      <c r="S31" s="14"/>
      <c r="T31" s="13">
        <f t="shared" si="7"/>
        <v>-1.2939772061198656E-2</v>
      </c>
      <c r="U31" s="20" t="b">
        <f t="shared" si="10"/>
        <v>1</v>
      </c>
      <c r="V31" s="13"/>
      <c r="W31" s="20"/>
      <c r="X31" s="13">
        <f t="shared" si="11"/>
        <v>-6.7614062106669788E-3</v>
      </c>
    </row>
    <row r="32" spans="1:31" x14ac:dyDescent="0.2">
      <c r="A32" s="1">
        <v>44915</v>
      </c>
      <c r="B32" s="4">
        <v>160.63999899999999</v>
      </c>
      <c r="C32" s="4">
        <v>163.10000600000001</v>
      </c>
      <c r="D32" s="4">
        <v>158.520004</v>
      </c>
      <c r="E32" s="4">
        <v>160.85000600000001</v>
      </c>
      <c r="F32" s="4">
        <v>160.792801</v>
      </c>
      <c r="G32" s="2">
        <v>40326000</v>
      </c>
      <c r="H32" s="4">
        <f t="shared" si="0"/>
        <v>40.326000000000001</v>
      </c>
      <c r="I32" s="5">
        <f t="shared" si="1"/>
        <v>1.5313788690947508E-2</v>
      </c>
      <c r="J32" s="5">
        <f t="shared" si="2"/>
        <v>2.8892265231080915E-2</v>
      </c>
      <c r="K32" s="10">
        <f t="shared" si="12"/>
        <v>-1.6899870000000021</v>
      </c>
      <c r="L32" s="6" t="b">
        <f t="shared" si="3"/>
        <v>0</v>
      </c>
      <c r="M32" s="5">
        <f t="shared" si="4"/>
        <v>1.307314500170152E-3</v>
      </c>
      <c r="N32" s="5">
        <f t="shared" si="5"/>
        <v>1.3795217150390539E-2</v>
      </c>
      <c r="O32" s="4">
        <f t="shared" si="13"/>
        <v>167.03111515495252</v>
      </c>
      <c r="P32" s="4">
        <f t="shared" si="8"/>
        <v>164.02851981257996</v>
      </c>
      <c r="Q32" s="5">
        <f t="shared" si="6"/>
        <v>1.7976263521841968E-2</v>
      </c>
      <c r="R32" s="43">
        <f t="shared" si="9"/>
        <v>-5.0955243560799272E-2</v>
      </c>
      <c r="S32" s="14"/>
      <c r="T32" s="13">
        <f t="shared" si="7"/>
        <v>-2.35351907415913E-2</v>
      </c>
      <c r="U32" s="20" t="b">
        <f t="shared" si="10"/>
        <v>1</v>
      </c>
      <c r="V32" s="13"/>
      <c r="W32" s="20"/>
      <c r="X32" s="13">
        <f t="shared" si="11"/>
        <v>-7.3467724225871308E-3</v>
      </c>
    </row>
    <row r="33" spans="1:24" x14ac:dyDescent="0.2">
      <c r="A33" s="1">
        <v>44916</v>
      </c>
      <c r="B33" s="4">
        <v>161.13999899999999</v>
      </c>
      <c r="C33" s="4">
        <v>166.270004</v>
      </c>
      <c r="D33" s="4">
        <v>161.020004</v>
      </c>
      <c r="E33" s="4">
        <v>165.009995</v>
      </c>
      <c r="F33" s="4">
        <v>164.95130900000001</v>
      </c>
      <c r="G33" s="2">
        <v>32502500</v>
      </c>
      <c r="H33" s="4">
        <f t="shared" si="0"/>
        <v>32.502499999999998</v>
      </c>
      <c r="I33" s="5">
        <f t="shared" si="1"/>
        <v>3.1835702071712262E-2</v>
      </c>
      <c r="J33" s="5">
        <f t="shared" si="2"/>
        <v>3.2604644575713708E-2</v>
      </c>
      <c r="K33" s="10">
        <f t="shared" si="12"/>
        <v>4.1599889999999959</v>
      </c>
      <c r="L33" s="6" t="b">
        <f t="shared" si="3"/>
        <v>0</v>
      </c>
      <c r="M33" s="5">
        <f t="shared" si="4"/>
        <v>2.4016358595112159E-2</v>
      </c>
      <c r="N33" s="5">
        <f t="shared" si="5"/>
        <v>7.5780896715441021E-3</v>
      </c>
      <c r="O33" s="4">
        <f t="shared" si="13"/>
        <v>166.69426179579375</v>
      </c>
      <c r="P33" s="4">
        <f t="shared" si="8"/>
        <v>164.11386548105128</v>
      </c>
      <c r="Q33" s="5">
        <f t="shared" si="6"/>
        <v>1.5479814883511392E-2</v>
      </c>
      <c r="R33" s="43">
        <f t="shared" si="9"/>
        <v>-3.4039910760365062E-2</v>
      </c>
      <c r="S33" s="14"/>
      <c r="T33" s="13">
        <f t="shared" si="7"/>
        <v>-2.545125376382064E-3</v>
      </c>
      <c r="U33" s="20" t="b">
        <f t="shared" si="10"/>
        <v>0</v>
      </c>
      <c r="V33" s="13"/>
      <c r="W33" s="20"/>
      <c r="X33" s="13">
        <f t="shared" si="11"/>
        <v>-2.0167102329782809E-3</v>
      </c>
    </row>
    <row r="34" spans="1:24" x14ac:dyDescent="0.2">
      <c r="A34" s="1">
        <v>44917</v>
      </c>
      <c r="B34" s="4">
        <v>160.94000199999999</v>
      </c>
      <c r="C34" s="4">
        <v>161.38000500000001</v>
      </c>
      <c r="D34" s="4">
        <v>148.820007</v>
      </c>
      <c r="E34" s="4">
        <v>153.38999899999999</v>
      </c>
      <c r="F34" s="4">
        <v>153.33544900000001</v>
      </c>
      <c r="G34" s="2">
        <v>56504500</v>
      </c>
      <c r="H34" s="4">
        <f t="shared" si="0"/>
        <v>56.5045</v>
      </c>
      <c r="I34" s="5">
        <f t="shared" si="1"/>
        <v>2.7339567200950986E-3</v>
      </c>
      <c r="J34" s="5">
        <f t="shared" si="2"/>
        <v>8.4397241024185721E-2</v>
      </c>
      <c r="K34" s="10">
        <f t="shared" si="12"/>
        <v>-11.619996000000015</v>
      </c>
      <c r="L34" s="6" t="b">
        <f t="shared" si="3"/>
        <v>1</v>
      </c>
      <c r="M34" s="5">
        <f t="shared" si="4"/>
        <v>-4.6911910688307336E-2</v>
      </c>
      <c r="N34" s="5">
        <f t="shared" si="5"/>
        <v>4.9510507822824901E-2</v>
      </c>
      <c r="O34" s="4">
        <f t="shared" si="13"/>
        <v>164.47688466316146</v>
      </c>
      <c r="P34" s="4">
        <f t="shared" si="8"/>
        <v>163.18135535226421</v>
      </c>
      <c r="Q34" s="5">
        <f t="shared" si="6"/>
        <v>7.8766649401854592E-3</v>
      </c>
      <c r="R34" s="43">
        <f t="shared" si="9"/>
        <v>-9.5191963875202124E-2</v>
      </c>
      <c r="S34" s="14"/>
      <c r="T34" s="13">
        <f t="shared" si="7"/>
        <v>-1.8828661969757417E-2</v>
      </c>
      <c r="U34" s="20" t="b">
        <f t="shared" si="10"/>
        <v>1</v>
      </c>
      <c r="V34" s="13"/>
      <c r="W34" s="20"/>
      <c r="X34" s="13">
        <f t="shared" si="11"/>
        <v>-1.3302060363353463E-2</v>
      </c>
    </row>
    <row r="35" spans="1:24" x14ac:dyDescent="0.2">
      <c r="A35" s="1">
        <v>44918</v>
      </c>
      <c r="B35" s="4">
        <v>151.96000699999999</v>
      </c>
      <c r="C35" s="4">
        <v>153.38999899999999</v>
      </c>
      <c r="D35" s="4">
        <v>148.83000200000001</v>
      </c>
      <c r="E35" s="4">
        <v>152.05999800000001</v>
      </c>
      <c r="F35" s="4">
        <v>152.00592</v>
      </c>
      <c r="G35" s="2">
        <v>34932600</v>
      </c>
      <c r="H35" s="4">
        <f t="shared" si="0"/>
        <v>34.932600000000001</v>
      </c>
      <c r="I35" s="5">
        <f t="shared" si="1"/>
        <v>9.4103180713857072E-3</v>
      </c>
      <c r="J35" s="5">
        <f t="shared" si="2"/>
        <v>3.0638963506833664E-2</v>
      </c>
      <c r="K35" s="10">
        <f t="shared" si="12"/>
        <v>-1.3300009999999816</v>
      </c>
      <c r="L35" s="6" t="b">
        <f t="shared" si="3"/>
        <v>0</v>
      </c>
      <c r="M35" s="5">
        <f t="shared" si="4"/>
        <v>6.5800865618555182E-4</v>
      </c>
      <c r="N35" s="5">
        <f t="shared" si="5"/>
        <v>8.6707152270076079E-3</v>
      </c>
      <c r="O35" s="4">
        <f t="shared" si="13"/>
        <v>162.40740355263455</v>
      </c>
      <c r="P35" s="4">
        <f t="shared" si="8"/>
        <v>162.2142807998934</v>
      </c>
      <c r="Q35" s="5">
        <f t="shared" si="6"/>
        <v>1.1891253016587846E-3</v>
      </c>
      <c r="R35" s="43">
        <f t="shared" si="9"/>
        <v>-8.3600878135055262E-2</v>
      </c>
      <c r="S35" s="14"/>
      <c r="T35" s="13">
        <f t="shared" si="7"/>
        <v>-5.5523358882540799E-2</v>
      </c>
      <c r="U35" s="20" t="b">
        <f t="shared" si="10"/>
        <v>1</v>
      </c>
      <c r="V35" s="13"/>
      <c r="W35" s="20"/>
      <c r="X35" s="13">
        <f t="shared" si="11"/>
        <v>-1.2582200318087725E-2</v>
      </c>
    </row>
    <row r="36" spans="1:24" x14ac:dyDescent="0.2">
      <c r="A36" s="1">
        <v>44922</v>
      </c>
      <c r="B36" s="4">
        <v>150.740005</v>
      </c>
      <c r="C36" s="4">
        <v>151</v>
      </c>
      <c r="D36" s="4">
        <v>140.55999800000001</v>
      </c>
      <c r="E36" s="4">
        <v>141.21000699999999</v>
      </c>
      <c r="F36" s="4">
        <v>141.15978999999999</v>
      </c>
      <c r="G36" s="2">
        <v>46490200</v>
      </c>
      <c r="H36" s="4">
        <f t="shared" si="0"/>
        <v>46.490200000000002</v>
      </c>
      <c r="I36" s="5">
        <f t="shared" si="1"/>
        <v>1.7247909737033878E-3</v>
      </c>
      <c r="J36" s="5">
        <f t="shared" si="2"/>
        <v>7.4274346532076582E-2</v>
      </c>
      <c r="K36" s="10">
        <f t="shared" si="12"/>
        <v>-10.849991000000017</v>
      </c>
      <c r="L36" s="6" t="b">
        <f t="shared" si="3"/>
        <v>1</v>
      </c>
      <c r="M36" s="5">
        <f t="shared" si="4"/>
        <v>-6.3221425526687539E-2</v>
      </c>
      <c r="N36" s="5">
        <f t="shared" si="5"/>
        <v>6.4834390728476882E-2</v>
      </c>
      <c r="O36" s="4">
        <f t="shared" si="13"/>
        <v>158.87450412719545</v>
      </c>
      <c r="P36" s="4">
        <f t="shared" si="8"/>
        <v>160.38782220859832</v>
      </c>
      <c r="Q36" s="5">
        <f t="shared" si="6"/>
        <v>-9.5252418864596716E-3</v>
      </c>
      <c r="R36" s="43">
        <f t="shared" si="9"/>
        <v>-0.11527655886518323</v>
      </c>
      <c r="S36" s="14"/>
      <c r="T36" s="13">
        <f t="shared" si="7"/>
        <v>-4.9564303413284591E-2</v>
      </c>
      <c r="U36" s="20" t="b">
        <f t="shared" si="10"/>
        <v>1</v>
      </c>
      <c r="V36" s="13"/>
      <c r="W36" s="20"/>
      <c r="X36" s="13">
        <f t="shared" si="11"/>
        <v>-2.1753315108532734E-2</v>
      </c>
    </row>
    <row r="37" spans="1:24" x14ac:dyDescent="0.2">
      <c r="A37" s="1">
        <v>44923</v>
      </c>
      <c r="B37" s="4">
        <v>139.270004</v>
      </c>
      <c r="C37" s="4">
        <v>142.61999499999999</v>
      </c>
      <c r="D37" s="4">
        <v>138.83999600000001</v>
      </c>
      <c r="E37" s="4">
        <v>140.36000100000001</v>
      </c>
      <c r="F37" s="4">
        <v>140.31007399999999</v>
      </c>
      <c r="G37" s="2">
        <v>35106600</v>
      </c>
      <c r="H37" s="4">
        <f t="shared" si="0"/>
        <v>35.1066</v>
      </c>
      <c r="I37" s="5">
        <f t="shared" si="1"/>
        <v>2.405393052189464E-2</v>
      </c>
      <c r="J37" s="5">
        <f t="shared" si="2"/>
        <v>2.7225576987195931E-2</v>
      </c>
      <c r="K37" s="10">
        <f t="shared" si="12"/>
        <v>-0.85000599999997917</v>
      </c>
      <c r="L37" s="6" t="b">
        <f t="shared" si="3"/>
        <v>1</v>
      </c>
      <c r="M37" s="5">
        <f t="shared" si="4"/>
        <v>7.8265022524161842E-3</v>
      </c>
      <c r="N37" s="5">
        <f t="shared" si="5"/>
        <v>1.5846263351783022E-2</v>
      </c>
      <c r="O37" s="4">
        <f t="shared" si="13"/>
        <v>155.78875360599622</v>
      </c>
      <c r="P37" s="4">
        <f t="shared" si="8"/>
        <v>158.64627253828542</v>
      </c>
      <c r="Q37" s="5">
        <f t="shared" si="6"/>
        <v>-1.8342267115867159E-2</v>
      </c>
      <c r="R37" s="43">
        <f t="shared" si="9"/>
        <v>-0.10879320370494228</v>
      </c>
      <c r="S37" s="14"/>
      <c r="T37" s="13">
        <f t="shared" si="7"/>
        <v>-8.4529584460898935E-2</v>
      </c>
      <c r="U37" s="20" t="b">
        <f t="shared" si="10"/>
        <v>1</v>
      </c>
      <c r="V37" s="13"/>
      <c r="W37" s="20"/>
      <c r="X37" s="13">
        <f t="shared" si="11"/>
        <v>-1.9422565868270271E-2</v>
      </c>
    </row>
    <row r="38" spans="1:24" x14ac:dyDescent="0.2">
      <c r="A38" s="1">
        <v>44924</v>
      </c>
      <c r="B38" s="4">
        <v>144.020004</v>
      </c>
      <c r="C38" s="4">
        <v>146.83000200000001</v>
      </c>
      <c r="D38" s="4">
        <v>142.270004</v>
      </c>
      <c r="E38" s="4">
        <v>146.029999</v>
      </c>
      <c r="F38" s="4">
        <v>145.97807299999999</v>
      </c>
      <c r="G38" s="2">
        <v>35492300</v>
      </c>
      <c r="H38" s="4">
        <f t="shared" si="0"/>
        <v>35.4923</v>
      </c>
      <c r="I38" s="5">
        <f t="shared" si="1"/>
        <v>1.9511164574054638E-2</v>
      </c>
      <c r="J38" s="5">
        <f t="shared" si="2"/>
        <v>3.2051717662143368E-2</v>
      </c>
      <c r="K38" s="10">
        <f t="shared" si="12"/>
        <v>5.6699979999999925</v>
      </c>
      <c r="L38" s="6" t="b">
        <f t="shared" si="3"/>
        <v>0</v>
      </c>
      <c r="M38" s="5">
        <f t="shared" si="4"/>
        <v>1.3956359840123346E-2</v>
      </c>
      <c r="N38" s="5">
        <f t="shared" si="5"/>
        <v>5.4484981890826631E-3</v>
      </c>
      <c r="O38" s="4">
        <f t="shared" si="13"/>
        <v>154.16229450499685</v>
      </c>
      <c r="P38" s="4">
        <f t="shared" si="8"/>
        <v>157.54920527408669</v>
      </c>
      <c r="Q38" s="5">
        <f t="shared" si="6"/>
        <v>-2.1969773996715247E-2</v>
      </c>
      <c r="R38" s="43">
        <f t="shared" si="9"/>
        <v>-7.7141369380768959E-2</v>
      </c>
      <c r="S38" s="14"/>
      <c r="T38" s="13">
        <f t="shared" si="7"/>
        <v>-4.7562165110089108E-2</v>
      </c>
      <c r="U38" s="20" t="b">
        <f t="shared" si="10"/>
        <v>0</v>
      </c>
      <c r="V38" s="13"/>
      <c r="W38" s="20"/>
      <c r="X38" s="13">
        <f t="shared" si="11"/>
        <v>-1.0440157349951145E-2</v>
      </c>
    </row>
    <row r="39" spans="1:24" x14ac:dyDescent="0.2">
      <c r="A39" s="1">
        <v>44925</v>
      </c>
      <c r="B39" s="4">
        <v>143.33999600000001</v>
      </c>
      <c r="C39" s="4">
        <v>146.28999300000001</v>
      </c>
      <c r="D39" s="4">
        <v>142.33000200000001</v>
      </c>
      <c r="E39" s="4">
        <v>146.13999899999999</v>
      </c>
      <c r="F39" s="4">
        <v>146.08802800000001</v>
      </c>
      <c r="G39" s="2">
        <v>31049000</v>
      </c>
      <c r="H39" s="4">
        <f t="shared" si="0"/>
        <v>31.048999999999999</v>
      </c>
      <c r="I39" s="5">
        <f t="shared" si="1"/>
        <v>2.0580417764208644E-2</v>
      </c>
      <c r="J39" s="5">
        <f t="shared" si="2"/>
        <v>2.7822602011907525E-2</v>
      </c>
      <c r="K39" s="10">
        <f t="shared" si="12"/>
        <v>0.10999999999998522</v>
      </c>
      <c r="L39" s="6" t="b">
        <f t="shared" si="3"/>
        <v>0</v>
      </c>
      <c r="M39" s="5">
        <f t="shared" si="4"/>
        <v>1.9533996638314229E-2</v>
      </c>
      <c r="N39" s="5">
        <f t="shared" si="5"/>
        <v>1.0253196197775526E-3</v>
      </c>
      <c r="O39" s="4">
        <f t="shared" si="13"/>
        <v>152.82524525416403</v>
      </c>
      <c r="P39" s="4">
        <f t="shared" si="8"/>
        <v>156.55710038068784</v>
      </c>
      <c r="Q39" s="5">
        <f t="shared" si="6"/>
        <v>-2.4419101178717914E-2</v>
      </c>
      <c r="R39" s="43">
        <f t="shared" si="9"/>
        <v>-6.8674800663394056E-2</v>
      </c>
      <c r="S39" s="14"/>
      <c r="T39" s="13">
        <f t="shared" si="7"/>
        <v>-4.2762910298591229E-2</v>
      </c>
      <c r="U39" s="20" t="b">
        <f t="shared" si="10"/>
        <v>0</v>
      </c>
      <c r="V39" s="13">
        <f t="shared" ref="V39:V44" si="14">(E39-E38)/E38</f>
        <v>7.5326988121108749E-4</v>
      </c>
      <c r="W39" s="20"/>
      <c r="X39" s="13">
        <f t="shared" si="11"/>
        <v>-8.6729978632322582E-3</v>
      </c>
    </row>
    <row r="40" spans="1:24" x14ac:dyDescent="0.2">
      <c r="A40" s="1">
        <v>44929</v>
      </c>
      <c r="B40" s="4">
        <v>148.509995</v>
      </c>
      <c r="C40" s="4">
        <v>149.96000699999999</v>
      </c>
      <c r="D40" s="4">
        <v>140.96000699999999</v>
      </c>
      <c r="E40" s="4">
        <v>143.14999399999999</v>
      </c>
      <c r="F40" s="4">
        <v>143.099075</v>
      </c>
      <c r="G40" s="2">
        <v>40127700</v>
      </c>
      <c r="H40" s="4">
        <f t="shared" si="0"/>
        <v>40.127699999999997</v>
      </c>
      <c r="I40" s="5">
        <f t="shared" si="1"/>
        <v>9.7637334106703503E-3</v>
      </c>
      <c r="J40" s="5">
        <f t="shared" si="2"/>
        <v>6.3847896942854157E-2</v>
      </c>
      <c r="K40" s="10">
        <f t="shared" si="12"/>
        <v>-2.9900049999999965</v>
      </c>
      <c r="L40" s="6" t="b">
        <f t="shared" si="3"/>
        <v>1</v>
      </c>
      <c r="M40" s="5">
        <f t="shared" si="4"/>
        <v>-3.6091853615643925E-2</v>
      </c>
      <c r="N40" s="5">
        <f t="shared" si="5"/>
        <v>4.5412194465955166E-2</v>
      </c>
      <c r="O40" s="4">
        <f t="shared" si="13"/>
        <v>151.21270337847002</v>
      </c>
      <c r="P40" s="4">
        <f t="shared" si="8"/>
        <v>155.39126504323673</v>
      </c>
      <c r="Q40" s="5">
        <f t="shared" si="6"/>
        <v>-2.7633668146969034E-2</v>
      </c>
      <c r="R40" s="43">
        <f t="shared" si="9"/>
        <v>-6.7803141861755997E-2</v>
      </c>
      <c r="S40" s="14"/>
      <c r="T40" s="13">
        <f t="shared" si="7"/>
        <v>-8.2843329328929627E-3</v>
      </c>
      <c r="U40" s="20" t="b">
        <f t="shared" si="10"/>
        <v>1</v>
      </c>
      <c r="V40" s="13">
        <f t="shared" si="14"/>
        <v>-2.045986739058344E-2</v>
      </c>
      <c r="W40" s="20"/>
      <c r="X40" s="13">
        <f t="shared" si="11"/>
        <v>-1.0551541226138288E-2</v>
      </c>
    </row>
    <row r="41" spans="1:24" x14ac:dyDescent="0.2">
      <c r="A41" s="1">
        <v>44930</v>
      </c>
      <c r="B41" s="4">
        <v>145.66999799999999</v>
      </c>
      <c r="C41" s="4">
        <v>148.529999</v>
      </c>
      <c r="D41" s="4">
        <v>142.41000399999999</v>
      </c>
      <c r="E41" s="4">
        <v>147.490005</v>
      </c>
      <c r="F41" s="4">
        <v>147.43756099999999</v>
      </c>
      <c r="G41" s="2">
        <v>43132400</v>
      </c>
      <c r="H41" s="4">
        <f t="shared" si="0"/>
        <v>43.132399999999997</v>
      </c>
      <c r="I41" s="5">
        <f t="shared" si="1"/>
        <v>1.9633425133979965E-2</v>
      </c>
      <c r="J41" s="5">
        <f t="shared" si="2"/>
        <v>4.2974473900021924E-2</v>
      </c>
      <c r="K41" s="10">
        <f t="shared" si="12"/>
        <v>4.3400110000000041</v>
      </c>
      <c r="L41" s="6" t="b">
        <f t="shared" si="3"/>
        <v>0</v>
      </c>
      <c r="M41" s="5">
        <f t="shared" si="4"/>
        <v>1.2494041497824446E-2</v>
      </c>
      <c r="N41" s="5">
        <f t="shared" si="5"/>
        <v>7.0019121187768077E-3</v>
      </c>
      <c r="O41" s="4">
        <f t="shared" si="13"/>
        <v>150.59225364872503</v>
      </c>
      <c r="P41" s="4">
        <f t="shared" si="8"/>
        <v>154.7041989525205</v>
      </c>
      <c r="Q41" s="5">
        <f t="shared" si="6"/>
        <v>-2.7305158161634823E-2</v>
      </c>
      <c r="R41" s="43">
        <f t="shared" si="9"/>
        <v>-5.433380170942359E-2</v>
      </c>
      <c r="S41" s="14"/>
      <c r="T41" s="13">
        <f t="shared" si="7"/>
        <v>-1.3694294352852261E-2</v>
      </c>
      <c r="U41" s="20" t="b">
        <f t="shared" si="10"/>
        <v>0</v>
      </c>
      <c r="V41" s="13">
        <f t="shared" si="14"/>
        <v>3.0317926523978786E-2</v>
      </c>
      <c r="W41" s="20"/>
      <c r="X41" s="13">
        <f t="shared" si="11"/>
        <v>-4.1031587682952E-3</v>
      </c>
    </row>
    <row r="42" spans="1:24" x14ac:dyDescent="0.2">
      <c r="A42" s="1">
        <v>44931</v>
      </c>
      <c r="B42" s="4">
        <v>144.91000399999999</v>
      </c>
      <c r="C42" s="4">
        <v>145.63999899999999</v>
      </c>
      <c r="D42" s="4">
        <v>141.479996</v>
      </c>
      <c r="E42" s="4">
        <v>142.64999399999999</v>
      </c>
      <c r="F42" s="4">
        <v>142.59927400000001</v>
      </c>
      <c r="G42" s="2">
        <v>38916800</v>
      </c>
      <c r="H42" s="4">
        <f t="shared" si="0"/>
        <v>38.916800000000002</v>
      </c>
      <c r="I42" s="5">
        <f t="shared" si="1"/>
        <v>5.0375749075267599E-3</v>
      </c>
      <c r="J42" s="5">
        <f t="shared" si="2"/>
        <v>2.9403471286498971E-2</v>
      </c>
      <c r="K42" s="10">
        <f t="shared" si="12"/>
        <v>-4.8400110000000041</v>
      </c>
      <c r="L42" s="6" t="b">
        <f t="shared" si="3"/>
        <v>1</v>
      </c>
      <c r="M42" s="5">
        <f t="shared" si="4"/>
        <v>-1.5595955680188886E-2</v>
      </c>
      <c r="N42" s="5">
        <f t="shared" si="5"/>
        <v>2.0530108627644227E-2</v>
      </c>
      <c r="O42" s="4">
        <f t="shared" si="13"/>
        <v>149.26854370727085</v>
      </c>
      <c r="P42" s="4">
        <f t="shared" si="8"/>
        <v>153.65600721751872</v>
      </c>
      <c r="Q42" s="5">
        <f t="shared" si="6"/>
        <v>-2.9393088465122851E-2</v>
      </c>
      <c r="R42" s="43">
        <f t="shared" si="9"/>
        <v>-5.217809133681172E-2</v>
      </c>
      <c r="S42" s="14"/>
      <c r="T42" s="13">
        <f t="shared" si="7"/>
        <v>-2.4308837060719016E-2</v>
      </c>
      <c r="U42" s="20" t="b">
        <f t="shared" si="10"/>
        <v>1</v>
      </c>
      <c r="V42" s="13">
        <f t="shared" si="14"/>
        <v>-3.2815857589807554E-2</v>
      </c>
      <c r="W42" s="20"/>
      <c r="X42" s="13">
        <f t="shared" si="11"/>
        <v>-8.7900267735012416E-3</v>
      </c>
    </row>
    <row r="43" spans="1:24" x14ac:dyDescent="0.2">
      <c r="A43" s="1">
        <v>44932</v>
      </c>
      <c r="B43" s="4">
        <v>144.740005</v>
      </c>
      <c r="C43" s="4">
        <v>150.10000600000001</v>
      </c>
      <c r="D43" s="4">
        <v>140.33999600000001</v>
      </c>
      <c r="E43" s="4">
        <v>148.58999600000001</v>
      </c>
      <c r="F43" s="4">
        <v>148.53715500000001</v>
      </c>
      <c r="G43" s="2">
        <v>40504400</v>
      </c>
      <c r="H43" s="4">
        <f t="shared" si="0"/>
        <v>40.504399999999997</v>
      </c>
      <c r="I43" s="5">
        <f t="shared" si="1"/>
        <v>3.7031924933262308E-2</v>
      </c>
      <c r="J43" s="5">
        <f t="shared" si="2"/>
        <v>6.9545463005428562E-2</v>
      </c>
      <c r="K43" s="10">
        <f t="shared" si="12"/>
        <v>5.9400020000000211</v>
      </c>
      <c r="L43" s="6" t="b">
        <f t="shared" si="3"/>
        <v>0</v>
      </c>
      <c r="M43" s="5">
        <f t="shared" si="4"/>
        <v>2.6599356549697625E-2</v>
      </c>
      <c r="N43" s="5">
        <f t="shared" si="5"/>
        <v>1.0060026246767731E-2</v>
      </c>
      <c r="O43" s="4">
        <f t="shared" si="13"/>
        <v>149.15545242272572</v>
      </c>
      <c r="P43" s="4">
        <f t="shared" si="8"/>
        <v>153.21548450295188</v>
      </c>
      <c r="Q43" s="5">
        <f t="shared" si="6"/>
        <v>-2.7220138548603053E-2</v>
      </c>
      <c r="R43" s="43">
        <f t="shared" si="9"/>
        <v>-5.9102475166255178E-2</v>
      </c>
      <c r="S43" s="14"/>
      <c r="T43" s="13">
        <f t="shared" si="7"/>
        <v>6.3326788389693276E-3</v>
      </c>
      <c r="U43" s="20" t="b">
        <f t="shared" si="10"/>
        <v>0</v>
      </c>
      <c r="V43" s="13">
        <f t="shared" si="14"/>
        <v>4.1640394320661668E-2</v>
      </c>
      <c r="W43" s="20"/>
      <c r="X43" s="13">
        <f t="shared" si="11"/>
        <v>-7.5763641646371996E-4</v>
      </c>
    </row>
    <row r="44" spans="1:24" x14ac:dyDescent="0.2">
      <c r="A44" s="1">
        <v>44935</v>
      </c>
      <c r="B44" s="4">
        <v>152.83999600000001</v>
      </c>
      <c r="C44" s="4">
        <v>160.55999800000001</v>
      </c>
      <c r="D44" s="4">
        <v>151.41000399999999</v>
      </c>
      <c r="E44" s="4">
        <v>156.279999</v>
      </c>
      <c r="F44" s="4">
        <v>156.224411</v>
      </c>
      <c r="G44" s="2">
        <v>50423100</v>
      </c>
      <c r="H44" s="4">
        <f t="shared" si="0"/>
        <v>50.423099999999998</v>
      </c>
      <c r="I44" s="5">
        <f t="shared" si="1"/>
        <v>5.051035201545015E-2</v>
      </c>
      <c r="J44" s="5">
        <f t="shared" si="2"/>
        <v>6.0431898542186301E-2</v>
      </c>
      <c r="K44" s="10">
        <f t="shared" si="12"/>
        <v>7.6900029999999902</v>
      </c>
      <c r="L44" s="6" t="b">
        <f t="shared" si="3"/>
        <v>0</v>
      </c>
      <c r="M44" s="5">
        <f t="shared" si="4"/>
        <v>2.2507217286239591E-2</v>
      </c>
      <c r="N44" s="5">
        <f t="shared" si="5"/>
        <v>2.6656695648439178E-2</v>
      </c>
      <c r="O44" s="4">
        <f t="shared" si="13"/>
        <v>150.34287685227144</v>
      </c>
      <c r="P44" s="4">
        <f t="shared" si="8"/>
        <v>153.48196402443432</v>
      </c>
      <c r="Q44" s="5">
        <f t="shared" si="6"/>
        <v>-2.0879520452753979E-2</v>
      </c>
      <c r="R44" s="43">
        <f t="shared" si="9"/>
        <v>7.0979561524362232E-3</v>
      </c>
      <c r="S44" s="14"/>
      <c r="T44" s="13">
        <f t="shared" si="7"/>
        <v>6.795879766068344E-2</v>
      </c>
      <c r="U44" s="20" t="b">
        <f t="shared" si="10"/>
        <v>0</v>
      </c>
      <c r="V44" s="13">
        <f t="shared" si="14"/>
        <v>5.1753167824299486E-2</v>
      </c>
      <c r="W44" s="20">
        <f>(E44-E39)/E39</f>
        <v>6.9385521208331302E-2</v>
      </c>
      <c r="X44" s="13">
        <f t="shared" si="11"/>
        <v>7.9609857384255415E-3</v>
      </c>
    </row>
    <row r="45" spans="1:24" x14ac:dyDescent="0.2">
      <c r="A45" s="1">
        <v>44936</v>
      </c>
      <c r="B45" s="4">
        <v>155.070007</v>
      </c>
      <c r="C45" s="4">
        <v>159.61999499999999</v>
      </c>
      <c r="D45" s="4">
        <v>154.720001</v>
      </c>
      <c r="E45" s="4">
        <v>159.08999600000001</v>
      </c>
      <c r="F45" s="4">
        <v>159.03341699999999</v>
      </c>
      <c r="G45" s="2">
        <v>38410100</v>
      </c>
      <c r="H45" s="4">
        <f t="shared" si="0"/>
        <v>38.4101</v>
      </c>
      <c r="I45" s="5">
        <f t="shared" si="1"/>
        <v>2.9341508961175097E-2</v>
      </c>
      <c r="J45" s="5">
        <f t="shared" si="2"/>
        <v>3.1670074769453965E-2</v>
      </c>
      <c r="K45" s="10">
        <f t="shared" si="12"/>
        <v>2.8099970000000098</v>
      </c>
      <c r="L45" s="6" t="b">
        <f t="shared" si="3"/>
        <v>0</v>
      </c>
      <c r="M45" s="5">
        <f t="shared" si="4"/>
        <v>2.5923704253137808E-2</v>
      </c>
      <c r="N45" s="5">
        <f t="shared" si="5"/>
        <v>3.3203797556814563E-3</v>
      </c>
      <c r="O45" s="4">
        <f t="shared" si="13"/>
        <v>151.80073004355955</v>
      </c>
      <c r="P45" s="4">
        <f t="shared" si="8"/>
        <v>153.96961897883133</v>
      </c>
      <c r="Q45" s="5">
        <f t="shared" si="6"/>
        <v>-1.4287737184461587E-2</v>
      </c>
      <c r="R45" s="43">
        <f t="shared" si="9"/>
        <v>1.9230941482315342E-2</v>
      </c>
      <c r="S45" s="14"/>
      <c r="T45" s="13">
        <f t="shared" si="7"/>
        <v>5.1510061606401231E-2</v>
      </c>
      <c r="U45" s="20" t="b">
        <f t="shared" si="10"/>
        <v>0</v>
      </c>
      <c r="V45" s="13"/>
      <c r="W45" s="20"/>
      <c r="X45" s="13">
        <f t="shared" si="11"/>
        <v>9.6968557593893282E-3</v>
      </c>
    </row>
    <row r="46" spans="1:24" x14ac:dyDescent="0.2">
      <c r="A46" s="1">
        <v>44937</v>
      </c>
      <c r="B46" s="4">
        <v>158.39999399999999</v>
      </c>
      <c r="C46" s="4">
        <v>160.279999</v>
      </c>
      <c r="D46" s="4">
        <v>155.63000500000001</v>
      </c>
      <c r="E46" s="4">
        <v>160.009995</v>
      </c>
      <c r="F46" s="4">
        <v>159.95309399999999</v>
      </c>
      <c r="G46" s="2">
        <v>35328500</v>
      </c>
      <c r="H46" s="4">
        <f t="shared" si="0"/>
        <v>35.328499999999998</v>
      </c>
      <c r="I46" s="5">
        <f t="shared" si="1"/>
        <v>1.1868718883916191E-2</v>
      </c>
      <c r="J46" s="5">
        <f t="shared" si="2"/>
        <v>2.9878518605714829E-2</v>
      </c>
      <c r="K46" s="10">
        <f t="shared" si="12"/>
        <v>0.91999899999999002</v>
      </c>
      <c r="L46" s="6" t="b">
        <f t="shared" si="3"/>
        <v>0</v>
      </c>
      <c r="M46" s="5">
        <f t="shared" si="4"/>
        <v>1.0164148112278408E-2</v>
      </c>
      <c r="N46" s="5">
        <f t="shared" si="5"/>
        <v>1.6845770007772468E-3</v>
      </c>
      <c r="O46" s="4">
        <f t="shared" si="13"/>
        <v>153.16894086963296</v>
      </c>
      <c r="P46" s="4">
        <f t="shared" si="8"/>
        <v>154.4948690676286</v>
      </c>
      <c r="Q46" s="5">
        <f t="shared" si="6"/>
        <v>-8.6566388098496903E-3</v>
      </c>
      <c r="R46" s="43">
        <f t="shared" si="9"/>
        <v>1.6067644761360207E-2</v>
      </c>
      <c r="S46" s="14"/>
      <c r="T46" s="13">
        <f t="shared" si="7"/>
        <v>4.642624079002735E-2</v>
      </c>
      <c r="U46" s="20" t="b">
        <f t="shared" si="10"/>
        <v>0</v>
      </c>
      <c r="V46" s="13"/>
      <c r="W46" s="20"/>
      <c r="X46" s="13">
        <f t="shared" si="11"/>
        <v>9.0132032018607373E-3</v>
      </c>
    </row>
    <row r="47" spans="1:24" x14ac:dyDescent="0.2">
      <c r="A47" s="1">
        <v>44938</v>
      </c>
      <c r="B47" s="4">
        <v>161</v>
      </c>
      <c r="C47" s="4">
        <v>166.36999499999999</v>
      </c>
      <c r="D47" s="4">
        <v>154.91999799999999</v>
      </c>
      <c r="E47" s="4">
        <v>165.11000100000001</v>
      </c>
      <c r="F47" s="4">
        <v>165.05128500000001</v>
      </c>
      <c r="G47" s="2">
        <v>55140900</v>
      </c>
      <c r="H47" s="4">
        <f t="shared" si="0"/>
        <v>55.140900000000002</v>
      </c>
      <c r="I47" s="5">
        <f t="shared" si="1"/>
        <v>3.3354006211180051E-2</v>
      </c>
      <c r="J47" s="5">
        <f t="shared" si="2"/>
        <v>7.3909095970941058E-2</v>
      </c>
      <c r="K47" s="10">
        <f t="shared" si="12"/>
        <v>5.1000060000000076</v>
      </c>
      <c r="L47" s="6" t="b">
        <f t="shared" si="3"/>
        <v>0</v>
      </c>
      <c r="M47" s="5">
        <f t="shared" si="4"/>
        <v>2.5527956521739198E-2</v>
      </c>
      <c r="N47" s="5">
        <f t="shared" si="5"/>
        <v>7.5734449592306458E-3</v>
      </c>
      <c r="O47" s="4">
        <f t="shared" si="13"/>
        <v>155.15911755802748</v>
      </c>
      <c r="P47" s="4">
        <f t="shared" si="8"/>
        <v>155.41792401826959</v>
      </c>
      <c r="Q47" s="5">
        <f t="shared" si="6"/>
        <v>-1.6680067811375796E-3</v>
      </c>
      <c r="R47" s="43">
        <f t="shared" si="9"/>
        <v>-1.541124761411813E-3</v>
      </c>
      <c r="S47" s="14"/>
      <c r="T47" s="13">
        <f t="shared" si="7"/>
        <v>7.2254068071634869E-2</v>
      </c>
      <c r="U47" s="20" t="b">
        <f t="shared" si="10"/>
        <v>0</v>
      </c>
      <c r="V47" s="13"/>
      <c r="W47" s="20"/>
      <c r="X47" s="13">
        <f t="shared" si="11"/>
        <v>1.2993343670688542E-2</v>
      </c>
    </row>
    <row r="48" spans="1:24" x14ac:dyDescent="0.2">
      <c r="A48" s="1">
        <v>44939</v>
      </c>
      <c r="B48" s="4">
        <v>162.779999</v>
      </c>
      <c r="C48" s="4">
        <v>169.220001</v>
      </c>
      <c r="D48" s="4">
        <v>161.64999399999999</v>
      </c>
      <c r="E48" s="4">
        <v>168.990005</v>
      </c>
      <c r="F48" s="4">
        <v>168.92991599999999</v>
      </c>
      <c r="G48" s="2">
        <v>44728700</v>
      </c>
      <c r="H48" s="4">
        <f t="shared" si="0"/>
        <v>44.728700000000003</v>
      </c>
      <c r="I48" s="5">
        <f t="shared" si="1"/>
        <v>3.9562612357553782E-2</v>
      </c>
      <c r="J48" s="5">
        <f t="shared" si="2"/>
        <v>4.6829615100387842E-2</v>
      </c>
      <c r="K48" s="10">
        <f t="shared" si="12"/>
        <v>3.8800039999999854</v>
      </c>
      <c r="L48" s="6" t="b">
        <f t="shared" si="3"/>
        <v>0</v>
      </c>
      <c r="M48" s="5">
        <f t="shared" si="4"/>
        <v>3.814968692806045E-2</v>
      </c>
      <c r="N48" s="5">
        <f t="shared" si="5"/>
        <v>1.3591537562985825E-3</v>
      </c>
      <c r="O48" s="4">
        <f t="shared" si="13"/>
        <v>157.46426546502289</v>
      </c>
      <c r="P48" s="4">
        <f t="shared" si="8"/>
        <v>156.59810497320268</v>
      </c>
      <c r="Q48" s="5">
        <f t="shared" si="6"/>
        <v>5.5006797209656948E-3</v>
      </c>
      <c r="R48" s="43">
        <f t="shared" si="9"/>
        <v>2.658208529164267E-2</v>
      </c>
      <c r="S48" s="14"/>
      <c r="T48" s="13">
        <f t="shared" si="7"/>
        <v>7.4656529214803827E-2</v>
      </c>
      <c r="U48" s="20" t="b">
        <f t="shared" si="10"/>
        <v>0</v>
      </c>
      <c r="V48" s="13"/>
      <c r="W48" s="20"/>
      <c r="X48" s="13">
        <f t="shared" si="11"/>
        <v>1.4856670644142587E-2</v>
      </c>
    </row>
    <row r="49" spans="1:24" x14ac:dyDescent="0.2">
      <c r="A49" s="1">
        <v>44943</v>
      </c>
      <c r="B49" s="4">
        <v>168.990005</v>
      </c>
      <c r="C49" s="4">
        <v>177.279999</v>
      </c>
      <c r="D49" s="4">
        <v>168.990005</v>
      </c>
      <c r="E49" s="4">
        <v>177.020004</v>
      </c>
      <c r="F49" s="4">
        <v>176.95704699999999</v>
      </c>
      <c r="G49" s="2">
        <v>51110200</v>
      </c>
      <c r="H49" s="4">
        <f t="shared" si="0"/>
        <v>51.110199999999999</v>
      </c>
      <c r="I49" s="5">
        <f t="shared" si="1"/>
        <v>4.9056120212553442E-2</v>
      </c>
      <c r="J49" s="5">
        <f t="shared" si="2"/>
        <v>4.9056120212553442E-2</v>
      </c>
      <c r="K49" s="10">
        <f t="shared" si="12"/>
        <v>8.0299990000000037</v>
      </c>
      <c r="L49" s="6" t="b">
        <f t="shared" si="3"/>
        <v>0</v>
      </c>
      <c r="M49" s="5">
        <f t="shared" si="4"/>
        <v>4.7517597268548539E-2</v>
      </c>
      <c r="N49" s="5">
        <f t="shared" si="5"/>
        <v>1.4665783024965129E-3</v>
      </c>
      <c r="O49" s="4">
        <f t="shared" si="13"/>
        <v>160.7235552208524</v>
      </c>
      <c r="P49" s="4">
        <f t="shared" si="8"/>
        <v>158.3739222798807</v>
      </c>
      <c r="Q49" s="5">
        <f t="shared" si="6"/>
        <v>1.4619095114857556E-2</v>
      </c>
      <c r="R49" s="43">
        <f t="shared" si="9"/>
        <v>5.1432721033258334E-2</v>
      </c>
      <c r="S49" s="112" t="s">
        <v>43</v>
      </c>
      <c r="T49" s="13">
        <f t="shared" si="7"/>
        <v>0.10301193099167802</v>
      </c>
      <c r="U49" s="20" t="b">
        <f t="shared" si="10"/>
        <v>0</v>
      </c>
      <c r="V49" s="13"/>
      <c r="W49" s="20"/>
      <c r="X49" s="13">
        <f t="shared" si="11"/>
        <v>2.0698599432729649E-2</v>
      </c>
    </row>
    <row r="50" spans="1:24" x14ac:dyDescent="0.2">
      <c r="A50" s="1">
        <v>44944</v>
      </c>
      <c r="B50" s="4">
        <v>176.66999799999999</v>
      </c>
      <c r="C50" s="4">
        <v>178.729996</v>
      </c>
      <c r="D50" s="4">
        <v>172.820007</v>
      </c>
      <c r="E50" s="4">
        <v>173.770004</v>
      </c>
      <c r="F50" s="4">
        <v>173.70820599999999</v>
      </c>
      <c r="G50" s="2">
        <v>43962400</v>
      </c>
      <c r="H50" s="4">
        <f t="shared" si="0"/>
        <v>43.962400000000002</v>
      </c>
      <c r="I50" s="5">
        <f t="shared" si="1"/>
        <v>1.1660146166979678E-2</v>
      </c>
      <c r="J50" s="5">
        <f t="shared" si="2"/>
        <v>3.4197365817720371E-2</v>
      </c>
      <c r="K50" s="10">
        <f t="shared" si="12"/>
        <v>-3.25</v>
      </c>
      <c r="L50" s="6" t="b">
        <f t="shared" si="3"/>
        <v>1</v>
      </c>
      <c r="M50" s="5">
        <f t="shared" si="4"/>
        <v>-1.6414750850905612E-2</v>
      </c>
      <c r="N50" s="5">
        <f t="shared" si="5"/>
        <v>2.7751312655990883E-2</v>
      </c>
      <c r="O50" s="4">
        <f t="shared" si="13"/>
        <v>162.89796335071034</v>
      </c>
      <c r="P50" s="4">
        <f t="shared" si="8"/>
        <v>159.7127119946737</v>
      </c>
      <c r="Q50" s="5">
        <f t="shared" si="6"/>
        <v>1.9553659791184584E-2</v>
      </c>
      <c r="R50" s="43">
        <f t="shared" si="9"/>
        <v>6.0909562312501407E-2</v>
      </c>
      <c r="S50" s="112"/>
      <c r="T50" s="13">
        <f t="shared" si="7"/>
        <v>9.718987471441963E-2</v>
      </c>
      <c r="U50" s="20" t="b">
        <f t="shared" si="10"/>
        <v>1</v>
      </c>
      <c r="V50" s="13"/>
      <c r="W50" s="20"/>
      <c r="X50" s="13">
        <f t="shared" si="11"/>
        <v>1.3528870282081887E-2</v>
      </c>
    </row>
    <row r="51" spans="1:24" x14ac:dyDescent="0.2">
      <c r="A51" s="1">
        <v>44945</v>
      </c>
      <c r="B51" s="4">
        <v>170.36000100000001</v>
      </c>
      <c r="C51" s="4">
        <v>171.970001</v>
      </c>
      <c r="D51" s="4">
        <v>167.30999800000001</v>
      </c>
      <c r="E51" s="4">
        <v>167.64999399999999</v>
      </c>
      <c r="F51" s="4">
        <v>167.59037799999999</v>
      </c>
      <c r="G51" s="2">
        <v>45293200</v>
      </c>
      <c r="H51" s="4">
        <f t="shared" si="0"/>
        <v>45.293199999999999</v>
      </c>
      <c r="I51" s="5">
        <f t="shared" si="1"/>
        <v>9.4505751969324366E-3</v>
      </c>
      <c r="J51" s="5">
        <f t="shared" si="2"/>
        <v>2.7852507654682949E-2</v>
      </c>
      <c r="K51" s="10">
        <f t="shared" si="12"/>
        <v>-6.1200100000000077</v>
      </c>
      <c r="L51" s="6" t="b">
        <f t="shared" si="3"/>
        <v>1</v>
      </c>
      <c r="M51" s="5">
        <f t="shared" si="4"/>
        <v>-1.5907531017213473E-2</v>
      </c>
      <c r="N51" s="5">
        <f t="shared" si="5"/>
        <v>2.5120701139031823E-2</v>
      </c>
      <c r="O51" s="4">
        <f t="shared" si="13"/>
        <v>163.68996845892528</v>
      </c>
      <c r="P51" s="4">
        <f t="shared" si="8"/>
        <v>160.40291042991947</v>
      </c>
      <c r="Q51" s="5">
        <f t="shared" si="6"/>
        <v>2.0080998609457411E-2</v>
      </c>
      <c r="R51" s="43">
        <f t="shared" si="9"/>
        <v>2.2115158156335663E-2</v>
      </c>
      <c r="S51" s="14"/>
      <c r="T51" s="13">
        <f t="shared" si="7"/>
        <v>5.0583628422852474E-2</v>
      </c>
      <c r="U51" s="20" t="b">
        <f t="shared" si="10"/>
        <v>1</v>
      </c>
      <c r="V51" s="13"/>
      <c r="W51" s="20"/>
      <c r="X51" s="13">
        <f t="shared" si="11"/>
        <v>4.8619705975684524E-3</v>
      </c>
    </row>
    <row r="52" spans="1:24" x14ac:dyDescent="0.2">
      <c r="A52" s="1">
        <v>44946</v>
      </c>
      <c r="B52" s="4">
        <v>170.11000100000001</v>
      </c>
      <c r="C52" s="4">
        <v>178.55999800000001</v>
      </c>
      <c r="D52" s="4">
        <v>168.25</v>
      </c>
      <c r="E52" s="4">
        <v>178.38999899999999</v>
      </c>
      <c r="F52" s="4">
        <v>178.32655299999999</v>
      </c>
      <c r="G52" s="2">
        <v>56496700</v>
      </c>
      <c r="H52" s="4">
        <f t="shared" si="0"/>
        <v>56.496699999999997</v>
      </c>
      <c r="I52" s="5">
        <f t="shared" si="1"/>
        <v>4.9673722593182486E-2</v>
      </c>
      <c r="J52" s="5">
        <f t="shared" si="2"/>
        <v>6.1277848439821737E-2</v>
      </c>
      <c r="K52" s="10">
        <f t="shared" si="12"/>
        <v>10.740004999999996</v>
      </c>
      <c r="L52" s="6" t="b">
        <f t="shared" si="3"/>
        <v>0</v>
      </c>
      <c r="M52" s="5">
        <f t="shared" si="4"/>
        <v>4.8674375118015416E-2</v>
      </c>
      <c r="N52" s="5">
        <f t="shared" si="5"/>
        <v>9.5205534220502424E-4</v>
      </c>
      <c r="O52" s="4">
        <f t="shared" si="13"/>
        <v>166.13997354910441</v>
      </c>
      <c r="P52" s="4">
        <f t="shared" si="8"/>
        <v>161.96700508818734</v>
      </c>
      <c r="Q52" s="5">
        <f t="shared" si="6"/>
        <v>2.5117185056513273E-2</v>
      </c>
      <c r="R52" s="43">
        <f t="shared" si="9"/>
        <v>1.2700293648908933E-2</v>
      </c>
      <c r="S52" s="14"/>
      <c r="T52" s="13">
        <f t="shared" si="7"/>
        <v>7.4756388758089737E-2</v>
      </c>
      <c r="U52" s="20" t="b">
        <f t="shared" si="10"/>
        <v>0</v>
      </c>
      <c r="V52" s="13"/>
      <c r="W52" s="20"/>
      <c r="X52" s="13">
        <f t="shared" si="11"/>
        <v>1.4967350249040536E-2</v>
      </c>
    </row>
    <row r="53" spans="1:24" x14ac:dyDescent="0.2">
      <c r="A53" s="1">
        <v>44949</v>
      </c>
      <c r="B53" s="4">
        <v>180.63999899999999</v>
      </c>
      <c r="C53" s="4">
        <v>192.449997</v>
      </c>
      <c r="D53" s="4">
        <v>178.179993</v>
      </c>
      <c r="E53" s="4">
        <v>191.929993</v>
      </c>
      <c r="F53" s="4">
        <v>191.86172500000001</v>
      </c>
      <c r="G53" s="2">
        <v>65516300</v>
      </c>
      <c r="H53" s="4">
        <f t="shared" si="0"/>
        <v>65.516300000000001</v>
      </c>
      <c r="I53" s="5">
        <f t="shared" si="1"/>
        <v>6.5378642966002279E-2</v>
      </c>
      <c r="J53" s="5">
        <f t="shared" si="2"/>
        <v>8.0087577509333499E-2</v>
      </c>
      <c r="K53" s="10">
        <f t="shared" si="12"/>
        <v>13.539994000000007</v>
      </c>
      <c r="L53" s="6" t="b">
        <f t="shared" si="3"/>
        <v>0</v>
      </c>
      <c r="M53" s="5">
        <f t="shared" si="4"/>
        <v>6.2499967130757172E-2</v>
      </c>
      <c r="N53" s="5">
        <f t="shared" si="5"/>
        <v>2.7020213463552307E-3</v>
      </c>
      <c r="O53" s="4">
        <f t="shared" si="13"/>
        <v>170.43831012425369</v>
      </c>
      <c r="P53" s="4">
        <f t="shared" si="8"/>
        <v>164.57248229791017</v>
      </c>
      <c r="Q53" s="5">
        <f t="shared" si="6"/>
        <v>3.4416134624118182E-2</v>
      </c>
      <c r="R53" s="43">
        <f t="shared" si="9"/>
        <v>4.5422199211564762E-2</v>
      </c>
      <c r="S53" s="112" t="s">
        <v>134</v>
      </c>
      <c r="T53" s="13">
        <f t="shared" si="7"/>
        <v>0.12914753062089884</v>
      </c>
      <c r="U53" s="20" t="b">
        <f t="shared" si="10"/>
        <v>0</v>
      </c>
      <c r="V53" s="13">
        <f>(E53-E52)/E52</f>
        <v>7.5901082324687993E-2</v>
      </c>
      <c r="W53" s="20"/>
      <c r="X53" s="13">
        <f t="shared" si="11"/>
        <v>2.5871778376555837E-2</v>
      </c>
    </row>
    <row r="54" spans="1:24" x14ac:dyDescent="0.2">
      <c r="A54" s="1">
        <v>44950</v>
      </c>
      <c r="B54" s="4">
        <v>188.270004</v>
      </c>
      <c r="C54" s="4">
        <v>194.949997</v>
      </c>
      <c r="D54" s="4">
        <v>188.199997</v>
      </c>
      <c r="E54" s="4">
        <v>192.64999399999999</v>
      </c>
      <c r="F54" s="4">
        <v>192.58148199999999</v>
      </c>
      <c r="G54" s="2">
        <v>49620400</v>
      </c>
      <c r="H54" s="4">
        <f t="shared" si="0"/>
        <v>49.620399999999997</v>
      </c>
      <c r="I54" s="5">
        <f t="shared" si="1"/>
        <v>3.5480920263856776E-2</v>
      </c>
      <c r="J54" s="5">
        <f t="shared" si="2"/>
        <v>3.586610046545325E-2</v>
      </c>
      <c r="K54" s="10">
        <f t="shared" si="12"/>
        <v>0.72000099999999634</v>
      </c>
      <c r="L54" s="6" t="b">
        <f t="shared" si="3"/>
        <v>0</v>
      </c>
      <c r="M54" s="5">
        <f t="shared" si="4"/>
        <v>2.3264407005589655E-2</v>
      </c>
      <c r="N54" s="5">
        <f t="shared" si="5"/>
        <v>1.1797912466754251E-2</v>
      </c>
      <c r="O54" s="4">
        <f t="shared" si="13"/>
        <v>174.14025743687807</v>
      </c>
      <c r="P54" s="4">
        <f t="shared" si="8"/>
        <v>167.01400505461362</v>
      </c>
      <c r="Q54" s="5">
        <f t="shared" si="6"/>
        <v>4.09224867767728E-2</v>
      </c>
      <c r="R54" s="43">
        <f t="shared" si="9"/>
        <v>8.0738019858608873E-2</v>
      </c>
      <c r="S54" s="112"/>
      <c r="T54" s="13">
        <f t="shared" si="7"/>
        <v>0.11949987825569275</v>
      </c>
      <c r="U54" s="20" t="b">
        <f t="shared" si="10"/>
        <v>0</v>
      </c>
      <c r="V54" s="13">
        <f>(E54-E53)/E53</f>
        <v>3.7513730331871389E-3</v>
      </c>
      <c r="W54" s="20"/>
      <c r="X54" s="13">
        <f t="shared" si="11"/>
        <v>2.1720159686666535E-2</v>
      </c>
    </row>
    <row r="55" spans="1:24" x14ac:dyDescent="0.2">
      <c r="A55" s="1">
        <v>44951</v>
      </c>
      <c r="B55" s="4">
        <v>189.13000500000001</v>
      </c>
      <c r="C55" s="4">
        <v>193.699997</v>
      </c>
      <c r="D55" s="4">
        <v>185.800003</v>
      </c>
      <c r="E55" s="4">
        <v>193.229996</v>
      </c>
      <c r="F55" s="4">
        <v>193.16128499999999</v>
      </c>
      <c r="G55" s="2">
        <v>44953700</v>
      </c>
      <c r="H55" s="4">
        <f t="shared" si="0"/>
        <v>44.953699999999998</v>
      </c>
      <c r="I55" s="5">
        <f t="shared" si="1"/>
        <v>2.4163231000813353E-2</v>
      </c>
      <c r="J55" s="5">
        <f t="shared" si="2"/>
        <v>4.2518804480320659E-2</v>
      </c>
      <c r="K55" s="10">
        <f t="shared" si="12"/>
        <v>0.58000200000000746</v>
      </c>
      <c r="L55" s="6" t="b">
        <f t="shared" si="3"/>
        <v>0</v>
      </c>
      <c r="M55" s="5">
        <f t="shared" si="4"/>
        <v>2.1678162595088962E-2</v>
      </c>
      <c r="N55" s="5">
        <f t="shared" si="5"/>
        <v>2.4264378279778517E-3</v>
      </c>
      <c r="O55" s="4">
        <f t="shared" si="13"/>
        <v>177.32188053073173</v>
      </c>
      <c r="P55" s="4">
        <f t="shared" si="8"/>
        <v>169.29365644116896</v>
      </c>
      <c r="Q55" s="5">
        <f t="shared" si="6"/>
        <v>4.5274864362671779E-2</v>
      </c>
      <c r="R55" s="43">
        <f t="shared" si="9"/>
        <v>4.7812049161067433E-2</v>
      </c>
      <c r="S55" s="14"/>
      <c r="T55" s="13">
        <f t="shared" si="7"/>
        <v>9.2363764811471002E-2</v>
      </c>
      <c r="U55" s="20" t="b">
        <f t="shared" si="10"/>
        <v>0</v>
      </c>
      <c r="V55" s="13">
        <f>(E55-E54)/E54</f>
        <v>3.0106515342014882E-3</v>
      </c>
      <c r="W55" s="20"/>
      <c r="X55" s="13">
        <f t="shared" si="11"/>
        <v>1.8270462790644065E-2</v>
      </c>
    </row>
    <row r="56" spans="1:24" x14ac:dyDescent="0.2">
      <c r="A56" s="1">
        <v>44952</v>
      </c>
      <c r="B56" s="4">
        <v>197.009995</v>
      </c>
      <c r="C56" s="4">
        <v>201.66000399999999</v>
      </c>
      <c r="D56" s="4">
        <v>192.779999</v>
      </c>
      <c r="E56" s="4">
        <v>198.020004</v>
      </c>
      <c r="F56" s="4">
        <v>197.94958500000001</v>
      </c>
      <c r="G56" s="2">
        <v>48953500</v>
      </c>
      <c r="H56" s="4">
        <f t="shared" si="0"/>
        <v>48.953499999999998</v>
      </c>
      <c r="I56" s="5">
        <f t="shared" si="1"/>
        <v>2.3602909080831066E-2</v>
      </c>
      <c r="J56" s="5">
        <f t="shared" si="2"/>
        <v>4.6062895767521934E-2</v>
      </c>
      <c r="K56" s="10">
        <f t="shared" si="12"/>
        <v>4.7900080000000003</v>
      </c>
      <c r="L56" s="6" t="b">
        <f t="shared" si="3"/>
        <v>0</v>
      </c>
      <c r="M56" s="5">
        <f t="shared" si="4"/>
        <v>5.1266891306707384E-3</v>
      </c>
      <c r="N56" s="5">
        <f t="shared" si="5"/>
        <v>1.8050183119107676E-2</v>
      </c>
      <c r="O56" s="4">
        <f t="shared" si="13"/>
        <v>180.77156777560978</v>
      </c>
      <c r="P56" s="4">
        <f t="shared" si="8"/>
        <v>171.79159970715426</v>
      </c>
      <c r="Q56" s="5">
        <f t="shared" si="6"/>
        <v>4.9675776887670067E-2</v>
      </c>
      <c r="R56" s="43">
        <f t="shared" si="9"/>
        <v>6.6428760740163448E-2</v>
      </c>
      <c r="S56" s="112" t="s">
        <v>134</v>
      </c>
      <c r="T56" s="13">
        <f t="shared" si="7"/>
        <v>0.11555155758962518</v>
      </c>
      <c r="U56" s="20" t="b">
        <f t="shared" si="10"/>
        <v>0</v>
      </c>
      <c r="V56" s="13">
        <f>(E56-E55)/E55</f>
        <v>2.4789153336213909E-2</v>
      </c>
      <c r="W56" s="20">
        <f>(E56-E53)/E53</f>
        <v>3.1730376815050497E-2</v>
      </c>
      <c r="X56" s="13">
        <f t="shared" si="11"/>
        <v>1.9454379992773552E-2</v>
      </c>
    </row>
    <row r="57" spans="1:24" x14ac:dyDescent="0.2">
      <c r="A57" s="1">
        <v>44953</v>
      </c>
      <c r="B57" s="4">
        <v>194.61999499999999</v>
      </c>
      <c r="C57" s="4">
        <v>206.279999</v>
      </c>
      <c r="D57" s="4">
        <v>194.050003</v>
      </c>
      <c r="E57" s="4">
        <v>203.64999399999999</v>
      </c>
      <c r="F57" s="4">
        <v>203.57757599999999</v>
      </c>
      <c r="G57" s="2">
        <v>54214200</v>
      </c>
      <c r="H57" s="4">
        <f t="shared" si="0"/>
        <v>54.214199999999998</v>
      </c>
      <c r="I57" s="5">
        <f t="shared" si="1"/>
        <v>5.9911644741333057E-2</v>
      </c>
      <c r="J57" s="5">
        <f t="shared" si="2"/>
        <v>6.3024971970755392E-2</v>
      </c>
      <c r="K57" s="10">
        <f t="shared" si="12"/>
        <v>5.6299899999999923</v>
      </c>
      <c r="L57" s="6" t="b">
        <f t="shared" si="3"/>
        <v>0</v>
      </c>
      <c r="M57" s="5">
        <f t="shared" si="4"/>
        <v>4.6398105189551592E-2</v>
      </c>
      <c r="N57" s="5">
        <f t="shared" si="5"/>
        <v>1.274968495612612E-2</v>
      </c>
      <c r="O57" s="4">
        <f t="shared" si="13"/>
        <v>184.58463881300816</v>
      </c>
      <c r="P57" s="4">
        <f t="shared" si="8"/>
        <v>174.56189486305388</v>
      </c>
      <c r="Q57" s="5">
        <f t="shared" si="6"/>
        <v>5.4298905989179996E-2</v>
      </c>
      <c r="R57" s="43">
        <f t="shared" si="9"/>
        <v>5.1279262715792147E-2</v>
      </c>
      <c r="S57" s="112"/>
      <c r="T57" s="13">
        <f t="shared" si="7"/>
        <v>0.11753610878189134</v>
      </c>
      <c r="U57" s="20" t="b">
        <f t="shared" si="10"/>
        <v>0</v>
      </c>
      <c r="V57" s="13"/>
      <c r="W57" s="20"/>
      <c r="X57" s="13">
        <f t="shared" si="11"/>
        <v>2.1093311765329744E-2</v>
      </c>
    </row>
    <row r="58" spans="1:24" x14ac:dyDescent="0.2">
      <c r="A58" s="1">
        <v>44956</v>
      </c>
      <c r="B58" s="4">
        <v>199.5</v>
      </c>
      <c r="C58" s="4">
        <v>201.39999399999999</v>
      </c>
      <c r="D58" s="4">
        <v>191.5</v>
      </c>
      <c r="E58" s="4">
        <v>191.61999499999999</v>
      </c>
      <c r="F58" s="4">
        <v>191.55186499999999</v>
      </c>
      <c r="G58" s="2">
        <v>48861100</v>
      </c>
      <c r="H58" s="4">
        <f t="shared" si="0"/>
        <v>48.8611</v>
      </c>
      <c r="I58" s="5">
        <f t="shared" si="1"/>
        <v>9.5237794486215162E-3</v>
      </c>
      <c r="J58" s="5">
        <f t="shared" si="2"/>
        <v>5.1697096605744085E-2</v>
      </c>
      <c r="K58" s="10">
        <f t="shared" si="12"/>
        <v>-12.029999000000004</v>
      </c>
      <c r="L58" s="6" t="b">
        <f t="shared" si="3"/>
        <v>1</v>
      </c>
      <c r="M58" s="5">
        <f t="shared" si="4"/>
        <v>-3.9498771929824615E-2</v>
      </c>
      <c r="N58" s="5">
        <f t="shared" si="5"/>
        <v>4.8560075925325026E-2</v>
      </c>
      <c r="O58" s="4">
        <f t="shared" si="13"/>
        <v>185.75719817750678</v>
      </c>
      <c r="P58" s="4">
        <f t="shared" si="8"/>
        <v>176.0452079184405</v>
      </c>
      <c r="Q58" s="5">
        <f t="shared" si="6"/>
        <v>5.2283251224459426E-2</v>
      </c>
      <c r="R58" s="43">
        <f t="shared" si="9"/>
        <v>3.091563545766601E-2</v>
      </c>
      <c r="S58" s="14"/>
      <c r="T58" s="13">
        <f t="shared" si="7"/>
        <v>8.4210980656293025E-2</v>
      </c>
      <c r="U58" s="20" t="b">
        <f t="shared" si="10"/>
        <v>1</v>
      </c>
      <c r="V58" s="13"/>
      <c r="W58" s="20"/>
      <c r="X58" s="13">
        <f t="shared" si="11"/>
        <v>6.3524211550803839E-3</v>
      </c>
    </row>
    <row r="59" spans="1:24" x14ac:dyDescent="0.2">
      <c r="A59" s="1">
        <v>44957</v>
      </c>
      <c r="B59" s="4">
        <v>191.699997</v>
      </c>
      <c r="C59" s="4">
        <v>196.86999499999999</v>
      </c>
      <c r="D59" s="4">
        <v>189.5</v>
      </c>
      <c r="E59" s="4">
        <v>195.36999499999999</v>
      </c>
      <c r="F59" s="4">
        <v>195.30050700000001</v>
      </c>
      <c r="G59" s="2">
        <v>49801700</v>
      </c>
      <c r="H59" s="4">
        <f t="shared" si="0"/>
        <v>49.801699999999997</v>
      </c>
      <c r="I59" s="5">
        <f t="shared" si="1"/>
        <v>2.696921273295582E-2</v>
      </c>
      <c r="J59" s="5">
        <f t="shared" si="2"/>
        <v>3.8891794195250601E-2</v>
      </c>
      <c r="K59" s="10">
        <f t="shared" si="12"/>
        <v>3.75</v>
      </c>
      <c r="L59" s="6" t="b">
        <f t="shared" si="3"/>
        <v>0</v>
      </c>
      <c r="M59" s="5">
        <f t="shared" si="4"/>
        <v>1.9144486475917852E-2</v>
      </c>
      <c r="N59" s="5">
        <f t="shared" si="5"/>
        <v>7.6192413170935473E-3</v>
      </c>
      <c r="O59" s="4">
        <f t="shared" si="13"/>
        <v>187.35933098125565</v>
      </c>
      <c r="P59" s="4">
        <f t="shared" si="8"/>
        <v>177.7256241864022</v>
      </c>
      <c r="Q59" s="5">
        <f t="shared" si="6"/>
        <v>5.1418345402915941E-2</v>
      </c>
      <c r="R59" s="43">
        <f t="shared" si="9"/>
        <v>1.1425473220538508E-2</v>
      </c>
      <c r="S59" s="14"/>
      <c r="T59" s="13">
        <f t="shared" si="7"/>
        <v>5.076162456886564E-2</v>
      </c>
      <c r="U59" s="20" t="b">
        <f t="shared" si="10"/>
        <v>0</v>
      </c>
      <c r="V59" s="13"/>
      <c r="W59" s="20"/>
      <c r="X59" s="13">
        <f t="shared" si="11"/>
        <v>8.6248760180905552E-3</v>
      </c>
    </row>
    <row r="60" spans="1:24" x14ac:dyDescent="0.2">
      <c r="A60" s="1">
        <v>44958</v>
      </c>
      <c r="B60" s="4">
        <v>196.91000399999999</v>
      </c>
      <c r="C60" s="4">
        <v>211.91999799999999</v>
      </c>
      <c r="D60" s="4">
        <v>196.11000100000001</v>
      </c>
      <c r="E60" s="4">
        <v>209.429993</v>
      </c>
      <c r="F60" s="4">
        <v>209.35552999999999</v>
      </c>
      <c r="G60" s="2">
        <v>66047700</v>
      </c>
      <c r="H60" s="4">
        <f t="shared" si="0"/>
        <v>66.047700000000006</v>
      </c>
      <c r="I60" s="5">
        <f t="shared" si="1"/>
        <v>7.622768622766371E-2</v>
      </c>
      <c r="J60" s="5">
        <f t="shared" si="2"/>
        <v>8.0618004790076872E-2</v>
      </c>
      <c r="K60" s="10">
        <f t="shared" si="12"/>
        <v>14.059998000000007</v>
      </c>
      <c r="L60" s="6" t="b">
        <f t="shared" si="3"/>
        <v>0</v>
      </c>
      <c r="M60" s="5">
        <f t="shared" si="4"/>
        <v>6.3582290110562434E-2</v>
      </c>
      <c r="N60" s="5">
        <f t="shared" si="5"/>
        <v>1.1749740578989608E-2</v>
      </c>
      <c r="O60" s="4">
        <f t="shared" si="13"/>
        <v>191.03777465104639</v>
      </c>
      <c r="P60" s="4">
        <f t="shared" si="8"/>
        <v>180.48252582236722</v>
      </c>
      <c r="Q60" s="5">
        <f t="shared" si="6"/>
        <v>5.5252155485791266E-2</v>
      </c>
      <c r="R60" s="43">
        <f t="shared" si="9"/>
        <v>2.6550907841230119E-2</v>
      </c>
      <c r="S60" s="112" t="s">
        <v>49</v>
      </c>
      <c r="T60" s="13">
        <f t="shared" si="7"/>
        <v>0.10930939384683218</v>
      </c>
      <c r="U60" s="20" t="b">
        <f t="shared" si="10"/>
        <v>0</v>
      </c>
      <c r="V60" s="13">
        <f>(E60-E59)/E59</f>
        <v>7.1966004810513545E-2</v>
      </c>
      <c r="W60" s="20"/>
      <c r="X60" s="13">
        <f t="shared" si="11"/>
        <v>1.9633095669832144E-2</v>
      </c>
    </row>
    <row r="61" spans="1:24" x14ac:dyDescent="0.2">
      <c r="A61" s="1">
        <v>44959</v>
      </c>
      <c r="B61" s="4">
        <v>210</v>
      </c>
      <c r="C61" s="4">
        <v>219.490005</v>
      </c>
      <c r="D61" s="4">
        <v>207</v>
      </c>
      <c r="E61" s="4">
        <v>217.08999600000001</v>
      </c>
      <c r="F61" s="4">
        <v>217.012787</v>
      </c>
      <c r="G61" s="2">
        <v>56427600</v>
      </c>
      <c r="H61" s="4">
        <f t="shared" si="0"/>
        <v>56.427599999999998</v>
      </c>
      <c r="I61" s="5">
        <f t="shared" si="1"/>
        <v>4.5190499999999981E-2</v>
      </c>
      <c r="J61" s="5">
        <f t="shared" si="2"/>
        <v>6.0338188405797084E-2</v>
      </c>
      <c r="K61" s="10">
        <f t="shared" si="12"/>
        <v>7.6600030000000174</v>
      </c>
      <c r="L61" s="6" t="b">
        <f t="shared" si="3"/>
        <v>0</v>
      </c>
      <c r="M61" s="5">
        <f t="shared" si="4"/>
        <v>3.3761885714285782E-2</v>
      </c>
      <c r="N61" s="5">
        <f t="shared" si="5"/>
        <v>1.0934479681660142E-2</v>
      </c>
      <c r="O61" s="4">
        <f t="shared" si="13"/>
        <v>195.37981154253868</v>
      </c>
      <c r="P61" s="4">
        <f t="shared" si="8"/>
        <v>183.6657840986831</v>
      </c>
      <c r="Q61" s="5">
        <f t="shared" si="6"/>
        <v>5.9955157860847652E-2</v>
      </c>
      <c r="R61" s="43">
        <f t="shared" si="9"/>
        <v>5.9474867775329704E-2</v>
      </c>
      <c r="S61" s="112"/>
      <c r="T61" s="13">
        <f t="shared" si="7"/>
        <v>0.12340166195836451</v>
      </c>
      <c r="U61" s="20" t="b">
        <f t="shared" si="10"/>
        <v>0</v>
      </c>
      <c r="V61" s="13">
        <f>(E61-E60)/E60</f>
        <v>3.6575482290160881E-2</v>
      </c>
      <c r="W61" s="20"/>
      <c r="X61" s="13">
        <f t="shared" si="11"/>
        <v>2.2728682321721663E-2</v>
      </c>
    </row>
    <row r="62" spans="1:24" x14ac:dyDescent="0.2">
      <c r="A62" s="1">
        <v>44960</v>
      </c>
      <c r="B62" s="4">
        <v>210</v>
      </c>
      <c r="C62" s="4">
        <v>217.449997</v>
      </c>
      <c r="D62" s="4">
        <v>207.88999899999999</v>
      </c>
      <c r="E62" s="4">
        <v>211</v>
      </c>
      <c r="F62" s="4">
        <v>210.92495700000001</v>
      </c>
      <c r="G62" s="2">
        <v>42936600</v>
      </c>
      <c r="H62" s="4">
        <f t="shared" si="0"/>
        <v>42.936599999999999</v>
      </c>
      <c r="I62" s="5">
        <f t="shared" si="1"/>
        <v>3.5476176190476175E-2</v>
      </c>
      <c r="J62" s="5">
        <f t="shared" si="2"/>
        <v>4.5985848506353628E-2</v>
      </c>
      <c r="K62" s="10">
        <f t="shared" si="12"/>
        <v>-6.0899960000000135</v>
      </c>
      <c r="L62" s="6" t="b">
        <f t="shared" si="3"/>
        <v>1</v>
      </c>
      <c r="M62" s="5">
        <f t="shared" si="4"/>
        <v>4.7619047619047623E-3</v>
      </c>
      <c r="N62" s="5">
        <f t="shared" si="5"/>
        <v>2.9661977875308946E-2</v>
      </c>
      <c r="O62" s="4">
        <f t="shared" si="13"/>
        <v>197.98317628544891</v>
      </c>
      <c r="P62" s="4">
        <f t="shared" si="8"/>
        <v>186.04267243792805</v>
      </c>
      <c r="Q62" s="5">
        <f t="shared" si="6"/>
        <v>6.031069948239054E-2</v>
      </c>
      <c r="R62" s="43">
        <f t="shared" si="9"/>
        <v>5.0038709856172772E-2</v>
      </c>
      <c r="S62" s="112"/>
      <c r="T62" s="13">
        <f t="shared" si="7"/>
        <v>9.8325630893425747E-2</v>
      </c>
      <c r="U62" s="20" t="b">
        <f t="shared" si="10"/>
        <v>1</v>
      </c>
      <c r="V62" s="13">
        <f>(E62-E61)/E61</f>
        <v>-2.8052863384824114E-2</v>
      </c>
      <c r="W62" s="20"/>
      <c r="X62" s="13">
        <f t="shared" si="11"/>
        <v>1.3324635346694548E-2</v>
      </c>
    </row>
    <row r="63" spans="1:24" x14ac:dyDescent="0.2">
      <c r="A63" s="1">
        <v>44963</v>
      </c>
      <c r="B63" s="4">
        <v>208.05999800000001</v>
      </c>
      <c r="C63" s="4">
        <v>215.699997</v>
      </c>
      <c r="D63" s="4">
        <v>207.86000100000001</v>
      </c>
      <c r="E63" s="4">
        <v>210.88999899999999</v>
      </c>
      <c r="F63" s="4">
        <v>210.81500199999999</v>
      </c>
      <c r="G63" s="2">
        <v>45219700</v>
      </c>
      <c r="H63" s="4">
        <f t="shared" si="0"/>
        <v>45.219700000000003</v>
      </c>
      <c r="I63" s="5">
        <f t="shared" si="1"/>
        <v>3.6720172418726972E-2</v>
      </c>
      <c r="J63" s="5">
        <f t="shared" si="2"/>
        <v>3.7717675176957136E-2</v>
      </c>
      <c r="K63" s="10">
        <f t="shared" si="12"/>
        <v>-0.11000100000001112</v>
      </c>
      <c r="L63" s="6" t="b">
        <f t="shared" si="3"/>
        <v>1</v>
      </c>
      <c r="M63" s="5">
        <f t="shared" si="4"/>
        <v>1.3601850558510441E-2</v>
      </c>
      <c r="N63" s="5">
        <f t="shared" si="5"/>
        <v>2.229948107046106E-2</v>
      </c>
      <c r="O63" s="4">
        <f t="shared" si="13"/>
        <v>200.13431340454076</v>
      </c>
      <c r="P63" s="4">
        <f t="shared" si="8"/>
        <v>188.20330953028213</v>
      </c>
      <c r="Q63" s="5">
        <f t="shared" si="6"/>
        <v>5.9614983914037495E-2</v>
      </c>
      <c r="R63" s="43">
        <f t="shared" si="9"/>
        <v>3.8602513802033327E-2</v>
      </c>
      <c r="S63" s="112"/>
      <c r="T63" s="13">
        <f t="shared" si="7"/>
        <v>7.7776186055589558E-2</v>
      </c>
      <c r="U63" s="20" t="b">
        <f t="shared" si="10"/>
        <v>1</v>
      </c>
      <c r="V63" s="13"/>
      <c r="W63" s="20"/>
      <c r="X63" s="13">
        <f t="shared" si="11"/>
        <v>1.0865252085815525E-2</v>
      </c>
    </row>
    <row r="64" spans="1:24" x14ac:dyDescent="0.2">
      <c r="A64" s="1">
        <v>44964</v>
      </c>
      <c r="B64" s="4">
        <v>213.820007</v>
      </c>
      <c r="C64" s="4">
        <v>222.58999600000001</v>
      </c>
      <c r="D64" s="4">
        <v>211.5</v>
      </c>
      <c r="E64" s="4">
        <v>221.729996</v>
      </c>
      <c r="F64" s="4">
        <v>221.651138</v>
      </c>
      <c r="G64" s="2">
        <v>66415000</v>
      </c>
      <c r="H64" s="4">
        <f t="shared" si="0"/>
        <v>66.415000000000006</v>
      </c>
      <c r="I64" s="5">
        <f t="shared" si="1"/>
        <v>4.1015754900803128E-2</v>
      </c>
      <c r="J64" s="5">
        <f t="shared" si="2"/>
        <v>5.2434969267139545E-2</v>
      </c>
      <c r="K64" s="10">
        <f t="shared" si="12"/>
        <v>10.839997000000011</v>
      </c>
      <c r="L64" s="6" t="b">
        <f t="shared" si="3"/>
        <v>0</v>
      </c>
      <c r="M64" s="5">
        <f t="shared" si="4"/>
        <v>3.6993680390254573E-2</v>
      </c>
      <c r="N64" s="5">
        <f t="shared" si="5"/>
        <v>3.8636058019427505E-3</v>
      </c>
      <c r="O64" s="4">
        <f t="shared" si="13"/>
        <v>203.7335938371173</v>
      </c>
      <c r="P64" s="4">
        <f t="shared" si="8"/>
        <v>191.11867357112715</v>
      </c>
      <c r="Q64" s="5">
        <f t="shared" si="6"/>
        <v>6.1918704855693243E-2</v>
      </c>
      <c r="R64" s="43">
        <f t="shared" si="9"/>
        <v>3.8120400355239677E-2</v>
      </c>
      <c r="S64" s="112"/>
      <c r="T64" s="13">
        <f t="shared" si="7"/>
        <v>9.2554211643457271E-2</v>
      </c>
      <c r="U64" s="20" t="b">
        <f t="shared" si="10"/>
        <v>0</v>
      </c>
      <c r="V64" s="13"/>
      <c r="W64" s="20"/>
      <c r="X64" s="13">
        <f t="shared" si="11"/>
        <v>1.7984324483633862E-2</v>
      </c>
    </row>
    <row r="65" spans="1:24" x14ac:dyDescent="0.2">
      <c r="A65" s="1">
        <v>44965</v>
      </c>
      <c r="B65" s="4">
        <v>223.86999499999999</v>
      </c>
      <c r="C65" s="4">
        <v>228.779999</v>
      </c>
      <c r="D65" s="4">
        <v>220.08000200000001</v>
      </c>
      <c r="E65" s="4">
        <v>222.050003</v>
      </c>
      <c r="F65" s="4">
        <v>221.971024</v>
      </c>
      <c r="G65" s="2">
        <v>55965100</v>
      </c>
      <c r="H65" s="4">
        <f t="shared" si="0"/>
        <v>55.9651</v>
      </c>
      <c r="I65" s="5">
        <f t="shared" si="1"/>
        <v>2.1932389822941725E-2</v>
      </c>
      <c r="J65" s="5">
        <f t="shared" si="2"/>
        <v>3.9531065616766017E-2</v>
      </c>
      <c r="K65" s="10">
        <f t="shared" si="12"/>
        <v>0.32000700000000393</v>
      </c>
      <c r="L65" s="6" t="b">
        <f t="shared" si="3"/>
        <v>1</v>
      </c>
      <c r="M65" s="5">
        <f t="shared" si="4"/>
        <v>-8.1296825865386068E-3</v>
      </c>
      <c r="N65" s="5">
        <f t="shared" si="5"/>
        <v>2.9416889716832283E-2</v>
      </c>
      <c r="O65" s="4">
        <f t="shared" si="13"/>
        <v>206.78632869759775</v>
      </c>
      <c r="P65" s="4">
        <f t="shared" si="8"/>
        <v>193.80835439102913</v>
      </c>
      <c r="Q65" s="5">
        <f t="shared" si="6"/>
        <v>6.2760311033653898E-2</v>
      </c>
      <c r="R65" s="43">
        <f t="shared" si="9"/>
        <v>6.4287002850380831E-2</v>
      </c>
      <c r="S65" s="112"/>
      <c r="T65" s="13">
        <f t="shared" si="7"/>
        <v>0.10635940219513047</v>
      </c>
      <c r="U65" s="20" t="b">
        <f t="shared" si="10"/>
        <v>0</v>
      </c>
      <c r="V65" s="13"/>
      <c r="W65" s="20"/>
      <c r="X65" s="13">
        <f t="shared" si="11"/>
        <v>1.4983954305155402E-2</v>
      </c>
    </row>
    <row r="66" spans="1:24" x14ac:dyDescent="0.2">
      <c r="A66" s="1">
        <v>44966</v>
      </c>
      <c r="B66" s="4">
        <v>226.05999800000001</v>
      </c>
      <c r="C66" s="4">
        <v>230.199997</v>
      </c>
      <c r="D66" s="4">
        <v>221.199997</v>
      </c>
      <c r="E66" s="4">
        <v>223.36999499999999</v>
      </c>
      <c r="F66" s="4">
        <v>223.290558</v>
      </c>
      <c r="G66" s="2">
        <v>52387600</v>
      </c>
      <c r="H66" s="4">
        <f t="shared" si="0"/>
        <v>52.387599999999999</v>
      </c>
      <c r="I66" s="5">
        <f t="shared" si="1"/>
        <v>1.8313717759123348E-2</v>
      </c>
      <c r="J66" s="5">
        <f t="shared" si="2"/>
        <v>4.0687161492140529E-2</v>
      </c>
      <c r="K66" s="10">
        <f t="shared" si="12"/>
        <v>1.319991999999985</v>
      </c>
      <c r="L66" s="6" t="b">
        <f t="shared" si="3"/>
        <v>1</v>
      </c>
      <c r="M66" s="5">
        <f t="shared" si="4"/>
        <v>-1.1899509085194358E-2</v>
      </c>
      <c r="N66" s="5">
        <f t="shared" si="5"/>
        <v>2.9669861377105089E-2</v>
      </c>
      <c r="O66" s="4">
        <f t="shared" si="13"/>
        <v>209.55027308133145</v>
      </c>
      <c r="P66" s="4">
        <f t="shared" si="8"/>
        <v>196.37893183528746</v>
      </c>
      <c r="Q66" s="5">
        <f t="shared" si="6"/>
        <v>6.2855280751325404E-2</v>
      </c>
      <c r="R66" s="43">
        <f t="shared" si="9"/>
        <v>5.5593933366753508E-2</v>
      </c>
      <c r="S66" s="14" t="s">
        <v>47</v>
      </c>
      <c r="T66" s="13">
        <f t="shared" si="7"/>
        <v>9.8543054203770436E-2</v>
      </c>
      <c r="U66" s="20" t="b">
        <f t="shared" si="10"/>
        <v>0</v>
      </c>
      <c r="V66" s="13"/>
      <c r="W66" s="20"/>
      <c r="X66" s="13">
        <f t="shared" si="11"/>
        <v>1.336618528479059E-2</v>
      </c>
    </row>
    <row r="67" spans="1:24" x14ac:dyDescent="0.2">
      <c r="A67" s="1">
        <v>44967</v>
      </c>
      <c r="B67" s="4">
        <v>216.89999399999999</v>
      </c>
      <c r="C67" s="4">
        <v>220.779999</v>
      </c>
      <c r="D67" s="4">
        <v>208.11000100000001</v>
      </c>
      <c r="E67" s="4">
        <v>212.64999399999999</v>
      </c>
      <c r="F67" s="4">
        <v>212.57437100000001</v>
      </c>
      <c r="G67" s="2">
        <v>55073700</v>
      </c>
      <c r="H67" s="4">
        <f t="shared" ref="H67:H130" si="15">(G67/1000000)</f>
        <v>55.073700000000002</v>
      </c>
      <c r="I67" s="5">
        <f t="shared" ref="I67:I130" si="16">(C67-B67)/B67</f>
        <v>1.7888451393871459E-2</v>
      </c>
      <c r="J67" s="5">
        <f t="shared" ref="J67:J130" si="17">(C67-D67)/D67</f>
        <v>6.08812548129294E-2</v>
      </c>
      <c r="K67" s="10">
        <f t="shared" si="12"/>
        <v>-10.720000999999996</v>
      </c>
      <c r="L67" s="6" t="b">
        <f t="shared" ref="L67:L130" si="18">(E67-D67)&lt;(C67-E67)</f>
        <v>1</v>
      </c>
      <c r="M67" s="5">
        <f t="shared" ref="M67:M130" si="19">(E67-B67)/B67</f>
        <v>-1.9594283621787469E-2</v>
      </c>
      <c r="N67" s="5">
        <f t="shared" ref="N67:N130" si="20">(C67-E67)/C67</f>
        <v>3.6824010493812946E-2</v>
      </c>
      <c r="O67" s="4">
        <f t="shared" si="13"/>
        <v>210.06689323444289</v>
      </c>
      <c r="P67" s="4">
        <f t="shared" si="8"/>
        <v>197.79380680613204</v>
      </c>
      <c r="Q67" s="5">
        <f t="shared" ref="Q67:Q130" si="21">(O67-P67)/O67</f>
        <v>5.8424658161691387E-2</v>
      </c>
      <c r="R67" s="43">
        <f t="shared" si="9"/>
        <v>-9.3155670763355701E-3</v>
      </c>
      <c r="S67" s="14"/>
      <c r="T67" s="13">
        <f t="shared" ref="T67:T130" si="22">(C67-O67)/O67</f>
        <v>5.0998544323692503E-2</v>
      </c>
      <c r="U67" s="20" t="b">
        <f t="shared" si="10"/>
        <v>1</v>
      </c>
      <c r="V67" s="13"/>
      <c r="W67" s="20"/>
      <c r="X67" s="13">
        <f t="shared" si="11"/>
        <v>2.4653757092023445E-3</v>
      </c>
    </row>
    <row r="68" spans="1:24" x14ac:dyDescent="0.2">
      <c r="A68" s="1">
        <v>44970</v>
      </c>
      <c r="B68" s="4">
        <v>215.38000500000001</v>
      </c>
      <c r="C68" s="4">
        <v>220.479996</v>
      </c>
      <c r="D68" s="4">
        <v>209.61999499999999</v>
      </c>
      <c r="E68" s="4">
        <v>217.88000500000001</v>
      </c>
      <c r="F68" s="4">
        <v>217.802536</v>
      </c>
      <c r="G68" s="2">
        <v>47491900</v>
      </c>
      <c r="H68" s="4">
        <f t="shared" si="15"/>
        <v>47.491900000000001</v>
      </c>
      <c r="I68" s="5">
        <f t="shared" si="16"/>
        <v>2.3679036501090194E-2</v>
      </c>
      <c r="J68" s="5">
        <f t="shared" si="17"/>
        <v>5.1808039590879734E-2</v>
      </c>
      <c r="K68" s="10">
        <f t="shared" si="12"/>
        <v>5.2300110000000188</v>
      </c>
      <c r="L68" s="6" t="b">
        <f t="shared" si="18"/>
        <v>0</v>
      </c>
      <c r="M68" s="5">
        <f t="shared" si="19"/>
        <v>1.1607391317499504E-2</v>
      </c>
      <c r="N68" s="5">
        <f t="shared" si="20"/>
        <v>1.1792412224100315E-2</v>
      </c>
      <c r="O68" s="4">
        <f t="shared" si="13"/>
        <v>211.3690785287024</v>
      </c>
      <c r="P68" s="4">
        <f t="shared" ref="P68:P131" si="23">(E68-P67)*(2/($Z$2+1))+P67</f>
        <v>199.54043273603361</v>
      </c>
      <c r="Q68" s="5">
        <f t="shared" si="21"/>
        <v>5.5962044566809942E-2</v>
      </c>
      <c r="R68" s="43">
        <f t="shared" ref="R68:R131" si="24">(D68-O68)/O68</f>
        <v>-8.2750208350125393E-3</v>
      </c>
      <c r="S68" s="14"/>
      <c r="T68" s="13">
        <f t="shared" si="22"/>
        <v>4.3104306148831512E-2</v>
      </c>
      <c r="U68" s="20" t="b">
        <f t="shared" ref="U68:U131" si="25">(E68&lt;E67)</f>
        <v>0</v>
      </c>
      <c r="V68" s="13"/>
      <c r="W68" s="20"/>
      <c r="X68" s="13">
        <f t="shared" ref="X68:X131" si="26">(O68-O67)/O67</f>
        <v>6.1989077584263894E-3</v>
      </c>
    </row>
    <row r="69" spans="1:24" x14ac:dyDescent="0.2">
      <c r="A69" s="1">
        <v>44971</v>
      </c>
      <c r="B69" s="4">
        <v>215.779999</v>
      </c>
      <c r="C69" s="4">
        <v>230.490005</v>
      </c>
      <c r="D69" s="4">
        <v>213.66000399999999</v>
      </c>
      <c r="E69" s="4">
        <v>229.71000699999999</v>
      </c>
      <c r="F69" s="4">
        <v>229.628311</v>
      </c>
      <c r="G69" s="2">
        <v>67547400</v>
      </c>
      <c r="H69" s="4">
        <f t="shared" si="15"/>
        <v>67.547399999999996</v>
      </c>
      <c r="I69" s="5">
        <f t="shared" si="16"/>
        <v>6.8171313690663204E-2</v>
      </c>
      <c r="J69" s="5">
        <f t="shared" si="17"/>
        <v>7.8770011630253503E-2</v>
      </c>
      <c r="K69" s="10">
        <f t="shared" ref="K69:K132" si="27">(E69-E68)</f>
        <v>11.830001999999979</v>
      </c>
      <c r="L69" s="6" t="b">
        <f t="shared" si="18"/>
        <v>0</v>
      </c>
      <c r="M69" s="5">
        <f t="shared" si="19"/>
        <v>6.4556530098046697E-2</v>
      </c>
      <c r="N69" s="5">
        <f t="shared" si="20"/>
        <v>3.3840860040764294E-3</v>
      </c>
      <c r="O69" s="4">
        <f t="shared" ref="O69:O132" si="28">(E69-O68)*(2/($Z$1+1))+O68</f>
        <v>214.42589994058534</v>
      </c>
      <c r="P69" s="4">
        <f t="shared" si="23"/>
        <v>202.16387397637851</v>
      </c>
      <c r="Q69" s="5">
        <f t="shared" si="21"/>
        <v>5.7185377175072966E-2</v>
      </c>
      <c r="R69" s="43">
        <f t="shared" si="24"/>
        <v>-3.5718443564773292E-3</v>
      </c>
      <c r="S69" s="14"/>
      <c r="T69" s="13">
        <f t="shared" si="22"/>
        <v>7.4916813052275003E-2</v>
      </c>
      <c r="U69" s="20" t="b">
        <f t="shared" si="25"/>
        <v>0</v>
      </c>
      <c r="V69" s="13">
        <f>(E69-E68)/E68</f>
        <v>5.4295950654122571E-2</v>
      </c>
      <c r="W69" s="20"/>
      <c r="X69" s="13">
        <f t="shared" si="26"/>
        <v>1.4462008507397839E-2</v>
      </c>
    </row>
    <row r="70" spans="1:24" x14ac:dyDescent="0.2">
      <c r="A70" s="1">
        <v>44972</v>
      </c>
      <c r="B70" s="4">
        <v>225.490005</v>
      </c>
      <c r="C70" s="4">
        <v>228.550003</v>
      </c>
      <c r="D70" s="4">
        <v>221.05999800000001</v>
      </c>
      <c r="E70" s="4">
        <v>227.63999899999999</v>
      </c>
      <c r="F70" s="4">
        <v>227.55903599999999</v>
      </c>
      <c r="G70" s="2">
        <v>42057500</v>
      </c>
      <c r="H70" s="4">
        <f t="shared" si="15"/>
        <v>42.057499999999997</v>
      </c>
      <c r="I70" s="5">
        <f t="shared" si="16"/>
        <v>1.357043741251417E-2</v>
      </c>
      <c r="J70" s="5">
        <f t="shared" si="17"/>
        <v>3.3882226851372703E-2</v>
      </c>
      <c r="K70" s="10">
        <f t="shared" si="27"/>
        <v>-2.0700080000000014</v>
      </c>
      <c r="L70" s="6" t="b">
        <f t="shared" si="18"/>
        <v>0</v>
      </c>
      <c r="M70" s="5">
        <f t="shared" si="19"/>
        <v>9.5347640796761366E-3</v>
      </c>
      <c r="N70" s="5">
        <f t="shared" si="20"/>
        <v>3.9816407265591451E-3</v>
      </c>
      <c r="O70" s="4">
        <f t="shared" si="28"/>
        <v>216.6282497838211</v>
      </c>
      <c r="P70" s="4">
        <f t="shared" si="23"/>
        <v>204.37918919582387</v>
      </c>
      <c r="Q70" s="5">
        <f t="shared" si="21"/>
        <v>5.6544151560199964E-2</v>
      </c>
      <c r="R70" s="43">
        <f t="shared" si="24"/>
        <v>2.0457849890775825E-2</v>
      </c>
      <c r="S70" s="14"/>
      <c r="T70" s="13">
        <f t="shared" si="22"/>
        <v>5.5033234253039125E-2</v>
      </c>
      <c r="U70" s="20" t="b">
        <f t="shared" si="25"/>
        <v>1</v>
      </c>
      <c r="V70" s="13">
        <f>(E70-E69)/E69</f>
        <v>-9.0113967041932207E-3</v>
      </c>
      <c r="W70" s="20"/>
      <c r="X70" s="13">
        <f t="shared" si="26"/>
        <v>1.0270913373086032E-2</v>
      </c>
    </row>
    <row r="71" spans="1:24" x14ac:dyDescent="0.2">
      <c r="A71" s="1">
        <v>44973</v>
      </c>
      <c r="B71" s="4">
        <v>221.33000200000001</v>
      </c>
      <c r="C71" s="4">
        <v>225.5</v>
      </c>
      <c r="D71" s="4">
        <v>219.270004</v>
      </c>
      <c r="E71" s="4">
        <v>220.020004</v>
      </c>
      <c r="F71" s="4">
        <v>219.941757</v>
      </c>
      <c r="G71" s="2">
        <v>41202600</v>
      </c>
      <c r="H71" s="4">
        <f t="shared" si="15"/>
        <v>41.202599999999997</v>
      </c>
      <c r="I71" s="5">
        <f t="shared" si="16"/>
        <v>1.8840635983909639E-2</v>
      </c>
      <c r="J71" s="5">
        <f t="shared" si="17"/>
        <v>2.8412440764127498E-2</v>
      </c>
      <c r="K71" s="10">
        <f t="shared" si="27"/>
        <v>-7.6199949999999887</v>
      </c>
      <c r="L71" s="6" t="b">
        <f t="shared" si="18"/>
        <v>1</v>
      </c>
      <c r="M71" s="5">
        <f t="shared" si="19"/>
        <v>-5.9187547470406082E-3</v>
      </c>
      <c r="N71" s="5">
        <f t="shared" si="20"/>
        <v>2.4301534368070952E-2</v>
      </c>
      <c r="O71" s="4">
        <f t="shared" si="28"/>
        <v>217.19354215318424</v>
      </c>
      <c r="P71" s="4">
        <f t="shared" si="23"/>
        <v>205.73926004836093</v>
      </c>
      <c r="Q71" s="5">
        <f t="shared" si="21"/>
        <v>5.2737673465193209E-2</v>
      </c>
      <c r="R71" s="43">
        <f t="shared" si="24"/>
        <v>9.5604216692191275E-3</v>
      </c>
      <c r="S71" s="14"/>
      <c r="T71" s="13">
        <f t="shared" si="22"/>
        <v>3.8244497347703396E-2</v>
      </c>
      <c r="U71" s="20" t="b">
        <f t="shared" si="25"/>
        <v>1</v>
      </c>
      <c r="V71" s="13">
        <f>(E71-E70)/E70</f>
        <v>-3.3473884350175162E-2</v>
      </c>
      <c r="W71" s="20"/>
      <c r="X71" s="13">
        <f t="shared" si="26"/>
        <v>2.6095043925584722E-3</v>
      </c>
    </row>
    <row r="72" spans="1:24" x14ac:dyDescent="0.2">
      <c r="A72" s="1">
        <v>44974</v>
      </c>
      <c r="B72" s="4">
        <v>216.30999800000001</v>
      </c>
      <c r="C72" s="4">
        <v>217.39999399999999</v>
      </c>
      <c r="D72" s="4">
        <v>209.75</v>
      </c>
      <c r="E72" s="4">
        <v>213.88000500000001</v>
      </c>
      <c r="F72" s="4">
        <v>213.803955</v>
      </c>
      <c r="G72" s="2">
        <v>46588800</v>
      </c>
      <c r="H72" s="4">
        <f t="shared" si="15"/>
        <v>46.588799999999999</v>
      </c>
      <c r="I72" s="5">
        <f t="shared" si="16"/>
        <v>5.0390458604691263E-3</v>
      </c>
      <c r="J72" s="5">
        <f t="shared" si="17"/>
        <v>3.647196185935634E-2</v>
      </c>
      <c r="K72" s="10">
        <f t="shared" si="27"/>
        <v>-6.1399989999999889</v>
      </c>
      <c r="L72" s="6" t="b">
        <f t="shared" si="18"/>
        <v>0</v>
      </c>
      <c r="M72" s="5">
        <f t="shared" si="19"/>
        <v>-1.1233845048623207E-2</v>
      </c>
      <c r="N72" s="5">
        <f t="shared" si="20"/>
        <v>1.6191302194792062E-2</v>
      </c>
      <c r="O72" s="4">
        <f t="shared" si="28"/>
        <v>216.64128596098686</v>
      </c>
      <c r="P72" s="4">
        <f t="shared" si="23"/>
        <v>206.44715091372086</v>
      </c>
      <c r="Q72" s="5">
        <f t="shared" si="21"/>
        <v>4.7055366210768244E-2</v>
      </c>
      <c r="R72" s="43">
        <f t="shared" si="24"/>
        <v>-3.1809661442961788E-2</v>
      </c>
      <c r="S72" s="14"/>
      <c r="T72" s="13">
        <f t="shared" si="22"/>
        <v>3.5021396574878095E-3</v>
      </c>
      <c r="U72" s="20" t="b">
        <f t="shared" si="25"/>
        <v>1</v>
      </c>
      <c r="V72" s="13"/>
      <c r="W72" s="20"/>
      <c r="X72" s="13">
        <f t="shared" si="26"/>
        <v>-2.5426915861424455E-3</v>
      </c>
    </row>
    <row r="73" spans="1:24" x14ac:dyDescent="0.2">
      <c r="A73" s="1">
        <v>44978</v>
      </c>
      <c r="B73" s="4">
        <v>210</v>
      </c>
      <c r="C73" s="4">
        <v>214.94000199999999</v>
      </c>
      <c r="D73" s="4">
        <v>206.179993</v>
      </c>
      <c r="E73" s="4">
        <v>206.550003</v>
      </c>
      <c r="F73" s="4">
        <v>206.47654700000001</v>
      </c>
      <c r="G73" s="2">
        <v>41001500</v>
      </c>
      <c r="H73" s="4">
        <f t="shared" si="15"/>
        <v>41.0015</v>
      </c>
      <c r="I73" s="5">
        <f t="shared" si="16"/>
        <v>2.3523819047619014E-2</v>
      </c>
      <c r="J73" s="5">
        <f t="shared" si="17"/>
        <v>4.248719224663082E-2</v>
      </c>
      <c r="K73" s="10">
        <f t="shared" si="27"/>
        <v>-7.3300020000000075</v>
      </c>
      <c r="L73" s="6" t="b">
        <f t="shared" si="18"/>
        <v>1</v>
      </c>
      <c r="M73" s="5">
        <f t="shared" si="19"/>
        <v>-1.6428557142857125E-2</v>
      </c>
      <c r="N73" s="5">
        <f t="shared" si="20"/>
        <v>3.9034144049184427E-2</v>
      </c>
      <c r="O73" s="4">
        <f t="shared" si="28"/>
        <v>214.95940546748906</v>
      </c>
      <c r="P73" s="4">
        <f t="shared" si="23"/>
        <v>206.45609457339731</v>
      </c>
      <c r="Q73" s="5">
        <f t="shared" si="21"/>
        <v>3.9557752197904243E-2</v>
      </c>
      <c r="R73" s="43">
        <f t="shared" si="24"/>
        <v>-4.0842188079166813E-2</v>
      </c>
      <c r="S73" s="14"/>
      <c r="T73" s="13">
        <f t="shared" si="22"/>
        <v>-9.0265729228604534E-5</v>
      </c>
      <c r="U73" s="20" t="b">
        <f t="shared" si="25"/>
        <v>1</v>
      </c>
      <c r="V73" s="13"/>
      <c r="W73" s="20"/>
      <c r="X73" s="13">
        <f t="shared" si="26"/>
        <v>-7.7634347766966094E-3</v>
      </c>
    </row>
    <row r="74" spans="1:24" x14ac:dyDescent="0.2">
      <c r="A74" s="1">
        <v>44979</v>
      </c>
      <c r="B74" s="4">
        <v>207.070007</v>
      </c>
      <c r="C74" s="4">
        <v>211.03999300000001</v>
      </c>
      <c r="D74" s="4">
        <v>204.21000699999999</v>
      </c>
      <c r="E74" s="4">
        <v>207.53999300000001</v>
      </c>
      <c r="F74" s="4">
        <v>207.46620200000001</v>
      </c>
      <c r="G74" s="2">
        <v>51318400</v>
      </c>
      <c r="H74" s="4">
        <f t="shared" si="15"/>
        <v>51.318399999999997</v>
      </c>
      <c r="I74" s="5">
        <f t="shared" si="16"/>
        <v>1.9172192330104115E-2</v>
      </c>
      <c r="J74" s="5">
        <f t="shared" si="17"/>
        <v>3.3445892786243429E-2</v>
      </c>
      <c r="K74" s="10">
        <f t="shared" si="27"/>
        <v>0.98999000000000592</v>
      </c>
      <c r="L74" s="6" t="b">
        <f t="shared" si="18"/>
        <v>1</v>
      </c>
      <c r="M74" s="5">
        <f t="shared" si="19"/>
        <v>2.269696161260118E-3</v>
      </c>
      <c r="N74" s="5">
        <f t="shared" si="20"/>
        <v>1.6584534287773598E-2</v>
      </c>
      <c r="O74" s="4">
        <f t="shared" si="28"/>
        <v>213.72283672290754</v>
      </c>
      <c r="P74" s="4">
        <f t="shared" si="23"/>
        <v>206.55034661049319</v>
      </c>
      <c r="Q74" s="5">
        <f t="shared" si="21"/>
        <v>3.3559774062485948E-2</v>
      </c>
      <c r="R74" s="43">
        <f t="shared" si="24"/>
        <v>-4.4510122871150984E-2</v>
      </c>
      <c r="S74" s="14"/>
      <c r="T74" s="13">
        <f t="shared" si="22"/>
        <v>-1.2552910882358593E-2</v>
      </c>
      <c r="U74" s="20" t="b">
        <f t="shared" si="25"/>
        <v>0</v>
      </c>
      <c r="V74" s="13"/>
      <c r="W74" s="20"/>
      <c r="X74" s="13">
        <f t="shared" si="26"/>
        <v>-5.7525686856653487E-3</v>
      </c>
    </row>
    <row r="75" spans="1:24" x14ac:dyDescent="0.2">
      <c r="A75" s="1">
        <v>44980</v>
      </c>
      <c r="B75" s="4">
        <v>234.39999399999999</v>
      </c>
      <c r="C75" s="4">
        <v>238.88000500000001</v>
      </c>
      <c r="D75" s="4">
        <v>230.25</v>
      </c>
      <c r="E75" s="4">
        <v>236.63999899999999</v>
      </c>
      <c r="F75" s="4">
        <v>236.555847</v>
      </c>
      <c r="G75" s="2">
        <v>111799500</v>
      </c>
      <c r="H75" s="4">
        <f t="shared" si="15"/>
        <v>111.79949999999999</v>
      </c>
      <c r="I75" s="5">
        <f t="shared" si="16"/>
        <v>1.9112675403908156E-2</v>
      </c>
      <c r="J75" s="5">
        <f t="shared" si="17"/>
        <v>3.7481020629750318E-2</v>
      </c>
      <c r="K75" s="10">
        <f t="shared" si="27"/>
        <v>29.100005999999979</v>
      </c>
      <c r="L75" s="6" t="b">
        <f t="shared" si="18"/>
        <v>0</v>
      </c>
      <c r="M75" s="5">
        <f t="shared" si="19"/>
        <v>9.5563355688481656E-3</v>
      </c>
      <c r="N75" s="5">
        <f t="shared" si="20"/>
        <v>9.37711802207984E-3</v>
      </c>
      <c r="O75" s="4">
        <f t="shared" si="28"/>
        <v>217.5423637690896</v>
      </c>
      <c r="P75" s="4">
        <f t="shared" si="23"/>
        <v>209.16683812262423</v>
      </c>
      <c r="Q75" s="5">
        <f t="shared" si="21"/>
        <v>3.8500664888221868E-2</v>
      </c>
      <c r="R75" s="43">
        <f t="shared" si="24"/>
        <v>5.8414535958609508E-2</v>
      </c>
      <c r="S75" s="14"/>
      <c r="T75" s="13">
        <f t="shared" si="22"/>
        <v>9.8084993015701769E-2</v>
      </c>
      <c r="U75" s="20" t="b">
        <f t="shared" si="25"/>
        <v>0</v>
      </c>
      <c r="V75" s="13"/>
      <c r="W75" s="20"/>
      <c r="X75" s="13">
        <f t="shared" si="26"/>
        <v>1.7871403471656569E-2</v>
      </c>
    </row>
    <row r="76" spans="1:24" x14ac:dyDescent="0.2">
      <c r="A76" s="1">
        <v>44981</v>
      </c>
      <c r="B76" s="4">
        <v>232.25</v>
      </c>
      <c r="C76" s="4">
        <v>234.740005</v>
      </c>
      <c r="D76" s="4">
        <v>229.470001</v>
      </c>
      <c r="E76" s="4">
        <v>232.86000100000001</v>
      </c>
      <c r="F76" s="4">
        <v>232.77719099999999</v>
      </c>
      <c r="G76" s="2">
        <v>58971600</v>
      </c>
      <c r="H76" s="4">
        <f t="shared" si="15"/>
        <v>58.971600000000002</v>
      </c>
      <c r="I76" s="5">
        <f t="shared" si="16"/>
        <v>1.0721227125941857E-2</v>
      </c>
      <c r="J76" s="5">
        <f t="shared" si="17"/>
        <v>2.2965982381287393E-2</v>
      </c>
      <c r="K76" s="10">
        <f t="shared" si="27"/>
        <v>-3.7799979999999778</v>
      </c>
      <c r="L76" s="6" t="b">
        <f t="shared" si="18"/>
        <v>0</v>
      </c>
      <c r="M76" s="5">
        <f t="shared" si="19"/>
        <v>2.6264843918192083E-3</v>
      </c>
      <c r="N76" s="5">
        <f t="shared" si="20"/>
        <v>8.0088777368816418E-3</v>
      </c>
      <c r="O76" s="4">
        <f t="shared" si="28"/>
        <v>220.09530330757468</v>
      </c>
      <c r="P76" s="4">
        <f t="shared" si="23"/>
        <v>211.22711315543953</v>
      </c>
      <c r="Q76" s="5">
        <f t="shared" si="21"/>
        <v>4.0292500652511443E-2</v>
      </c>
      <c r="R76" s="43">
        <f t="shared" si="24"/>
        <v>4.2593810733546351E-2</v>
      </c>
      <c r="S76" s="14"/>
      <c r="T76" s="13">
        <f t="shared" si="22"/>
        <v>6.6538001821692255E-2</v>
      </c>
      <c r="U76" s="20" t="b">
        <f t="shared" si="25"/>
        <v>1</v>
      </c>
      <c r="V76" s="13"/>
      <c r="W76" s="20"/>
      <c r="X76" s="13">
        <f t="shared" si="26"/>
        <v>1.1735367283196829E-2</v>
      </c>
    </row>
    <row r="77" spans="1:24" x14ac:dyDescent="0.2">
      <c r="A77" s="1">
        <v>44984</v>
      </c>
      <c r="B77" s="4">
        <v>236.699997</v>
      </c>
      <c r="C77" s="4">
        <v>238.800003</v>
      </c>
      <c r="D77" s="4">
        <v>234.53999300000001</v>
      </c>
      <c r="E77" s="4">
        <v>235.009995</v>
      </c>
      <c r="F77" s="4">
        <v>234.92640700000001</v>
      </c>
      <c r="G77" s="2">
        <v>45299400</v>
      </c>
      <c r="H77" s="4">
        <f t="shared" si="15"/>
        <v>45.299399999999999</v>
      </c>
      <c r="I77" s="5">
        <f t="shared" si="16"/>
        <v>8.8720153215718356E-3</v>
      </c>
      <c r="J77" s="5">
        <f t="shared" si="17"/>
        <v>1.8163256276723747E-2</v>
      </c>
      <c r="K77" s="10">
        <f t="shared" si="27"/>
        <v>2.1499939999999924</v>
      </c>
      <c r="L77" s="6" t="b">
        <f t="shared" si="18"/>
        <v>1</v>
      </c>
      <c r="M77" s="5">
        <f t="shared" si="19"/>
        <v>-7.1398479992375863E-3</v>
      </c>
      <c r="N77" s="5">
        <f t="shared" si="20"/>
        <v>1.5871055076996796E-2</v>
      </c>
      <c r="O77" s="4">
        <f t="shared" si="28"/>
        <v>222.58108525631224</v>
      </c>
      <c r="P77" s="4">
        <f t="shared" si="23"/>
        <v>213.29518983757521</v>
      </c>
      <c r="Q77" s="5">
        <f t="shared" si="21"/>
        <v>4.1719157798354237E-2</v>
      </c>
      <c r="R77" s="43">
        <f t="shared" si="24"/>
        <v>5.3728319861126334E-2</v>
      </c>
      <c r="S77" s="14"/>
      <c r="T77" s="13">
        <f t="shared" si="22"/>
        <v>7.2867457380805509E-2</v>
      </c>
      <c r="U77" s="20" t="b">
        <f t="shared" si="25"/>
        <v>0</v>
      </c>
      <c r="V77" s="13"/>
      <c r="W77" s="20"/>
      <c r="X77" s="13">
        <f t="shared" si="26"/>
        <v>1.1294116282271454E-2</v>
      </c>
    </row>
    <row r="78" spans="1:24" x14ac:dyDescent="0.2">
      <c r="A78" s="1">
        <v>44985</v>
      </c>
      <c r="B78" s="4">
        <v>233.720001</v>
      </c>
      <c r="C78" s="4">
        <v>238.25</v>
      </c>
      <c r="D78" s="4">
        <v>232.05999800000001</v>
      </c>
      <c r="E78" s="4">
        <v>232.16000399999999</v>
      </c>
      <c r="F78" s="4">
        <v>232.07745399999999</v>
      </c>
      <c r="G78" s="2">
        <v>45596300</v>
      </c>
      <c r="H78" s="4">
        <f t="shared" si="15"/>
        <v>45.596299999999999</v>
      </c>
      <c r="I78" s="5">
        <f t="shared" si="16"/>
        <v>1.9382162333637862E-2</v>
      </c>
      <c r="J78" s="5">
        <f t="shared" si="17"/>
        <v>2.6674144847661303E-2</v>
      </c>
      <c r="K78" s="10">
        <f t="shared" si="27"/>
        <v>-2.849991000000017</v>
      </c>
      <c r="L78" s="6" t="b">
        <f t="shared" si="18"/>
        <v>1</v>
      </c>
      <c r="M78" s="5">
        <f t="shared" si="19"/>
        <v>-6.6746405670262254E-3</v>
      </c>
      <c r="N78" s="5">
        <f t="shared" si="20"/>
        <v>2.5561368310598166E-2</v>
      </c>
      <c r="O78" s="4">
        <f t="shared" si="28"/>
        <v>224.17757171359352</v>
      </c>
      <c r="P78" s="4">
        <f t="shared" si="23"/>
        <v>214.93560846039475</v>
      </c>
      <c r="Q78" s="5">
        <f t="shared" si="21"/>
        <v>4.122608333453711E-2</v>
      </c>
      <c r="R78" s="43">
        <f t="shared" si="24"/>
        <v>3.516152943469731E-2</v>
      </c>
      <c r="S78" s="14"/>
      <c r="T78" s="13">
        <f t="shared" si="22"/>
        <v>6.2773578011565037E-2</v>
      </c>
      <c r="U78" s="20" t="b">
        <f t="shared" si="25"/>
        <v>1</v>
      </c>
      <c r="V78" s="13"/>
      <c r="W78" s="20"/>
      <c r="X78" s="13">
        <f t="shared" si="26"/>
        <v>7.1726061333687021E-3</v>
      </c>
    </row>
    <row r="79" spans="1:24" x14ac:dyDescent="0.2">
      <c r="A79" s="1">
        <v>44986</v>
      </c>
      <c r="B79" s="4">
        <v>231.91999799999999</v>
      </c>
      <c r="C79" s="4">
        <v>232.55999800000001</v>
      </c>
      <c r="D79" s="4">
        <v>225.08000200000001</v>
      </c>
      <c r="E79" s="4">
        <v>226.979996</v>
      </c>
      <c r="F79" s="4">
        <v>226.89927700000001</v>
      </c>
      <c r="G79" s="2">
        <v>46002600</v>
      </c>
      <c r="H79" s="4">
        <f t="shared" si="15"/>
        <v>46.002600000000001</v>
      </c>
      <c r="I79" s="5">
        <f t="shared" si="16"/>
        <v>2.7595722900964101E-3</v>
      </c>
      <c r="J79" s="5">
        <f t="shared" si="17"/>
        <v>3.3232610332036519E-2</v>
      </c>
      <c r="K79" s="10">
        <f t="shared" si="27"/>
        <v>-5.1800079999999866</v>
      </c>
      <c r="L79" s="6" t="b">
        <f t="shared" si="18"/>
        <v>1</v>
      </c>
      <c r="M79" s="5">
        <f t="shared" si="19"/>
        <v>-2.1300457237844548E-2</v>
      </c>
      <c r="N79" s="5">
        <f t="shared" si="20"/>
        <v>2.3993816855812009E-2</v>
      </c>
      <c r="O79" s="4">
        <f t="shared" si="28"/>
        <v>224.6446424279946</v>
      </c>
      <c r="P79" s="4">
        <f t="shared" si="23"/>
        <v>215.98294650731694</v>
      </c>
      <c r="Q79" s="5">
        <f t="shared" si="21"/>
        <v>3.8557322476337239E-2</v>
      </c>
      <c r="R79" s="43">
        <f t="shared" si="24"/>
        <v>1.9379922320869776E-3</v>
      </c>
      <c r="S79" s="14"/>
      <c r="T79" s="13">
        <f t="shared" si="22"/>
        <v>3.5235007104798953E-2</v>
      </c>
      <c r="U79" s="20" t="b">
        <f t="shared" si="25"/>
        <v>1</v>
      </c>
      <c r="V79" s="13"/>
      <c r="W79" s="20"/>
      <c r="X79" s="13">
        <f t="shared" si="26"/>
        <v>2.0834854746209783E-3</v>
      </c>
    </row>
    <row r="80" spans="1:24" x14ac:dyDescent="0.2">
      <c r="A80" s="1">
        <v>44987</v>
      </c>
      <c r="B80" s="4">
        <v>224.88000500000001</v>
      </c>
      <c r="C80" s="4">
        <v>233.800003</v>
      </c>
      <c r="D80" s="4">
        <v>224.320007</v>
      </c>
      <c r="E80" s="4">
        <v>233.13999899999999</v>
      </c>
      <c r="F80" s="4">
        <v>233.057098</v>
      </c>
      <c r="G80" s="2">
        <v>38941500</v>
      </c>
      <c r="H80" s="4">
        <f t="shared" si="15"/>
        <v>38.941499999999998</v>
      </c>
      <c r="I80" s="5">
        <f t="shared" si="16"/>
        <v>3.9665589655247441E-2</v>
      </c>
      <c r="J80" s="5">
        <f t="shared" si="17"/>
        <v>4.2261036484364946E-2</v>
      </c>
      <c r="K80" s="10">
        <f t="shared" si="27"/>
        <v>6.160002999999989</v>
      </c>
      <c r="L80" s="6" t="b">
        <f t="shared" si="18"/>
        <v>0</v>
      </c>
      <c r="M80" s="5">
        <f t="shared" si="19"/>
        <v>3.6730673320644835E-2</v>
      </c>
      <c r="N80" s="5">
        <f t="shared" si="20"/>
        <v>2.8229426498339906E-3</v>
      </c>
      <c r="O80" s="4">
        <f t="shared" si="28"/>
        <v>226.06053518999551</v>
      </c>
      <c r="P80" s="4">
        <f t="shared" si="23"/>
        <v>217.47486411537633</v>
      </c>
      <c r="Q80" s="5">
        <f t="shared" si="21"/>
        <v>3.7979522022290324E-2</v>
      </c>
      <c r="R80" s="43">
        <f t="shared" si="24"/>
        <v>-7.6993898494164496E-3</v>
      </c>
      <c r="S80" s="14"/>
      <c r="T80" s="13">
        <f t="shared" si="22"/>
        <v>3.4236262439614959E-2</v>
      </c>
      <c r="U80" s="20" t="b">
        <f t="shared" si="25"/>
        <v>0</v>
      </c>
      <c r="V80" s="13"/>
      <c r="W80" s="20"/>
      <c r="X80" s="13">
        <f t="shared" si="26"/>
        <v>6.302811171892268E-3</v>
      </c>
    </row>
    <row r="81" spans="1:24" x14ac:dyDescent="0.2">
      <c r="A81" s="1">
        <v>44988</v>
      </c>
      <c r="B81" s="4">
        <v>233.199997</v>
      </c>
      <c r="C81" s="4">
        <v>239</v>
      </c>
      <c r="D81" s="4">
        <v>231.300003</v>
      </c>
      <c r="E81" s="4">
        <v>238.89999399999999</v>
      </c>
      <c r="F81" s="4">
        <v>238.815033</v>
      </c>
      <c r="G81" s="2">
        <v>41239300</v>
      </c>
      <c r="H81" s="4">
        <f t="shared" si="15"/>
        <v>41.2393</v>
      </c>
      <c r="I81" s="5">
        <f t="shared" si="16"/>
        <v>2.4871368244485888E-2</v>
      </c>
      <c r="J81" s="5">
        <f t="shared" si="17"/>
        <v>3.3290086036012703E-2</v>
      </c>
      <c r="K81" s="10">
        <f t="shared" si="27"/>
        <v>5.7599950000000035</v>
      </c>
      <c r="L81" s="6" t="b">
        <f t="shared" si="18"/>
        <v>0</v>
      </c>
      <c r="M81" s="5">
        <f t="shared" si="19"/>
        <v>2.4442526043428708E-2</v>
      </c>
      <c r="N81" s="5">
        <f t="shared" si="20"/>
        <v>4.184351464435464E-4</v>
      </c>
      <c r="O81" s="4">
        <f t="shared" si="28"/>
        <v>228.20044499166292</v>
      </c>
      <c r="P81" s="4">
        <f t="shared" si="23"/>
        <v>219.3379188879523</v>
      </c>
      <c r="Q81" s="5">
        <f t="shared" si="21"/>
        <v>3.8836585546686404E-2</v>
      </c>
      <c r="R81" s="43">
        <f t="shared" si="24"/>
        <v>1.3582611587152352E-2</v>
      </c>
      <c r="S81" s="14"/>
      <c r="T81" s="13">
        <f t="shared" si="22"/>
        <v>4.7324863931495098E-2</v>
      </c>
      <c r="U81" s="20" t="b">
        <f t="shared" si="25"/>
        <v>0</v>
      </c>
      <c r="V81" s="13"/>
      <c r="W81" s="20"/>
      <c r="X81" s="13">
        <f t="shared" si="26"/>
        <v>9.4660919026352819E-3</v>
      </c>
    </row>
    <row r="82" spans="1:24" x14ac:dyDescent="0.2">
      <c r="A82" s="1">
        <v>44991</v>
      </c>
      <c r="B82" s="4">
        <v>238.91000399999999</v>
      </c>
      <c r="C82" s="4">
        <v>242.479996</v>
      </c>
      <c r="D82" s="4">
        <v>234.86999499999999</v>
      </c>
      <c r="E82" s="4">
        <v>235.53999300000001</v>
      </c>
      <c r="F82" s="4">
        <v>235.45623800000001</v>
      </c>
      <c r="G82" s="2">
        <v>43742900</v>
      </c>
      <c r="H82" s="4">
        <f t="shared" si="15"/>
        <v>43.742899999999999</v>
      </c>
      <c r="I82" s="5">
        <f t="shared" si="16"/>
        <v>1.4942831778614066E-2</v>
      </c>
      <c r="J82" s="5">
        <f t="shared" si="17"/>
        <v>3.2400907574422232E-2</v>
      </c>
      <c r="K82" s="10">
        <f t="shared" si="27"/>
        <v>-3.3600009999999827</v>
      </c>
      <c r="L82" s="6" t="b">
        <f t="shared" si="18"/>
        <v>1</v>
      </c>
      <c r="M82" s="5">
        <f t="shared" si="19"/>
        <v>-1.4105775997559218E-2</v>
      </c>
      <c r="N82" s="5">
        <f t="shared" si="20"/>
        <v>2.8620930033337637E-2</v>
      </c>
      <c r="O82" s="4">
        <f t="shared" si="28"/>
        <v>229.42370299305244</v>
      </c>
      <c r="P82" s="4">
        <f t="shared" si="23"/>
        <v>220.74679489769557</v>
      </c>
      <c r="Q82" s="5">
        <f t="shared" si="21"/>
        <v>3.782045177616037E-2</v>
      </c>
      <c r="R82" s="43">
        <f t="shared" si="24"/>
        <v>2.3739011862747558E-2</v>
      </c>
      <c r="S82" s="14"/>
      <c r="T82" s="13">
        <f t="shared" si="22"/>
        <v>5.6909084966442786E-2</v>
      </c>
      <c r="U82" s="20" t="b">
        <f t="shared" si="25"/>
        <v>1</v>
      </c>
      <c r="V82" s="13"/>
      <c r="W82" s="20"/>
      <c r="X82" s="13">
        <f t="shared" si="26"/>
        <v>5.3604540579849222E-3</v>
      </c>
    </row>
    <row r="83" spans="1:24" x14ac:dyDescent="0.2">
      <c r="A83" s="1">
        <v>44992</v>
      </c>
      <c r="B83" s="4">
        <v>236</v>
      </c>
      <c r="C83" s="4">
        <v>241.25</v>
      </c>
      <c r="D83" s="4">
        <v>232.41000399999999</v>
      </c>
      <c r="E83" s="4">
        <v>232.88000500000001</v>
      </c>
      <c r="F83" s="4">
        <v>232.83673099999999</v>
      </c>
      <c r="G83" s="2">
        <v>51515400</v>
      </c>
      <c r="H83" s="4">
        <f t="shared" si="15"/>
        <v>51.5154</v>
      </c>
      <c r="I83" s="5">
        <f t="shared" si="16"/>
        <v>2.2245762711864406E-2</v>
      </c>
      <c r="J83" s="5">
        <f t="shared" si="17"/>
        <v>3.8036211212319475E-2</v>
      </c>
      <c r="K83" s="10">
        <f t="shared" si="27"/>
        <v>-2.6599879999999985</v>
      </c>
      <c r="L83" s="6" t="b">
        <f t="shared" si="18"/>
        <v>1</v>
      </c>
      <c r="M83" s="5">
        <f t="shared" si="19"/>
        <v>-1.3220317796610122E-2</v>
      </c>
      <c r="N83" s="5">
        <f t="shared" si="20"/>
        <v>3.4694279792746065E-2</v>
      </c>
      <c r="O83" s="4">
        <f t="shared" si="28"/>
        <v>229.99975332754371</v>
      </c>
      <c r="P83" s="4">
        <f t="shared" si="23"/>
        <v>221.80185664572204</v>
      </c>
      <c r="Q83" s="5">
        <f t="shared" si="21"/>
        <v>3.5643067278194045E-2</v>
      </c>
      <c r="R83" s="43">
        <f t="shared" si="24"/>
        <v>1.0479361988809711E-2</v>
      </c>
      <c r="S83" s="14"/>
      <c r="T83" s="13">
        <f t="shared" si="22"/>
        <v>4.8914168427105907E-2</v>
      </c>
      <c r="U83" s="20" t="b">
        <f t="shared" si="25"/>
        <v>1</v>
      </c>
      <c r="V83" s="13"/>
      <c r="W83" s="20"/>
      <c r="X83" s="13">
        <f t="shared" si="26"/>
        <v>2.5108579757720803E-3</v>
      </c>
    </row>
    <row r="84" spans="1:24" x14ac:dyDescent="0.2">
      <c r="A84" s="1">
        <v>44993</v>
      </c>
      <c r="B84" s="4">
        <v>234.86999499999999</v>
      </c>
      <c r="C84" s="4">
        <v>242</v>
      </c>
      <c r="D84" s="4">
        <v>234.240005</v>
      </c>
      <c r="E84" s="4">
        <v>241.80999800000001</v>
      </c>
      <c r="F84" s="4">
        <v>241.76506000000001</v>
      </c>
      <c r="G84" s="2">
        <v>51357300</v>
      </c>
      <c r="H84" s="4">
        <f t="shared" si="15"/>
        <v>51.357300000000002</v>
      </c>
      <c r="I84" s="5">
        <f t="shared" si="16"/>
        <v>3.0357240821672481E-2</v>
      </c>
      <c r="J84" s="5">
        <f t="shared" si="17"/>
        <v>3.3128393247771677E-2</v>
      </c>
      <c r="K84" s="10">
        <f t="shared" si="27"/>
        <v>8.9299929999999961</v>
      </c>
      <c r="L84" s="6" t="b">
        <f t="shared" si="18"/>
        <v>0</v>
      </c>
      <c r="M84" s="5">
        <f t="shared" si="19"/>
        <v>2.9548274142041937E-2</v>
      </c>
      <c r="N84" s="5">
        <f t="shared" si="20"/>
        <v>7.8513223140492844E-4</v>
      </c>
      <c r="O84" s="4">
        <f t="shared" si="28"/>
        <v>231.96812743961976</v>
      </c>
      <c r="P84" s="4">
        <f t="shared" si="23"/>
        <v>223.54169502435491</v>
      </c>
      <c r="Q84" s="5">
        <f t="shared" si="21"/>
        <v>3.632581987996699E-2</v>
      </c>
      <c r="R84" s="43">
        <f t="shared" si="24"/>
        <v>9.7939211970902856E-3</v>
      </c>
      <c r="S84" s="14"/>
      <c r="T84" s="13">
        <f t="shared" si="22"/>
        <v>4.3246771317716856E-2</v>
      </c>
      <c r="U84" s="20" t="b">
        <f t="shared" si="25"/>
        <v>0</v>
      </c>
      <c r="V84" s="13"/>
      <c r="W84" s="20"/>
      <c r="X84" s="13">
        <f t="shared" si="26"/>
        <v>8.5581574919033846E-3</v>
      </c>
    </row>
    <row r="85" spans="1:24" x14ac:dyDescent="0.2">
      <c r="A85" s="1">
        <v>44994</v>
      </c>
      <c r="B85" s="4">
        <v>241.75</v>
      </c>
      <c r="C85" s="4">
        <v>244.53999300000001</v>
      </c>
      <c r="D85" s="4">
        <v>233.83000200000001</v>
      </c>
      <c r="E85" s="4">
        <v>234.36000100000001</v>
      </c>
      <c r="F85" s="4">
        <v>234.316452</v>
      </c>
      <c r="G85" s="2">
        <v>50125700</v>
      </c>
      <c r="H85" s="4">
        <f t="shared" si="15"/>
        <v>50.125700000000002</v>
      </c>
      <c r="I85" s="5">
        <f t="shared" si="16"/>
        <v>1.1540819027921447E-2</v>
      </c>
      <c r="J85" s="5">
        <f t="shared" si="17"/>
        <v>4.5802467212911376E-2</v>
      </c>
      <c r="K85" s="10">
        <f t="shared" si="27"/>
        <v>-7.4499969999999962</v>
      </c>
      <c r="L85" s="6" t="b">
        <f t="shared" si="18"/>
        <v>1</v>
      </c>
      <c r="M85" s="5">
        <f t="shared" si="19"/>
        <v>-3.0568765253360865E-2</v>
      </c>
      <c r="N85" s="5">
        <f t="shared" si="20"/>
        <v>4.1629149797186744E-2</v>
      </c>
      <c r="O85" s="4">
        <f t="shared" si="28"/>
        <v>232.36677303301647</v>
      </c>
      <c r="P85" s="4">
        <f t="shared" si="23"/>
        <v>224.48241728310666</v>
      </c>
      <c r="Q85" s="5">
        <f t="shared" si="21"/>
        <v>3.3930650441100482E-2</v>
      </c>
      <c r="R85" s="43">
        <f t="shared" si="24"/>
        <v>6.2970662624627013E-3</v>
      </c>
      <c r="S85" s="14"/>
      <c r="T85" s="13">
        <f t="shared" si="22"/>
        <v>5.2387954646398061E-2</v>
      </c>
      <c r="U85" s="20" t="b">
        <f t="shared" si="25"/>
        <v>1</v>
      </c>
      <c r="V85" s="13"/>
      <c r="W85" s="20"/>
      <c r="X85" s="13">
        <f t="shared" si="26"/>
        <v>1.7185360669882267E-3</v>
      </c>
    </row>
    <row r="86" spans="1:24" x14ac:dyDescent="0.2">
      <c r="A86" s="1">
        <v>44995</v>
      </c>
      <c r="B86" s="4">
        <v>234.08999600000001</v>
      </c>
      <c r="C86" s="4">
        <v>236.270004</v>
      </c>
      <c r="D86" s="4">
        <v>227.259995</v>
      </c>
      <c r="E86" s="4">
        <v>229.64999399999999</v>
      </c>
      <c r="F86" s="4">
        <v>229.607315</v>
      </c>
      <c r="G86" s="2">
        <v>47486600</v>
      </c>
      <c r="H86" s="4">
        <f t="shared" si="15"/>
        <v>47.486600000000003</v>
      </c>
      <c r="I86" s="5">
        <f t="shared" si="16"/>
        <v>9.3126918589036441E-3</v>
      </c>
      <c r="J86" s="5">
        <f t="shared" si="17"/>
        <v>3.9646260662814833E-2</v>
      </c>
      <c r="K86" s="10">
        <f t="shared" si="27"/>
        <v>-4.7100070000000187</v>
      </c>
      <c r="L86" s="6" t="b">
        <f t="shared" si="18"/>
        <v>1</v>
      </c>
      <c r="M86" s="5">
        <f t="shared" si="19"/>
        <v>-1.8967072817584314E-2</v>
      </c>
      <c r="N86" s="5">
        <f t="shared" si="20"/>
        <v>2.8018833910037975E-2</v>
      </c>
      <c r="O86" s="4">
        <f t="shared" si="28"/>
        <v>231.91397652751374</v>
      </c>
      <c r="P86" s="4">
        <f t="shared" si="23"/>
        <v>224.93177178022782</v>
      </c>
      <c r="Q86" s="5">
        <f t="shared" si="21"/>
        <v>3.0106873470204874E-2</v>
      </c>
      <c r="R86" s="43">
        <f t="shared" si="24"/>
        <v>-2.006770612620494E-2</v>
      </c>
      <c r="S86" s="14"/>
      <c r="T86" s="13">
        <f t="shared" si="22"/>
        <v>1.8782945028625611E-2</v>
      </c>
      <c r="U86" s="20" t="b">
        <f t="shared" si="25"/>
        <v>1</v>
      </c>
      <c r="V86" s="13"/>
      <c r="W86" s="20"/>
      <c r="X86" s="13">
        <f t="shared" si="26"/>
        <v>-1.9486284531669916E-3</v>
      </c>
    </row>
    <row r="87" spans="1:24" x14ac:dyDescent="0.2">
      <c r="A87" s="1">
        <v>44998</v>
      </c>
      <c r="B87" s="4">
        <v>227.520004</v>
      </c>
      <c r="C87" s="4">
        <v>232.979996</v>
      </c>
      <c r="D87" s="4">
        <v>222.970001</v>
      </c>
      <c r="E87" s="4">
        <v>229.66000399999999</v>
      </c>
      <c r="F87" s="4">
        <v>229.61732499999999</v>
      </c>
      <c r="G87" s="2">
        <v>42189000</v>
      </c>
      <c r="H87" s="4">
        <f t="shared" si="15"/>
        <v>42.189</v>
      </c>
      <c r="I87" s="5">
        <f t="shared" si="16"/>
        <v>2.3997854711711415E-2</v>
      </c>
      <c r="J87" s="5">
        <f t="shared" si="17"/>
        <v>4.4893909293205789E-2</v>
      </c>
      <c r="K87" s="10">
        <f t="shared" si="27"/>
        <v>1.0009999999994079E-2</v>
      </c>
      <c r="L87" s="6" t="b">
        <f t="shared" si="18"/>
        <v>0</v>
      </c>
      <c r="M87" s="5">
        <f t="shared" si="19"/>
        <v>9.4057663606580567E-3</v>
      </c>
      <c r="N87" s="5">
        <f t="shared" si="20"/>
        <v>1.4250116134434191E-2</v>
      </c>
      <c r="O87" s="4">
        <f t="shared" si="28"/>
        <v>231.53831443959479</v>
      </c>
      <c r="P87" s="4">
        <f t="shared" si="23"/>
        <v>225.3429224080341</v>
      </c>
      <c r="Q87" s="5">
        <f t="shared" si="21"/>
        <v>2.6757524112394713E-2</v>
      </c>
      <c r="R87" s="43">
        <f t="shared" si="24"/>
        <v>-3.7006028398941918E-2</v>
      </c>
      <c r="S87" s="14"/>
      <c r="T87" s="13">
        <f t="shared" si="22"/>
        <v>6.2265356120199703E-3</v>
      </c>
      <c r="U87" s="20" t="b">
        <f t="shared" si="25"/>
        <v>0</v>
      </c>
      <c r="V87" s="13"/>
      <c r="W87" s="20"/>
      <c r="X87" s="13">
        <f t="shared" si="26"/>
        <v>-1.6198337570844351E-3</v>
      </c>
    </row>
    <row r="88" spans="1:24" x14ac:dyDescent="0.2">
      <c r="A88" s="1">
        <v>44999</v>
      </c>
      <c r="B88" s="4">
        <v>234.96000699999999</v>
      </c>
      <c r="C88" s="4">
        <v>242.19000199999999</v>
      </c>
      <c r="D88" s="4">
        <v>234.60000600000001</v>
      </c>
      <c r="E88" s="4">
        <v>240.63000500000001</v>
      </c>
      <c r="F88" s="4">
        <v>240.58528100000001</v>
      </c>
      <c r="G88" s="2">
        <v>47491000</v>
      </c>
      <c r="H88" s="4">
        <f t="shared" si="15"/>
        <v>47.491</v>
      </c>
      <c r="I88" s="5">
        <f t="shared" si="16"/>
        <v>3.0771172900075725E-2</v>
      </c>
      <c r="J88" s="5">
        <f t="shared" si="17"/>
        <v>3.2352923298731649E-2</v>
      </c>
      <c r="K88" s="10">
        <f t="shared" si="27"/>
        <v>10.970001000000025</v>
      </c>
      <c r="L88" s="6" t="b">
        <f t="shared" si="18"/>
        <v>0</v>
      </c>
      <c r="M88" s="5">
        <f t="shared" si="19"/>
        <v>2.4131757878267435E-2</v>
      </c>
      <c r="N88" s="5">
        <f t="shared" si="20"/>
        <v>6.4412113923678046E-3</v>
      </c>
      <c r="O88" s="4">
        <f t="shared" si="28"/>
        <v>233.05359619966231</v>
      </c>
      <c r="P88" s="4">
        <f t="shared" si="23"/>
        <v>226.67223393777027</v>
      </c>
      <c r="Q88" s="5">
        <f t="shared" si="21"/>
        <v>2.7381522387772889E-2</v>
      </c>
      <c r="R88" s="43">
        <f t="shared" si="24"/>
        <v>6.6354256083345506E-3</v>
      </c>
      <c r="S88" s="14"/>
      <c r="T88" s="13">
        <f t="shared" si="22"/>
        <v>3.9203024322827087E-2</v>
      </c>
      <c r="U88" s="20" t="b">
        <f t="shared" si="25"/>
        <v>0</v>
      </c>
      <c r="V88" s="13">
        <f>(E88-E87)/E87</f>
        <v>4.776626669396046E-2</v>
      </c>
      <c r="W88" s="20"/>
      <c r="X88" s="13">
        <f t="shared" si="26"/>
        <v>6.5444104304509827E-3</v>
      </c>
    </row>
    <row r="89" spans="1:24" x14ac:dyDescent="0.2">
      <c r="A89" s="1">
        <v>45000</v>
      </c>
      <c r="B89" s="4">
        <v>237.61000100000001</v>
      </c>
      <c r="C89" s="4">
        <v>242.86000100000001</v>
      </c>
      <c r="D89" s="4">
        <v>233.60000600000001</v>
      </c>
      <c r="E89" s="4">
        <v>242.279999</v>
      </c>
      <c r="F89" s="4">
        <v>242.23497</v>
      </c>
      <c r="G89" s="2">
        <v>52448600</v>
      </c>
      <c r="H89" s="4">
        <f t="shared" si="15"/>
        <v>52.448599999999999</v>
      </c>
      <c r="I89" s="5">
        <f t="shared" si="16"/>
        <v>2.2095029577479778E-2</v>
      </c>
      <c r="J89" s="5">
        <f t="shared" si="17"/>
        <v>3.9640388536633868E-2</v>
      </c>
      <c r="K89" s="10">
        <f t="shared" si="27"/>
        <v>1.6499939999999924</v>
      </c>
      <c r="L89" s="6" t="b">
        <f t="shared" si="18"/>
        <v>0</v>
      </c>
      <c r="M89" s="5">
        <f t="shared" si="19"/>
        <v>1.9654046464146903E-2</v>
      </c>
      <c r="N89" s="5">
        <f t="shared" si="20"/>
        <v>2.3882154229259325E-3</v>
      </c>
      <c r="O89" s="4">
        <f t="shared" si="28"/>
        <v>234.5913299997186</v>
      </c>
      <c r="P89" s="4">
        <f t="shared" si="23"/>
        <v>228.0294308997033</v>
      </c>
      <c r="Q89" s="5">
        <f t="shared" si="21"/>
        <v>2.7971618132789339E-2</v>
      </c>
      <c r="R89" s="43">
        <f t="shared" si="24"/>
        <v>-4.2257486656466694E-3</v>
      </c>
      <c r="S89" s="14"/>
      <c r="T89" s="13">
        <f t="shared" si="22"/>
        <v>3.5247129552022805E-2</v>
      </c>
      <c r="U89" s="20" t="b">
        <f t="shared" si="25"/>
        <v>0</v>
      </c>
      <c r="V89" s="13">
        <f>(E89-E88)/E88</f>
        <v>6.8569752969917129E-3</v>
      </c>
      <c r="W89" s="20"/>
      <c r="X89" s="13">
        <f t="shared" si="26"/>
        <v>6.5981981189377386E-3</v>
      </c>
    </row>
    <row r="90" spans="1:24" x14ac:dyDescent="0.2">
      <c r="A90" s="1">
        <v>45001</v>
      </c>
      <c r="B90" s="4">
        <v>240.270004</v>
      </c>
      <c r="C90" s="4">
        <v>255.88000500000001</v>
      </c>
      <c r="D90" s="4">
        <v>238.94000199999999</v>
      </c>
      <c r="E90" s="4">
        <v>255.41000399999999</v>
      </c>
      <c r="F90" s="4">
        <v>255.36253400000001</v>
      </c>
      <c r="G90" s="2">
        <v>58325300</v>
      </c>
      <c r="H90" s="4">
        <f t="shared" si="15"/>
        <v>58.325299999999999</v>
      </c>
      <c r="I90" s="5">
        <f t="shared" si="16"/>
        <v>6.4968580097913564E-2</v>
      </c>
      <c r="J90" s="5">
        <f t="shared" si="17"/>
        <v>7.0896471324211424E-2</v>
      </c>
      <c r="K90" s="10">
        <f t="shared" si="27"/>
        <v>13.130004999999983</v>
      </c>
      <c r="L90" s="6" t="b">
        <f t="shared" si="18"/>
        <v>0</v>
      </c>
      <c r="M90" s="5">
        <f t="shared" si="19"/>
        <v>6.3012443284430897E-2</v>
      </c>
      <c r="N90" s="5">
        <f t="shared" si="20"/>
        <v>1.8368023714866847E-3</v>
      </c>
      <c r="O90" s="4">
        <f t="shared" si="28"/>
        <v>238.06110899976551</v>
      </c>
      <c r="P90" s="4">
        <f t="shared" si="23"/>
        <v>230.41035029972909</v>
      </c>
      <c r="Q90" s="5">
        <f t="shared" si="21"/>
        <v>3.2137793242171094E-2</v>
      </c>
      <c r="R90" s="43">
        <f t="shared" si="24"/>
        <v>3.6918798031615901E-3</v>
      </c>
      <c r="S90" s="14"/>
      <c r="T90" s="13">
        <f t="shared" si="22"/>
        <v>7.4850092377970287E-2</v>
      </c>
      <c r="U90" s="20" t="b">
        <f t="shared" si="25"/>
        <v>0</v>
      </c>
      <c r="V90" s="13">
        <f>(E90-E89)/E89</f>
        <v>5.4193515990562567E-2</v>
      </c>
      <c r="W90" s="20"/>
      <c r="X90" s="13">
        <f t="shared" si="26"/>
        <v>1.4790738430320825E-2</v>
      </c>
    </row>
    <row r="91" spans="1:24" x14ac:dyDescent="0.2">
      <c r="A91" s="1">
        <v>45002</v>
      </c>
      <c r="B91" s="4">
        <v>259.82000699999998</v>
      </c>
      <c r="C91" s="4">
        <v>263.98998999999998</v>
      </c>
      <c r="D91" s="4">
        <v>256.67999300000002</v>
      </c>
      <c r="E91" s="4">
        <v>257.25</v>
      </c>
      <c r="F91" s="4">
        <v>257.20220899999998</v>
      </c>
      <c r="G91" s="2">
        <v>84854700</v>
      </c>
      <c r="H91" s="4">
        <f t="shared" si="15"/>
        <v>84.854699999999994</v>
      </c>
      <c r="I91" s="5">
        <f t="shared" si="16"/>
        <v>1.6049506918841713E-2</v>
      </c>
      <c r="J91" s="5">
        <f t="shared" si="17"/>
        <v>2.8479029138823268E-2</v>
      </c>
      <c r="K91" s="10">
        <f t="shared" si="27"/>
        <v>1.8399960000000135</v>
      </c>
      <c r="L91" s="6" t="b">
        <f t="shared" si="18"/>
        <v>1</v>
      </c>
      <c r="M91" s="5">
        <f t="shared" si="19"/>
        <v>-9.8914899959954804E-3</v>
      </c>
      <c r="N91" s="5">
        <f t="shared" si="20"/>
        <v>2.5531233210774312E-2</v>
      </c>
      <c r="O91" s="4">
        <f t="shared" si="28"/>
        <v>241.25925749980459</v>
      </c>
      <c r="P91" s="4">
        <f t="shared" si="23"/>
        <v>232.74423288236133</v>
      </c>
      <c r="Q91" s="5">
        <f t="shared" si="21"/>
        <v>3.5294084486893341E-2</v>
      </c>
      <c r="R91" s="43">
        <f t="shared" si="24"/>
        <v>6.3917694433789446E-2</v>
      </c>
      <c r="S91" s="14"/>
      <c r="T91" s="13">
        <f t="shared" si="22"/>
        <v>9.4217037454878999E-2</v>
      </c>
      <c r="U91" s="20" t="b">
        <f t="shared" si="25"/>
        <v>0</v>
      </c>
      <c r="V91" s="13">
        <f>(E91-E90)/E90</f>
        <v>7.2040874326912176E-3</v>
      </c>
      <c r="W91" s="20"/>
      <c r="X91" s="13">
        <f t="shared" si="26"/>
        <v>1.3434149380704734E-2</v>
      </c>
    </row>
    <row r="92" spans="1:24" x14ac:dyDescent="0.2">
      <c r="A92" s="1">
        <v>45005</v>
      </c>
      <c r="B92" s="4">
        <v>256.14999399999999</v>
      </c>
      <c r="C92" s="4">
        <v>260.23998999999998</v>
      </c>
      <c r="D92" s="4">
        <v>251.300003</v>
      </c>
      <c r="E92" s="4">
        <v>259</v>
      </c>
      <c r="F92" s="4">
        <v>258.95187399999998</v>
      </c>
      <c r="G92" s="2">
        <v>43274700</v>
      </c>
      <c r="H92" s="4">
        <f t="shared" si="15"/>
        <v>43.274700000000003</v>
      </c>
      <c r="I92" s="5">
        <f t="shared" si="16"/>
        <v>1.5967191472977295E-2</v>
      </c>
      <c r="J92" s="5">
        <f t="shared" si="17"/>
        <v>3.5574957792578993E-2</v>
      </c>
      <c r="K92" s="10">
        <f t="shared" si="27"/>
        <v>1.75</v>
      </c>
      <c r="L92" s="6" t="b">
        <f t="shared" si="18"/>
        <v>0</v>
      </c>
      <c r="M92" s="5">
        <f t="shared" si="19"/>
        <v>1.1126316871980905E-2</v>
      </c>
      <c r="N92" s="5">
        <f t="shared" si="20"/>
        <v>4.7647942193664305E-3</v>
      </c>
      <c r="O92" s="4">
        <f t="shared" si="28"/>
        <v>244.21604791650384</v>
      </c>
      <c r="P92" s="4">
        <f t="shared" si="23"/>
        <v>235.02734306650382</v>
      </c>
      <c r="Q92" s="5">
        <f t="shared" si="21"/>
        <v>3.762531139289254E-2</v>
      </c>
      <c r="R92" s="43">
        <f t="shared" si="24"/>
        <v>2.9006918848830648E-2</v>
      </c>
      <c r="S92" s="14"/>
      <c r="T92" s="13">
        <f t="shared" si="22"/>
        <v>6.5613796555149553E-2</v>
      </c>
      <c r="U92" s="20" t="b">
        <f t="shared" si="25"/>
        <v>0</v>
      </c>
      <c r="V92" s="13"/>
      <c r="W92" s="20"/>
      <c r="X92" s="13">
        <f t="shared" si="26"/>
        <v>1.2255655792614067E-2</v>
      </c>
    </row>
    <row r="93" spans="1:24" x14ac:dyDescent="0.2">
      <c r="A93" s="1">
        <v>45006</v>
      </c>
      <c r="B93" s="4">
        <v>261.79998799999998</v>
      </c>
      <c r="C93" s="4">
        <v>263.92001299999998</v>
      </c>
      <c r="D93" s="4">
        <v>253.80999800000001</v>
      </c>
      <c r="E93" s="4">
        <v>261.98998999999998</v>
      </c>
      <c r="F93" s="4">
        <v>261.94131499999997</v>
      </c>
      <c r="G93" s="2">
        <v>54740800</v>
      </c>
      <c r="H93" s="4">
        <f t="shared" si="15"/>
        <v>54.7408</v>
      </c>
      <c r="I93" s="5">
        <f t="shared" si="16"/>
        <v>8.0978804322939784E-3</v>
      </c>
      <c r="J93" s="5">
        <f t="shared" si="17"/>
        <v>3.9833005317623363E-2</v>
      </c>
      <c r="K93" s="10">
        <f t="shared" si="27"/>
        <v>2.9899899999999775</v>
      </c>
      <c r="L93" s="6" t="b">
        <f t="shared" si="18"/>
        <v>0</v>
      </c>
      <c r="M93" s="5">
        <f t="shared" si="19"/>
        <v>7.2575251607724558E-4</v>
      </c>
      <c r="N93" s="5">
        <f t="shared" si="20"/>
        <v>7.3129088546991161E-3</v>
      </c>
      <c r="O93" s="4">
        <f t="shared" si="28"/>
        <v>247.17837159708654</v>
      </c>
      <c r="P93" s="4">
        <f t="shared" si="23"/>
        <v>237.37192106072087</v>
      </c>
      <c r="Q93" s="5">
        <f t="shared" si="21"/>
        <v>3.9673578529559585E-2</v>
      </c>
      <c r="R93" s="43">
        <f t="shared" si="24"/>
        <v>2.6829315041056102E-2</v>
      </c>
      <c r="S93" s="112" t="s">
        <v>50</v>
      </c>
      <c r="T93" s="13">
        <f t="shared" si="22"/>
        <v>6.7731012607378044E-2</v>
      </c>
      <c r="U93" s="20" t="b">
        <f t="shared" si="25"/>
        <v>0</v>
      </c>
      <c r="V93" s="13"/>
      <c r="W93" s="20"/>
      <c r="X93" s="13">
        <f t="shared" si="26"/>
        <v>1.2129930468760602E-2</v>
      </c>
    </row>
    <row r="94" spans="1:24" x14ac:dyDescent="0.2">
      <c r="A94" s="1">
        <v>45007</v>
      </c>
      <c r="B94" s="4">
        <v>264.25</v>
      </c>
      <c r="C94" s="4">
        <v>275.89001500000001</v>
      </c>
      <c r="D94" s="4">
        <v>262.36999500000002</v>
      </c>
      <c r="E94" s="4">
        <v>264.67999300000002</v>
      </c>
      <c r="F94" s="4">
        <v>264.63082900000001</v>
      </c>
      <c r="G94" s="2">
        <v>79729500</v>
      </c>
      <c r="H94" s="4">
        <f t="shared" si="15"/>
        <v>79.729500000000002</v>
      </c>
      <c r="I94" s="5">
        <f t="shared" si="16"/>
        <v>4.4049252601702955E-2</v>
      </c>
      <c r="J94" s="5">
        <f t="shared" si="17"/>
        <v>5.1530358873544159E-2</v>
      </c>
      <c r="K94" s="10">
        <f t="shared" si="27"/>
        <v>2.690003000000047</v>
      </c>
      <c r="L94" s="6" t="b">
        <f t="shared" si="18"/>
        <v>1</v>
      </c>
      <c r="M94" s="5">
        <f t="shared" si="19"/>
        <v>1.6272204351940379E-3</v>
      </c>
      <c r="N94" s="5">
        <f t="shared" si="20"/>
        <v>4.0632213529003508E-2</v>
      </c>
      <c r="O94" s="4">
        <f t="shared" si="28"/>
        <v>250.09530849757212</v>
      </c>
      <c r="P94" s="4">
        <f t="shared" si="23"/>
        <v>239.74653601196252</v>
      </c>
      <c r="Q94" s="5">
        <f t="shared" si="21"/>
        <v>4.1379314741164228E-2</v>
      </c>
      <c r="R94" s="43">
        <f t="shared" si="24"/>
        <v>4.90800350321128E-2</v>
      </c>
      <c r="S94" s="112"/>
      <c r="T94" s="13">
        <f t="shared" si="22"/>
        <v>0.10313950572438785</v>
      </c>
      <c r="U94" s="20" t="b">
        <f t="shared" si="25"/>
        <v>0</v>
      </c>
      <c r="V94" s="13"/>
      <c r="W94" s="20"/>
      <c r="X94" s="13">
        <f t="shared" si="26"/>
        <v>1.1800939061287846E-2</v>
      </c>
    </row>
    <row r="95" spans="1:24" x14ac:dyDescent="0.2">
      <c r="A95" s="1">
        <v>45008</v>
      </c>
      <c r="B95" s="4">
        <v>271.14999399999999</v>
      </c>
      <c r="C95" s="4">
        <v>274.98998999999998</v>
      </c>
      <c r="D95" s="4">
        <v>266.89999399999999</v>
      </c>
      <c r="E95" s="4">
        <v>271.91000400000001</v>
      </c>
      <c r="F95" s="4">
        <v>271.859467</v>
      </c>
      <c r="G95" s="2">
        <v>56488900</v>
      </c>
      <c r="H95" s="4">
        <f t="shared" si="15"/>
        <v>56.488900000000001</v>
      </c>
      <c r="I95" s="5">
        <f t="shared" si="16"/>
        <v>1.4161888567107934E-2</v>
      </c>
      <c r="J95" s="5">
        <f t="shared" si="17"/>
        <v>3.0310963588856377E-2</v>
      </c>
      <c r="K95" s="10">
        <f t="shared" si="27"/>
        <v>7.2300109999999904</v>
      </c>
      <c r="L95" s="6" t="b">
        <f t="shared" si="18"/>
        <v>0</v>
      </c>
      <c r="M95" s="5">
        <f t="shared" si="19"/>
        <v>2.8029135785266604E-3</v>
      </c>
      <c r="N95" s="5">
        <f t="shared" si="20"/>
        <v>1.1200356783895889E-2</v>
      </c>
      <c r="O95" s="4">
        <f t="shared" si="28"/>
        <v>253.7310910813101</v>
      </c>
      <c r="P95" s="4">
        <f t="shared" si="23"/>
        <v>242.54335931527012</v>
      </c>
      <c r="Q95" s="5">
        <f t="shared" si="21"/>
        <v>4.4092869022719722E-2</v>
      </c>
      <c r="R95" s="43">
        <f t="shared" si="24"/>
        <v>5.1901021914850069E-2</v>
      </c>
      <c r="S95" s="112"/>
      <c r="T95" s="13">
        <f t="shared" si="22"/>
        <v>8.3785155489191909E-2</v>
      </c>
      <c r="U95" s="20" t="b">
        <f t="shared" si="25"/>
        <v>0</v>
      </c>
      <c r="V95" s="13"/>
      <c r="W95" s="20">
        <f>(E95-E87)/E87</f>
        <v>0.18396760108042162</v>
      </c>
      <c r="X95" s="13">
        <f t="shared" si="26"/>
        <v>1.4537588112226716E-2</v>
      </c>
    </row>
    <row r="96" spans="1:24" x14ac:dyDescent="0.2">
      <c r="A96" s="1">
        <v>45009</v>
      </c>
      <c r="B96" s="4">
        <v>270.30999800000001</v>
      </c>
      <c r="C96" s="4">
        <v>271.67001299999998</v>
      </c>
      <c r="D96" s="4">
        <v>263.54998799999998</v>
      </c>
      <c r="E96" s="4">
        <v>267.790009</v>
      </c>
      <c r="F96" s="4">
        <v>267.74023399999999</v>
      </c>
      <c r="G96" s="2">
        <v>45492000</v>
      </c>
      <c r="H96" s="4">
        <f t="shared" si="15"/>
        <v>45.491999999999997</v>
      </c>
      <c r="I96" s="5">
        <f t="shared" si="16"/>
        <v>5.0313159337893815E-3</v>
      </c>
      <c r="J96" s="5">
        <f t="shared" si="17"/>
        <v>3.0810189223002351E-2</v>
      </c>
      <c r="K96" s="10">
        <f t="shared" si="27"/>
        <v>-4.1199950000000172</v>
      </c>
      <c r="L96" s="6" t="b">
        <f t="shared" si="18"/>
        <v>0</v>
      </c>
      <c r="M96" s="5">
        <f t="shared" si="19"/>
        <v>-9.3225889484117776E-3</v>
      </c>
      <c r="N96" s="5">
        <f t="shared" si="20"/>
        <v>1.4282047389602716E-2</v>
      </c>
      <c r="O96" s="4">
        <f t="shared" si="28"/>
        <v>256.0742440677584</v>
      </c>
      <c r="P96" s="4">
        <f t="shared" si="23"/>
        <v>244.73872015742054</v>
      </c>
      <c r="Q96" s="5">
        <f t="shared" si="21"/>
        <v>4.4266552271217188E-2</v>
      </c>
      <c r="R96" s="43">
        <f t="shared" si="24"/>
        <v>2.9193658110588699E-2</v>
      </c>
      <c r="S96" s="14"/>
      <c r="T96" s="13">
        <f t="shared" si="22"/>
        <v>6.0903309464089922E-2</v>
      </c>
      <c r="U96" s="20" t="b">
        <f t="shared" si="25"/>
        <v>1</v>
      </c>
      <c r="V96" s="13"/>
      <c r="W96" s="20"/>
      <c r="X96" s="13">
        <f t="shared" si="26"/>
        <v>9.2347885963152271E-3</v>
      </c>
    </row>
    <row r="97" spans="1:24" x14ac:dyDescent="0.2">
      <c r="A97" s="1">
        <v>45012</v>
      </c>
      <c r="B97" s="4">
        <v>268.36999500000002</v>
      </c>
      <c r="C97" s="4">
        <v>270</v>
      </c>
      <c r="D97" s="4">
        <v>263.64999399999999</v>
      </c>
      <c r="E97" s="4">
        <v>265.30999800000001</v>
      </c>
      <c r="F97" s="4">
        <v>265.26068099999998</v>
      </c>
      <c r="G97" s="2">
        <v>36102600</v>
      </c>
      <c r="H97" s="4">
        <f t="shared" si="15"/>
        <v>36.102600000000002</v>
      </c>
      <c r="I97" s="5">
        <f t="shared" si="16"/>
        <v>6.0737229584849183E-3</v>
      </c>
      <c r="J97" s="5">
        <f t="shared" si="17"/>
        <v>2.4084984428256833E-2</v>
      </c>
      <c r="K97" s="10">
        <f t="shared" si="27"/>
        <v>-2.4800109999999904</v>
      </c>
      <c r="L97" s="6" t="b">
        <f t="shared" si="18"/>
        <v>1</v>
      </c>
      <c r="M97" s="5">
        <f t="shared" si="19"/>
        <v>-1.1402157681599277E-2</v>
      </c>
      <c r="N97" s="5">
        <f t="shared" si="20"/>
        <v>1.7370377777777751E-2</v>
      </c>
      <c r="O97" s="4">
        <f t="shared" si="28"/>
        <v>257.6135363897987</v>
      </c>
      <c r="P97" s="4">
        <f t="shared" si="23"/>
        <v>246.5275269263405</v>
      </c>
      <c r="Q97" s="5">
        <f t="shared" si="21"/>
        <v>4.3033489694748801E-2</v>
      </c>
      <c r="R97" s="43">
        <f t="shared" si="24"/>
        <v>2.3432222137067544E-2</v>
      </c>
      <c r="S97" s="14"/>
      <c r="T97" s="13">
        <f t="shared" si="22"/>
        <v>4.8081571270615103E-2</v>
      </c>
      <c r="U97" s="20" t="b">
        <f t="shared" si="25"/>
        <v>1</v>
      </c>
      <c r="V97" s="13"/>
      <c r="W97" s="20"/>
      <c r="X97" s="13">
        <f t="shared" si="26"/>
        <v>6.0111173134342732E-3</v>
      </c>
    </row>
    <row r="98" spans="1:24" x14ac:dyDescent="0.2">
      <c r="A98" s="1">
        <v>45013</v>
      </c>
      <c r="B98" s="4">
        <v>264.47000100000002</v>
      </c>
      <c r="C98" s="4">
        <v>265.13000499999998</v>
      </c>
      <c r="D98" s="4">
        <v>258.5</v>
      </c>
      <c r="E98" s="4">
        <v>264.10000600000001</v>
      </c>
      <c r="F98" s="4">
        <v>264.05093399999998</v>
      </c>
      <c r="G98" s="2">
        <v>35610400</v>
      </c>
      <c r="H98" s="4">
        <f t="shared" si="15"/>
        <v>35.610399999999998</v>
      </c>
      <c r="I98" s="5">
        <f t="shared" si="16"/>
        <v>2.4955722671924441E-3</v>
      </c>
      <c r="J98" s="5">
        <f t="shared" si="17"/>
        <v>2.5647988394584074E-2</v>
      </c>
      <c r="K98" s="10">
        <f t="shared" si="27"/>
        <v>-1.2099919999999997</v>
      </c>
      <c r="L98" s="6" t="b">
        <f t="shared" si="18"/>
        <v>0</v>
      </c>
      <c r="M98" s="5">
        <f t="shared" si="19"/>
        <v>-1.399005552996603E-3</v>
      </c>
      <c r="N98" s="5">
        <f t="shared" si="20"/>
        <v>3.8848828143761976E-3</v>
      </c>
      <c r="O98" s="4">
        <f t="shared" si="28"/>
        <v>258.69461465816556</v>
      </c>
      <c r="P98" s="4">
        <f t="shared" si="23"/>
        <v>248.0555685849196</v>
      </c>
      <c r="Q98" s="5">
        <f t="shared" si="21"/>
        <v>4.1125889254804197E-2</v>
      </c>
      <c r="R98" s="43">
        <f t="shared" si="24"/>
        <v>-7.5229497306205186E-4</v>
      </c>
      <c r="S98" s="14"/>
      <c r="T98" s="13">
        <f t="shared" si="22"/>
        <v>2.4876398568783622E-2</v>
      </c>
      <c r="U98" s="20" t="b">
        <f t="shared" si="25"/>
        <v>1</v>
      </c>
      <c r="V98" s="13"/>
      <c r="W98" s="20"/>
      <c r="X98" s="13">
        <f t="shared" si="26"/>
        <v>4.1965118895424475E-3</v>
      </c>
    </row>
    <row r="99" spans="1:24" x14ac:dyDescent="0.2">
      <c r="A99" s="1">
        <v>45014</v>
      </c>
      <c r="B99" s="4">
        <v>268.25</v>
      </c>
      <c r="C99" s="4">
        <v>270.77999899999998</v>
      </c>
      <c r="D99" s="4">
        <v>265.97000100000002</v>
      </c>
      <c r="E99" s="4">
        <v>269.83999599999999</v>
      </c>
      <c r="F99" s="4">
        <v>269.78985599999999</v>
      </c>
      <c r="G99" s="2">
        <v>39369400</v>
      </c>
      <c r="H99" s="4">
        <f t="shared" si="15"/>
        <v>39.369399999999999</v>
      </c>
      <c r="I99" s="5">
        <f t="shared" si="16"/>
        <v>9.4314967381173356E-3</v>
      </c>
      <c r="J99" s="5">
        <f t="shared" si="17"/>
        <v>1.8084738812329252E-2</v>
      </c>
      <c r="K99" s="10">
        <f t="shared" si="27"/>
        <v>5.7399899999999775</v>
      </c>
      <c r="L99" s="6" t="b">
        <f t="shared" si="18"/>
        <v>0</v>
      </c>
      <c r="M99" s="5">
        <f t="shared" si="19"/>
        <v>5.9272917054985462E-3</v>
      </c>
      <c r="N99" s="5">
        <f t="shared" si="20"/>
        <v>3.4714639318688756E-3</v>
      </c>
      <c r="O99" s="4">
        <f t="shared" si="28"/>
        <v>260.55217821513799</v>
      </c>
      <c r="P99" s="4">
        <f t="shared" si="23"/>
        <v>249.94986662101354</v>
      </c>
      <c r="Q99" s="5">
        <f t="shared" si="21"/>
        <v>4.0691702010528248E-2</v>
      </c>
      <c r="R99" s="43">
        <f t="shared" si="24"/>
        <v>2.0793619235792926E-2</v>
      </c>
      <c r="S99" s="14"/>
      <c r="T99" s="13">
        <f t="shared" si="22"/>
        <v>3.9254405220964517E-2</v>
      </c>
      <c r="U99" s="20" t="b">
        <f t="shared" si="25"/>
        <v>0</v>
      </c>
      <c r="V99" s="13"/>
      <c r="W99" s="20"/>
      <c r="X99" s="13">
        <f t="shared" si="26"/>
        <v>7.1805265812238646E-3</v>
      </c>
    </row>
    <row r="100" spans="1:24" x14ac:dyDescent="0.2">
      <c r="A100" s="1">
        <v>45015</v>
      </c>
      <c r="B100" s="4">
        <v>272.290009</v>
      </c>
      <c r="C100" s="4">
        <v>274.98998999999998</v>
      </c>
      <c r="D100" s="4">
        <v>271.01998900000001</v>
      </c>
      <c r="E100" s="4">
        <v>273.82998700000002</v>
      </c>
      <c r="F100" s="4">
        <v>273.77911399999999</v>
      </c>
      <c r="G100" s="2">
        <v>36451600</v>
      </c>
      <c r="H100" s="4">
        <f t="shared" si="15"/>
        <v>36.451599999999999</v>
      </c>
      <c r="I100" s="5">
        <f t="shared" si="16"/>
        <v>9.915828384287062E-3</v>
      </c>
      <c r="J100" s="5">
        <f t="shared" si="17"/>
        <v>1.4648369718589162E-2</v>
      </c>
      <c r="K100" s="10">
        <f t="shared" si="27"/>
        <v>3.9899910000000318</v>
      </c>
      <c r="L100" s="6" t="b">
        <f t="shared" si="18"/>
        <v>0</v>
      </c>
      <c r="M100" s="5">
        <f t="shared" si="19"/>
        <v>5.6556537114809055E-3</v>
      </c>
      <c r="N100" s="5">
        <f t="shared" si="20"/>
        <v>4.2183462750769972E-3</v>
      </c>
      <c r="O100" s="4">
        <f t="shared" si="28"/>
        <v>262.76514634594832</v>
      </c>
      <c r="P100" s="4">
        <f t="shared" si="23"/>
        <v>252.02639882788193</v>
      </c>
      <c r="Q100" s="5">
        <f t="shared" si="21"/>
        <v>4.0868234114763806E-2</v>
      </c>
      <c r="R100" s="43">
        <f t="shared" si="24"/>
        <v>3.1415287639341712E-2</v>
      </c>
      <c r="S100" s="14"/>
      <c r="T100" s="13">
        <f t="shared" si="22"/>
        <v>4.6523840106087774E-2</v>
      </c>
      <c r="U100" s="20" t="b">
        <f t="shared" si="25"/>
        <v>0</v>
      </c>
      <c r="V100" s="13">
        <f>(E100-E99)/E99</f>
        <v>1.478650703804499E-2</v>
      </c>
      <c r="W100" s="20"/>
      <c r="X100" s="13">
        <f t="shared" si="26"/>
        <v>8.4933779712372641E-3</v>
      </c>
    </row>
    <row r="101" spans="1:24" x14ac:dyDescent="0.2">
      <c r="A101" s="1">
        <v>45016</v>
      </c>
      <c r="B101" s="4">
        <v>271.39999399999999</v>
      </c>
      <c r="C101" s="4">
        <v>278.33999599999999</v>
      </c>
      <c r="D101" s="4">
        <v>271.04998799999998</v>
      </c>
      <c r="E101" s="4">
        <v>277.76998900000001</v>
      </c>
      <c r="F101" s="4">
        <v>277.71835299999998</v>
      </c>
      <c r="G101" s="2">
        <v>43393300</v>
      </c>
      <c r="H101" s="4">
        <f t="shared" si="15"/>
        <v>43.393300000000004</v>
      </c>
      <c r="I101" s="5">
        <f t="shared" si="16"/>
        <v>2.5571120683222981E-2</v>
      </c>
      <c r="J101" s="5">
        <f t="shared" si="17"/>
        <v>2.6895437457093711E-2</v>
      </c>
      <c r="K101" s="10">
        <f t="shared" si="27"/>
        <v>3.9400019999999927</v>
      </c>
      <c r="L101" s="6" t="b">
        <f t="shared" si="18"/>
        <v>0</v>
      </c>
      <c r="M101" s="5">
        <f t="shared" si="19"/>
        <v>2.3470873768700294E-2</v>
      </c>
      <c r="N101" s="5">
        <f t="shared" si="20"/>
        <v>2.0478803197222705E-3</v>
      </c>
      <c r="O101" s="4">
        <f t="shared" si="28"/>
        <v>265.26595345495696</v>
      </c>
      <c r="P101" s="4">
        <f t="shared" si="23"/>
        <v>254.26497188632698</v>
      </c>
      <c r="Q101" s="5">
        <f t="shared" si="21"/>
        <v>4.1471517265399778E-2</v>
      </c>
      <c r="R101" s="43">
        <f t="shared" si="24"/>
        <v>2.1804662338716516E-2</v>
      </c>
      <c r="S101" s="14"/>
      <c r="T101" s="13">
        <f t="shared" si="22"/>
        <v>4.9286545728014219E-2</v>
      </c>
      <c r="U101" s="20" t="b">
        <f t="shared" si="25"/>
        <v>0</v>
      </c>
      <c r="V101" s="13">
        <f>(E101-E100)/E100</f>
        <v>1.4388497195524435E-2</v>
      </c>
      <c r="W101" s="20"/>
      <c r="X101" s="13">
        <f t="shared" si="26"/>
        <v>9.5172710071530914E-3</v>
      </c>
    </row>
    <row r="102" spans="1:24" x14ac:dyDescent="0.2">
      <c r="A102" s="1">
        <v>45019</v>
      </c>
      <c r="B102" s="4">
        <v>275.08999599999999</v>
      </c>
      <c r="C102" s="4">
        <v>280</v>
      </c>
      <c r="D102" s="4">
        <v>273.35998499999999</v>
      </c>
      <c r="E102" s="4">
        <v>279.64999399999999</v>
      </c>
      <c r="F102" s="4">
        <v>279.59802200000001</v>
      </c>
      <c r="G102" s="2">
        <v>39871600</v>
      </c>
      <c r="H102" s="4">
        <f t="shared" si="15"/>
        <v>39.871600000000001</v>
      </c>
      <c r="I102" s="5">
        <f t="shared" si="16"/>
        <v>1.7848718860717913E-2</v>
      </c>
      <c r="J102" s="5">
        <f t="shared" si="17"/>
        <v>2.4290369345754851E-2</v>
      </c>
      <c r="K102" s="10">
        <f t="shared" si="27"/>
        <v>1.8800049999999828</v>
      </c>
      <c r="L102" s="6" t="b">
        <f t="shared" si="18"/>
        <v>0</v>
      </c>
      <c r="M102" s="5">
        <f t="shared" si="19"/>
        <v>1.6576386151098011E-2</v>
      </c>
      <c r="N102" s="5">
        <f t="shared" si="20"/>
        <v>1.2500214285714557E-3</v>
      </c>
      <c r="O102" s="4">
        <f t="shared" si="28"/>
        <v>267.66329354579744</v>
      </c>
      <c r="P102" s="4">
        <f t="shared" si="23"/>
        <v>256.4723651136029</v>
      </c>
      <c r="Q102" s="5">
        <f t="shared" si="21"/>
        <v>4.1809724015369185E-2</v>
      </c>
      <c r="R102" s="43">
        <f t="shared" si="24"/>
        <v>2.1283050726669181E-2</v>
      </c>
      <c r="S102" s="14"/>
      <c r="T102" s="13">
        <f t="shared" si="22"/>
        <v>4.6090393235379258E-2</v>
      </c>
      <c r="U102" s="20" t="b">
        <f t="shared" si="25"/>
        <v>0</v>
      </c>
      <c r="V102" s="13">
        <f>(E102-E101)/E101</f>
        <v>6.7682077778387457E-3</v>
      </c>
      <c r="W102" s="20"/>
      <c r="X102" s="13">
        <f t="shared" si="26"/>
        <v>9.0374963677634697E-3</v>
      </c>
    </row>
    <row r="103" spans="1:24" x14ac:dyDescent="0.2">
      <c r="A103" s="1">
        <v>45020</v>
      </c>
      <c r="B103" s="4">
        <v>279.66000400000001</v>
      </c>
      <c r="C103" s="4">
        <v>280</v>
      </c>
      <c r="D103" s="4">
        <v>273.07000699999998</v>
      </c>
      <c r="E103" s="4">
        <v>274.52999899999998</v>
      </c>
      <c r="F103" s="4">
        <v>274.478973</v>
      </c>
      <c r="G103" s="2">
        <v>36859200</v>
      </c>
      <c r="H103" s="4">
        <f t="shared" si="15"/>
        <v>36.859200000000001</v>
      </c>
      <c r="I103" s="5">
        <f t="shared" si="16"/>
        <v>1.2157476762389844E-3</v>
      </c>
      <c r="J103" s="5">
        <f t="shared" si="17"/>
        <v>2.5378081892384559E-2</v>
      </c>
      <c r="K103" s="10">
        <f t="shared" si="27"/>
        <v>-5.1199950000000172</v>
      </c>
      <c r="L103" s="6" t="b">
        <f t="shared" si="18"/>
        <v>1</v>
      </c>
      <c r="M103" s="5">
        <f t="shared" si="19"/>
        <v>-1.8343720684492443E-2</v>
      </c>
      <c r="N103" s="5">
        <f t="shared" si="20"/>
        <v>1.9535717857142944E-2</v>
      </c>
      <c r="O103" s="4">
        <f t="shared" si="28"/>
        <v>268.80774445483121</v>
      </c>
      <c r="P103" s="4">
        <f t="shared" si="23"/>
        <v>258.04259414720264</v>
      </c>
      <c r="Q103" s="5">
        <f t="shared" si="21"/>
        <v>4.0047768450501182E-2</v>
      </c>
      <c r="R103" s="43">
        <f t="shared" si="24"/>
        <v>1.5856174656772106E-2</v>
      </c>
      <c r="S103" s="14"/>
      <c r="T103" s="13">
        <f t="shared" si="22"/>
        <v>4.1636655848096178E-2</v>
      </c>
      <c r="U103" s="20" t="b">
        <f t="shared" si="25"/>
        <v>1</v>
      </c>
      <c r="V103" s="13">
        <f>(E103-E102)/E102</f>
        <v>-1.8308582549084615E-2</v>
      </c>
      <c r="W103" s="20">
        <f>(E103-E100)/E100</f>
        <v>2.5563745142344776E-3</v>
      </c>
      <c r="X103" s="13">
        <f t="shared" si="26"/>
        <v>4.2757110766775651E-3</v>
      </c>
    </row>
    <row r="104" spans="1:24" x14ac:dyDescent="0.2">
      <c r="A104" s="1">
        <v>45021</v>
      </c>
      <c r="B104" s="4">
        <v>268.290009</v>
      </c>
      <c r="C104" s="4">
        <v>269.98001099999999</v>
      </c>
      <c r="D104" s="4">
        <v>263.95001200000002</v>
      </c>
      <c r="E104" s="4">
        <v>268.80999800000001</v>
      </c>
      <c r="F104" s="4">
        <v>268.76004</v>
      </c>
      <c r="G104" s="2">
        <v>51501500</v>
      </c>
      <c r="H104" s="4">
        <f t="shared" si="15"/>
        <v>51.5015</v>
      </c>
      <c r="I104" s="5">
        <f t="shared" si="16"/>
        <v>6.2991611439395523E-3</v>
      </c>
      <c r="J104" s="5">
        <f t="shared" si="17"/>
        <v>2.2845231012908515E-2</v>
      </c>
      <c r="K104" s="10">
        <f t="shared" si="27"/>
        <v>-5.7200009999999679</v>
      </c>
      <c r="L104" s="6" t="b">
        <f t="shared" si="18"/>
        <v>0</v>
      </c>
      <c r="M104" s="5">
        <f t="shared" si="19"/>
        <v>1.938160134766739E-3</v>
      </c>
      <c r="N104" s="5">
        <f t="shared" si="20"/>
        <v>4.3337023199098365E-3</v>
      </c>
      <c r="O104" s="4">
        <f t="shared" si="28"/>
        <v>268.8081200456927</v>
      </c>
      <c r="P104" s="4">
        <f t="shared" si="23"/>
        <v>258.97889013440243</v>
      </c>
      <c r="Q104" s="5">
        <f t="shared" si="21"/>
        <v>3.6565970959580654E-2</v>
      </c>
      <c r="R104" s="43">
        <f t="shared" si="24"/>
        <v>-1.8072772670955382E-2</v>
      </c>
      <c r="S104" s="14"/>
      <c r="T104" s="13">
        <f t="shared" si="22"/>
        <v>4.3595816752413797E-3</v>
      </c>
      <c r="U104" s="20" t="b">
        <f t="shared" si="25"/>
        <v>1</v>
      </c>
      <c r="V104" s="13"/>
      <c r="W104" s="20"/>
      <c r="X104" s="13">
        <f t="shared" si="26"/>
        <v>1.397247174766457E-6</v>
      </c>
    </row>
    <row r="105" spans="1:24" x14ac:dyDescent="0.2">
      <c r="A105" s="1">
        <v>45022</v>
      </c>
      <c r="B105" s="4">
        <v>265.83999599999999</v>
      </c>
      <c r="C105" s="4">
        <v>270.79998799999998</v>
      </c>
      <c r="D105" s="4">
        <v>264.26998900000001</v>
      </c>
      <c r="E105" s="4">
        <v>270.36999500000002</v>
      </c>
      <c r="F105" s="4">
        <v>270.31973299999999</v>
      </c>
      <c r="G105" s="2">
        <v>39765400</v>
      </c>
      <c r="H105" s="4">
        <f t="shared" si="15"/>
        <v>39.7654</v>
      </c>
      <c r="I105" s="5">
        <f t="shared" si="16"/>
        <v>1.8657809489283923E-2</v>
      </c>
      <c r="J105" s="5">
        <f t="shared" si="17"/>
        <v>2.470957457072424E-2</v>
      </c>
      <c r="K105" s="10">
        <f t="shared" si="27"/>
        <v>1.5599970000000098</v>
      </c>
      <c r="L105" s="6" t="b">
        <f t="shared" si="18"/>
        <v>0</v>
      </c>
      <c r="M105" s="5">
        <f t="shared" si="19"/>
        <v>1.7040321502261955E-2</v>
      </c>
      <c r="N105" s="5">
        <f t="shared" si="20"/>
        <v>1.5878619610572792E-3</v>
      </c>
      <c r="O105" s="4">
        <f t="shared" si="28"/>
        <v>269.06843253807727</v>
      </c>
      <c r="P105" s="4">
        <f t="shared" si="23"/>
        <v>259.9694209922805</v>
      </c>
      <c r="Q105" s="5">
        <f t="shared" si="21"/>
        <v>3.3816718891797617E-2</v>
      </c>
      <c r="R105" s="43">
        <f t="shared" si="24"/>
        <v>-1.7833543284191143E-2</v>
      </c>
      <c r="S105" s="14"/>
      <c r="T105" s="13">
        <f t="shared" si="22"/>
        <v>6.4353720188921404E-3</v>
      </c>
      <c r="U105" s="20" t="b">
        <f t="shared" si="25"/>
        <v>0</v>
      </c>
      <c r="V105" s="13"/>
      <c r="W105" s="20"/>
      <c r="X105" s="13">
        <f t="shared" si="26"/>
        <v>9.6839519706593176E-4</v>
      </c>
    </row>
    <row r="106" spans="1:24" x14ac:dyDescent="0.2">
      <c r="A106" s="1">
        <v>45026</v>
      </c>
      <c r="B106" s="4">
        <v>268.23001099999999</v>
      </c>
      <c r="C106" s="4">
        <v>276.209991</v>
      </c>
      <c r="D106" s="4">
        <v>266.69000199999999</v>
      </c>
      <c r="E106" s="4">
        <v>275.790009</v>
      </c>
      <c r="F106" s="4">
        <v>275.73876999999999</v>
      </c>
      <c r="G106" s="2">
        <v>39527900</v>
      </c>
      <c r="H106" s="4">
        <f t="shared" si="15"/>
        <v>39.527900000000002</v>
      </c>
      <c r="I106" s="5">
        <f t="shared" si="16"/>
        <v>2.9750511399710647E-2</v>
      </c>
      <c r="J106" s="5">
        <f t="shared" si="17"/>
        <v>3.5696835009210469E-2</v>
      </c>
      <c r="K106" s="10">
        <f t="shared" si="27"/>
        <v>5.4200139999999806</v>
      </c>
      <c r="L106" s="6" t="b">
        <f t="shared" si="18"/>
        <v>0</v>
      </c>
      <c r="M106" s="5">
        <f t="shared" si="19"/>
        <v>2.8184758192475366E-2</v>
      </c>
      <c r="N106" s="5">
        <f t="shared" si="20"/>
        <v>1.5205170474807499E-3</v>
      </c>
      <c r="O106" s="4">
        <f t="shared" si="28"/>
        <v>270.18869528173104</v>
      </c>
      <c r="P106" s="4">
        <f t="shared" si="23"/>
        <v>261.34512429729961</v>
      </c>
      <c r="Q106" s="5">
        <f t="shared" si="21"/>
        <v>3.2731091784613982E-2</v>
      </c>
      <c r="R106" s="43">
        <f t="shared" si="24"/>
        <v>-1.2949073528346159E-2</v>
      </c>
      <c r="S106" s="14"/>
      <c r="T106" s="13">
        <f t="shared" si="22"/>
        <v>2.2285520539600801E-2</v>
      </c>
      <c r="U106" s="20" t="b">
        <f t="shared" si="25"/>
        <v>0</v>
      </c>
      <c r="V106" s="13"/>
      <c r="W106" s="20"/>
      <c r="X106" s="13">
        <f t="shared" si="26"/>
        <v>4.1634863409524417E-3</v>
      </c>
    </row>
    <row r="107" spans="1:24" x14ac:dyDescent="0.2">
      <c r="A107" s="1">
        <v>45027</v>
      </c>
      <c r="B107" s="4">
        <v>277.23998999999998</v>
      </c>
      <c r="C107" s="4">
        <v>277.89999399999999</v>
      </c>
      <c r="D107" s="4">
        <v>271.26001000000002</v>
      </c>
      <c r="E107" s="4">
        <v>271.69000199999999</v>
      </c>
      <c r="F107" s="4">
        <v>271.63952599999999</v>
      </c>
      <c r="G107" s="2">
        <v>31437800</v>
      </c>
      <c r="H107" s="4">
        <f t="shared" si="15"/>
        <v>31.437799999999999</v>
      </c>
      <c r="I107" s="5">
        <f t="shared" si="16"/>
        <v>2.3806233725517556E-3</v>
      </c>
      <c r="J107" s="5">
        <f t="shared" si="17"/>
        <v>2.4478300358390347E-2</v>
      </c>
      <c r="K107" s="10">
        <f t="shared" si="27"/>
        <v>-4.1000070000000051</v>
      </c>
      <c r="L107" s="6" t="b">
        <f t="shared" si="18"/>
        <v>1</v>
      </c>
      <c r="M107" s="5">
        <f t="shared" si="19"/>
        <v>-2.0018713750494601E-2</v>
      </c>
      <c r="N107" s="5">
        <f t="shared" si="20"/>
        <v>2.2346139381348818E-2</v>
      </c>
      <c r="O107" s="4">
        <f t="shared" si="28"/>
        <v>270.43891306810917</v>
      </c>
      <c r="P107" s="4">
        <f t="shared" si="23"/>
        <v>262.24467888014311</v>
      </c>
      <c r="Q107" s="5">
        <f t="shared" si="21"/>
        <v>3.0299760101100425E-2</v>
      </c>
      <c r="R107" s="43">
        <f t="shared" si="24"/>
        <v>3.0361641472951011E-3</v>
      </c>
      <c r="S107" s="14"/>
      <c r="T107" s="13">
        <f t="shared" si="22"/>
        <v>2.7588784643620315E-2</v>
      </c>
      <c r="U107" s="20" t="b">
        <f t="shared" si="25"/>
        <v>1</v>
      </c>
      <c r="V107" s="13"/>
      <c r="W107" s="20"/>
      <c r="X107" s="13">
        <f t="shared" si="26"/>
        <v>9.2608532757901979E-4</v>
      </c>
    </row>
    <row r="108" spans="1:24" x14ac:dyDescent="0.2">
      <c r="A108" s="1">
        <v>45028</v>
      </c>
      <c r="B108" s="4">
        <v>273.70001200000002</v>
      </c>
      <c r="C108" s="4">
        <v>274.67999300000002</v>
      </c>
      <c r="D108" s="4">
        <v>264.48001099999999</v>
      </c>
      <c r="E108" s="4">
        <v>264.95001200000002</v>
      </c>
      <c r="F108" s="4">
        <v>264.90078699999998</v>
      </c>
      <c r="G108" s="2">
        <v>44625900</v>
      </c>
      <c r="H108" s="4">
        <f t="shared" si="15"/>
        <v>44.625900000000001</v>
      </c>
      <c r="I108" s="5">
        <f t="shared" si="16"/>
        <v>3.5804930837928105E-3</v>
      </c>
      <c r="J108" s="5">
        <f t="shared" si="17"/>
        <v>3.8566173532108762E-2</v>
      </c>
      <c r="K108" s="10">
        <f t="shared" si="27"/>
        <v>-6.7399899999999775</v>
      </c>
      <c r="L108" s="6" t="b">
        <f t="shared" si="18"/>
        <v>1</v>
      </c>
      <c r="M108" s="5">
        <f t="shared" si="19"/>
        <v>-3.1969308061265266E-2</v>
      </c>
      <c r="N108" s="5">
        <f t="shared" si="20"/>
        <v>3.5422969447942314E-2</v>
      </c>
      <c r="O108" s="4">
        <f t="shared" si="28"/>
        <v>269.52409622342429</v>
      </c>
      <c r="P108" s="4">
        <f t="shared" si="23"/>
        <v>262.47992523839156</v>
      </c>
      <c r="Q108" s="5">
        <f t="shared" si="21"/>
        <v>2.6135588927801878E-2</v>
      </c>
      <c r="R108" s="43">
        <f t="shared" si="24"/>
        <v>-1.8714783925081663E-2</v>
      </c>
      <c r="S108" s="14"/>
      <c r="T108" s="13">
        <f t="shared" si="22"/>
        <v>1.9129632002556483E-2</v>
      </c>
      <c r="U108" s="20" t="b">
        <f t="shared" si="25"/>
        <v>1</v>
      </c>
      <c r="V108" s="13"/>
      <c r="W108" s="20"/>
      <c r="X108" s="13">
        <f t="shared" si="26"/>
        <v>-3.3827115865329811E-3</v>
      </c>
    </row>
    <row r="109" spans="1:24" x14ac:dyDescent="0.2">
      <c r="A109" s="1">
        <v>45029</v>
      </c>
      <c r="B109" s="4">
        <v>267.33999599999999</v>
      </c>
      <c r="C109" s="4">
        <v>268.86999500000002</v>
      </c>
      <c r="D109" s="4">
        <v>263.290009</v>
      </c>
      <c r="E109" s="4">
        <v>264.63000499999998</v>
      </c>
      <c r="F109" s="4">
        <v>264.58084100000002</v>
      </c>
      <c r="G109" s="2">
        <v>35361500</v>
      </c>
      <c r="H109" s="4">
        <f t="shared" si="15"/>
        <v>35.361499999999999</v>
      </c>
      <c r="I109" s="5">
        <f t="shared" si="16"/>
        <v>5.7230456455906889E-3</v>
      </c>
      <c r="J109" s="5">
        <f t="shared" si="17"/>
        <v>2.1193307035057375E-2</v>
      </c>
      <c r="K109" s="10">
        <f t="shared" si="27"/>
        <v>-0.32000700000003235</v>
      </c>
      <c r="L109" s="6" t="b">
        <f t="shared" si="18"/>
        <v>1</v>
      </c>
      <c r="M109" s="5">
        <f t="shared" si="19"/>
        <v>-1.0136870803274802E-2</v>
      </c>
      <c r="N109" s="5">
        <f t="shared" si="20"/>
        <v>1.5769665930927081E-2</v>
      </c>
      <c r="O109" s="4">
        <f t="shared" si="28"/>
        <v>268.70841435285359</v>
      </c>
      <c r="P109" s="4">
        <f t="shared" si="23"/>
        <v>262.66688869592275</v>
      </c>
      <c r="Q109" s="5">
        <f t="shared" si="21"/>
        <v>2.2483574515078021E-2</v>
      </c>
      <c r="R109" s="43">
        <f t="shared" si="24"/>
        <v>-2.0164628509691682E-2</v>
      </c>
      <c r="S109" s="14"/>
      <c r="T109" s="13">
        <f t="shared" si="22"/>
        <v>6.0132336211192623E-4</v>
      </c>
      <c r="U109" s="20" t="b">
        <f t="shared" si="25"/>
        <v>1</v>
      </c>
      <c r="V109" s="13"/>
      <c r="W109" s="20"/>
      <c r="X109" s="13">
        <f t="shared" si="26"/>
        <v>-3.0263782793451357E-3</v>
      </c>
    </row>
    <row r="110" spans="1:24" x14ac:dyDescent="0.2">
      <c r="A110" s="1">
        <v>45030</v>
      </c>
      <c r="B110" s="4">
        <v>265.040009</v>
      </c>
      <c r="C110" s="4">
        <v>268.82998700000002</v>
      </c>
      <c r="D110" s="4">
        <v>262.20001200000002</v>
      </c>
      <c r="E110" s="4">
        <v>267.57998700000002</v>
      </c>
      <c r="F110" s="4">
        <v>267.53027300000002</v>
      </c>
      <c r="G110" s="2">
        <v>39566000</v>
      </c>
      <c r="H110" s="4">
        <f t="shared" si="15"/>
        <v>39.566000000000003</v>
      </c>
      <c r="I110" s="5">
        <f t="shared" si="16"/>
        <v>1.4299644850978024E-2</v>
      </c>
      <c r="J110" s="5">
        <f t="shared" si="17"/>
        <v>2.5285944685616572E-2</v>
      </c>
      <c r="K110" s="10">
        <f t="shared" si="27"/>
        <v>2.9499820000000341</v>
      </c>
      <c r="L110" s="6" t="b">
        <f t="shared" si="18"/>
        <v>0</v>
      </c>
      <c r="M110" s="5">
        <f t="shared" si="19"/>
        <v>9.583375768750518E-3</v>
      </c>
      <c r="N110" s="5">
        <f t="shared" si="20"/>
        <v>4.6497788953878865E-3</v>
      </c>
      <c r="O110" s="4">
        <f t="shared" si="28"/>
        <v>268.520343127378</v>
      </c>
      <c r="P110" s="4">
        <f t="shared" si="23"/>
        <v>263.09411463540772</v>
      </c>
      <c r="Q110" s="5">
        <f t="shared" si="21"/>
        <v>2.0207886034899925E-2</v>
      </c>
      <c r="R110" s="43">
        <f t="shared" si="24"/>
        <v>-2.3537624947767209E-2</v>
      </c>
      <c r="S110" s="14"/>
      <c r="T110" s="13">
        <f t="shared" si="22"/>
        <v>1.1531486553893341E-3</v>
      </c>
      <c r="U110" s="20" t="b">
        <f t="shared" si="25"/>
        <v>0</v>
      </c>
      <c r="V110" s="13"/>
      <c r="W110" s="20"/>
      <c r="X110" s="13">
        <f t="shared" si="26"/>
        <v>-6.9990821064736431E-4</v>
      </c>
    </row>
    <row r="111" spans="1:24" x14ac:dyDescent="0.2">
      <c r="A111" s="1">
        <v>45033</v>
      </c>
      <c r="B111" s="4">
        <v>265.64999399999999</v>
      </c>
      <c r="C111" s="4">
        <v>270.05999800000001</v>
      </c>
      <c r="D111" s="4">
        <v>264.32998700000002</v>
      </c>
      <c r="E111" s="4">
        <v>270.01998900000001</v>
      </c>
      <c r="F111" s="4">
        <v>269.96978799999999</v>
      </c>
      <c r="G111" s="2">
        <v>32147100</v>
      </c>
      <c r="H111" s="4">
        <f t="shared" si="15"/>
        <v>32.147100000000002</v>
      </c>
      <c r="I111" s="5">
        <f t="shared" si="16"/>
        <v>1.660080594618803E-2</v>
      </c>
      <c r="J111" s="5">
        <f t="shared" si="17"/>
        <v>2.1677491324508674E-2</v>
      </c>
      <c r="K111" s="10">
        <f t="shared" si="27"/>
        <v>2.4400019999999927</v>
      </c>
      <c r="L111" s="6" t="b">
        <f t="shared" si="18"/>
        <v>0</v>
      </c>
      <c r="M111" s="5">
        <f t="shared" si="19"/>
        <v>1.6450198000004537E-2</v>
      </c>
      <c r="N111" s="5">
        <f t="shared" si="20"/>
        <v>1.481485606764973E-4</v>
      </c>
      <c r="O111" s="4">
        <f t="shared" si="28"/>
        <v>268.77028410614832</v>
      </c>
      <c r="P111" s="4">
        <f t="shared" si="23"/>
        <v>263.69636458015486</v>
      </c>
      <c r="Q111" s="5">
        <f t="shared" si="21"/>
        <v>1.8878275709935118E-2</v>
      </c>
      <c r="R111" s="43">
        <f t="shared" si="24"/>
        <v>-1.6520788824982799E-2</v>
      </c>
      <c r="S111" s="14"/>
      <c r="T111" s="13">
        <f t="shared" si="22"/>
        <v>4.7985732430982685E-3</v>
      </c>
      <c r="U111" s="20" t="b">
        <f t="shared" si="25"/>
        <v>0</v>
      </c>
      <c r="V111" s="13"/>
      <c r="W111" s="20"/>
      <c r="X111" s="13">
        <f t="shared" si="26"/>
        <v>9.3080835462719944E-4</v>
      </c>
    </row>
    <row r="112" spans="1:24" x14ac:dyDescent="0.2">
      <c r="A112" s="1">
        <v>45034</v>
      </c>
      <c r="B112" s="4">
        <v>275.32998700000002</v>
      </c>
      <c r="C112" s="4">
        <v>281.10000600000001</v>
      </c>
      <c r="D112" s="4">
        <v>273.57000699999998</v>
      </c>
      <c r="E112" s="4">
        <v>276.67001299999998</v>
      </c>
      <c r="F112" s="4">
        <v>276.61859099999998</v>
      </c>
      <c r="G112" s="2">
        <v>60481200</v>
      </c>
      <c r="H112" s="4">
        <f t="shared" si="15"/>
        <v>60.481200000000001</v>
      </c>
      <c r="I112" s="5">
        <f t="shared" si="16"/>
        <v>2.0956740175199263E-2</v>
      </c>
      <c r="J112" s="5">
        <f t="shared" si="17"/>
        <v>2.7524943551286426E-2</v>
      </c>
      <c r="K112" s="10">
        <f t="shared" si="27"/>
        <v>6.6500239999999735</v>
      </c>
      <c r="L112" s="6" t="b">
        <f t="shared" si="18"/>
        <v>1</v>
      </c>
      <c r="M112" s="5">
        <f t="shared" si="19"/>
        <v>4.8669816702528882E-3</v>
      </c>
      <c r="N112" s="5">
        <f t="shared" si="20"/>
        <v>1.5759490947858692E-2</v>
      </c>
      <c r="O112" s="4">
        <f t="shared" si="28"/>
        <v>270.08690558845694</v>
      </c>
      <c r="P112" s="4">
        <f t="shared" si="23"/>
        <v>264.82450792101093</v>
      </c>
      <c r="Q112" s="5">
        <f t="shared" si="21"/>
        <v>1.9484090337443281E-2</v>
      </c>
      <c r="R112" s="43">
        <f t="shared" si="24"/>
        <v>1.289622465759367E-2</v>
      </c>
      <c r="S112" s="14"/>
      <c r="T112" s="13">
        <f t="shared" si="22"/>
        <v>4.0776136064605069E-2</v>
      </c>
      <c r="U112" s="20" t="b">
        <f t="shared" si="25"/>
        <v>0</v>
      </c>
      <c r="V112" s="13"/>
      <c r="W112" s="20"/>
      <c r="X112" s="13">
        <f t="shared" si="26"/>
        <v>4.8986869463166988E-3</v>
      </c>
    </row>
    <row r="113" spans="1:24" x14ac:dyDescent="0.2">
      <c r="A113" s="1">
        <v>45035</v>
      </c>
      <c r="B113" s="4">
        <v>273.60998499999999</v>
      </c>
      <c r="C113" s="4">
        <v>280</v>
      </c>
      <c r="D113" s="4">
        <v>272.32000699999998</v>
      </c>
      <c r="E113" s="4">
        <v>279.30999800000001</v>
      </c>
      <c r="F113" s="4">
        <v>279.25808699999999</v>
      </c>
      <c r="G113" s="2">
        <v>35866000</v>
      </c>
      <c r="H113" s="4">
        <f t="shared" si="15"/>
        <v>35.866</v>
      </c>
      <c r="I113" s="5">
        <f t="shared" si="16"/>
        <v>2.3354465663963271E-2</v>
      </c>
      <c r="J113" s="5">
        <f t="shared" si="17"/>
        <v>2.820208872864793E-2</v>
      </c>
      <c r="K113" s="10">
        <f t="shared" si="27"/>
        <v>2.6399850000000242</v>
      </c>
      <c r="L113" s="6" t="b">
        <f t="shared" si="18"/>
        <v>0</v>
      </c>
      <c r="M113" s="5">
        <f t="shared" si="19"/>
        <v>2.0832620563902348E-2</v>
      </c>
      <c r="N113" s="5">
        <f t="shared" si="20"/>
        <v>2.464292857142831E-3</v>
      </c>
      <c r="O113" s="4">
        <f t="shared" si="28"/>
        <v>271.62408765704743</v>
      </c>
      <c r="P113" s="4">
        <f t="shared" si="23"/>
        <v>266.0841157539665</v>
      </c>
      <c r="Q113" s="5">
        <f t="shared" si="21"/>
        <v>2.0395731287556843E-2</v>
      </c>
      <c r="R113" s="43">
        <f t="shared" si="24"/>
        <v>2.5620678525065774E-3</v>
      </c>
      <c r="S113" s="14"/>
      <c r="T113" s="13">
        <f t="shared" si="22"/>
        <v>3.0836412246059715E-2</v>
      </c>
      <c r="U113" s="20" t="b">
        <f t="shared" si="25"/>
        <v>0</v>
      </c>
      <c r="V113" s="13"/>
      <c r="W113" s="20"/>
      <c r="X113" s="13">
        <f t="shared" si="26"/>
        <v>5.6914350040084983E-3</v>
      </c>
    </row>
    <row r="114" spans="1:24" x14ac:dyDescent="0.2">
      <c r="A114" s="1">
        <v>45036</v>
      </c>
      <c r="B114" s="4">
        <v>276.709991</v>
      </c>
      <c r="C114" s="4">
        <v>280.29998799999998</v>
      </c>
      <c r="D114" s="4">
        <v>270</v>
      </c>
      <c r="E114" s="4">
        <v>271.040009</v>
      </c>
      <c r="F114" s="4">
        <v>270.98962399999999</v>
      </c>
      <c r="G114" s="2">
        <v>42771300</v>
      </c>
      <c r="H114" s="4">
        <f t="shared" si="15"/>
        <v>42.771299999999997</v>
      </c>
      <c r="I114" s="5">
        <f t="shared" si="16"/>
        <v>1.2973861142585136E-2</v>
      </c>
      <c r="J114" s="5">
        <f t="shared" si="17"/>
        <v>3.8148103703703647E-2</v>
      </c>
      <c r="K114" s="10">
        <f t="shared" si="27"/>
        <v>-8.2699890000000096</v>
      </c>
      <c r="L114" s="6" t="b">
        <f t="shared" si="18"/>
        <v>1</v>
      </c>
      <c r="M114" s="5">
        <f t="shared" si="19"/>
        <v>-2.0490702122859035E-2</v>
      </c>
      <c r="N114" s="5">
        <f t="shared" si="20"/>
        <v>3.303595931655904E-2</v>
      </c>
      <c r="O114" s="4">
        <f t="shared" si="28"/>
        <v>271.5267412142062</v>
      </c>
      <c r="P114" s="4">
        <f t="shared" si="23"/>
        <v>266.51506299275201</v>
      </c>
      <c r="Q114" s="5">
        <f t="shared" si="21"/>
        <v>1.8457402018832832E-2</v>
      </c>
      <c r="R114" s="43">
        <f t="shared" si="24"/>
        <v>-5.622802407523309E-3</v>
      </c>
      <c r="S114" s="14"/>
      <c r="T114" s="13">
        <f t="shared" si="22"/>
        <v>3.2310802046832704E-2</v>
      </c>
      <c r="U114" s="20" t="b">
        <f t="shared" si="25"/>
        <v>1</v>
      </c>
      <c r="V114" s="13"/>
      <c r="W114" s="20"/>
      <c r="X114" s="13">
        <f t="shared" si="26"/>
        <v>-3.5838663529774327E-4</v>
      </c>
    </row>
    <row r="115" spans="1:24" x14ac:dyDescent="0.2">
      <c r="A115" s="1">
        <v>45037</v>
      </c>
      <c r="B115" s="4">
        <v>269.51998900000001</v>
      </c>
      <c r="C115" s="4">
        <v>271.82998700000002</v>
      </c>
      <c r="D115" s="4">
        <v>267.22000100000002</v>
      </c>
      <c r="E115" s="4">
        <v>271.19000199999999</v>
      </c>
      <c r="F115" s="4">
        <v>271.13958700000001</v>
      </c>
      <c r="G115" s="2">
        <v>34510300</v>
      </c>
      <c r="H115" s="4">
        <f t="shared" si="15"/>
        <v>34.510300000000001</v>
      </c>
      <c r="I115" s="5">
        <f t="shared" si="16"/>
        <v>8.5707854492380799E-3</v>
      </c>
      <c r="J115" s="5">
        <f t="shared" si="17"/>
        <v>1.7251650261014675E-2</v>
      </c>
      <c r="K115" s="10">
        <f t="shared" si="27"/>
        <v>0.14999299999999494</v>
      </c>
      <c r="L115" s="6" t="b">
        <f t="shared" si="18"/>
        <v>0</v>
      </c>
      <c r="M115" s="5">
        <f t="shared" si="19"/>
        <v>6.1962491397993605E-3</v>
      </c>
      <c r="N115" s="5">
        <f t="shared" si="20"/>
        <v>2.3543576154459521E-3</v>
      </c>
      <c r="O115" s="4">
        <f t="shared" si="28"/>
        <v>271.4706180118385</v>
      </c>
      <c r="P115" s="4">
        <f t="shared" si="23"/>
        <v>266.92157942816488</v>
      </c>
      <c r="Q115" s="5">
        <f t="shared" si="21"/>
        <v>1.6757020030341709E-2</v>
      </c>
      <c r="R115" s="43">
        <f t="shared" si="24"/>
        <v>-1.5657742421513576E-2</v>
      </c>
      <c r="S115" s="14"/>
      <c r="T115" s="13">
        <f t="shared" si="22"/>
        <v>1.3237859433680918E-3</v>
      </c>
      <c r="U115" s="20" t="b">
        <f t="shared" si="25"/>
        <v>0</v>
      </c>
      <c r="V115" s="13"/>
      <c r="W115" s="20"/>
      <c r="X115" s="13">
        <f t="shared" si="26"/>
        <v>-2.0669493589003598E-4</v>
      </c>
    </row>
    <row r="116" spans="1:24" x14ac:dyDescent="0.2">
      <c r="A116" s="1">
        <v>45040</v>
      </c>
      <c r="B116" s="4">
        <v>270.13000499999998</v>
      </c>
      <c r="C116" s="4">
        <v>273.66000400000001</v>
      </c>
      <c r="D116" s="4">
        <v>266.709991</v>
      </c>
      <c r="E116" s="4">
        <v>270.42001299999998</v>
      </c>
      <c r="F116" s="4">
        <v>270.36975100000001</v>
      </c>
      <c r="G116" s="2">
        <v>33928200</v>
      </c>
      <c r="H116" s="4">
        <f t="shared" si="15"/>
        <v>33.928199999999997</v>
      </c>
      <c r="I116" s="5">
        <f t="shared" si="16"/>
        <v>1.3067778235150266E-2</v>
      </c>
      <c r="J116" s="5">
        <f t="shared" si="17"/>
        <v>2.6058315153255778E-2</v>
      </c>
      <c r="K116" s="10">
        <f t="shared" si="27"/>
        <v>-0.76998900000000958</v>
      </c>
      <c r="L116" s="6" t="b">
        <f t="shared" si="18"/>
        <v>0</v>
      </c>
      <c r="M116" s="5">
        <f t="shared" si="19"/>
        <v>1.0735867716731441E-3</v>
      </c>
      <c r="N116" s="5">
        <f t="shared" si="20"/>
        <v>1.1839475819053308E-2</v>
      </c>
      <c r="O116" s="4">
        <f t="shared" si="28"/>
        <v>271.29551717653209</v>
      </c>
      <c r="P116" s="4">
        <f t="shared" si="23"/>
        <v>267.22579104310705</v>
      </c>
      <c r="Q116" s="5">
        <f t="shared" si="21"/>
        <v>1.5001081388222362E-2</v>
      </c>
      <c r="R116" s="43">
        <f t="shared" si="24"/>
        <v>-1.6902329328015699E-2</v>
      </c>
      <c r="S116" s="14"/>
      <c r="T116" s="13">
        <f t="shared" si="22"/>
        <v>8.7155396007865312E-3</v>
      </c>
      <c r="U116" s="20" t="b">
        <f t="shared" si="25"/>
        <v>1</v>
      </c>
      <c r="V116" s="13"/>
      <c r="W116" s="20"/>
      <c r="X116" s="13">
        <f t="shared" si="26"/>
        <v>-6.4500842333800362E-4</v>
      </c>
    </row>
    <row r="117" spans="1:24" x14ac:dyDescent="0.2">
      <c r="A117" s="1">
        <v>45041</v>
      </c>
      <c r="B117" s="4">
        <v>270.77999899999998</v>
      </c>
      <c r="C117" s="4">
        <v>272.47000100000002</v>
      </c>
      <c r="D117" s="4">
        <v>262.25</v>
      </c>
      <c r="E117" s="4">
        <v>262.41000400000001</v>
      </c>
      <c r="F117" s="4">
        <v>262.36123700000002</v>
      </c>
      <c r="G117" s="2">
        <v>37852700</v>
      </c>
      <c r="H117" s="4">
        <f t="shared" si="15"/>
        <v>37.852699999999999</v>
      </c>
      <c r="I117" s="5">
        <f t="shared" si="16"/>
        <v>6.2412364511458974E-3</v>
      </c>
      <c r="J117" s="5">
        <f t="shared" si="17"/>
        <v>3.8970451858913346E-2</v>
      </c>
      <c r="K117" s="10">
        <f t="shared" si="27"/>
        <v>-8.0100089999999682</v>
      </c>
      <c r="L117" s="6" t="b">
        <f t="shared" si="18"/>
        <v>1</v>
      </c>
      <c r="M117" s="5">
        <f t="shared" si="19"/>
        <v>-3.0910684064224259E-2</v>
      </c>
      <c r="N117" s="5">
        <f t="shared" si="20"/>
        <v>3.6921484798614616E-2</v>
      </c>
      <c r="O117" s="4">
        <f t="shared" si="28"/>
        <v>269.81459831377674</v>
      </c>
      <c r="P117" s="4">
        <f t="shared" si="23"/>
        <v>266.80702695240211</v>
      </c>
      <c r="Q117" s="5">
        <f t="shared" si="21"/>
        <v>1.1146807400973246E-2</v>
      </c>
      <c r="R117" s="43">
        <f t="shared" si="24"/>
        <v>-2.8036282547542549E-2</v>
      </c>
      <c r="S117" s="14"/>
      <c r="T117" s="13">
        <f t="shared" si="22"/>
        <v>9.8415827120488988E-3</v>
      </c>
      <c r="U117" s="20" t="b">
        <f t="shared" si="25"/>
        <v>1</v>
      </c>
      <c r="V117" s="13"/>
      <c r="W117" s="20"/>
      <c r="X117" s="13">
        <f t="shared" si="26"/>
        <v>-5.4586927132736617E-3</v>
      </c>
    </row>
    <row r="118" spans="1:24" x14ac:dyDescent="0.2">
      <c r="A118" s="1">
        <v>45042</v>
      </c>
      <c r="B118" s="4">
        <v>270.01998900000001</v>
      </c>
      <c r="C118" s="4">
        <v>273.29998799999998</v>
      </c>
      <c r="D118" s="4">
        <v>267.04998799999998</v>
      </c>
      <c r="E118" s="4">
        <v>269.55999800000001</v>
      </c>
      <c r="F118" s="4">
        <v>269.50988799999999</v>
      </c>
      <c r="G118" s="2">
        <v>40633700</v>
      </c>
      <c r="H118" s="4">
        <f t="shared" si="15"/>
        <v>40.633699999999997</v>
      </c>
      <c r="I118" s="5">
        <f t="shared" si="16"/>
        <v>1.2147245143395569E-2</v>
      </c>
      <c r="J118" s="5">
        <f t="shared" si="17"/>
        <v>2.3403858007288135E-2</v>
      </c>
      <c r="K118" s="10">
        <f t="shared" si="27"/>
        <v>7.1499939999999924</v>
      </c>
      <c r="L118" s="6" t="b">
        <f t="shared" si="18"/>
        <v>1</v>
      </c>
      <c r="M118" s="5">
        <f t="shared" si="19"/>
        <v>-1.7035442513109733E-3</v>
      </c>
      <c r="N118" s="5">
        <f t="shared" si="20"/>
        <v>1.3684559693431006E-2</v>
      </c>
      <c r="O118" s="4">
        <f t="shared" si="28"/>
        <v>269.77216492814728</v>
      </c>
      <c r="P118" s="4">
        <f t="shared" si="23"/>
        <v>267.04641573914978</v>
      </c>
      <c r="Q118" s="5">
        <f t="shared" si="21"/>
        <v>1.0103893371369464E-2</v>
      </c>
      <c r="R118" s="43">
        <f t="shared" si="24"/>
        <v>-1.0090651601777864E-2</v>
      </c>
      <c r="S118" s="14"/>
      <c r="T118" s="13">
        <f t="shared" si="22"/>
        <v>1.3077046228221246E-2</v>
      </c>
      <c r="U118" s="20" t="b">
        <f t="shared" si="25"/>
        <v>0</v>
      </c>
      <c r="V118" s="13"/>
      <c r="W118" s="20"/>
      <c r="X118" s="13">
        <f t="shared" si="26"/>
        <v>-1.5726867965875567E-4</v>
      </c>
    </row>
    <row r="119" spans="1:24" x14ac:dyDescent="0.2">
      <c r="A119" s="1">
        <v>45043</v>
      </c>
      <c r="B119" s="4">
        <v>273.63000499999998</v>
      </c>
      <c r="C119" s="4">
        <v>274.95001200000002</v>
      </c>
      <c r="D119" s="4">
        <v>266.25</v>
      </c>
      <c r="E119" s="4">
        <v>272.26001000000002</v>
      </c>
      <c r="F119" s="4">
        <v>272.20941199999999</v>
      </c>
      <c r="G119" s="2">
        <v>37716100</v>
      </c>
      <c r="H119" s="4">
        <f t="shared" si="15"/>
        <v>37.716099999999997</v>
      </c>
      <c r="I119" s="5">
        <f t="shared" si="16"/>
        <v>4.8240579464230628E-3</v>
      </c>
      <c r="J119" s="5">
        <f t="shared" si="17"/>
        <v>3.2676101408450758E-2</v>
      </c>
      <c r="K119" s="10">
        <f t="shared" si="27"/>
        <v>2.7000120000000152</v>
      </c>
      <c r="L119" s="6" t="b">
        <f t="shared" si="18"/>
        <v>0</v>
      </c>
      <c r="M119" s="5">
        <f t="shared" si="19"/>
        <v>-5.0067425902358929E-3</v>
      </c>
      <c r="N119" s="5">
        <f t="shared" si="20"/>
        <v>9.7836038646908381E-3</v>
      </c>
      <c r="O119" s="4">
        <f t="shared" si="28"/>
        <v>270.18680577345606</v>
      </c>
      <c r="P119" s="4">
        <f t="shared" si="23"/>
        <v>267.49977176183239</v>
      </c>
      <c r="Q119" s="5">
        <f t="shared" si="21"/>
        <v>9.9450970743429554E-3</v>
      </c>
      <c r="R119" s="43">
        <f t="shared" si="24"/>
        <v>-1.4570681059670092E-2</v>
      </c>
      <c r="S119" s="14"/>
      <c r="T119" s="13">
        <f t="shared" si="22"/>
        <v>1.7629307296884698E-2</v>
      </c>
      <c r="U119" s="20" t="b">
        <f t="shared" si="25"/>
        <v>0</v>
      </c>
      <c r="V119" s="13"/>
      <c r="W119" s="20"/>
      <c r="X119" s="13">
        <f t="shared" si="26"/>
        <v>1.5370038099342808E-3</v>
      </c>
    </row>
    <row r="120" spans="1:24" x14ac:dyDescent="0.2">
      <c r="A120" s="1">
        <v>45044</v>
      </c>
      <c r="B120" s="4">
        <v>272.25</v>
      </c>
      <c r="C120" s="4">
        <v>277.57998700000002</v>
      </c>
      <c r="D120" s="4">
        <v>270.709991</v>
      </c>
      <c r="E120" s="4">
        <v>277.48998999999998</v>
      </c>
      <c r="F120" s="4">
        <v>277.43841600000002</v>
      </c>
      <c r="G120" s="2">
        <v>29168700</v>
      </c>
      <c r="H120" s="4">
        <f t="shared" si="15"/>
        <v>29.168700000000001</v>
      </c>
      <c r="I120" s="5">
        <f t="shared" si="16"/>
        <v>1.9577546372819162E-2</v>
      </c>
      <c r="J120" s="5">
        <f t="shared" si="17"/>
        <v>2.5377696532818454E-2</v>
      </c>
      <c r="K120" s="10">
        <f t="shared" si="27"/>
        <v>5.229979999999955</v>
      </c>
      <c r="L120" s="6" t="b">
        <f t="shared" si="18"/>
        <v>0</v>
      </c>
      <c r="M120" s="5">
        <f t="shared" si="19"/>
        <v>1.924697887970607E-2</v>
      </c>
      <c r="N120" s="5">
        <f t="shared" si="20"/>
        <v>3.2422005985625831E-4</v>
      </c>
      <c r="O120" s="4">
        <f t="shared" si="28"/>
        <v>271.40400314454672</v>
      </c>
      <c r="P120" s="4">
        <f t="shared" si="23"/>
        <v>268.36848639123826</v>
      </c>
      <c r="Q120" s="5">
        <f t="shared" si="21"/>
        <v>1.1184495136911355E-2</v>
      </c>
      <c r="R120" s="43">
        <f t="shared" si="24"/>
        <v>-2.5571183052045675E-3</v>
      </c>
      <c r="S120" s="14"/>
      <c r="T120" s="13">
        <f t="shared" si="22"/>
        <v>2.2755684455265889E-2</v>
      </c>
      <c r="U120" s="20" t="b">
        <f t="shared" si="25"/>
        <v>0</v>
      </c>
      <c r="V120" s="13"/>
      <c r="W120" s="20"/>
      <c r="X120" s="13">
        <f t="shared" si="26"/>
        <v>4.5050215076425605E-3</v>
      </c>
    </row>
    <row r="121" spans="1:24" x14ac:dyDescent="0.2">
      <c r="A121" s="1">
        <v>45047</v>
      </c>
      <c r="B121" s="4">
        <v>278.39999399999999</v>
      </c>
      <c r="C121" s="4">
        <v>290.57998700000002</v>
      </c>
      <c r="D121" s="4">
        <v>277.79998799999998</v>
      </c>
      <c r="E121" s="4">
        <v>289.10000600000001</v>
      </c>
      <c r="F121" s="4">
        <v>289.04629499999999</v>
      </c>
      <c r="G121" s="2">
        <v>57032900</v>
      </c>
      <c r="H121" s="4">
        <f t="shared" si="15"/>
        <v>57.032899999999998</v>
      </c>
      <c r="I121" s="5">
        <f t="shared" si="16"/>
        <v>4.3749975799209341E-2</v>
      </c>
      <c r="J121" s="5">
        <f t="shared" si="17"/>
        <v>4.6004318041943305E-2</v>
      </c>
      <c r="K121" s="10">
        <f t="shared" si="27"/>
        <v>11.61001600000003</v>
      </c>
      <c r="L121" s="6" t="b">
        <f t="shared" si="18"/>
        <v>0</v>
      </c>
      <c r="M121" s="5">
        <f t="shared" si="19"/>
        <v>3.8433951977743276E-2</v>
      </c>
      <c r="N121" s="5">
        <f t="shared" si="20"/>
        <v>5.0931965937489332E-3</v>
      </c>
      <c r="O121" s="4">
        <f t="shared" si="28"/>
        <v>274.35333695378893</v>
      </c>
      <c r="P121" s="4">
        <f t="shared" si="23"/>
        <v>270.17122722678278</v>
      </c>
      <c r="Q121" s="5">
        <f t="shared" si="21"/>
        <v>1.5243516894823004E-2</v>
      </c>
      <c r="R121" s="43">
        <f t="shared" si="24"/>
        <v>1.2562818023210706E-2</v>
      </c>
      <c r="S121" s="14"/>
      <c r="T121" s="13">
        <f t="shared" si="22"/>
        <v>5.9145079940996853E-2</v>
      </c>
      <c r="U121" s="20" t="b">
        <f t="shared" si="25"/>
        <v>0</v>
      </c>
      <c r="V121" s="13"/>
      <c r="W121" s="20"/>
      <c r="X121" s="13">
        <f t="shared" si="26"/>
        <v>1.086695028470683E-2</v>
      </c>
    </row>
    <row r="122" spans="1:24" x14ac:dyDescent="0.2">
      <c r="A122" s="1">
        <v>45048</v>
      </c>
      <c r="B122" s="4">
        <v>286.79998799999998</v>
      </c>
      <c r="C122" s="4">
        <v>288.35998499999999</v>
      </c>
      <c r="D122" s="4">
        <v>280.82998700000002</v>
      </c>
      <c r="E122" s="4">
        <v>282.10000600000001</v>
      </c>
      <c r="F122" s="4">
        <v>282.04760700000003</v>
      </c>
      <c r="G122" s="2">
        <v>40273000</v>
      </c>
      <c r="H122" s="4">
        <f t="shared" si="15"/>
        <v>40.273000000000003</v>
      </c>
      <c r="I122" s="5">
        <f t="shared" si="16"/>
        <v>5.4393203112686672E-3</v>
      </c>
      <c r="J122" s="5">
        <f t="shared" si="17"/>
        <v>2.6813368758942319E-2</v>
      </c>
      <c r="K122" s="10">
        <f t="shared" si="27"/>
        <v>-7</v>
      </c>
      <c r="L122" s="6" t="b">
        <f t="shared" si="18"/>
        <v>1</v>
      </c>
      <c r="M122" s="5">
        <f t="shared" si="19"/>
        <v>-1.6387664562942651E-2</v>
      </c>
      <c r="N122" s="5">
        <f t="shared" si="20"/>
        <v>2.1708903196121291E-2</v>
      </c>
      <c r="O122" s="4">
        <f t="shared" si="28"/>
        <v>275.64444846149075</v>
      </c>
      <c r="P122" s="4">
        <f t="shared" si="23"/>
        <v>271.20851233749733</v>
      </c>
      <c r="Q122" s="5">
        <f t="shared" si="21"/>
        <v>1.6092963775445515E-2</v>
      </c>
      <c r="R122" s="43">
        <f t="shared" si="24"/>
        <v>1.8812417835557153E-2</v>
      </c>
      <c r="S122" s="14"/>
      <c r="T122" s="13">
        <f t="shared" si="22"/>
        <v>4.6130210891171572E-2</v>
      </c>
      <c r="U122" s="20" t="b">
        <f t="shared" si="25"/>
        <v>1</v>
      </c>
      <c r="V122" s="13"/>
      <c r="W122" s="20"/>
      <c r="X122" s="13">
        <f t="shared" si="26"/>
        <v>4.7060171457630135E-3</v>
      </c>
    </row>
    <row r="123" spans="1:24" x14ac:dyDescent="0.2">
      <c r="A123" s="1">
        <v>45049</v>
      </c>
      <c r="B123" s="4">
        <v>278.39999399999999</v>
      </c>
      <c r="C123" s="4">
        <v>283.67001299999998</v>
      </c>
      <c r="D123" s="4">
        <v>274.72000100000002</v>
      </c>
      <c r="E123" s="4">
        <v>278.01998900000001</v>
      </c>
      <c r="F123" s="4">
        <v>277.968323</v>
      </c>
      <c r="G123" s="2">
        <v>38338700</v>
      </c>
      <c r="H123" s="4">
        <f t="shared" si="15"/>
        <v>38.338700000000003</v>
      </c>
      <c r="I123" s="5">
        <f t="shared" si="16"/>
        <v>1.8929666356242776E-2</v>
      </c>
      <c r="J123" s="5">
        <f t="shared" si="17"/>
        <v>3.2578669071859669E-2</v>
      </c>
      <c r="K123" s="10">
        <f t="shared" si="27"/>
        <v>-4.080016999999998</v>
      </c>
      <c r="L123" s="6" t="b">
        <f t="shared" si="18"/>
        <v>1</v>
      </c>
      <c r="M123" s="5">
        <f t="shared" si="19"/>
        <v>-1.364960517922938E-3</v>
      </c>
      <c r="N123" s="5">
        <f t="shared" si="20"/>
        <v>1.9917593475063486E-2</v>
      </c>
      <c r="O123" s="4">
        <f t="shared" si="28"/>
        <v>276.04037188457562</v>
      </c>
      <c r="P123" s="4">
        <f t="shared" si="23"/>
        <v>271.80081465597584</v>
      </c>
      <c r="Q123" s="5">
        <f t="shared" si="21"/>
        <v>1.5358468037322165E-2</v>
      </c>
      <c r="R123" s="43">
        <f t="shared" si="24"/>
        <v>-4.7832528103088469E-3</v>
      </c>
      <c r="S123" s="14"/>
      <c r="T123" s="13">
        <f t="shared" si="22"/>
        <v>2.7639584251156729E-2</v>
      </c>
      <c r="U123" s="20" t="b">
        <f t="shared" si="25"/>
        <v>1</v>
      </c>
      <c r="V123" s="13"/>
      <c r="W123" s="20"/>
      <c r="X123" s="13">
        <f t="shared" si="26"/>
        <v>1.4363555126711701E-3</v>
      </c>
    </row>
    <row r="124" spans="1:24" x14ac:dyDescent="0.2">
      <c r="A124" s="1">
        <v>45050</v>
      </c>
      <c r="B124" s="4">
        <v>276.51001000000002</v>
      </c>
      <c r="C124" s="4">
        <v>278.58999599999999</v>
      </c>
      <c r="D124" s="4">
        <v>272.39999399999999</v>
      </c>
      <c r="E124" s="4">
        <v>275.61999500000002</v>
      </c>
      <c r="F124" s="4">
        <v>275.56875600000001</v>
      </c>
      <c r="G124" s="2">
        <v>32185000</v>
      </c>
      <c r="H124" s="4">
        <f t="shared" si="15"/>
        <v>32.185000000000002</v>
      </c>
      <c r="I124" s="5">
        <f t="shared" si="16"/>
        <v>7.5222810197719875E-3</v>
      </c>
      <c r="J124" s="5">
        <f t="shared" si="17"/>
        <v>2.2723943231804891E-2</v>
      </c>
      <c r="K124" s="10">
        <f t="shared" si="27"/>
        <v>-2.3999939999999924</v>
      </c>
      <c r="L124" s="6" t="b">
        <f t="shared" si="18"/>
        <v>0</v>
      </c>
      <c r="M124" s="5">
        <f t="shared" si="19"/>
        <v>-3.2187442328037428E-3</v>
      </c>
      <c r="N124" s="5">
        <f t="shared" si="20"/>
        <v>1.0660831482261724E-2</v>
      </c>
      <c r="O124" s="4">
        <f t="shared" si="28"/>
        <v>275.97030907047969</v>
      </c>
      <c r="P124" s="4">
        <f t="shared" si="23"/>
        <v>272.13291729458666</v>
      </c>
      <c r="Q124" s="5">
        <f t="shared" si="21"/>
        <v>1.3905089242455421E-2</v>
      </c>
      <c r="R124" s="43">
        <f t="shared" si="24"/>
        <v>-1.2937315910922417E-2</v>
      </c>
      <c r="S124" s="14"/>
      <c r="T124" s="13">
        <f t="shared" si="22"/>
        <v>9.4926404885507468E-3</v>
      </c>
      <c r="U124" s="20" t="b">
        <f t="shared" si="25"/>
        <v>1</v>
      </c>
      <c r="V124" s="13">
        <f t="shared" ref="V124:V130" si="29">(E124-E123)/E123</f>
        <v>-8.6324512443599604E-3</v>
      </c>
      <c r="W124" s="20"/>
      <c r="X124" s="13">
        <f t="shared" si="26"/>
        <v>-2.5381364913256284E-4</v>
      </c>
    </row>
    <row r="125" spans="1:24" x14ac:dyDescent="0.2">
      <c r="A125" s="1">
        <v>45051</v>
      </c>
      <c r="B125" s="4">
        <v>278.26001000000002</v>
      </c>
      <c r="C125" s="4">
        <v>287.54998799999998</v>
      </c>
      <c r="D125" s="4">
        <v>277.30999800000001</v>
      </c>
      <c r="E125" s="4">
        <v>286.79998799999998</v>
      </c>
      <c r="F125" s="4">
        <v>286.74670400000002</v>
      </c>
      <c r="G125" s="2">
        <v>36101400</v>
      </c>
      <c r="H125" s="4">
        <f t="shared" si="15"/>
        <v>36.101399999999998</v>
      </c>
      <c r="I125" s="5">
        <f t="shared" si="16"/>
        <v>3.3385961568821773E-2</v>
      </c>
      <c r="J125" s="5">
        <f t="shared" si="17"/>
        <v>3.6926147898929979E-2</v>
      </c>
      <c r="K125" s="10">
        <f t="shared" si="27"/>
        <v>11.179992999999968</v>
      </c>
      <c r="L125" s="6" t="b">
        <f t="shared" si="18"/>
        <v>0</v>
      </c>
      <c r="M125" s="5">
        <f t="shared" si="19"/>
        <v>3.0690640742807283E-2</v>
      </c>
      <c r="N125" s="5">
        <f t="shared" si="20"/>
        <v>2.6082421537085929E-3</v>
      </c>
      <c r="O125" s="4">
        <f t="shared" si="28"/>
        <v>277.77525555873308</v>
      </c>
      <c r="P125" s="4">
        <f t="shared" si="23"/>
        <v>273.40831474723132</v>
      </c>
      <c r="Q125" s="5">
        <f t="shared" si="21"/>
        <v>1.5721129669083907E-2</v>
      </c>
      <c r="R125" s="43">
        <f t="shared" si="24"/>
        <v>-1.6749424198970707E-3</v>
      </c>
      <c r="S125" s="14"/>
      <c r="T125" s="13">
        <f t="shared" si="22"/>
        <v>3.5189356307513596E-2</v>
      </c>
      <c r="U125" s="20" t="b">
        <f t="shared" si="25"/>
        <v>0</v>
      </c>
      <c r="V125" s="13">
        <f t="shared" si="29"/>
        <v>4.0563069453651096E-2</v>
      </c>
      <c r="W125" s="20"/>
      <c r="X125" s="13">
        <f t="shared" si="26"/>
        <v>6.5403647745034404E-3</v>
      </c>
    </row>
    <row r="126" spans="1:24" x14ac:dyDescent="0.2">
      <c r="A126" s="1">
        <v>45054</v>
      </c>
      <c r="B126" s="4">
        <v>285.22000100000002</v>
      </c>
      <c r="C126" s="4">
        <v>292.20001200000002</v>
      </c>
      <c r="D126" s="4">
        <v>283.5</v>
      </c>
      <c r="E126" s="4">
        <v>291.51001000000002</v>
      </c>
      <c r="F126" s="4">
        <v>291.45584100000002</v>
      </c>
      <c r="G126" s="2">
        <v>34497900</v>
      </c>
      <c r="H126" s="4">
        <f t="shared" si="15"/>
        <v>34.497900000000001</v>
      </c>
      <c r="I126" s="5">
        <f t="shared" si="16"/>
        <v>2.4472375624176475E-2</v>
      </c>
      <c r="J126" s="5">
        <f t="shared" si="17"/>
        <v>3.0687873015873068E-2</v>
      </c>
      <c r="K126" s="10">
        <f t="shared" si="27"/>
        <v>4.7100220000000377</v>
      </c>
      <c r="L126" s="6" t="b">
        <f t="shared" si="18"/>
        <v>0</v>
      </c>
      <c r="M126" s="5">
        <f t="shared" si="19"/>
        <v>2.2053183430148005E-2</v>
      </c>
      <c r="N126" s="5">
        <f t="shared" si="20"/>
        <v>2.3614030515508419E-3</v>
      </c>
      <c r="O126" s="4">
        <f t="shared" si="28"/>
        <v>280.06438129894423</v>
      </c>
      <c r="P126" s="4">
        <f t="shared" si="23"/>
        <v>274.9823752039938</v>
      </c>
      <c r="Q126" s="5">
        <f t="shared" si="21"/>
        <v>1.8145849434262163E-2</v>
      </c>
      <c r="R126" s="43">
        <f t="shared" si="24"/>
        <v>1.2267246142195251E-2</v>
      </c>
      <c r="S126" s="14"/>
      <c r="T126" s="13">
        <f t="shared" si="22"/>
        <v>4.3331574849934468E-2</v>
      </c>
      <c r="U126" s="20" t="b">
        <f t="shared" si="25"/>
        <v>0</v>
      </c>
      <c r="V126" s="13">
        <f t="shared" si="29"/>
        <v>1.6422671537908287E-2</v>
      </c>
      <c r="W126" s="20"/>
      <c r="X126" s="13">
        <f t="shared" si="26"/>
        <v>8.2409274922874941E-3</v>
      </c>
    </row>
    <row r="127" spans="1:24" x14ac:dyDescent="0.2">
      <c r="A127" s="1">
        <v>45055</v>
      </c>
      <c r="B127" s="4">
        <v>288.98998999999998</v>
      </c>
      <c r="C127" s="4">
        <v>289.73001099999999</v>
      </c>
      <c r="D127" s="4">
        <v>284.5</v>
      </c>
      <c r="E127" s="4">
        <v>285.709991</v>
      </c>
      <c r="F127" s="4">
        <v>285.65689099999997</v>
      </c>
      <c r="G127" s="2">
        <v>31486900</v>
      </c>
      <c r="H127" s="4">
        <f t="shared" si="15"/>
        <v>31.486899999999999</v>
      </c>
      <c r="I127" s="5">
        <f t="shared" si="16"/>
        <v>2.5607149922390496E-3</v>
      </c>
      <c r="J127" s="5">
        <f t="shared" si="17"/>
        <v>1.8383166959578173E-2</v>
      </c>
      <c r="K127" s="10">
        <f t="shared" si="27"/>
        <v>-5.8000190000000202</v>
      </c>
      <c r="L127" s="6" t="b">
        <f t="shared" si="18"/>
        <v>1</v>
      </c>
      <c r="M127" s="5">
        <f t="shared" si="19"/>
        <v>-1.1349870630467081E-2</v>
      </c>
      <c r="N127" s="5">
        <f t="shared" si="20"/>
        <v>1.3875055559915705E-2</v>
      </c>
      <c r="O127" s="4">
        <f t="shared" si="28"/>
        <v>281.0053162491202</v>
      </c>
      <c r="P127" s="4">
        <f t="shared" si="23"/>
        <v>275.91521136016826</v>
      </c>
      <c r="Q127" s="5">
        <f t="shared" si="21"/>
        <v>1.8113909576142683E-2</v>
      </c>
      <c r="R127" s="43">
        <f t="shared" si="24"/>
        <v>1.2436361694245146E-2</v>
      </c>
      <c r="S127" s="14"/>
      <c r="T127" s="13">
        <f t="shared" si="22"/>
        <v>3.104814836721833E-2</v>
      </c>
      <c r="U127" s="20" t="b">
        <f t="shared" si="25"/>
        <v>1</v>
      </c>
      <c r="V127" s="13">
        <f t="shared" si="29"/>
        <v>-1.9896465990996398E-2</v>
      </c>
      <c r="W127" s="20"/>
      <c r="X127" s="13">
        <f t="shared" si="26"/>
        <v>3.3597094561325395E-3</v>
      </c>
    </row>
    <row r="128" spans="1:24" x14ac:dyDescent="0.2">
      <c r="A128" s="1">
        <v>45056</v>
      </c>
      <c r="B128" s="4">
        <v>290.04998799999998</v>
      </c>
      <c r="C128" s="4">
        <v>291.13000499999998</v>
      </c>
      <c r="D128" s="4">
        <v>284.60998499999999</v>
      </c>
      <c r="E128" s="4">
        <v>288.85000600000001</v>
      </c>
      <c r="F128" s="4">
        <v>288.79632600000002</v>
      </c>
      <c r="G128" s="2">
        <v>36935000</v>
      </c>
      <c r="H128" s="4">
        <f t="shared" si="15"/>
        <v>36.935000000000002</v>
      </c>
      <c r="I128" s="5">
        <f t="shared" si="16"/>
        <v>3.7235547136102555E-3</v>
      </c>
      <c r="J128" s="5">
        <f t="shared" si="17"/>
        <v>2.2908612991915895E-2</v>
      </c>
      <c r="K128" s="10">
        <f t="shared" si="27"/>
        <v>3.1400150000000053</v>
      </c>
      <c r="L128" s="6" t="b">
        <f t="shared" si="18"/>
        <v>0</v>
      </c>
      <c r="M128" s="5">
        <f t="shared" si="19"/>
        <v>-4.1371558339798218E-3</v>
      </c>
      <c r="N128" s="5">
        <f t="shared" si="20"/>
        <v>7.8315493451112175E-3</v>
      </c>
      <c r="O128" s="4">
        <f t="shared" si="28"/>
        <v>282.31276454093347</v>
      </c>
      <c r="P128" s="4">
        <f t="shared" si="23"/>
        <v>277.03997611145797</v>
      </c>
      <c r="Q128" s="5">
        <f t="shared" si="21"/>
        <v>1.8677116630023926E-2</v>
      </c>
      <c r="R128" s="43">
        <f t="shared" si="24"/>
        <v>8.1371469788198009E-3</v>
      </c>
      <c r="S128" s="14"/>
      <c r="T128" s="13">
        <f t="shared" si="22"/>
        <v>3.1232170721731817E-2</v>
      </c>
      <c r="U128" s="20" t="b">
        <f t="shared" si="25"/>
        <v>0</v>
      </c>
      <c r="V128" s="13">
        <f t="shared" si="29"/>
        <v>1.0990217699457369E-2</v>
      </c>
      <c r="W128" s="20"/>
      <c r="X128" s="13">
        <f t="shared" si="26"/>
        <v>4.6527528705335181E-3</v>
      </c>
    </row>
    <row r="129" spans="1:24" x14ac:dyDescent="0.2">
      <c r="A129" s="1">
        <v>45057</v>
      </c>
      <c r="B129" s="4">
        <v>288.959991</v>
      </c>
      <c r="C129" s="4">
        <v>289.5</v>
      </c>
      <c r="D129" s="4">
        <v>282.459991</v>
      </c>
      <c r="E129" s="4">
        <v>285.77999899999998</v>
      </c>
      <c r="F129" s="4">
        <v>285.72689800000001</v>
      </c>
      <c r="G129" s="2">
        <v>32214900</v>
      </c>
      <c r="H129" s="4">
        <f t="shared" si="15"/>
        <v>32.2149</v>
      </c>
      <c r="I129" s="5">
        <f t="shared" si="16"/>
        <v>1.8688019685050368E-3</v>
      </c>
      <c r="J129" s="5">
        <f t="shared" si="17"/>
        <v>2.4923915684752669E-2</v>
      </c>
      <c r="K129" s="10">
        <f t="shared" si="27"/>
        <v>-3.0700070000000323</v>
      </c>
      <c r="L129" s="6" t="b">
        <f t="shared" si="18"/>
        <v>1</v>
      </c>
      <c r="M129" s="5">
        <f t="shared" si="19"/>
        <v>-1.1004956045973947E-2</v>
      </c>
      <c r="N129" s="5">
        <f t="shared" si="20"/>
        <v>1.2849744386874007E-2</v>
      </c>
      <c r="O129" s="4">
        <f t="shared" si="28"/>
        <v>282.89063695077789</v>
      </c>
      <c r="P129" s="4">
        <f t="shared" si="23"/>
        <v>277.79997810176599</v>
      </c>
      <c r="Q129" s="5">
        <f t="shared" si="21"/>
        <v>1.7995147891365741E-2</v>
      </c>
      <c r="R129" s="43">
        <f t="shared" si="24"/>
        <v>-1.5223054231123878E-3</v>
      </c>
      <c r="S129" s="14"/>
      <c r="T129" s="13">
        <f t="shared" si="22"/>
        <v>2.3363668449628186E-2</v>
      </c>
      <c r="U129" s="20" t="b">
        <f t="shared" si="25"/>
        <v>1</v>
      </c>
      <c r="V129" s="13">
        <f t="shared" si="29"/>
        <v>-1.0628377830118626E-2</v>
      </c>
      <c r="W129" s="20"/>
      <c r="X129" s="13">
        <f t="shared" si="26"/>
        <v>2.0469227127724492E-3</v>
      </c>
    </row>
    <row r="130" spans="1:24" x14ac:dyDescent="0.2">
      <c r="A130" s="1">
        <v>45058</v>
      </c>
      <c r="B130" s="4">
        <v>285.290009</v>
      </c>
      <c r="C130" s="4">
        <v>287.79998799999998</v>
      </c>
      <c r="D130" s="4">
        <v>280.459991</v>
      </c>
      <c r="E130" s="4">
        <v>283.39999399999999</v>
      </c>
      <c r="F130" s="4">
        <v>283.34732100000002</v>
      </c>
      <c r="G130" s="2">
        <v>27402700</v>
      </c>
      <c r="H130" s="4">
        <f t="shared" si="15"/>
        <v>27.402699999999999</v>
      </c>
      <c r="I130" s="5">
        <f t="shared" si="16"/>
        <v>8.7979912398544139E-3</v>
      </c>
      <c r="J130" s="5">
        <f t="shared" si="17"/>
        <v>2.6171280166660146E-2</v>
      </c>
      <c r="K130" s="10">
        <f t="shared" si="27"/>
        <v>-2.3800049999999828</v>
      </c>
      <c r="L130" s="6" t="b">
        <f t="shared" si="18"/>
        <v>1</v>
      </c>
      <c r="M130" s="5">
        <f t="shared" si="19"/>
        <v>-6.6248902533421888E-3</v>
      </c>
      <c r="N130" s="5">
        <f t="shared" si="20"/>
        <v>1.528837450820183E-2</v>
      </c>
      <c r="O130" s="4">
        <f t="shared" si="28"/>
        <v>282.97552979231489</v>
      </c>
      <c r="P130" s="4">
        <f t="shared" si="23"/>
        <v>278.28693600596023</v>
      </c>
      <c r="Q130" s="5">
        <f t="shared" si="21"/>
        <v>1.6568901875705554E-2</v>
      </c>
      <c r="R130" s="43">
        <f t="shared" si="24"/>
        <v>-8.8895983131867355E-3</v>
      </c>
      <c r="S130" s="14"/>
      <c r="T130" s="13">
        <f t="shared" si="22"/>
        <v>1.704902968544993E-2</v>
      </c>
      <c r="U130" s="20" t="b">
        <f t="shared" si="25"/>
        <v>1</v>
      </c>
      <c r="V130" s="13">
        <f t="shared" si="29"/>
        <v>-8.328102065673193E-3</v>
      </c>
      <c r="W130" s="20">
        <f>(E130-E124)/E124</f>
        <v>2.8227266312808599E-2</v>
      </c>
      <c r="X130" s="13">
        <f t="shared" si="26"/>
        <v>3.0009067267846467E-4</v>
      </c>
    </row>
    <row r="131" spans="1:24" x14ac:dyDescent="0.2">
      <c r="A131" s="1">
        <v>45061</v>
      </c>
      <c r="B131" s="4">
        <v>285.07998700000002</v>
      </c>
      <c r="C131" s="4">
        <v>289.69000199999999</v>
      </c>
      <c r="D131" s="4">
        <v>281.51998900000001</v>
      </c>
      <c r="E131" s="4">
        <v>289.52999899999998</v>
      </c>
      <c r="F131" s="4">
        <v>289.47619600000002</v>
      </c>
      <c r="G131" s="2">
        <v>29392600</v>
      </c>
      <c r="H131" s="4">
        <f t="shared" ref="H131:H194" si="30">(G131/1000000)</f>
        <v>29.392600000000002</v>
      </c>
      <c r="I131" s="5">
        <f t="shared" ref="I131:I194" si="31">(C131-B131)/B131</f>
        <v>1.6170952750885231E-2</v>
      </c>
      <c r="J131" s="5">
        <f t="shared" ref="J131:J194" si="32">(C131-D131)/D131</f>
        <v>2.9021076013184922E-2</v>
      </c>
      <c r="K131" s="10">
        <f t="shared" si="27"/>
        <v>6.1300049999999828</v>
      </c>
      <c r="L131" s="6" t="b">
        <f t="shared" ref="L131:L194" si="33">(E131-D131)&lt;(C131-E131)</f>
        <v>0</v>
      </c>
      <c r="M131" s="5">
        <f t="shared" ref="M131:M194" si="34">(E131-B131)/B131</f>
        <v>1.5609696235884696E-2</v>
      </c>
      <c r="N131" s="5">
        <f t="shared" ref="N131:N194" si="35">(C131-E131)/C131</f>
        <v>5.5232489521684443E-4</v>
      </c>
      <c r="O131" s="4">
        <f t="shared" si="28"/>
        <v>284.06794132692909</v>
      </c>
      <c r="P131" s="4">
        <f t="shared" si="23"/>
        <v>279.26459365761588</v>
      </c>
      <c r="Q131" s="5">
        <f t="shared" ref="Q131:Q194" si="36">(O131-P131)/O131</f>
        <v>1.6909150842139974E-2</v>
      </c>
      <c r="R131" s="43">
        <f t="shared" si="24"/>
        <v>-8.9695173451363949E-3</v>
      </c>
      <c r="S131" s="14"/>
      <c r="T131" s="13">
        <f t="shared" ref="T131:T194" si="37">(C131-O131)/O131</f>
        <v>1.9791253623373743E-2</v>
      </c>
      <c r="U131" s="20" t="b">
        <f t="shared" si="25"/>
        <v>0</v>
      </c>
      <c r="V131" s="13"/>
      <c r="W131" s="20"/>
      <c r="X131" s="13">
        <f t="shared" si="26"/>
        <v>3.8604452314868259E-3</v>
      </c>
    </row>
    <row r="132" spans="1:24" x14ac:dyDescent="0.2">
      <c r="A132" s="1">
        <v>45062</v>
      </c>
      <c r="B132" s="4">
        <v>288.41000400000001</v>
      </c>
      <c r="C132" s="4">
        <v>298.70001200000002</v>
      </c>
      <c r="D132" s="4">
        <v>288.32000699999998</v>
      </c>
      <c r="E132" s="4">
        <v>292.13000499999998</v>
      </c>
      <c r="F132" s="4">
        <v>292.075714</v>
      </c>
      <c r="G132" s="2">
        <v>44940500</v>
      </c>
      <c r="H132" s="4">
        <f t="shared" si="30"/>
        <v>44.9405</v>
      </c>
      <c r="I132" s="5">
        <f t="shared" si="31"/>
        <v>3.5678401779710801E-2</v>
      </c>
      <c r="J132" s="5">
        <f t="shared" si="32"/>
        <v>3.6001681284643004E-2</v>
      </c>
      <c r="K132" s="10">
        <f t="shared" si="27"/>
        <v>2.6000060000000076</v>
      </c>
      <c r="L132" s="6" t="b">
        <f t="shared" si="33"/>
        <v>1</v>
      </c>
      <c r="M132" s="5">
        <f t="shared" si="34"/>
        <v>1.289830778546769E-2</v>
      </c>
      <c r="N132" s="5">
        <f t="shared" si="35"/>
        <v>2.1995335574342165E-2</v>
      </c>
      <c r="O132" s="4">
        <f t="shared" si="28"/>
        <v>285.41161860577427</v>
      </c>
      <c r="P132" s="4">
        <f t="shared" ref="P132:P195" si="38">(E132-P131)*(2/($Z$2+1))+P131</f>
        <v>280.38332507869274</v>
      </c>
      <c r="Q132" s="5">
        <f t="shared" si="36"/>
        <v>1.7617690378704861E-2</v>
      </c>
      <c r="R132" s="43">
        <f t="shared" ref="R132:R195" si="39">(D132-O132)/O132</f>
        <v>1.0190154165527968E-2</v>
      </c>
      <c r="S132" s="14"/>
      <c r="T132" s="13">
        <f t="shared" si="37"/>
        <v>4.6558698132679689E-2</v>
      </c>
      <c r="U132" s="20" t="b">
        <f t="shared" ref="U132:U195" si="40">(E132&lt;E131)</f>
        <v>0</v>
      </c>
      <c r="V132" s="13"/>
      <c r="W132" s="20"/>
      <c r="X132" s="13">
        <f t="shared" ref="X132:X195" si="41">(O132-O131)/O131</f>
        <v>4.7301264358400857E-3</v>
      </c>
    </row>
    <row r="133" spans="1:24" x14ac:dyDescent="0.2">
      <c r="A133" s="1">
        <v>45063</v>
      </c>
      <c r="B133" s="4">
        <v>295.83999599999999</v>
      </c>
      <c r="C133" s="4">
        <v>301.98998999999998</v>
      </c>
      <c r="D133" s="4">
        <v>294.29998799999998</v>
      </c>
      <c r="E133" s="4">
        <v>301.77999899999998</v>
      </c>
      <c r="F133" s="4">
        <v>301.72393799999998</v>
      </c>
      <c r="G133" s="2">
        <v>43253500</v>
      </c>
      <c r="H133" s="4">
        <f t="shared" si="30"/>
        <v>43.253500000000003</v>
      </c>
      <c r="I133" s="5">
        <f t="shared" si="31"/>
        <v>2.0788243926287753E-2</v>
      </c>
      <c r="J133" s="5">
        <f t="shared" si="32"/>
        <v>2.6129807385517099E-2</v>
      </c>
      <c r="K133" s="10">
        <f t="shared" ref="K133:K196" si="42">(E133-E132)</f>
        <v>9.6499939999999924</v>
      </c>
      <c r="L133" s="6" t="b">
        <f t="shared" si="33"/>
        <v>0</v>
      </c>
      <c r="M133" s="5">
        <f t="shared" si="34"/>
        <v>2.0078431180076108E-2</v>
      </c>
      <c r="N133" s="5">
        <f t="shared" si="35"/>
        <v>6.9535748519347369E-4</v>
      </c>
      <c r="O133" s="4">
        <f t="shared" ref="O133:O196" si="43">(E133-O132)*(2/($Z$1+1))+O132</f>
        <v>288.1396820048119</v>
      </c>
      <c r="P133" s="4">
        <f t="shared" si="38"/>
        <v>282.24390541967597</v>
      </c>
      <c r="Q133" s="5">
        <f t="shared" si="36"/>
        <v>2.046152249532043E-2</v>
      </c>
      <c r="R133" s="43">
        <f t="shared" si="39"/>
        <v>2.137958212602319E-2</v>
      </c>
      <c r="S133" s="14"/>
      <c r="T133" s="13">
        <f t="shared" si="37"/>
        <v>4.806803387447612E-2</v>
      </c>
      <c r="U133" s="20" t="b">
        <f t="shared" si="40"/>
        <v>0</v>
      </c>
      <c r="V133" s="13"/>
      <c r="W133" s="20"/>
      <c r="X133" s="13">
        <f t="shared" si="41"/>
        <v>9.5583473874123661E-3</v>
      </c>
    </row>
    <row r="134" spans="1:24" x14ac:dyDescent="0.2">
      <c r="A134" s="1">
        <v>45064</v>
      </c>
      <c r="B134" s="4">
        <v>304.10000600000001</v>
      </c>
      <c r="C134" s="4">
        <v>318.27999899999998</v>
      </c>
      <c r="D134" s="4">
        <v>303.20001200000002</v>
      </c>
      <c r="E134" s="4">
        <v>316.77999899999998</v>
      </c>
      <c r="F134" s="4">
        <v>316.72113000000002</v>
      </c>
      <c r="G134" s="2">
        <v>74872500</v>
      </c>
      <c r="H134" s="4">
        <f t="shared" si="30"/>
        <v>74.872500000000002</v>
      </c>
      <c r="I134" s="5">
        <f t="shared" si="31"/>
        <v>4.6629374285510429E-2</v>
      </c>
      <c r="J134" s="5">
        <f t="shared" si="32"/>
        <v>4.9736102912819012E-2</v>
      </c>
      <c r="K134" s="10">
        <f t="shared" si="42"/>
        <v>15</v>
      </c>
      <c r="L134" s="6" t="b">
        <f t="shared" si="33"/>
        <v>0</v>
      </c>
      <c r="M134" s="5">
        <f t="shared" si="34"/>
        <v>4.169678641834676E-2</v>
      </c>
      <c r="N134" s="5">
        <f t="shared" si="35"/>
        <v>4.7128314839538507E-3</v>
      </c>
      <c r="O134" s="4">
        <f t="shared" si="43"/>
        <v>292.91306817067658</v>
      </c>
      <c r="P134" s="4">
        <f t="shared" si="38"/>
        <v>285.24704399187806</v>
      </c>
      <c r="Q134" s="5">
        <f t="shared" si="36"/>
        <v>2.6171670068102362E-2</v>
      </c>
      <c r="R134" s="43">
        <f t="shared" si="39"/>
        <v>3.5119443094732007E-2</v>
      </c>
      <c r="S134" s="14"/>
      <c r="T134" s="13">
        <f t="shared" si="37"/>
        <v>8.6602250243551504E-2</v>
      </c>
      <c r="U134" s="20" t="b">
        <f t="shared" si="40"/>
        <v>0</v>
      </c>
      <c r="V134" s="13"/>
      <c r="W134" s="20"/>
      <c r="X134" s="13">
        <f t="shared" si="41"/>
        <v>1.6566222786991776E-2</v>
      </c>
    </row>
    <row r="135" spans="1:24" x14ac:dyDescent="0.2">
      <c r="A135" s="1">
        <v>45065</v>
      </c>
      <c r="B135" s="4">
        <v>315.35998499999999</v>
      </c>
      <c r="C135" s="4">
        <v>315.79998799999998</v>
      </c>
      <c r="D135" s="4">
        <v>309.16000400000001</v>
      </c>
      <c r="E135" s="4">
        <v>312.64001500000001</v>
      </c>
      <c r="F135" s="4">
        <v>312.581909</v>
      </c>
      <c r="G135" s="2">
        <v>47312400</v>
      </c>
      <c r="H135" s="4">
        <f t="shared" si="30"/>
        <v>47.312399999999997</v>
      </c>
      <c r="I135" s="5">
        <f t="shared" si="31"/>
        <v>1.3952404265873814E-3</v>
      </c>
      <c r="J135" s="5">
        <f t="shared" si="32"/>
        <v>2.1477500045575009E-2</v>
      </c>
      <c r="K135" s="10">
        <f t="shared" si="42"/>
        <v>-4.1399839999999699</v>
      </c>
      <c r="L135" s="6" t="b">
        <f t="shared" si="33"/>
        <v>0</v>
      </c>
      <c r="M135" s="5">
        <f t="shared" si="34"/>
        <v>-8.6249687004519276E-3</v>
      </c>
      <c r="N135" s="5">
        <f t="shared" si="35"/>
        <v>1.000624800530385E-2</v>
      </c>
      <c r="O135" s="4">
        <f t="shared" si="43"/>
        <v>296.20089264223049</v>
      </c>
      <c r="P135" s="4">
        <f t="shared" si="38"/>
        <v>287.62904147084521</v>
      </c>
      <c r="Q135" s="5">
        <f t="shared" si="36"/>
        <v>2.8939315796522199E-2</v>
      </c>
      <c r="R135" s="43">
        <f t="shared" si="39"/>
        <v>4.3751088128631453E-2</v>
      </c>
      <c r="S135" s="14"/>
      <c r="T135" s="13">
        <f t="shared" si="37"/>
        <v>6.6168252171483102E-2</v>
      </c>
      <c r="U135" s="20" t="b">
        <f t="shared" si="40"/>
        <v>1</v>
      </c>
      <c r="V135" s="13"/>
      <c r="W135" s="20"/>
      <c r="X135" s="13">
        <f t="shared" si="41"/>
        <v>1.1224574212708503E-2</v>
      </c>
    </row>
    <row r="136" spans="1:24" x14ac:dyDescent="0.2">
      <c r="A136" s="1">
        <v>45068</v>
      </c>
      <c r="B136" s="4">
        <v>309.01001000000002</v>
      </c>
      <c r="C136" s="4">
        <v>315.20001200000002</v>
      </c>
      <c r="D136" s="4">
        <v>306.79998799999998</v>
      </c>
      <c r="E136" s="4">
        <v>311.76001000000002</v>
      </c>
      <c r="F136" s="4">
        <v>311.70208700000001</v>
      </c>
      <c r="G136" s="2">
        <v>37200000</v>
      </c>
      <c r="H136" s="4">
        <f t="shared" si="30"/>
        <v>37.200000000000003</v>
      </c>
      <c r="I136" s="5">
        <f t="shared" si="31"/>
        <v>2.0031720008034666E-2</v>
      </c>
      <c r="J136" s="5">
        <f t="shared" si="32"/>
        <v>2.737947955851951E-2</v>
      </c>
      <c r="K136" s="10">
        <f t="shared" si="42"/>
        <v>-0.88000499999998283</v>
      </c>
      <c r="L136" s="6" t="b">
        <f t="shared" si="33"/>
        <v>0</v>
      </c>
      <c r="M136" s="5">
        <f t="shared" si="34"/>
        <v>8.8993880813116703E-3</v>
      </c>
      <c r="N136" s="5">
        <f t="shared" si="35"/>
        <v>1.0913711513437355E-2</v>
      </c>
      <c r="O136" s="4">
        <f t="shared" si="43"/>
        <v>298.79407886852539</v>
      </c>
      <c r="P136" s="4">
        <f t="shared" si="38"/>
        <v>289.72738656033692</v>
      </c>
      <c r="Q136" s="5">
        <f t="shared" si="36"/>
        <v>3.0344283737222141E-2</v>
      </c>
      <c r="R136" s="43">
        <f t="shared" si="39"/>
        <v>2.6794068884468541E-2</v>
      </c>
      <c r="S136" s="14"/>
      <c r="T136" s="13">
        <f t="shared" si="37"/>
        <v>5.4907156104299921E-2</v>
      </c>
      <c r="U136" s="20" t="b">
        <f t="shared" si="40"/>
        <v>1</v>
      </c>
      <c r="V136" s="13"/>
      <c r="W136" s="20"/>
      <c r="X136" s="13">
        <f t="shared" si="41"/>
        <v>8.7548224556740703E-3</v>
      </c>
    </row>
    <row r="137" spans="1:24" x14ac:dyDescent="0.2">
      <c r="A137" s="1">
        <v>45069</v>
      </c>
      <c r="B137" s="4">
        <v>310</v>
      </c>
      <c r="C137" s="4">
        <v>312.88000499999998</v>
      </c>
      <c r="D137" s="4">
        <v>306.30999800000001</v>
      </c>
      <c r="E137" s="4">
        <v>306.88000499999998</v>
      </c>
      <c r="F137" s="4">
        <v>306.822968</v>
      </c>
      <c r="G137" s="2">
        <v>35625300</v>
      </c>
      <c r="H137" s="4">
        <f t="shared" si="30"/>
        <v>35.625300000000003</v>
      </c>
      <c r="I137" s="5">
        <f t="shared" si="31"/>
        <v>9.2903387096773642E-3</v>
      </c>
      <c r="J137" s="5">
        <f t="shared" si="32"/>
        <v>2.1448881991765659E-2</v>
      </c>
      <c r="K137" s="10">
        <f t="shared" si="42"/>
        <v>-4.8800050000000397</v>
      </c>
      <c r="L137" s="6" t="b">
        <f t="shared" si="33"/>
        <v>1</v>
      </c>
      <c r="M137" s="5">
        <f t="shared" si="34"/>
        <v>-1.0064500000000056E-2</v>
      </c>
      <c r="N137" s="5">
        <f t="shared" si="35"/>
        <v>1.9176680849260407E-2</v>
      </c>
      <c r="O137" s="4">
        <f t="shared" si="43"/>
        <v>300.14173322377115</v>
      </c>
      <c r="P137" s="4">
        <f t="shared" si="38"/>
        <v>291.21891859856851</v>
      </c>
      <c r="Q137" s="5">
        <f t="shared" si="36"/>
        <v>2.9728670283083323E-2</v>
      </c>
      <c r="R137" s="43">
        <f t="shared" si="39"/>
        <v>2.0551173307279107E-2</v>
      </c>
      <c r="S137" s="14"/>
      <c r="T137" s="13">
        <f t="shared" si="37"/>
        <v>4.2440854990104922E-2</v>
      </c>
      <c r="U137" s="20" t="b">
        <f t="shared" si="40"/>
        <v>1</v>
      </c>
      <c r="V137" s="13"/>
      <c r="W137" s="20"/>
      <c r="X137" s="13">
        <f t="shared" si="41"/>
        <v>4.510311450444629E-3</v>
      </c>
    </row>
    <row r="138" spans="1:24" x14ac:dyDescent="0.2">
      <c r="A138" s="1">
        <v>45070</v>
      </c>
      <c r="B138" s="4">
        <v>302.10000600000001</v>
      </c>
      <c r="C138" s="4">
        <v>306.07000699999998</v>
      </c>
      <c r="D138" s="4">
        <v>298.05999800000001</v>
      </c>
      <c r="E138" s="4">
        <v>305.38000499999998</v>
      </c>
      <c r="F138" s="4">
        <v>305.32327299999997</v>
      </c>
      <c r="G138" s="2">
        <v>72141900</v>
      </c>
      <c r="H138" s="4">
        <f t="shared" si="30"/>
        <v>72.141900000000007</v>
      </c>
      <c r="I138" s="5">
        <f t="shared" si="31"/>
        <v>1.3141346975014519E-2</v>
      </c>
      <c r="J138" s="5">
        <f t="shared" si="32"/>
        <v>2.687381417750653E-2</v>
      </c>
      <c r="K138" s="10">
        <f t="shared" si="42"/>
        <v>-1.5</v>
      </c>
      <c r="L138" s="6" t="b">
        <f t="shared" si="33"/>
        <v>0</v>
      </c>
      <c r="M138" s="5">
        <f t="shared" si="34"/>
        <v>1.0857328483469065E-2</v>
      </c>
      <c r="N138" s="5">
        <f t="shared" si="35"/>
        <v>2.2543927344046903E-3</v>
      </c>
      <c r="O138" s="4">
        <f t="shared" si="43"/>
        <v>301.01477851980928</v>
      </c>
      <c r="P138" s="4">
        <f t="shared" si="38"/>
        <v>292.45031741608426</v>
      </c>
      <c r="Q138" s="5">
        <f t="shared" si="36"/>
        <v>2.8451962212085909E-2</v>
      </c>
      <c r="R138" s="43">
        <f t="shared" si="39"/>
        <v>-9.8160646275871361E-3</v>
      </c>
      <c r="S138" s="14"/>
      <c r="T138" s="13">
        <f t="shared" si="37"/>
        <v>1.6793954453163222E-2</v>
      </c>
      <c r="U138" s="20" t="b">
        <f t="shared" si="40"/>
        <v>1</v>
      </c>
      <c r="V138" s="13"/>
      <c r="W138" s="20"/>
      <c r="X138" s="13">
        <f t="shared" si="41"/>
        <v>2.908776752439249E-3</v>
      </c>
    </row>
    <row r="139" spans="1:24" x14ac:dyDescent="0.2">
      <c r="A139" s="1">
        <v>45071</v>
      </c>
      <c r="B139" s="4">
        <v>385.23001099999999</v>
      </c>
      <c r="C139" s="4">
        <v>394.79998799999998</v>
      </c>
      <c r="D139" s="4">
        <v>366.35000600000001</v>
      </c>
      <c r="E139" s="4">
        <v>379.79998799999998</v>
      </c>
      <c r="F139" s="4">
        <v>379.729401</v>
      </c>
      <c r="G139" s="2">
        <v>154391100</v>
      </c>
      <c r="H139" s="4">
        <f t="shared" si="30"/>
        <v>154.39109999999999</v>
      </c>
      <c r="I139" s="5">
        <f t="shared" si="31"/>
        <v>2.4842241587455124E-2</v>
      </c>
      <c r="J139" s="5">
        <f t="shared" si="32"/>
        <v>7.7657926938862878E-2</v>
      </c>
      <c r="K139" s="10">
        <f t="shared" si="42"/>
        <v>74.419983000000002</v>
      </c>
      <c r="L139" s="6" t="b">
        <f t="shared" si="33"/>
        <v>1</v>
      </c>
      <c r="M139" s="5">
        <f t="shared" si="34"/>
        <v>-1.4095534732365401E-2</v>
      </c>
      <c r="N139" s="5">
        <f t="shared" si="35"/>
        <v>3.7993922127474836E-2</v>
      </c>
      <c r="O139" s="4">
        <f t="shared" si="43"/>
        <v>314.14564676650775</v>
      </c>
      <c r="P139" s="4">
        <f t="shared" si="38"/>
        <v>300.04594094512044</v>
      </c>
      <c r="Q139" s="5">
        <f t="shared" si="36"/>
        <v>4.4882703187248303E-2</v>
      </c>
      <c r="R139" s="43">
        <f t="shared" si="39"/>
        <v>0.16617884019985713</v>
      </c>
      <c r="S139" s="14" t="s">
        <v>51</v>
      </c>
      <c r="T139" s="13">
        <f t="shared" si="37"/>
        <v>0.25674187136974547</v>
      </c>
      <c r="U139" s="20" t="b">
        <f t="shared" si="40"/>
        <v>0</v>
      </c>
      <c r="V139" s="13"/>
      <c r="W139" s="20"/>
      <c r="X139" s="13">
        <f t="shared" si="41"/>
        <v>4.3622005242624155E-2</v>
      </c>
    </row>
    <row r="140" spans="1:24" x14ac:dyDescent="0.2">
      <c r="A140" s="1">
        <v>45072</v>
      </c>
      <c r="B140" s="4">
        <v>378.89999399999999</v>
      </c>
      <c r="C140" s="4">
        <v>391.70001200000002</v>
      </c>
      <c r="D140" s="4">
        <v>375.5</v>
      </c>
      <c r="E140" s="4">
        <v>389.459991</v>
      </c>
      <c r="F140" s="4">
        <v>389.38760400000001</v>
      </c>
      <c r="G140" s="2">
        <v>71439700</v>
      </c>
      <c r="H140" s="4">
        <f t="shared" si="30"/>
        <v>71.439700000000002</v>
      </c>
      <c r="I140" s="5">
        <f t="shared" si="31"/>
        <v>3.3782048568731363E-2</v>
      </c>
      <c r="J140" s="5">
        <f t="shared" si="32"/>
        <v>4.3142508655126539E-2</v>
      </c>
      <c r="K140" s="10">
        <f t="shared" si="42"/>
        <v>9.6600030000000174</v>
      </c>
      <c r="L140" s="6" t="b">
        <f t="shared" si="33"/>
        <v>0</v>
      </c>
      <c r="M140" s="5">
        <f t="shared" si="34"/>
        <v>2.7870142959147182E-2</v>
      </c>
      <c r="N140" s="5">
        <f t="shared" si="35"/>
        <v>5.7187156787731038E-3</v>
      </c>
      <c r="O140" s="4">
        <f t="shared" si="43"/>
        <v>326.69803747208982</v>
      </c>
      <c r="P140" s="4">
        <f t="shared" si="38"/>
        <v>307.82107573250124</v>
      </c>
      <c r="Q140" s="5">
        <f t="shared" si="36"/>
        <v>5.7781068676304066E-2</v>
      </c>
      <c r="R140" s="43">
        <f t="shared" si="39"/>
        <v>0.14937941747531736</v>
      </c>
      <c r="S140" s="112" t="s">
        <v>52</v>
      </c>
      <c r="T140" s="13">
        <f t="shared" si="37"/>
        <v>0.19896652894177053</v>
      </c>
      <c r="U140" s="20" t="b">
        <f t="shared" si="40"/>
        <v>0</v>
      </c>
      <c r="V140" s="13"/>
      <c r="W140" s="20"/>
      <c r="X140" s="13">
        <f t="shared" si="41"/>
        <v>3.9957232687396663E-2</v>
      </c>
    </row>
    <row r="141" spans="1:24" x14ac:dyDescent="0.2">
      <c r="A141" s="1">
        <v>45076</v>
      </c>
      <c r="B141" s="4">
        <v>405.95001200000002</v>
      </c>
      <c r="C141" s="4">
        <v>419.38000499999998</v>
      </c>
      <c r="D141" s="4">
        <v>399.48998999999998</v>
      </c>
      <c r="E141" s="4">
        <v>401.10998499999999</v>
      </c>
      <c r="F141" s="4">
        <v>401.03543100000002</v>
      </c>
      <c r="G141" s="2">
        <v>92340100</v>
      </c>
      <c r="H141" s="4">
        <f t="shared" si="30"/>
        <v>92.340100000000007</v>
      </c>
      <c r="I141" s="5">
        <f t="shared" si="31"/>
        <v>3.3082873760328813E-2</v>
      </c>
      <c r="J141" s="5">
        <f t="shared" si="32"/>
        <v>4.9788519106573878E-2</v>
      </c>
      <c r="K141" s="10">
        <f t="shared" si="42"/>
        <v>11.649993999999992</v>
      </c>
      <c r="L141" s="6" t="b">
        <f t="shared" si="33"/>
        <v>1</v>
      </c>
      <c r="M141" s="5">
        <f t="shared" si="34"/>
        <v>-1.1922716730945731E-2</v>
      </c>
      <c r="N141" s="5">
        <f t="shared" si="35"/>
        <v>4.3564356388426262E-2</v>
      </c>
      <c r="O141" s="4">
        <f t="shared" si="43"/>
        <v>339.10002872674153</v>
      </c>
      <c r="P141" s="4">
        <f t="shared" si="38"/>
        <v>315.93315479924024</v>
      </c>
      <c r="Q141" s="5">
        <f t="shared" si="36"/>
        <v>6.8318702344227614E-2</v>
      </c>
      <c r="R141" s="43">
        <f t="shared" si="39"/>
        <v>0.17808892998331993</v>
      </c>
      <c r="S141" s="112"/>
      <c r="T141" s="13">
        <f t="shared" si="37"/>
        <v>0.23674423318303764</v>
      </c>
      <c r="U141" s="20" t="b">
        <f t="shared" si="40"/>
        <v>0</v>
      </c>
      <c r="V141" s="13">
        <f>(E141-E140)/E140</f>
        <v>2.9913198452264107E-2</v>
      </c>
      <c r="W141" s="20"/>
      <c r="X141" s="13">
        <f t="shared" si="41"/>
        <v>3.7961633778443561E-2</v>
      </c>
    </row>
    <row r="142" spans="1:24" x14ac:dyDescent="0.2">
      <c r="A142" s="1">
        <v>45077</v>
      </c>
      <c r="B142" s="4">
        <v>394.88000499999998</v>
      </c>
      <c r="C142" s="4">
        <v>402.95001200000002</v>
      </c>
      <c r="D142" s="4">
        <v>378.22000100000002</v>
      </c>
      <c r="E142" s="4">
        <v>378.33999599999999</v>
      </c>
      <c r="F142" s="4">
        <v>378.26968399999998</v>
      </c>
      <c r="G142" s="2">
        <v>100258000</v>
      </c>
      <c r="H142" s="4">
        <f t="shared" si="30"/>
        <v>100.258</v>
      </c>
      <c r="I142" s="5">
        <f t="shared" si="31"/>
        <v>2.0436605798766723E-2</v>
      </c>
      <c r="J142" s="5">
        <f t="shared" si="32"/>
        <v>6.5385254440840604E-2</v>
      </c>
      <c r="K142" s="10">
        <f t="shared" si="42"/>
        <v>-22.76998900000001</v>
      </c>
      <c r="L142" s="6" t="b">
        <f t="shared" si="33"/>
        <v>1</v>
      </c>
      <c r="M142" s="5">
        <f t="shared" si="34"/>
        <v>-4.1886164886976232E-2</v>
      </c>
      <c r="N142" s="5">
        <f t="shared" si="35"/>
        <v>6.1074612897641579E-2</v>
      </c>
      <c r="O142" s="4">
        <f t="shared" si="43"/>
        <v>345.64002327228462</v>
      </c>
      <c r="P142" s="4">
        <f t="shared" si="38"/>
        <v>321.35983664278456</v>
      </c>
      <c r="Q142" s="5">
        <f t="shared" si="36"/>
        <v>7.0247034471389552E-2</v>
      </c>
      <c r="R142" s="43">
        <f t="shared" si="39"/>
        <v>9.4259852835531996E-2</v>
      </c>
      <c r="S142" s="112"/>
      <c r="T142" s="13">
        <f t="shared" si="37"/>
        <v>0.16580831173758004</v>
      </c>
      <c r="U142" s="20" t="b">
        <f t="shared" si="40"/>
        <v>1</v>
      </c>
      <c r="V142" s="13">
        <f>(E142-E141)/E141</f>
        <v>-5.6767444968990263E-2</v>
      </c>
      <c r="W142" s="20"/>
      <c r="X142" s="13">
        <f t="shared" si="41"/>
        <v>1.928632849162407E-2</v>
      </c>
    </row>
    <row r="143" spans="1:24" x14ac:dyDescent="0.2">
      <c r="A143" s="1">
        <v>45078</v>
      </c>
      <c r="B143" s="4">
        <v>384.89001500000001</v>
      </c>
      <c r="C143" s="4">
        <v>400.5</v>
      </c>
      <c r="D143" s="4">
        <v>383.39999399999999</v>
      </c>
      <c r="E143" s="4">
        <v>397.70001200000002</v>
      </c>
      <c r="F143" s="4">
        <v>397.62612899999999</v>
      </c>
      <c r="G143" s="2">
        <v>63587300</v>
      </c>
      <c r="H143" s="4">
        <f t="shared" si="30"/>
        <v>63.587299999999999</v>
      </c>
      <c r="I143" s="5">
        <f t="shared" si="31"/>
        <v>4.0557001719049517E-2</v>
      </c>
      <c r="J143" s="5">
        <f t="shared" si="32"/>
        <v>4.4600955314568959E-2</v>
      </c>
      <c r="K143" s="10">
        <f t="shared" si="42"/>
        <v>19.36001600000003</v>
      </c>
      <c r="L143" s="6" t="b">
        <f t="shared" si="33"/>
        <v>0</v>
      </c>
      <c r="M143" s="5">
        <f t="shared" si="34"/>
        <v>3.3282227391635527E-2</v>
      </c>
      <c r="N143" s="5">
        <f t="shared" si="35"/>
        <v>6.9912309612983389E-3</v>
      </c>
      <c r="O143" s="4">
        <f t="shared" si="43"/>
        <v>354.3166880602372</v>
      </c>
      <c r="P143" s="4">
        <f t="shared" si="38"/>
        <v>327.99811276080328</v>
      </c>
      <c r="Q143" s="5">
        <f t="shared" si="36"/>
        <v>7.4279807263719702E-2</v>
      </c>
      <c r="R143" s="43">
        <f t="shared" si="39"/>
        <v>8.2082800273913029E-2</v>
      </c>
      <c r="S143" s="112"/>
      <c r="T143" s="13">
        <f t="shared" si="37"/>
        <v>0.13034472689559348</v>
      </c>
      <c r="U143" s="20" t="b">
        <f t="shared" si="40"/>
        <v>0</v>
      </c>
      <c r="V143" s="13">
        <f>(E143-E142)/E142</f>
        <v>5.1170947308462812E-2</v>
      </c>
      <c r="W143" s="20"/>
      <c r="X143" s="13">
        <f t="shared" si="41"/>
        <v>2.5103183091494483E-2</v>
      </c>
    </row>
    <row r="144" spans="1:24" x14ac:dyDescent="0.2">
      <c r="A144" s="1">
        <v>45079</v>
      </c>
      <c r="B144" s="4">
        <v>400.97000100000002</v>
      </c>
      <c r="C144" s="4">
        <v>405</v>
      </c>
      <c r="D144" s="4">
        <v>390.57998700000002</v>
      </c>
      <c r="E144" s="4">
        <v>393.26998900000001</v>
      </c>
      <c r="F144" s="4">
        <v>393.19693000000001</v>
      </c>
      <c r="G144" s="2">
        <v>48165500</v>
      </c>
      <c r="H144" s="4">
        <f t="shared" si="30"/>
        <v>48.165500000000002</v>
      </c>
      <c r="I144" s="5">
        <f t="shared" si="31"/>
        <v>1.0050624709951743E-2</v>
      </c>
      <c r="J144" s="5">
        <f t="shared" si="32"/>
        <v>3.6919487633655899E-2</v>
      </c>
      <c r="K144" s="10">
        <f t="shared" si="42"/>
        <v>-4.4300230000000056</v>
      </c>
      <c r="L144" s="6" t="b">
        <f t="shared" si="33"/>
        <v>1</v>
      </c>
      <c r="M144" s="5">
        <f t="shared" si="34"/>
        <v>-1.9203461557713925E-2</v>
      </c>
      <c r="N144" s="5">
        <f t="shared" si="35"/>
        <v>2.8962990123456767E-2</v>
      </c>
      <c r="O144" s="4">
        <f t="shared" si="43"/>
        <v>360.808904883531</v>
      </c>
      <c r="P144" s="4">
        <f t="shared" si="38"/>
        <v>333.67392808595082</v>
      </c>
      <c r="Q144" s="5">
        <f t="shared" si="36"/>
        <v>7.5205950934995186E-2</v>
      </c>
      <c r="R144" s="43">
        <f t="shared" si="39"/>
        <v>8.2512049213638763E-2</v>
      </c>
      <c r="S144" s="112"/>
      <c r="T144" s="13">
        <f t="shared" si="37"/>
        <v>0.12247783942786521</v>
      </c>
      <c r="U144" s="20" t="b">
        <f t="shared" si="40"/>
        <v>1</v>
      </c>
      <c r="V144" s="13">
        <f>(E144-E143)/E143</f>
        <v>-1.1139107031256527E-2</v>
      </c>
      <c r="W144" s="20">
        <f>(E144-E141)/E141</f>
        <v>-1.9545751273182553E-2</v>
      </c>
      <c r="X144" s="13">
        <f t="shared" si="41"/>
        <v>1.8323203625650462E-2</v>
      </c>
    </row>
    <row r="145" spans="1:24" x14ac:dyDescent="0.2">
      <c r="A145" s="1">
        <v>45082</v>
      </c>
      <c r="B145" s="4">
        <v>389.08999599999999</v>
      </c>
      <c r="C145" s="4">
        <v>395.64999399999999</v>
      </c>
      <c r="D145" s="4">
        <v>387.07000699999998</v>
      </c>
      <c r="E145" s="4">
        <v>391.709991</v>
      </c>
      <c r="F145" s="4">
        <v>391.63720699999999</v>
      </c>
      <c r="G145" s="2">
        <v>39609400</v>
      </c>
      <c r="H145" s="4">
        <f t="shared" si="30"/>
        <v>39.609400000000001</v>
      </c>
      <c r="I145" s="5">
        <f t="shared" si="31"/>
        <v>1.6859847509417866E-2</v>
      </c>
      <c r="J145" s="5">
        <f t="shared" si="32"/>
        <v>2.216649919868376E-2</v>
      </c>
      <c r="K145" s="10">
        <f t="shared" si="42"/>
        <v>-1.5599980000000073</v>
      </c>
      <c r="L145" s="6" t="b">
        <f t="shared" si="33"/>
        <v>0</v>
      </c>
      <c r="M145" s="5">
        <f t="shared" si="34"/>
        <v>6.7336478113922448E-3</v>
      </c>
      <c r="N145" s="5">
        <f t="shared" si="35"/>
        <v>9.9583042076325425E-3</v>
      </c>
      <c r="O145" s="4">
        <f t="shared" si="43"/>
        <v>365.95908590294249</v>
      </c>
      <c r="P145" s="4">
        <f t="shared" si="38"/>
        <v>338.72054225238986</v>
      </c>
      <c r="Q145" s="5">
        <f t="shared" si="36"/>
        <v>7.4430570792759804E-2</v>
      </c>
      <c r="R145" s="43">
        <f t="shared" si="39"/>
        <v>5.7686560903303818E-2</v>
      </c>
      <c r="S145" s="112"/>
      <c r="T145" s="13">
        <f t="shared" si="37"/>
        <v>8.1131769208025478E-2</v>
      </c>
      <c r="U145" s="20" t="b">
        <f t="shared" si="40"/>
        <v>1</v>
      </c>
      <c r="V145" s="13"/>
      <c r="W145" s="20"/>
      <c r="X145" s="13">
        <f t="shared" si="41"/>
        <v>1.4273985341559039E-2</v>
      </c>
    </row>
    <row r="146" spans="1:24" x14ac:dyDescent="0.2">
      <c r="A146" s="1">
        <v>45083</v>
      </c>
      <c r="B146" s="4">
        <v>388.29998799999998</v>
      </c>
      <c r="C146" s="4">
        <v>391.60000600000001</v>
      </c>
      <c r="D146" s="4">
        <v>381.48001099999999</v>
      </c>
      <c r="E146" s="4">
        <v>386.540009</v>
      </c>
      <c r="F146" s="4">
        <v>386.46816999999999</v>
      </c>
      <c r="G146" s="2">
        <v>38872900</v>
      </c>
      <c r="H146" s="4">
        <f t="shared" si="30"/>
        <v>38.872900000000001</v>
      </c>
      <c r="I146" s="5">
        <f t="shared" si="31"/>
        <v>8.4986301879566954E-3</v>
      </c>
      <c r="J146" s="5">
        <f t="shared" si="32"/>
        <v>2.6528244490377814E-2</v>
      </c>
      <c r="K146" s="10">
        <f t="shared" si="42"/>
        <v>-5.1699820000000045</v>
      </c>
      <c r="L146" s="6" t="b">
        <f t="shared" si="33"/>
        <v>0</v>
      </c>
      <c r="M146" s="5">
        <f t="shared" si="34"/>
        <v>-4.5325239618600943E-3</v>
      </c>
      <c r="N146" s="5">
        <f t="shared" si="35"/>
        <v>1.2921340455750682E-2</v>
      </c>
      <c r="O146" s="4">
        <f t="shared" si="43"/>
        <v>369.38923975245206</v>
      </c>
      <c r="P146" s="4">
        <f t="shared" si="38"/>
        <v>342.87875675218203</v>
      </c>
      <c r="Q146" s="5">
        <f t="shared" si="36"/>
        <v>7.1768422431677095E-2</v>
      </c>
      <c r="R146" s="43">
        <f t="shared" si="39"/>
        <v>3.2731790605624089E-2</v>
      </c>
      <c r="S146" s="14"/>
      <c r="T146" s="13">
        <f t="shared" si="37"/>
        <v>6.0128352039795746E-2</v>
      </c>
      <c r="U146" s="20" t="b">
        <f t="shared" si="40"/>
        <v>1</v>
      </c>
      <c r="V146" s="13"/>
      <c r="W146" s="20"/>
      <c r="X146" s="13">
        <f t="shared" si="41"/>
        <v>9.3730528401726604E-3</v>
      </c>
    </row>
    <row r="147" spans="1:24" x14ac:dyDescent="0.2">
      <c r="A147" s="1">
        <v>45084</v>
      </c>
      <c r="B147" s="4">
        <v>389.14999399999999</v>
      </c>
      <c r="C147" s="4">
        <v>394.98998999999998</v>
      </c>
      <c r="D147" s="4">
        <v>373.55999800000001</v>
      </c>
      <c r="E147" s="4">
        <v>374.75</v>
      </c>
      <c r="F147" s="4">
        <v>374.71911599999999</v>
      </c>
      <c r="G147" s="2">
        <v>51199800</v>
      </c>
      <c r="H147" s="4">
        <f t="shared" si="30"/>
        <v>51.199800000000003</v>
      </c>
      <c r="I147" s="5">
        <f t="shared" si="31"/>
        <v>1.5007056636367274E-2</v>
      </c>
      <c r="J147" s="5">
        <f t="shared" si="32"/>
        <v>5.7366934668416962E-2</v>
      </c>
      <c r="K147" s="10">
        <f t="shared" si="42"/>
        <v>-11.790008999999998</v>
      </c>
      <c r="L147" s="6" t="b">
        <f t="shared" si="33"/>
        <v>1</v>
      </c>
      <c r="M147" s="5">
        <f t="shared" si="34"/>
        <v>-3.700371122195107E-2</v>
      </c>
      <c r="N147" s="5">
        <f t="shared" si="35"/>
        <v>5.1241779570160698E-2</v>
      </c>
      <c r="O147" s="4">
        <f t="shared" si="43"/>
        <v>370.28269979371004</v>
      </c>
      <c r="P147" s="4">
        <f t="shared" si="38"/>
        <v>345.650169208514</v>
      </c>
      <c r="Q147" s="5">
        <f t="shared" si="36"/>
        <v>6.6523579413564779E-2</v>
      </c>
      <c r="R147" s="43">
        <f t="shared" si="39"/>
        <v>8.8508002348362518E-3</v>
      </c>
      <c r="S147" s="14"/>
      <c r="T147" s="13">
        <f t="shared" si="37"/>
        <v>6.6725478182088266E-2</v>
      </c>
      <c r="U147" s="20" t="b">
        <f t="shared" si="40"/>
        <v>1</v>
      </c>
      <c r="V147" s="13"/>
      <c r="W147" s="20"/>
      <c r="X147" s="13">
        <f t="shared" si="41"/>
        <v>2.4187495062301697E-3</v>
      </c>
    </row>
    <row r="148" spans="1:24" x14ac:dyDescent="0.2">
      <c r="A148" s="1">
        <v>45085</v>
      </c>
      <c r="B148" s="4">
        <v>377.23998999999998</v>
      </c>
      <c r="C148" s="4">
        <v>388.64001500000001</v>
      </c>
      <c r="D148" s="4">
        <v>375.04998799999998</v>
      </c>
      <c r="E148" s="4">
        <v>385.10000600000001</v>
      </c>
      <c r="F148" s="4">
        <v>385.06829800000003</v>
      </c>
      <c r="G148" s="2">
        <v>41777200</v>
      </c>
      <c r="H148" s="4">
        <f t="shared" si="30"/>
        <v>41.777200000000001</v>
      </c>
      <c r="I148" s="5">
        <f t="shared" si="31"/>
        <v>3.021955599139961E-2</v>
      </c>
      <c r="J148" s="5">
        <f t="shared" si="32"/>
        <v>3.6235241793955264E-2</v>
      </c>
      <c r="K148" s="10">
        <f t="shared" si="42"/>
        <v>10.350006000000008</v>
      </c>
      <c r="L148" s="6" t="b">
        <f t="shared" si="33"/>
        <v>0</v>
      </c>
      <c r="M148" s="5">
        <f t="shared" si="34"/>
        <v>2.0835585325935435E-2</v>
      </c>
      <c r="N148" s="5">
        <f t="shared" si="35"/>
        <v>9.1087095084637585E-3</v>
      </c>
      <c r="O148" s="4">
        <f t="shared" si="43"/>
        <v>372.75225082809169</v>
      </c>
      <c r="P148" s="4">
        <f t="shared" si="38"/>
        <v>349.08058979907798</v>
      </c>
      <c r="Q148" s="5">
        <f t="shared" si="36"/>
        <v>6.3505078712269819E-2</v>
      </c>
      <c r="R148" s="43">
        <f t="shared" si="39"/>
        <v>6.1642476116609167E-3</v>
      </c>
      <c r="S148" s="14"/>
      <c r="T148" s="13">
        <f t="shared" si="37"/>
        <v>4.2622852408302526E-2</v>
      </c>
      <c r="U148" s="20" t="b">
        <f t="shared" si="40"/>
        <v>0</v>
      </c>
      <c r="V148" s="13">
        <f t="shared" ref="V148:V154" si="44">(E148-E147)/E147</f>
        <v>2.7618428285523702E-2</v>
      </c>
      <c r="W148" s="20"/>
      <c r="X148" s="13">
        <f t="shared" si="41"/>
        <v>6.6693665022899409E-3</v>
      </c>
    </row>
    <row r="149" spans="1:24" x14ac:dyDescent="0.2">
      <c r="A149" s="1">
        <v>45086</v>
      </c>
      <c r="B149" s="4">
        <v>390.36999500000002</v>
      </c>
      <c r="C149" s="4">
        <v>397.10998499999999</v>
      </c>
      <c r="D149" s="4">
        <v>385.67001299999998</v>
      </c>
      <c r="E149" s="4">
        <v>387.70001200000002</v>
      </c>
      <c r="F149" s="4">
        <v>387.668091</v>
      </c>
      <c r="G149" s="2">
        <v>42722000</v>
      </c>
      <c r="H149" s="4">
        <f t="shared" si="30"/>
        <v>42.722000000000001</v>
      </c>
      <c r="I149" s="5">
        <f t="shared" si="31"/>
        <v>1.7265645634470389E-2</v>
      </c>
      <c r="J149" s="5">
        <f t="shared" si="32"/>
        <v>2.9662591371862796E-2</v>
      </c>
      <c r="K149" s="10">
        <f t="shared" si="42"/>
        <v>2.6000060000000076</v>
      </c>
      <c r="L149" s="6" t="b">
        <f t="shared" si="33"/>
        <v>1</v>
      </c>
      <c r="M149" s="5">
        <f t="shared" si="34"/>
        <v>-6.8396214724443715E-3</v>
      </c>
      <c r="N149" s="5">
        <f t="shared" si="35"/>
        <v>2.3696137985550727E-2</v>
      </c>
      <c r="O149" s="4">
        <f t="shared" si="43"/>
        <v>375.24354435674309</v>
      </c>
      <c r="P149" s="4">
        <f t="shared" si="38"/>
        <v>352.43880042524512</v>
      </c>
      <c r="Q149" s="5">
        <f t="shared" si="36"/>
        <v>6.0773181243106357E-2</v>
      </c>
      <c r="R149" s="43">
        <f t="shared" si="39"/>
        <v>2.7785870803268182E-2</v>
      </c>
      <c r="S149" s="14"/>
      <c r="T149" s="13">
        <f t="shared" si="37"/>
        <v>5.8272663106679695E-2</v>
      </c>
      <c r="U149" s="20" t="b">
        <f t="shared" si="40"/>
        <v>0</v>
      </c>
      <c r="V149" s="13">
        <f t="shared" si="44"/>
        <v>6.7515085938482369E-3</v>
      </c>
      <c r="W149" s="20"/>
      <c r="X149" s="13">
        <f t="shared" si="41"/>
        <v>6.6835103560524117E-3</v>
      </c>
    </row>
    <row r="150" spans="1:24" x14ac:dyDescent="0.2">
      <c r="A150" s="1">
        <v>45089</v>
      </c>
      <c r="B150" s="4">
        <v>392</v>
      </c>
      <c r="C150" s="4">
        <v>395.29998799999998</v>
      </c>
      <c r="D150" s="4">
        <v>386.17999300000002</v>
      </c>
      <c r="E150" s="4">
        <v>394.82000699999998</v>
      </c>
      <c r="F150" s="4">
        <v>394.78747600000003</v>
      </c>
      <c r="G150" s="2">
        <v>38870100</v>
      </c>
      <c r="H150" s="4">
        <f t="shared" si="30"/>
        <v>38.870100000000001</v>
      </c>
      <c r="I150" s="5">
        <f t="shared" si="31"/>
        <v>8.418336734693839E-3</v>
      </c>
      <c r="J150" s="5">
        <f t="shared" si="32"/>
        <v>2.3615917875890478E-2</v>
      </c>
      <c r="K150" s="10">
        <f t="shared" si="42"/>
        <v>7.1199949999999603</v>
      </c>
      <c r="L150" s="6" t="b">
        <f t="shared" si="33"/>
        <v>0</v>
      </c>
      <c r="M150" s="5">
        <f t="shared" si="34"/>
        <v>7.1938954081632025E-3</v>
      </c>
      <c r="N150" s="5">
        <f t="shared" si="35"/>
        <v>1.2142196169254863E-3</v>
      </c>
      <c r="O150" s="4">
        <f t="shared" si="43"/>
        <v>378.50628813061923</v>
      </c>
      <c r="P150" s="4">
        <f t="shared" si="38"/>
        <v>356.12412273609334</v>
      </c>
      <c r="Q150" s="5">
        <f t="shared" si="36"/>
        <v>5.9132875982239944E-2</v>
      </c>
      <c r="R150" s="43">
        <f t="shared" si="39"/>
        <v>2.0273652274787758E-2</v>
      </c>
      <c r="S150" s="14"/>
      <c r="T150" s="13">
        <f t="shared" si="37"/>
        <v>4.4368351057843987E-2</v>
      </c>
      <c r="U150" s="20" t="b">
        <f t="shared" si="40"/>
        <v>0</v>
      </c>
      <c r="V150" s="13">
        <f t="shared" si="44"/>
        <v>1.8364701520824197E-2</v>
      </c>
      <c r="W150" s="20"/>
      <c r="X150" s="13">
        <f t="shared" si="41"/>
        <v>8.6950030798511393E-3</v>
      </c>
    </row>
    <row r="151" spans="1:24" x14ac:dyDescent="0.2">
      <c r="A151" s="1">
        <v>45090</v>
      </c>
      <c r="B151" s="4">
        <v>401.85998499999999</v>
      </c>
      <c r="C151" s="4">
        <v>411.01001000000002</v>
      </c>
      <c r="D151" s="4">
        <v>397.39999399999999</v>
      </c>
      <c r="E151" s="4">
        <v>410.22000100000002</v>
      </c>
      <c r="F151" s="4">
        <v>410.186218</v>
      </c>
      <c r="G151" s="2">
        <v>61320800</v>
      </c>
      <c r="H151" s="4">
        <f t="shared" si="30"/>
        <v>61.320799999999998</v>
      </c>
      <c r="I151" s="5">
        <f t="shared" si="31"/>
        <v>2.2769186635987228E-2</v>
      </c>
      <c r="J151" s="5">
        <f t="shared" si="32"/>
        <v>3.4247650240276629E-2</v>
      </c>
      <c r="K151" s="10">
        <f t="shared" si="42"/>
        <v>15.399994000000049</v>
      </c>
      <c r="L151" s="6" t="b">
        <f t="shared" si="33"/>
        <v>0</v>
      </c>
      <c r="M151" s="5">
        <f t="shared" si="34"/>
        <v>2.0803305409967679E-2</v>
      </c>
      <c r="N151" s="5">
        <f t="shared" si="35"/>
        <v>1.9221162034472048E-3</v>
      </c>
      <c r="O151" s="4">
        <f t="shared" si="43"/>
        <v>383.79190694218266</v>
      </c>
      <c r="P151" s="4">
        <f t="shared" si="38"/>
        <v>360.8281121503461</v>
      </c>
      <c r="Q151" s="5">
        <f t="shared" si="36"/>
        <v>5.9833973506106274E-2</v>
      </c>
      <c r="R151" s="43">
        <f t="shared" si="39"/>
        <v>3.5456941148754743E-2</v>
      </c>
      <c r="S151" s="14"/>
      <c r="T151" s="13">
        <f t="shared" si="37"/>
        <v>7.0918908308084005E-2</v>
      </c>
      <c r="U151" s="20" t="b">
        <f t="shared" si="40"/>
        <v>0</v>
      </c>
      <c r="V151" s="13">
        <f t="shared" si="44"/>
        <v>3.9005100367165667E-2</v>
      </c>
      <c r="W151" s="20"/>
      <c r="X151" s="13">
        <f t="shared" si="41"/>
        <v>1.3964414799205177E-2</v>
      </c>
    </row>
    <row r="152" spans="1:24" x14ac:dyDescent="0.2">
      <c r="A152" s="1">
        <v>45091</v>
      </c>
      <c r="B152" s="4">
        <v>408.23998999999998</v>
      </c>
      <c r="C152" s="4">
        <v>430</v>
      </c>
      <c r="D152" s="4">
        <v>405.51998900000001</v>
      </c>
      <c r="E152" s="4">
        <v>429.97000100000002</v>
      </c>
      <c r="F152" s="4">
        <v>429.93457000000001</v>
      </c>
      <c r="G152" s="2">
        <v>74046500</v>
      </c>
      <c r="H152" s="4">
        <f t="shared" si="30"/>
        <v>74.046499999999995</v>
      </c>
      <c r="I152" s="5">
        <f t="shared" si="31"/>
        <v>5.3302005028953735E-2</v>
      </c>
      <c r="J152" s="5">
        <f t="shared" si="32"/>
        <v>6.0366965042504946E-2</v>
      </c>
      <c r="K152" s="10">
        <f t="shared" si="42"/>
        <v>19.75</v>
      </c>
      <c r="L152" s="6" t="b">
        <f t="shared" si="33"/>
        <v>0</v>
      </c>
      <c r="M152" s="5">
        <f t="shared" si="34"/>
        <v>5.3228521292095973E-2</v>
      </c>
      <c r="N152" s="5">
        <f t="shared" si="35"/>
        <v>6.9765116279012183E-5</v>
      </c>
      <c r="O152" s="4">
        <f t="shared" si="43"/>
        <v>391.48825595181887</v>
      </c>
      <c r="P152" s="4">
        <f t="shared" si="38"/>
        <v>366.84045031118558</v>
      </c>
      <c r="Q152" s="5">
        <f t="shared" si="36"/>
        <v>6.2959246582525177E-2</v>
      </c>
      <c r="R152" s="43">
        <f t="shared" si="39"/>
        <v>3.5842028042619108E-2</v>
      </c>
      <c r="S152" s="14"/>
      <c r="T152" s="13">
        <f t="shared" si="37"/>
        <v>9.8372667539025321E-2</v>
      </c>
      <c r="U152" s="20" t="b">
        <f t="shared" si="40"/>
        <v>0</v>
      </c>
      <c r="V152" s="13">
        <f t="shared" si="44"/>
        <v>4.8144897742321439E-2</v>
      </c>
      <c r="W152" s="20"/>
      <c r="X152" s="13">
        <f t="shared" si="41"/>
        <v>2.0053442687095652E-2</v>
      </c>
    </row>
    <row r="153" spans="1:24" x14ac:dyDescent="0.2">
      <c r="A153" s="1">
        <v>45092</v>
      </c>
      <c r="B153" s="4">
        <v>426.01998900000001</v>
      </c>
      <c r="C153" s="4">
        <v>432.89001500000001</v>
      </c>
      <c r="D153" s="4">
        <v>421.47000100000002</v>
      </c>
      <c r="E153" s="4">
        <v>426.52999899999998</v>
      </c>
      <c r="F153" s="4">
        <v>426.49487299999998</v>
      </c>
      <c r="G153" s="2">
        <v>56862200</v>
      </c>
      <c r="H153" s="4">
        <f t="shared" si="30"/>
        <v>56.862200000000001</v>
      </c>
      <c r="I153" s="5">
        <f t="shared" si="31"/>
        <v>1.6126064920395075E-2</v>
      </c>
      <c r="J153" s="5">
        <f t="shared" si="32"/>
        <v>2.7095674598202259E-2</v>
      </c>
      <c r="K153" s="10">
        <f t="shared" si="42"/>
        <v>-3.4400020000000495</v>
      </c>
      <c r="L153" s="6" t="b">
        <f t="shared" si="33"/>
        <v>1</v>
      </c>
      <c r="M153" s="5">
        <f t="shared" si="34"/>
        <v>1.1971503994381016E-3</v>
      </c>
      <c r="N153" s="5">
        <f t="shared" si="35"/>
        <v>1.4691990527894321E-2</v>
      </c>
      <c r="O153" s="4">
        <f t="shared" si="43"/>
        <v>397.32854645984906</v>
      </c>
      <c r="P153" s="4">
        <f t="shared" si="38"/>
        <v>372.03084584934334</v>
      </c>
      <c r="Q153" s="5">
        <f t="shared" si="36"/>
        <v>6.3669476648243087E-2</v>
      </c>
      <c r="R153" s="43">
        <f t="shared" si="39"/>
        <v>6.0759426311672041E-2</v>
      </c>
      <c r="S153" s="112" t="s">
        <v>53</v>
      </c>
      <c r="T153" s="13">
        <f t="shared" si="37"/>
        <v>8.9501418553988812E-2</v>
      </c>
      <c r="U153" s="20" t="b">
        <f t="shared" si="40"/>
        <v>1</v>
      </c>
      <c r="V153" s="13">
        <f t="shared" si="44"/>
        <v>-8.0005628113577372E-3</v>
      </c>
      <c r="W153" s="20"/>
      <c r="X153" s="13">
        <f t="shared" si="41"/>
        <v>1.4918175498855751E-2</v>
      </c>
    </row>
    <row r="154" spans="1:24" x14ac:dyDescent="0.2">
      <c r="A154" s="1">
        <v>45093</v>
      </c>
      <c r="B154" s="4">
        <v>434.5</v>
      </c>
      <c r="C154" s="4">
        <v>437.209991</v>
      </c>
      <c r="D154" s="4">
        <v>426.60998499999999</v>
      </c>
      <c r="E154" s="4">
        <v>426.92001299999998</v>
      </c>
      <c r="F154" s="4">
        <v>426.88485700000001</v>
      </c>
      <c r="G154" s="2">
        <v>65475500</v>
      </c>
      <c r="H154" s="4">
        <f t="shared" si="30"/>
        <v>65.475499999999997</v>
      </c>
      <c r="I154" s="5">
        <f t="shared" si="31"/>
        <v>6.2370333716916049E-3</v>
      </c>
      <c r="J154" s="5">
        <f t="shared" si="32"/>
        <v>2.4847064936841568E-2</v>
      </c>
      <c r="K154" s="10">
        <f t="shared" si="42"/>
        <v>0.39001400000000785</v>
      </c>
      <c r="L154" s="6" t="b">
        <f t="shared" si="33"/>
        <v>1</v>
      </c>
      <c r="M154" s="5">
        <f t="shared" si="34"/>
        <v>-1.7445309551208325E-2</v>
      </c>
      <c r="N154" s="5">
        <f t="shared" si="35"/>
        <v>2.3535550906475099E-2</v>
      </c>
      <c r="O154" s="4">
        <f t="shared" si="43"/>
        <v>402.26045754987422</v>
      </c>
      <c r="P154" s="4">
        <f t="shared" si="38"/>
        <v>376.80381690592219</v>
      </c>
      <c r="Q154" s="5">
        <f t="shared" si="36"/>
        <v>6.3283974763529399E-2</v>
      </c>
      <c r="R154" s="43">
        <f t="shared" si="39"/>
        <v>6.0531745025191305E-2</v>
      </c>
      <c r="S154" s="112"/>
      <c r="T154" s="13">
        <f t="shared" si="37"/>
        <v>8.6882846161414146E-2</v>
      </c>
      <c r="U154" s="20" t="b">
        <f t="shared" si="40"/>
        <v>0</v>
      </c>
      <c r="V154" s="13">
        <f t="shared" si="44"/>
        <v>9.1438820461490653E-4</v>
      </c>
      <c r="W154" s="20">
        <f>(E154-E148)/E148</f>
        <v>0.10859518657083576</v>
      </c>
      <c r="X154" s="13">
        <f t="shared" si="41"/>
        <v>1.241267745287346E-2</v>
      </c>
    </row>
    <row r="155" spans="1:24" x14ac:dyDescent="0.2">
      <c r="A155" s="1">
        <v>45097</v>
      </c>
      <c r="B155" s="4">
        <v>429.98001099999999</v>
      </c>
      <c r="C155" s="4">
        <v>439.89999399999999</v>
      </c>
      <c r="D155" s="4">
        <v>426.73998999999998</v>
      </c>
      <c r="E155" s="4">
        <v>438.07998700000002</v>
      </c>
      <c r="F155" s="4">
        <v>438.04391500000003</v>
      </c>
      <c r="G155" s="2">
        <v>45115300</v>
      </c>
      <c r="H155" s="4">
        <f t="shared" si="30"/>
        <v>45.115299999999998</v>
      </c>
      <c r="I155" s="5">
        <f t="shared" si="31"/>
        <v>2.3070800377276147E-2</v>
      </c>
      <c r="J155" s="5">
        <f t="shared" si="32"/>
        <v>3.0838459737509052E-2</v>
      </c>
      <c r="K155" s="10">
        <f t="shared" si="42"/>
        <v>11.159974000000034</v>
      </c>
      <c r="L155" s="6" t="b">
        <f t="shared" si="33"/>
        <v>0</v>
      </c>
      <c r="M155" s="5">
        <f t="shared" si="34"/>
        <v>1.8838029193873448E-2</v>
      </c>
      <c r="N155" s="5">
        <f t="shared" si="35"/>
        <v>4.1373199018501818E-3</v>
      </c>
      <c r="O155" s="4">
        <f t="shared" si="43"/>
        <v>408.23037912489519</v>
      </c>
      <c r="P155" s="4">
        <f t="shared" si="38"/>
        <v>382.13217952279854</v>
      </c>
      <c r="Q155" s="5">
        <f t="shared" si="36"/>
        <v>6.3930077075699698E-2</v>
      </c>
      <c r="R155" s="43">
        <f t="shared" si="39"/>
        <v>4.5341091260241315E-2</v>
      </c>
      <c r="S155" s="14"/>
      <c r="T155" s="13">
        <f t="shared" si="37"/>
        <v>7.7577800415034037E-2</v>
      </c>
      <c r="U155" s="20" t="b">
        <f t="shared" si="40"/>
        <v>0</v>
      </c>
      <c r="V155" s="13"/>
      <c r="W155" s="20"/>
      <c r="X155" s="13">
        <f t="shared" si="41"/>
        <v>1.4840935674819084E-2</v>
      </c>
    </row>
    <row r="156" spans="1:24" x14ac:dyDescent="0.2">
      <c r="A156" s="1">
        <v>45098</v>
      </c>
      <c r="B156" s="4">
        <v>435.01001000000002</v>
      </c>
      <c r="C156" s="4">
        <v>436.14999399999999</v>
      </c>
      <c r="D156" s="4">
        <v>420.79998799999998</v>
      </c>
      <c r="E156" s="4">
        <v>430.45001200000002</v>
      </c>
      <c r="F156" s="4">
        <v>430.41455100000002</v>
      </c>
      <c r="G156" s="2">
        <v>55160300</v>
      </c>
      <c r="H156" s="4">
        <f t="shared" si="30"/>
        <v>55.160299999999999</v>
      </c>
      <c r="I156" s="5">
        <f t="shared" si="31"/>
        <v>2.6205925698122895E-3</v>
      </c>
      <c r="J156" s="5">
        <f t="shared" si="32"/>
        <v>3.6478152180935919E-2</v>
      </c>
      <c r="K156" s="10">
        <f t="shared" si="42"/>
        <v>-7.6299750000000017</v>
      </c>
      <c r="L156" s="6" t="b">
        <f t="shared" si="33"/>
        <v>0</v>
      </c>
      <c r="M156" s="5">
        <f t="shared" si="34"/>
        <v>-1.0482512804705361E-2</v>
      </c>
      <c r="N156" s="5">
        <f t="shared" si="35"/>
        <v>1.3068857224379504E-2</v>
      </c>
      <c r="O156" s="4">
        <f t="shared" si="43"/>
        <v>411.933651270746</v>
      </c>
      <c r="P156" s="4">
        <f t="shared" si="38"/>
        <v>386.33373017298999</v>
      </c>
      <c r="Q156" s="5">
        <f t="shared" si="36"/>
        <v>6.2145738807170912E-2</v>
      </c>
      <c r="R156" s="43">
        <f t="shared" si="39"/>
        <v>2.1523700969568352E-2</v>
      </c>
      <c r="S156" s="14"/>
      <c r="T156" s="13">
        <f t="shared" si="37"/>
        <v>5.8786997989969142E-2</v>
      </c>
      <c r="U156" s="20" t="b">
        <f t="shared" si="40"/>
        <v>1</v>
      </c>
      <c r="V156" s="13"/>
      <c r="W156" s="20"/>
      <c r="X156" s="13">
        <f t="shared" si="41"/>
        <v>9.0715251368341052E-3</v>
      </c>
    </row>
    <row r="157" spans="1:24" x14ac:dyDescent="0.2">
      <c r="A157" s="1">
        <v>45099</v>
      </c>
      <c r="B157" s="4">
        <v>422.52999899999998</v>
      </c>
      <c r="C157" s="4">
        <v>434.26001000000002</v>
      </c>
      <c r="D157" s="4">
        <v>422.33999599999999</v>
      </c>
      <c r="E157" s="4">
        <v>430.25</v>
      </c>
      <c r="F157" s="4">
        <v>430.21456899999998</v>
      </c>
      <c r="G157" s="2">
        <v>41773700</v>
      </c>
      <c r="H157" s="4">
        <f t="shared" si="30"/>
        <v>41.773699999999998</v>
      </c>
      <c r="I157" s="5">
        <f t="shared" si="31"/>
        <v>2.7761368489246721E-2</v>
      </c>
      <c r="J157" s="5">
        <f t="shared" si="32"/>
        <v>2.8223739434803701E-2</v>
      </c>
      <c r="K157" s="10">
        <f t="shared" si="42"/>
        <v>-0.20001200000001518</v>
      </c>
      <c r="L157" s="6" t="b">
        <f t="shared" si="33"/>
        <v>0</v>
      </c>
      <c r="M157" s="5">
        <f t="shared" si="34"/>
        <v>1.8270894417605661E-2</v>
      </c>
      <c r="N157" s="5">
        <f t="shared" si="35"/>
        <v>9.2341222025026492E-3</v>
      </c>
      <c r="O157" s="4">
        <f t="shared" si="43"/>
        <v>414.98637605895499</v>
      </c>
      <c r="P157" s="4">
        <f t="shared" si="38"/>
        <v>390.1525362449039</v>
      </c>
      <c r="Q157" s="5">
        <f t="shared" si="36"/>
        <v>5.9842542422460329E-2</v>
      </c>
      <c r="R157" s="43">
        <f t="shared" si="39"/>
        <v>1.7720147853722085E-2</v>
      </c>
      <c r="S157" s="14"/>
      <c r="T157" s="13">
        <f t="shared" si="37"/>
        <v>4.6444016124295433E-2</v>
      </c>
      <c r="U157" s="20" t="b">
        <f t="shared" si="40"/>
        <v>1</v>
      </c>
      <c r="V157" s="13"/>
      <c r="W157" s="20"/>
      <c r="X157" s="13">
        <f t="shared" si="41"/>
        <v>7.410719611742932E-3</v>
      </c>
    </row>
    <row r="158" spans="1:24" x14ac:dyDescent="0.2">
      <c r="A158" s="1">
        <v>45100</v>
      </c>
      <c r="B158" s="4">
        <v>424.64001500000001</v>
      </c>
      <c r="C158" s="4">
        <v>428.08999599999999</v>
      </c>
      <c r="D158" s="4">
        <v>420.14999399999999</v>
      </c>
      <c r="E158" s="4">
        <v>422.08999599999999</v>
      </c>
      <c r="F158" s="4">
        <v>422.05523699999998</v>
      </c>
      <c r="G158" s="2">
        <v>35632300</v>
      </c>
      <c r="H158" s="4">
        <f t="shared" si="30"/>
        <v>35.632300000000001</v>
      </c>
      <c r="I158" s="5">
        <f t="shared" si="31"/>
        <v>8.1244839820382442E-3</v>
      </c>
      <c r="J158" s="5">
        <f t="shared" si="32"/>
        <v>1.8898017644622393E-2</v>
      </c>
      <c r="K158" s="10">
        <f t="shared" si="42"/>
        <v>-8.1600040000000149</v>
      </c>
      <c r="L158" s="6" t="b">
        <f t="shared" si="33"/>
        <v>1</v>
      </c>
      <c r="M158" s="5">
        <f t="shared" si="34"/>
        <v>-6.0051311933003301E-3</v>
      </c>
      <c r="N158" s="5">
        <f t="shared" si="35"/>
        <v>1.4015744483783732E-2</v>
      </c>
      <c r="O158" s="4">
        <f t="shared" si="43"/>
        <v>416.17031271579583</v>
      </c>
      <c r="P158" s="4">
        <f t="shared" si="38"/>
        <v>392.9297066583905</v>
      </c>
      <c r="Q158" s="5">
        <f t="shared" si="36"/>
        <v>5.584397864841556E-2</v>
      </c>
      <c r="R158" s="43">
        <f t="shared" si="39"/>
        <v>9.5626265560222693E-3</v>
      </c>
      <c r="S158" s="14"/>
      <c r="T158" s="13">
        <f t="shared" si="37"/>
        <v>2.8641358886029308E-2</v>
      </c>
      <c r="U158" s="20" t="b">
        <f t="shared" si="40"/>
        <v>1</v>
      </c>
      <c r="V158" s="13"/>
      <c r="W158" s="20"/>
      <c r="X158" s="13">
        <f t="shared" si="41"/>
        <v>2.8529530730248514E-3</v>
      </c>
    </row>
    <row r="159" spans="1:24" x14ac:dyDescent="0.2">
      <c r="A159" s="1">
        <v>45103</v>
      </c>
      <c r="B159" s="4">
        <v>424.60998499999999</v>
      </c>
      <c r="C159" s="4">
        <v>427.64001500000001</v>
      </c>
      <c r="D159" s="4">
        <v>401</v>
      </c>
      <c r="E159" s="4">
        <v>406.32000699999998</v>
      </c>
      <c r="F159" s="4">
        <v>406.28653000000003</v>
      </c>
      <c r="G159" s="2">
        <v>59432200</v>
      </c>
      <c r="H159" s="4">
        <f t="shared" si="30"/>
        <v>59.432200000000002</v>
      </c>
      <c r="I159" s="5">
        <f t="shared" si="31"/>
        <v>7.1360309626256448E-3</v>
      </c>
      <c r="J159" s="5">
        <f t="shared" si="32"/>
        <v>6.6433952618453876E-2</v>
      </c>
      <c r="K159" s="10">
        <f t="shared" si="42"/>
        <v>-15.76998900000001</v>
      </c>
      <c r="L159" s="6" t="b">
        <f t="shared" si="33"/>
        <v>1</v>
      </c>
      <c r="M159" s="5">
        <f t="shared" si="34"/>
        <v>-4.3074771310429784E-2</v>
      </c>
      <c r="N159" s="5">
        <f t="shared" si="35"/>
        <v>4.9855035198238008E-2</v>
      </c>
      <c r="O159" s="4">
        <f t="shared" si="43"/>
        <v>414.52859509649653</v>
      </c>
      <c r="P159" s="4">
        <f t="shared" si="38"/>
        <v>394.09408060113913</v>
      </c>
      <c r="Q159" s="5">
        <f t="shared" si="36"/>
        <v>4.9295789813005621E-2</v>
      </c>
      <c r="R159" s="43">
        <f t="shared" si="39"/>
        <v>-3.2636096174130665E-2</v>
      </c>
      <c r="S159" s="14"/>
      <c r="T159" s="13">
        <f t="shared" si="37"/>
        <v>3.1629711577439712E-2</v>
      </c>
      <c r="U159" s="20" t="b">
        <f t="shared" si="40"/>
        <v>1</v>
      </c>
      <c r="V159" s="13"/>
      <c r="W159" s="20"/>
      <c r="X159" s="13">
        <f t="shared" si="41"/>
        <v>-3.9448215529502085E-3</v>
      </c>
    </row>
    <row r="160" spans="1:24" x14ac:dyDescent="0.2">
      <c r="A160" s="1">
        <v>45104</v>
      </c>
      <c r="B160" s="4">
        <v>407.98998999999998</v>
      </c>
      <c r="C160" s="4">
        <v>419.39999399999999</v>
      </c>
      <c r="D160" s="4">
        <v>404.48001099999999</v>
      </c>
      <c r="E160" s="4">
        <v>418.76001000000002</v>
      </c>
      <c r="F160" s="4">
        <v>418.725525</v>
      </c>
      <c r="G160" s="2">
        <v>46217500</v>
      </c>
      <c r="H160" s="4">
        <f t="shared" si="30"/>
        <v>46.217500000000001</v>
      </c>
      <c r="I160" s="5">
        <f t="shared" si="31"/>
        <v>2.7966382214426426E-2</v>
      </c>
      <c r="J160" s="5">
        <f t="shared" si="32"/>
        <v>3.6886824056183092E-2</v>
      </c>
      <c r="K160" s="10">
        <f t="shared" si="42"/>
        <v>12.440003000000047</v>
      </c>
      <c r="L160" s="6" t="b">
        <f t="shared" si="33"/>
        <v>0</v>
      </c>
      <c r="M160" s="5">
        <f t="shared" si="34"/>
        <v>2.6397755493952305E-2</v>
      </c>
      <c r="N160" s="5">
        <f t="shared" si="35"/>
        <v>1.5259513809148264E-3</v>
      </c>
      <c r="O160" s="4">
        <f t="shared" si="43"/>
        <v>415.23383091374711</v>
      </c>
      <c r="P160" s="4">
        <f t="shared" si="38"/>
        <v>396.23894402712705</v>
      </c>
      <c r="Q160" s="5">
        <f t="shared" si="36"/>
        <v>4.5745036826167727E-2</v>
      </c>
      <c r="R160" s="43">
        <f t="shared" si="39"/>
        <v>-2.5898226765585772E-2</v>
      </c>
      <c r="S160" s="14"/>
      <c r="T160" s="13">
        <f t="shared" si="37"/>
        <v>1.0033293956528027E-2</v>
      </c>
      <c r="U160" s="20" t="b">
        <f t="shared" si="40"/>
        <v>0</v>
      </c>
      <c r="V160" s="13"/>
      <c r="W160" s="20"/>
      <c r="X160" s="13">
        <f t="shared" si="41"/>
        <v>1.7012959433749383E-3</v>
      </c>
    </row>
    <row r="161" spans="1:24" x14ac:dyDescent="0.2">
      <c r="A161" s="1">
        <v>45105</v>
      </c>
      <c r="B161" s="4">
        <v>406.60000600000001</v>
      </c>
      <c r="C161" s="4">
        <v>418.45001200000002</v>
      </c>
      <c r="D161" s="4">
        <v>405.17999300000002</v>
      </c>
      <c r="E161" s="4">
        <v>411.17001299999998</v>
      </c>
      <c r="F161" s="4">
        <v>411.13613900000001</v>
      </c>
      <c r="G161" s="2">
        <v>58263900</v>
      </c>
      <c r="H161" s="4">
        <f t="shared" si="30"/>
        <v>58.2639</v>
      </c>
      <c r="I161" s="5">
        <f t="shared" si="31"/>
        <v>2.9144136313662541E-2</v>
      </c>
      <c r="J161" s="5">
        <f t="shared" si="32"/>
        <v>3.2750923612361059E-2</v>
      </c>
      <c r="K161" s="10">
        <f t="shared" si="42"/>
        <v>-7.5899970000000394</v>
      </c>
      <c r="L161" s="6" t="b">
        <f t="shared" si="33"/>
        <v>1</v>
      </c>
      <c r="M161" s="5">
        <f t="shared" si="34"/>
        <v>1.1239564516877984E-2</v>
      </c>
      <c r="N161" s="5">
        <f t="shared" si="35"/>
        <v>1.7397535646384524E-2</v>
      </c>
      <c r="O161" s="4">
        <f t="shared" si="43"/>
        <v>414.55652792812259</v>
      </c>
      <c r="P161" s="4">
        <f t="shared" si="38"/>
        <v>397.53729785085511</v>
      </c>
      <c r="Q161" s="5">
        <f t="shared" si="36"/>
        <v>4.1054063633556723E-2</v>
      </c>
      <c r="R161" s="43">
        <f t="shared" si="39"/>
        <v>-2.2618230075846995E-2</v>
      </c>
      <c r="S161" s="14"/>
      <c r="T161" s="13">
        <f t="shared" si="37"/>
        <v>9.3919256110531965E-3</v>
      </c>
      <c r="U161" s="20" t="b">
        <f t="shared" si="40"/>
        <v>1</v>
      </c>
      <c r="V161" s="13"/>
      <c r="W161" s="20"/>
      <c r="X161" s="13">
        <f t="shared" si="41"/>
        <v>-1.6311363265706831E-3</v>
      </c>
    </row>
    <row r="162" spans="1:24" x14ac:dyDescent="0.2">
      <c r="A162" s="1">
        <v>45106</v>
      </c>
      <c r="B162" s="4">
        <v>415.57998700000002</v>
      </c>
      <c r="C162" s="4">
        <v>416</v>
      </c>
      <c r="D162" s="4">
        <v>406</v>
      </c>
      <c r="E162" s="4">
        <v>408.22000100000002</v>
      </c>
      <c r="F162" s="4">
        <v>408.18637100000001</v>
      </c>
      <c r="G162" s="2">
        <v>38051400</v>
      </c>
      <c r="H162" s="4">
        <f t="shared" si="30"/>
        <v>38.051400000000001</v>
      </c>
      <c r="I162" s="5">
        <f t="shared" si="31"/>
        <v>1.010667051202307E-3</v>
      </c>
      <c r="J162" s="5">
        <f t="shared" si="32"/>
        <v>2.4630541871921183E-2</v>
      </c>
      <c r="K162" s="10">
        <f t="shared" si="42"/>
        <v>-2.9500119999999583</v>
      </c>
      <c r="L162" s="6" t="b">
        <f t="shared" si="33"/>
        <v>1</v>
      </c>
      <c r="M162" s="5">
        <f t="shared" si="34"/>
        <v>-1.7710155036893035E-2</v>
      </c>
      <c r="N162" s="5">
        <f t="shared" si="35"/>
        <v>1.8701920673076862E-2</v>
      </c>
      <c r="O162" s="4">
        <f t="shared" si="43"/>
        <v>413.50044010676885</v>
      </c>
      <c r="P162" s="4">
        <f t="shared" si="38"/>
        <v>398.46622855947641</v>
      </c>
      <c r="Q162" s="5">
        <f t="shared" si="36"/>
        <v>3.6358393097261271E-2</v>
      </c>
      <c r="R162" s="43">
        <f t="shared" si="39"/>
        <v>-1.8138892681304475E-2</v>
      </c>
      <c r="S162" s="14"/>
      <c r="T162" s="13">
        <f t="shared" si="37"/>
        <v>6.0448784349195518E-3</v>
      </c>
      <c r="U162" s="20" t="b">
        <f t="shared" si="40"/>
        <v>1</v>
      </c>
      <c r="V162" s="13"/>
      <c r="W162" s="20"/>
      <c r="X162" s="13">
        <f t="shared" si="41"/>
        <v>-2.5475122213896259E-3</v>
      </c>
    </row>
    <row r="163" spans="1:24" x14ac:dyDescent="0.2">
      <c r="A163" s="1">
        <v>45107</v>
      </c>
      <c r="B163" s="4">
        <v>416.79998799999998</v>
      </c>
      <c r="C163" s="4">
        <v>425.5</v>
      </c>
      <c r="D163" s="4">
        <v>415.01001000000002</v>
      </c>
      <c r="E163" s="4">
        <v>423.01998900000001</v>
      </c>
      <c r="F163" s="4">
        <v>422.98513800000001</v>
      </c>
      <c r="G163" s="2">
        <v>50053400</v>
      </c>
      <c r="H163" s="4">
        <f t="shared" si="30"/>
        <v>50.053400000000003</v>
      </c>
      <c r="I163" s="5">
        <f t="shared" si="31"/>
        <v>2.0873349929175181E-2</v>
      </c>
      <c r="J163" s="5">
        <f t="shared" si="32"/>
        <v>2.5276474656599192E-2</v>
      </c>
      <c r="K163" s="10">
        <f t="shared" si="42"/>
        <v>14.799987999999985</v>
      </c>
      <c r="L163" s="6" t="b">
        <f t="shared" si="33"/>
        <v>0</v>
      </c>
      <c r="M163" s="5">
        <f t="shared" si="34"/>
        <v>1.4923227397021961E-2</v>
      </c>
      <c r="N163" s="5">
        <f t="shared" si="35"/>
        <v>5.8284629847238315E-3</v>
      </c>
      <c r="O163" s="4">
        <f t="shared" si="43"/>
        <v>415.08703158897401</v>
      </c>
      <c r="P163" s="4">
        <f t="shared" si="38"/>
        <v>400.60133816300021</v>
      </c>
      <c r="Q163" s="5">
        <f t="shared" si="36"/>
        <v>3.4897966748134349E-2</v>
      </c>
      <c r="R163" s="43">
        <f t="shared" si="39"/>
        <v>-1.8555527663475553E-4</v>
      </c>
      <c r="S163" s="14"/>
      <c r="T163" s="13">
        <f t="shared" si="37"/>
        <v>2.5086229196717179E-2</v>
      </c>
      <c r="U163" s="20" t="b">
        <f t="shared" si="40"/>
        <v>0</v>
      </c>
      <c r="V163" s="13"/>
      <c r="W163" s="20"/>
      <c r="X163" s="13">
        <f t="shared" si="41"/>
        <v>3.8369765260600338E-3</v>
      </c>
    </row>
    <row r="164" spans="1:24" x14ac:dyDescent="0.2">
      <c r="A164" s="1">
        <v>45110</v>
      </c>
      <c r="B164" s="4">
        <v>425.17001299999998</v>
      </c>
      <c r="C164" s="4">
        <v>428.98001099999999</v>
      </c>
      <c r="D164" s="4">
        <v>422.01998900000001</v>
      </c>
      <c r="E164" s="4">
        <v>424.13000499999998</v>
      </c>
      <c r="F164" s="4">
        <v>424.09506199999998</v>
      </c>
      <c r="G164" s="2">
        <v>19820900</v>
      </c>
      <c r="H164" s="4">
        <f t="shared" si="30"/>
        <v>19.820900000000002</v>
      </c>
      <c r="I164" s="5">
        <f t="shared" si="31"/>
        <v>8.9611164557835531E-3</v>
      </c>
      <c r="J164" s="5">
        <f t="shared" si="32"/>
        <v>1.6492161938803283E-2</v>
      </c>
      <c r="K164" s="10">
        <f t="shared" si="42"/>
        <v>1.1100159999999732</v>
      </c>
      <c r="L164" s="6" t="b">
        <f t="shared" si="33"/>
        <v>1</v>
      </c>
      <c r="M164" s="5">
        <f t="shared" si="34"/>
        <v>-2.4460991325839349E-3</v>
      </c>
      <c r="N164" s="5">
        <f t="shared" si="35"/>
        <v>1.1305902083162582E-2</v>
      </c>
      <c r="O164" s="4">
        <f t="shared" si="43"/>
        <v>416.59419382414501</v>
      </c>
      <c r="P164" s="4">
        <f t="shared" si="38"/>
        <v>402.64730919230453</v>
      </c>
      <c r="Q164" s="5">
        <f t="shared" si="36"/>
        <v>3.3478346166600226E-2</v>
      </c>
      <c r="R164" s="43">
        <f t="shared" si="39"/>
        <v>1.3024173779400695E-2</v>
      </c>
      <c r="S164" s="14"/>
      <c r="T164" s="13">
        <f t="shared" si="37"/>
        <v>2.9731132501292973E-2</v>
      </c>
      <c r="U164" s="20" t="b">
        <f t="shared" si="40"/>
        <v>0</v>
      </c>
      <c r="V164" s="13">
        <f>(E164-E163)/E163</f>
        <v>2.6240273009887796E-3</v>
      </c>
      <c r="W164" s="20"/>
      <c r="X164" s="13">
        <f t="shared" si="41"/>
        <v>3.6309547648393208E-3</v>
      </c>
    </row>
    <row r="165" spans="1:24" x14ac:dyDescent="0.2">
      <c r="A165" s="1">
        <v>45112</v>
      </c>
      <c r="B165" s="4">
        <v>421.35000600000001</v>
      </c>
      <c r="C165" s="4">
        <v>431.76998900000001</v>
      </c>
      <c r="D165" s="4">
        <v>420.85000600000001</v>
      </c>
      <c r="E165" s="4">
        <v>423.17001299999998</v>
      </c>
      <c r="F165" s="4">
        <v>423.13516199999998</v>
      </c>
      <c r="G165" s="2">
        <v>32361800</v>
      </c>
      <c r="H165" s="4">
        <f t="shared" si="30"/>
        <v>32.361800000000002</v>
      </c>
      <c r="I165" s="5">
        <f t="shared" si="31"/>
        <v>2.4729993714536703E-2</v>
      </c>
      <c r="J165" s="5">
        <f t="shared" si="32"/>
        <v>2.5947446463859623E-2</v>
      </c>
      <c r="K165" s="10">
        <f t="shared" si="42"/>
        <v>-0.95999199999999973</v>
      </c>
      <c r="L165" s="6" t="b">
        <f t="shared" si="33"/>
        <v>1</v>
      </c>
      <c r="M165" s="5">
        <f t="shared" si="34"/>
        <v>4.3194659406269841E-3</v>
      </c>
      <c r="N165" s="5">
        <f t="shared" si="35"/>
        <v>1.9917956826777106E-2</v>
      </c>
      <c r="O165" s="4">
        <f t="shared" si="43"/>
        <v>417.69016368678751</v>
      </c>
      <c r="P165" s="4">
        <f t="shared" si="38"/>
        <v>404.43189213210411</v>
      </c>
      <c r="Q165" s="5">
        <f t="shared" si="36"/>
        <v>3.1741881201266108E-2</v>
      </c>
      <c r="R165" s="43">
        <f t="shared" si="39"/>
        <v>7.5650388443955748E-3</v>
      </c>
      <c r="S165" s="14"/>
      <c r="T165" s="13">
        <f t="shared" si="37"/>
        <v>3.3708778748667172E-2</v>
      </c>
      <c r="U165" s="20" t="b">
        <f t="shared" si="40"/>
        <v>1</v>
      </c>
      <c r="V165" s="13">
        <f>(E165-E164)/E164</f>
        <v>-2.2634380701266345E-3</v>
      </c>
      <c r="W165" s="20"/>
      <c r="X165" s="13">
        <f t="shared" si="41"/>
        <v>2.630785255507286E-3</v>
      </c>
    </row>
    <row r="166" spans="1:24" x14ac:dyDescent="0.2">
      <c r="A166" s="1">
        <v>45113</v>
      </c>
      <c r="B166" s="4">
        <v>418.44000199999999</v>
      </c>
      <c r="C166" s="4">
        <v>421.790009</v>
      </c>
      <c r="D166" s="4">
        <v>413.459991</v>
      </c>
      <c r="E166" s="4">
        <v>421.02999899999998</v>
      </c>
      <c r="F166" s="4">
        <v>420.99533100000002</v>
      </c>
      <c r="G166" s="2">
        <v>30358200</v>
      </c>
      <c r="H166" s="4">
        <f t="shared" si="30"/>
        <v>30.3582</v>
      </c>
      <c r="I166" s="5">
        <f t="shared" si="31"/>
        <v>8.0059434661794247E-3</v>
      </c>
      <c r="J166" s="5">
        <f t="shared" si="32"/>
        <v>2.0147095683557919E-2</v>
      </c>
      <c r="K166" s="10">
        <f t="shared" si="42"/>
        <v>-2.1400140000000079</v>
      </c>
      <c r="L166" s="6" t="b">
        <f t="shared" si="33"/>
        <v>0</v>
      </c>
      <c r="M166" s="5">
        <f t="shared" si="34"/>
        <v>6.1896496215005335E-3</v>
      </c>
      <c r="N166" s="5">
        <f t="shared" si="35"/>
        <v>1.8018681898177027E-3</v>
      </c>
      <c r="O166" s="4">
        <f t="shared" si="43"/>
        <v>418.24680290565624</v>
      </c>
      <c r="P166" s="4">
        <f t="shared" si="38"/>
        <v>405.87520577279071</v>
      </c>
      <c r="Q166" s="5">
        <f t="shared" si="36"/>
        <v>2.9579657386302097E-2</v>
      </c>
      <c r="R166" s="43">
        <f t="shared" si="39"/>
        <v>-1.1444945597673811E-2</v>
      </c>
      <c r="S166" s="14"/>
      <c r="T166" s="13">
        <f t="shared" si="37"/>
        <v>8.4715676718346584E-3</v>
      </c>
      <c r="U166" s="20" t="b">
        <f t="shared" si="40"/>
        <v>1</v>
      </c>
      <c r="V166" s="13">
        <f>(E166-E165)/E165</f>
        <v>-5.0571021912179017E-3</v>
      </c>
      <c r="W166" s="20">
        <f>(E166-E164)/E164</f>
        <v>-7.3090938237204122E-3</v>
      </c>
      <c r="X166" s="13">
        <f t="shared" si="41"/>
        <v>1.332660587348977E-3</v>
      </c>
    </row>
    <row r="167" spans="1:24" x14ac:dyDescent="0.2">
      <c r="A167" s="1">
        <v>45114</v>
      </c>
      <c r="B167" s="4">
        <v>423.22000100000002</v>
      </c>
      <c r="C167" s="4">
        <v>432.14001500000001</v>
      </c>
      <c r="D167" s="4">
        <v>421.79998799999998</v>
      </c>
      <c r="E167" s="4">
        <v>425.02999899999998</v>
      </c>
      <c r="F167" s="4">
        <v>424.99499500000002</v>
      </c>
      <c r="G167" s="2">
        <v>35525300</v>
      </c>
      <c r="H167" s="4">
        <f t="shared" si="30"/>
        <v>35.525300000000001</v>
      </c>
      <c r="I167" s="5">
        <f t="shared" si="31"/>
        <v>2.1076541701534519E-2</v>
      </c>
      <c r="J167" s="5">
        <f t="shared" si="32"/>
        <v>2.4514052380674844E-2</v>
      </c>
      <c r="K167" s="10">
        <f t="shared" si="42"/>
        <v>4</v>
      </c>
      <c r="L167" s="6" t="b">
        <f t="shared" si="33"/>
        <v>1</v>
      </c>
      <c r="M167" s="5">
        <f t="shared" si="34"/>
        <v>4.2767307682132685E-3</v>
      </c>
      <c r="N167" s="5">
        <f t="shared" si="35"/>
        <v>1.645303779609493E-2</v>
      </c>
      <c r="O167" s="4">
        <f t="shared" si="43"/>
        <v>419.37733558804689</v>
      </c>
      <c r="P167" s="4">
        <f t="shared" si="38"/>
        <v>407.54083996646108</v>
      </c>
      <c r="Q167" s="5">
        <f t="shared" si="36"/>
        <v>2.8223975444425939E-2</v>
      </c>
      <c r="R167" s="43">
        <f t="shared" si="39"/>
        <v>5.7767843094240533E-3</v>
      </c>
      <c r="S167" s="14"/>
      <c r="T167" s="13">
        <f t="shared" si="37"/>
        <v>3.0432449083251979E-2</v>
      </c>
      <c r="U167" s="20" t="b">
        <f t="shared" si="40"/>
        <v>0</v>
      </c>
      <c r="V167" s="13"/>
      <c r="W167" s="20"/>
      <c r="X167" s="13">
        <f t="shared" si="41"/>
        <v>2.7030276729829899E-3</v>
      </c>
    </row>
    <row r="168" spans="1:24" x14ac:dyDescent="0.2">
      <c r="A168" s="1">
        <v>45117</v>
      </c>
      <c r="B168" s="4">
        <v>426.57000699999998</v>
      </c>
      <c r="C168" s="4">
        <v>428.10998499999999</v>
      </c>
      <c r="D168" s="4">
        <v>416.48998999999998</v>
      </c>
      <c r="E168" s="4">
        <v>421.79998799999998</v>
      </c>
      <c r="F168" s="4">
        <v>421.76522799999998</v>
      </c>
      <c r="G168" s="2">
        <v>35390800</v>
      </c>
      <c r="H168" s="4">
        <f t="shared" si="30"/>
        <v>35.390799999999999</v>
      </c>
      <c r="I168" s="5">
        <f t="shared" si="31"/>
        <v>3.6101413009096517E-3</v>
      </c>
      <c r="J168" s="5">
        <f t="shared" si="32"/>
        <v>2.7899818192509303E-2</v>
      </c>
      <c r="K168" s="10">
        <f t="shared" si="42"/>
        <v>-3.2300109999999904</v>
      </c>
      <c r="L168" s="6" t="b">
        <f t="shared" si="33"/>
        <v>1</v>
      </c>
      <c r="M168" s="5">
        <f t="shared" si="34"/>
        <v>-1.1182265329779716E-2</v>
      </c>
      <c r="N168" s="5">
        <f t="shared" si="35"/>
        <v>1.4739196050286027E-2</v>
      </c>
      <c r="O168" s="4">
        <f t="shared" si="43"/>
        <v>419.78111099003905</v>
      </c>
      <c r="P168" s="4">
        <f t="shared" si="38"/>
        <v>408.78076588242101</v>
      </c>
      <c r="Q168" s="5">
        <f t="shared" si="36"/>
        <v>2.6204954962537778E-2</v>
      </c>
      <c r="R168" s="43">
        <f t="shared" si="39"/>
        <v>-7.8400883314570357E-3</v>
      </c>
      <c r="S168" s="14"/>
      <c r="T168" s="13">
        <f t="shared" si="37"/>
        <v>1.9840992821991404E-2</v>
      </c>
      <c r="U168" s="20" t="b">
        <f t="shared" si="40"/>
        <v>1</v>
      </c>
      <c r="V168" s="13"/>
      <c r="W168" s="20"/>
      <c r="X168" s="13">
        <f t="shared" si="41"/>
        <v>9.6279738490396378E-4</v>
      </c>
    </row>
    <row r="169" spans="1:24" x14ac:dyDescent="0.2">
      <c r="A169" s="1">
        <v>45118</v>
      </c>
      <c r="B169" s="4">
        <v>424.80999800000001</v>
      </c>
      <c r="C169" s="4">
        <v>427.57998700000002</v>
      </c>
      <c r="D169" s="4">
        <v>420.67001299999998</v>
      </c>
      <c r="E169" s="4">
        <v>424.04998799999998</v>
      </c>
      <c r="F169" s="4">
        <v>424.01504499999999</v>
      </c>
      <c r="G169" s="2">
        <v>29824400</v>
      </c>
      <c r="H169" s="4">
        <f t="shared" si="30"/>
        <v>29.824400000000001</v>
      </c>
      <c r="I169" s="5">
        <f t="shared" si="31"/>
        <v>6.520536270429326E-3</v>
      </c>
      <c r="J169" s="5">
        <f t="shared" si="32"/>
        <v>1.6426114974827155E-2</v>
      </c>
      <c r="K169" s="10">
        <f t="shared" si="42"/>
        <v>2.25</v>
      </c>
      <c r="L169" s="6" t="b">
        <f t="shared" si="33"/>
        <v>1</v>
      </c>
      <c r="M169" s="5">
        <f t="shared" si="34"/>
        <v>-1.7890586464022499E-3</v>
      </c>
      <c r="N169" s="5">
        <f t="shared" si="35"/>
        <v>8.2557629153022817E-3</v>
      </c>
      <c r="O169" s="4">
        <f t="shared" si="43"/>
        <v>420.49259049169922</v>
      </c>
      <c r="P169" s="4">
        <f t="shared" si="38"/>
        <v>410.10852432742786</v>
      </c>
      <c r="Q169" s="5">
        <f t="shared" si="36"/>
        <v>2.469500390513147E-2</v>
      </c>
      <c r="R169" s="43">
        <f t="shared" si="39"/>
        <v>4.2193967816007793E-4</v>
      </c>
      <c r="S169" s="14"/>
      <c r="T169" s="13">
        <f t="shared" si="37"/>
        <v>1.6854985482653132E-2</v>
      </c>
      <c r="U169" s="20" t="b">
        <f t="shared" si="40"/>
        <v>0</v>
      </c>
      <c r="V169" s="13"/>
      <c r="W169" s="20"/>
      <c r="X169" s="13">
        <f t="shared" si="41"/>
        <v>1.694882125549111E-3</v>
      </c>
    </row>
    <row r="170" spans="1:24" x14ac:dyDescent="0.2">
      <c r="A170" s="1">
        <v>45119</v>
      </c>
      <c r="B170" s="4">
        <v>430.32998700000002</v>
      </c>
      <c r="C170" s="4">
        <v>439.35000600000001</v>
      </c>
      <c r="D170" s="4">
        <v>427.76998900000001</v>
      </c>
      <c r="E170" s="4">
        <v>439.01998900000001</v>
      </c>
      <c r="F170" s="4">
        <v>438.98382600000002</v>
      </c>
      <c r="G170" s="2">
        <v>48127700</v>
      </c>
      <c r="H170" s="4">
        <f t="shared" si="30"/>
        <v>48.127699999999997</v>
      </c>
      <c r="I170" s="5">
        <f t="shared" si="31"/>
        <v>2.096070288496997E-2</v>
      </c>
      <c r="J170" s="5">
        <f t="shared" si="32"/>
        <v>2.7070662500355998E-2</v>
      </c>
      <c r="K170" s="10">
        <f t="shared" si="42"/>
        <v>14.970001000000025</v>
      </c>
      <c r="L170" s="6" t="b">
        <f t="shared" si="33"/>
        <v>0</v>
      </c>
      <c r="M170" s="5">
        <f t="shared" si="34"/>
        <v>2.0193810012129117E-2</v>
      </c>
      <c r="N170" s="5">
        <f t="shared" si="35"/>
        <v>7.5114827698442778E-4</v>
      </c>
      <c r="O170" s="4">
        <f t="shared" si="43"/>
        <v>423.58049024308269</v>
      </c>
      <c r="P170" s="4">
        <f t="shared" si="38"/>
        <v>412.6225647337385</v>
      </c>
      <c r="Q170" s="5">
        <f t="shared" si="36"/>
        <v>2.5869759731038843E-2</v>
      </c>
      <c r="R170" s="43">
        <f t="shared" si="39"/>
        <v>9.890679229614811E-3</v>
      </c>
      <c r="S170" s="14"/>
      <c r="T170" s="13">
        <f t="shared" si="37"/>
        <v>3.7229088969294992E-2</v>
      </c>
      <c r="U170" s="20" t="b">
        <f t="shared" si="40"/>
        <v>0</v>
      </c>
      <c r="V170" s="13"/>
      <c r="W170" s="20"/>
      <c r="X170" s="13">
        <f t="shared" si="41"/>
        <v>7.3435295203957505E-3</v>
      </c>
    </row>
    <row r="171" spans="1:24" x14ac:dyDescent="0.2">
      <c r="A171" s="1">
        <v>45120</v>
      </c>
      <c r="B171" s="4">
        <v>445.17999300000002</v>
      </c>
      <c r="C171" s="4">
        <v>461.54998799999998</v>
      </c>
      <c r="D171" s="4">
        <v>444.92001299999998</v>
      </c>
      <c r="E171" s="4">
        <v>459.76998900000001</v>
      </c>
      <c r="F171" s="4">
        <v>459.73211700000002</v>
      </c>
      <c r="G171" s="2">
        <v>47820400</v>
      </c>
      <c r="H171" s="4">
        <f t="shared" si="30"/>
        <v>47.820399999999999</v>
      </c>
      <c r="I171" s="5">
        <f t="shared" si="31"/>
        <v>3.6771632277733467E-2</v>
      </c>
      <c r="J171" s="5">
        <f t="shared" si="32"/>
        <v>3.7377448786508068E-2</v>
      </c>
      <c r="K171" s="10">
        <f t="shared" si="42"/>
        <v>20.75</v>
      </c>
      <c r="L171" s="6" t="b">
        <f t="shared" si="33"/>
        <v>0</v>
      </c>
      <c r="M171" s="5">
        <f t="shared" si="34"/>
        <v>3.2773251784475377E-2</v>
      </c>
      <c r="N171" s="5">
        <f t="shared" si="35"/>
        <v>3.8565681860660678E-3</v>
      </c>
      <c r="O171" s="4">
        <f t="shared" si="43"/>
        <v>429.61207336923559</v>
      </c>
      <c r="P171" s="4">
        <f t="shared" si="38"/>
        <v>416.7223407568917</v>
      </c>
      <c r="Q171" s="5">
        <f t="shared" si="36"/>
        <v>3.0003189880712794E-2</v>
      </c>
      <c r="R171" s="43">
        <f t="shared" si="39"/>
        <v>3.5632005196482901E-2</v>
      </c>
      <c r="S171" s="14"/>
      <c r="T171" s="13">
        <f t="shared" si="37"/>
        <v>7.4341287432383094E-2</v>
      </c>
      <c r="U171" s="20" t="b">
        <f t="shared" si="40"/>
        <v>0</v>
      </c>
      <c r="V171" s="13"/>
      <c r="W171" s="20"/>
      <c r="X171" s="13">
        <f t="shared" si="41"/>
        <v>1.4239520622612988E-2</v>
      </c>
    </row>
    <row r="172" spans="1:24" x14ac:dyDescent="0.2">
      <c r="A172" s="1">
        <v>45121</v>
      </c>
      <c r="B172" s="4">
        <v>465.82998700000002</v>
      </c>
      <c r="C172" s="4">
        <v>480.88000499999998</v>
      </c>
      <c r="D172" s="4">
        <v>450.60000600000001</v>
      </c>
      <c r="E172" s="4">
        <v>454.69000199999999</v>
      </c>
      <c r="F172" s="4">
        <v>454.652557</v>
      </c>
      <c r="G172" s="2">
        <v>77066400</v>
      </c>
      <c r="H172" s="4">
        <f t="shared" si="30"/>
        <v>77.066400000000002</v>
      </c>
      <c r="I172" s="5">
        <f t="shared" si="31"/>
        <v>3.2307963033732227E-2</v>
      </c>
      <c r="J172" s="5">
        <f t="shared" si="32"/>
        <v>6.7199286721713838E-2</v>
      </c>
      <c r="K172" s="10">
        <f t="shared" si="42"/>
        <v>-5.0799870000000169</v>
      </c>
      <c r="L172" s="6" t="b">
        <f t="shared" si="33"/>
        <v>1</v>
      </c>
      <c r="M172" s="5">
        <f t="shared" si="34"/>
        <v>-2.3914271968068952E-2</v>
      </c>
      <c r="N172" s="5">
        <f t="shared" si="35"/>
        <v>5.4462657477305575E-2</v>
      </c>
      <c r="O172" s="4">
        <f t="shared" si="43"/>
        <v>433.79172814102964</v>
      </c>
      <c r="P172" s="4">
        <f t="shared" si="38"/>
        <v>420.02387651716197</v>
      </c>
      <c r="Q172" s="5">
        <f t="shared" si="36"/>
        <v>3.1738391330946768E-2</v>
      </c>
      <c r="R172" s="43">
        <f t="shared" si="39"/>
        <v>3.8747345254831249E-2</v>
      </c>
      <c r="S172" s="14"/>
      <c r="T172" s="13">
        <f t="shared" si="37"/>
        <v>0.10855042594002973</v>
      </c>
      <c r="U172" s="20" t="b">
        <f t="shared" si="40"/>
        <v>1</v>
      </c>
      <c r="V172" s="13"/>
      <c r="W172" s="20"/>
      <c r="X172" s="13">
        <f t="shared" si="41"/>
        <v>9.7289043555388883E-3</v>
      </c>
    </row>
    <row r="173" spans="1:24" x14ac:dyDescent="0.2">
      <c r="A173" s="1">
        <v>45124</v>
      </c>
      <c r="B173" s="4">
        <v>462.89001500000001</v>
      </c>
      <c r="C173" s="4">
        <v>464.959991</v>
      </c>
      <c r="D173" s="4">
        <v>452.61999500000002</v>
      </c>
      <c r="E173" s="4">
        <v>464.60998499999999</v>
      </c>
      <c r="F173" s="4">
        <v>464.57171599999998</v>
      </c>
      <c r="G173" s="2">
        <v>51048800</v>
      </c>
      <c r="H173" s="4">
        <f t="shared" si="30"/>
        <v>51.0488</v>
      </c>
      <c r="I173" s="5">
        <f t="shared" si="31"/>
        <v>4.4718527791099512E-3</v>
      </c>
      <c r="J173" s="5">
        <f t="shared" si="32"/>
        <v>2.7263479599481645E-2</v>
      </c>
      <c r="K173" s="10">
        <f t="shared" si="42"/>
        <v>9.919983000000002</v>
      </c>
      <c r="L173" s="6" t="b">
        <f t="shared" si="33"/>
        <v>0</v>
      </c>
      <c r="M173" s="5">
        <f t="shared" si="34"/>
        <v>3.715720677189352E-3</v>
      </c>
      <c r="N173" s="5">
        <f t="shared" si="35"/>
        <v>7.5276584388958231E-4</v>
      </c>
      <c r="O173" s="4">
        <f t="shared" si="43"/>
        <v>438.92810428419136</v>
      </c>
      <c r="P173" s="4">
        <f t="shared" si="38"/>
        <v>423.90092942871308</v>
      </c>
      <c r="Q173" s="5">
        <f t="shared" si="36"/>
        <v>3.4236073536427464E-2</v>
      </c>
      <c r="R173" s="43">
        <f t="shared" si="39"/>
        <v>3.1193925798252392E-2</v>
      </c>
      <c r="S173" s="14"/>
      <c r="T173" s="13">
        <f t="shared" si="37"/>
        <v>5.9307860357362435E-2</v>
      </c>
      <c r="U173" s="20" t="b">
        <f t="shared" si="40"/>
        <v>0</v>
      </c>
      <c r="V173" s="13"/>
      <c r="W173" s="20"/>
      <c r="X173" s="13">
        <f t="shared" si="41"/>
        <v>1.1840650270518399E-2</v>
      </c>
    </row>
    <row r="174" spans="1:24" x14ac:dyDescent="0.2">
      <c r="A174" s="1">
        <v>45125</v>
      </c>
      <c r="B174" s="4">
        <v>467.01001000000002</v>
      </c>
      <c r="C174" s="4">
        <v>478.959991</v>
      </c>
      <c r="D174" s="4">
        <v>457.33999599999999</v>
      </c>
      <c r="E174" s="4">
        <v>474.94000199999999</v>
      </c>
      <c r="F174" s="4">
        <v>474.90087899999997</v>
      </c>
      <c r="G174" s="2">
        <v>57019000</v>
      </c>
      <c r="H174" s="4">
        <f t="shared" si="30"/>
        <v>57.018999999999998</v>
      </c>
      <c r="I174" s="5">
        <f t="shared" si="31"/>
        <v>2.5588275934385174E-2</v>
      </c>
      <c r="J174" s="5">
        <f t="shared" si="32"/>
        <v>4.7273352842728447E-2</v>
      </c>
      <c r="K174" s="10">
        <f t="shared" si="42"/>
        <v>10.330016999999998</v>
      </c>
      <c r="L174" s="6" t="b">
        <f t="shared" si="33"/>
        <v>0</v>
      </c>
      <c r="M174" s="5">
        <f t="shared" si="34"/>
        <v>1.6980346952306161E-2</v>
      </c>
      <c r="N174" s="5">
        <f t="shared" si="35"/>
        <v>8.393162425961399E-3</v>
      </c>
      <c r="O174" s="4">
        <f t="shared" si="43"/>
        <v>444.93008723682613</v>
      </c>
      <c r="P174" s="4">
        <f t="shared" si="38"/>
        <v>428.33910965230325</v>
      </c>
      <c r="Q174" s="5">
        <f t="shared" si="36"/>
        <v>3.7288954063679394E-2</v>
      </c>
      <c r="R174" s="43">
        <f t="shared" si="39"/>
        <v>2.7891817431911159E-2</v>
      </c>
      <c r="S174" s="14"/>
      <c r="T174" s="13">
        <f t="shared" si="37"/>
        <v>7.6483710001523306E-2</v>
      </c>
      <c r="U174" s="20" t="b">
        <f t="shared" si="40"/>
        <v>0</v>
      </c>
      <c r="V174" s="13">
        <f>(E174-E173)/E173</f>
        <v>2.2233738691603881E-2</v>
      </c>
      <c r="W174" s="20"/>
      <c r="X174" s="13">
        <f t="shared" si="41"/>
        <v>1.3674182386709687E-2</v>
      </c>
    </row>
    <row r="175" spans="1:24" x14ac:dyDescent="0.2">
      <c r="A175" s="1">
        <v>45126</v>
      </c>
      <c r="B175" s="4">
        <v>474.64001500000001</v>
      </c>
      <c r="C175" s="4">
        <v>478.17999300000002</v>
      </c>
      <c r="D175" s="4">
        <v>467.42001299999998</v>
      </c>
      <c r="E175" s="4">
        <v>470.76998900000001</v>
      </c>
      <c r="F175" s="4">
        <v>470.731201</v>
      </c>
      <c r="G175" s="2">
        <v>42750200</v>
      </c>
      <c r="H175" s="4">
        <f t="shared" si="30"/>
        <v>42.7502</v>
      </c>
      <c r="I175" s="5">
        <f t="shared" si="31"/>
        <v>7.4582375866476813E-3</v>
      </c>
      <c r="J175" s="5">
        <f t="shared" si="32"/>
        <v>2.3019938600703522E-2</v>
      </c>
      <c r="K175" s="10">
        <f t="shared" si="42"/>
        <v>-4.1700129999999831</v>
      </c>
      <c r="L175" s="6" t="b">
        <f t="shared" si="33"/>
        <v>1</v>
      </c>
      <c r="M175" s="5">
        <f t="shared" si="34"/>
        <v>-8.153602472812993E-3</v>
      </c>
      <c r="N175" s="5">
        <f t="shared" si="35"/>
        <v>1.5496265231657265E-2</v>
      </c>
      <c r="O175" s="4">
        <f t="shared" si="43"/>
        <v>449.23673753068846</v>
      </c>
      <c r="P175" s="4">
        <f t="shared" si="38"/>
        <v>432.02875133471167</v>
      </c>
      <c r="Q175" s="5">
        <f t="shared" si="36"/>
        <v>3.8304939819845583E-2</v>
      </c>
      <c r="R175" s="43">
        <f t="shared" si="39"/>
        <v>4.0475931619615997E-2</v>
      </c>
      <c r="S175" s="14"/>
      <c r="T175" s="13">
        <f t="shared" si="37"/>
        <v>6.4427623681009349E-2</v>
      </c>
      <c r="U175" s="20" t="b">
        <f t="shared" si="40"/>
        <v>1</v>
      </c>
      <c r="V175" s="13">
        <f>(E175-E174)/E174</f>
        <v>-8.780083763085476E-3</v>
      </c>
      <c r="W175" s="20"/>
      <c r="X175" s="13">
        <f t="shared" si="41"/>
        <v>9.6793865315069182E-3</v>
      </c>
    </row>
    <row r="176" spans="1:24" x14ac:dyDescent="0.2">
      <c r="A176" s="1">
        <v>45127</v>
      </c>
      <c r="B176" s="4">
        <v>465.07000699999998</v>
      </c>
      <c r="C176" s="4">
        <v>470.86999500000002</v>
      </c>
      <c r="D176" s="4">
        <v>450.61999500000002</v>
      </c>
      <c r="E176" s="4">
        <v>455.20001200000002</v>
      </c>
      <c r="F176" s="4">
        <v>455.16250600000001</v>
      </c>
      <c r="G176" s="2">
        <v>53786500</v>
      </c>
      <c r="H176" s="4">
        <f t="shared" si="30"/>
        <v>53.786499999999997</v>
      </c>
      <c r="I176" s="5">
        <f t="shared" si="31"/>
        <v>1.2471214898190676E-2</v>
      </c>
      <c r="J176" s="5">
        <f t="shared" si="32"/>
        <v>4.4938085803316381E-2</v>
      </c>
      <c r="K176" s="10">
        <f t="shared" si="42"/>
        <v>-15.569976999999994</v>
      </c>
      <c r="L176" s="6" t="b">
        <f t="shared" si="33"/>
        <v>1</v>
      </c>
      <c r="M176" s="5">
        <f t="shared" si="34"/>
        <v>-2.1222600579357424E-2</v>
      </c>
      <c r="N176" s="5">
        <f t="shared" si="35"/>
        <v>3.327878855394046E-2</v>
      </c>
      <c r="O176" s="4">
        <f t="shared" si="43"/>
        <v>450.23061660890704</v>
      </c>
      <c r="P176" s="4">
        <f t="shared" si="38"/>
        <v>434.04364356647585</v>
      </c>
      <c r="Q176" s="5">
        <f t="shared" si="36"/>
        <v>3.5952626154902322E-2</v>
      </c>
      <c r="R176" s="43">
        <f t="shared" si="39"/>
        <v>8.648420980912749E-4</v>
      </c>
      <c r="S176" s="14"/>
      <c r="T176" s="13">
        <f t="shared" si="37"/>
        <v>4.5841792249818006E-2</v>
      </c>
      <c r="U176" s="20" t="b">
        <f t="shared" si="40"/>
        <v>1</v>
      </c>
      <c r="V176" s="13">
        <f>(E176-E175)/E175</f>
        <v>-3.3073427286801821E-2</v>
      </c>
      <c r="W176" s="20">
        <f>(E176-E164)/E164</f>
        <v>7.3255857010163739E-2</v>
      </c>
      <c r="X176" s="13">
        <f t="shared" si="41"/>
        <v>2.2123726649819885E-3</v>
      </c>
    </row>
    <row r="177" spans="1:24" x14ac:dyDescent="0.2">
      <c r="A177" s="1">
        <v>45128</v>
      </c>
      <c r="B177" s="4">
        <v>457.88000499999998</v>
      </c>
      <c r="C177" s="4">
        <v>458.66000400000001</v>
      </c>
      <c r="D177" s="4">
        <v>441</v>
      </c>
      <c r="E177" s="4">
        <v>443.08999599999999</v>
      </c>
      <c r="F177" s="4">
        <v>443.05349699999999</v>
      </c>
      <c r="G177" s="2">
        <v>96283200</v>
      </c>
      <c r="H177" s="4">
        <f t="shared" si="30"/>
        <v>96.283199999999994</v>
      </c>
      <c r="I177" s="5">
        <f t="shared" si="31"/>
        <v>1.7035008986689255E-3</v>
      </c>
      <c r="J177" s="5">
        <f t="shared" si="32"/>
        <v>4.0045360544217722E-2</v>
      </c>
      <c r="K177" s="10">
        <f t="shared" si="42"/>
        <v>-12.11001600000003</v>
      </c>
      <c r="L177" s="6" t="b">
        <f t="shared" si="33"/>
        <v>1</v>
      </c>
      <c r="M177" s="5">
        <f t="shared" si="34"/>
        <v>-3.2301058876768374E-2</v>
      </c>
      <c r="N177" s="5">
        <f t="shared" si="35"/>
        <v>3.3946731487840894E-2</v>
      </c>
      <c r="O177" s="4">
        <f t="shared" si="43"/>
        <v>449.0405131740892</v>
      </c>
      <c r="P177" s="4">
        <f t="shared" si="38"/>
        <v>434.83028290852144</v>
      </c>
      <c r="Q177" s="5">
        <f t="shared" si="36"/>
        <v>3.1645764354581905E-2</v>
      </c>
      <c r="R177" s="43">
        <f t="shared" si="39"/>
        <v>-1.7905986070731128E-2</v>
      </c>
      <c r="S177" s="14"/>
      <c r="T177" s="13">
        <f t="shared" si="37"/>
        <v>2.1422322805384423E-2</v>
      </c>
      <c r="U177" s="20" t="b">
        <f t="shared" si="40"/>
        <v>1</v>
      </c>
      <c r="V177" s="13"/>
      <c r="W177" s="20"/>
      <c r="X177" s="13">
        <f t="shared" si="41"/>
        <v>-2.6433196475654751E-3</v>
      </c>
    </row>
    <row r="178" spans="1:24" x14ac:dyDescent="0.2">
      <c r="A178" s="1">
        <v>45131</v>
      </c>
      <c r="B178" s="4">
        <v>447.30999800000001</v>
      </c>
      <c r="C178" s="4">
        <v>451.08999599999999</v>
      </c>
      <c r="D178" s="4">
        <v>440.39999399999999</v>
      </c>
      <c r="E178" s="4">
        <v>446.11999500000002</v>
      </c>
      <c r="F178" s="4">
        <v>446.08325200000002</v>
      </c>
      <c r="G178" s="2">
        <v>38251600</v>
      </c>
      <c r="H178" s="4">
        <f t="shared" si="30"/>
        <v>38.251600000000003</v>
      </c>
      <c r="I178" s="5">
        <f t="shared" si="31"/>
        <v>8.4505108691980933E-3</v>
      </c>
      <c r="J178" s="5">
        <f t="shared" si="32"/>
        <v>2.4273392701272364E-2</v>
      </c>
      <c r="K178" s="10">
        <f t="shared" si="42"/>
        <v>3.0299990000000321</v>
      </c>
      <c r="L178" s="6" t="b">
        <f t="shared" si="33"/>
        <v>0</v>
      </c>
      <c r="M178" s="5">
        <f t="shared" si="34"/>
        <v>-2.6603541287266064E-3</v>
      </c>
      <c r="N178" s="5">
        <f t="shared" si="35"/>
        <v>1.1017759303178979E-2</v>
      </c>
      <c r="O178" s="4">
        <f t="shared" si="43"/>
        <v>448.55376014507431</v>
      </c>
      <c r="P178" s="4">
        <f t="shared" si="38"/>
        <v>435.81199700343262</v>
      </c>
      <c r="Q178" s="5">
        <f t="shared" si="36"/>
        <v>2.8406323330163716E-2</v>
      </c>
      <c r="R178" s="43">
        <f t="shared" si="39"/>
        <v>-1.8177901668770244E-2</v>
      </c>
      <c r="S178" s="14"/>
      <c r="T178" s="13">
        <f t="shared" si="37"/>
        <v>5.6542516868109448E-3</v>
      </c>
      <c r="U178" s="20" t="b">
        <f t="shared" si="40"/>
        <v>0</v>
      </c>
      <c r="V178" s="13"/>
      <c r="W178" s="20"/>
      <c r="X178" s="13">
        <f t="shared" si="41"/>
        <v>-1.0839846622618258E-3</v>
      </c>
    </row>
    <row r="179" spans="1:24" x14ac:dyDescent="0.2">
      <c r="A179" s="1">
        <v>45132</v>
      </c>
      <c r="B179" s="4">
        <v>449.41000400000001</v>
      </c>
      <c r="C179" s="4">
        <v>461.82998700000002</v>
      </c>
      <c r="D179" s="4">
        <v>449.23001099999999</v>
      </c>
      <c r="E179" s="4">
        <v>456.790009</v>
      </c>
      <c r="F179" s="4">
        <v>456.75238000000002</v>
      </c>
      <c r="G179" s="2">
        <v>34808100</v>
      </c>
      <c r="H179" s="4">
        <f t="shared" si="30"/>
        <v>34.808100000000003</v>
      </c>
      <c r="I179" s="5">
        <f t="shared" si="31"/>
        <v>2.7636196100343156E-2</v>
      </c>
      <c r="J179" s="5">
        <f t="shared" si="32"/>
        <v>2.8047939121324705E-2</v>
      </c>
      <c r="K179" s="10">
        <f t="shared" si="42"/>
        <v>10.670013999999981</v>
      </c>
      <c r="L179" s="6" t="b">
        <f t="shared" si="33"/>
        <v>0</v>
      </c>
      <c r="M179" s="5">
        <f t="shared" si="34"/>
        <v>1.6421541430573013E-2</v>
      </c>
      <c r="N179" s="5">
        <f t="shared" si="35"/>
        <v>1.0913059224974101E-2</v>
      </c>
      <c r="O179" s="4">
        <f t="shared" si="43"/>
        <v>449.92646828756193</v>
      </c>
      <c r="P179" s="4">
        <f t="shared" si="38"/>
        <v>437.63617195965588</v>
      </c>
      <c r="Q179" s="5">
        <f t="shared" si="36"/>
        <v>2.7316233194022585E-2</v>
      </c>
      <c r="R179" s="43">
        <f t="shared" si="39"/>
        <v>-1.5479357998489959E-3</v>
      </c>
      <c r="S179" s="14"/>
      <c r="T179" s="13">
        <f t="shared" si="37"/>
        <v>2.6456586912397825E-2</v>
      </c>
      <c r="U179" s="20" t="b">
        <f t="shared" si="40"/>
        <v>0</v>
      </c>
      <c r="V179" s="13"/>
      <c r="W179" s="20"/>
      <c r="X179" s="13">
        <f t="shared" si="41"/>
        <v>3.0602979273736419E-3</v>
      </c>
    </row>
    <row r="180" spans="1:24" x14ac:dyDescent="0.2">
      <c r="A180" s="1">
        <v>45133</v>
      </c>
      <c r="B180" s="4">
        <v>460.209991</v>
      </c>
      <c r="C180" s="4">
        <v>460.52999899999998</v>
      </c>
      <c r="D180" s="4">
        <v>446.29998799999998</v>
      </c>
      <c r="E180" s="4">
        <v>454.51998900000001</v>
      </c>
      <c r="F180" s="4">
        <v>454.48254400000002</v>
      </c>
      <c r="G180" s="2">
        <v>36423700</v>
      </c>
      <c r="H180" s="4">
        <f t="shared" si="30"/>
        <v>36.423699999999997</v>
      </c>
      <c r="I180" s="5">
        <f t="shared" si="31"/>
        <v>6.9535213545586191E-4</v>
      </c>
      <c r="J180" s="5">
        <f t="shared" si="32"/>
        <v>3.188440820661638E-2</v>
      </c>
      <c r="K180" s="10">
        <f t="shared" si="42"/>
        <v>-2.2700199999999882</v>
      </c>
      <c r="L180" s="6" t="b">
        <f t="shared" si="33"/>
        <v>0</v>
      </c>
      <c r="M180" s="5">
        <f t="shared" si="34"/>
        <v>-1.2363925406391259E-2</v>
      </c>
      <c r="N180" s="5">
        <f t="shared" si="35"/>
        <v>1.3050203055284496E-2</v>
      </c>
      <c r="O180" s="4">
        <f t="shared" si="43"/>
        <v>450.69205507296829</v>
      </c>
      <c r="P180" s="4">
        <f t="shared" si="38"/>
        <v>439.10432996316405</v>
      </c>
      <c r="Q180" s="5">
        <f t="shared" si="36"/>
        <v>2.57109593554476E-2</v>
      </c>
      <c r="R180" s="43">
        <f t="shared" si="39"/>
        <v>-9.7451619648746962E-3</v>
      </c>
      <c r="S180" s="14"/>
      <c r="T180" s="13">
        <f t="shared" si="37"/>
        <v>2.1828527519614026E-2</v>
      </c>
      <c r="U180" s="20" t="b">
        <f t="shared" si="40"/>
        <v>1</v>
      </c>
      <c r="V180" s="13"/>
      <c r="W180" s="20"/>
      <c r="X180" s="13">
        <f t="shared" si="41"/>
        <v>1.7015820125457603E-3</v>
      </c>
    </row>
    <row r="181" spans="1:24" x14ac:dyDescent="0.2">
      <c r="A181" s="1">
        <v>45134</v>
      </c>
      <c r="B181" s="4">
        <v>465.19000199999999</v>
      </c>
      <c r="C181" s="4">
        <v>473.95001200000002</v>
      </c>
      <c r="D181" s="4">
        <v>457.5</v>
      </c>
      <c r="E181" s="4">
        <v>459</v>
      </c>
      <c r="F181" s="4">
        <v>458.96218900000002</v>
      </c>
      <c r="G181" s="2">
        <v>45597600</v>
      </c>
      <c r="H181" s="4">
        <f t="shared" si="30"/>
        <v>45.5976</v>
      </c>
      <c r="I181" s="5">
        <f t="shared" si="31"/>
        <v>1.8831036699709688E-2</v>
      </c>
      <c r="J181" s="5">
        <f t="shared" si="32"/>
        <v>3.5956310382513693E-2</v>
      </c>
      <c r="K181" s="10">
        <f t="shared" si="42"/>
        <v>4.4800109999999904</v>
      </c>
      <c r="L181" s="6" t="b">
        <f t="shared" si="33"/>
        <v>1</v>
      </c>
      <c r="M181" s="5">
        <f t="shared" si="34"/>
        <v>-1.330639517914659E-2</v>
      </c>
      <c r="N181" s="5">
        <f t="shared" si="35"/>
        <v>3.1543436272768816E-2</v>
      </c>
      <c r="O181" s="4">
        <f t="shared" si="43"/>
        <v>452.07671256080693</v>
      </c>
      <c r="P181" s="4">
        <f t="shared" si="38"/>
        <v>440.83438822723673</v>
      </c>
      <c r="Q181" s="5">
        <f t="shared" si="36"/>
        <v>2.4868178389210963E-2</v>
      </c>
      <c r="R181" s="43">
        <f t="shared" si="39"/>
        <v>1.1996387534479807E-2</v>
      </c>
      <c r="S181" s="14"/>
      <c r="T181" s="13">
        <f t="shared" si="37"/>
        <v>4.8384043750652174E-2</v>
      </c>
      <c r="U181" s="20" t="b">
        <f t="shared" si="40"/>
        <v>0</v>
      </c>
      <c r="V181" s="13"/>
      <c r="W181" s="20"/>
      <c r="X181" s="13">
        <f t="shared" si="41"/>
        <v>3.0722917616430091E-3</v>
      </c>
    </row>
    <row r="182" spans="1:24" x14ac:dyDescent="0.2">
      <c r="A182" s="1">
        <v>45135</v>
      </c>
      <c r="B182" s="4">
        <v>466.67999300000002</v>
      </c>
      <c r="C182" s="4">
        <v>470.26998900000001</v>
      </c>
      <c r="D182" s="4">
        <v>463.80999800000001</v>
      </c>
      <c r="E182" s="4">
        <v>467.5</v>
      </c>
      <c r="F182" s="4">
        <v>467.46148699999998</v>
      </c>
      <c r="G182" s="2">
        <v>33119400</v>
      </c>
      <c r="H182" s="4">
        <f t="shared" si="30"/>
        <v>33.119399999999999</v>
      </c>
      <c r="I182" s="5">
        <f t="shared" si="31"/>
        <v>7.6926288974209032E-3</v>
      </c>
      <c r="J182" s="5">
        <f t="shared" si="32"/>
        <v>1.3928097772484849E-2</v>
      </c>
      <c r="K182" s="10">
        <f t="shared" si="42"/>
        <v>8.5</v>
      </c>
      <c r="L182" s="6" t="b">
        <f t="shared" si="33"/>
        <v>0</v>
      </c>
      <c r="M182" s="5">
        <f t="shared" si="34"/>
        <v>1.7571076804228363E-3</v>
      </c>
      <c r="N182" s="5">
        <f t="shared" si="35"/>
        <v>5.8902100172078158E-3</v>
      </c>
      <c r="O182" s="4">
        <f t="shared" si="43"/>
        <v>454.64726046733909</v>
      </c>
      <c r="P182" s="4">
        <f t="shared" si="38"/>
        <v>443.15313707704223</v>
      </c>
      <c r="Q182" s="5">
        <f t="shared" si="36"/>
        <v>2.5281409104900076E-2</v>
      </c>
      <c r="R182" s="43">
        <f t="shared" si="39"/>
        <v>2.0153508729476102E-2</v>
      </c>
      <c r="S182" s="14"/>
      <c r="T182" s="13">
        <f t="shared" si="37"/>
        <v>3.4362306542003722E-2</v>
      </c>
      <c r="U182" s="20" t="b">
        <f t="shared" si="40"/>
        <v>0</v>
      </c>
      <c r="V182" s="13"/>
      <c r="W182" s="20"/>
      <c r="X182" s="13">
        <f t="shared" si="41"/>
        <v>5.6860878587866133E-3</v>
      </c>
    </row>
    <row r="183" spans="1:24" x14ac:dyDescent="0.2">
      <c r="A183" s="1">
        <v>45138</v>
      </c>
      <c r="B183" s="4">
        <v>467.540009</v>
      </c>
      <c r="C183" s="4">
        <v>471.29998799999998</v>
      </c>
      <c r="D183" s="4">
        <v>465.05999800000001</v>
      </c>
      <c r="E183" s="4">
        <v>467.290009</v>
      </c>
      <c r="F183" s="4">
        <v>467.25152600000001</v>
      </c>
      <c r="G183" s="2">
        <v>25105500</v>
      </c>
      <c r="H183" s="4">
        <f t="shared" si="30"/>
        <v>25.105499999999999</v>
      </c>
      <c r="I183" s="5">
        <f t="shared" si="31"/>
        <v>8.0420475844239191E-3</v>
      </c>
      <c r="J183" s="5">
        <f t="shared" si="32"/>
        <v>1.3417602087548233E-2</v>
      </c>
      <c r="K183" s="10">
        <f t="shared" si="42"/>
        <v>-0.20999100000000226</v>
      </c>
      <c r="L183" s="6" t="b">
        <f t="shared" si="33"/>
        <v>1</v>
      </c>
      <c r="M183" s="5">
        <f t="shared" si="34"/>
        <v>-5.3471359709880999E-4</v>
      </c>
      <c r="N183" s="5">
        <f t="shared" si="35"/>
        <v>8.5083367326544198E-3</v>
      </c>
      <c r="O183" s="4">
        <f t="shared" si="43"/>
        <v>456.75438522278256</v>
      </c>
      <c r="P183" s="4">
        <f t="shared" si="38"/>
        <v>445.25199550512554</v>
      </c>
      <c r="Q183" s="5">
        <f t="shared" si="36"/>
        <v>2.5182877471546811E-2</v>
      </c>
      <c r="R183" s="43">
        <f t="shared" si="39"/>
        <v>1.81839803752872E-2</v>
      </c>
      <c r="S183" s="14"/>
      <c r="T183" s="13">
        <f t="shared" si="37"/>
        <v>3.1845567875878826E-2</v>
      </c>
      <c r="U183" s="20" t="b">
        <f t="shared" si="40"/>
        <v>1</v>
      </c>
      <c r="V183" s="13"/>
      <c r="W183" s="20"/>
      <c r="X183" s="13">
        <f t="shared" si="41"/>
        <v>4.6346364284203939E-3</v>
      </c>
    </row>
    <row r="184" spans="1:24" x14ac:dyDescent="0.2">
      <c r="A184" s="1">
        <v>45139</v>
      </c>
      <c r="B184" s="4">
        <v>464.60000600000001</v>
      </c>
      <c r="C184" s="4">
        <v>469</v>
      </c>
      <c r="D184" s="4">
        <v>460.26998900000001</v>
      </c>
      <c r="E184" s="4">
        <v>465.07000699999998</v>
      </c>
      <c r="F184" s="4">
        <v>465.03170799999998</v>
      </c>
      <c r="G184" s="2">
        <v>23785800</v>
      </c>
      <c r="H184" s="4">
        <f t="shared" si="30"/>
        <v>23.785799999999998</v>
      </c>
      <c r="I184" s="5">
        <f t="shared" si="31"/>
        <v>9.4704992319780395E-3</v>
      </c>
      <c r="J184" s="5">
        <f t="shared" si="32"/>
        <v>1.8967152342404817E-2</v>
      </c>
      <c r="K184" s="10">
        <f t="shared" si="42"/>
        <v>-2.2200020000000222</v>
      </c>
      <c r="L184" s="6" t="b">
        <f t="shared" si="33"/>
        <v>0</v>
      </c>
      <c r="M184" s="5">
        <f t="shared" si="34"/>
        <v>1.0116250407451951E-3</v>
      </c>
      <c r="N184" s="5">
        <f t="shared" si="35"/>
        <v>8.3795159914712668E-3</v>
      </c>
      <c r="O184" s="4">
        <f t="shared" si="43"/>
        <v>458.14032218565211</v>
      </c>
      <c r="P184" s="4">
        <f t="shared" si="38"/>
        <v>446.97530085250594</v>
      </c>
      <c r="Q184" s="5">
        <f t="shared" si="36"/>
        <v>2.4370309253464426E-2</v>
      </c>
      <c r="R184" s="43">
        <f t="shared" si="39"/>
        <v>4.6485033323150609E-3</v>
      </c>
      <c r="S184" s="14"/>
      <c r="T184" s="13">
        <f t="shared" si="37"/>
        <v>2.3703824545588077E-2</v>
      </c>
      <c r="U184" s="20" t="b">
        <f t="shared" si="40"/>
        <v>1</v>
      </c>
      <c r="V184" s="13"/>
      <c r="W184" s="20"/>
      <c r="X184" s="13">
        <f t="shared" si="41"/>
        <v>3.034315614054932E-3</v>
      </c>
    </row>
    <row r="185" spans="1:24" x14ac:dyDescent="0.2">
      <c r="A185" s="1">
        <v>45140</v>
      </c>
      <c r="B185" s="4">
        <v>458.30999800000001</v>
      </c>
      <c r="C185" s="4">
        <v>458.39999399999999</v>
      </c>
      <c r="D185" s="4">
        <v>433.86999500000002</v>
      </c>
      <c r="E185" s="4">
        <v>442.69000199999999</v>
      </c>
      <c r="F185" s="4">
        <v>442.65353399999998</v>
      </c>
      <c r="G185" s="2">
        <v>53014200</v>
      </c>
      <c r="H185" s="4">
        <f t="shared" si="30"/>
        <v>53.014200000000002</v>
      </c>
      <c r="I185" s="5">
        <f t="shared" si="31"/>
        <v>1.9636490670662849E-4</v>
      </c>
      <c r="J185" s="5">
        <f t="shared" si="32"/>
        <v>5.6537670921447271E-2</v>
      </c>
      <c r="K185" s="10">
        <f t="shared" si="42"/>
        <v>-22.380004999999983</v>
      </c>
      <c r="L185" s="6" t="b">
        <f t="shared" si="33"/>
        <v>1</v>
      </c>
      <c r="M185" s="5">
        <f t="shared" si="34"/>
        <v>-3.4081726491159842E-2</v>
      </c>
      <c r="N185" s="5">
        <f t="shared" si="35"/>
        <v>3.4271361705122537E-2</v>
      </c>
      <c r="O185" s="4">
        <f t="shared" si="43"/>
        <v>455.56526882137678</v>
      </c>
      <c r="P185" s="4">
        <f t="shared" si="38"/>
        <v>446.60266616967931</v>
      </c>
      <c r="Q185" s="5">
        <f t="shared" si="36"/>
        <v>1.9673586344466538E-2</v>
      </c>
      <c r="R185" s="43">
        <f t="shared" si="39"/>
        <v>-4.762275639999082E-2</v>
      </c>
      <c r="S185" s="14"/>
      <c r="T185" s="13">
        <f t="shared" si="37"/>
        <v>6.2224347917415272E-3</v>
      </c>
      <c r="U185" s="20" t="b">
        <f t="shared" si="40"/>
        <v>1</v>
      </c>
      <c r="V185" s="13"/>
      <c r="W185" s="20"/>
      <c r="X185" s="13">
        <f t="shared" si="41"/>
        <v>-5.6206651970525431E-3</v>
      </c>
    </row>
    <row r="186" spans="1:24" x14ac:dyDescent="0.2">
      <c r="A186" s="1">
        <v>45141</v>
      </c>
      <c r="B186" s="4">
        <v>438</v>
      </c>
      <c r="C186" s="4">
        <v>451.17999300000002</v>
      </c>
      <c r="D186" s="4">
        <v>438</v>
      </c>
      <c r="E186" s="4">
        <v>445.14999399999999</v>
      </c>
      <c r="F186" s="4">
        <v>445.11331200000001</v>
      </c>
      <c r="G186" s="2">
        <v>32417600</v>
      </c>
      <c r="H186" s="4">
        <f t="shared" si="30"/>
        <v>32.4176</v>
      </c>
      <c r="I186" s="5">
        <f t="shared" si="31"/>
        <v>3.0091308219178138E-2</v>
      </c>
      <c r="J186" s="5">
        <f t="shared" si="32"/>
        <v>3.0091308219178138E-2</v>
      </c>
      <c r="K186" s="10">
        <f t="shared" si="42"/>
        <v>2.4599919999999997</v>
      </c>
      <c r="L186" s="6" t="b">
        <f t="shared" si="33"/>
        <v>0</v>
      </c>
      <c r="M186" s="5">
        <f t="shared" si="34"/>
        <v>1.6324187214611856E-2</v>
      </c>
      <c r="N186" s="5">
        <f t="shared" si="35"/>
        <v>1.3364952111252042E-2</v>
      </c>
      <c r="O186" s="4">
        <f t="shared" si="43"/>
        <v>453.82938968448065</v>
      </c>
      <c r="P186" s="4">
        <f t="shared" si="38"/>
        <v>446.47634685057676</v>
      </c>
      <c r="Q186" s="5">
        <f t="shared" si="36"/>
        <v>1.6202218280786086E-2</v>
      </c>
      <c r="R186" s="43">
        <f t="shared" si="39"/>
        <v>-3.4879604636195632E-2</v>
      </c>
      <c r="S186" s="14"/>
      <c r="T186" s="13">
        <f t="shared" si="37"/>
        <v>-5.8378693506883315E-3</v>
      </c>
      <c r="U186" s="20" t="b">
        <f t="shared" si="40"/>
        <v>0</v>
      </c>
      <c r="V186" s="13"/>
      <c r="W186" s="20"/>
      <c r="X186" s="13">
        <f t="shared" si="41"/>
        <v>-3.8103851537829893E-3</v>
      </c>
    </row>
    <row r="187" spans="1:24" x14ac:dyDescent="0.2">
      <c r="A187" s="1">
        <v>45142</v>
      </c>
      <c r="B187" s="4">
        <v>449.85000600000001</v>
      </c>
      <c r="C187" s="4">
        <v>456.42001299999998</v>
      </c>
      <c r="D187" s="4">
        <v>443.92999300000002</v>
      </c>
      <c r="E187" s="4">
        <v>446.79998799999998</v>
      </c>
      <c r="F187" s="4">
        <v>446.76318400000002</v>
      </c>
      <c r="G187" s="2">
        <v>36225800</v>
      </c>
      <c r="H187" s="4">
        <f t="shared" si="30"/>
        <v>36.2258</v>
      </c>
      <c r="I187" s="5">
        <f t="shared" si="31"/>
        <v>1.460488365537551E-2</v>
      </c>
      <c r="J187" s="5">
        <f t="shared" si="32"/>
        <v>2.8135111835077019E-2</v>
      </c>
      <c r="K187" s="10">
        <f t="shared" si="42"/>
        <v>1.6499939999999924</v>
      </c>
      <c r="L187" s="6" t="b">
        <f t="shared" si="33"/>
        <v>1</v>
      </c>
      <c r="M187" s="5">
        <f t="shared" si="34"/>
        <v>-6.7800777132812195E-3</v>
      </c>
      <c r="N187" s="5">
        <f t="shared" si="35"/>
        <v>2.1077132303574074E-2</v>
      </c>
      <c r="O187" s="4">
        <f t="shared" si="43"/>
        <v>452.65782273706719</v>
      </c>
      <c r="P187" s="4">
        <f t="shared" si="38"/>
        <v>446.50448955922224</v>
      </c>
      <c r="Q187" s="5">
        <f t="shared" si="36"/>
        <v>1.3593785125898969E-2</v>
      </c>
      <c r="R187" s="43">
        <f t="shared" si="39"/>
        <v>-1.9281296596826637E-2</v>
      </c>
      <c r="S187" s="14"/>
      <c r="T187" s="13">
        <f t="shared" si="37"/>
        <v>8.3113338021733752E-3</v>
      </c>
      <c r="U187" s="20" t="b">
        <f t="shared" si="40"/>
        <v>0</v>
      </c>
      <c r="V187" s="13">
        <f>(E187-E186)/E186</f>
        <v>3.7066023188579273E-3</v>
      </c>
      <c r="W187" s="20"/>
      <c r="X187" s="13">
        <f t="shared" si="41"/>
        <v>-2.5815140536137831E-3</v>
      </c>
    </row>
    <row r="188" spans="1:24" x14ac:dyDescent="0.2">
      <c r="A188" s="1">
        <v>45145</v>
      </c>
      <c r="B188" s="4">
        <v>451.10998499999999</v>
      </c>
      <c r="C188" s="4">
        <v>455.39999399999999</v>
      </c>
      <c r="D188" s="4">
        <v>445.63000499999998</v>
      </c>
      <c r="E188" s="4">
        <v>454.17001299999998</v>
      </c>
      <c r="F188" s="4">
        <v>454.13259900000003</v>
      </c>
      <c r="G188" s="2">
        <v>32215400</v>
      </c>
      <c r="H188" s="4">
        <f t="shared" si="30"/>
        <v>32.215400000000002</v>
      </c>
      <c r="I188" s="5">
        <f t="shared" si="31"/>
        <v>9.5098959070923639E-3</v>
      </c>
      <c r="J188" s="5">
        <f t="shared" si="32"/>
        <v>2.1923992752687312E-2</v>
      </c>
      <c r="K188" s="10">
        <f t="shared" si="42"/>
        <v>7.3700249999999983</v>
      </c>
      <c r="L188" s="6" t="b">
        <f t="shared" si="33"/>
        <v>0</v>
      </c>
      <c r="M188" s="5">
        <f t="shared" si="34"/>
        <v>6.783330233756605E-3</v>
      </c>
      <c r="N188" s="5">
        <f t="shared" si="35"/>
        <v>2.7008805801609415E-3</v>
      </c>
      <c r="O188" s="4">
        <f t="shared" si="43"/>
        <v>452.90985444755597</v>
      </c>
      <c r="P188" s="4">
        <f t="shared" si="38"/>
        <v>447.17105681494206</v>
      </c>
      <c r="Q188" s="5">
        <f t="shared" si="36"/>
        <v>1.2670948923409715E-2</v>
      </c>
      <c r="R188" s="43">
        <f t="shared" si="39"/>
        <v>-1.6073506407661857E-2</v>
      </c>
      <c r="S188" s="14"/>
      <c r="T188" s="13">
        <f t="shared" si="37"/>
        <v>5.4980909070336034E-3</v>
      </c>
      <c r="U188" s="20" t="b">
        <f t="shared" si="40"/>
        <v>0</v>
      </c>
      <c r="V188" s="13">
        <f>(E188-E187)/E187</f>
        <v>1.6495132493154853E-2</v>
      </c>
      <c r="W188" s="20"/>
      <c r="X188" s="13">
        <f t="shared" si="41"/>
        <v>5.5678196162573716E-4</v>
      </c>
    </row>
    <row r="189" spans="1:24" x14ac:dyDescent="0.2">
      <c r="A189" s="1">
        <v>45146</v>
      </c>
      <c r="B189" s="4">
        <v>448.52999899999998</v>
      </c>
      <c r="C189" s="4">
        <v>452.42001299999998</v>
      </c>
      <c r="D189" s="4">
        <v>440.55999800000001</v>
      </c>
      <c r="E189" s="4">
        <v>446.64001500000001</v>
      </c>
      <c r="F189" s="4">
        <v>446.60320999999999</v>
      </c>
      <c r="G189" s="2">
        <v>35384300</v>
      </c>
      <c r="H189" s="4">
        <f t="shared" si="30"/>
        <v>35.384300000000003</v>
      </c>
      <c r="I189" s="5">
        <f t="shared" si="31"/>
        <v>8.6728067435239888E-3</v>
      </c>
      <c r="J189" s="5">
        <f t="shared" si="32"/>
        <v>2.6920317445616057E-2</v>
      </c>
      <c r="K189" s="10">
        <f t="shared" si="42"/>
        <v>-7.5299979999999778</v>
      </c>
      <c r="L189" s="6" t="b">
        <f t="shared" si="33"/>
        <v>0</v>
      </c>
      <c r="M189" s="5">
        <f t="shared" si="34"/>
        <v>-4.2137293028642435E-3</v>
      </c>
      <c r="N189" s="5">
        <f t="shared" si="35"/>
        <v>1.2775734569460741E-2</v>
      </c>
      <c r="O189" s="4">
        <f t="shared" si="43"/>
        <v>451.86488120629667</v>
      </c>
      <c r="P189" s="4">
        <f t="shared" si="38"/>
        <v>447.12487926581667</v>
      </c>
      <c r="Q189" s="5">
        <f t="shared" si="36"/>
        <v>1.0489865748863042E-2</v>
      </c>
      <c r="R189" s="43">
        <f t="shared" si="39"/>
        <v>-2.501828240361852E-2</v>
      </c>
      <c r="S189" s="14"/>
      <c r="T189" s="13">
        <f t="shared" si="37"/>
        <v>1.2285349377480562E-3</v>
      </c>
      <c r="U189" s="20" t="b">
        <f t="shared" si="40"/>
        <v>1</v>
      </c>
      <c r="V189" s="13">
        <f>(E189-E188)/E188</f>
        <v>-1.6579689949719287E-2</v>
      </c>
      <c r="W189" s="20"/>
      <c r="X189" s="13">
        <f t="shared" si="41"/>
        <v>-2.3072433310905149E-3</v>
      </c>
    </row>
    <row r="190" spans="1:24" x14ac:dyDescent="0.2">
      <c r="A190" s="1">
        <v>45147</v>
      </c>
      <c r="B190" s="4">
        <v>442.73998999999998</v>
      </c>
      <c r="C190" s="4">
        <v>443.11999500000002</v>
      </c>
      <c r="D190" s="4">
        <v>421.33999599999999</v>
      </c>
      <c r="E190" s="4">
        <v>425.540009</v>
      </c>
      <c r="F190" s="4">
        <v>425.50494400000002</v>
      </c>
      <c r="G190" s="2">
        <v>58644900</v>
      </c>
      <c r="H190" s="4">
        <f t="shared" si="30"/>
        <v>58.6449</v>
      </c>
      <c r="I190" s="5">
        <f t="shared" si="31"/>
        <v>8.5830286078300653E-4</v>
      </c>
      <c r="J190" s="5">
        <f t="shared" si="32"/>
        <v>5.1692218177170235E-2</v>
      </c>
      <c r="K190" s="10">
        <f t="shared" si="42"/>
        <v>-21.100006000000008</v>
      </c>
      <c r="L190" s="6" t="b">
        <f t="shared" si="33"/>
        <v>1</v>
      </c>
      <c r="M190" s="5">
        <f t="shared" si="34"/>
        <v>-3.8848943823664946E-2</v>
      </c>
      <c r="N190" s="5">
        <f t="shared" si="35"/>
        <v>3.9673195067625011E-2</v>
      </c>
      <c r="O190" s="4">
        <f t="shared" si="43"/>
        <v>447.47740250524726</v>
      </c>
      <c r="P190" s="4">
        <f t="shared" si="38"/>
        <v>445.24793402531088</v>
      </c>
      <c r="Q190" s="5">
        <f t="shared" si="36"/>
        <v>4.9823040615111927E-3</v>
      </c>
      <c r="R190" s="43">
        <f t="shared" si="39"/>
        <v>-5.8410561871760164E-2</v>
      </c>
      <c r="S190" s="14"/>
      <c r="T190" s="13">
        <f t="shared" si="37"/>
        <v>-9.7377152027160567E-3</v>
      </c>
      <c r="U190" s="20" t="b">
        <f t="shared" si="40"/>
        <v>1</v>
      </c>
      <c r="V190" s="13"/>
      <c r="W190" s="20"/>
      <c r="X190" s="13">
        <f t="shared" si="41"/>
        <v>-9.7097138625524999E-3</v>
      </c>
    </row>
    <row r="191" spans="1:24" x14ac:dyDescent="0.2">
      <c r="A191" s="1">
        <v>45148</v>
      </c>
      <c r="B191" s="4">
        <v>421.60000600000001</v>
      </c>
      <c r="C191" s="4">
        <v>435.73998999999998</v>
      </c>
      <c r="D191" s="4">
        <v>418.35000600000001</v>
      </c>
      <c r="E191" s="4">
        <v>423.88000499999998</v>
      </c>
      <c r="F191" s="4">
        <v>423.84509300000002</v>
      </c>
      <c r="G191" s="2">
        <v>49270500</v>
      </c>
      <c r="H191" s="4">
        <f t="shared" si="30"/>
        <v>49.270499999999998</v>
      </c>
      <c r="I191" s="5">
        <f t="shared" si="31"/>
        <v>3.353886100276756E-2</v>
      </c>
      <c r="J191" s="5">
        <f t="shared" si="32"/>
        <v>4.1568026175670639E-2</v>
      </c>
      <c r="K191" s="10">
        <f t="shared" si="42"/>
        <v>-1.6600040000000149</v>
      </c>
      <c r="L191" s="6" t="b">
        <f t="shared" si="33"/>
        <v>1</v>
      </c>
      <c r="M191" s="5">
        <f t="shared" si="34"/>
        <v>5.4079671905886435E-3</v>
      </c>
      <c r="N191" s="5">
        <f t="shared" si="35"/>
        <v>2.721803201950777E-2</v>
      </c>
      <c r="O191" s="4">
        <f t="shared" si="43"/>
        <v>443.5445029210394</v>
      </c>
      <c r="P191" s="4">
        <f t="shared" si="38"/>
        <v>443.38985324050122</v>
      </c>
      <c r="Q191" s="5">
        <f t="shared" si="36"/>
        <v>3.486677876057496E-4</v>
      </c>
      <c r="R191" s="43">
        <f t="shared" si="39"/>
        <v>-5.6802635936454293E-2</v>
      </c>
      <c r="S191" s="14"/>
      <c r="T191" s="13">
        <f t="shared" si="37"/>
        <v>-1.7595783218237272E-2</v>
      </c>
      <c r="U191" s="20" t="b">
        <f t="shared" si="40"/>
        <v>1</v>
      </c>
      <c r="V191" s="13"/>
      <c r="W191" s="20"/>
      <c r="X191" s="13">
        <f t="shared" si="41"/>
        <v>-8.7890462449927657E-3</v>
      </c>
    </row>
    <row r="192" spans="1:24" x14ac:dyDescent="0.2">
      <c r="A192" s="1">
        <v>45149</v>
      </c>
      <c r="B192" s="4">
        <v>417.51001000000002</v>
      </c>
      <c r="C192" s="4">
        <v>420.17999300000002</v>
      </c>
      <c r="D192" s="4">
        <v>406.39001500000001</v>
      </c>
      <c r="E192" s="4">
        <v>408.54998799999998</v>
      </c>
      <c r="F192" s="4">
        <v>408.51632699999999</v>
      </c>
      <c r="G192" s="2">
        <v>53200900</v>
      </c>
      <c r="H192" s="4">
        <f t="shared" si="30"/>
        <v>53.200899999999997</v>
      </c>
      <c r="I192" s="5">
        <f t="shared" si="31"/>
        <v>6.3950155350766362E-3</v>
      </c>
      <c r="J192" s="5">
        <f t="shared" si="32"/>
        <v>3.3932866190130237E-2</v>
      </c>
      <c r="K192" s="10">
        <f t="shared" si="42"/>
        <v>-15.330016999999998</v>
      </c>
      <c r="L192" s="6" t="b">
        <f t="shared" si="33"/>
        <v>1</v>
      </c>
      <c r="M192" s="5">
        <f t="shared" si="34"/>
        <v>-2.1460615998165018E-2</v>
      </c>
      <c r="N192" s="5">
        <f t="shared" si="35"/>
        <v>2.7678626288139423E-2</v>
      </c>
      <c r="O192" s="4">
        <f t="shared" si="43"/>
        <v>437.71208376753282</v>
      </c>
      <c r="P192" s="4">
        <f t="shared" si="38"/>
        <v>440.3602997413272</v>
      </c>
      <c r="Q192" s="5">
        <f t="shared" si="36"/>
        <v>-6.0501322033431363E-3</v>
      </c>
      <c r="R192" s="43">
        <f t="shared" si="39"/>
        <v>-7.1558611080446755E-2</v>
      </c>
      <c r="S192" s="14"/>
      <c r="T192" s="13">
        <f t="shared" si="37"/>
        <v>-4.0053933664860888E-2</v>
      </c>
      <c r="U192" s="20" t="b">
        <f t="shared" si="40"/>
        <v>1</v>
      </c>
      <c r="V192" s="13"/>
      <c r="W192" s="20"/>
      <c r="X192" s="13">
        <f t="shared" si="41"/>
        <v>-1.3149569242987273E-2</v>
      </c>
    </row>
    <row r="193" spans="1:24" x14ac:dyDescent="0.2">
      <c r="A193" s="1">
        <v>45152</v>
      </c>
      <c r="B193" s="4">
        <v>404.85998499999999</v>
      </c>
      <c r="C193" s="4">
        <v>438</v>
      </c>
      <c r="D193" s="4">
        <v>403.10998499999999</v>
      </c>
      <c r="E193" s="4">
        <v>437.52999899999998</v>
      </c>
      <c r="F193" s="4">
        <v>437.49395800000002</v>
      </c>
      <c r="G193" s="2">
        <v>69028600</v>
      </c>
      <c r="H193" s="4">
        <f t="shared" si="30"/>
        <v>69.028599999999997</v>
      </c>
      <c r="I193" s="5">
        <f t="shared" si="31"/>
        <v>8.1855496289661739E-2</v>
      </c>
      <c r="J193" s="5">
        <f t="shared" si="32"/>
        <v>8.6552098182336029E-2</v>
      </c>
      <c r="K193" s="10">
        <f t="shared" si="42"/>
        <v>28.98001099999999</v>
      </c>
      <c r="L193" s="6" t="b">
        <f t="shared" si="33"/>
        <v>0</v>
      </c>
      <c r="M193" s="5">
        <f t="shared" si="34"/>
        <v>8.0694598652420499E-2</v>
      </c>
      <c r="N193" s="5">
        <f t="shared" si="35"/>
        <v>1.0730616438356729E-3</v>
      </c>
      <c r="O193" s="4">
        <f t="shared" si="43"/>
        <v>437.68173630627734</v>
      </c>
      <c r="P193" s="4">
        <f t="shared" si="38"/>
        <v>440.11418663338571</v>
      </c>
      <c r="Q193" s="5">
        <f t="shared" si="36"/>
        <v>-5.5575778592831431E-3</v>
      </c>
      <c r="R193" s="43">
        <f t="shared" si="39"/>
        <v>-7.8988334304369995E-2</v>
      </c>
      <c r="S193" s="14"/>
      <c r="T193" s="13">
        <f t="shared" si="37"/>
        <v>7.2715781199502512E-4</v>
      </c>
      <c r="U193" s="20" t="b">
        <f t="shared" si="40"/>
        <v>0</v>
      </c>
      <c r="V193" s="13"/>
      <c r="W193" s="20"/>
      <c r="X193" s="13">
        <f t="shared" si="41"/>
        <v>-6.9332016137784163E-5</v>
      </c>
    </row>
    <row r="194" spans="1:24" x14ac:dyDescent="0.2">
      <c r="A194" s="1">
        <v>45153</v>
      </c>
      <c r="B194" s="4">
        <v>445.60000600000001</v>
      </c>
      <c r="C194" s="4">
        <v>452.67999300000002</v>
      </c>
      <c r="D194" s="4">
        <v>437.10000600000001</v>
      </c>
      <c r="E194" s="4">
        <v>439.39999399999999</v>
      </c>
      <c r="F194" s="4">
        <v>439.36380000000003</v>
      </c>
      <c r="G194" s="2">
        <v>67651200</v>
      </c>
      <c r="H194" s="4">
        <f t="shared" si="30"/>
        <v>67.651200000000003</v>
      </c>
      <c r="I194" s="5">
        <f t="shared" si="31"/>
        <v>1.588866001945255E-2</v>
      </c>
      <c r="J194" s="5">
        <f t="shared" si="32"/>
        <v>3.5643987156568503E-2</v>
      </c>
      <c r="K194" s="10">
        <f t="shared" si="42"/>
        <v>1.8699950000000172</v>
      </c>
      <c r="L194" s="6" t="b">
        <f t="shared" si="33"/>
        <v>1</v>
      </c>
      <c r="M194" s="5">
        <f t="shared" si="34"/>
        <v>-1.3913850800082833E-2</v>
      </c>
      <c r="N194" s="5">
        <f t="shared" si="35"/>
        <v>2.9336394816105848E-2</v>
      </c>
      <c r="O194" s="4">
        <f t="shared" si="43"/>
        <v>437.96811258856445</v>
      </c>
      <c r="P194" s="4">
        <f t="shared" si="38"/>
        <v>440.0520829261348</v>
      </c>
      <c r="Q194" s="5">
        <f t="shared" si="36"/>
        <v>-4.7582695581494779E-3</v>
      </c>
      <c r="R194" s="43">
        <f t="shared" si="39"/>
        <v>-1.9821228158223474E-3</v>
      </c>
      <c r="S194" s="14"/>
      <c r="T194" s="13">
        <f t="shared" si="37"/>
        <v>3.3591213580556244E-2</v>
      </c>
      <c r="U194" s="20" t="b">
        <f t="shared" si="40"/>
        <v>0</v>
      </c>
      <c r="V194" s="13"/>
      <c r="W194" s="20"/>
      <c r="X194" s="13">
        <f t="shared" si="41"/>
        <v>6.5430256401356908E-4</v>
      </c>
    </row>
    <row r="195" spans="1:24" x14ac:dyDescent="0.2">
      <c r="A195" s="1">
        <v>45154</v>
      </c>
      <c r="B195" s="4">
        <v>445.20001200000002</v>
      </c>
      <c r="C195" s="4">
        <v>446.75</v>
      </c>
      <c r="D195" s="4">
        <v>434.05999800000001</v>
      </c>
      <c r="E195" s="4">
        <v>434.85998499999999</v>
      </c>
      <c r="F195" s="4">
        <v>434.82415800000001</v>
      </c>
      <c r="G195" s="2">
        <v>52745100</v>
      </c>
      <c r="H195" s="4">
        <f t="shared" ref="H195:H258" si="45">(G195/1000000)</f>
        <v>52.745100000000001</v>
      </c>
      <c r="I195" s="5">
        <f t="shared" ref="I195:I258" si="46">(C195-B195)/B195</f>
        <v>3.4815542637496263E-3</v>
      </c>
      <c r="J195" s="5">
        <f t="shared" ref="J195:J258" si="47">(C195-D195)/D195</f>
        <v>2.923559429219735E-2</v>
      </c>
      <c r="K195" s="10">
        <f t="shared" si="42"/>
        <v>-4.5400089999999977</v>
      </c>
      <c r="L195" s="6" t="b">
        <f t="shared" ref="L195:L258" si="48">(E195-D195)&lt;(C195-E195)</f>
        <v>1</v>
      </c>
      <c r="M195" s="5">
        <f t="shared" ref="M195:M258" si="49">(E195-B195)/B195</f>
        <v>-2.3225576642617027E-2</v>
      </c>
      <c r="N195" s="5">
        <f t="shared" ref="N195:N258" si="50">(C195-E195)/C195</f>
        <v>2.6614471180749871E-2</v>
      </c>
      <c r="O195" s="4">
        <f t="shared" si="43"/>
        <v>437.45009132380369</v>
      </c>
      <c r="P195" s="4">
        <f t="shared" si="38"/>
        <v>439.60059614994918</v>
      </c>
      <c r="Q195" s="5">
        <f t="shared" ref="Q195:Q258" si="51">(O195-P195)/O195</f>
        <v>-4.9160004050694643E-3</v>
      </c>
      <c r="R195" s="43">
        <f t="shared" si="39"/>
        <v>-7.7496687988900465E-3</v>
      </c>
      <c r="S195" s="14"/>
      <c r="T195" s="13">
        <f t="shared" ref="T195:T258" si="52">(C195-O195)/O195</f>
        <v>2.1259359320404052E-2</v>
      </c>
      <c r="U195" s="20" t="b">
        <f t="shared" si="40"/>
        <v>1</v>
      </c>
      <c r="V195" s="13"/>
      <c r="W195" s="20"/>
      <c r="X195" s="13">
        <f t="shared" si="41"/>
        <v>-1.182783060846717E-3</v>
      </c>
    </row>
    <row r="196" spans="1:24" x14ac:dyDescent="0.2">
      <c r="A196" s="1">
        <v>45155</v>
      </c>
      <c r="B196" s="4">
        <v>439.70001200000002</v>
      </c>
      <c r="C196" s="4">
        <v>440.61999500000002</v>
      </c>
      <c r="D196" s="4">
        <v>430.01001000000002</v>
      </c>
      <c r="E196" s="4">
        <v>433.44000199999999</v>
      </c>
      <c r="F196" s="4">
        <v>433.40429699999999</v>
      </c>
      <c r="G196" s="2">
        <v>45239500</v>
      </c>
      <c r="H196" s="4">
        <f t="shared" si="45"/>
        <v>45.2395</v>
      </c>
      <c r="I196" s="5">
        <f t="shared" si="46"/>
        <v>2.0922969635943562E-3</v>
      </c>
      <c r="J196" s="5">
        <f t="shared" si="47"/>
        <v>2.4673809337601219E-2</v>
      </c>
      <c r="K196" s="10">
        <f t="shared" si="42"/>
        <v>-1.419983000000002</v>
      </c>
      <c r="L196" s="6" t="b">
        <f t="shared" si="48"/>
        <v>1</v>
      </c>
      <c r="M196" s="5">
        <f t="shared" si="49"/>
        <v>-1.4237002113158965E-2</v>
      </c>
      <c r="N196" s="5">
        <f t="shared" si="50"/>
        <v>1.6295204669502173E-2</v>
      </c>
      <c r="O196" s="4">
        <f t="shared" si="43"/>
        <v>436.78174310316973</v>
      </c>
      <c r="P196" s="4">
        <f t="shared" ref="P196:P259" si="53">(E196-P195)*(2/($Z$2+1))+P195</f>
        <v>439.06489231082315</v>
      </c>
      <c r="Q196" s="5">
        <f t="shared" si="51"/>
        <v>-5.2272084254999032E-3</v>
      </c>
      <c r="R196" s="43">
        <f t="shared" ref="R196:R259" si="54">(D196-O196)/O196</f>
        <v>-1.5503699983106198E-2</v>
      </c>
      <c r="S196" s="14"/>
      <c r="T196" s="13">
        <f t="shared" si="52"/>
        <v>8.7875740170844877E-3</v>
      </c>
      <c r="U196" s="20" t="b">
        <f t="shared" ref="U196:U259" si="55">(E196&lt;E195)</f>
        <v>1</v>
      </c>
      <c r="V196" s="13"/>
      <c r="W196" s="20"/>
      <c r="X196" s="13">
        <f t="shared" ref="X196:X259" si="56">(O196-O195)/O195</f>
        <v>-1.5278273656576813E-3</v>
      </c>
    </row>
    <row r="197" spans="1:24" x14ac:dyDescent="0.2">
      <c r="A197" s="1">
        <v>45156</v>
      </c>
      <c r="B197" s="4">
        <v>426.35000600000001</v>
      </c>
      <c r="C197" s="4">
        <v>435.77999899999998</v>
      </c>
      <c r="D197" s="4">
        <v>416.60000600000001</v>
      </c>
      <c r="E197" s="4">
        <v>432.98998999999998</v>
      </c>
      <c r="F197" s="4">
        <v>432.95431500000001</v>
      </c>
      <c r="G197" s="2">
        <v>58262200</v>
      </c>
      <c r="H197" s="4">
        <f t="shared" si="45"/>
        <v>58.2622</v>
      </c>
      <c r="I197" s="5">
        <f t="shared" si="46"/>
        <v>2.2117961457235134E-2</v>
      </c>
      <c r="J197" s="5">
        <f t="shared" si="47"/>
        <v>4.6039348832846556E-2</v>
      </c>
      <c r="K197" s="10">
        <f t="shared" ref="K197:K261" si="57">(E197-E196)</f>
        <v>-0.45001200000001518</v>
      </c>
      <c r="L197" s="6" t="b">
        <f t="shared" si="48"/>
        <v>0</v>
      </c>
      <c r="M197" s="5">
        <f t="shared" si="49"/>
        <v>1.5574021124793815E-2</v>
      </c>
      <c r="N197" s="5">
        <f t="shared" si="50"/>
        <v>6.4023337610774516E-3</v>
      </c>
      <c r="O197" s="4">
        <f t="shared" ref="O197:O261" si="58">(E197-O196)*(2/($Z$1+1))+O196</f>
        <v>436.14978425264144</v>
      </c>
      <c r="P197" s="4">
        <f t="shared" si="53"/>
        <v>438.53663993596899</v>
      </c>
      <c r="Q197" s="5">
        <f t="shared" si="51"/>
        <v>-5.4725595873388261E-3</v>
      </c>
      <c r="R197" s="43">
        <f t="shared" si="54"/>
        <v>-4.4823542183199033E-2</v>
      </c>
      <c r="S197" s="14"/>
      <c r="T197" s="13">
        <f t="shared" si="52"/>
        <v>-8.4784004484859271E-4</v>
      </c>
      <c r="U197" s="20" t="b">
        <f t="shared" si="55"/>
        <v>1</v>
      </c>
      <c r="V197" s="13"/>
      <c r="W197" s="20"/>
      <c r="X197" s="13">
        <f t="shared" si="56"/>
        <v>-1.4468527142147991E-3</v>
      </c>
    </row>
    <row r="198" spans="1:24" x14ac:dyDescent="0.2">
      <c r="A198" s="1">
        <v>45159</v>
      </c>
      <c r="B198" s="4">
        <v>444.94000199999999</v>
      </c>
      <c r="C198" s="4">
        <v>470.64999399999999</v>
      </c>
      <c r="D198" s="4">
        <v>442.22000100000002</v>
      </c>
      <c r="E198" s="4">
        <v>469.67001299999998</v>
      </c>
      <c r="F198" s="4">
        <v>469.63131700000002</v>
      </c>
      <c r="G198" s="2">
        <v>69257300</v>
      </c>
      <c r="H198" s="4">
        <f t="shared" si="45"/>
        <v>69.257300000000001</v>
      </c>
      <c r="I198" s="5">
        <f t="shared" si="46"/>
        <v>5.778305363517304E-2</v>
      </c>
      <c r="J198" s="5">
        <f t="shared" si="47"/>
        <v>6.4289251810661474E-2</v>
      </c>
      <c r="K198" s="10">
        <f t="shared" si="57"/>
        <v>36.680023000000006</v>
      </c>
      <c r="L198" s="6" t="b">
        <f t="shared" si="48"/>
        <v>0</v>
      </c>
      <c r="M198" s="5">
        <f t="shared" si="49"/>
        <v>5.558055218420211E-2</v>
      </c>
      <c r="N198" s="5">
        <f t="shared" si="50"/>
        <v>2.0821863645875439E-3</v>
      </c>
      <c r="O198" s="4">
        <f t="shared" si="58"/>
        <v>441.73648904386789</v>
      </c>
      <c r="P198" s="4">
        <f t="shared" si="53"/>
        <v>441.24388976762384</v>
      </c>
      <c r="Q198" s="5">
        <f t="shared" si="51"/>
        <v>1.1151428248779582E-3</v>
      </c>
      <c r="R198" s="43">
        <f t="shared" si="54"/>
        <v>1.0945710126385258E-3</v>
      </c>
      <c r="S198" s="14"/>
      <c r="T198" s="13">
        <f t="shared" si="52"/>
        <v>6.545419197475616E-2</v>
      </c>
      <c r="U198" s="20" t="b">
        <f t="shared" si="55"/>
        <v>0</v>
      </c>
      <c r="V198" s="13">
        <f t="shared" ref="V198:V206" si="59">(E198-E197)/E197</f>
        <v>8.4713327899335514E-2</v>
      </c>
      <c r="W198" s="20"/>
      <c r="X198" s="13">
        <f t="shared" si="56"/>
        <v>1.2809142622412333E-2</v>
      </c>
    </row>
    <row r="199" spans="1:24" x14ac:dyDescent="0.2">
      <c r="A199" s="1">
        <v>45160</v>
      </c>
      <c r="B199" s="4">
        <v>481.35000600000001</v>
      </c>
      <c r="C199" s="4">
        <v>481.86999500000002</v>
      </c>
      <c r="D199" s="4">
        <v>453.32998700000002</v>
      </c>
      <c r="E199" s="4">
        <v>456.67999300000002</v>
      </c>
      <c r="F199" s="4">
        <v>456.64236499999998</v>
      </c>
      <c r="G199" s="2">
        <v>75720700</v>
      </c>
      <c r="H199" s="4">
        <f t="shared" si="45"/>
        <v>75.720699999999994</v>
      </c>
      <c r="I199" s="5">
        <f t="shared" si="46"/>
        <v>1.0802721377757905E-3</v>
      </c>
      <c r="J199" s="5">
        <f t="shared" si="47"/>
        <v>6.2956364719812807E-2</v>
      </c>
      <c r="K199" s="10">
        <f t="shared" si="57"/>
        <v>-12.990019999999959</v>
      </c>
      <c r="L199" s="6" t="b">
        <f t="shared" si="48"/>
        <v>1</v>
      </c>
      <c r="M199" s="5">
        <f t="shared" si="49"/>
        <v>-5.1251714329468574E-2</v>
      </c>
      <c r="N199" s="5">
        <f t="shared" si="50"/>
        <v>5.2275514685242004E-2</v>
      </c>
      <c r="O199" s="4">
        <f t="shared" si="58"/>
        <v>444.22707303655659</v>
      </c>
      <c r="P199" s="4">
        <f t="shared" si="53"/>
        <v>442.5861596139174</v>
      </c>
      <c r="Q199" s="5">
        <f t="shared" si="51"/>
        <v>3.6938618158109246E-3</v>
      </c>
      <c r="R199" s="43">
        <f t="shared" si="54"/>
        <v>2.0491578555128551E-2</v>
      </c>
      <c r="S199" s="14"/>
      <c r="T199" s="13">
        <f t="shared" si="52"/>
        <v>8.4738018568142726E-2</v>
      </c>
      <c r="U199" s="20" t="b">
        <f t="shared" si="55"/>
        <v>1</v>
      </c>
      <c r="V199" s="13">
        <f t="shared" si="59"/>
        <v>-2.7657758938082255E-2</v>
      </c>
      <c r="W199" s="20"/>
      <c r="X199" s="13">
        <f t="shared" si="56"/>
        <v>5.6381667678835649E-3</v>
      </c>
    </row>
    <row r="200" spans="1:24" x14ac:dyDescent="0.2">
      <c r="A200" s="1">
        <v>45161</v>
      </c>
      <c r="B200" s="4">
        <v>458.66000400000001</v>
      </c>
      <c r="C200" s="4">
        <v>472</v>
      </c>
      <c r="D200" s="4">
        <v>452.07998700000002</v>
      </c>
      <c r="E200" s="4">
        <v>471.16000400000001</v>
      </c>
      <c r="F200" s="4">
        <v>471.12118500000003</v>
      </c>
      <c r="G200" s="2">
        <v>77904600</v>
      </c>
      <c r="H200" s="4">
        <f t="shared" si="45"/>
        <v>77.904600000000002</v>
      </c>
      <c r="I200" s="5">
        <f t="shared" si="46"/>
        <v>2.908471609397183E-2</v>
      </c>
      <c r="J200" s="5">
        <f t="shared" si="47"/>
        <v>4.4063027722569773E-2</v>
      </c>
      <c r="K200" s="10">
        <f t="shared" si="57"/>
        <v>14.48001099999999</v>
      </c>
      <c r="L200" s="6" t="b">
        <f t="shared" si="48"/>
        <v>0</v>
      </c>
      <c r="M200" s="5">
        <f t="shared" si="49"/>
        <v>2.7253302862658153E-2</v>
      </c>
      <c r="N200" s="5">
        <f t="shared" si="50"/>
        <v>1.7796525423728498E-3</v>
      </c>
      <c r="O200" s="4">
        <f t="shared" si="58"/>
        <v>448.71589486379719</v>
      </c>
      <c r="P200" s="4">
        <f t="shared" si="53"/>
        <v>445.07084173444633</v>
      </c>
      <c r="Q200" s="5">
        <f t="shared" si="51"/>
        <v>8.1232984413384165E-3</v>
      </c>
      <c r="R200" s="43">
        <f t="shared" si="54"/>
        <v>7.4971539335016461E-3</v>
      </c>
      <c r="S200" s="14"/>
      <c r="T200" s="13">
        <f t="shared" si="52"/>
        <v>5.1890528957683674E-2</v>
      </c>
      <c r="U200" s="20" t="b">
        <f t="shared" si="55"/>
        <v>0</v>
      </c>
      <c r="V200" s="13">
        <f t="shared" si="59"/>
        <v>3.1707128015130696E-2</v>
      </c>
      <c r="W200" s="20"/>
      <c r="X200" s="13">
        <f t="shared" si="56"/>
        <v>1.0104791219852562E-2</v>
      </c>
    </row>
    <row r="201" spans="1:24" x14ac:dyDescent="0.2">
      <c r="A201" s="1">
        <v>45162</v>
      </c>
      <c r="B201" s="4">
        <v>502.16000400000001</v>
      </c>
      <c r="C201" s="4">
        <v>502.66000400000001</v>
      </c>
      <c r="D201" s="4">
        <v>471.58999599999999</v>
      </c>
      <c r="E201" s="4">
        <v>471.63000499999998</v>
      </c>
      <c r="F201" s="4">
        <v>471.59115600000001</v>
      </c>
      <c r="G201" s="2">
        <v>115604400</v>
      </c>
      <c r="H201" s="4">
        <f t="shared" si="45"/>
        <v>115.6044</v>
      </c>
      <c r="I201" s="5">
        <f t="shared" si="46"/>
        <v>9.9569857419389376E-4</v>
      </c>
      <c r="J201" s="5">
        <f t="shared" si="47"/>
        <v>6.5883518021022713E-2</v>
      </c>
      <c r="K201" s="10">
        <f t="shared" si="57"/>
        <v>0.47000099999996792</v>
      </c>
      <c r="L201" s="6" t="b">
        <f t="shared" si="48"/>
        <v>1</v>
      </c>
      <c r="M201" s="5">
        <f t="shared" si="49"/>
        <v>-6.0797352948882069E-2</v>
      </c>
      <c r="N201" s="5">
        <f t="shared" si="50"/>
        <v>6.1731585471439324E-2</v>
      </c>
      <c r="O201" s="4">
        <f t="shared" si="58"/>
        <v>452.53491321983097</v>
      </c>
      <c r="P201" s="4">
        <f t="shared" si="53"/>
        <v>447.38033419232056</v>
      </c>
      <c r="Q201" s="5">
        <f t="shared" si="51"/>
        <v>1.1390456022133332E-2</v>
      </c>
      <c r="R201" s="43">
        <f t="shared" si="54"/>
        <v>4.2107431324116422E-2</v>
      </c>
      <c r="S201" s="14"/>
      <c r="T201" s="13">
        <f t="shared" si="52"/>
        <v>0.11076513505560054</v>
      </c>
      <c r="U201" s="20" t="b">
        <f t="shared" si="55"/>
        <v>0</v>
      </c>
      <c r="V201" s="13">
        <f t="shared" si="59"/>
        <v>9.9754010529290991E-4</v>
      </c>
      <c r="W201" s="20">
        <f>(E201-E198)/E198</f>
        <v>4.173125696232175E-3</v>
      </c>
      <c r="X201" s="13">
        <f t="shared" si="56"/>
        <v>8.5109941496344845E-3</v>
      </c>
    </row>
    <row r="202" spans="1:24" x14ac:dyDescent="0.2">
      <c r="A202" s="1">
        <v>45163</v>
      </c>
      <c r="B202" s="4">
        <v>470.11999500000002</v>
      </c>
      <c r="C202" s="4">
        <v>478.04998799999998</v>
      </c>
      <c r="D202" s="4">
        <v>450.23998999999998</v>
      </c>
      <c r="E202" s="4">
        <v>460.17999300000002</v>
      </c>
      <c r="F202" s="4">
        <v>460.14209</v>
      </c>
      <c r="G202" s="2">
        <v>92534100</v>
      </c>
      <c r="H202" s="4">
        <f t="shared" si="45"/>
        <v>92.534099999999995</v>
      </c>
      <c r="I202" s="5">
        <f t="shared" si="46"/>
        <v>1.6868018983110827E-2</v>
      </c>
      <c r="J202" s="5">
        <f t="shared" si="47"/>
        <v>6.1767054499090604E-2</v>
      </c>
      <c r="K202" s="10">
        <f t="shared" si="57"/>
        <v>-11.450011999999958</v>
      </c>
      <c r="L202" s="6" t="b">
        <f t="shared" si="48"/>
        <v>1</v>
      </c>
      <c r="M202" s="5">
        <f t="shared" si="49"/>
        <v>-2.1143542299237861E-2</v>
      </c>
      <c r="N202" s="5">
        <f t="shared" si="50"/>
        <v>3.7381017568396971E-2</v>
      </c>
      <c r="O202" s="4">
        <f t="shared" si="58"/>
        <v>453.80909318319249</v>
      </c>
      <c r="P202" s="4">
        <f t="shared" si="53"/>
        <v>448.49334800168401</v>
      </c>
      <c r="Q202" s="5">
        <f t="shared" si="51"/>
        <v>1.1713615397659362E-2</v>
      </c>
      <c r="R202" s="43">
        <f t="shared" si="54"/>
        <v>-7.8647678876539034E-3</v>
      </c>
      <c r="S202" s="14"/>
      <c r="T202" s="13">
        <f t="shared" si="52"/>
        <v>5.3416503064697286E-2</v>
      </c>
      <c r="U202" s="20" t="b">
        <f t="shared" si="55"/>
        <v>1</v>
      </c>
      <c r="V202" s="13"/>
      <c r="W202" s="20"/>
      <c r="X202" s="13">
        <f t="shared" si="56"/>
        <v>2.8156500772406738E-3</v>
      </c>
    </row>
    <row r="203" spans="1:24" x14ac:dyDescent="0.2">
      <c r="A203" s="1">
        <v>45166</v>
      </c>
      <c r="B203" s="4">
        <v>464.82000699999998</v>
      </c>
      <c r="C203" s="4">
        <v>469.79998799999998</v>
      </c>
      <c r="D203" s="4">
        <v>448.88000499999998</v>
      </c>
      <c r="E203" s="4">
        <v>468.35000600000001</v>
      </c>
      <c r="F203" s="4">
        <v>468.31143200000002</v>
      </c>
      <c r="G203" s="2">
        <v>68519200</v>
      </c>
      <c r="H203" s="4">
        <f t="shared" si="45"/>
        <v>68.519199999999998</v>
      </c>
      <c r="I203" s="5">
        <f t="shared" si="46"/>
        <v>1.07137836689547E-2</v>
      </c>
      <c r="J203" s="5">
        <f t="shared" si="47"/>
        <v>4.6604844873854433E-2</v>
      </c>
      <c r="K203" s="10">
        <f t="shared" si="57"/>
        <v>8.1700129999999831</v>
      </c>
      <c r="L203" s="6" t="b">
        <f t="shared" si="48"/>
        <v>0</v>
      </c>
      <c r="M203" s="5">
        <f t="shared" si="49"/>
        <v>7.5943353273088187E-3</v>
      </c>
      <c r="N203" s="5">
        <f t="shared" si="50"/>
        <v>3.086381517744903E-3</v>
      </c>
      <c r="O203" s="4">
        <f t="shared" si="58"/>
        <v>456.23257865266044</v>
      </c>
      <c r="P203" s="4">
        <f t="shared" si="53"/>
        <v>450.22001391458105</v>
      </c>
      <c r="Q203" s="5">
        <f t="shared" si="51"/>
        <v>1.3178727297019454E-2</v>
      </c>
      <c r="R203" s="43">
        <f t="shared" si="54"/>
        <v>-1.6115845287449592E-2</v>
      </c>
      <c r="S203" s="14"/>
      <c r="T203" s="13">
        <f t="shared" si="52"/>
        <v>2.9737923116772216E-2</v>
      </c>
      <c r="U203" s="20" t="b">
        <f t="shared" si="55"/>
        <v>0</v>
      </c>
      <c r="V203" s="13">
        <f t="shared" si="59"/>
        <v>1.7753950898078227E-2</v>
      </c>
      <c r="W203" s="20"/>
      <c r="X203" s="13">
        <f t="shared" si="56"/>
        <v>5.3403193234156767E-3</v>
      </c>
    </row>
    <row r="204" spans="1:24" x14ac:dyDescent="0.2">
      <c r="A204" s="1">
        <v>45167</v>
      </c>
      <c r="B204" s="4">
        <v>466.66000400000001</v>
      </c>
      <c r="C204" s="4">
        <v>490.80999800000001</v>
      </c>
      <c r="D204" s="4">
        <v>463.91000400000001</v>
      </c>
      <c r="E204" s="4">
        <v>487.83999599999999</v>
      </c>
      <c r="F204" s="4">
        <v>487.79980499999999</v>
      </c>
      <c r="G204" s="2">
        <v>70139700</v>
      </c>
      <c r="H204" s="4">
        <f t="shared" si="45"/>
        <v>70.139700000000005</v>
      </c>
      <c r="I204" s="5">
        <f t="shared" si="46"/>
        <v>5.1750725995365121E-2</v>
      </c>
      <c r="J204" s="5">
        <f t="shared" si="47"/>
        <v>5.7985371662733085E-2</v>
      </c>
      <c r="K204" s="10">
        <f t="shared" si="57"/>
        <v>19.489989999999977</v>
      </c>
      <c r="L204" s="6" t="b">
        <f t="shared" si="48"/>
        <v>0</v>
      </c>
      <c r="M204" s="5">
        <f t="shared" si="49"/>
        <v>4.5386345130190263E-2</v>
      </c>
      <c r="N204" s="5">
        <f t="shared" si="50"/>
        <v>6.0512255498104631E-3</v>
      </c>
      <c r="O204" s="4">
        <f t="shared" si="58"/>
        <v>461.50048154388367</v>
      </c>
      <c r="P204" s="4">
        <f t="shared" si="53"/>
        <v>453.49131670461747</v>
      </c>
      <c r="Q204" s="5">
        <f t="shared" si="51"/>
        <v>1.7354618596437166E-2</v>
      </c>
      <c r="R204" s="43">
        <f t="shared" si="54"/>
        <v>5.2210616293522326E-3</v>
      </c>
      <c r="S204" s="14"/>
      <c r="T204" s="13">
        <f t="shared" si="52"/>
        <v>6.3509178491137339E-2</v>
      </c>
      <c r="U204" s="20" t="b">
        <f t="shared" si="55"/>
        <v>0</v>
      </c>
      <c r="V204" s="13">
        <f t="shared" si="59"/>
        <v>4.1614155546738647E-2</v>
      </c>
      <c r="W204" s="20"/>
      <c r="X204" s="13">
        <f t="shared" si="56"/>
        <v>1.1546529418789701E-2</v>
      </c>
    </row>
    <row r="205" spans="1:24" x14ac:dyDescent="0.2">
      <c r="A205" s="1">
        <v>45168</v>
      </c>
      <c r="B205" s="4">
        <v>490.44000199999999</v>
      </c>
      <c r="C205" s="4">
        <v>499.26998900000001</v>
      </c>
      <c r="D205" s="4">
        <v>484.25</v>
      </c>
      <c r="E205" s="4">
        <v>492.64001500000001</v>
      </c>
      <c r="F205" s="4">
        <v>492.59942599999999</v>
      </c>
      <c r="G205" s="2">
        <v>73520600</v>
      </c>
      <c r="H205" s="4">
        <f t="shared" si="45"/>
        <v>73.520600000000002</v>
      </c>
      <c r="I205" s="5">
        <f t="shared" si="46"/>
        <v>1.8004214509402962E-2</v>
      </c>
      <c r="J205" s="5">
        <f t="shared" si="47"/>
        <v>3.1017013939081073E-2</v>
      </c>
      <c r="K205" s="10">
        <f t="shared" si="57"/>
        <v>4.8000190000000202</v>
      </c>
      <c r="L205" s="6" t="b">
        <f t="shared" si="48"/>
        <v>0</v>
      </c>
      <c r="M205" s="5">
        <f t="shared" si="49"/>
        <v>4.4857943704192643E-3</v>
      </c>
      <c r="N205" s="5">
        <f t="shared" si="50"/>
        <v>1.3279336122884814E-2</v>
      </c>
      <c r="O205" s="4">
        <f t="shared" si="58"/>
        <v>466.69040378656973</v>
      </c>
      <c r="P205" s="4">
        <f t="shared" si="53"/>
        <v>456.89555133899859</v>
      </c>
      <c r="Q205" s="5">
        <f t="shared" si="51"/>
        <v>2.0987901975483083E-2</v>
      </c>
      <c r="R205" s="43">
        <f t="shared" si="54"/>
        <v>3.7625792326042233E-2</v>
      </c>
      <c r="S205" s="14"/>
      <c r="T205" s="13">
        <f t="shared" si="52"/>
        <v>6.9809845990169136E-2</v>
      </c>
      <c r="U205" s="20" t="b">
        <f t="shared" si="55"/>
        <v>0</v>
      </c>
      <c r="V205" s="13">
        <f t="shared" si="59"/>
        <v>9.8393305988794342E-3</v>
      </c>
      <c r="W205" s="20"/>
      <c r="X205" s="13">
        <f t="shared" si="56"/>
        <v>1.1245756939026208E-2</v>
      </c>
    </row>
    <row r="206" spans="1:24" x14ac:dyDescent="0.2">
      <c r="A206" s="1">
        <v>45169</v>
      </c>
      <c r="B206" s="4">
        <v>493.79998799999998</v>
      </c>
      <c r="C206" s="4">
        <v>497.44000199999999</v>
      </c>
      <c r="D206" s="4">
        <v>489.57998700000002</v>
      </c>
      <c r="E206" s="4">
        <v>493.54998799999998</v>
      </c>
      <c r="F206" s="4">
        <v>493.50933800000001</v>
      </c>
      <c r="G206" s="2">
        <v>52857000</v>
      </c>
      <c r="H206" s="4">
        <f t="shared" si="45"/>
        <v>52.856999999999999</v>
      </c>
      <c r="I206" s="5">
        <f t="shared" si="46"/>
        <v>7.371433957993551E-3</v>
      </c>
      <c r="J206" s="5">
        <f t="shared" si="47"/>
        <v>1.6054608457677776E-2</v>
      </c>
      <c r="K206" s="10">
        <f t="shared" si="57"/>
        <v>0.90997299999997949</v>
      </c>
      <c r="L206" s="6" t="b">
        <f t="shared" si="48"/>
        <v>0</v>
      </c>
      <c r="M206" s="5">
        <f t="shared" si="49"/>
        <v>-5.0627785758471913E-4</v>
      </c>
      <c r="N206" s="5">
        <f t="shared" si="50"/>
        <v>7.8200667102763643E-3</v>
      </c>
      <c r="O206" s="4">
        <f t="shared" si="58"/>
        <v>471.16700115547479</v>
      </c>
      <c r="P206" s="4">
        <f t="shared" si="53"/>
        <v>460.08289365734652</v>
      </c>
      <c r="Q206" s="5">
        <f t="shared" si="51"/>
        <v>2.3524795817504128E-2</v>
      </c>
      <c r="R206" s="43">
        <f t="shared" si="54"/>
        <v>3.9079531884384539E-2</v>
      </c>
      <c r="S206" s="14"/>
      <c r="T206" s="13">
        <f t="shared" si="52"/>
        <v>5.5761546925175445E-2</v>
      </c>
      <c r="U206" s="20" t="b">
        <f t="shared" si="55"/>
        <v>0</v>
      </c>
      <c r="V206" s="13">
        <f t="shared" si="59"/>
        <v>1.8471357833163013E-3</v>
      </c>
      <c r="W206" s="20">
        <f>(E206-E203)/E203</f>
        <v>5.3805875258171723E-2</v>
      </c>
      <c r="X206" s="13">
        <f t="shared" si="56"/>
        <v>9.5922207368813427E-3</v>
      </c>
    </row>
    <row r="207" spans="1:24" x14ac:dyDescent="0.2">
      <c r="A207" s="1">
        <v>45170</v>
      </c>
      <c r="B207" s="4">
        <v>497.61999500000002</v>
      </c>
      <c r="C207" s="4">
        <v>498</v>
      </c>
      <c r="D207" s="4">
        <v>481.42001299999998</v>
      </c>
      <c r="E207" s="4">
        <v>485.08999599999999</v>
      </c>
      <c r="F207" s="4">
        <v>485.050049</v>
      </c>
      <c r="G207" s="2">
        <v>46319100</v>
      </c>
      <c r="H207" s="4">
        <f t="shared" si="45"/>
        <v>46.319099999999999</v>
      </c>
      <c r="I207" s="5">
        <f t="shared" si="46"/>
        <v>7.636449576347566E-4</v>
      </c>
      <c r="J207" s="5">
        <f t="shared" si="47"/>
        <v>3.4439754377224067E-2</v>
      </c>
      <c r="K207" s="10">
        <f t="shared" si="57"/>
        <v>-8.4599919999999997</v>
      </c>
      <c r="L207" s="6" t="b">
        <f t="shared" si="48"/>
        <v>1</v>
      </c>
      <c r="M207" s="5">
        <f t="shared" si="49"/>
        <v>-2.5179854358545282E-2</v>
      </c>
      <c r="N207" s="5">
        <f t="shared" si="50"/>
        <v>2.5923702811245009E-2</v>
      </c>
      <c r="O207" s="4">
        <f t="shared" si="58"/>
        <v>473.48750029622897</v>
      </c>
      <c r="P207" s="4">
        <f t="shared" si="53"/>
        <v>462.25742429583812</v>
      </c>
      <c r="Q207" s="5">
        <f t="shared" si="51"/>
        <v>2.371778767837579E-2</v>
      </c>
      <c r="R207" s="43">
        <f t="shared" si="54"/>
        <v>1.6753373000994061E-2</v>
      </c>
      <c r="S207" s="14"/>
      <c r="T207" s="13">
        <f t="shared" si="52"/>
        <v>5.1770109429362381E-2</v>
      </c>
      <c r="U207" s="20" t="b">
        <f t="shared" si="55"/>
        <v>1</v>
      </c>
      <c r="V207" s="13"/>
      <c r="W207" s="20"/>
      <c r="X207" s="13">
        <f t="shared" si="56"/>
        <v>4.9250035233016371E-3</v>
      </c>
    </row>
    <row r="208" spans="1:24" x14ac:dyDescent="0.2">
      <c r="A208" s="1">
        <v>45174</v>
      </c>
      <c r="B208" s="4">
        <v>482.23001099999999</v>
      </c>
      <c r="C208" s="4">
        <v>488.51001000000002</v>
      </c>
      <c r="D208" s="4">
        <v>478.60000600000001</v>
      </c>
      <c r="E208" s="4">
        <v>485.48001099999999</v>
      </c>
      <c r="F208" s="4">
        <v>485.44003300000003</v>
      </c>
      <c r="G208" s="2">
        <v>38265300</v>
      </c>
      <c r="H208" s="4">
        <f t="shared" si="45"/>
        <v>38.265300000000003</v>
      </c>
      <c r="I208" s="5">
        <f t="shared" si="46"/>
        <v>1.3022829058227221E-2</v>
      </c>
      <c r="J208" s="5">
        <f t="shared" si="47"/>
        <v>2.0706234592065623E-2</v>
      </c>
      <c r="K208" s="10">
        <f t="shared" si="57"/>
        <v>0.39001500000000533</v>
      </c>
      <c r="L208" s="6" t="b">
        <f t="shared" si="48"/>
        <v>0</v>
      </c>
      <c r="M208" s="5">
        <f t="shared" si="49"/>
        <v>6.739522480694384E-3</v>
      </c>
      <c r="N208" s="5">
        <f t="shared" si="50"/>
        <v>6.2025320627514509E-3</v>
      </c>
      <c r="O208" s="4">
        <f t="shared" si="58"/>
        <v>475.48625208019081</v>
      </c>
      <c r="P208" s="4">
        <f t="shared" si="53"/>
        <v>464.27677966141744</v>
      </c>
      <c r="Q208" s="5">
        <f t="shared" si="51"/>
        <v>2.3574756093858406E-2</v>
      </c>
      <c r="R208" s="43">
        <f t="shared" si="54"/>
        <v>6.5485677160736578E-3</v>
      </c>
      <c r="S208" s="14"/>
      <c r="T208" s="13">
        <f t="shared" si="52"/>
        <v>2.7390398487510331E-2</v>
      </c>
      <c r="U208" s="20" t="b">
        <f t="shared" si="55"/>
        <v>0</v>
      </c>
      <c r="V208" s="13"/>
      <c r="W208" s="20"/>
      <c r="X208" s="13">
        <f t="shared" si="56"/>
        <v>4.221340125581674E-3</v>
      </c>
    </row>
    <row r="209" spans="1:24" x14ac:dyDescent="0.2">
      <c r="A209" s="1">
        <v>45175</v>
      </c>
      <c r="B209" s="4">
        <v>484.41000400000001</v>
      </c>
      <c r="C209" s="4">
        <v>485.48998999999998</v>
      </c>
      <c r="D209" s="4">
        <v>465.79998799999998</v>
      </c>
      <c r="E209" s="4">
        <v>470.60998499999999</v>
      </c>
      <c r="F209" s="4">
        <v>470.60998499999999</v>
      </c>
      <c r="G209" s="2">
        <v>46867000</v>
      </c>
      <c r="H209" s="4">
        <f t="shared" si="45"/>
        <v>46.866999999999997</v>
      </c>
      <c r="I209" s="5">
        <f t="shared" si="46"/>
        <v>2.2294873992733696E-3</v>
      </c>
      <c r="J209" s="5">
        <f t="shared" si="47"/>
        <v>4.2271366481872887E-2</v>
      </c>
      <c r="K209" s="10">
        <f t="shared" si="57"/>
        <v>-14.870025999999996</v>
      </c>
      <c r="L209" s="6" t="b">
        <f t="shared" si="48"/>
        <v>1</v>
      </c>
      <c r="M209" s="5">
        <f t="shared" si="49"/>
        <v>-2.8488303061552832E-2</v>
      </c>
      <c r="N209" s="5">
        <f t="shared" si="50"/>
        <v>3.064945788068665E-2</v>
      </c>
      <c r="O209" s="4">
        <f t="shared" si="58"/>
        <v>474.67354090015903</v>
      </c>
      <c r="P209" s="4">
        <f t="shared" si="53"/>
        <v>464.82749316912026</v>
      </c>
      <c r="Q209" s="5">
        <f t="shared" si="51"/>
        <v>2.0742777683304126E-2</v>
      </c>
      <c r="R209" s="43">
        <f t="shared" si="54"/>
        <v>-1.8694012064231467E-2</v>
      </c>
      <c r="S209" s="14"/>
      <c r="T209" s="13">
        <f t="shared" si="52"/>
        <v>2.2787132982657742E-2</v>
      </c>
      <c r="U209" s="20" t="b">
        <f t="shared" si="55"/>
        <v>1</v>
      </c>
      <c r="V209" s="13"/>
      <c r="W209" s="20"/>
      <c r="X209" s="13">
        <f t="shared" si="56"/>
        <v>-1.7092211950950785E-3</v>
      </c>
    </row>
    <row r="210" spans="1:24" x14ac:dyDescent="0.2">
      <c r="A210" s="1">
        <v>45176</v>
      </c>
      <c r="B210" s="4">
        <v>455.25</v>
      </c>
      <c r="C210" s="4">
        <v>463.44000199999999</v>
      </c>
      <c r="D210" s="4">
        <v>451.51998900000001</v>
      </c>
      <c r="E210" s="4">
        <v>462.41000400000001</v>
      </c>
      <c r="F210" s="4">
        <v>462.41000400000001</v>
      </c>
      <c r="G210" s="2">
        <v>43333000</v>
      </c>
      <c r="H210" s="4">
        <f t="shared" si="45"/>
        <v>43.332999999999998</v>
      </c>
      <c r="I210" s="5">
        <f t="shared" si="46"/>
        <v>1.7990119714442598E-2</v>
      </c>
      <c r="J210" s="5">
        <f t="shared" si="47"/>
        <v>2.6399745947903057E-2</v>
      </c>
      <c r="K210" s="10">
        <f t="shared" si="57"/>
        <v>-8.1999809999999798</v>
      </c>
      <c r="L210" s="6" t="b">
        <f t="shared" si="48"/>
        <v>0</v>
      </c>
      <c r="M210" s="5">
        <f t="shared" si="49"/>
        <v>1.5727630971993443E-2</v>
      </c>
      <c r="N210" s="5">
        <f t="shared" si="50"/>
        <v>2.2225056006278409E-3</v>
      </c>
      <c r="O210" s="4">
        <f t="shared" si="58"/>
        <v>472.62961808346586</v>
      </c>
      <c r="P210" s="4">
        <f t="shared" si="53"/>
        <v>464.61727671963155</v>
      </c>
      <c r="Q210" s="5">
        <f t="shared" si="51"/>
        <v>1.695268569143997E-2</v>
      </c>
      <c r="R210" s="43">
        <f t="shared" si="54"/>
        <v>-4.4664211204254047E-2</v>
      </c>
      <c r="S210" s="14"/>
      <c r="T210" s="13">
        <f t="shared" si="52"/>
        <v>-1.9443589085106783E-2</v>
      </c>
      <c r="U210" s="20" t="b">
        <f t="shared" si="55"/>
        <v>1</v>
      </c>
      <c r="V210" s="13"/>
      <c r="W210" s="20"/>
      <c r="X210" s="13">
        <f t="shared" si="56"/>
        <v>-4.3059548101567332E-3</v>
      </c>
    </row>
    <row r="211" spans="1:24" x14ac:dyDescent="0.2">
      <c r="A211" s="1">
        <v>45177</v>
      </c>
      <c r="B211" s="4">
        <v>459.42001299999998</v>
      </c>
      <c r="C211" s="4">
        <v>466.05999800000001</v>
      </c>
      <c r="D211" s="4">
        <v>452.709991</v>
      </c>
      <c r="E211" s="4">
        <v>455.72000100000002</v>
      </c>
      <c r="F211" s="4">
        <v>455.72000100000002</v>
      </c>
      <c r="G211" s="2">
        <v>47306900</v>
      </c>
      <c r="H211" s="4">
        <f t="shared" si="45"/>
        <v>47.306899999999999</v>
      </c>
      <c r="I211" s="5">
        <f t="shared" si="46"/>
        <v>1.4452972905209562E-2</v>
      </c>
      <c r="J211" s="5">
        <f t="shared" si="47"/>
        <v>2.9489092941180538E-2</v>
      </c>
      <c r="K211" s="10">
        <f t="shared" si="57"/>
        <v>-6.6900029999999902</v>
      </c>
      <c r="L211" s="6" t="b">
        <f t="shared" si="48"/>
        <v>1</v>
      </c>
      <c r="M211" s="5">
        <f t="shared" si="49"/>
        <v>-8.0536587334081988E-3</v>
      </c>
      <c r="N211" s="5">
        <f t="shared" si="50"/>
        <v>2.2185978295438225E-2</v>
      </c>
      <c r="O211" s="4">
        <f t="shared" si="58"/>
        <v>469.81134856955487</v>
      </c>
      <c r="P211" s="4">
        <f t="shared" si="53"/>
        <v>463.84360057009837</v>
      </c>
      <c r="Q211" s="5">
        <f t="shared" si="51"/>
        <v>1.2702434748812748E-2</v>
      </c>
      <c r="R211" s="43">
        <f t="shared" si="54"/>
        <v>-3.6400477812261772E-2</v>
      </c>
      <c r="S211" s="14"/>
      <c r="T211" s="13">
        <f t="shared" si="52"/>
        <v>-7.9848019443904024E-3</v>
      </c>
      <c r="U211" s="20" t="b">
        <f t="shared" si="55"/>
        <v>1</v>
      </c>
      <c r="V211" s="13"/>
      <c r="W211" s="20"/>
      <c r="X211" s="13">
        <f t="shared" si="56"/>
        <v>-5.9629557820332956E-3</v>
      </c>
    </row>
    <row r="212" spans="1:24" x14ac:dyDescent="0.2">
      <c r="A212" s="1">
        <v>45180</v>
      </c>
      <c r="B212" s="4">
        <v>461.48001099999999</v>
      </c>
      <c r="C212" s="4">
        <v>461.63000499999998</v>
      </c>
      <c r="D212" s="4">
        <v>443.11999500000002</v>
      </c>
      <c r="E212" s="4">
        <v>451.77999899999998</v>
      </c>
      <c r="F212" s="4">
        <v>451.77999899999998</v>
      </c>
      <c r="G212" s="2">
        <v>47396600</v>
      </c>
      <c r="H212" s="4">
        <f t="shared" si="45"/>
        <v>47.396599999999999</v>
      </c>
      <c r="I212" s="5">
        <f t="shared" si="46"/>
        <v>3.2502816248739408E-4</v>
      </c>
      <c r="J212" s="5">
        <f t="shared" si="47"/>
        <v>4.177200354048561E-2</v>
      </c>
      <c r="K212" s="10">
        <f t="shared" si="57"/>
        <v>-3.9400020000000495</v>
      </c>
      <c r="L212" s="6" t="b">
        <f t="shared" si="48"/>
        <v>1</v>
      </c>
      <c r="M212" s="5">
        <f t="shared" si="49"/>
        <v>-2.1019354617290271E-2</v>
      </c>
      <c r="N212" s="5">
        <f t="shared" si="50"/>
        <v>2.1337447508421831E-2</v>
      </c>
      <c r="O212" s="4">
        <f t="shared" si="58"/>
        <v>466.8061236412957</v>
      </c>
      <c r="P212" s="4">
        <f t="shared" si="53"/>
        <v>462.79459173791588</v>
      </c>
      <c r="Q212" s="5">
        <f t="shared" si="51"/>
        <v>8.5935717211421368E-3</v>
      </c>
      <c r="R212" s="43">
        <f t="shared" si="54"/>
        <v>-5.0740826740946168E-2</v>
      </c>
      <c r="S212" s="14"/>
      <c r="T212" s="13">
        <f t="shared" si="52"/>
        <v>-1.1088369194730533E-2</v>
      </c>
      <c r="U212" s="20" t="b">
        <f t="shared" si="55"/>
        <v>1</v>
      </c>
      <c r="V212" s="13"/>
      <c r="W212" s="20"/>
      <c r="X212" s="13">
        <f t="shared" si="56"/>
        <v>-6.396663123207311E-3</v>
      </c>
    </row>
    <row r="213" spans="1:24" x14ac:dyDescent="0.2">
      <c r="A213" s="1">
        <v>45181</v>
      </c>
      <c r="B213" s="4">
        <v>447.38000499999998</v>
      </c>
      <c r="C213" s="4">
        <v>456.73001099999999</v>
      </c>
      <c r="D213" s="4">
        <v>445.30999800000001</v>
      </c>
      <c r="E213" s="4">
        <v>448.70001200000002</v>
      </c>
      <c r="F213" s="4">
        <v>448.70001200000002</v>
      </c>
      <c r="G213" s="2">
        <v>34925600</v>
      </c>
      <c r="H213" s="4">
        <f t="shared" si="45"/>
        <v>34.925600000000003</v>
      </c>
      <c r="I213" s="5">
        <f t="shared" si="46"/>
        <v>2.089947225066531E-2</v>
      </c>
      <c r="J213" s="5">
        <f t="shared" si="47"/>
        <v>2.564508556127227E-2</v>
      </c>
      <c r="K213" s="10">
        <f t="shared" si="57"/>
        <v>-3.0799869999999601</v>
      </c>
      <c r="L213" s="6" t="b">
        <f t="shared" si="48"/>
        <v>1</v>
      </c>
      <c r="M213" s="5">
        <f t="shared" si="49"/>
        <v>2.9505274827828581E-3</v>
      </c>
      <c r="N213" s="5">
        <f t="shared" si="50"/>
        <v>1.7581500682248744E-2</v>
      </c>
      <c r="O213" s="4">
        <f t="shared" si="58"/>
        <v>463.78843836774644</v>
      </c>
      <c r="P213" s="4">
        <f t="shared" si="53"/>
        <v>461.5689761085319</v>
      </c>
      <c r="Q213" s="5">
        <f t="shared" si="51"/>
        <v>4.7855057944645981E-3</v>
      </c>
      <c r="R213" s="43">
        <f t="shared" si="54"/>
        <v>-3.9842391140191669E-2</v>
      </c>
      <c r="S213" s="14"/>
      <c r="T213" s="13">
        <f t="shared" si="52"/>
        <v>-1.521906710867529E-2</v>
      </c>
      <c r="U213" s="20" t="b">
        <f t="shared" si="55"/>
        <v>1</v>
      </c>
      <c r="V213" s="13"/>
      <c r="W213" s="20"/>
      <c r="X213" s="13">
        <f t="shared" si="56"/>
        <v>-6.4645366046399994E-3</v>
      </c>
    </row>
    <row r="214" spans="1:24" x14ac:dyDescent="0.2">
      <c r="A214" s="1">
        <v>45182</v>
      </c>
      <c r="B214" s="4">
        <v>446</v>
      </c>
      <c r="C214" s="4">
        <v>459.29998799999998</v>
      </c>
      <c r="D214" s="4">
        <v>445.02999899999998</v>
      </c>
      <c r="E214" s="4">
        <v>454.85000600000001</v>
      </c>
      <c r="F214" s="4">
        <v>454.85000600000001</v>
      </c>
      <c r="G214" s="2">
        <v>39835500</v>
      </c>
      <c r="H214" s="4">
        <f t="shared" si="45"/>
        <v>39.835500000000003</v>
      </c>
      <c r="I214" s="5">
        <f t="shared" si="46"/>
        <v>2.9820600896860953E-2</v>
      </c>
      <c r="J214" s="5">
        <f t="shared" si="47"/>
        <v>3.2065229382435431E-2</v>
      </c>
      <c r="K214" s="10">
        <f t="shared" si="57"/>
        <v>6.1499939999999924</v>
      </c>
      <c r="L214" s="6" t="b">
        <f t="shared" si="48"/>
        <v>0</v>
      </c>
      <c r="M214" s="5">
        <f t="shared" si="49"/>
        <v>1.9843062780269077E-2</v>
      </c>
      <c r="N214" s="5">
        <f t="shared" si="50"/>
        <v>9.6886177144859358E-3</v>
      </c>
      <c r="O214" s="4">
        <f t="shared" si="58"/>
        <v>462.29869963978871</v>
      </c>
      <c r="P214" s="4">
        <f t="shared" si="53"/>
        <v>460.98471783822475</v>
      </c>
      <c r="Q214" s="5">
        <f t="shared" si="51"/>
        <v>2.8422788179758578E-3</v>
      </c>
      <c r="R214" s="43">
        <f t="shared" si="54"/>
        <v>-3.7353989213562706E-2</v>
      </c>
      <c r="S214" s="14"/>
      <c r="T214" s="13">
        <f t="shared" si="52"/>
        <v>-6.4865240636091835E-3</v>
      </c>
      <c r="U214" s="20" t="b">
        <f t="shared" si="55"/>
        <v>0</v>
      </c>
      <c r="V214" s="13"/>
      <c r="W214" s="20"/>
      <c r="X214" s="13">
        <f t="shared" si="56"/>
        <v>-3.2121083768295393E-3</v>
      </c>
    </row>
    <row r="215" spans="1:24" x14ac:dyDescent="0.2">
      <c r="A215" s="1">
        <v>45183</v>
      </c>
      <c r="B215" s="4">
        <v>459.5</v>
      </c>
      <c r="C215" s="4">
        <v>459.86999500000002</v>
      </c>
      <c r="D215" s="4">
        <v>451.30999800000001</v>
      </c>
      <c r="E215" s="4">
        <v>455.80999800000001</v>
      </c>
      <c r="F215" s="4">
        <v>455.80999800000001</v>
      </c>
      <c r="G215" s="2">
        <v>37009700</v>
      </c>
      <c r="H215" s="4">
        <f t="shared" si="45"/>
        <v>37.009700000000002</v>
      </c>
      <c r="I215" s="5">
        <f t="shared" si="46"/>
        <v>8.052121871599938E-4</v>
      </c>
      <c r="J215" s="5">
        <f t="shared" si="47"/>
        <v>1.8967000593680644E-2</v>
      </c>
      <c r="K215" s="10">
        <f t="shared" si="57"/>
        <v>0.95999199999999973</v>
      </c>
      <c r="L215" s="6" t="b">
        <f t="shared" si="48"/>
        <v>0</v>
      </c>
      <c r="M215" s="5">
        <f t="shared" si="49"/>
        <v>-8.0304722524482969E-3</v>
      </c>
      <c r="N215" s="5">
        <f t="shared" si="50"/>
        <v>8.8285755629697246E-3</v>
      </c>
      <c r="O215" s="4">
        <f t="shared" si="58"/>
        <v>461.21724936649059</v>
      </c>
      <c r="P215" s="4">
        <f t="shared" si="53"/>
        <v>460.53474220011827</v>
      </c>
      <c r="Q215" s="5">
        <f t="shared" si="51"/>
        <v>1.479795405115013E-3</v>
      </c>
      <c r="R215" s="43">
        <f t="shared" si="54"/>
        <v>-2.1480660968553941E-2</v>
      </c>
      <c r="S215" s="14"/>
      <c r="T215" s="13">
        <f t="shared" si="52"/>
        <v>-2.9210840842165131E-3</v>
      </c>
      <c r="U215" s="20" t="b">
        <f t="shared" si="55"/>
        <v>0</v>
      </c>
      <c r="V215" s="13"/>
      <c r="W215" s="20"/>
      <c r="X215" s="13">
        <f t="shared" si="56"/>
        <v>-2.3392890227481823E-3</v>
      </c>
    </row>
    <row r="216" spans="1:24" x14ac:dyDescent="0.2">
      <c r="A216" s="1">
        <v>45184</v>
      </c>
      <c r="B216" s="4">
        <v>453.41000400000001</v>
      </c>
      <c r="C216" s="4">
        <v>455.98998999999998</v>
      </c>
      <c r="D216" s="4">
        <v>438.07998700000002</v>
      </c>
      <c r="E216" s="4">
        <v>439</v>
      </c>
      <c r="F216" s="4">
        <v>439</v>
      </c>
      <c r="G216" s="2">
        <v>50571300</v>
      </c>
      <c r="H216" s="4">
        <f t="shared" si="45"/>
        <v>50.571300000000001</v>
      </c>
      <c r="I216" s="5">
        <f t="shared" si="46"/>
        <v>5.6901832276289224E-3</v>
      </c>
      <c r="J216" s="5">
        <f t="shared" si="47"/>
        <v>4.0882951815828919E-2</v>
      </c>
      <c r="K216" s="10">
        <f t="shared" si="57"/>
        <v>-16.809998000000007</v>
      </c>
      <c r="L216" s="6" t="b">
        <f t="shared" si="48"/>
        <v>1</v>
      </c>
      <c r="M216" s="5">
        <f t="shared" si="49"/>
        <v>-3.1781398453660972E-2</v>
      </c>
      <c r="N216" s="5">
        <f t="shared" si="50"/>
        <v>3.7259567912883304E-2</v>
      </c>
      <c r="O216" s="4">
        <f t="shared" si="58"/>
        <v>457.51437447207547</v>
      </c>
      <c r="P216" s="4">
        <f t="shared" si="53"/>
        <v>458.6621559218471</v>
      </c>
      <c r="Q216" s="5">
        <f t="shared" si="51"/>
        <v>-2.5087330886511485E-3</v>
      </c>
      <c r="R216" s="43">
        <f t="shared" si="54"/>
        <v>-4.2478200809539027E-2</v>
      </c>
      <c r="S216" s="14"/>
      <c r="T216" s="13">
        <f t="shared" si="52"/>
        <v>-3.3318832306295934E-3</v>
      </c>
      <c r="U216" s="20" t="b">
        <f t="shared" si="55"/>
        <v>1</v>
      </c>
      <c r="V216" s="13"/>
      <c r="W216" s="20"/>
      <c r="X216" s="13">
        <f t="shared" si="56"/>
        <v>-8.0284831053071774E-3</v>
      </c>
    </row>
    <row r="217" spans="1:24" x14ac:dyDescent="0.2">
      <c r="A217" s="1">
        <v>45187</v>
      </c>
      <c r="B217" s="4">
        <v>427.48001099999999</v>
      </c>
      <c r="C217" s="4">
        <v>442.42001299999998</v>
      </c>
      <c r="D217" s="4">
        <v>420</v>
      </c>
      <c r="E217" s="4">
        <v>439.66000400000001</v>
      </c>
      <c r="F217" s="4">
        <v>439.66000400000001</v>
      </c>
      <c r="G217" s="2">
        <v>50027100</v>
      </c>
      <c r="H217" s="4">
        <f t="shared" si="45"/>
        <v>50.027099999999997</v>
      </c>
      <c r="I217" s="5">
        <f t="shared" si="46"/>
        <v>3.4949007241416939E-2</v>
      </c>
      <c r="J217" s="5">
        <f t="shared" si="47"/>
        <v>5.3380983333333291E-2</v>
      </c>
      <c r="K217" s="10">
        <f t="shared" si="57"/>
        <v>0.66000400000001491</v>
      </c>
      <c r="L217" s="6" t="b">
        <f t="shared" si="48"/>
        <v>0</v>
      </c>
      <c r="M217" s="5">
        <f t="shared" si="49"/>
        <v>2.8492543947277162E-2</v>
      </c>
      <c r="N217" s="5">
        <f t="shared" si="50"/>
        <v>6.2384361441623305E-3</v>
      </c>
      <c r="O217" s="4">
        <f t="shared" si="58"/>
        <v>454.53864606006289</v>
      </c>
      <c r="P217" s="4">
        <f t="shared" si="53"/>
        <v>457.00979488516475</v>
      </c>
      <c r="Q217" s="5">
        <f t="shared" si="51"/>
        <v>-5.4366088483823339E-3</v>
      </c>
      <c r="R217" s="43">
        <f t="shared" si="54"/>
        <v>-7.5986159503583645E-2</v>
      </c>
      <c r="S217" s="14"/>
      <c r="T217" s="13">
        <f t="shared" si="52"/>
        <v>-2.6661392084275152E-2</v>
      </c>
      <c r="U217" s="20" t="b">
        <f t="shared" si="55"/>
        <v>0</v>
      </c>
      <c r="V217" s="13"/>
      <c r="W217" s="20"/>
      <c r="X217" s="13">
        <f t="shared" si="56"/>
        <v>-6.5041200409195242E-3</v>
      </c>
    </row>
    <row r="218" spans="1:24" x14ac:dyDescent="0.2">
      <c r="A218" s="1">
        <v>45188</v>
      </c>
      <c r="B218" s="4">
        <v>438.32998700000002</v>
      </c>
      <c r="C218" s="4">
        <v>439.66000400000001</v>
      </c>
      <c r="D218" s="4">
        <v>430.01998900000001</v>
      </c>
      <c r="E218" s="4">
        <v>435.20001200000002</v>
      </c>
      <c r="F218" s="4">
        <v>435.20001200000002</v>
      </c>
      <c r="G218" s="2">
        <v>37306400</v>
      </c>
      <c r="H218" s="4">
        <f t="shared" si="45"/>
        <v>37.306399999999996</v>
      </c>
      <c r="I218" s="5">
        <f t="shared" si="46"/>
        <v>3.0342824799709585E-3</v>
      </c>
      <c r="J218" s="5">
        <f t="shared" si="47"/>
        <v>2.2417597429406952E-2</v>
      </c>
      <c r="K218" s="10">
        <f t="shared" si="57"/>
        <v>-4.4599919999999997</v>
      </c>
      <c r="L218" s="6" t="b">
        <f t="shared" si="48"/>
        <v>0</v>
      </c>
      <c r="M218" s="5">
        <f t="shared" si="49"/>
        <v>-7.1406818899661583E-3</v>
      </c>
      <c r="N218" s="5">
        <f t="shared" si="50"/>
        <v>1.01441840500006E-2</v>
      </c>
      <c r="O218" s="4">
        <f t="shared" si="58"/>
        <v>451.31554038338572</v>
      </c>
      <c r="P218" s="4">
        <f t="shared" si="53"/>
        <v>455.11329202558522</v>
      </c>
      <c r="Q218" s="5">
        <f t="shared" si="51"/>
        <v>-8.4148479331630551E-3</v>
      </c>
      <c r="R218" s="43">
        <f t="shared" si="54"/>
        <v>-4.718550432651946E-2</v>
      </c>
      <c r="S218" s="14"/>
      <c r="T218" s="13">
        <f t="shared" si="52"/>
        <v>-2.5825692537607959E-2</v>
      </c>
      <c r="U218" s="20" t="b">
        <f t="shared" si="55"/>
        <v>1</v>
      </c>
      <c r="V218" s="13"/>
      <c r="W218" s="20"/>
      <c r="X218" s="13">
        <f t="shared" si="56"/>
        <v>-7.0909387015053987E-3</v>
      </c>
    </row>
    <row r="219" spans="1:24" x14ac:dyDescent="0.2">
      <c r="A219" s="1">
        <v>45189</v>
      </c>
      <c r="B219" s="4">
        <v>436</v>
      </c>
      <c r="C219" s="4">
        <v>439.02999899999998</v>
      </c>
      <c r="D219" s="4">
        <v>422.23001099999999</v>
      </c>
      <c r="E219" s="4">
        <v>422.39001500000001</v>
      </c>
      <c r="F219" s="4">
        <v>422.39001500000001</v>
      </c>
      <c r="G219" s="2">
        <v>36710800</v>
      </c>
      <c r="H219" s="4">
        <f t="shared" si="45"/>
        <v>36.710799999999999</v>
      </c>
      <c r="I219" s="5">
        <f t="shared" si="46"/>
        <v>6.9495389908256315E-3</v>
      </c>
      <c r="J219" s="5">
        <f t="shared" si="47"/>
        <v>3.9788711276612654E-2</v>
      </c>
      <c r="K219" s="10">
        <f t="shared" si="57"/>
        <v>-12.80999700000001</v>
      </c>
      <c r="L219" s="6" t="b">
        <f t="shared" si="48"/>
        <v>1</v>
      </c>
      <c r="M219" s="5">
        <f t="shared" si="49"/>
        <v>-3.1215561926605493E-2</v>
      </c>
      <c r="N219" s="5">
        <f t="shared" si="50"/>
        <v>3.7901701564589371E-2</v>
      </c>
      <c r="O219" s="4">
        <f t="shared" si="58"/>
        <v>446.49461948615476</v>
      </c>
      <c r="P219" s="4">
        <f t="shared" si="53"/>
        <v>452.26778967553435</v>
      </c>
      <c r="Q219" s="5">
        <f t="shared" si="51"/>
        <v>-1.2929988262845356E-2</v>
      </c>
      <c r="R219" s="43">
        <f t="shared" si="54"/>
        <v>-5.4344682840925446E-2</v>
      </c>
      <c r="S219" s="14"/>
      <c r="T219" s="13">
        <f t="shared" si="52"/>
        <v>-1.6718276459289458E-2</v>
      </c>
      <c r="U219" s="20" t="b">
        <f t="shared" si="55"/>
        <v>1</v>
      </c>
      <c r="V219" s="13"/>
      <c r="W219" s="20"/>
      <c r="X219" s="13">
        <f t="shared" si="56"/>
        <v>-1.0681929749495582E-2</v>
      </c>
    </row>
    <row r="220" spans="1:24" x14ac:dyDescent="0.2">
      <c r="A220" s="1">
        <v>45190</v>
      </c>
      <c r="B220" s="4">
        <v>415.82998700000002</v>
      </c>
      <c r="C220" s="4">
        <v>421</v>
      </c>
      <c r="D220" s="4">
        <v>409.79998799999998</v>
      </c>
      <c r="E220" s="4">
        <v>410.17001299999998</v>
      </c>
      <c r="F220" s="4">
        <v>410.17001299999998</v>
      </c>
      <c r="G220" s="2">
        <v>44893000</v>
      </c>
      <c r="H220" s="4">
        <f t="shared" si="45"/>
        <v>44.893000000000001</v>
      </c>
      <c r="I220" s="5">
        <f t="shared" si="46"/>
        <v>1.243299704597779E-2</v>
      </c>
      <c r="J220" s="5">
        <f t="shared" si="47"/>
        <v>2.7330435158529131E-2</v>
      </c>
      <c r="K220" s="10">
        <f t="shared" si="57"/>
        <v>-12.220002000000022</v>
      </c>
      <c r="L220" s="6" t="b">
        <f t="shared" si="48"/>
        <v>1</v>
      </c>
      <c r="M220" s="5">
        <f t="shared" si="49"/>
        <v>-1.3611269453734786E-2</v>
      </c>
      <c r="N220" s="5">
        <f t="shared" si="50"/>
        <v>2.5724434679334957E-2</v>
      </c>
      <c r="O220" s="4">
        <f t="shared" si="58"/>
        <v>440.44051840512896</v>
      </c>
      <c r="P220" s="4">
        <f t="shared" si="53"/>
        <v>448.60711344287921</v>
      </c>
      <c r="Q220" s="5">
        <f t="shared" si="51"/>
        <v>-1.8541879542150579E-2</v>
      </c>
      <c r="R220" s="43">
        <f t="shared" si="54"/>
        <v>-6.9567919218878477E-2</v>
      </c>
      <c r="S220" s="14"/>
      <c r="T220" s="13">
        <f t="shared" si="52"/>
        <v>-4.4138805565674698E-2</v>
      </c>
      <c r="U220" s="20" t="b">
        <f t="shared" si="55"/>
        <v>1</v>
      </c>
      <c r="V220" s="13"/>
      <c r="W220" s="20"/>
      <c r="X220" s="13">
        <f t="shared" si="56"/>
        <v>-1.3559180372639488E-2</v>
      </c>
    </row>
    <row r="221" spans="1:24" x14ac:dyDescent="0.2">
      <c r="A221" s="1">
        <v>45191</v>
      </c>
      <c r="B221" s="4">
        <v>415.72000100000002</v>
      </c>
      <c r="C221" s="4">
        <v>421.14999399999999</v>
      </c>
      <c r="D221" s="4">
        <v>412.30999800000001</v>
      </c>
      <c r="E221" s="4">
        <v>416.10000600000001</v>
      </c>
      <c r="F221" s="4">
        <v>416.10000600000001</v>
      </c>
      <c r="G221" s="2">
        <v>47923600</v>
      </c>
      <c r="H221" s="4">
        <f t="shared" si="45"/>
        <v>47.9236</v>
      </c>
      <c r="I221" s="5">
        <f t="shared" si="46"/>
        <v>1.3061659258487223E-2</v>
      </c>
      <c r="J221" s="5">
        <f t="shared" si="47"/>
        <v>2.1440168909025545E-2</v>
      </c>
      <c r="K221" s="10">
        <f t="shared" si="57"/>
        <v>5.9299930000000245</v>
      </c>
      <c r="L221" s="6" t="b">
        <f t="shared" si="48"/>
        <v>1</v>
      </c>
      <c r="M221" s="5">
        <f t="shared" si="49"/>
        <v>9.1408880757696046E-4</v>
      </c>
      <c r="N221" s="5">
        <f t="shared" si="50"/>
        <v>1.1990948763969316E-2</v>
      </c>
      <c r="O221" s="4">
        <f t="shared" si="58"/>
        <v>436.38376633760748</v>
      </c>
      <c r="P221" s="4">
        <f t="shared" si="53"/>
        <v>445.78040844784624</v>
      </c>
      <c r="Q221" s="5">
        <f t="shared" si="51"/>
        <v>-2.1532978160716143E-2</v>
      </c>
      <c r="R221" s="43">
        <f t="shared" si="54"/>
        <v>-5.5166507543689992E-2</v>
      </c>
      <c r="S221" s="14"/>
      <c r="T221" s="13">
        <f t="shared" si="52"/>
        <v>-3.4909117874522194E-2</v>
      </c>
      <c r="U221" s="20" t="b">
        <f t="shared" si="55"/>
        <v>0</v>
      </c>
      <c r="V221" s="13"/>
      <c r="W221" s="20"/>
      <c r="X221" s="13">
        <f t="shared" si="56"/>
        <v>-9.2106695410569903E-3</v>
      </c>
    </row>
    <row r="222" spans="1:24" x14ac:dyDescent="0.2">
      <c r="A222" s="1">
        <v>45194</v>
      </c>
      <c r="B222" s="4">
        <v>415.91000400000001</v>
      </c>
      <c r="C222" s="4">
        <v>425.35998499999999</v>
      </c>
      <c r="D222" s="4">
        <v>411.76998900000001</v>
      </c>
      <c r="E222" s="4">
        <v>422.22000100000002</v>
      </c>
      <c r="F222" s="4">
        <v>422.22000100000002</v>
      </c>
      <c r="G222" s="2">
        <v>41909100</v>
      </c>
      <c r="H222" s="4">
        <f t="shared" si="45"/>
        <v>41.909100000000002</v>
      </c>
      <c r="I222" s="5">
        <f t="shared" si="46"/>
        <v>2.272121590996878E-2</v>
      </c>
      <c r="J222" s="5">
        <f t="shared" si="47"/>
        <v>3.3003852546427286E-2</v>
      </c>
      <c r="K222" s="10">
        <f t="shared" si="57"/>
        <v>6.1199950000000172</v>
      </c>
      <c r="L222" s="6" t="b">
        <f t="shared" si="48"/>
        <v>0</v>
      </c>
      <c r="M222" s="5">
        <f t="shared" si="49"/>
        <v>1.5171544178581502E-2</v>
      </c>
      <c r="N222" s="5">
        <f t="shared" si="50"/>
        <v>7.3819449659797455E-3</v>
      </c>
      <c r="O222" s="4">
        <f t="shared" si="58"/>
        <v>434.02313878133958</v>
      </c>
      <c r="P222" s="4">
        <f t="shared" si="53"/>
        <v>443.73167736542484</v>
      </c>
      <c r="Q222" s="5">
        <f t="shared" si="51"/>
        <v>-2.2368711980068907E-2</v>
      </c>
      <c r="R222" s="43">
        <f t="shared" si="54"/>
        <v>-5.1271805101964128E-2</v>
      </c>
      <c r="S222" s="14"/>
      <c r="T222" s="13">
        <f t="shared" si="52"/>
        <v>-1.996011965091123E-2</v>
      </c>
      <c r="U222" s="20" t="b">
        <f t="shared" si="55"/>
        <v>0</v>
      </c>
      <c r="V222" s="13"/>
      <c r="W222" s="20"/>
      <c r="X222" s="13">
        <f t="shared" si="56"/>
        <v>-5.4095219354278294E-3</v>
      </c>
    </row>
    <row r="223" spans="1:24" x14ac:dyDescent="0.2">
      <c r="A223" s="1">
        <v>45195</v>
      </c>
      <c r="B223" s="4">
        <v>420.01001000000002</v>
      </c>
      <c r="C223" s="4">
        <v>428.20001200000002</v>
      </c>
      <c r="D223" s="4">
        <v>416.54998799999998</v>
      </c>
      <c r="E223" s="4">
        <v>419.10998499999999</v>
      </c>
      <c r="F223" s="4">
        <v>419.10998499999999</v>
      </c>
      <c r="G223" s="2">
        <v>40228200</v>
      </c>
      <c r="H223" s="4">
        <f t="shared" si="45"/>
        <v>40.228200000000001</v>
      </c>
      <c r="I223" s="5">
        <f t="shared" si="46"/>
        <v>1.949954002286753E-2</v>
      </c>
      <c r="J223" s="5">
        <f t="shared" si="47"/>
        <v>2.7967889414511352E-2</v>
      </c>
      <c r="K223" s="10">
        <f t="shared" si="57"/>
        <v>-3.1100160000000301</v>
      </c>
      <c r="L223" s="6" t="b">
        <f t="shared" si="48"/>
        <v>1</v>
      </c>
      <c r="M223" s="5">
        <f t="shared" si="49"/>
        <v>-2.1428655950367177E-3</v>
      </c>
      <c r="N223" s="5">
        <f t="shared" si="50"/>
        <v>2.1228460404620494E-2</v>
      </c>
      <c r="O223" s="4">
        <f t="shared" si="58"/>
        <v>431.53761315111632</v>
      </c>
      <c r="P223" s="4">
        <f t="shared" si="53"/>
        <v>441.59066063799662</v>
      </c>
      <c r="Q223" s="5">
        <f t="shared" si="51"/>
        <v>-2.329587776479617E-2</v>
      </c>
      <c r="R223" s="43">
        <f t="shared" si="54"/>
        <v>-3.4730750447627724E-2</v>
      </c>
      <c r="S223" s="14"/>
      <c r="T223" s="13">
        <f t="shared" si="52"/>
        <v>-7.7342068209186156E-3</v>
      </c>
      <c r="U223" s="20" t="b">
        <f t="shared" si="55"/>
        <v>1</v>
      </c>
      <c r="V223" s="13"/>
      <c r="W223" s="20"/>
      <c r="X223" s="13">
        <f t="shared" si="56"/>
        <v>-5.7267122605540854E-3</v>
      </c>
    </row>
    <row r="224" spans="1:24" x14ac:dyDescent="0.2">
      <c r="A224" s="1">
        <v>45196</v>
      </c>
      <c r="B224" s="4">
        <v>423.29998799999998</v>
      </c>
      <c r="C224" s="4">
        <v>428.72000100000002</v>
      </c>
      <c r="D224" s="4">
        <v>416.290009</v>
      </c>
      <c r="E224" s="4">
        <v>424.67999300000002</v>
      </c>
      <c r="F224" s="4">
        <v>424.67999300000002</v>
      </c>
      <c r="G224" s="2">
        <v>44493500</v>
      </c>
      <c r="H224" s="4">
        <f t="shared" si="45"/>
        <v>44.493499999999997</v>
      </c>
      <c r="I224" s="5">
        <f t="shared" si="46"/>
        <v>1.2804188881763068E-2</v>
      </c>
      <c r="J224" s="5">
        <f t="shared" si="47"/>
        <v>2.9858972666336622E-2</v>
      </c>
      <c r="K224" s="10">
        <f t="shared" si="57"/>
        <v>5.5700080000000298</v>
      </c>
      <c r="L224" s="6" t="b">
        <f t="shared" si="48"/>
        <v>0</v>
      </c>
      <c r="M224" s="5">
        <f t="shared" si="49"/>
        <v>3.2601111247847229E-3</v>
      </c>
      <c r="N224" s="5">
        <f t="shared" si="50"/>
        <v>9.423418526256255E-3</v>
      </c>
      <c r="O224" s="4">
        <f t="shared" si="58"/>
        <v>430.39467645926362</v>
      </c>
      <c r="P224" s="4">
        <f t="shared" si="53"/>
        <v>440.12016779990995</v>
      </c>
      <c r="Q224" s="5">
        <f t="shared" si="51"/>
        <v>-2.2596681308084988E-2</v>
      </c>
      <c r="R224" s="43">
        <f t="shared" si="54"/>
        <v>-3.2771472861371727E-2</v>
      </c>
      <c r="S224" s="14"/>
      <c r="T224" s="13">
        <f t="shared" si="52"/>
        <v>-3.8910227074383965E-3</v>
      </c>
      <c r="U224" s="20" t="b">
        <f t="shared" si="55"/>
        <v>0</v>
      </c>
      <c r="V224" s="13"/>
      <c r="W224" s="20"/>
      <c r="X224" s="13">
        <f t="shared" si="56"/>
        <v>-2.648521605120112E-3</v>
      </c>
    </row>
    <row r="225" spans="1:24" x14ac:dyDescent="0.2">
      <c r="A225" s="1">
        <v>45197</v>
      </c>
      <c r="B225" s="4">
        <v>424.60000600000001</v>
      </c>
      <c r="C225" s="4">
        <v>434.459991</v>
      </c>
      <c r="D225" s="4">
        <v>421.14999399999999</v>
      </c>
      <c r="E225" s="4">
        <v>430.89001500000001</v>
      </c>
      <c r="F225" s="4">
        <v>430.89001500000001</v>
      </c>
      <c r="G225" s="2">
        <v>42466300</v>
      </c>
      <c r="H225" s="4">
        <f t="shared" si="45"/>
        <v>42.466299999999997</v>
      </c>
      <c r="I225" s="5">
        <f t="shared" si="46"/>
        <v>2.3221820208829659E-2</v>
      </c>
      <c r="J225" s="5">
        <f t="shared" si="47"/>
        <v>3.160393491540691E-2</v>
      </c>
      <c r="K225" s="10">
        <f t="shared" si="57"/>
        <v>6.2100219999999808</v>
      </c>
      <c r="L225" s="6" t="b">
        <f t="shared" si="48"/>
        <v>0</v>
      </c>
      <c r="M225" s="5">
        <f t="shared" si="49"/>
        <v>1.4813963521234612E-2</v>
      </c>
      <c r="N225" s="5">
        <f t="shared" si="50"/>
        <v>8.2170420152680914E-3</v>
      </c>
      <c r="O225" s="4">
        <f t="shared" si="58"/>
        <v>430.4772328827197</v>
      </c>
      <c r="P225" s="4">
        <f t="shared" si="53"/>
        <v>439.31754581730911</v>
      </c>
      <c r="Q225" s="5">
        <f t="shared" si="51"/>
        <v>-2.0536075451399963E-2</v>
      </c>
      <c r="R225" s="43">
        <f t="shared" si="54"/>
        <v>-2.1667205998931072E-2</v>
      </c>
      <c r="S225" s="14"/>
      <c r="T225" s="13">
        <f t="shared" si="52"/>
        <v>9.2519599482869062E-3</v>
      </c>
      <c r="U225" s="20" t="b">
        <f t="shared" si="55"/>
        <v>0</v>
      </c>
      <c r="V225" s="13"/>
      <c r="W225" s="20"/>
      <c r="X225" s="13">
        <f t="shared" si="56"/>
        <v>1.9181562405755457E-4</v>
      </c>
    </row>
    <row r="226" spans="1:24" x14ac:dyDescent="0.2">
      <c r="A226" s="1">
        <v>45198</v>
      </c>
      <c r="B226" s="4">
        <v>438.26998900000001</v>
      </c>
      <c r="C226" s="4">
        <v>441.44000199999999</v>
      </c>
      <c r="D226" s="4">
        <v>433.07000699999998</v>
      </c>
      <c r="E226" s="4">
        <v>434.98998999999998</v>
      </c>
      <c r="F226" s="4">
        <v>434.98998999999998</v>
      </c>
      <c r="G226" s="2">
        <v>39722100</v>
      </c>
      <c r="H226" s="4">
        <f t="shared" si="45"/>
        <v>39.722099999999998</v>
      </c>
      <c r="I226" s="5">
        <f t="shared" si="46"/>
        <v>7.2330140770829349E-3</v>
      </c>
      <c r="J226" s="5">
        <f t="shared" si="47"/>
        <v>1.9327117705475311E-2</v>
      </c>
      <c r="K226" s="10">
        <f t="shared" si="57"/>
        <v>4.0999749999999722</v>
      </c>
      <c r="L226" s="6" t="b">
        <f t="shared" si="48"/>
        <v>1</v>
      </c>
      <c r="M226" s="5">
        <f t="shared" si="49"/>
        <v>-7.4839689742024111E-3</v>
      </c>
      <c r="N226" s="5">
        <f t="shared" si="50"/>
        <v>1.461129931763641E-2</v>
      </c>
      <c r="O226" s="4">
        <f t="shared" si="58"/>
        <v>431.22935906893309</v>
      </c>
      <c r="P226" s="4">
        <f t="shared" si="53"/>
        <v>438.94123661580397</v>
      </c>
      <c r="Q226" s="5">
        <f t="shared" si="51"/>
        <v>-1.7883470558501834E-2</v>
      </c>
      <c r="R226" s="43">
        <f t="shared" si="54"/>
        <v>4.2683734127959751E-3</v>
      </c>
      <c r="S226" s="14"/>
      <c r="T226" s="13">
        <f t="shared" si="52"/>
        <v>2.3677986473631316E-2</v>
      </c>
      <c r="U226" s="20" t="b">
        <f t="shared" si="55"/>
        <v>0</v>
      </c>
      <c r="V226" s="13"/>
      <c r="W226" s="20"/>
      <c r="X226" s="13">
        <f t="shared" si="56"/>
        <v>1.7471915556990663E-3</v>
      </c>
    </row>
    <row r="227" spans="1:24" x14ac:dyDescent="0.2">
      <c r="A227" s="1">
        <v>45201</v>
      </c>
      <c r="B227" s="4">
        <v>440.29998799999998</v>
      </c>
      <c r="C227" s="4">
        <v>451.75</v>
      </c>
      <c r="D227" s="4">
        <v>438.60998499999999</v>
      </c>
      <c r="E227" s="4">
        <v>447.82000699999998</v>
      </c>
      <c r="F227" s="4">
        <v>447.82000699999998</v>
      </c>
      <c r="G227" s="2">
        <v>43329800</v>
      </c>
      <c r="H227" s="4">
        <f t="shared" si="45"/>
        <v>43.329799999999999</v>
      </c>
      <c r="I227" s="5">
        <f t="shared" si="46"/>
        <v>2.6005024556121532E-2</v>
      </c>
      <c r="J227" s="5">
        <f t="shared" si="47"/>
        <v>2.9958312508549037E-2</v>
      </c>
      <c r="K227" s="10">
        <f t="shared" si="57"/>
        <v>12.830016999999998</v>
      </c>
      <c r="L227" s="6" t="b">
        <f t="shared" si="48"/>
        <v>0</v>
      </c>
      <c r="M227" s="5">
        <f t="shared" si="49"/>
        <v>1.707930775596567E-2</v>
      </c>
      <c r="N227" s="5">
        <f t="shared" si="50"/>
        <v>8.6994864416159931E-3</v>
      </c>
      <c r="O227" s="4">
        <f t="shared" si="58"/>
        <v>433.99446705744424</v>
      </c>
      <c r="P227" s="4">
        <f t="shared" si="53"/>
        <v>439.71330360573404</v>
      </c>
      <c r="Q227" s="5">
        <f t="shared" si="51"/>
        <v>-1.3177210730506492E-2</v>
      </c>
      <c r="R227" s="43">
        <f t="shared" si="54"/>
        <v>1.0634969551224342E-2</v>
      </c>
      <c r="S227" s="14"/>
      <c r="T227" s="13">
        <f t="shared" si="52"/>
        <v>4.0911887801107862E-2</v>
      </c>
      <c r="U227" s="20" t="b">
        <f t="shared" si="55"/>
        <v>0</v>
      </c>
      <c r="V227" s="13"/>
      <c r="W227" s="20"/>
      <c r="X227" s="13">
        <f t="shared" si="56"/>
        <v>6.4121515160314897E-3</v>
      </c>
    </row>
    <row r="228" spans="1:24" x14ac:dyDescent="0.2">
      <c r="A228" s="1">
        <v>45202</v>
      </c>
      <c r="B228" s="4">
        <v>448.07998700000002</v>
      </c>
      <c r="C228" s="4">
        <v>451.29998799999998</v>
      </c>
      <c r="D228" s="4">
        <v>432.459991</v>
      </c>
      <c r="E228" s="4">
        <v>435.17001299999998</v>
      </c>
      <c r="F228" s="4">
        <v>435.17001299999998</v>
      </c>
      <c r="G228" s="2">
        <v>47085000</v>
      </c>
      <c r="H228" s="4">
        <f t="shared" si="45"/>
        <v>47.085000000000001</v>
      </c>
      <c r="I228" s="5">
        <f t="shared" si="46"/>
        <v>7.1862191872451731E-3</v>
      </c>
      <c r="J228" s="5">
        <f t="shared" si="47"/>
        <v>4.3564716718499819E-2</v>
      </c>
      <c r="K228" s="10">
        <f t="shared" si="57"/>
        <v>-12.649993999999992</v>
      </c>
      <c r="L228" s="6" t="b">
        <f t="shared" si="48"/>
        <v>1</v>
      </c>
      <c r="M228" s="5">
        <f t="shared" si="49"/>
        <v>-2.881176212853272E-2</v>
      </c>
      <c r="N228" s="5">
        <f t="shared" si="50"/>
        <v>3.5741137666504885E-2</v>
      </c>
      <c r="O228" s="4">
        <f t="shared" si="58"/>
        <v>434.19039138120354</v>
      </c>
      <c r="P228" s="4">
        <f t="shared" si="53"/>
        <v>439.31823485740932</v>
      </c>
      <c r="Q228" s="5">
        <f t="shared" si="51"/>
        <v>-1.1810126566581987E-2</v>
      </c>
      <c r="R228" s="43">
        <f t="shared" si="54"/>
        <v>-3.9853493203729339E-3</v>
      </c>
      <c r="S228" s="14"/>
      <c r="T228" s="13">
        <f t="shared" si="52"/>
        <v>3.9405746783960575E-2</v>
      </c>
      <c r="U228" s="20" t="b">
        <f t="shared" si="55"/>
        <v>1</v>
      </c>
      <c r="V228" s="13"/>
      <c r="W228" s="20"/>
      <c r="X228" s="13">
        <f t="shared" si="56"/>
        <v>4.5144428934244259E-4</v>
      </c>
    </row>
    <row r="229" spans="1:24" x14ac:dyDescent="0.2">
      <c r="A229" s="1">
        <v>45203</v>
      </c>
      <c r="B229" s="4">
        <v>437.42001299999998</v>
      </c>
      <c r="C229" s="4">
        <v>441.42999300000002</v>
      </c>
      <c r="D229" s="4">
        <v>432.92001299999998</v>
      </c>
      <c r="E229" s="4">
        <v>440.41000400000001</v>
      </c>
      <c r="F229" s="4">
        <v>440.41000400000001</v>
      </c>
      <c r="G229" s="2">
        <v>36182100</v>
      </c>
      <c r="H229" s="4">
        <f t="shared" si="45"/>
        <v>36.182099999999998</v>
      </c>
      <c r="I229" s="5">
        <f t="shared" si="46"/>
        <v>9.1673446134711758E-3</v>
      </c>
      <c r="J229" s="5">
        <f t="shared" si="47"/>
        <v>1.9657164705850737E-2</v>
      </c>
      <c r="K229" s="10">
        <f t="shared" si="57"/>
        <v>5.2399910000000318</v>
      </c>
      <c r="L229" s="6" t="b">
        <f t="shared" si="48"/>
        <v>0</v>
      </c>
      <c r="M229" s="5">
        <f t="shared" si="49"/>
        <v>6.8355148624624816E-3</v>
      </c>
      <c r="N229" s="5">
        <f t="shared" si="50"/>
        <v>2.3106472513751675E-3</v>
      </c>
      <c r="O229" s="4">
        <f t="shared" si="58"/>
        <v>435.22699348433628</v>
      </c>
      <c r="P229" s="4">
        <f t="shared" si="53"/>
        <v>439.41317130459112</v>
      </c>
      <c r="Q229" s="5">
        <f t="shared" si="51"/>
        <v>-9.618378186383102E-3</v>
      </c>
      <c r="R229" s="43">
        <f t="shared" si="54"/>
        <v>-5.3006374119102537E-3</v>
      </c>
      <c r="S229" s="14"/>
      <c r="T229" s="13">
        <f t="shared" si="52"/>
        <v>1.4252331791288568E-2</v>
      </c>
      <c r="U229" s="20" t="b">
        <f t="shared" si="55"/>
        <v>0</v>
      </c>
      <c r="V229" s="13"/>
      <c r="W229" s="20"/>
      <c r="X229" s="13">
        <f t="shared" si="56"/>
        <v>2.3874367644000603E-3</v>
      </c>
    </row>
    <row r="230" spans="1:24" x14ac:dyDescent="0.2">
      <c r="A230" s="1">
        <v>45204</v>
      </c>
      <c r="B230" s="4">
        <v>440.5</v>
      </c>
      <c r="C230" s="4">
        <v>449</v>
      </c>
      <c r="D230" s="4">
        <v>438.88000499999998</v>
      </c>
      <c r="E230" s="4">
        <v>446.88000499999998</v>
      </c>
      <c r="F230" s="4">
        <v>446.88000499999998</v>
      </c>
      <c r="G230" s="2">
        <v>39348300</v>
      </c>
      <c r="H230" s="4">
        <f t="shared" si="45"/>
        <v>39.348300000000002</v>
      </c>
      <c r="I230" s="5">
        <f t="shared" si="46"/>
        <v>1.9296254256526674E-2</v>
      </c>
      <c r="J230" s="5">
        <f t="shared" si="47"/>
        <v>2.3058683204307786E-2</v>
      </c>
      <c r="K230" s="10">
        <f t="shared" si="57"/>
        <v>6.4700009999999679</v>
      </c>
      <c r="L230" s="6" t="b">
        <f t="shared" si="48"/>
        <v>0</v>
      </c>
      <c r="M230" s="5">
        <f t="shared" si="49"/>
        <v>1.4483552780930721E-2</v>
      </c>
      <c r="N230" s="5">
        <f t="shared" si="50"/>
        <v>4.7215924276169646E-3</v>
      </c>
      <c r="O230" s="4">
        <f t="shared" si="58"/>
        <v>437.16916207028021</v>
      </c>
      <c r="P230" s="4">
        <f t="shared" si="53"/>
        <v>440.06246119114843</v>
      </c>
      <c r="Q230" s="5">
        <f t="shared" si="51"/>
        <v>-6.6182598680258426E-3</v>
      </c>
      <c r="R230" s="43">
        <f t="shared" si="54"/>
        <v>3.9134574854681444E-3</v>
      </c>
      <c r="S230" s="14"/>
      <c r="T230" s="13">
        <f t="shared" si="52"/>
        <v>2.7062379866166868E-2</v>
      </c>
      <c r="U230" s="20" t="b">
        <f t="shared" si="55"/>
        <v>0</v>
      </c>
      <c r="V230" s="13"/>
      <c r="W230" s="20"/>
      <c r="X230" s="13">
        <f t="shared" si="56"/>
        <v>4.4624267681453687E-3</v>
      </c>
    </row>
    <row r="231" spans="1:24" x14ac:dyDescent="0.2">
      <c r="A231" s="1">
        <v>45205</v>
      </c>
      <c r="B231" s="4">
        <v>441.92999300000002</v>
      </c>
      <c r="C231" s="4">
        <v>457.89001500000001</v>
      </c>
      <c r="D231" s="4">
        <v>440.26001000000002</v>
      </c>
      <c r="E231" s="4">
        <v>457.61999500000002</v>
      </c>
      <c r="F231" s="4">
        <v>457.61999500000002</v>
      </c>
      <c r="G231" s="2">
        <v>43339700</v>
      </c>
      <c r="H231" s="4">
        <f t="shared" si="45"/>
        <v>43.339700000000001</v>
      </c>
      <c r="I231" s="5">
        <f t="shared" si="46"/>
        <v>3.6114367100673297E-2</v>
      </c>
      <c r="J231" s="5">
        <f t="shared" si="47"/>
        <v>4.0044529595136248E-2</v>
      </c>
      <c r="K231" s="10">
        <f t="shared" si="57"/>
        <v>10.739990000000034</v>
      </c>
      <c r="L231" s="6" t="b">
        <f t="shared" si="48"/>
        <v>0</v>
      </c>
      <c r="M231" s="5">
        <f t="shared" si="49"/>
        <v>3.5503365348637905E-2</v>
      </c>
      <c r="N231" s="5">
        <f t="shared" si="50"/>
        <v>5.8970493165261132E-4</v>
      </c>
      <c r="O231" s="4">
        <f t="shared" si="58"/>
        <v>440.57763422523351</v>
      </c>
      <c r="P231" s="4">
        <f t="shared" si="53"/>
        <v>441.58920326148336</v>
      </c>
      <c r="Q231" s="5">
        <f t="shared" si="51"/>
        <v>-2.2960063282121013E-3</v>
      </c>
      <c r="R231" s="43">
        <f t="shared" si="54"/>
        <v>-7.2092680281430363E-4</v>
      </c>
      <c r="S231" s="14"/>
      <c r="T231" s="13">
        <f t="shared" si="52"/>
        <v>3.9294733617630723E-2</v>
      </c>
      <c r="U231" s="20" t="b">
        <f t="shared" si="55"/>
        <v>0</v>
      </c>
      <c r="V231" s="13"/>
      <c r="W231" s="20"/>
      <c r="X231" s="13">
        <f t="shared" si="56"/>
        <v>7.7966893611890872E-3</v>
      </c>
    </row>
    <row r="232" spans="1:24" x14ac:dyDescent="0.2">
      <c r="A232" s="1">
        <v>45208</v>
      </c>
      <c r="B232" s="4">
        <v>448.42001299999998</v>
      </c>
      <c r="C232" s="4">
        <v>456.04998799999998</v>
      </c>
      <c r="D232" s="4">
        <v>443.67999300000002</v>
      </c>
      <c r="E232" s="4">
        <v>452.73001099999999</v>
      </c>
      <c r="F232" s="4">
        <v>452.73001099999999</v>
      </c>
      <c r="G232" s="2">
        <v>40967500</v>
      </c>
      <c r="H232" s="4">
        <f t="shared" si="45"/>
        <v>40.967500000000001</v>
      </c>
      <c r="I232" s="5">
        <f t="shared" si="46"/>
        <v>1.7015241913388914E-2</v>
      </c>
      <c r="J232" s="5">
        <f t="shared" si="47"/>
        <v>2.7880443552026381E-2</v>
      </c>
      <c r="K232" s="10">
        <f t="shared" si="57"/>
        <v>-4.8899840000000268</v>
      </c>
      <c r="L232" s="6" t="b">
        <f t="shared" si="48"/>
        <v>0</v>
      </c>
      <c r="M232" s="5">
        <f t="shared" si="49"/>
        <v>9.6115201709340466E-3</v>
      </c>
      <c r="N232" s="5">
        <f t="shared" si="50"/>
        <v>7.2798532778384694E-3</v>
      </c>
      <c r="O232" s="4">
        <f t="shared" si="58"/>
        <v>442.60303035436124</v>
      </c>
      <c r="P232" s="4">
        <f t="shared" si="53"/>
        <v>442.55796915178917</v>
      </c>
      <c r="Q232" s="5">
        <f t="shared" si="51"/>
        <v>1.0180952113227564E-4</v>
      </c>
      <c r="R232" s="43">
        <f t="shared" si="54"/>
        <v>2.4332473385384151E-3</v>
      </c>
      <c r="S232" s="14"/>
      <c r="T232" s="13">
        <f t="shared" si="52"/>
        <v>3.0381530905635036E-2</v>
      </c>
      <c r="U232" s="20" t="b">
        <f t="shared" si="55"/>
        <v>1</v>
      </c>
      <c r="V232" s="13"/>
      <c r="W232" s="20"/>
      <c r="X232" s="13">
        <f t="shared" si="56"/>
        <v>4.5971378748933455E-3</v>
      </c>
    </row>
    <row r="233" spans="1:24" x14ac:dyDescent="0.2">
      <c r="A233" s="1">
        <v>45209</v>
      </c>
      <c r="B233" s="4">
        <v>453.10000600000001</v>
      </c>
      <c r="C233" s="4">
        <v>462.58999599999999</v>
      </c>
      <c r="D233" s="4">
        <v>450.88000499999998</v>
      </c>
      <c r="E233" s="4">
        <v>457.98001099999999</v>
      </c>
      <c r="F233" s="4">
        <v>457.98001099999999</v>
      </c>
      <c r="G233" s="2">
        <v>36858200</v>
      </c>
      <c r="H233" s="4">
        <f t="shared" si="45"/>
        <v>36.858199999999997</v>
      </c>
      <c r="I233" s="5">
        <f t="shared" si="46"/>
        <v>2.094458149267819E-2</v>
      </c>
      <c r="J233" s="5">
        <f t="shared" si="47"/>
        <v>2.5971413391906794E-2</v>
      </c>
      <c r="K233" s="10">
        <f t="shared" si="57"/>
        <v>5.25</v>
      </c>
      <c r="L233" s="6" t="b">
        <f t="shared" si="48"/>
        <v>0</v>
      </c>
      <c r="M233" s="5">
        <f t="shared" si="49"/>
        <v>1.0770260285540545E-2</v>
      </c>
      <c r="N233" s="5">
        <f t="shared" si="50"/>
        <v>9.9655959702163437E-3</v>
      </c>
      <c r="O233" s="4">
        <f t="shared" si="58"/>
        <v>445.16586046196767</v>
      </c>
      <c r="P233" s="4">
        <f t="shared" si="53"/>
        <v>443.89901626902491</v>
      </c>
      <c r="Q233" s="5">
        <f t="shared" si="51"/>
        <v>2.8457802034237249E-3</v>
      </c>
      <c r="R233" s="43">
        <f t="shared" si="54"/>
        <v>1.2835990010784974E-2</v>
      </c>
      <c r="S233" s="14"/>
      <c r="T233" s="13">
        <f t="shared" si="52"/>
        <v>3.914077220555625E-2</v>
      </c>
      <c r="U233" s="20" t="b">
        <f t="shared" si="55"/>
        <v>0</v>
      </c>
      <c r="V233" s="13"/>
      <c r="W233" s="20"/>
      <c r="X233" s="13">
        <f t="shared" si="56"/>
        <v>5.7903582484614977E-3</v>
      </c>
    </row>
    <row r="234" spans="1:24" x14ac:dyDescent="0.2">
      <c r="A234" s="1">
        <v>45210</v>
      </c>
      <c r="B234" s="4">
        <v>461.959991</v>
      </c>
      <c r="C234" s="4">
        <v>468.58999599999999</v>
      </c>
      <c r="D234" s="4">
        <v>460.5</v>
      </c>
      <c r="E234" s="4">
        <v>468.05999800000001</v>
      </c>
      <c r="F234" s="4">
        <v>468.05999800000001</v>
      </c>
      <c r="G234" s="2">
        <v>37813700</v>
      </c>
      <c r="H234" s="4">
        <f t="shared" si="45"/>
        <v>37.813699999999997</v>
      </c>
      <c r="I234" s="5">
        <f t="shared" si="46"/>
        <v>1.4351903041750606E-2</v>
      </c>
      <c r="J234" s="5">
        <f t="shared" si="47"/>
        <v>1.7567852334419078E-2</v>
      </c>
      <c r="K234" s="10">
        <f t="shared" si="57"/>
        <v>10.079987000000017</v>
      </c>
      <c r="L234" s="6" t="b">
        <f t="shared" si="48"/>
        <v>0</v>
      </c>
      <c r="M234" s="5">
        <f t="shared" si="49"/>
        <v>1.320462186951598E-2</v>
      </c>
      <c r="N234" s="5">
        <f t="shared" si="50"/>
        <v>1.1310484741974256E-3</v>
      </c>
      <c r="O234" s="4">
        <f t="shared" si="58"/>
        <v>448.98155005163972</v>
      </c>
      <c r="P234" s="4">
        <f t="shared" si="53"/>
        <v>445.99997120215318</v>
      </c>
      <c r="Q234" s="5">
        <f t="shared" si="51"/>
        <v>6.6407602921403153E-3</v>
      </c>
      <c r="R234" s="43">
        <f t="shared" si="54"/>
        <v>2.5654617538372095E-2</v>
      </c>
      <c r="S234" s="14"/>
      <c r="T234" s="13">
        <f t="shared" si="52"/>
        <v>4.3673166405401288E-2</v>
      </c>
      <c r="U234" s="20" t="b">
        <f t="shared" si="55"/>
        <v>0</v>
      </c>
      <c r="V234" s="13"/>
      <c r="W234" s="20"/>
      <c r="X234" s="13">
        <f t="shared" si="56"/>
        <v>8.5713886184181839E-3</v>
      </c>
    </row>
    <row r="235" spans="1:24" x14ac:dyDescent="0.2">
      <c r="A235" s="1">
        <v>45211</v>
      </c>
      <c r="B235" s="4">
        <v>467.76998900000001</v>
      </c>
      <c r="C235" s="4">
        <v>476.08999599999999</v>
      </c>
      <c r="D235" s="4">
        <v>463.29998799999998</v>
      </c>
      <c r="E235" s="4">
        <v>469.45001200000002</v>
      </c>
      <c r="F235" s="4">
        <v>469.45001200000002</v>
      </c>
      <c r="G235" s="2">
        <v>48132500</v>
      </c>
      <c r="H235" s="4">
        <f t="shared" si="45"/>
        <v>48.1325</v>
      </c>
      <c r="I235" s="5">
        <f t="shared" si="46"/>
        <v>1.7786534398640044E-2</v>
      </c>
      <c r="J235" s="5">
        <f t="shared" si="47"/>
        <v>2.7606320594163281E-2</v>
      </c>
      <c r="K235" s="10">
        <f t="shared" si="57"/>
        <v>1.3900140000000079</v>
      </c>
      <c r="L235" s="6" t="b">
        <f t="shared" si="48"/>
        <v>1</v>
      </c>
      <c r="M235" s="5">
        <f t="shared" si="49"/>
        <v>3.5915579013342937E-3</v>
      </c>
      <c r="N235" s="5">
        <f t="shared" si="50"/>
        <v>1.3946909315019445E-2</v>
      </c>
      <c r="O235" s="4">
        <f t="shared" si="58"/>
        <v>452.39296037636643</v>
      </c>
      <c r="P235" s="4">
        <f t="shared" si="53"/>
        <v>448.03910518457462</v>
      </c>
      <c r="Q235" s="5">
        <f t="shared" si="51"/>
        <v>9.6240560157470987E-3</v>
      </c>
      <c r="R235" s="43">
        <f t="shared" si="54"/>
        <v>2.4109631623267295E-2</v>
      </c>
      <c r="S235" s="14"/>
      <c r="T235" s="13">
        <f t="shared" si="52"/>
        <v>5.2381530437429671E-2</v>
      </c>
      <c r="U235" s="20" t="b">
        <f t="shared" si="55"/>
        <v>0</v>
      </c>
      <c r="V235" s="13"/>
      <c r="W235" s="20"/>
      <c r="X235" s="13">
        <f t="shared" si="56"/>
        <v>7.5981080388144067E-3</v>
      </c>
    </row>
    <row r="236" spans="1:24" x14ac:dyDescent="0.2">
      <c r="A236" s="1">
        <v>45212</v>
      </c>
      <c r="B236" s="4">
        <v>469.60000600000001</v>
      </c>
      <c r="C236" s="4">
        <v>471.16000400000001</v>
      </c>
      <c r="D236" s="4">
        <v>452.79998799999998</v>
      </c>
      <c r="E236" s="4">
        <v>454.60998499999999</v>
      </c>
      <c r="F236" s="4">
        <v>454.60998499999999</v>
      </c>
      <c r="G236" s="2">
        <v>47411500</v>
      </c>
      <c r="H236" s="4">
        <f t="shared" si="45"/>
        <v>47.411499999999997</v>
      </c>
      <c r="I236" s="5">
        <f t="shared" si="46"/>
        <v>3.3219718485267805E-3</v>
      </c>
      <c r="J236" s="5">
        <f t="shared" si="47"/>
        <v>4.0547739590487866E-2</v>
      </c>
      <c r="K236" s="10">
        <f t="shared" si="57"/>
        <v>-14.840027000000021</v>
      </c>
      <c r="L236" s="6" t="b">
        <f t="shared" si="48"/>
        <v>1</v>
      </c>
      <c r="M236" s="5">
        <f t="shared" si="49"/>
        <v>-3.1920827956718578E-2</v>
      </c>
      <c r="N236" s="5">
        <f t="shared" si="50"/>
        <v>3.5126111850529697E-2</v>
      </c>
      <c r="O236" s="4">
        <f t="shared" si="58"/>
        <v>452.76246448030537</v>
      </c>
      <c r="P236" s="4">
        <f t="shared" si="53"/>
        <v>448.61048603808985</v>
      </c>
      <c r="Q236" s="5">
        <f t="shared" si="51"/>
        <v>9.1703238849123476E-3</v>
      </c>
      <c r="R236" s="43">
        <f t="shared" si="54"/>
        <v>8.2876834186524433E-5</v>
      </c>
      <c r="S236" s="14"/>
      <c r="T236" s="13">
        <f t="shared" si="52"/>
        <v>4.0633976892965072E-2</v>
      </c>
      <c r="U236" s="20" t="b">
        <f t="shared" si="55"/>
        <v>1</v>
      </c>
      <c r="V236" s="13"/>
      <c r="W236" s="20"/>
      <c r="X236" s="13">
        <f t="shared" si="56"/>
        <v>8.1677686503240287E-4</v>
      </c>
    </row>
    <row r="237" spans="1:24" x14ac:dyDescent="0.2">
      <c r="A237" s="1">
        <v>45215</v>
      </c>
      <c r="B237" s="4">
        <v>450.63000499999998</v>
      </c>
      <c r="C237" s="4">
        <v>462.25</v>
      </c>
      <c r="D237" s="4">
        <v>449.11999500000002</v>
      </c>
      <c r="E237" s="4">
        <v>460.95001200000002</v>
      </c>
      <c r="F237" s="4">
        <v>460.95001200000002</v>
      </c>
      <c r="G237" s="2">
        <v>37509900</v>
      </c>
      <c r="H237" s="4">
        <f t="shared" si="45"/>
        <v>37.509900000000002</v>
      </c>
      <c r="I237" s="5">
        <f t="shared" si="46"/>
        <v>2.5786110270220507E-2</v>
      </c>
      <c r="J237" s="5">
        <f t="shared" si="47"/>
        <v>2.9234959801778548E-2</v>
      </c>
      <c r="K237" s="10">
        <f t="shared" si="57"/>
        <v>6.3400270000000205</v>
      </c>
      <c r="L237" s="6" t="b">
        <f t="shared" si="48"/>
        <v>0</v>
      </c>
      <c r="M237" s="5">
        <f t="shared" si="49"/>
        <v>2.2901286832864208E-2</v>
      </c>
      <c r="N237" s="5">
        <f t="shared" si="50"/>
        <v>2.8123050297457759E-3</v>
      </c>
      <c r="O237" s="4">
        <f t="shared" si="58"/>
        <v>454.12705573358778</v>
      </c>
      <c r="P237" s="4">
        <f t="shared" si="53"/>
        <v>449.68348829564724</v>
      </c>
      <c r="Q237" s="5">
        <f t="shared" si="51"/>
        <v>9.7848551013162907E-3</v>
      </c>
      <c r="R237" s="43">
        <f t="shared" si="54"/>
        <v>-1.1025682505305608E-2</v>
      </c>
      <c r="S237" s="14"/>
      <c r="T237" s="13">
        <f t="shared" si="52"/>
        <v>1.7886941911643157E-2</v>
      </c>
      <c r="U237" s="20" t="b">
        <f t="shared" si="55"/>
        <v>0</v>
      </c>
      <c r="V237" s="13"/>
      <c r="W237" s="20"/>
      <c r="X237" s="13">
        <f t="shared" si="56"/>
        <v>3.0139231061230582E-3</v>
      </c>
    </row>
    <row r="238" spans="1:24" x14ac:dyDescent="0.2">
      <c r="A238" s="1">
        <v>45216</v>
      </c>
      <c r="B238" s="4">
        <v>440</v>
      </c>
      <c r="C238" s="4">
        <v>447.540009</v>
      </c>
      <c r="D238" s="4">
        <v>424.79998799999998</v>
      </c>
      <c r="E238" s="4">
        <v>439.38000499999998</v>
      </c>
      <c r="F238" s="4">
        <v>439.38000499999998</v>
      </c>
      <c r="G238" s="2">
        <v>81233300</v>
      </c>
      <c r="H238" s="4">
        <f t="shared" si="45"/>
        <v>81.2333</v>
      </c>
      <c r="I238" s="5">
        <f t="shared" si="46"/>
        <v>1.7136384090909087E-2</v>
      </c>
      <c r="J238" s="5">
        <f t="shared" si="47"/>
        <v>5.3531124393534621E-2</v>
      </c>
      <c r="K238" s="10">
        <f t="shared" si="57"/>
        <v>-21.570007000000032</v>
      </c>
      <c r="L238" s="6" t="b">
        <f t="shared" si="48"/>
        <v>0</v>
      </c>
      <c r="M238" s="5">
        <f t="shared" si="49"/>
        <v>-1.4090795454545844E-3</v>
      </c>
      <c r="N238" s="5">
        <f t="shared" si="50"/>
        <v>1.8233015676593987E-2</v>
      </c>
      <c r="O238" s="4">
        <f t="shared" si="58"/>
        <v>451.66921394465646</v>
      </c>
      <c r="P238" s="4">
        <f t="shared" si="53"/>
        <v>448.78753322646054</v>
      </c>
      <c r="Q238" s="5">
        <f t="shared" si="51"/>
        <v>6.3800689292695936E-3</v>
      </c>
      <c r="R238" s="43">
        <f t="shared" si="54"/>
        <v>-5.9488725631738085E-2</v>
      </c>
      <c r="S238" s="14"/>
      <c r="T238" s="13">
        <f t="shared" si="52"/>
        <v>-9.1420996100088879E-3</v>
      </c>
      <c r="U238" s="20" t="b">
        <f t="shared" si="55"/>
        <v>1</v>
      </c>
      <c r="V238" s="13"/>
      <c r="W238" s="20"/>
      <c r="X238" s="13">
        <f t="shared" si="56"/>
        <v>-5.412233774446603E-3</v>
      </c>
    </row>
    <row r="239" spans="1:24" x14ac:dyDescent="0.2">
      <c r="A239" s="1">
        <v>45217</v>
      </c>
      <c r="B239" s="4">
        <v>425.91000400000001</v>
      </c>
      <c r="C239" s="4">
        <v>432.19000199999999</v>
      </c>
      <c r="D239" s="4">
        <v>418.25</v>
      </c>
      <c r="E239" s="4">
        <v>421.959991</v>
      </c>
      <c r="F239" s="4">
        <v>421.959991</v>
      </c>
      <c r="G239" s="2">
        <v>62729400</v>
      </c>
      <c r="H239" s="4">
        <f t="shared" si="45"/>
        <v>62.729399999999998</v>
      </c>
      <c r="I239" s="5">
        <f t="shared" si="46"/>
        <v>1.474489432279214E-2</v>
      </c>
      <c r="J239" s="5">
        <f t="shared" si="47"/>
        <v>3.3329353257621021E-2</v>
      </c>
      <c r="K239" s="10">
        <f t="shared" si="57"/>
        <v>-17.420013999999981</v>
      </c>
      <c r="L239" s="6" t="b">
        <f t="shared" si="48"/>
        <v>1</v>
      </c>
      <c r="M239" s="5">
        <f t="shared" si="49"/>
        <v>-9.2742902559293083E-3</v>
      </c>
      <c r="N239" s="5">
        <f t="shared" si="50"/>
        <v>2.3670170417315648E-2</v>
      </c>
      <c r="O239" s="4">
        <f t="shared" si="58"/>
        <v>446.71767678721369</v>
      </c>
      <c r="P239" s="4">
        <f t="shared" si="53"/>
        <v>446.4547034676379</v>
      </c>
      <c r="Q239" s="5">
        <f t="shared" si="51"/>
        <v>5.886790096758473E-4</v>
      </c>
      <c r="R239" s="43">
        <f t="shared" si="54"/>
        <v>-6.3726327088627341E-2</v>
      </c>
      <c r="S239" s="14"/>
      <c r="T239" s="13">
        <f t="shared" si="52"/>
        <v>-3.2520931098353884E-2</v>
      </c>
      <c r="U239" s="20" t="b">
        <f t="shared" si="55"/>
        <v>1</v>
      </c>
      <c r="V239" s="13"/>
      <c r="W239" s="20"/>
      <c r="X239" s="13">
        <f t="shared" si="56"/>
        <v>-1.0962751067752626E-2</v>
      </c>
    </row>
    <row r="240" spans="1:24" x14ac:dyDescent="0.2">
      <c r="A240" s="1">
        <v>45218</v>
      </c>
      <c r="B240" s="4">
        <v>428.10998499999999</v>
      </c>
      <c r="C240" s="4">
        <v>432.97000100000002</v>
      </c>
      <c r="D240" s="4">
        <v>418.82000699999998</v>
      </c>
      <c r="E240" s="4">
        <v>421.01001000000002</v>
      </c>
      <c r="F240" s="4">
        <v>421.01001000000002</v>
      </c>
      <c r="G240" s="2">
        <v>50123300</v>
      </c>
      <c r="H240" s="4">
        <f t="shared" si="45"/>
        <v>50.1233</v>
      </c>
      <c r="I240" s="5">
        <f t="shared" si="46"/>
        <v>1.1352260330952173E-2</v>
      </c>
      <c r="J240" s="5">
        <f t="shared" si="47"/>
        <v>3.3785382177313347E-2</v>
      </c>
      <c r="K240" s="10">
        <f t="shared" si="57"/>
        <v>-0.94998099999997976</v>
      </c>
      <c r="L240" s="6" t="b">
        <f t="shared" si="48"/>
        <v>1</v>
      </c>
      <c r="M240" s="5">
        <f t="shared" si="49"/>
        <v>-1.6584464854282648E-2</v>
      </c>
      <c r="N240" s="5">
        <f t="shared" si="50"/>
        <v>2.7623140107575262E-2</v>
      </c>
      <c r="O240" s="4">
        <f t="shared" si="58"/>
        <v>442.43306565601142</v>
      </c>
      <c r="P240" s="4">
        <f t="shared" si="53"/>
        <v>444.24212142697371</v>
      </c>
      <c r="Q240" s="5">
        <f t="shared" si="51"/>
        <v>-4.0888801298789379E-3</v>
      </c>
      <c r="R240" s="43">
        <f t="shared" si="54"/>
        <v>-5.3370917521726173E-2</v>
      </c>
      <c r="S240" s="14"/>
      <c r="T240" s="13">
        <f t="shared" si="52"/>
        <v>-2.1388692190038219E-2</v>
      </c>
      <c r="U240" s="20" t="b">
        <f t="shared" si="55"/>
        <v>1</v>
      </c>
      <c r="V240" s="13"/>
      <c r="W240" s="20"/>
      <c r="X240" s="13">
        <f t="shared" si="56"/>
        <v>-9.5913176349257598E-3</v>
      </c>
    </row>
    <row r="241" spans="1:24" x14ac:dyDescent="0.2">
      <c r="A241" s="1">
        <v>45219</v>
      </c>
      <c r="B241" s="4">
        <v>418.89999399999999</v>
      </c>
      <c r="C241" s="4">
        <v>424.70001200000002</v>
      </c>
      <c r="D241" s="4">
        <v>410.77999899999998</v>
      </c>
      <c r="E241" s="4">
        <v>413.86999500000002</v>
      </c>
      <c r="F241" s="4">
        <v>413.86999500000002</v>
      </c>
      <c r="G241" s="2">
        <v>47638100</v>
      </c>
      <c r="H241" s="4">
        <f t="shared" si="45"/>
        <v>47.638100000000001</v>
      </c>
      <c r="I241" s="5">
        <f t="shared" si="46"/>
        <v>1.3845829751909768E-2</v>
      </c>
      <c r="J241" s="5">
        <f t="shared" si="47"/>
        <v>3.3886783762322473E-2</v>
      </c>
      <c r="K241" s="10">
        <f t="shared" si="57"/>
        <v>-7.1400150000000053</v>
      </c>
      <c r="L241" s="6" t="b">
        <f t="shared" si="48"/>
        <v>1</v>
      </c>
      <c r="M241" s="5">
        <f t="shared" si="49"/>
        <v>-1.2007636839450457E-2</v>
      </c>
      <c r="N241" s="5">
        <f t="shared" si="50"/>
        <v>2.5500392498222953E-2</v>
      </c>
      <c r="O241" s="4">
        <f t="shared" si="58"/>
        <v>437.6725538800095</v>
      </c>
      <c r="P241" s="4">
        <f t="shared" si="53"/>
        <v>441.60106695506295</v>
      </c>
      <c r="Q241" s="5">
        <f t="shared" si="51"/>
        <v>-8.9759182754933949E-3</v>
      </c>
      <c r="R241" s="43">
        <f t="shared" si="54"/>
        <v>-6.1444462627606937E-2</v>
      </c>
      <c r="S241" s="14"/>
      <c r="T241" s="13">
        <f t="shared" si="52"/>
        <v>-2.9639834083738287E-2</v>
      </c>
      <c r="U241" s="20" t="b">
        <f t="shared" si="55"/>
        <v>1</v>
      </c>
      <c r="V241" s="13"/>
      <c r="W241" s="20"/>
      <c r="X241" s="13">
        <f t="shared" si="56"/>
        <v>-1.0759846280800324E-2</v>
      </c>
    </row>
    <row r="242" spans="1:24" x14ac:dyDescent="0.2">
      <c r="A242" s="1">
        <v>45222</v>
      </c>
      <c r="B242" s="4">
        <v>412.290009</v>
      </c>
      <c r="C242" s="4">
        <v>432.48001099999999</v>
      </c>
      <c r="D242" s="4">
        <v>409.45001200000002</v>
      </c>
      <c r="E242" s="4">
        <v>429.75</v>
      </c>
      <c r="F242" s="4">
        <v>429.75</v>
      </c>
      <c r="G242" s="2">
        <v>47853000</v>
      </c>
      <c r="H242" s="4">
        <f t="shared" si="45"/>
        <v>47.853000000000002</v>
      </c>
      <c r="I242" s="5">
        <f t="shared" si="46"/>
        <v>4.8970388705199E-2</v>
      </c>
      <c r="J242" s="5">
        <f t="shared" si="47"/>
        <v>5.6246179814497047E-2</v>
      </c>
      <c r="K242" s="10">
        <f t="shared" si="57"/>
        <v>15.880004999999983</v>
      </c>
      <c r="L242" s="6" t="b">
        <f t="shared" si="48"/>
        <v>0</v>
      </c>
      <c r="M242" s="5">
        <f t="shared" si="49"/>
        <v>4.2348809378982555E-2</v>
      </c>
      <c r="N242" s="5">
        <f t="shared" si="50"/>
        <v>6.312455906777135E-3</v>
      </c>
      <c r="O242" s="4">
        <f t="shared" si="58"/>
        <v>436.35212823334126</v>
      </c>
      <c r="P242" s="4">
        <f t="shared" si="53"/>
        <v>440.57053939375311</v>
      </c>
      <c r="Q242" s="5">
        <f t="shared" si="51"/>
        <v>-9.6674472002484021E-3</v>
      </c>
      <c r="R242" s="43">
        <f t="shared" si="54"/>
        <v>-6.1652308978667837E-2</v>
      </c>
      <c r="S242" s="14"/>
      <c r="T242" s="13">
        <f t="shared" si="52"/>
        <v>-8.8738360209638743E-3</v>
      </c>
      <c r="U242" s="20" t="b">
        <f t="shared" si="55"/>
        <v>0</v>
      </c>
      <c r="V242" s="13"/>
      <c r="W242" s="20"/>
      <c r="X242" s="13">
        <f t="shared" si="56"/>
        <v>-3.0169258614974595E-3</v>
      </c>
    </row>
    <row r="243" spans="1:24" x14ac:dyDescent="0.2">
      <c r="A243" s="1">
        <v>45223</v>
      </c>
      <c r="B243" s="4">
        <v>430.76998900000001</v>
      </c>
      <c r="C243" s="4">
        <v>436.97000100000002</v>
      </c>
      <c r="D243" s="4">
        <v>426.91000400000001</v>
      </c>
      <c r="E243" s="4">
        <v>436.63000499999998</v>
      </c>
      <c r="F243" s="4">
        <v>436.63000499999998</v>
      </c>
      <c r="G243" s="2">
        <v>40146300</v>
      </c>
      <c r="H243" s="4">
        <f t="shared" si="45"/>
        <v>40.146299999999997</v>
      </c>
      <c r="I243" s="5">
        <f t="shared" si="46"/>
        <v>1.439285966599687E-2</v>
      </c>
      <c r="J243" s="5">
        <f t="shared" si="47"/>
        <v>2.3564678517114371E-2</v>
      </c>
      <c r="K243" s="10">
        <f t="shared" si="57"/>
        <v>6.8800049999999828</v>
      </c>
      <c r="L243" s="6" t="b">
        <f t="shared" si="48"/>
        <v>0</v>
      </c>
      <c r="M243" s="5">
        <f t="shared" si="49"/>
        <v>1.3603584626690354E-2</v>
      </c>
      <c r="N243" s="5">
        <f t="shared" si="50"/>
        <v>7.7807629636351603E-4</v>
      </c>
      <c r="O243" s="4">
        <f t="shared" si="58"/>
        <v>436.39844102778437</v>
      </c>
      <c r="P243" s="4">
        <f t="shared" si="53"/>
        <v>440.22788422907894</v>
      </c>
      <c r="Q243" s="5">
        <f t="shared" si="51"/>
        <v>-8.7751074276884392E-3</v>
      </c>
      <c r="R243" s="43">
        <f t="shared" si="54"/>
        <v>-2.1742600650537732E-2</v>
      </c>
      <c r="S243" s="14"/>
      <c r="T243" s="13">
        <f t="shared" si="52"/>
        <v>1.3097204721207122E-3</v>
      </c>
      <c r="U243" s="20" t="b">
        <f t="shared" si="55"/>
        <v>0</v>
      </c>
      <c r="V243" s="13"/>
      <c r="W243" s="20"/>
      <c r="X243" s="13">
        <f t="shared" si="56"/>
        <v>1.0613628637636617E-4</v>
      </c>
    </row>
    <row r="244" spans="1:24" x14ac:dyDescent="0.2">
      <c r="A244" s="1">
        <v>45224</v>
      </c>
      <c r="B244" s="4">
        <v>433.98001099999999</v>
      </c>
      <c r="C244" s="4">
        <v>436.5</v>
      </c>
      <c r="D244" s="4">
        <v>415.54998799999998</v>
      </c>
      <c r="E244" s="4">
        <v>417.790009</v>
      </c>
      <c r="F244" s="4">
        <v>417.790009</v>
      </c>
      <c r="G244" s="2">
        <v>39837900</v>
      </c>
      <c r="H244" s="4">
        <f t="shared" si="45"/>
        <v>39.837899999999998</v>
      </c>
      <c r="I244" s="5">
        <f t="shared" si="46"/>
        <v>5.8066937096787384E-3</v>
      </c>
      <c r="J244" s="5">
        <f t="shared" si="47"/>
        <v>5.041514283475329E-2</v>
      </c>
      <c r="K244" s="10">
        <f t="shared" si="57"/>
        <v>-18.839995999999985</v>
      </c>
      <c r="L244" s="6" t="b">
        <f t="shared" si="48"/>
        <v>1</v>
      </c>
      <c r="M244" s="5">
        <f t="shared" si="49"/>
        <v>-3.7305870292721831E-2</v>
      </c>
      <c r="N244" s="5">
        <f t="shared" si="50"/>
        <v>4.2863667812142042E-2</v>
      </c>
      <c r="O244" s="4">
        <f t="shared" si="58"/>
        <v>433.29703568982029</v>
      </c>
      <c r="P244" s="4">
        <f t="shared" si="53"/>
        <v>438.27676464394165</v>
      </c>
      <c r="Q244" s="5">
        <f t="shared" si="51"/>
        <v>-1.149264486934118E-2</v>
      </c>
      <c r="R244" s="43">
        <f t="shared" si="54"/>
        <v>-4.0958156248557157E-2</v>
      </c>
      <c r="S244" s="14"/>
      <c r="T244" s="13">
        <f t="shared" si="52"/>
        <v>7.392075288676983E-3</v>
      </c>
      <c r="U244" s="20" t="b">
        <f t="shared" si="55"/>
        <v>1</v>
      </c>
      <c r="V244" s="13"/>
      <c r="W244" s="20"/>
      <c r="X244" s="13">
        <f t="shared" si="56"/>
        <v>-7.1068203879459391E-3</v>
      </c>
    </row>
    <row r="245" spans="1:24" x14ac:dyDescent="0.2">
      <c r="A245" s="1">
        <v>45225</v>
      </c>
      <c r="B245" s="4">
        <v>418.52999899999998</v>
      </c>
      <c r="C245" s="4">
        <v>422.55999800000001</v>
      </c>
      <c r="D245" s="4">
        <v>398.79998799999998</v>
      </c>
      <c r="E245" s="4">
        <v>403.26001000000002</v>
      </c>
      <c r="F245" s="4">
        <v>403.26001000000002</v>
      </c>
      <c r="G245" s="2">
        <v>54100100</v>
      </c>
      <c r="H245" s="4">
        <f t="shared" si="45"/>
        <v>54.100099999999998</v>
      </c>
      <c r="I245" s="5">
        <f t="shared" si="46"/>
        <v>9.6289370167705283E-3</v>
      </c>
      <c r="J245" s="5">
        <f t="shared" si="47"/>
        <v>5.9578763076592732E-2</v>
      </c>
      <c r="K245" s="10">
        <f t="shared" si="57"/>
        <v>-14.529998999999975</v>
      </c>
      <c r="L245" s="6" t="b">
        <f t="shared" si="48"/>
        <v>1</v>
      </c>
      <c r="M245" s="5">
        <f t="shared" si="49"/>
        <v>-3.648481360113915E-2</v>
      </c>
      <c r="N245" s="5">
        <f t="shared" si="50"/>
        <v>4.5673958943931989E-2</v>
      </c>
      <c r="O245" s="4">
        <f t="shared" si="58"/>
        <v>428.29086474151688</v>
      </c>
      <c r="P245" s="4">
        <f t="shared" si="53"/>
        <v>435.23182945751194</v>
      </c>
      <c r="Q245" s="5">
        <f t="shared" si="51"/>
        <v>-1.6206193704794702E-2</v>
      </c>
      <c r="R245" s="43">
        <f t="shared" si="54"/>
        <v>-6.8857122972527801E-2</v>
      </c>
      <c r="S245" s="14"/>
      <c r="T245" s="13">
        <f t="shared" si="52"/>
        <v>-1.3380782111651116E-2</v>
      </c>
      <c r="U245" s="20" t="b">
        <f t="shared" si="55"/>
        <v>1</v>
      </c>
      <c r="V245" s="13"/>
      <c r="W245" s="20"/>
      <c r="X245" s="13">
        <f t="shared" si="56"/>
        <v>-1.1553669967608827E-2</v>
      </c>
    </row>
    <row r="246" spans="1:24" x14ac:dyDescent="0.2">
      <c r="A246" s="1">
        <v>45226</v>
      </c>
      <c r="B246" s="4">
        <v>411.29998799999998</v>
      </c>
      <c r="C246" s="4">
        <v>412.05999800000001</v>
      </c>
      <c r="D246" s="4">
        <v>400.14999399999999</v>
      </c>
      <c r="E246" s="4">
        <v>405</v>
      </c>
      <c r="F246" s="4">
        <v>405</v>
      </c>
      <c r="G246" s="2">
        <v>41678400</v>
      </c>
      <c r="H246" s="4">
        <f t="shared" si="45"/>
        <v>41.678400000000003</v>
      </c>
      <c r="I246" s="5">
        <f t="shared" si="46"/>
        <v>1.8478240266810379E-3</v>
      </c>
      <c r="J246" s="5">
        <f t="shared" si="47"/>
        <v>2.9763849003081617E-2</v>
      </c>
      <c r="K246" s="10">
        <f t="shared" si="57"/>
        <v>1.7399899999999775</v>
      </c>
      <c r="L246" s="6" t="b">
        <f t="shared" si="48"/>
        <v>1</v>
      </c>
      <c r="M246" s="5">
        <f t="shared" si="49"/>
        <v>-1.5317257923187649E-2</v>
      </c>
      <c r="N246" s="5">
        <f t="shared" si="50"/>
        <v>1.7133422400298141E-2</v>
      </c>
      <c r="O246" s="4">
        <f t="shared" si="58"/>
        <v>424.40905395126407</v>
      </c>
      <c r="P246" s="4">
        <f t="shared" si="53"/>
        <v>432.60297472207611</v>
      </c>
      <c r="Q246" s="5">
        <f t="shared" si="51"/>
        <v>-1.9306658740020587E-2</v>
      </c>
      <c r="R246" s="43">
        <f t="shared" si="54"/>
        <v>-5.7159619299850764E-2</v>
      </c>
      <c r="S246" s="14"/>
      <c r="T246" s="13">
        <f t="shared" si="52"/>
        <v>-2.9097060574683534E-2</v>
      </c>
      <c r="U246" s="20" t="b">
        <f t="shared" si="55"/>
        <v>0</v>
      </c>
      <c r="V246" s="13"/>
      <c r="W246" s="20"/>
      <c r="X246" s="13">
        <f t="shared" si="56"/>
        <v>-9.063491915933284E-3</v>
      </c>
    </row>
    <row r="247" spans="1:24" x14ac:dyDescent="0.2">
      <c r="A247" s="1">
        <v>45229</v>
      </c>
      <c r="B247" s="4">
        <v>410.86999500000002</v>
      </c>
      <c r="C247" s="4">
        <v>417.66000400000001</v>
      </c>
      <c r="D247" s="4">
        <v>404.80999800000001</v>
      </c>
      <c r="E247" s="4">
        <v>411.60998499999999</v>
      </c>
      <c r="F247" s="4">
        <v>411.60998499999999</v>
      </c>
      <c r="G247" s="2">
        <v>38802800</v>
      </c>
      <c r="H247" s="4">
        <f t="shared" si="45"/>
        <v>38.802799999999998</v>
      </c>
      <c r="I247" s="5">
        <f t="shared" si="46"/>
        <v>1.6525930544039842E-2</v>
      </c>
      <c r="J247" s="5">
        <f t="shared" si="47"/>
        <v>3.1743301952734893E-2</v>
      </c>
      <c r="K247" s="10">
        <f t="shared" si="57"/>
        <v>6.6099849999999947</v>
      </c>
      <c r="L247" s="6" t="b">
        <f t="shared" si="48"/>
        <v>0</v>
      </c>
      <c r="M247" s="5">
        <f t="shared" si="49"/>
        <v>1.8010319784971824E-3</v>
      </c>
      <c r="N247" s="5">
        <f t="shared" si="50"/>
        <v>1.4485512000330346E-2</v>
      </c>
      <c r="O247" s="4">
        <f t="shared" si="58"/>
        <v>422.27587579272006</v>
      </c>
      <c r="P247" s="4">
        <f t="shared" si="53"/>
        <v>430.77749735493904</v>
      </c>
      <c r="Q247" s="5">
        <f t="shared" si="51"/>
        <v>-2.0132861121320896E-2</v>
      </c>
      <c r="R247" s="43">
        <f t="shared" si="54"/>
        <v>-4.1361296711378837E-2</v>
      </c>
      <c r="S247" s="14"/>
      <c r="T247" s="13">
        <f t="shared" si="52"/>
        <v>-1.0930938889309905E-2</v>
      </c>
      <c r="U247" s="20" t="b">
        <f t="shared" si="55"/>
        <v>0</v>
      </c>
      <c r="V247" s="13"/>
      <c r="W247" s="20"/>
      <c r="X247" s="13">
        <f t="shared" si="56"/>
        <v>-5.026231506335797E-3</v>
      </c>
    </row>
    <row r="248" spans="1:24" x14ac:dyDescent="0.2">
      <c r="A248" s="1">
        <v>45230</v>
      </c>
      <c r="B248" s="4">
        <v>404.5</v>
      </c>
      <c r="C248" s="4">
        <v>408.790009</v>
      </c>
      <c r="D248" s="4">
        <v>392.29998799999998</v>
      </c>
      <c r="E248" s="4">
        <v>407.79998799999998</v>
      </c>
      <c r="F248" s="4">
        <v>407.79998799999998</v>
      </c>
      <c r="G248" s="2">
        <v>51796900</v>
      </c>
      <c r="H248" s="4">
        <f t="shared" si="45"/>
        <v>51.796900000000001</v>
      </c>
      <c r="I248" s="5">
        <f t="shared" si="46"/>
        <v>1.0605708281829414E-2</v>
      </c>
      <c r="J248" s="5">
        <f t="shared" si="47"/>
        <v>4.2034212348739643E-2</v>
      </c>
      <c r="K248" s="10">
        <f t="shared" si="57"/>
        <v>-3.8099970000000098</v>
      </c>
      <c r="L248" s="6" t="b">
        <f t="shared" si="48"/>
        <v>0</v>
      </c>
      <c r="M248" s="5">
        <f t="shared" si="49"/>
        <v>8.1581903584672065E-3</v>
      </c>
      <c r="N248" s="5">
        <f t="shared" si="50"/>
        <v>2.4218326725299515E-3</v>
      </c>
      <c r="O248" s="4">
        <f t="shared" si="58"/>
        <v>419.86322782726671</v>
      </c>
      <c r="P248" s="4">
        <f t="shared" si="53"/>
        <v>428.77945306320521</v>
      </c>
      <c r="Q248" s="5">
        <f t="shared" si="51"/>
        <v>-2.123602317373377E-2</v>
      </c>
      <c r="R248" s="43">
        <f t="shared" si="54"/>
        <v>-6.5648139680873283E-2</v>
      </c>
      <c r="S248" s="14"/>
      <c r="T248" s="13">
        <f t="shared" si="52"/>
        <v>-2.6373395175779191E-2</v>
      </c>
      <c r="U248" s="20" t="b">
        <f t="shared" si="55"/>
        <v>1</v>
      </c>
      <c r="V248" s="13">
        <f t="shared" ref="V248:V254" si="60">(E248-E247)/E247</f>
        <v>-9.2563279289738561E-3</v>
      </c>
      <c r="W248" s="20"/>
      <c r="X248" s="13">
        <f t="shared" si="56"/>
        <v>-5.713440202863085E-3</v>
      </c>
    </row>
    <row r="249" spans="1:24" x14ac:dyDescent="0.2">
      <c r="A249" s="1">
        <v>45231</v>
      </c>
      <c r="B249" s="4">
        <v>408.83999599999999</v>
      </c>
      <c r="C249" s="4">
        <v>423.80999800000001</v>
      </c>
      <c r="D249" s="4">
        <v>408.69000199999999</v>
      </c>
      <c r="E249" s="4">
        <v>423.25</v>
      </c>
      <c r="F249" s="4">
        <v>423.25</v>
      </c>
      <c r="G249" s="2">
        <v>43759300</v>
      </c>
      <c r="H249" s="4">
        <f t="shared" si="45"/>
        <v>43.759300000000003</v>
      </c>
      <c r="I249" s="5">
        <f t="shared" si="46"/>
        <v>3.6615796268621485E-2</v>
      </c>
      <c r="J249" s="5">
        <f t="shared" si="47"/>
        <v>3.6996246362787255E-2</v>
      </c>
      <c r="K249" s="10">
        <f t="shared" si="57"/>
        <v>15.450012000000015</v>
      </c>
      <c r="L249" s="6" t="b">
        <f t="shared" si="48"/>
        <v>0</v>
      </c>
      <c r="M249" s="5">
        <f t="shared" si="49"/>
        <v>3.5246072157773957E-2</v>
      </c>
      <c r="N249" s="5">
        <f t="shared" si="50"/>
        <v>1.3213421170871181E-3</v>
      </c>
      <c r="O249" s="4">
        <f t="shared" si="58"/>
        <v>420.42768985605562</v>
      </c>
      <c r="P249" s="4">
        <f t="shared" si="53"/>
        <v>428.29863105770909</v>
      </c>
      <c r="Q249" s="5">
        <f t="shared" si="51"/>
        <v>-1.872127215109996E-2</v>
      </c>
      <c r="R249" s="43">
        <f t="shared" si="54"/>
        <v>-2.7918446237626102E-2</v>
      </c>
      <c r="S249" s="14"/>
      <c r="T249" s="13">
        <f t="shared" si="52"/>
        <v>8.0449224100877063E-3</v>
      </c>
      <c r="U249" s="20" t="b">
        <f t="shared" si="55"/>
        <v>0</v>
      </c>
      <c r="V249" s="13">
        <f t="shared" si="60"/>
        <v>3.7886249275711152E-2</v>
      </c>
      <c r="W249" s="20"/>
      <c r="X249" s="13">
        <f t="shared" si="56"/>
        <v>1.3443950109894632E-3</v>
      </c>
    </row>
    <row r="250" spans="1:24" x14ac:dyDescent="0.2">
      <c r="A250" s="1">
        <v>45232</v>
      </c>
      <c r="B250" s="4">
        <v>433.27999899999998</v>
      </c>
      <c r="C250" s="4">
        <v>438.83999599999999</v>
      </c>
      <c r="D250" s="4">
        <v>428.94000199999999</v>
      </c>
      <c r="E250" s="4">
        <v>435.05999800000001</v>
      </c>
      <c r="F250" s="4">
        <v>435.05999800000001</v>
      </c>
      <c r="G250" s="2">
        <v>40917200</v>
      </c>
      <c r="H250" s="4">
        <f t="shared" si="45"/>
        <v>40.917200000000001</v>
      </c>
      <c r="I250" s="5">
        <f t="shared" si="46"/>
        <v>1.2832341702438035E-2</v>
      </c>
      <c r="J250" s="5">
        <f t="shared" si="47"/>
        <v>2.3080136974494611E-2</v>
      </c>
      <c r="K250" s="10">
        <f t="shared" si="57"/>
        <v>11.809998000000007</v>
      </c>
      <c r="L250" s="6" t="b">
        <f t="shared" si="48"/>
        <v>0</v>
      </c>
      <c r="M250" s="5">
        <f t="shared" si="49"/>
        <v>4.1081956335585019E-3</v>
      </c>
      <c r="N250" s="5">
        <f t="shared" si="50"/>
        <v>8.6136132404849852E-3</v>
      </c>
      <c r="O250" s="4">
        <f t="shared" si="58"/>
        <v>422.86640788004638</v>
      </c>
      <c r="P250" s="4">
        <f t="shared" si="53"/>
        <v>428.88657600921266</v>
      </c>
      <c r="Q250" s="5">
        <f t="shared" si="51"/>
        <v>-1.4236572158443969E-2</v>
      </c>
      <c r="R250" s="43">
        <f t="shared" si="54"/>
        <v>1.4362914638697181E-2</v>
      </c>
      <c r="S250" s="14"/>
      <c r="T250" s="13">
        <f t="shared" si="52"/>
        <v>3.77745496504059E-2</v>
      </c>
      <c r="U250" s="20" t="b">
        <f t="shared" si="55"/>
        <v>0</v>
      </c>
      <c r="V250" s="13">
        <f t="shared" si="60"/>
        <v>2.7903125812167768E-2</v>
      </c>
      <c r="W250" s="20"/>
      <c r="X250" s="13">
        <f t="shared" si="56"/>
        <v>5.8005647173850943E-3</v>
      </c>
    </row>
    <row r="251" spans="1:24" x14ac:dyDescent="0.2">
      <c r="A251" s="1">
        <v>45233</v>
      </c>
      <c r="B251" s="4">
        <v>440.20001200000002</v>
      </c>
      <c r="C251" s="4">
        <v>453.08999599999999</v>
      </c>
      <c r="D251" s="4">
        <v>437.23001099999999</v>
      </c>
      <c r="E251" s="4">
        <v>450.04998799999998</v>
      </c>
      <c r="F251" s="4">
        <v>450.04998799999998</v>
      </c>
      <c r="G251" s="2">
        <v>42385500</v>
      </c>
      <c r="H251" s="4">
        <f t="shared" si="45"/>
        <v>42.3855</v>
      </c>
      <c r="I251" s="5">
        <f t="shared" si="46"/>
        <v>2.9282107334426811E-2</v>
      </c>
      <c r="J251" s="5">
        <f t="shared" si="47"/>
        <v>3.6273779477593991E-2</v>
      </c>
      <c r="K251" s="10">
        <f t="shared" si="57"/>
        <v>14.989989999999977</v>
      </c>
      <c r="L251" s="6" t="b">
        <f t="shared" si="48"/>
        <v>0</v>
      </c>
      <c r="M251" s="5">
        <f t="shared" si="49"/>
        <v>2.2376137509055701E-2</v>
      </c>
      <c r="N251" s="5">
        <f t="shared" si="50"/>
        <v>6.7095014827915122E-3</v>
      </c>
      <c r="O251" s="4">
        <f t="shared" si="58"/>
        <v>427.39700456670533</v>
      </c>
      <c r="P251" s="4">
        <f t="shared" si="53"/>
        <v>430.72687270406374</v>
      </c>
      <c r="Q251" s="5">
        <f t="shared" si="51"/>
        <v>-7.7910422903740752E-3</v>
      </c>
      <c r="R251" s="43">
        <f t="shared" si="54"/>
        <v>2.3006727534890772E-2</v>
      </c>
      <c r="S251" s="14"/>
      <c r="T251" s="13">
        <f t="shared" si="52"/>
        <v>6.011504797358648E-2</v>
      </c>
      <c r="U251" s="20" t="b">
        <f t="shared" si="55"/>
        <v>0</v>
      </c>
      <c r="V251" s="13">
        <f t="shared" si="60"/>
        <v>3.4454994871764739E-2</v>
      </c>
      <c r="W251" s="20"/>
      <c r="X251" s="13">
        <f t="shared" si="56"/>
        <v>1.0714014171454683E-2</v>
      </c>
    </row>
    <row r="252" spans="1:24" x14ac:dyDescent="0.2">
      <c r="A252" s="1">
        <v>45236</v>
      </c>
      <c r="B252" s="4">
        <v>452.85000600000001</v>
      </c>
      <c r="C252" s="4">
        <v>459.35000600000001</v>
      </c>
      <c r="D252" s="4">
        <v>448.98998999999998</v>
      </c>
      <c r="E252" s="4">
        <v>457.51001000000002</v>
      </c>
      <c r="F252" s="4">
        <v>457.51001000000002</v>
      </c>
      <c r="G252" s="2">
        <v>40073300</v>
      </c>
      <c r="H252" s="4">
        <f t="shared" si="45"/>
        <v>40.073300000000003</v>
      </c>
      <c r="I252" s="5">
        <f t="shared" si="46"/>
        <v>1.4353538509172505E-2</v>
      </c>
      <c r="J252" s="5">
        <f t="shared" si="47"/>
        <v>2.3074046706475639E-2</v>
      </c>
      <c r="K252" s="10">
        <f t="shared" si="57"/>
        <v>7.4600220000000377</v>
      </c>
      <c r="L252" s="6" t="b">
        <f t="shared" si="48"/>
        <v>0</v>
      </c>
      <c r="M252" s="5">
        <f t="shared" si="49"/>
        <v>1.0290391825676634E-2</v>
      </c>
      <c r="N252" s="5">
        <f t="shared" si="50"/>
        <v>4.0056514117036606E-3</v>
      </c>
      <c r="O252" s="4">
        <f t="shared" si="58"/>
        <v>432.41583880558778</v>
      </c>
      <c r="P252" s="4">
        <f t="shared" si="53"/>
        <v>433.05584116457993</v>
      </c>
      <c r="Q252" s="5">
        <f t="shared" si="51"/>
        <v>-1.4800622492458955E-3</v>
      </c>
      <c r="R252" s="43">
        <f t="shared" si="54"/>
        <v>3.8329195434175248E-2</v>
      </c>
      <c r="S252" s="14"/>
      <c r="T252" s="13">
        <f t="shared" si="52"/>
        <v>6.2287651786320682E-2</v>
      </c>
      <c r="U252" s="20" t="b">
        <f t="shared" si="55"/>
        <v>0</v>
      </c>
      <c r="V252" s="13">
        <f t="shared" si="60"/>
        <v>1.6575985332544965E-2</v>
      </c>
      <c r="W252" s="20"/>
      <c r="X252" s="13">
        <f t="shared" si="56"/>
        <v>1.1742792263999458E-2</v>
      </c>
    </row>
    <row r="253" spans="1:24" x14ac:dyDescent="0.2">
      <c r="A253" s="1">
        <v>45237</v>
      </c>
      <c r="B253" s="4">
        <v>457.19000199999999</v>
      </c>
      <c r="C253" s="4">
        <v>462.17999300000002</v>
      </c>
      <c r="D253" s="4">
        <v>451.57998700000002</v>
      </c>
      <c r="E253" s="4">
        <v>459.54998799999998</v>
      </c>
      <c r="F253" s="4">
        <v>459.54998799999998</v>
      </c>
      <c r="G253" s="2">
        <v>34244300</v>
      </c>
      <c r="H253" s="4">
        <f t="shared" si="45"/>
        <v>34.244300000000003</v>
      </c>
      <c r="I253" s="5">
        <f t="shared" si="46"/>
        <v>1.0914479709029227E-2</v>
      </c>
      <c r="J253" s="5">
        <f t="shared" si="47"/>
        <v>2.3473152719675344E-2</v>
      </c>
      <c r="K253" s="10">
        <f t="shared" si="57"/>
        <v>2.0399779999999623</v>
      </c>
      <c r="L253" s="6" t="b">
        <f t="shared" si="48"/>
        <v>0</v>
      </c>
      <c r="M253" s="5">
        <f t="shared" si="49"/>
        <v>5.1619370276605311E-3</v>
      </c>
      <c r="N253" s="5">
        <f t="shared" si="50"/>
        <v>5.6904345489486377E-3</v>
      </c>
      <c r="O253" s="4">
        <f t="shared" si="58"/>
        <v>436.9381970046565</v>
      </c>
      <c r="P253" s="4">
        <f t="shared" si="53"/>
        <v>435.35968001983383</v>
      </c>
      <c r="Q253" s="5">
        <f t="shared" si="51"/>
        <v>3.6126779385365743E-3</v>
      </c>
      <c r="R253" s="43">
        <f t="shared" si="54"/>
        <v>3.3509979433515802E-2</v>
      </c>
      <c r="S253" s="14"/>
      <c r="T253" s="13">
        <f t="shared" si="52"/>
        <v>5.7769717018067247E-2</v>
      </c>
      <c r="U253" s="20" t="b">
        <f t="shared" si="55"/>
        <v>0</v>
      </c>
      <c r="V253" s="13">
        <f t="shared" si="60"/>
        <v>4.4588707468935212E-3</v>
      </c>
      <c r="W253" s="102"/>
      <c r="X253" s="13">
        <f t="shared" si="56"/>
        <v>1.0458354651301177E-2</v>
      </c>
    </row>
    <row r="254" spans="1:24" x14ac:dyDescent="0.2">
      <c r="A254" s="1">
        <v>45238</v>
      </c>
      <c r="B254" s="4">
        <v>461</v>
      </c>
      <c r="C254" s="4">
        <v>468.67</v>
      </c>
      <c r="D254" s="4">
        <v>459.68</v>
      </c>
      <c r="E254" s="4">
        <v>465.74</v>
      </c>
      <c r="F254" s="4">
        <v>465.74</v>
      </c>
      <c r="G254" s="4">
        <v>34585400</v>
      </c>
      <c r="H254" s="4">
        <f t="shared" si="45"/>
        <v>34.5854</v>
      </c>
      <c r="I254" s="5">
        <f t="shared" si="46"/>
        <v>1.6637744034707191E-2</v>
      </c>
      <c r="J254" s="5">
        <f t="shared" si="47"/>
        <v>1.9557083188304927E-2</v>
      </c>
      <c r="K254" s="10">
        <f t="shared" si="57"/>
        <v>6.1900120000000243</v>
      </c>
      <c r="L254" s="6" t="b">
        <f t="shared" si="48"/>
        <v>0</v>
      </c>
      <c r="M254" s="5">
        <f t="shared" si="49"/>
        <v>1.0281995661605226E-2</v>
      </c>
      <c r="N254" s="5">
        <f t="shared" si="50"/>
        <v>6.2517336292060655E-3</v>
      </c>
      <c r="O254" s="4">
        <f t="shared" si="58"/>
        <v>441.73849750388041</v>
      </c>
      <c r="P254" s="4">
        <f t="shared" si="53"/>
        <v>438.00144697463088</v>
      </c>
      <c r="Q254" s="5">
        <f t="shared" si="51"/>
        <v>8.4598706030069339E-3</v>
      </c>
      <c r="R254" s="43">
        <f t="shared" si="54"/>
        <v>4.0615664239139565E-2</v>
      </c>
      <c r="S254" s="14"/>
      <c r="T254" s="13">
        <f t="shared" si="52"/>
        <v>6.0967071351717604E-2</v>
      </c>
      <c r="U254" s="20" t="b">
        <f t="shared" si="55"/>
        <v>0</v>
      </c>
      <c r="V254" s="13">
        <f t="shared" si="60"/>
        <v>1.3469725082443098E-2</v>
      </c>
      <c r="W254" s="103">
        <f>(E254-E249)/E249</f>
        <v>0.10038984051978739</v>
      </c>
      <c r="X254" s="13">
        <f t="shared" si="56"/>
        <v>1.0986223068002341E-2</v>
      </c>
    </row>
    <row r="255" spans="1:24" x14ac:dyDescent="0.2">
      <c r="A255" s="1">
        <v>45239</v>
      </c>
      <c r="B255" s="4">
        <v>461</v>
      </c>
      <c r="C255" s="4">
        <v>482.27</v>
      </c>
      <c r="D255" s="4">
        <v>461</v>
      </c>
      <c r="E255" s="4">
        <v>469.5</v>
      </c>
      <c r="F255" s="4">
        <v>469.5</v>
      </c>
      <c r="G255" s="4">
        <v>54049600</v>
      </c>
      <c r="H255" s="4">
        <f t="shared" si="45"/>
        <v>54.049599999999998</v>
      </c>
      <c r="I255" s="5">
        <f t="shared" si="46"/>
        <v>4.6138828633405599E-2</v>
      </c>
      <c r="J255" s="5">
        <f t="shared" si="47"/>
        <v>4.6138828633405599E-2</v>
      </c>
      <c r="K255" s="10">
        <f t="shared" si="57"/>
        <v>3.7599999999999909</v>
      </c>
      <c r="L255" s="4" t="b">
        <f t="shared" si="48"/>
        <v>1</v>
      </c>
      <c r="M255" s="5">
        <f t="shared" si="49"/>
        <v>1.843817787418655E-2</v>
      </c>
      <c r="N255" s="5">
        <f t="shared" si="50"/>
        <v>2.6478943330499476E-2</v>
      </c>
      <c r="O255" s="4">
        <f t="shared" si="58"/>
        <v>446.365414586567</v>
      </c>
      <c r="P255" s="4">
        <f t="shared" si="53"/>
        <v>440.74045158553253</v>
      </c>
      <c r="Q255" s="5">
        <f t="shared" si="51"/>
        <v>1.2601699901513275E-2</v>
      </c>
      <c r="R255" s="43">
        <f t="shared" si="54"/>
        <v>3.278610962049526E-2</v>
      </c>
      <c r="S255" s="14"/>
      <c r="T255" s="13">
        <f t="shared" si="52"/>
        <v>8.0437650947236941E-2</v>
      </c>
      <c r="U255" s="20" t="b">
        <f t="shared" si="55"/>
        <v>0</v>
      </c>
      <c r="V255" s="2"/>
      <c r="W255" s="66"/>
      <c r="X255" s="13">
        <f t="shared" si="56"/>
        <v>1.0474335175294393E-2</v>
      </c>
    </row>
    <row r="256" spans="1:24" x14ac:dyDescent="0.2">
      <c r="A256" s="1">
        <v>45240</v>
      </c>
      <c r="B256" s="4">
        <v>475</v>
      </c>
      <c r="C256" s="4">
        <v>484.72</v>
      </c>
      <c r="D256" s="4">
        <v>472.83</v>
      </c>
      <c r="E256" s="4">
        <v>483.35</v>
      </c>
      <c r="F256" s="4">
        <v>483.35</v>
      </c>
      <c r="G256" s="4">
        <v>42124500</v>
      </c>
      <c r="H256" s="4">
        <f t="shared" si="45"/>
        <v>42.124499999999998</v>
      </c>
      <c r="I256" s="5">
        <f t="shared" si="46"/>
        <v>2.0463157894736898E-2</v>
      </c>
      <c r="J256" s="5">
        <f t="shared" si="47"/>
        <v>2.5146458558044208E-2</v>
      </c>
      <c r="K256" s="10">
        <f t="shared" si="57"/>
        <v>13.850000000000023</v>
      </c>
      <c r="L256" s="4" t="b">
        <f t="shared" si="48"/>
        <v>0</v>
      </c>
      <c r="M256" s="5">
        <f t="shared" si="49"/>
        <v>1.75789473684211E-2</v>
      </c>
      <c r="N256" s="5">
        <f t="shared" si="50"/>
        <v>2.8263739891071227E-3</v>
      </c>
      <c r="O256" s="4">
        <f t="shared" si="58"/>
        <v>452.5295121554725</v>
      </c>
      <c r="P256" s="4">
        <f t="shared" si="53"/>
        <v>444.44562970852968</v>
      </c>
      <c r="Q256" s="5">
        <f t="shared" si="51"/>
        <v>1.7863768505258278E-2</v>
      </c>
      <c r="R256" s="43">
        <f t="shared" si="54"/>
        <v>4.4860030780827793E-2</v>
      </c>
      <c r="S256" s="14"/>
      <c r="T256" s="13">
        <f t="shared" si="52"/>
        <v>7.1134560243814676E-2</v>
      </c>
      <c r="U256" s="20" t="b">
        <f t="shared" si="55"/>
        <v>0</v>
      </c>
      <c r="V256" s="2"/>
      <c r="W256" s="66"/>
      <c r="X256" s="13">
        <f t="shared" si="56"/>
        <v>1.3809532207182361E-2</v>
      </c>
    </row>
    <row r="257" spans="1:24" x14ac:dyDescent="0.2">
      <c r="A257" s="1">
        <v>45243</v>
      </c>
      <c r="B257" s="4">
        <v>483.2</v>
      </c>
      <c r="C257" s="4">
        <v>491.16</v>
      </c>
      <c r="D257" s="4">
        <v>480.99</v>
      </c>
      <c r="E257" s="4">
        <v>486.2</v>
      </c>
      <c r="F257" s="4">
        <v>486.2</v>
      </c>
      <c r="G257" s="4">
        <v>38293000</v>
      </c>
      <c r="H257" s="4">
        <f t="shared" si="45"/>
        <v>38.292999999999999</v>
      </c>
      <c r="I257" s="5">
        <f t="shared" si="46"/>
        <v>1.6473509933774909E-2</v>
      </c>
      <c r="J257" s="5">
        <f t="shared" si="47"/>
        <v>2.1143890725378939E-2</v>
      </c>
      <c r="K257" s="10">
        <f t="shared" si="57"/>
        <v>2.8499999999999659</v>
      </c>
      <c r="L257" s="4" t="b">
        <f t="shared" si="48"/>
        <v>0</v>
      </c>
      <c r="M257" s="5">
        <f t="shared" si="49"/>
        <v>6.2086092715231793E-3</v>
      </c>
      <c r="N257" s="5">
        <f t="shared" si="50"/>
        <v>1.0098542226565754E-2</v>
      </c>
      <c r="O257" s="4">
        <f t="shared" si="58"/>
        <v>458.14126012956041</v>
      </c>
      <c r="P257" s="4">
        <f t="shared" si="53"/>
        <v>448.0764445164836</v>
      </c>
      <c r="Q257" s="5">
        <f t="shared" si="51"/>
        <v>2.1968804141828474E-2</v>
      </c>
      <c r="R257" s="43">
        <f t="shared" si="54"/>
        <v>4.9872696172307371E-2</v>
      </c>
      <c r="S257" s="14"/>
      <c r="T257" s="13">
        <f t="shared" si="52"/>
        <v>7.2071089735733604E-2</v>
      </c>
      <c r="U257" s="20" t="b">
        <f t="shared" si="55"/>
        <v>0</v>
      </c>
      <c r="V257" s="2"/>
      <c r="W257" s="66"/>
      <c r="X257" s="13">
        <f t="shared" si="56"/>
        <v>1.2400844195460814E-2</v>
      </c>
    </row>
    <row r="258" spans="1:24" x14ac:dyDescent="0.2">
      <c r="A258" s="1">
        <v>45244</v>
      </c>
      <c r="B258" s="4">
        <v>496.8</v>
      </c>
      <c r="C258" s="4">
        <v>498.34</v>
      </c>
      <c r="D258" s="4">
        <v>490.4</v>
      </c>
      <c r="E258" s="4">
        <v>496.56</v>
      </c>
      <c r="F258" s="4">
        <v>496.56</v>
      </c>
      <c r="G258" s="4">
        <v>41695400</v>
      </c>
      <c r="H258" s="4">
        <f t="shared" si="45"/>
        <v>41.695399999999999</v>
      </c>
      <c r="I258" s="5">
        <f t="shared" si="46"/>
        <v>3.0998389694041136E-3</v>
      </c>
      <c r="J258" s="5">
        <f t="shared" si="47"/>
        <v>1.619086460032626E-2</v>
      </c>
      <c r="K258" s="4">
        <f t="shared" si="57"/>
        <v>10.360000000000014</v>
      </c>
      <c r="L258" s="4" t="b">
        <f t="shared" si="48"/>
        <v>0</v>
      </c>
      <c r="M258" s="5">
        <f t="shared" si="49"/>
        <v>-4.8309178743963184E-4</v>
      </c>
      <c r="N258" s="5">
        <f t="shared" si="50"/>
        <v>3.5718585704538524E-3</v>
      </c>
      <c r="O258" s="4">
        <f t="shared" si="58"/>
        <v>464.54438344130034</v>
      </c>
      <c r="P258" s="4">
        <f t="shared" si="53"/>
        <v>452.29240586287631</v>
      </c>
      <c r="Q258" s="5">
        <f t="shared" si="51"/>
        <v>2.637418084287782E-2</v>
      </c>
      <c r="R258" s="43">
        <f t="shared" si="54"/>
        <v>5.5658011333951998E-2</v>
      </c>
      <c r="S258" s="14"/>
      <c r="T258" s="13">
        <f t="shared" si="52"/>
        <v>7.2750027259709693E-2</v>
      </c>
      <c r="U258" s="20" t="b">
        <f t="shared" si="55"/>
        <v>0</v>
      </c>
      <c r="V258" s="2"/>
      <c r="W258" s="66"/>
      <c r="X258" s="13">
        <f t="shared" si="56"/>
        <v>1.3976307896671774E-2</v>
      </c>
    </row>
    <row r="259" spans="1:24" x14ac:dyDescent="0.2">
      <c r="A259" s="1">
        <v>45245</v>
      </c>
      <c r="B259" s="4">
        <v>499.35</v>
      </c>
      <c r="C259" s="4">
        <v>499.6</v>
      </c>
      <c r="D259" s="4">
        <v>482</v>
      </c>
      <c r="E259" s="4">
        <v>488.88</v>
      </c>
      <c r="F259" s="4">
        <v>488.88</v>
      </c>
      <c r="G259" s="4">
        <v>47549700</v>
      </c>
      <c r="H259" s="4">
        <f t="shared" ref="H259:H263" si="61">(G259/1000000)</f>
        <v>47.549700000000001</v>
      </c>
      <c r="I259" s="5">
        <f t="shared" ref="I259:I263" si="62">(C259-B259)/B259</f>
        <v>5.0065084609992986E-4</v>
      </c>
      <c r="J259" s="5">
        <f t="shared" ref="J259:J263" si="63">(C259-D259)/D259</f>
        <v>3.6514522821576807E-2</v>
      </c>
      <c r="K259" s="4">
        <f t="shared" si="57"/>
        <v>-7.6800000000000068</v>
      </c>
      <c r="L259" s="4" t="b">
        <f t="shared" ref="L259:L263" si="64">(E259-D259)&lt;(C259-E259)</f>
        <v>1</v>
      </c>
      <c r="M259" s="5">
        <f t="shared" ref="M259:M263" si="65">(E259-B259)/B259</f>
        <v>-2.0967257434665119E-2</v>
      </c>
      <c r="N259" s="5">
        <f t="shared" ref="N259:N263" si="66">(C259-E259)/C259</f>
        <v>2.1457165732586124E-2</v>
      </c>
      <c r="O259" s="4">
        <f t="shared" si="58"/>
        <v>468.60031953441694</v>
      </c>
      <c r="P259" s="4">
        <f t="shared" si="53"/>
        <v>455.47393578784357</v>
      </c>
      <c r="Q259" s="5">
        <f t="shared" ref="Q259:Q263" si="67">(O259-P259)/O259</f>
        <v>2.8011896704669838E-2</v>
      </c>
      <c r="R259" s="43">
        <f t="shared" si="54"/>
        <v>2.8595115937813404E-2</v>
      </c>
      <c r="S259" s="14"/>
      <c r="T259" s="13">
        <f t="shared" ref="T259:T264" si="68">(C259-O259)/O259</f>
        <v>6.6153775772887141E-2</v>
      </c>
      <c r="U259" s="20" t="b">
        <f t="shared" si="55"/>
        <v>1</v>
      </c>
      <c r="V259" s="2"/>
      <c r="W259" s="66"/>
      <c r="X259" s="13">
        <f t="shared" si="56"/>
        <v>8.7309980223431258E-3</v>
      </c>
    </row>
    <row r="260" spans="1:24" x14ac:dyDescent="0.2">
      <c r="A260" s="1">
        <v>45246</v>
      </c>
      <c r="B260" s="4">
        <v>486.79</v>
      </c>
      <c r="C260" s="4">
        <v>495.25</v>
      </c>
      <c r="D260" s="4">
        <v>483.3</v>
      </c>
      <c r="E260" s="4">
        <v>494.8</v>
      </c>
      <c r="F260" s="4">
        <v>494.8</v>
      </c>
      <c r="G260" s="4">
        <v>33892900</v>
      </c>
      <c r="H260" s="4">
        <f t="shared" si="61"/>
        <v>33.892899999999997</v>
      </c>
      <c r="I260" s="5">
        <f t="shared" si="62"/>
        <v>1.737915733683925E-2</v>
      </c>
      <c r="J260" s="5">
        <f t="shared" si="63"/>
        <v>2.4725843161597327E-2</v>
      </c>
      <c r="K260" s="4">
        <f t="shared" si="57"/>
        <v>5.9200000000000159</v>
      </c>
      <c r="L260" s="4" t="b">
        <f t="shared" si="64"/>
        <v>0</v>
      </c>
      <c r="M260" s="5">
        <f t="shared" si="65"/>
        <v>1.6454734074241441E-2</v>
      </c>
      <c r="N260" s="5">
        <f t="shared" si="66"/>
        <v>9.0863200403834153E-4</v>
      </c>
      <c r="O260" s="4">
        <f t="shared" si="58"/>
        <v>472.96693294534748</v>
      </c>
      <c r="P260" s="4">
        <f t="shared" ref="P260:P263" si="69">(E260-P259)*(2/($Z$2+1))+P259</f>
        <v>458.89359354542239</v>
      </c>
      <c r="Q260" s="5">
        <f t="shared" si="67"/>
        <v>2.9755440432769745E-2</v>
      </c>
      <c r="R260" s="43">
        <f t="shared" ref="R260:R263" si="70">(D260-O260)/O260</f>
        <v>2.1847335056395037E-2</v>
      </c>
      <c r="S260" s="14"/>
      <c r="T260" s="13">
        <f t="shared" si="68"/>
        <v>4.7113371998095656E-2</v>
      </c>
      <c r="U260" s="20" t="b">
        <f t="shared" ref="U260:U263" si="71">(E260&lt;E259)</f>
        <v>0</v>
      </c>
      <c r="V260" s="2"/>
      <c r="W260" s="66"/>
      <c r="X260" s="13">
        <f t="shared" ref="X260:X263" si="72">(O260-O259)/O259</f>
        <v>9.318417484796079E-3</v>
      </c>
    </row>
    <row r="261" spans="1:24" x14ac:dyDescent="0.2">
      <c r="A261" s="1">
        <v>45247</v>
      </c>
      <c r="B261" s="4">
        <v>495.24</v>
      </c>
      <c r="C261" s="4">
        <v>497.17</v>
      </c>
      <c r="D261" s="4">
        <v>490.07</v>
      </c>
      <c r="E261" s="4">
        <v>492.98</v>
      </c>
      <c r="F261" s="4">
        <v>492.98</v>
      </c>
      <c r="G261" s="4">
        <v>32520500</v>
      </c>
      <c r="H261" s="4">
        <f t="shared" si="61"/>
        <v>32.520499999999998</v>
      </c>
      <c r="I261" s="5">
        <f t="shared" si="62"/>
        <v>3.8971003957677221E-3</v>
      </c>
      <c r="J261" s="5">
        <f t="shared" si="63"/>
        <v>1.4487726243189796E-2</v>
      </c>
      <c r="K261" s="4">
        <f t="shared" si="57"/>
        <v>-1.8199999999999932</v>
      </c>
      <c r="L261" s="4" t="b">
        <f t="shared" si="64"/>
        <v>1</v>
      </c>
      <c r="M261" s="5">
        <f t="shared" si="65"/>
        <v>-4.5634439867538786E-3</v>
      </c>
      <c r="N261" s="5">
        <f t="shared" si="66"/>
        <v>8.4277007864513101E-3</v>
      </c>
      <c r="O261" s="4">
        <f t="shared" si="58"/>
        <v>476.3024441211229</v>
      </c>
      <c r="P261" s="4">
        <f t="shared" si="69"/>
        <v>461.85762888929872</v>
      </c>
      <c r="Q261" s="5">
        <f t="shared" si="67"/>
        <v>3.0326981123260596E-2</v>
      </c>
      <c r="R261" s="43">
        <f t="shared" si="70"/>
        <v>2.8905070819615665E-2</v>
      </c>
      <c r="S261" s="14"/>
      <c r="T261" s="13">
        <f t="shared" si="68"/>
        <v>4.3811565815880062E-2</v>
      </c>
      <c r="U261" s="20" t="b">
        <f t="shared" si="71"/>
        <v>1</v>
      </c>
      <c r="X261" s="13">
        <f t="shared" si="72"/>
        <v>7.0523136892549944E-3</v>
      </c>
    </row>
    <row r="262" spans="1:24" x14ac:dyDescent="0.2">
      <c r="A262" s="1">
        <v>45250</v>
      </c>
      <c r="B262" s="4">
        <v>493.12</v>
      </c>
      <c r="C262" s="4">
        <v>505.48</v>
      </c>
      <c r="D262" s="4">
        <v>491.81</v>
      </c>
      <c r="E262" s="4">
        <v>504.09</v>
      </c>
      <c r="F262" s="4">
        <v>504.09</v>
      </c>
      <c r="G262" s="4">
        <v>41412000</v>
      </c>
      <c r="H262" s="4">
        <f t="shared" si="61"/>
        <v>41.411999999999999</v>
      </c>
      <c r="I262" s="5">
        <f t="shared" si="62"/>
        <v>2.506489292667102E-2</v>
      </c>
      <c r="J262" s="5">
        <f t="shared" si="63"/>
        <v>2.7795286797747131E-2</v>
      </c>
      <c r="K262" s="4">
        <f t="shared" ref="K262:K264" si="73">(E262-E261)</f>
        <v>11.109999999999957</v>
      </c>
      <c r="L262" s="4" t="b">
        <f t="shared" si="64"/>
        <v>0</v>
      </c>
      <c r="M262" s="5">
        <f t="shared" si="65"/>
        <v>2.224610642439968E-2</v>
      </c>
      <c r="N262" s="5">
        <f t="shared" si="66"/>
        <v>2.7498615177653776E-3</v>
      </c>
      <c r="O262" s="4">
        <f t="shared" ref="O262:O263" si="74">(E262-O261)*(2/($Z$1+1))+O261</f>
        <v>480.93370343426909</v>
      </c>
      <c r="P262" s="4">
        <f t="shared" si="69"/>
        <v>465.53000898588147</v>
      </c>
      <c r="Q262" s="5">
        <f t="shared" si="67"/>
        <v>3.202872732435335E-2</v>
      </c>
      <c r="R262" s="43">
        <f t="shared" si="70"/>
        <v>2.2614960207748079E-2</v>
      </c>
      <c r="S262" s="14"/>
      <c r="T262" s="13">
        <f t="shared" si="68"/>
        <v>5.1038836310389205E-2</v>
      </c>
      <c r="U262" s="20" t="b">
        <f t="shared" si="71"/>
        <v>0</v>
      </c>
      <c r="X262" s="13">
        <f t="shared" si="72"/>
        <v>9.7233582785656806E-3</v>
      </c>
    </row>
    <row r="263" spans="1:24" x14ac:dyDescent="0.2">
      <c r="A263" s="1">
        <v>45251</v>
      </c>
      <c r="B263" s="4">
        <v>501.26</v>
      </c>
      <c r="C263" s="4">
        <v>505.17</v>
      </c>
      <c r="D263" s="4">
        <v>492.22</v>
      </c>
      <c r="E263" s="4">
        <v>499.44</v>
      </c>
      <c r="F263" s="4">
        <v>499.44</v>
      </c>
      <c r="G263" s="4">
        <v>55406700</v>
      </c>
      <c r="H263" s="4">
        <f t="shared" si="61"/>
        <v>55.406700000000001</v>
      </c>
      <c r="I263" s="5">
        <f t="shared" si="62"/>
        <v>7.8003431352990961E-3</v>
      </c>
      <c r="J263" s="5">
        <f t="shared" si="63"/>
        <v>2.6309373857218293E-2</v>
      </c>
      <c r="K263" s="4">
        <f t="shared" si="73"/>
        <v>-4.6499999999999773</v>
      </c>
      <c r="L263" s="4" t="b">
        <f t="shared" si="64"/>
        <v>0</v>
      </c>
      <c r="M263" s="5">
        <f t="shared" si="65"/>
        <v>-3.6308502573514606E-3</v>
      </c>
      <c r="N263" s="5">
        <f t="shared" si="66"/>
        <v>1.1342716313320305E-2</v>
      </c>
      <c r="O263" s="4">
        <f t="shared" si="74"/>
        <v>484.01808619522421</v>
      </c>
      <c r="P263" s="4">
        <f t="shared" si="69"/>
        <v>468.47870385667437</v>
      </c>
      <c r="Q263" s="5">
        <f t="shared" si="67"/>
        <v>3.2104962152761742E-2</v>
      </c>
      <c r="R263" s="43">
        <f t="shared" si="70"/>
        <v>1.6945469681204531E-2</v>
      </c>
      <c r="S263" s="14"/>
      <c r="T263" s="13">
        <f t="shared" si="68"/>
        <v>4.3700668235451788E-2</v>
      </c>
      <c r="U263" s="20" t="b">
        <f t="shared" si="71"/>
        <v>1</v>
      </c>
      <c r="X263" s="13">
        <f t="shared" si="72"/>
        <v>6.4133221251287831E-3</v>
      </c>
    </row>
    <row r="264" spans="1:24" x14ac:dyDescent="0.2">
      <c r="A264" s="14"/>
      <c r="B264" s="49"/>
      <c r="C264" s="49"/>
      <c r="D264" s="49"/>
      <c r="E264" s="49"/>
      <c r="F264" s="14"/>
      <c r="G264" s="14"/>
      <c r="H264" s="49"/>
      <c r="I264" s="49"/>
      <c r="J264" s="14"/>
      <c r="K264" s="4">
        <f t="shared" si="73"/>
        <v>-499.44</v>
      </c>
      <c r="L264" s="14"/>
      <c r="M264" s="14"/>
      <c r="N264" s="14"/>
      <c r="P264" s="4"/>
      <c r="Q264" s="4"/>
      <c r="R264" s="14"/>
      <c r="T264" s="13" t="e">
        <f t="shared" si="68"/>
        <v>#DIV/0!</v>
      </c>
    </row>
    <row r="265" spans="1:24" x14ac:dyDescent="0.2">
      <c r="A265" s="14"/>
      <c r="B265" s="49"/>
      <c r="C265" s="49"/>
      <c r="D265" s="49"/>
      <c r="E265" s="49"/>
      <c r="F265" s="14"/>
      <c r="G265" s="14"/>
      <c r="H265" s="49"/>
      <c r="I265" s="49"/>
      <c r="J265" s="14"/>
      <c r="K265" s="14"/>
      <c r="L265" s="14"/>
      <c r="M265" s="14"/>
      <c r="N265" s="14"/>
      <c r="P265" s="4"/>
      <c r="Q265" s="4"/>
      <c r="R265" s="14"/>
    </row>
    <row r="266" spans="1:24" x14ac:dyDescent="0.2">
      <c r="A266" s="14"/>
      <c r="B266" s="49"/>
      <c r="C266" s="49"/>
      <c r="D266" s="49"/>
      <c r="E266" s="49"/>
      <c r="F266" s="14"/>
      <c r="G266" s="14"/>
      <c r="H266" s="49"/>
      <c r="I266" s="49"/>
      <c r="J266" s="14"/>
      <c r="K266" s="14"/>
      <c r="L266" s="14"/>
      <c r="M266" s="14"/>
      <c r="N266" s="14"/>
      <c r="P266" s="4"/>
      <c r="Q266" s="4"/>
      <c r="R266" s="14"/>
    </row>
    <row r="267" spans="1:24" x14ac:dyDescent="0.2">
      <c r="A267" s="14"/>
      <c r="B267" s="49"/>
      <c r="C267" s="49"/>
      <c r="D267" s="49"/>
      <c r="E267" s="49"/>
      <c r="F267" s="14"/>
      <c r="G267" s="14"/>
      <c r="H267" s="49"/>
      <c r="I267" s="49"/>
      <c r="J267" s="14"/>
      <c r="K267" s="14"/>
      <c r="L267" s="14"/>
      <c r="M267" s="14"/>
      <c r="N267" s="14"/>
      <c r="P267" s="4"/>
      <c r="Q267" s="4"/>
      <c r="R267" s="14"/>
    </row>
    <row r="268" spans="1:24" x14ac:dyDescent="0.2">
      <c r="A268" s="14"/>
      <c r="B268" s="49"/>
      <c r="C268" s="49"/>
      <c r="D268" s="49"/>
      <c r="E268" s="49"/>
      <c r="F268" s="14"/>
      <c r="G268" s="14"/>
      <c r="H268" s="49"/>
      <c r="I268" s="49"/>
      <c r="J268" s="14"/>
      <c r="K268" s="14"/>
      <c r="L268" s="14"/>
      <c r="M268" s="14"/>
      <c r="N268" s="14"/>
      <c r="P268" s="4"/>
      <c r="Q268" s="4"/>
      <c r="R268" s="14"/>
    </row>
    <row r="269" spans="1:24" x14ac:dyDescent="0.2">
      <c r="A269" s="14"/>
      <c r="B269" s="49"/>
      <c r="C269" s="49"/>
      <c r="D269" s="49"/>
      <c r="E269" s="49"/>
      <c r="F269" s="14"/>
      <c r="G269" s="14"/>
      <c r="H269" s="49"/>
      <c r="I269" s="49"/>
      <c r="J269" s="14"/>
      <c r="K269" s="14"/>
      <c r="L269" s="14"/>
      <c r="M269" s="14"/>
      <c r="N269" s="14"/>
      <c r="P269" s="4"/>
      <c r="Q269" s="4"/>
      <c r="R269" s="14"/>
    </row>
    <row r="270" spans="1:24" x14ac:dyDescent="0.2">
      <c r="A270" s="14"/>
      <c r="B270" s="49"/>
      <c r="C270" s="49"/>
      <c r="D270" s="49"/>
      <c r="E270" s="49"/>
      <c r="F270" s="14"/>
      <c r="G270" s="14"/>
      <c r="H270" s="49"/>
      <c r="I270" s="49"/>
      <c r="J270" s="14"/>
      <c r="K270" s="14"/>
      <c r="L270" s="14"/>
      <c r="M270" s="14"/>
      <c r="N270" s="14"/>
      <c r="P270" s="4"/>
      <c r="Q270" s="4"/>
      <c r="R270" s="14"/>
    </row>
    <row r="271" spans="1:24" x14ac:dyDescent="0.2">
      <c r="A271" s="14"/>
      <c r="B271" s="49"/>
      <c r="C271" s="49"/>
      <c r="D271" s="49"/>
      <c r="E271" s="49"/>
      <c r="F271" s="14"/>
      <c r="G271" s="14"/>
      <c r="H271" s="49"/>
      <c r="I271" s="49"/>
      <c r="J271" s="14"/>
      <c r="K271" s="14"/>
      <c r="L271" s="14"/>
      <c r="M271" s="14"/>
      <c r="N271" s="14"/>
      <c r="P271" s="4"/>
      <c r="Q271" s="4"/>
      <c r="R271" s="14"/>
    </row>
    <row r="272" spans="1:24" x14ac:dyDescent="0.2">
      <c r="A272" s="14"/>
      <c r="B272" s="49"/>
      <c r="C272" s="49"/>
      <c r="D272" s="49"/>
      <c r="E272" s="49"/>
      <c r="F272" s="14"/>
      <c r="G272" s="14"/>
      <c r="H272" s="49"/>
      <c r="I272" s="49"/>
      <c r="J272" s="14"/>
      <c r="K272" s="14"/>
      <c r="L272" s="14"/>
      <c r="M272" s="14"/>
      <c r="N272" s="14"/>
      <c r="P272" s="4"/>
      <c r="Q272" s="4"/>
      <c r="R272" s="14"/>
    </row>
    <row r="273" spans="1:18" x14ac:dyDescent="0.2">
      <c r="A273" s="14"/>
      <c r="B273" s="49"/>
      <c r="C273" s="49"/>
      <c r="D273" s="49"/>
      <c r="E273" s="49"/>
      <c r="F273" s="14"/>
      <c r="G273" s="14"/>
      <c r="H273" s="49"/>
      <c r="I273" s="49"/>
      <c r="J273" s="14"/>
      <c r="K273" s="14"/>
      <c r="L273" s="14"/>
      <c r="M273" s="14"/>
      <c r="N273" s="14"/>
      <c r="P273" s="4"/>
      <c r="Q273" s="4"/>
      <c r="R273" s="14"/>
    </row>
    <row r="274" spans="1:18" x14ac:dyDescent="0.2">
      <c r="A274" s="14"/>
      <c r="B274" s="49"/>
      <c r="C274" s="49"/>
      <c r="D274" s="49"/>
      <c r="E274" s="49"/>
      <c r="F274" s="14"/>
      <c r="G274" s="14"/>
      <c r="H274" s="49"/>
      <c r="I274" s="49"/>
      <c r="J274" s="14"/>
      <c r="K274" s="14"/>
      <c r="L274" s="14"/>
      <c r="M274" s="14"/>
      <c r="N274" s="14"/>
      <c r="P274" s="4"/>
      <c r="Q274" s="4"/>
      <c r="R274" s="14"/>
    </row>
    <row r="275" spans="1:18" x14ac:dyDescent="0.2">
      <c r="A275" s="14"/>
      <c r="B275" s="49"/>
      <c r="C275" s="49"/>
      <c r="D275" s="49"/>
      <c r="E275" s="49"/>
      <c r="F275" s="14"/>
      <c r="G275" s="14"/>
      <c r="H275" s="49"/>
      <c r="I275" s="49"/>
      <c r="J275" s="14"/>
      <c r="K275" s="14"/>
      <c r="L275" s="14"/>
      <c r="M275" s="14"/>
      <c r="N275" s="14"/>
      <c r="P275" s="4"/>
      <c r="Q275" s="4"/>
      <c r="R275" s="14"/>
    </row>
    <row r="276" spans="1:18" x14ac:dyDescent="0.2">
      <c r="A276" s="14"/>
      <c r="B276" s="49"/>
      <c r="C276" s="49"/>
      <c r="D276" s="49"/>
      <c r="E276" s="49"/>
      <c r="F276" s="14"/>
      <c r="G276" s="14"/>
      <c r="H276" s="49"/>
      <c r="I276" s="49"/>
      <c r="J276" s="14"/>
      <c r="K276" s="14"/>
      <c r="L276" s="14"/>
      <c r="M276" s="14"/>
      <c r="N276" s="14"/>
      <c r="P276" s="4"/>
      <c r="Q276" s="4"/>
      <c r="R276" s="14"/>
    </row>
    <row r="277" spans="1:18" x14ac:dyDescent="0.2">
      <c r="A277" s="14"/>
      <c r="B277" s="49"/>
      <c r="C277" s="49"/>
      <c r="D277" s="49"/>
      <c r="E277" s="49"/>
      <c r="F277" s="14"/>
      <c r="G277" s="14"/>
      <c r="H277" s="49"/>
      <c r="I277" s="49"/>
      <c r="J277" s="14"/>
      <c r="K277" s="14"/>
      <c r="L277" s="14"/>
      <c r="M277" s="14"/>
      <c r="N277" s="14"/>
      <c r="P277" s="4"/>
      <c r="Q277" s="4"/>
      <c r="R277" s="14"/>
    </row>
    <row r="278" spans="1:18" x14ac:dyDescent="0.2">
      <c r="A278" s="14"/>
      <c r="B278" s="49"/>
      <c r="C278" s="49"/>
      <c r="D278" s="49"/>
      <c r="E278" s="49"/>
      <c r="F278" s="14"/>
      <c r="G278" s="14"/>
      <c r="H278" s="49"/>
      <c r="I278" s="49"/>
      <c r="J278" s="14"/>
      <c r="K278" s="14"/>
      <c r="L278" s="14"/>
      <c r="M278" s="14"/>
      <c r="N278" s="14"/>
      <c r="P278" s="4"/>
      <c r="Q278" s="4"/>
      <c r="R278" s="14"/>
    </row>
    <row r="279" spans="1:18" x14ac:dyDescent="0.2">
      <c r="A279" s="14"/>
      <c r="B279" s="49"/>
      <c r="C279" s="49"/>
      <c r="D279" s="49"/>
      <c r="E279" s="49"/>
      <c r="F279" s="14"/>
      <c r="G279" s="14"/>
      <c r="H279" s="49"/>
      <c r="I279" s="49"/>
      <c r="J279" s="14"/>
      <c r="K279" s="14"/>
      <c r="L279" s="14"/>
      <c r="M279" s="14"/>
      <c r="N279" s="14"/>
      <c r="P279" s="4"/>
      <c r="Q279" s="4"/>
      <c r="R279" s="14"/>
    </row>
    <row r="280" spans="1:18" x14ac:dyDescent="0.2">
      <c r="A280" s="14"/>
      <c r="B280" s="49"/>
      <c r="C280" s="49"/>
      <c r="D280" s="49"/>
      <c r="E280" s="49"/>
      <c r="F280" s="14"/>
      <c r="G280" s="14"/>
      <c r="H280" s="49"/>
      <c r="I280" s="49"/>
      <c r="J280" s="14"/>
      <c r="K280" s="14"/>
      <c r="L280" s="14"/>
      <c r="M280" s="14"/>
      <c r="N280" s="14"/>
      <c r="P280" s="4"/>
      <c r="Q280" s="4"/>
      <c r="R280" s="14"/>
    </row>
  </sheetData>
  <autoFilter ref="R1:R256" xr:uid="{7408E6D4-76A2-6740-A65B-28CCB3B52EF4}"/>
  <mergeCells count="8">
    <mergeCell ref="S153:S154"/>
    <mergeCell ref="S7:S8"/>
    <mergeCell ref="S49:S50"/>
    <mergeCell ref="S60:S65"/>
    <mergeCell ref="S93:S95"/>
    <mergeCell ref="S140:S145"/>
    <mergeCell ref="S53:S54"/>
    <mergeCell ref="S56:S57"/>
  </mergeCells>
  <conditionalFormatting sqref="I1:I254 I264:I1048576">
    <cfRule type="top10" dxfId="458" priority="7" percent="1" rank="10"/>
  </conditionalFormatting>
  <conditionalFormatting sqref="J1:J254 J264:J1048576">
    <cfRule type="top10" dxfId="457" priority="24" percent="1" rank="10"/>
  </conditionalFormatting>
  <conditionalFormatting sqref="N1:N1048576">
    <cfRule type="top10" dxfId="456" priority="16" percent="1" bottom="1" rank="10"/>
  </conditionalFormatting>
  <conditionalFormatting sqref="Q1:Q1048576">
    <cfRule type="top10" dxfId="455" priority="17" percent="1" rank="10"/>
    <cfRule type="top10" dxfId="454" priority="35" percent="1" rank="10"/>
    <cfRule type="top10" dxfId="453" priority="36" rank="10"/>
  </conditionalFormatting>
  <conditionalFormatting sqref="Q2:Q263">
    <cfRule type="top10" dxfId="452" priority="37" percent="1" rank="10"/>
  </conditionalFormatting>
  <conditionalFormatting sqref="R1:R254 R256:R1048576">
    <cfRule type="top10" dxfId="451" priority="9" percent="1" rank="10"/>
  </conditionalFormatting>
  <conditionalFormatting sqref="T1:T1048576">
    <cfRule type="top10" dxfId="450" priority="4" percent="1" rank="10"/>
    <cfRule type="top10" dxfId="449" priority="8" percent="1" rank="10"/>
  </conditionalFormatting>
  <conditionalFormatting sqref="T2:T264">
    <cfRule type="cellIs" dxfId="448" priority="6" operator="greaterThan">
      <formula>0.065</formula>
    </cfRule>
  </conditionalFormatting>
  <conditionalFormatting sqref="T257:T264">
    <cfRule type="top10" dxfId="447" priority="5" percent="1" rank="10"/>
  </conditionalFormatting>
  <conditionalFormatting sqref="U1">
    <cfRule type="top10" dxfId="446" priority="43" percent="1" rank="10"/>
    <cfRule type="top10" dxfId="445" priority="44" rank="10"/>
  </conditionalFormatting>
  <conditionalFormatting sqref="U1:U1048576">
    <cfRule type="containsText" dxfId="444" priority="21" operator="containsText" text="TRUE">
      <formula>NOT(ISERROR(SEARCH("TRUE",U1)))</formula>
    </cfRule>
    <cfRule type="containsText" dxfId="443" priority="38" operator="containsText" text="FALSE">
      <formula>NOT(ISERROR(SEARCH("FALSE",U1)))</formula>
    </cfRule>
    <cfRule type="cellIs" dxfId="442" priority="39" operator="equal">
      <formula>FALSE</formula>
    </cfRule>
    <cfRule type="top10" dxfId="441" priority="40" percent="1" rank="7"/>
    <cfRule type="colorScale" priority="41">
      <colorScale>
        <cfvo type="min"/>
        <cfvo type="percent" val="&quot;7$P:$P&quot;"/>
        <color rgb="FF92D050"/>
        <color theme="1"/>
      </colorScale>
    </cfRule>
    <cfRule type="top10" dxfId="440" priority="42" percent="1" rank="10"/>
  </conditionalFormatting>
  <conditionalFormatting sqref="V1">
    <cfRule type="top10" dxfId="439" priority="33" percent="1" rank="10"/>
    <cfRule type="top10" dxfId="438" priority="34" rank="10"/>
  </conditionalFormatting>
  <conditionalFormatting sqref="V1:V1048576">
    <cfRule type="top10" dxfId="437" priority="30" percent="1" rank="7"/>
    <cfRule type="colorScale" priority="31">
      <colorScale>
        <cfvo type="min"/>
        <cfvo type="percent" val="&quot;7$P:$P&quot;"/>
        <color rgb="FF92D050"/>
        <color theme="1"/>
      </colorScale>
    </cfRule>
    <cfRule type="top10" dxfId="436" priority="32" percent="1" rank="10"/>
  </conditionalFormatting>
  <conditionalFormatting sqref="W1:X1">
    <cfRule type="top10" dxfId="435" priority="28" percent="1" rank="10"/>
    <cfRule type="top10" dxfId="434" priority="29" rank="10"/>
  </conditionalFormatting>
  <conditionalFormatting sqref="W1:X2 W264:X1048576 W3:W263">
    <cfRule type="top10" dxfId="433" priority="25" percent="1" rank="7"/>
    <cfRule type="colorScale" priority="26">
      <colorScale>
        <cfvo type="min"/>
        <cfvo type="percent" val="&quot;7$P:$P&quot;"/>
        <color rgb="FF92D050"/>
        <color theme="1"/>
      </colorScale>
    </cfRule>
    <cfRule type="top10" dxfId="432" priority="27" percent="1" rank="10"/>
  </conditionalFormatting>
  <conditionalFormatting sqref="X3:X263">
    <cfRule type="top10" dxfId="431" priority="1" percent="1" rank="7"/>
    <cfRule type="colorScale" priority="2">
      <colorScale>
        <cfvo type="min"/>
        <cfvo type="percent" val="&quot;7$P:$P&quot;"/>
        <color rgb="FF92D050"/>
        <color theme="1"/>
      </colorScale>
    </cfRule>
    <cfRule type="top10" dxfId="430" priority="3" percent="1" rank="10"/>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418D-0460-2E44-8AF2-6D3613E9D8EF}">
  <dimension ref="A1:AB279"/>
  <sheetViews>
    <sheetView topLeftCell="A9" workbookViewId="0">
      <selection activeCell="A31" sqref="A31"/>
    </sheetView>
  </sheetViews>
  <sheetFormatPr baseColWidth="10" defaultRowHeight="16" x14ac:dyDescent="0.2"/>
  <cols>
    <col min="7" max="7" width="12.83203125" customWidth="1"/>
    <col min="12" max="12" width="15.1640625" customWidth="1"/>
    <col min="13" max="13" width="21" customWidth="1"/>
    <col min="17" max="17" width="15.33203125" customWidth="1"/>
    <col min="18" max="18" width="41.1640625" customWidth="1"/>
    <col min="19" max="19" width="18.33203125" customWidth="1"/>
    <col min="23" max="23" width="24.1640625" customWidth="1"/>
    <col min="24" max="24" width="17" customWidth="1"/>
    <col min="28" max="28" width="105.83203125" bestFit="1" customWidth="1"/>
  </cols>
  <sheetData>
    <row r="1" spans="1:28" x14ac:dyDescent="0.2">
      <c r="A1" s="7" t="s">
        <v>0</v>
      </c>
      <c r="B1" s="8" t="s">
        <v>1</v>
      </c>
      <c r="C1" s="8" t="s">
        <v>2</v>
      </c>
      <c r="D1" s="8" t="s">
        <v>3</v>
      </c>
      <c r="E1" s="8" t="s">
        <v>4</v>
      </c>
      <c r="F1" s="7" t="s">
        <v>5</v>
      </c>
      <c r="G1" s="7" t="s">
        <v>6</v>
      </c>
      <c r="H1" s="8"/>
      <c r="I1" s="7" t="s">
        <v>10</v>
      </c>
      <c r="J1" s="7" t="s">
        <v>8</v>
      </c>
      <c r="K1" s="7" t="s">
        <v>7</v>
      </c>
      <c r="L1" s="7" t="s">
        <v>32</v>
      </c>
      <c r="M1" s="7" t="s">
        <v>26</v>
      </c>
      <c r="N1" s="11" t="s">
        <v>11</v>
      </c>
      <c r="O1" s="24" t="s">
        <v>20</v>
      </c>
      <c r="P1" s="24" t="s">
        <v>23</v>
      </c>
      <c r="Q1" s="7" t="s">
        <v>13</v>
      </c>
      <c r="S1" s="12" t="s">
        <v>16</v>
      </c>
      <c r="T1" s="7" t="s">
        <v>17</v>
      </c>
      <c r="U1" s="7" t="s">
        <v>18</v>
      </c>
      <c r="V1" s="7" t="s">
        <v>19</v>
      </c>
      <c r="W1" s="7" t="s">
        <v>106</v>
      </c>
      <c r="X1" s="7" t="s">
        <v>12</v>
      </c>
      <c r="Y1">
        <v>11</v>
      </c>
      <c r="AB1" s="12" t="s">
        <v>25</v>
      </c>
    </row>
    <row r="2" spans="1:28" x14ac:dyDescent="0.2">
      <c r="A2" s="1">
        <v>44848</v>
      </c>
      <c r="B2" s="4">
        <v>224.009995</v>
      </c>
      <c r="C2" s="4">
        <v>226.259995</v>
      </c>
      <c r="D2" s="4">
        <v>204.16000399999999</v>
      </c>
      <c r="E2" s="4">
        <v>204.990005</v>
      </c>
      <c r="F2" s="4">
        <v>204.990005</v>
      </c>
      <c r="G2" s="2">
        <v>94124500</v>
      </c>
      <c r="H2" s="4">
        <f>(G2/1000000)</f>
        <v>94.124499999999998</v>
      </c>
      <c r="I2" s="10"/>
      <c r="J2" s="6" t="b">
        <f t="shared" ref="J2:J19" si="0">(E2-D2)&lt;(C2-E2)</f>
        <v>1</v>
      </c>
      <c r="K2" s="5">
        <f t="shared" ref="K2:K65" si="1">(C2-D2)/D2</f>
        <v>0.10824838639795491</v>
      </c>
      <c r="L2" s="5">
        <f>(E2-B2)/B2</f>
        <v>-8.490688105233879E-2</v>
      </c>
      <c r="M2" s="5">
        <f>(E2-C2)/C2</f>
        <v>-9.4006852603351315E-2</v>
      </c>
      <c r="N2" s="4">
        <v>231.45</v>
      </c>
      <c r="O2" s="4">
        <v>249.46</v>
      </c>
      <c r="P2" s="5">
        <f>(N2-O2)/N2</f>
        <v>-7.7813782674443818E-2</v>
      </c>
      <c r="Q2" s="5">
        <f t="shared" ref="Q2:Q19" si="2">(D2-N2)/N2</f>
        <v>-0.11790881831929144</v>
      </c>
      <c r="R2" s="1"/>
      <c r="S2" s="13">
        <f t="shared" ref="S2:S19" si="3">(C2-N2)/N2</f>
        <v>-2.2423871246489459E-2</v>
      </c>
      <c r="T2" s="20" t="b">
        <f t="shared" ref="T2:T20" si="4">(E2&lt;E1)</f>
        <v>1</v>
      </c>
      <c r="U2" s="4"/>
      <c r="V2" s="4"/>
      <c r="W2" s="13"/>
      <c r="X2" s="7" t="s">
        <v>22</v>
      </c>
      <c r="Y2">
        <v>22</v>
      </c>
      <c r="AB2" s="14" t="str">
        <f>notes!A1</f>
        <v>check if the bar is in value zone</v>
      </c>
    </row>
    <row r="3" spans="1:28" x14ac:dyDescent="0.2">
      <c r="A3" s="1">
        <v>44851</v>
      </c>
      <c r="B3" s="4">
        <v>210.03999300000001</v>
      </c>
      <c r="C3" s="4">
        <v>221.86000100000001</v>
      </c>
      <c r="D3" s="4">
        <v>209.449997</v>
      </c>
      <c r="E3" s="4">
        <v>219.35000600000001</v>
      </c>
      <c r="F3" s="4">
        <v>219.35000600000001</v>
      </c>
      <c r="G3" s="2">
        <v>79428800</v>
      </c>
      <c r="H3" s="4">
        <f t="shared" ref="H3:H19" si="5">(G3/1000000)</f>
        <v>79.428799999999995</v>
      </c>
      <c r="I3" s="10">
        <f t="shared" ref="I3:I20" si="6">(E3-E2)</f>
        <v>14.360001000000011</v>
      </c>
      <c r="J3" s="6" t="b">
        <f t="shared" si="0"/>
        <v>0</v>
      </c>
      <c r="K3" s="5">
        <f t="shared" si="1"/>
        <v>5.9250437707096336E-2</v>
      </c>
      <c r="L3" s="5">
        <f t="shared" ref="L3:L19" si="7">(E3-B3)/B3</f>
        <v>4.4324953867238025E-2</v>
      </c>
      <c r="M3" s="5">
        <f t="shared" ref="M3:M19" si="8">(E3-C3)/C3</f>
        <v>-1.1313418320952786E-2</v>
      </c>
      <c r="N3" s="4">
        <f t="shared" ref="N3:N19" si="9">(E3-N2)*(2/($Y$1+1))+N2</f>
        <v>229.43333433333333</v>
      </c>
      <c r="O3" s="4">
        <f>(E3-O2)*(2/($Y$2+1))+O2</f>
        <v>246.84173965217391</v>
      </c>
      <c r="P3" s="5">
        <f t="shared" ref="P3:P19" si="10">(N3-O3)/N3</f>
        <v>-7.5875658475802354E-2</v>
      </c>
      <c r="Q3" s="5">
        <f t="shared" si="2"/>
        <v>-8.709866589961357E-2</v>
      </c>
      <c r="R3" s="1"/>
      <c r="S3" s="13">
        <f t="shared" si="3"/>
        <v>-3.3008862270773473E-2</v>
      </c>
      <c r="T3" s="20" t="b">
        <f t="shared" si="4"/>
        <v>0</v>
      </c>
      <c r="U3" s="4"/>
      <c r="V3" s="4"/>
      <c r="W3" s="13">
        <f>(N3-N2)/N2</f>
        <v>-8.7131806725714162E-3</v>
      </c>
      <c r="X3" s="4"/>
      <c r="AB3" s="14" t="str">
        <f>notes!A2</f>
        <v>open-high can be large , but that doesn't signal shorting if the bar is below fast EMA</v>
      </c>
    </row>
    <row r="4" spans="1:28" x14ac:dyDescent="0.2">
      <c r="A4" s="1">
        <v>44852</v>
      </c>
      <c r="B4" s="4">
        <v>229.5</v>
      </c>
      <c r="C4" s="4">
        <v>229.820007</v>
      </c>
      <c r="D4" s="4">
        <v>217.25</v>
      </c>
      <c r="E4" s="4">
        <v>220.19000199999999</v>
      </c>
      <c r="F4" s="4">
        <v>220.19000199999999</v>
      </c>
      <c r="G4" s="2">
        <v>75891900</v>
      </c>
      <c r="H4" s="4">
        <f t="shared" si="5"/>
        <v>75.891900000000007</v>
      </c>
      <c r="I4" s="10">
        <f t="shared" si="6"/>
        <v>0.83999599999998509</v>
      </c>
      <c r="J4" s="6" t="b">
        <f t="shared" si="0"/>
        <v>1</v>
      </c>
      <c r="K4" s="5">
        <f t="shared" si="1"/>
        <v>5.785964096662833E-2</v>
      </c>
      <c r="L4" s="5">
        <f t="shared" si="7"/>
        <v>-4.0566440087146001E-2</v>
      </c>
      <c r="M4" s="5">
        <f t="shared" si="8"/>
        <v>-4.1902378847286398E-2</v>
      </c>
      <c r="N4" s="4">
        <f t="shared" si="9"/>
        <v>227.89277894444444</v>
      </c>
      <c r="O4" s="4">
        <f t="shared" ref="O4:O19" si="11">(E4-O3)*(2/($Y$2+1))+O3</f>
        <v>244.52419724763706</v>
      </c>
      <c r="P4" s="5">
        <f t="shared" si="10"/>
        <v>-7.2979136856490809E-2</v>
      </c>
      <c r="Q4" s="5">
        <f t="shared" si="2"/>
        <v>-4.6700816909336709E-2</v>
      </c>
      <c r="R4" s="1"/>
      <c r="S4" s="13">
        <f t="shared" si="3"/>
        <v>8.4567315580691485E-3</v>
      </c>
      <c r="T4" s="20" t="b">
        <f t="shared" si="4"/>
        <v>0</v>
      </c>
      <c r="U4" s="4"/>
      <c r="V4" s="4"/>
      <c r="W4" s="13">
        <f t="shared" ref="W4:W67" si="12">(N4-N3)/N3</f>
        <v>-6.7146101213465649E-3</v>
      </c>
      <c r="X4" s="4"/>
      <c r="AB4" s="14"/>
    </row>
    <row r="5" spans="1:28" x14ac:dyDescent="0.2">
      <c r="A5" s="1">
        <v>44853</v>
      </c>
      <c r="B5" s="4">
        <v>219.800003</v>
      </c>
      <c r="C5" s="4">
        <v>222.929993</v>
      </c>
      <c r="D5" s="4">
        <v>217.779999</v>
      </c>
      <c r="E5" s="4">
        <v>222.03999300000001</v>
      </c>
      <c r="F5" s="4">
        <v>222.03999300000001</v>
      </c>
      <c r="G5" s="2">
        <v>66571500</v>
      </c>
      <c r="H5" s="4">
        <f t="shared" si="5"/>
        <v>66.5715</v>
      </c>
      <c r="I5" s="10">
        <f t="shared" si="6"/>
        <v>1.849991000000017</v>
      </c>
      <c r="J5" s="6" t="b">
        <f t="shared" si="0"/>
        <v>0</v>
      </c>
      <c r="K5" s="5">
        <f t="shared" si="1"/>
        <v>2.3647690438275703E-2</v>
      </c>
      <c r="L5" s="5">
        <f t="shared" si="7"/>
        <v>1.019103716754729E-2</v>
      </c>
      <c r="M5" s="5">
        <f t="shared" si="8"/>
        <v>-3.9922846989906219E-3</v>
      </c>
      <c r="N5" s="4">
        <f t="shared" si="9"/>
        <v>226.91731462037038</v>
      </c>
      <c r="O5" s="4">
        <f t="shared" si="11"/>
        <v>242.56904905219037</v>
      </c>
      <c r="P5" s="5">
        <f t="shared" si="10"/>
        <v>-6.8975496462247182E-2</v>
      </c>
      <c r="Q5" s="5">
        <f t="shared" si="2"/>
        <v>-4.0267159144100478E-2</v>
      </c>
      <c r="R5" s="1"/>
      <c r="S5" s="13">
        <f t="shared" si="3"/>
        <v>-1.7571694020093249E-2</v>
      </c>
      <c r="T5" s="20" t="b">
        <f t="shared" si="4"/>
        <v>0</v>
      </c>
      <c r="U5" s="4"/>
      <c r="V5" s="4"/>
      <c r="W5" s="13">
        <f t="shared" si="12"/>
        <v>-4.2803652164506087E-3</v>
      </c>
      <c r="X5" s="4"/>
      <c r="AB5" s="12" t="str">
        <f>notes!A4</f>
        <v>criteria to choose a stock</v>
      </c>
    </row>
    <row r="6" spans="1:28" x14ac:dyDescent="0.2">
      <c r="A6" s="1">
        <v>44854</v>
      </c>
      <c r="B6" s="4">
        <v>208.279999</v>
      </c>
      <c r="C6" s="4">
        <v>215.550003</v>
      </c>
      <c r="D6" s="4">
        <v>202</v>
      </c>
      <c r="E6" s="4">
        <v>207.279999</v>
      </c>
      <c r="F6" s="4">
        <v>207.279999</v>
      </c>
      <c r="G6" s="2">
        <v>117798100</v>
      </c>
      <c r="H6" s="4">
        <f t="shared" si="5"/>
        <v>117.79810000000001</v>
      </c>
      <c r="I6" s="10">
        <f t="shared" si="6"/>
        <v>-14.759994000000006</v>
      </c>
      <c r="J6" s="6" t="b">
        <f t="shared" si="0"/>
        <v>1</v>
      </c>
      <c r="K6" s="5">
        <f t="shared" si="1"/>
        <v>6.707922277227725E-2</v>
      </c>
      <c r="L6" s="5">
        <f t="shared" si="7"/>
        <v>-4.8012291377051526E-3</v>
      </c>
      <c r="M6" s="5">
        <f t="shared" si="8"/>
        <v>-3.8366986244022461E-2</v>
      </c>
      <c r="N6" s="4">
        <f t="shared" si="9"/>
        <v>223.64442868364199</v>
      </c>
      <c r="O6" s="4">
        <f t="shared" si="11"/>
        <v>239.50043600417382</v>
      </c>
      <c r="P6" s="5">
        <f t="shared" si="10"/>
        <v>-7.0898288921657296E-2</v>
      </c>
      <c r="Q6" s="5">
        <f t="shared" si="2"/>
        <v>-9.6780540481333832E-2</v>
      </c>
      <c r="R6" s="1"/>
      <c r="S6" s="13">
        <f t="shared" si="3"/>
        <v>-3.6193281144025376E-2</v>
      </c>
      <c r="T6" s="20" t="b">
        <f t="shared" si="4"/>
        <v>1</v>
      </c>
      <c r="U6" s="4"/>
      <c r="V6" s="4"/>
      <c r="W6" s="13">
        <f t="shared" si="12"/>
        <v>-1.4423253431338549E-2</v>
      </c>
      <c r="X6" s="4"/>
      <c r="AB6" s="14" t="str">
        <f>notes!A5</f>
        <v>1. low-fast ema %</v>
      </c>
    </row>
    <row r="7" spans="1:28" x14ac:dyDescent="0.2">
      <c r="A7" s="1">
        <v>44855</v>
      </c>
      <c r="B7" s="4">
        <v>206.41999799999999</v>
      </c>
      <c r="C7" s="4">
        <v>214.66000399999999</v>
      </c>
      <c r="D7" s="4">
        <v>203.800003</v>
      </c>
      <c r="E7" s="4">
        <v>214.44000199999999</v>
      </c>
      <c r="F7" s="4">
        <v>214.44000199999999</v>
      </c>
      <c r="G7" s="2">
        <v>75713800</v>
      </c>
      <c r="H7" s="4">
        <f t="shared" si="5"/>
        <v>75.713800000000006</v>
      </c>
      <c r="I7" s="10">
        <f t="shared" si="6"/>
        <v>7.160002999999989</v>
      </c>
      <c r="J7" s="6" t="b">
        <f t="shared" si="0"/>
        <v>0</v>
      </c>
      <c r="K7" s="5">
        <f t="shared" si="1"/>
        <v>5.3287540923147005E-2</v>
      </c>
      <c r="L7" s="5">
        <f t="shared" si="7"/>
        <v>3.8852844093138689E-2</v>
      </c>
      <c r="M7" s="5">
        <f t="shared" si="8"/>
        <v>-1.0248858469228102E-3</v>
      </c>
      <c r="N7" s="4">
        <f t="shared" si="9"/>
        <v>222.11035756970165</v>
      </c>
      <c r="O7" s="4">
        <f t="shared" si="11"/>
        <v>237.32126782989783</v>
      </c>
      <c r="P7" s="5">
        <f t="shared" si="10"/>
        <v>-6.8483570179399531E-2</v>
      </c>
      <c r="Q7" s="5">
        <f t="shared" si="2"/>
        <v>-8.2438094153063413E-2</v>
      </c>
      <c r="R7" s="1"/>
      <c r="S7" s="13">
        <f t="shared" si="3"/>
        <v>-3.3543476545724017E-2</v>
      </c>
      <c r="T7" s="20" t="b">
        <f t="shared" si="4"/>
        <v>0</v>
      </c>
      <c r="U7" s="4"/>
      <c r="V7" s="4"/>
      <c r="W7" s="13">
        <f t="shared" si="12"/>
        <v>-6.8594202098831401E-3</v>
      </c>
      <c r="X7" s="4"/>
      <c r="AB7" s="14" t="str">
        <f>notes!A6</f>
        <v>2. high-fast ema%</v>
      </c>
    </row>
    <row r="8" spans="1:28" x14ac:dyDescent="0.2">
      <c r="A8" s="1">
        <v>44858</v>
      </c>
      <c r="B8" s="4">
        <v>205.820007</v>
      </c>
      <c r="C8" s="4">
        <v>213.5</v>
      </c>
      <c r="D8" s="4">
        <v>198.58999600000001</v>
      </c>
      <c r="E8" s="4">
        <v>211.25</v>
      </c>
      <c r="F8" s="4">
        <v>211.25</v>
      </c>
      <c r="G8" s="2">
        <v>100446800</v>
      </c>
      <c r="H8" s="4">
        <f t="shared" si="5"/>
        <v>100.4468</v>
      </c>
      <c r="I8" s="10">
        <f t="shared" si="6"/>
        <v>-3.1900019999999927</v>
      </c>
      <c r="J8" s="6" t="b">
        <f t="shared" si="0"/>
        <v>0</v>
      </c>
      <c r="K8" s="5">
        <f t="shared" si="1"/>
        <v>7.5079330783610995E-2</v>
      </c>
      <c r="L8" s="5">
        <f t="shared" si="7"/>
        <v>2.6382240867380769E-2</v>
      </c>
      <c r="M8" s="5">
        <f t="shared" si="8"/>
        <v>-1.0538641686182669E-2</v>
      </c>
      <c r="N8" s="4">
        <f t="shared" si="9"/>
        <v>220.30029797475137</v>
      </c>
      <c r="O8" s="4">
        <f t="shared" si="11"/>
        <v>235.05420106208064</v>
      </c>
      <c r="P8" s="5">
        <f t="shared" si="10"/>
        <v>-6.6971779988333049E-2</v>
      </c>
      <c r="Q8" s="5">
        <f t="shared" si="2"/>
        <v>-9.8548672763209694E-2</v>
      </c>
      <c r="R8" s="1"/>
      <c r="S8" s="13">
        <f t="shared" si="3"/>
        <v>-3.0868310380273548E-2</v>
      </c>
      <c r="T8" s="20" t="b">
        <f t="shared" si="4"/>
        <v>1</v>
      </c>
      <c r="U8" s="4"/>
      <c r="V8" s="4"/>
      <c r="W8" s="13">
        <f t="shared" si="12"/>
        <v>-8.1493704965210825E-3</v>
      </c>
      <c r="X8" s="4"/>
      <c r="AB8" s="14" t="str">
        <f>notes!A7</f>
        <v>3. high - close % -  shows if the close fell from high</v>
      </c>
    </row>
    <row r="9" spans="1:28" x14ac:dyDescent="0.2">
      <c r="A9" s="1">
        <v>44859</v>
      </c>
      <c r="B9" s="4">
        <v>210.10000600000001</v>
      </c>
      <c r="C9" s="4">
        <v>224.35000600000001</v>
      </c>
      <c r="D9" s="4">
        <v>210</v>
      </c>
      <c r="E9" s="4">
        <v>222.41999799999999</v>
      </c>
      <c r="F9" s="4">
        <v>222.41999799999999</v>
      </c>
      <c r="G9" s="2">
        <v>96507900</v>
      </c>
      <c r="H9" s="4">
        <f t="shared" si="5"/>
        <v>96.507900000000006</v>
      </c>
      <c r="I9" s="10">
        <f t="shared" si="6"/>
        <v>11.169997999999993</v>
      </c>
      <c r="J9" s="6" t="b">
        <f t="shared" si="0"/>
        <v>0</v>
      </c>
      <c r="K9" s="5">
        <f t="shared" si="1"/>
        <v>6.8333361904761941E-2</v>
      </c>
      <c r="L9" s="5">
        <f t="shared" si="7"/>
        <v>5.8638703703797063E-2</v>
      </c>
      <c r="M9" s="5">
        <f t="shared" si="8"/>
        <v>-8.6026652479787094E-3</v>
      </c>
      <c r="N9" s="4">
        <f t="shared" si="9"/>
        <v>220.6535813122928</v>
      </c>
      <c r="O9" s="4">
        <f t="shared" si="11"/>
        <v>233.95557470885623</v>
      </c>
      <c r="P9" s="5">
        <f t="shared" si="10"/>
        <v>-6.0284511665083799E-2</v>
      </c>
      <c r="Q9" s="5">
        <f t="shared" si="2"/>
        <v>-4.8281932470494102E-2</v>
      </c>
      <c r="R9" s="1"/>
      <c r="S9" s="13">
        <f t="shared" si="3"/>
        <v>1.6752162669300286E-2</v>
      </c>
      <c r="T9" s="20" t="b">
        <f t="shared" si="4"/>
        <v>0</v>
      </c>
      <c r="U9" s="4"/>
      <c r="V9" s="4"/>
      <c r="W9" s="13">
        <f t="shared" si="12"/>
        <v>1.6036443926277252E-3</v>
      </c>
      <c r="X9" s="4"/>
      <c r="AB9" s="14" t="str">
        <f>notes!A8</f>
        <v>4. ema difference %</v>
      </c>
    </row>
    <row r="10" spans="1:28" x14ac:dyDescent="0.2">
      <c r="A10" s="1">
        <v>44860</v>
      </c>
      <c r="B10" s="4">
        <v>219.39999399999999</v>
      </c>
      <c r="C10" s="4">
        <v>230.60000600000001</v>
      </c>
      <c r="D10" s="4">
        <v>218.199997</v>
      </c>
      <c r="E10" s="4">
        <v>224.63999899999999</v>
      </c>
      <c r="F10" s="4">
        <v>224.63999899999999</v>
      </c>
      <c r="G10" s="2">
        <v>85012500</v>
      </c>
      <c r="H10" s="4">
        <f t="shared" si="5"/>
        <v>85.012500000000003</v>
      </c>
      <c r="I10" s="10">
        <f t="shared" si="6"/>
        <v>2.2200009999999963</v>
      </c>
      <c r="J10" s="6" t="b">
        <f t="shared" si="0"/>
        <v>0</v>
      </c>
      <c r="K10" s="5">
        <f t="shared" si="1"/>
        <v>5.6828639644756783E-2</v>
      </c>
      <c r="L10" s="5">
        <f t="shared" si="7"/>
        <v>2.3883341582953719E-2</v>
      </c>
      <c r="M10" s="5">
        <f t="shared" si="8"/>
        <v>-2.5845649804536512E-2</v>
      </c>
      <c r="N10" s="4">
        <f t="shared" si="9"/>
        <v>221.317984260244</v>
      </c>
      <c r="O10" s="4">
        <f t="shared" si="11"/>
        <v>233.14552464721655</v>
      </c>
      <c r="P10" s="5">
        <f t="shared" si="10"/>
        <v>-5.3441388536526441E-2</v>
      </c>
      <c r="Q10" s="5">
        <f t="shared" si="2"/>
        <v>-1.4088268834843622E-2</v>
      </c>
      <c r="R10" s="1"/>
      <c r="S10" s="13">
        <f t="shared" si="3"/>
        <v>4.1939753657079373E-2</v>
      </c>
      <c r="T10" s="20" t="b">
        <f t="shared" si="4"/>
        <v>0</v>
      </c>
      <c r="U10" s="4"/>
      <c r="V10" s="4"/>
      <c r="W10" s="13">
        <f t="shared" si="12"/>
        <v>3.0110680461191697E-3</v>
      </c>
      <c r="X10" s="4"/>
    </row>
    <row r="11" spans="1:28" x14ac:dyDescent="0.2">
      <c r="A11" s="1">
        <v>44861</v>
      </c>
      <c r="B11" s="4">
        <v>229.770004</v>
      </c>
      <c r="C11" s="4">
        <v>233.80999800000001</v>
      </c>
      <c r="D11" s="4">
        <v>222.85000600000001</v>
      </c>
      <c r="E11" s="4">
        <v>225.08999600000001</v>
      </c>
      <c r="F11" s="4">
        <v>225.08999600000001</v>
      </c>
      <c r="G11" s="2">
        <v>61638800</v>
      </c>
      <c r="H11" s="4">
        <f t="shared" si="5"/>
        <v>61.638800000000003</v>
      </c>
      <c r="I11" s="10">
        <f t="shared" si="6"/>
        <v>0.44999700000002463</v>
      </c>
      <c r="J11" s="6" t="b">
        <f t="shared" si="0"/>
        <v>1</v>
      </c>
      <c r="K11" s="5">
        <f t="shared" si="1"/>
        <v>4.9181026272891372E-2</v>
      </c>
      <c r="L11" s="5">
        <f t="shared" si="7"/>
        <v>-2.0368228744079172E-2</v>
      </c>
      <c r="M11" s="5">
        <f t="shared" si="8"/>
        <v>-3.7295248597538563E-2</v>
      </c>
      <c r="N11" s="4">
        <f t="shared" si="9"/>
        <v>221.94665288353667</v>
      </c>
      <c r="O11" s="4">
        <f t="shared" si="11"/>
        <v>232.44504389528467</v>
      </c>
      <c r="P11" s="5">
        <f t="shared" si="10"/>
        <v>-4.7301416242834168E-2</v>
      </c>
      <c r="Q11" s="5">
        <f t="shared" si="2"/>
        <v>4.0701362454758786E-3</v>
      </c>
      <c r="R11" s="1"/>
      <c r="S11" s="13">
        <f t="shared" si="3"/>
        <v>5.3451335995990244E-2</v>
      </c>
      <c r="T11" s="20" t="b">
        <f t="shared" si="4"/>
        <v>0</v>
      </c>
      <c r="U11" s="4"/>
      <c r="V11" s="4"/>
      <c r="W11" s="13">
        <f t="shared" si="12"/>
        <v>2.8405672742501929E-3</v>
      </c>
      <c r="X11" s="4"/>
      <c r="AB11" s="12" t="str">
        <f>notes!A11</f>
        <v>notes about comment</v>
      </c>
    </row>
    <row r="12" spans="1:28" x14ac:dyDescent="0.2">
      <c r="A12" s="1">
        <v>44862</v>
      </c>
      <c r="B12" s="4">
        <v>225.39999399999999</v>
      </c>
      <c r="C12" s="4">
        <v>228.86000100000001</v>
      </c>
      <c r="D12" s="4">
        <v>216.35000600000001</v>
      </c>
      <c r="E12" s="4">
        <v>228.520004</v>
      </c>
      <c r="F12" s="4">
        <v>228.520004</v>
      </c>
      <c r="G12" s="2">
        <v>69152400</v>
      </c>
      <c r="H12" s="4">
        <f t="shared" si="5"/>
        <v>69.1524</v>
      </c>
      <c r="I12" s="10">
        <f t="shared" si="6"/>
        <v>3.4300079999999866</v>
      </c>
      <c r="J12" s="6" t="b">
        <f t="shared" si="0"/>
        <v>0</v>
      </c>
      <c r="K12" s="5">
        <f t="shared" si="1"/>
        <v>5.7822947321757891E-2</v>
      </c>
      <c r="L12" s="5">
        <f t="shared" si="7"/>
        <v>1.3842103296595508E-2</v>
      </c>
      <c r="M12" s="5">
        <f t="shared" si="8"/>
        <v>-1.4856112842541278E-3</v>
      </c>
      <c r="N12" s="4">
        <f t="shared" si="9"/>
        <v>223.04221140294723</v>
      </c>
      <c r="O12" s="4">
        <f t="shared" si="11"/>
        <v>232.1037360783034</v>
      </c>
      <c r="P12" s="5">
        <f t="shared" si="10"/>
        <v>-4.0626949573171381E-2</v>
      </c>
      <c r="Q12" s="5">
        <f t="shared" si="2"/>
        <v>-3.0004210238290321E-2</v>
      </c>
      <c r="R12" s="1"/>
      <c r="S12" s="13">
        <f t="shared" si="3"/>
        <v>2.6083805215427958E-2</v>
      </c>
      <c r="T12" s="20" t="b">
        <f t="shared" si="4"/>
        <v>0</v>
      </c>
      <c r="U12" s="4"/>
      <c r="V12" s="4"/>
      <c r="W12" s="13">
        <f t="shared" si="12"/>
        <v>4.9361344502250196E-3</v>
      </c>
      <c r="X12" s="4"/>
      <c r="AB12" s="14" t="str">
        <f>notes!A12</f>
        <v>correction means the price touched fast ema</v>
      </c>
    </row>
    <row r="13" spans="1:28" x14ac:dyDescent="0.2">
      <c r="A13" s="1">
        <v>44865</v>
      </c>
      <c r="B13" s="4">
        <v>226.19000199999999</v>
      </c>
      <c r="C13" s="4">
        <v>229.85000600000001</v>
      </c>
      <c r="D13" s="4">
        <v>221.94000199999999</v>
      </c>
      <c r="E13" s="4">
        <v>227.53999300000001</v>
      </c>
      <c r="F13" s="4">
        <v>227.53999300000001</v>
      </c>
      <c r="G13" s="2">
        <v>61554300</v>
      </c>
      <c r="H13" s="4">
        <f t="shared" si="5"/>
        <v>61.554299999999998</v>
      </c>
      <c r="I13" s="10">
        <f t="shared" si="6"/>
        <v>-0.98001099999999042</v>
      </c>
      <c r="J13" s="6" t="b">
        <f t="shared" si="0"/>
        <v>0</v>
      </c>
      <c r="K13" s="5">
        <f t="shared" si="1"/>
        <v>3.5640280835899131E-2</v>
      </c>
      <c r="L13" s="5">
        <f t="shared" si="7"/>
        <v>5.9683937754243313E-3</v>
      </c>
      <c r="M13" s="5">
        <f t="shared" si="8"/>
        <v>-1.0050088926253923E-2</v>
      </c>
      <c r="N13" s="4">
        <f t="shared" si="9"/>
        <v>223.7918416691227</v>
      </c>
      <c r="O13" s="4">
        <f t="shared" si="11"/>
        <v>231.70688885410311</v>
      </c>
      <c r="P13" s="5">
        <f t="shared" si="10"/>
        <v>-3.5367898695265416E-2</v>
      </c>
      <c r="Q13" s="5">
        <f t="shared" si="2"/>
        <v>-8.2748310005896671E-3</v>
      </c>
      <c r="R13" s="1"/>
      <c r="S13" s="13">
        <f t="shared" si="3"/>
        <v>2.7070532534578844E-2</v>
      </c>
      <c r="T13" s="20" t="b">
        <f t="shared" si="4"/>
        <v>1</v>
      </c>
      <c r="U13" s="4"/>
      <c r="V13" s="4"/>
      <c r="W13" s="13">
        <f t="shared" si="12"/>
        <v>3.3609345130693369E-3</v>
      </c>
      <c r="X13" s="4"/>
      <c r="AB13" s="4"/>
    </row>
    <row r="14" spans="1:28" x14ac:dyDescent="0.2">
      <c r="A14" s="1">
        <v>44866</v>
      </c>
      <c r="B14" s="4">
        <v>234.050003</v>
      </c>
      <c r="C14" s="4">
        <v>237.39999399999999</v>
      </c>
      <c r="D14" s="4">
        <v>227.279999</v>
      </c>
      <c r="E14" s="4">
        <v>227.820007</v>
      </c>
      <c r="F14" s="4">
        <v>227.820007</v>
      </c>
      <c r="G14" s="2">
        <v>62688800</v>
      </c>
      <c r="H14" s="4">
        <f t="shared" si="5"/>
        <v>62.688800000000001</v>
      </c>
      <c r="I14" s="10">
        <f t="shared" si="6"/>
        <v>0.28001399999999421</v>
      </c>
      <c r="J14" s="6" t="b">
        <f t="shared" si="0"/>
        <v>1</v>
      </c>
      <c r="K14" s="5">
        <f t="shared" si="1"/>
        <v>4.4526553346209703E-2</v>
      </c>
      <c r="L14" s="5">
        <f t="shared" si="7"/>
        <v>-2.6618226533413031E-2</v>
      </c>
      <c r="M14" s="5">
        <f t="shared" si="8"/>
        <v>-4.0353779452917717E-2</v>
      </c>
      <c r="N14" s="4">
        <f t="shared" si="9"/>
        <v>224.46320255760224</v>
      </c>
      <c r="O14" s="4">
        <f t="shared" si="11"/>
        <v>231.36889912765938</v>
      </c>
      <c r="P14" s="5">
        <f t="shared" si="10"/>
        <v>-3.0765383775030904E-2</v>
      </c>
      <c r="Q14" s="5">
        <f t="shared" si="2"/>
        <v>1.2549034364217925E-2</v>
      </c>
      <c r="R14" s="1"/>
      <c r="S14" s="13">
        <f t="shared" si="3"/>
        <v>5.7634352958489399E-2</v>
      </c>
      <c r="T14" s="20" t="b">
        <f t="shared" si="4"/>
        <v>0</v>
      </c>
      <c r="U14" s="4"/>
      <c r="V14" s="4"/>
      <c r="W14" s="13">
        <f t="shared" si="12"/>
        <v>2.9999345975808664E-3</v>
      </c>
      <c r="X14" s="4"/>
      <c r="AB14" s="4"/>
    </row>
    <row r="15" spans="1:28" x14ac:dyDescent="0.2">
      <c r="A15" s="1">
        <v>44867</v>
      </c>
      <c r="B15" s="4">
        <v>226.03999300000001</v>
      </c>
      <c r="C15" s="4">
        <v>227.86999499999999</v>
      </c>
      <c r="D15" s="4">
        <v>214.820007</v>
      </c>
      <c r="E15" s="4">
        <v>214.979996</v>
      </c>
      <c r="F15" s="4">
        <v>214.979996</v>
      </c>
      <c r="G15" s="2">
        <v>63070300</v>
      </c>
      <c r="H15" s="4">
        <f t="shared" si="5"/>
        <v>63.070300000000003</v>
      </c>
      <c r="I15" s="10">
        <f t="shared" si="6"/>
        <v>-12.840011000000004</v>
      </c>
      <c r="J15" s="6" t="b">
        <f t="shared" si="0"/>
        <v>1</v>
      </c>
      <c r="K15" s="5">
        <f t="shared" si="1"/>
        <v>6.0748475815848871E-2</v>
      </c>
      <c r="L15" s="5">
        <f t="shared" si="7"/>
        <v>-4.8929381271039102E-2</v>
      </c>
      <c r="M15" s="5">
        <f t="shared" si="8"/>
        <v>-5.6567337880531351E-2</v>
      </c>
      <c r="N15" s="4">
        <f t="shared" si="9"/>
        <v>222.88266813133521</v>
      </c>
      <c r="O15" s="4">
        <f t="shared" si="11"/>
        <v>229.94377711655855</v>
      </c>
      <c r="P15" s="5">
        <f t="shared" si="10"/>
        <v>-3.1680834783719178E-2</v>
      </c>
      <c r="Q15" s="5">
        <f t="shared" si="2"/>
        <v>-3.6174464344550218E-2</v>
      </c>
      <c r="R15" s="1"/>
      <c r="S15" s="13">
        <f t="shared" si="3"/>
        <v>2.2376467898912455E-2</v>
      </c>
      <c r="T15" s="20" t="b">
        <f t="shared" si="4"/>
        <v>1</v>
      </c>
      <c r="U15" s="4"/>
      <c r="V15" s="4"/>
      <c r="W15" s="13">
        <f t="shared" si="12"/>
        <v>-7.0413965775144626E-3</v>
      </c>
      <c r="X15" s="4"/>
      <c r="AB15" s="12" t="str">
        <f>notes!A15</f>
        <v>notes about taking a PE position</v>
      </c>
    </row>
    <row r="16" spans="1:28" x14ac:dyDescent="0.2">
      <c r="A16" s="1">
        <v>44868</v>
      </c>
      <c r="B16" s="4">
        <v>211.36000100000001</v>
      </c>
      <c r="C16" s="4">
        <v>221.199997</v>
      </c>
      <c r="D16" s="4">
        <v>210.13999899999999</v>
      </c>
      <c r="E16" s="4">
        <v>215.30999800000001</v>
      </c>
      <c r="F16" s="4">
        <v>215.30999800000001</v>
      </c>
      <c r="G16" s="2">
        <v>56538800</v>
      </c>
      <c r="H16" s="4">
        <f t="shared" si="5"/>
        <v>56.538800000000002</v>
      </c>
      <c r="I16" s="10">
        <f t="shared" si="6"/>
        <v>0.33000200000000746</v>
      </c>
      <c r="J16" s="6" t="b">
        <f t="shared" si="0"/>
        <v>1</v>
      </c>
      <c r="K16" s="5">
        <f t="shared" si="1"/>
        <v>5.2631569680363463E-2</v>
      </c>
      <c r="L16" s="5">
        <f t="shared" si="7"/>
        <v>1.8688479283267962E-2</v>
      </c>
      <c r="M16" s="5">
        <f t="shared" si="8"/>
        <v>-2.6627482277949529E-2</v>
      </c>
      <c r="N16" s="4">
        <f t="shared" si="9"/>
        <v>221.62055644277933</v>
      </c>
      <c r="O16" s="4">
        <f t="shared" si="11"/>
        <v>228.67127458468389</v>
      </c>
      <c r="P16" s="5">
        <f t="shared" si="10"/>
        <v>-3.1814368915389822E-2</v>
      </c>
      <c r="Q16" s="5">
        <f t="shared" si="2"/>
        <v>-5.1802764269945019E-2</v>
      </c>
      <c r="R16" s="1"/>
      <c r="S16" s="13">
        <f t="shared" si="3"/>
        <v>-1.8976553868906149E-3</v>
      </c>
      <c r="T16" s="20" t="b">
        <f t="shared" si="4"/>
        <v>0</v>
      </c>
      <c r="U16" s="4"/>
      <c r="V16" s="4"/>
      <c r="W16" s="13">
        <f t="shared" si="12"/>
        <v>-5.6626730967352205E-3</v>
      </c>
      <c r="X16" s="4"/>
      <c r="AB16" s="14" t="str">
        <f>notes!A16</f>
        <v>when price is going down, open to close on daily bars should also be considered.</v>
      </c>
    </row>
    <row r="17" spans="1:28" x14ac:dyDescent="0.2">
      <c r="A17" s="1">
        <v>44869</v>
      </c>
      <c r="B17" s="4">
        <v>222.60000600000001</v>
      </c>
      <c r="C17" s="4">
        <v>223.800003</v>
      </c>
      <c r="D17" s="4">
        <v>203.08000200000001</v>
      </c>
      <c r="E17" s="4">
        <v>207.470001</v>
      </c>
      <c r="F17" s="4">
        <v>207.470001</v>
      </c>
      <c r="G17" s="2">
        <v>98622200</v>
      </c>
      <c r="H17" s="4">
        <f t="shared" si="5"/>
        <v>98.622200000000007</v>
      </c>
      <c r="I17" s="10">
        <f t="shared" si="6"/>
        <v>-7.839997000000011</v>
      </c>
      <c r="J17" s="6" t="b">
        <f t="shared" si="0"/>
        <v>1</v>
      </c>
      <c r="K17" s="5">
        <f t="shared" si="1"/>
        <v>0.10202876105939765</v>
      </c>
      <c r="L17" s="5">
        <f t="shared" si="7"/>
        <v>-6.796947256146979E-2</v>
      </c>
      <c r="M17" s="5">
        <f t="shared" si="8"/>
        <v>-7.2966942721622782E-2</v>
      </c>
      <c r="N17" s="4">
        <f t="shared" si="9"/>
        <v>219.26213053564945</v>
      </c>
      <c r="O17" s="4">
        <f t="shared" si="11"/>
        <v>226.82768557732007</v>
      </c>
      <c r="P17" s="5">
        <f t="shared" si="10"/>
        <v>-3.4504613373902024E-2</v>
      </c>
      <c r="Q17" s="5">
        <f t="shared" si="2"/>
        <v>-7.3802660295770567E-2</v>
      </c>
      <c r="R17" s="1"/>
      <c r="S17" s="13">
        <f t="shared" si="3"/>
        <v>2.0696106770762002E-2</v>
      </c>
      <c r="T17" s="20" t="b">
        <f t="shared" si="4"/>
        <v>1</v>
      </c>
      <c r="U17" s="4"/>
      <c r="V17" s="4"/>
      <c r="W17" s="13">
        <f t="shared" si="12"/>
        <v>-1.0641729020921448E-2</v>
      </c>
      <c r="X17" s="4"/>
      <c r="AB17" s="14" t="str">
        <f>notes!A17</f>
        <v>also, it might be a good idea to enter the downtrend, when EMA- high %age is not very high, and exit once it reaches &gt; 6-7%</v>
      </c>
    </row>
    <row r="18" spans="1:28" x14ac:dyDescent="0.2">
      <c r="A18" s="1">
        <v>44872</v>
      </c>
      <c r="B18" s="4">
        <v>208.64999399999999</v>
      </c>
      <c r="C18" s="4">
        <v>208.89999399999999</v>
      </c>
      <c r="D18" s="4">
        <v>196.66000399999999</v>
      </c>
      <c r="E18" s="4">
        <v>197.08000200000001</v>
      </c>
      <c r="F18" s="4">
        <v>197.08000200000001</v>
      </c>
      <c r="G18" s="2">
        <v>93916500</v>
      </c>
      <c r="H18" s="4">
        <f t="shared" si="5"/>
        <v>93.916499999999999</v>
      </c>
      <c r="I18" s="10">
        <f t="shared" si="6"/>
        <v>-10.389998999999989</v>
      </c>
      <c r="J18" s="6" t="b">
        <f t="shared" si="0"/>
        <v>1</v>
      </c>
      <c r="K18" s="5">
        <f t="shared" si="1"/>
        <v>6.2239345830583867E-2</v>
      </c>
      <c r="L18" s="5">
        <f t="shared" si="7"/>
        <v>-5.5451676648502493E-2</v>
      </c>
      <c r="M18" s="5">
        <f t="shared" si="8"/>
        <v>-5.6582060026291743E-2</v>
      </c>
      <c r="N18" s="4">
        <f t="shared" si="9"/>
        <v>215.56510911304122</v>
      </c>
      <c r="O18" s="4">
        <f t="shared" si="11"/>
        <v>224.24093048364006</v>
      </c>
      <c r="P18" s="5">
        <f t="shared" si="10"/>
        <v>-4.0246872076358534E-2</v>
      </c>
      <c r="Q18" s="5">
        <f t="shared" si="2"/>
        <v>-8.7700208956949022E-2</v>
      </c>
      <c r="R18" s="1"/>
      <c r="S18" s="13">
        <f t="shared" si="3"/>
        <v>-3.0919266761051171E-2</v>
      </c>
      <c r="T18" s="20" t="b">
        <f t="shared" si="4"/>
        <v>1</v>
      </c>
      <c r="U18" s="4"/>
      <c r="V18" s="4"/>
      <c r="W18" s="13">
        <f t="shared" si="12"/>
        <v>-1.686119446881475E-2</v>
      </c>
      <c r="X18" s="4"/>
      <c r="AB18" s="14">
        <f>notes!A18</f>
        <v>0</v>
      </c>
    </row>
    <row r="19" spans="1:28" x14ac:dyDescent="0.2">
      <c r="A19" s="1">
        <v>44873</v>
      </c>
      <c r="B19" s="4">
        <v>194.020004</v>
      </c>
      <c r="C19" s="4">
        <v>195.199997</v>
      </c>
      <c r="D19" s="4">
        <v>186.75</v>
      </c>
      <c r="E19" s="4">
        <v>191.300003</v>
      </c>
      <c r="F19" s="4">
        <v>191.300003</v>
      </c>
      <c r="G19" s="2">
        <v>128803400</v>
      </c>
      <c r="H19" s="4">
        <f t="shared" si="5"/>
        <v>128.80340000000001</v>
      </c>
      <c r="I19" s="10">
        <f t="shared" si="6"/>
        <v>-5.7799990000000037</v>
      </c>
      <c r="J19" s="6" t="b">
        <f t="shared" si="0"/>
        <v>0</v>
      </c>
      <c r="K19" s="5">
        <f t="shared" si="1"/>
        <v>4.5247641231593021E-2</v>
      </c>
      <c r="L19" s="5">
        <f t="shared" si="7"/>
        <v>-1.4019178146187423E-2</v>
      </c>
      <c r="M19" s="5">
        <f t="shared" si="8"/>
        <v>-1.9979477766078002E-2</v>
      </c>
      <c r="N19" s="4">
        <f t="shared" si="9"/>
        <v>211.52092476086767</v>
      </c>
      <c r="O19" s="4">
        <f t="shared" si="11"/>
        <v>221.37650200680179</v>
      </c>
      <c r="P19" s="5">
        <f t="shared" si="10"/>
        <v>-4.6593864210248769E-2</v>
      </c>
      <c r="Q19" s="5">
        <f t="shared" si="2"/>
        <v>-0.11710862548881218</v>
      </c>
      <c r="R19" s="1"/>
      <c r="S19" s="13">
        <f t="shared" si="3"/>
        <v>-7.7159873328461928E-2</v>
      </c>
      <c r="T19" s="20" t="b">
        <f t="shared" si="4"/>
        <v>1</v>
      </c>
      <c r="U19" s="4"/>
      <c r="V19" s="4"/>
      <c r="W19" s="13">
        <f t="shared" si="12"/>
        <v>-1.8760848491732471E-2</v>
      </c>
      <c r="X19" s="4"/>
      <c r="AB19" s="4"/>
    </row>
    <row r="20" spans="1:28" x14ac:dyDescent="0.2">
      <c r="A20" s="1">
        <v>44874</v>
      </c>
      <c r="B20" s="4">
        <v>190.779999</v>
      </c>
      <c r="C20" s="4">
        <v>195.88999899999999</v>
      </c>
      <c r="D20" s="4">
        <v>177.11999499999999</v>
      </c>
      <c r="E20" s="4">
        <v>177.58999600000001</v>
      </c>
      <c r="F20" s="4">
        <v>177.58999600000001</v>
      </c>
      <c r="G20" s="2">
        <v>127062700</v>
      </c>
      <c r="H20" s="4">
        <f>(G20/1000000)</f>
        <v>127.06270000000001</v>
      </c>
      <c r="I20" s="10">
        <f t="shared" si="6"/>
        <v>-13.71000699999999</v>
      </c>
      <c r="J20" s="6" t="b">
        <f t="shared" ref="J20:J83" si="13">(E20-D20)&lt;(C20-E20)</f>
        <v>1</v>
      </c>
      <c r="K20" s="5">
        <f t="shared" si="1"/>
        <v>0.10597337697530988</v>
      </c>
      <c r="L20" s="5">
        <f>(E20-B20)/B20</f>
        <v>-6.9137242211642899E-2</v>
      </c>
      <c r="M20" s="5">
        <f>(E20-C20)/C20</f>
        <v>-9.3419792196741888E-2</v>
      </c>
      <c r="N20" s="4">
        <v>205.87</v>
      </c>
      <c r="O20" s="4">
        <v>217.57</v>
      </c>
      <c r="P20" s="5">
        <f>(N20-O20)/N20</f>
        <v>-5.6831981347452216E-2</v>
      </c>
      <c r="Q20" s="5">
        <f t="shared" ref="Q20:Q83" si="14">(D20-N20)/N20</f>
        <v>-0.13965126050420176</v>
      </c>
      <c r="R20" s="14"/>
      <c r="S20" s="13">
        <f t="shared" ref="S20:S83" si="15">(C20-N20)/N20</f>
        <v>-4.8477199203380852E-2</v>
      </c>
      <c r="T20" s="20" t="b">
        <f t="shared" si="4"/>
        <v>1</v>
      </c>
      <c r="U20" s="13"/>
      <c r="V20" s="13"/>
      <c r="W20" s="13">
        <f t="shared" si="12"/>
        <v>-2.6715677265765785E-2</v>
      </c>
    </row>
    <row r="21" spans="1:28" x14ac:dyDescent="0.2">
      <c r="A21" s="1">
        <v>44875</v>
      </c>
      <c r="B21" s="4">
        <v>189.89999399999999</v>
      </c>
      <c r="C21" s="4">
        <v>191</v>
      </c>
      <c r="D21" s="4">
        <v>180.029999</v>
      </c>
      <c r="E21" s="4">
        <v>190.720001</v>
      </c>
      <c r="F21" s="4">
        <v>190.720001</v>
      </c>
      <c r="G21" s="2">
        <v>132703000</v>
      </c>
      <c r="H21" s="4">
        <f t="shared" ref="H21:H84" si="16">(G21/1000000)</f>
        <v>132.703</v>
      </c>
      <c r="I21" s="10">
        <f t="shared" ref="I21:I84" si="17">(E21-E20)</f>
        <v>13.130004999999983</v>
      </c>
      <c r="J21" s="6" t="b">
        <f t="shared" si="13"/>
        <v>0</v>
      </c>
      <c r="K21" s="5">
        <f t="shared" si="1"/>
        <v>6.0934294622753377E-2</v>
      </c>
      <c r="L21" s="5">
        <f t="shared" ref="L21:L84" si="18">(E21-B21)/B21</f>
        <v>4.3180991359062599E-3</v>
      </c>
      <c r="M21" s="5">
        <f t="shared" ref="M21:M84" si="19">(E21-C21)/C21</f>
        <v>-1.4659633507853596E-3</v>
      </c>
      <c r="N21" s="4">
        <f t="shared" ref="N21:N84" si="20">(E21-N20)*(2/($Y$1+1))+N20</f>
        <v>203.34500016666667</v>
      </c>
      <c r="O21" s="4">
        <f t="shared" ref="O21:O84" si="21">(E21-O20)*(2/($Y$2+1))+O20</f>
        <v>215.23521747826086</v>
      </c>
      <c r="P21" s="5">
        <f t="shared" ref="P21:P84" si="22">(N21-O21)/N21</f>
        <v>-5.847312351839818E-2</v>
      </c>
      <c r="Q21" s="5">
        <f t="shared" si="14"/>
        <v>-0.11465736136889081</v>
      </c>
      <c r="R21" s="14"/>
      <c r="S21" s="13">
        <f t="shared" si="15"/>
        <v>-6.0709632184456921E-2</v>
      </c>
      <c r="T21" s="20" t="b">
        <f t="shared" ref="T21:T84" si="23">(E21&lt;E20)</f>
        <v>0</v>
      </c>
      <c r="U21" s="13"/>
      <c r="V21" s="13"/>
      <c r="W21" s="13">
        <f t="shared" si="12"/>
        <v>-1.2265020806010295E-2</v>
      </c>
    </row>
    <row r="22" spans="1:28" x14ac:dyDescent="0.2">
      <c r="A22" s="1">
        <v>44876</v>
      </c>
      <c r="B22" s="4">
        <v>186</v>
      </c>
      <c r="C22" s="4">
        <v>196.520004</v>
      </c>
      <c r="D22" s="4">
        <v>182.58999600000001</v>
      </c>
      <c r="E22" s="4">
        <v>195.970001</v>
      </c>
      <c r="F22" s="4">
        <v>195.970001</v>
      </c>
      <c r="G22" s="2">
        <v>114403600</v>
      </c>
      <c r="H22" s="4">
        <f t="shared" si="16"/>
        <v>114.4036</v>
      </c>
      <c r="I22" s="10">
        <f t="shared" si="17"/>
        <v>5.25</v>
      </c>
      <c r="J22" s="6" t="b">
        <f t="shared" si="13"/>
        <v>0</v>
      </c>
      <c r="K22" s="5">
        <f t="shared" si="1"/>
        <v>7.6291189578644739E-2</v>
      </c>
      <c r="L22" s="5">
        <f t="shared" si="18"/>
        <v>5.3602155913978475E-2</v>
      </c>
      <c r="M22" s="5">
        <f t="shared" si="19"/>
        <v>-2.7987125422611115E-3</v>
      </c>
      <c r="N22" s="4">
        <f t="shared" si="20"/>
        <v>202.11583363888889</v>
      </c>
      <c r="O22" s="4">
        <f t="shared" si="21"/>
        <v>213.55998126275992</v>
      </c>
      <c r="P22" s="5">
        <f t="shared" si="22"/>
        <v>-5.6621727342340569E-2</v>
      </c>
      <c r="Q22" s="5">
        <f t="shared" si="14"/>
        <v>-9.660716474976816E-2</v>
      </c>
      <c r="R22" s="14"/>
      <c r="S22" s="13">
        <f t="shared" si="15"/>
        <v>-2.768625069170335E-2</v>
      </c>
      <c r="T22" s="20" t="b">
        <f t="shared" si="23"/>
        <v>0</v>
      </c>
      <c r="U22" s="13"/>
      <c r="V22" s="13"/>
      <c r="W22" s="13">
        <f t="shared" si="12"/>
        <v>-6.0447344501724769E-3</v>
      </c>
    </row>
    <row r="23" spans="1:28" x14ac:dyDescent="0.2">
      <c r="A23" s="1">
        <v>44879</v>
      </c>
      <c r="B23" s="4">
        <v>192.770004</v>
      </c>
      <c r="C23" s="4">
        <v>195.729996</v>
      </c>
      <c r="D23" s="4">
        <v>186.33999600000001</v>
      </c>
      <c r="E23" s="4">
        <v>190.949997</v>
      </c>
      <c r="F23" s="4">
        <v>190.949997</v>
      </c>
      <c r="G23" s="2">
        <v>92226600</v>
      </c>
      <c r="H23" s="4">
        <f t="shared" si="16"/>
        <v>92.226600000000005</v>
      </c>
      <c r="I23" s="10">
        <f t="shared" si="17"/>
        <v>-5.0200040000000001</v>
      </c>
      <c r="J23" s="6" t="b">
        <f t="shared" si="13"/>
        <v>1</v>
      </c>
      <c r="K23" s="5">
        <f t="shared" si="1"/>
        <v>5.0391758085043564E-2</v>
      </c>
      <c r="L23" s="5">
        <f t="shared" si="18"/>
        <v>-9.4413392241253676E-3</v>
      </c>
      <c r="M23" s="5">
        <f t="shared" si="19"/>
        <v>-2.4421392212157424E-2</v>
      </c>
      <c r="N23" s="4">
        <f t="shared" si="20"/>
        <v>200.25486086574074</v>
      </c>
      <c r="O23" s="4">
        <f t="shared" si="21"/>
        <v>211.59389567469384</v>
      </c>
      <c r="P23" s="5">
        <f t="shared" si="22"/>
        <v>-5.6623019086439387E-2</v>
      </c>
      <c r="Q23" s="5">
        <f t="shared" si="14"/>
        <v>-6.9485778300631781E-2</v>
      </c>
      <c r="R23" s="14"/>
      <c r="S23" s="13">
        <f t="shared" si="15"/>
        <v>-2.2595530746064626E-2</v>
      </c>
      <c r="T23" s="20" t="b">
        <f t="shared" si="23"/>
        <v>1</v>
      </c>
      <c r="U23" s="13"/>
      <c r="V23" s="13"/>
      <c r="W23" s="13">
        <f t="shared" si="12"/>
        <v>-9.2074566333732333E-3</v>
      </c>
    </row>
    <row r="24" spans="1:28" x14ac:dyDescent="0.2">
      <c r="A24" s="1">
        <v>44880</v>
      </c>
      <c r="B24" s="4">
        <v>195.88000500000001</v>
      </c>
      <c r="C24" s="4">
        <v>200.820007</v>
      </c>
      <c r="D24" s="4">
        <v>192.05999800000001</v>
      </c>
      <c r="E24" s="4">
        <v>194.41999799999999</v>
      </c>
      <c r="F24" s="4">
        <v>194.41999799999999</v>
      </c>
      <c r="G24" s="2">
        <v>91293800</v>
      </c>
      <c r="H24" s="4">
        <f t="shared" si="16"/>
        <v>91.293800000000005</v>
      </c>
      <c r="I24" s="10">
        <f t="shared" si="17"/>
        <v>3.4700009999999963</v>
      </c>
      <c r="J24" s="6" t="b">
        <f t="shared" si="13"/>
        <v>1</v>
      </c>
      <c r="K24" s="5">
        <f t="shared" si="1"/>
        <v>4.5610793976994607E-2</v>
      </c>
      <c r="L24" s="5">
        <f t="shared" si="18"/>
        <v>-7.4535785314076269E-3</v>
      </c>
      <c r="M24" s="5">
        <f t="shared" si="19"/>
        <v>-3.1869379428913235E-2</v>
      </c>
      <c r="N24" s="4">
        <f t="shared" si="20"/>
        <v>199.28238372145063</v>
      </c>
      <c r="O24" s="4">
        <f t="shared" si="21"/>
        <v>210.10051326819871</v>
      </c>
      <c r="P24" s="5">
        <f t="shared" si="22"/>
        <v>-5.428542826880902E-2</v>
      </c>
      <c r="Q24" s="5">
        <f t="shared" si="14"/>
        <v>-3.6241967737327942E-2</v>
      </c>
      <c r="R24" s="14"/>
      <c r="S24" s="13">
        <f t="shared" si="15"/>
        <v>7.715801315878513E-3</v>
      </c>
      <c r="T24" s="20" t="b">
        <f t="shared" si="23"/>
        <v>0</v>
      </c>
      <c r="U24" s="13">
        <f>(E24-E23)/E23</f>
        <v>1.8172301935150049E-2</v>
      </c>
      <c r="V24" s="13"/>
      <c r="W24" s="13">
        <f t="shared" si="12"/>
        <v>-4.8561974480214971E-3</v>
      </c>
      <c r="AB24" t="s">
        <v>65</v>
      </c>
    </row>
    <row r="25" spans="1:28" x14ac:dyDescent="0.2">
      <c r="A25" s="1">
        <v>44881</v>
      </c>
      <c r="B25" s="4">
        <v>191.509995</v>
      </c>
      <c r="C25" s="4">
        <v>192.570007</v>
      </c>
      <c r="D25" s="4">
        <v>185.66000399999999</v>
      </c>
      <c r="E25" s="4">
        <v>186.91999799999999</v>
      </c>
      <c r="F25" s="4">
        <v>186.91999799999999</v>
      </c>
      <c r="G25" s="2">
        <v>66567600</v>
      </c>
      <c r="H25" s="4">
        <f t="shared" si="16"/>
        <v>66.567599999999999</v>
      </c>
      <c r="I25" s="10">
        <f t="shared" si="17"/>
        <v>-7.5</v>
      </c>
      <c r="J25" s="6" t="b">
        <f t="shared" si="13"/>
        <v>1</v>
      </c>
      <c r="K25" s="5">
        <f t="shared" si="1"/>
        <v>3.7218586939166597E-2</v>
      </c>
      <c r="L25" s="5">
        <f t="shared" si="18"/>
        <v>-2.3967401805843142E-2</v>
      </c>
      <c r="M25" s="5">
        <f t="shared" si="19"/>
        <v>-2.9340025936645531E-2</v>
      </c>
      <c r="N25" s="4">
        <f t="shared" si="20"/>
        <v>197.22198610120887</v>
      </c>
      <c r="O25" s="4">
        <f t="shared" si="21"/>
        <v>208.08481628835534</v>
      </c>
      <c r="P25" s="5">
        <f t="shared" si="22"/>
        <v>-5.5079204919739361E-2</v>
      </c>
      <c r="Q25" s="5">
        <f t="shared" si="14"/>
        <v>-5.862420478452942E-2</v>
      </c>
      <c r="R25" s="45" t="s">
        <v>14</v>
      </c>
      <c r="S25" s="13">
        <f t="shared" si="15"/>
        <v>-2.3587527907875338E-2</v>
      </c>
      <c r="T25" s="20" t="b">
        <f t="shared" si="23"/>
        <v>1</v>
      </c>
      <c r="U25" s="13">
        <f>(E25-E24)/E24</f>
        <v>-3.8576278557517524E-2</v>
      </c>
      <c r="V25" s="13"/>
      <c r="W25" s="13">
        <f t="shared" si="12"/>
        <v>-1.0339085581802876E-2</v>
      </c>
      <c r="X25" s="22"/>
      <c r="Y25" s="22"/>
    </row>
    <row r="26" spans="1:28" x14ac:dyDescent="0.2">
      <c r="A26" s="1">
        <v>44882</v>
      </c>
      <c r="B26" s="4">
        <v>183.96000699999999</v>
      </c>
      <c r="C26" s="4">
        <v>186.16000399999999</v>
      </c>
      <c r="D26" s="4">
        <v>180.89999399999999</v>
      </c>
      <c r="E26" s="4">
        <v>183.16999799999999</v>
      </c>
      <c r="F26" s="4">
        <v>183.16999799999999</v>
      </c>
      <c r="G26" s="2">
        <v>64336000</v>
      </c>
      <c r="H26" s="4">
        <f t="shared" si="16"/>
        <v>64.335999999999999</v>
      </c>
      <c r="I26" s="10">
        <f t="shared" si="17"/>
        <v>-3.75</v>
      </c>
      <c r="J26" s="6" t="b">
        <f t="shared" si="13"/>
        <v>1</v>
      </c>
      <c r="K26" s="5">
        <f t="shared" si="1"/>
        <v>2.9076894275629407E-2</v>
      </c>
      <c r="L26" s="5">
        <f t="shared" si="18"/>
        <v>-4.2944605889257102E-3</v>
      </c>
      <c r="M26" s="5">
        <f t="shared" si="19"/>
        <v>-1.6061484399194546E-2</v>
      </c>
      <c r="N26" s="4">
        <f t="shared" si="20"/>
        <v>194.87998808434071</v>
      </c>
      <c r="O26" s="4">
        <f t="shared" si="21"/>
        <v>205.91831035023748</v>
      </c>
      <c r="P26" s="5">
        <f t="shared" si="22"/>
        <v>-5.6641640706174362E-2</v>
      </c>
      <c r="Q26" s="5">
        <f t="shared" si="14"/>
        <v>-7.1736427232797328E-2</v>
      </c>
      <c r="R26" s="48"/>
      <c r="S26" s="13">
        <f t="shared" si="15"/>
        <v>-4.4745405467527345E-2</v>
      </c>
      <c r="T26" s="20" t="b">
        <f t="shared" si="23"/>
        <v>1</v>
      </c>
      <c r="U26" s="13">
        <f>(E26-E25)/E25</f>
        <v>-2.0062058849369343E-2</v>
      </c>
      <c r="V26" s="13"/>
      <c r="W26" s="13">
        <f t="shared" si="12"/>
        <v>-1.1874933739214612E-2</v>
      </c>
      <c r="X26" s="22"/>
      <c r="Y26" s="22"/>
      <c r="AB26" s="2"/>
    </row>
    <row r="27" spans="1:28" x14ac:dyDescent="0.2">
      <c r="A27" s="1">
        <v>44883</v>
      </c>
      <c r="B27" s="4">
        <v>185.050003</v>
      </c>
      <c r="C27" s="4">
        <v>185.19000199999999</v>
      </c>
      <c r="D27" s="4">
        <v>176.550003</v>
      </c>
      <c r="E27" s="4">
        <v>180.19000199999999</v>
      </c>
      <c r="F27" s="4">
        <v>180.19000199999999</v>
      </c>
      <c r="G27" s="2">
        <v>76048900</v>
      </c>
      <c r="H27" s="4">
        <f t="shared" si="16"/>
        <v>76.048900000000003</v>
      </c>
      <c r="I27" s="10">
        <f t="shared" si="17"/>
        <v>-2.9799959999999999</v>
      </c>
      <c r="J27" s="6" t="b">
        <f t="shared" si="13"/>
        <v>1</v>
      </c>
      <c r="K27" s="5">
        <f t="shared" si="1"/>
        <v>4.8937971414251345E-2</v>
      </c>
      <c r="L27" s="5">
        <f t="shared" si="18"/>
        <v>-2.6263177093815076E-2</v>
      </c>
      <c r="M27" s="5">
        <f t="shared" si="19"/>
        <v>-2.6999297726666691E-2</v>
      </c>
      <c r="N27" s="4">
        <f t="shared" si="20"/>
        <v>192.43165707028393</v>
      </c>
      <c r="O27" s="4">
        <f t="shared" si="21"/>
        <v>203.68106614586901</v>
      </c>
      <c r="P27" s="5">
        <f t="shared" si="22"/>
        <v>-5.8459243384659583E-2</v>
      </c>
      <c r="Q27" s="5">
        <f t="shared" si="14"/>
        <v>-8.253140004133154E-2</v>
      </c>
      <c r="R27" s="48"/>
      <c r="S27" s="13">
        <f t="shared" si="15"/>
        <v>-3.7632347923081025E-2</v>
      </c>
      <c r="T27" s="20" t="b">
        <f t="shared" si="23"/>
        <v>1</v>
      </c>
      <c r="U27" s="13">
        <f>(E27-E26)/E26</f>
        <v>-1.6269018029906841E-2</v>
      </c>
      <c r="V27" s="13">
        <f>(E27-E24)/E24</f>
        <v>-7.319203860911469E-2</v>
      </c>
      <c r="W27" s="13">
        <f t="shared" si="12"/>
        <v>-1.256327567609036E-2</v>
      </c>
      <c r="X27" s="22"/>
      <c r="Y27" s="22"/>
      <c r="AB27" s="2"/>
    </row>
    <row r="28" spans="1:28" x14ac:dyDescent="0.2">
      <c r="A28" s="1">
        <v>44886</v>
      </c>
      <c r="B28" s="4">
        <v>175.85000600000001</v>
      </c>
      <c r="C28" s="4">
        <v>176.770004</v>
      </c>
      <c r="D28" s="4">
        <v>167.53999300000001</v>
      </c>
      <c r="E28" s="4">
        <v>167.86999499999999</v>
      </c>
      <c r="F28" s="4">
        <v>167.86999499999999</v>
      </c>
      <c r="G28" s="2">
        <v>92882700</v>
      </c>
      <c r="H28" s="4">
        <f t="shared" si="16"/>
        <v>92.8827</v>
      </c>
      <c r="I28" s="10">
        <f t="shared" si="17"/>
        <v>-12.320007000000004</v>
      </c>
      <c r="J28" s="6" t="b">
        <f t="shared" si="13"/>
        <v>1</v>
      </c>
      <c r="K28" s="5">
        <f t="shared" si="1"/>
        <v>5.5091389433208286E-2</v>
      </c>
      <c r="L28" s="5">
        <f t="shared" si="18"/>
        <v>-4.5379645878431296E-2</v>
      </c>
      <c r="M28" s="5">
        <f t="shared" si="19"/>
        <v>-5.0347959487515831E-2</v>
      </c>
      <c r="N28" s="4">
        <f t="shared" si="20"/>
        <v>188.33804672523661</v>
      </c>
      <c r="O28" s="4">
        <f t="shared" si="21"/>
        <v>200.56705995927172</v>
      </c>
      <c r="P28" s="5">
        <f t="shared" si="22"/>
        <v>-6.4931188608299745E-2</v>
      </c>
      <c r="Q28" s="5">
        <f t="shared" si="14"/>
        <v>-0.11042937997322734</v>
      </c>
      <c r="R28" s="14"/>
      <c r="S28" s="13">
        <f t="shared" si="15"/>
        <v>-6.1421698516991856E-2</v>
      </c>
      <c r="T28" s="20" t="b">
        <f t="shared" si="23"/>
        <v>1</v>
      </c>
      <c r="U28" s="13"/>
      <c r="V28" s="13"/>
      <c r="W28" s="13">
        <f t="shared" si="12"/>
        <v>-2.1273060822586846E-2</v>
      </c>
      <c r="AB28" s="2"/>
    </row>
    <row r="29" spans="1:28" x14ac:dyDescent="0.2">
      <c r="A29" s="1">
        <v>44887</v>
      </c>
      <c r="B29" s="4">
        <v>168.63000500000001</v>
      </c>
      <c r="C29" s="4">
        <v>170.91999799999999</v>
      </c>
      <c r="D29" s="4">
        <v>166.19000199999999</v>
      </c>
      <c r="E29" s="4">
        <v>169.91000399999999</v>
      </c>
      <c r="F29" s="4">
        <v>169.91000399999999</v>
      </c>
      <c r="G29" s="2">
        <v>78452300</v>
      </c>
      <c r="H29" s="4">
        <f t="shared" si="16"/>
        <v>78.452299999999994</v>
      </c>
      <c r="I29" s="10">
        <f t="shared" si="17"/>
        <v>2.0400089999999977</v>
      </c>
      <c r="J29" s="6" t="b">
        <f t="shared" si="13"/>
        <v>0</v>
      </c>
      <c r="K29" s="5">
        <f t="shared" si="1"/>
        <v>2.8461375191511221E-2</v>
      </c>
      <c r="L29" s="5">
        <f t="shared" si="18"/>
        <v>7.5905767778395973E-3</v>
      </c>
      <c r="M29" s="5">
        <f t="shared" si="19"/>
        <v>-5.9091622502827675E-3</v>
      </c>
      <c r="N29" s="4">
        <f t="shared" si="20"/>
        <v>185.2667062710305</v>
      </c>
      <c r="O29" s="4">
        <f t="shared" si="21"/>
        <v>197.90122900629157</v>
      </c>
      <c r="P29" s="5">
        <f t="shared" si="22"/>
        <v>-6.8196401768905887E-2</v>
      </c>
      <c r="Q29" s="5">
        <f t="shared" si="14"/>
        <v>-0.10296887473738968</v>
      </c>
      <c r="R29" s="14"/>
      <c r="S29" s="13">
        <f t="shared" si="15"/>
        <v>-7.7438135322827034E-2</v>
      </c>
      <c r="T29" s="20" t="b">
        <f t="shared" si="23"/>
        <v>0</v>
      </c>
      <c r="U29" s="13"/>
      <c r="V29" s="13"/>
      <c r="W29" s="13">
        <f t="shared" si="12"/>
        <v>-1.6307594283840262E-2</v>
      </c>
    </row>
    <row r="30" spans="1:28" x14ac:dyDescent="0.2">
      <c r="A30" s="1">
        <v>44888</v>
      </c>
      <c r="B30" s="4">
        <v>173.570007</v>
      </c>
      <c r="C30" s="4">
        <v>183.61999499999999</v>
      </c>
      <c r="D30" s="4">
        <v>172.5</v>
      </c>
      <c r="E30" s="4">
        <v>183.199997</v>
      </c>
      <c r="F30" s="4">
        <v>183.199997</v>
      </c>
      <c r="G30" s="2">
        <v>109536700</v>
      </c>
      <c r="H30" s="4">
        <f t="shared" si="16"/>
        <v>109.5367</v>
      </c>
      <c r="I30" s="10">
        <f t="shared" si="17"/>
        <v>13.28999300000001</v>
      </c>
      <c r="J30" s="6" t="b">
        <f t="shared" si="13"/>
        <v>0</v>
      </c>
      <c r="K30" s="5">
        <f t="shared" si="1"/>
        <v>6.4463739130434711E-2</v>
      </c>
      <c r="L30" s="5">
        <f t="shared" si="18"/>
        <v>5.5481878271745375E-2</v>
      </c>
      <c r="M30" s="5">
        <f t="shared" si="19"/>
        <v>-2.2873217048066719E-3</v>
      </c>
      <c r="N30" s="4">
        <f t="shared" si="20"/>
        <v>184.92225472585875</v>
      </c>
      <c r="O30" s="4">
        <f t="shared" si="21"/>
        <v>196.62286100574448</v>
      </c>
      <c r="P30" s="5">
        <f t="shared" si="22"/>
        <v>-6.3273110622793907E-2</v>
      </c>
      <c r="Q30" s="5">
        <f t="shared" si="14"/>
        <v>-6.7175553014288847E-2</v>
      </c>
      <c r="R30" s="14"/>
      <c r="S30" s="13">
        <f t="shared" si="15"/>
        <v>-7.0422012093099276E-3</v>
      </c>
      <c r="T30" s="20" t="b">
        <f t="shared" si="23"/>
        <v>0</v>
      </c>
      <c r="U30" s="13"/>
      <c r="V30" s="13"/>
      <c r="W30" s="13">
        <f t="shared" si="12"/>
        <v>-1.8592198895566556E-3</v>
      </c>
    </row>
    <row r="31" spans="1:28" x14ac:dyDescent="0.2">
      <c r="A31" s="1">
        <v>44890</v>
      </c>
      <c r="B31" s="4">
        <v>185.05999800000001</v>
      </c>
      <c r="C31" s="4">
        <v>185.199997</v>
      </c>
      <c r="D31" s="4">
        <v>180.63000500000001</v>
      </c>
      <c r="E31" s="4">
        <v>182.86000100000001</v>
      </c>
      <c r="F31" s="4">
        <v>182.86000100000001</v>
      </c>
      <c r="G31" s="2">
        <v>50672700</v>
      </c>
      <c r="H31" s="4">
        <f t="shared" si="16"/>
        <v>50.672699999999999</v>
      </c>
      <c r="I31" s="10">
        <f t="shared" si="17"/>
        <v>-0.33999599999998509</v>
      </c>
      <c r="J31" s="6" t="b">
        <f t="shared" si="13"/>
        <v>1</v>
      </c>
      <c r="K31" s="5">
        <f t="shared" si="1"/>
        <v>2.5300292717148429E-2</v>
      </c>
      <c r="L31" s="5">
        <f t="shared" si="18"/>
        <v>-1.1888020230066122E-2</v>
      </c>
      <c r="M31" s="5">
        <f t="shared" si="19"/>
        <v>-1.2634967807261817E-2</v>
      </c>
      <c r="N31" s="4">
        <f t="shared" si="20"/>
        <v>184.57854577154896</v>
      </c>
      <c r="O31" s="4">
        <f t="shared" si="21"/>
        <v>195.42609057046235</v>
      </c>
      <c r="P31" s="5">
        <f t="shared" si="22"/>
        <v>-5.8769261365507176E-2</v>
      </c>
      <c r="Q31" s="5">
        <f t="shared" si="14"/>
        <v>-2.1392197858336248E-2</v>
      </c>
      <c r="R31" s="14"/>
      <c r="S31" s="13">
        <f t="shared" si="15"/>
        <v>3.3668659911331206E-3</v>
      </c>
      <c r="T31" s="20" t="b">
        <f t="shared" si="23"/>
        <v>1</v>
      </c>
      <c r="U31" s="13"/>
      <c r="V31" s="13"/>
      <c r="W31" s="13">
        <f t="shared" si="12"/>
        <v>-1.8586673346554592E-3</v>
      </c>
      <c r="AB31" s="14"/>
    </row>
    <row r="32" spans="1:28" x14ac:dyDescent="0.2">
      <c r="A32" s="1">
        <v>44893</v>
      </c>
      <c r="B32" s="4">
        <v>179.96000699999999</v>
      </c>
      <c r="C32" s="4">
        <v>188.5</v>
      </c>
      <c r="D32" s="4">
        <v>179</v>
      </c>
      <c r="E32" s="4">
        <v>182.91999799999999</v>
      </c>
      <c r="F32" s="4">
        <v>182.91999799999999</v>
      </c>
      <c r="G32" s="2">
        <v>92905200</v>
      </c>
      <c r="H32" s="4">
        <f t="shared" si="16"/>
        <v>92.905199999999994</v>
      </c>
      <c r="I32" s="10">
        <f t="shared" si="17"/>
        <v>5.9996999999981426E-2</v>
      </c>
      <c r="J32" s="6" t="b">
        <f t="shared" si="13"/>
        <v>1</v>
      </c>
      <c r="K32" s="5">
        <f t="shared" si="1"/>
        <v>5.3072625698324022E-2</v>
      </c>
      <c r="L32" s="5">
        <f t="shared" si="18"/>
        <v>1.6448048926781839E-2</v>
      </c>
      <c r="M32" s="5">
        <f t="shared" si="19"/>
        <v>-2.9602132625994735E-2</v>
      </c>
      <c r="N32" s="4">
        <f t="shared" si="20"/>
        <v>184.30212114295747</v>
      </c>
      <c r="O32" s="4">
        <f t="shared" si="21"/>
        <v>194.33860425998736</v>
      </c>
      <c r="P32" s="5">
        <f t="shared" si="22"/>
        <v>-5.4456688044544524E-2</v>
      </c>
      <c r="Q32" s="5">
        <f t="shared" si="14"/>
        <v>-2.8768638744232265E-2</v>
      </c>
      <c r="R32" s="14"/>
      <c r="S32" s="13">
        <f t="shared" si="15"/>
        <v>2.2777159758168818E-2</v>
      </c>
      <c r="T32" s="20" t="b">
        <f t="shared" si="23"/>
        <v>0</v>
      </c>
      <c r="U32" s="13">
        <f>(E32-E31)/E31</f>
        <v>3.2810346533893665E-4</v>
      </c>
      <c r="V32" s="13"/>
      <c r="W32" s="13">
        <f t="shared" si="12"/>
        <v>-1.4975989080205081E-3</v>
      </c>
    </row>
    <row r="33" spans="1:23" x14ac:dyDescent="0.2">
      <c r="A33" s="1">
        <v>44894</v>
      </c>
      <c r="B33" s="4">
        <v>184.990005</v>
      </c>
      <c r="C33" s="4">
        <v>186.38000500000001</v>
      </c>
      <c r="D33" s="4">
        <v>178.75</v>
      </c>
      <c r="E33" s="4">
        <v>180.83000200000001</v>
      </c>
      <c r="F33" s="4">
        <v>180.83000200000001</v>
      </c>
      <c r="G33" s="2">
        <v>83357100</v>
      </c>
      <c r="H33" s="4">
        <f t="shared" si="16"/>
        <v>83.357100000000003</v>
      </c>
      <c r="I33" s="10">
        <f t="shared" si="17"/>
        <v>-2.0899959999999851</v>
      </c>
      <c r="J33" s="6" t="b">
        <f t="shared" si="13"/>
        <v>1</v>
      </c>
      <c r="K33" s="5">
        <f t="shared" si="1"/>
        <v>4.2685342657342723E-2</v>
      </c>
      <c r="L33" s="5">
        <f t="shared" si="18"/>
        <v>-2.2487717647231748E-2</v>
      </c>
      <c r="M33" s="5">
        <f t="shared" si="19"/>
        <v>-2.9777888459655334E-2</v>
      </c>
      <c r="N33" s="4">
        <f t="shared" si="20"/>
        <v>183.72343461913124</v>
      </c>
      <c r="O33" s="4">
        <f t="shared" si="21"/>
        <v>193.1639431939015</v>
      </c>
      <c r="P33" s="5">
        <f t="shared" si="22"/>
        <v>-5.138434622856336E-2</v>
      </c>
      <c r="Q33" s="5">
        <f t="shared" si="14"/>
        <v>-2.707022448955106E-2</v>
      </c>
      <c r="R33" s="14"/>
      <c r="S33" s="13">
        <f t="shared" si="15"/>
        <v>1.4459616359643981E-2</v>
      </c>
      <c r="T33" s="20" t="b">
        <f t="shared" si="23"/>
        <v>1</v>
      </c>
      <c r="U33" s="13">
        <f>(E33-E32)/E32</f>
        <v>-1.1425738152479015E-2</v>
      </c>
      <c r="V33" s="13"/>
      <c r="W33" s="13">
        <f t="shared" si="12"/>
        <v>-3.1398798898107406E-3</v>
      </c>
    </row>
    <row r="34" spans="1:23" x14ac:dyDescent="0.2">
      <c r="A34" s="1">
        <v>44895</v>
      </c>
      <c r="B34" s="4">
        <v>182.429993</v>
      </c>
      <c r="C34" s="4">
        <v>194.759995</v>
      </c>
      <c r="D34" s="4">
        <v>180.63000500000001</v>
      </c>
      <c r="E34" s="4">
        <v>194.699997</v>
      </c>
      <c r="F34" s="4">
        <v>194.699997</v>
      </c>
      <c r="G34" s="2">
        <v>109186400</v>
      </c>
      <c r="H34" s="4">
        <f t="shared" si="16"/>
        <v>109.18640000000001</v>
      </c>
      <c r="I34" s="10">
        <f t="shared" si="17"/>
        <v>13.869994999999989</v>
      </c>
      <c r="J34" s="6" t="b">
        <f t="shared" si="13"/>
        <v>0</v>
      </c>
      <c r="K34" s="5">
        <f t="shared" si="1"/>
        <v>7.8226150743892137E-2</v>
      </c>
      <c r="L34" s="5">
        <f t="shared" si="18"/>
        <v>6.7258699067099123E-2</v>
      </c>
      <c r="M34" s="5">
        <f t="shared" si="19"/>
        <v>-3.0806121144132971E-4</v>
      </c>
      <c r="N34" s="4">
        <f t="shared" si="20"/>
        <v>185.55286168260938</v>
      </c>
      <c r="O34" s="4">
        <f t="shared" si="21"/>
        <v>193.29751309008398</v>
      </c>
      <c r="P34" s="5">
        <f t="shared" si="22"/>
        <v>-4.1738248266534064E-2</v>
      </c>
      <c r="Q34" s="5">
        <f t="shared" si="14"/>
        <v>-2.6530750525583246E-2</v>
      </c>
      <c r="R34" s="14"/>
      <c r="S34" s="13">
        <f t="shared" si="15"/>
        <v>4.9620001728346026E-2</v>
      </c>
      <c r="T34" s="20" t="b">
        <f t="shared" si="23"/>
        <v>0</v>
      </c>
      <c r="U34" s="13"/>
      <c r="V34" s="13"/>
      <c r="W34" s="13">
        <f t="shared" si="12"/>
        <v>9.9575052429791457E-3</v>
      </c>
    </row>
    <row r="35" spans="1:23" x14ac:dyDescent="0.2">
      <c r="A35" s="1">
        <v>44896</v>
      </c>
      <c r="B35" s="4">
        <v>197.08000200000001</v>
      </c>
      <c r="C35" s="4">
        <v>198.91999799999999</v>
      </c>
      <c r="D35" s="4">
        <v>191.800003</v>
      </c>
      <c r="E35" s="4">
        <v>194.699997</v>
      </c>
      <c r="F35" s="4">
        <v>194.699997</v>
      </c>
      <c r="G35" s="2">
        <v>80046200</v>
      </c>
      <c r="H35" s="4">
        <f t="shared" si="16"/>
        <v>80.046199999999999</v>
      </c>
      <c r="I35" s="10">
        <f t="shared" si="17"/>
        <v>0</v>
      </c>
      <c r="J35" s="6" t="b">
        <f t="shared" si="13"/>
        <v>1</v>
      </c>
      <c r="K35" s="5">
        <f t="shared" si="1"/>
        <v>3.7121975436048289E-2</v>
      </c>
      <c r="L35" s="5">
        <f t="shared" si="18"/>
        <v>-1.2076339434987478E-2</v>
      </c>
      <c r="M35" s="5">
        <f t="shared" si="19"/>
        <v>-2.1214563856973276E-2</v>
      </c>
      <c r="N35" s="4">
        <f t="shared" si="20"/>
        <v>187.07738423550782</v>
      </c>
      <c r="O35" s="4">
        <f t="shared" si="21"/>
        <v>193.41946821268539</v>
      </c>
      <c r="P35" s="5">
        <f t="shared" si="22"/>
        <v>-3.3900858744067369E-2</v>
      </c>
      <c r="Q35" s="5">
        <f t="shared" si="14"/>
        <v>2.5244199258992076E-2</v>
      </c>
      <c r="R35" s="14"/>
      <c r="S35" s="13">
        <f t="shared" si="15"/>
        <v>6.3303289239835372E-2</v>
      </c>
      <c r="T35" s="20" t="b">
        <f t="shared" si="23"/>
        <v>0</v>
      </c>
      <c r="U35" s="13"/>
      <c r="V35" s="13"/>
      <c r="W35" s="13">
        <f t="shared" si="12"/>
        <v>8.216109086510142E-3</v>
      </c>
    </row>
    <row r="36" spans="1:23" x14ac:dyDescent="0.2">
      <c r="A36" s="1">
        <v>44897</v>
      </c>
      <c r="B36" s="4">
        <v>191.779999</v>
      </c>
      <c r="C36" s="4">
        <v>196.25</v>
      </c>
      <c r="D36" s="4">
        <v>191.11000100000001</v>
      </c>
      <c r="E36" s="4">
        <v>194.86000100000001</v>
      </c>
      <c r="F36" s="4">
        <v>194.86000100000001</v>
      </c>
      <c r="G36" s="2">
        <v>73645900</v>
      </c>
      <c r="H36" s="4">
        <f t="shared" si="16"/>
        <v>73.645899999999997</v>
      </c>
      <c r="I36" s="10">
        <f t="shared" si="17"/>
        <v>0.16000400000001491</v>
      </c>
      <c r="J36" s="6" t="b">
        <f t="shared" si="13"/>
        <v>0</v>
      </c>
      <c r="K36" s="5">
        <f t="shared" si="1"/>
        <v>2.6895499833103912E-2</v>
      </c>
      <c r="L36" s="5">
        <f t="shared" si="18"/>
        <v>1.6060079341224772E-2</v>
      </c>
      <c r="M36" s="5">
        <f t="shared" si="19"/>
        <v>-7.0827974522292428E-3</v>
      </c>
      <c r="N36" s="4">
        <f t="shared" si="20"/>
        <v>188.37448702958986</v>
      </c>
      <c r="O36" s="4">
        <f t="shared" si="21"/>
        <v>193.54473193332143</v>
      </c>
      <c r="P36" s="5">
        <f t="shared" si="22"/>
        <v>-2.7446630301477235E-2</v>
      </c>
      <c r="Q36" s="5">
        <f t="shared" si="14"/>
        <v>1.4521679732460048E-2</v>
      </c>
      <c r="R36" s="14"/>
      <c r="S36" s="13">
        <f t="shared" si="15"/>
        <v>4.1807747400384732E-2</v>
      </c>
      <c r="T36" s="20" t="b">
        <f t="shared" si="23"/>
        <v>0</v>
      </c>
      <c r="U36" s="13"/>
      <c r="V36" s="13"/>
      <c r="W36" s="13">
        <f t="shared" si="12"/>
        <v>6.9335093570110041E-3</v>
      </c>
    </row>
    <row r="37" spans="1:23" x14ac:dyDescent="0.2">
      <c r="A37" s="1">
        <v>44900</v>
      </c>
      <c r="B37" s="4">
        <v>189.44000199999999</v>
      </c>
      <c r="C37" s="4">
        <v>191.270004</v>
      </c>
      <c r="D37" s="4">
        <v>180.550003</v>
      </c>
      <c r="E37" s="4">
        <v>182.449997</v>
      </c>
      <c r="F37" s="4">
        <v>182.449997</v>
      </c>
      <c r="G37" s="2">
        <v>93122700</v>
      </c>
      <c r="H37" s="4">
        <f t="shared" si="16"/>
        <v>93.122699999999995</v>
      </c>
      <c r="I37" s="10">
        <f t="shared" si="17"/>
        <v>-12.410004000000015</v>
      </c>
      <c r="J37" s="6" t="b">
        <f t="shared" si="13"/>
        <v>1</v>
      </c>
      <c r="K37" s="5">
        <f t="shared" si="1"/>
        <v>5.9374139140833997E-2</v>
      </c>
      <c r="L37" s="5">
        <f t="shared" si="18"/>
        <v>-3.6898252355381612E-2</v>
      </c>
      <c r="M37" s="5">
        <f t="shared" si="19"/>
        <v>-4.6112860435763903E-2</v>
      </c>
      <c r="N37" s="4">
        <f t="shared" si="20"/>
        <v>187.38707202465821</v>
      </c>
      <c r="O37" s="4">
        <f t="shared" si="21"/>
        <v>192.57997237390217</v>
      </c>
      <c r="P37" s="5">
        <f t="shared" si="22"/>
        <v>-2.7712159078725686E-2</v>
      </c>
      <c r="Q37" s="5">
        <f t="shared" si="14"/>
        <v>-3.6486343218802834E-2</v>
      </c>
      <c r="R37" s="14"/>
      <c r="S37" s="13">
        <f t="shared" si="15"/>
        <v>2.0721450703017744E-2</v>
      </c>
      <c r="T37" s="20" t="b">
        <f t="shared" si="23"/>
        <v>1</v>
      </c>
      <c r="U37" s="13">
        <f>(E37-E36)/E36</f>
        <v>-6.3686769661876447E-2</v>
      </c>
      <c r="V37" s="13"/>
      <c r="W37" s="13">
        <f t="shared" si="12"/>
        <v>-5.2417661250302181E-3</v>
      </c>
    </row>
    <row r="38" spans="1:23" x14ac:dyDescent="0.2">
      <c r="A38" s="1">
        <v>44901</v>
      </c>
      <c r="B38" s="4">
        <v>181.220001</v>
      </c>
      <c r="C38" s="4">
        <v>183.64999399999999</v>
      </c>
      <c r="D38" s="4">
        <v>175.33000200000001</v>
      </c>
      <c r="E38" s="4">
        <v>179.820007</v>
      </c>
      <c r="F38" s="4">
        <v>179.820007</v>
      </c>
      <c r="G38" s="2">
        <v>92150800</v>
      </c>
      <c r="H38" s="4">
        <f t="shared" si="16"/>
        <v>92.150800000000004</v>
      </c>
      <c r="I38" s="10">
        <f t="shared" si="17"/>
        <v>-2.6299899999999923</v>
      </c>
      <c r="J38" s="6" t="b">
        <f t="shared" si="13"/>
        <v>0</v>
      </c>
      <c r="K38" s="5">
        <f t="shared" si="1"/>
        <v>4.7453327468735124E-2</v>
      </c>
      <c r="L38" s="5">
        <f t="shared" si="18"/>
        <v>-7.7253834691237665E-3</v>
      </c>
      <c r="M38" s="5">
        <f t="shared" si="19"/>
        <v>-2.0854816907862183E-2</v>
      </c>
      <c r="N38" s="4">
        <f t="shared" si="20"/>
        <v>186.12589452054851</v>
      </c>
      <c r="O38" s="4">
        <f t="shared" si="21"/>
        <v>191.4704101674759</v>
      </c>
      <c r="P38" s="5">
        <f t="shared" si="22"/>
        <v>-2.8714519603489939E-2</v>
      </c>
      <c r="Q38" s="5">
        <f t="shared" si="14"/>
        <v>-5.8003173327162316E-2</v>
      </c>
      <c r="R38" s="14"/>
      <c r="S38" s="13">
        <f t="shared" si="15"/>
        <v>-1.3302289436546825E-2</v>
      </c>
      <c r="T38" s="20" t="b">
        <f t="shared" si="23"/>
        <v>1</v>
      </c>
      <c r="U38" s="13">
        <f>(E38-E37)/E37</f>
        <v>-1.4414853621510295E-2</v>
      </c>
      <c r="V38" s="13"/>
      <c r="W38" s="13">
        <f t="shared" si="12"/>
        <v>-6.730333584291974E-3</v>
      </c>
    </row>
    <row r="39" spans="1:23" x14ac:dyDescent="0.2">
      <c r="A39" s="1">
        <v>44902</v>
      </c>
      <c r="B39" s="4">
        <v>175.029999</v>
      </c>
      <c r="C39" s="4">
        <v>179.38000500000001</v>
      </c>
      <c r="D39" s="4">
        <v>172.220001</v>
      </c>
      <c r="E39" s="4">
        <v>174.03999300000001</v>
      </c>
      <c r="F39" s="4">
        <v>174.03999300000001</v>
      </c>
      <c r="G39" s="2">
        <v>84213300</v>
      </c>
      <c r="H39" s="4">
        <f t="shared" si="16"/>
        <v>84.213300000000004</v>
      </c>
      <c r="I39" s="10">
        <f t="shared" si="17"/>
        <v>-5.7800139999999942</v>
      </c>
      <c r="J39" s="6" t="b">
        <f t="shared" si="13"/>
        <v>1</v>
      </c>
      <c r="K39" s="5">
        <f t="shared" si="1"/>
        <v>4.1574752981217405E-2</v>
      </c>
      <c r="L39" s="5">
        <f t="shared" si="18"/>
        <v>-5.6562075396000772E-3</v>
      </c>
      <c r="M39" s="5">
        <f t="shared" si="19"/>
        <v>-2.9769271106888425E-2</v>
      </c>
      <c r="N39" s="4">
        <f t="shared" si="20"/>
        <v>184.11157760045711</v>
      </c>
      <c r="O39" s="4">
        <f t="shared" si="21"/>
        <v>189.95472171813017</v>
      </c>
      <c r="P39" s="5">
        <f t="shared" si="22"/>
        <v>-3.1736972730489255E-2</v>
      </c>
      <c r="Q39" s="5">
        <f t="shared" si="14"/>
        <v>-6.4588966948418508E-2</v>
      </c>
      <c r="R39" s="14"/>
      <c r="S39" s="13">
        <f t="shared" si="15"/>
        <v>-2.5699484313393618E-2</v>
      </c>
      <c r="T39" s="20" t="b">
        <f t="shared" si="23"/>
        <v>1</v>
      </c>
      <c r="U39" s="13">
        <f>(E39-E38)/E38</f>
        <v>-3.2143330969840268E-2</v>
      </c>
      <c r="V39" s="13">
        <f>(E39-E37)/E37</f>
        <v>-4.609484318051256E-2</v>
      </c>
      <c r="W39" s="13">
        <f t="shared" si="12"/>
        <v>-1.0822335738292558E-2</v>
      </c>
    </row>
    <row r="40" spans="1:23" x14ac:dyDescent="0.2">
      <c r="A40" s="1">
        <v>44903</v>
      </c>
      <c r="B40" s="4">
        <v>172.199997</v>
      </c>
      <c r="C40" s="4">
        <v>175.199997</v>
      </c>
      <c r="D40" s="4">
        <v>169.05999800000001</v>
      </c>
      <c r="E40" s="4">
        <v>173.44000199999999</v>
      </c>
      <c r="F40" s="4">
        <v>173.44000199999999</v>
      </c>
      <c r="G40" s="2">
        <v>97624500</v>
      </c>
      <c r="H40" s="4">
        <f t="shared" si="16"/>
        <v>97.624499999999998</v>
      </c>
      <c r="I40" s="10">
        <f t="shared" si="17"/>
        <v>-0.59999100000001704</v>
      </c>
      <c r="J40" s="6" t="b">
        <f t="shared" si="13"/>
        <v>0</v>
      </c>
      <c r="K40" s="5">
        <f t="shared" si="1"/>
        <v>3.6318461331106777E-2</v>
      </c>
      <c r="L40" s="5">
        <f t="shared" si="18"/>
        <v>7.2009583136055256E-3</v>
      </c>
      <c r="M40" s="5">
        <f t="shared" si="19"/>
        <v>-1.0045633733658133E-2</v>
      </c>
      <c r="N40" s="4">
        <f t="shared" si="20"/>
        <v>182.33298166704759</v>
      </c>
      <c r="O40" s="4">
        <f t="shared" si="21"/>
        <v>188.51865913394494</v>
      </c>
      <c r="P40" s="5">
        <f t="shared" si="22"/>
        <v>-3.3925170368753213E-2</v>
      </c>
      <c r="Q40" s="5">
        <f t="shared" si="14"/>
        <v>-7.2795297623580543E-2</v>
      </c>
      <c r="R40" s="14"/>
      <c r="S40" s="13">
        <f t="shared" si="15"/>
        <v>-3.9120649494302183E-2</v>
      </c>
      <c r="T40" s="20" t="b">
        <f t="shared" si="23"/>
        <v>1</v>
      </c>
      <c r="U40" s="13"/>
      <c r="V40" s="13"/>
      <c r="W40" s="13">
        <f t="shared" si="12"/>
        <v>-9.660424165552876E-3</v>
      </c>
    </row>
    <row r="41" spans="1:23" x14ac:dyDescent="0.2">
      <c r="A41" s="1">
        <v>44904</v>
      </c>
      <c r="B41" s="4">
        <v>173.83999600000001</v>
      </c>
      <c r="C41" s="4">
        <v>182.5</v>
      </c>
      <c r="D41" s="4">
        <v>173.36000100000001</v>
      </c>
      <c r="E41" s="4">
        <v>179.050003</v>
      </c>
      <c r="F41" s="4">
        <v>179.050003</v>
      </c>
      <c r="G41" s="2">
        <v>104872300</v>
      </c>
      <c r="H41" s="4">
        <f t="shared" si="16"/>
        <v>104.8723</v>
      </c>
      <c r="I41" s="10">
        <f t="shared" si="17"/>
        <v>5.6100010000000111</v>
      </c>
      <c r="J41" s="6" t="b">
        <f t="shared" si="13"/>
        <v>0</v>
      </c>
      <c r="K41" s="5">
        <f t="shared" si="1"/>
        <v>5.2722651980141533E-2</v>
      </c>
      <c r="L41" s="5">
        <f t="shared" si="18"/>
        <v>2.9970128393238055E-2</v>
      </c>
      <c r="M41" s="5">
        <f t="shared" si="19"/>
        <v>-1.8904093150684909E-2</v>
      </c>
      <c r="N41" s="4">
        <f t="shared" si="20"/>
        <v>181.78581855587299</v>
      </c>
      <c r="O41" s="4">
        <f t="shared" si="21"/>
        <v>187.69529773099319</v>
      </c>
      <c r="P41" s="5">
        <f t="shared" si="22"/>
        <v>-3.2507921806364019E-2</v>
      </c>
      <c r="Q41" s="5">
        <f t="shared" si="14"/>
        <v>-4.6350246805876412E-2</v>
      </c>
      <c r="R41" s="14"/>
      <c r="S41" s="13">
        <f t="shared" si="15"/>
        <v>3.9286972427252298E-3</v>
      </c>
      <c r="T41" s="20" t="b">
        <f t="shared" si="23"/>
        <v>0</v>
      </c>
      <c r="U41" s="13"/>
      <c r="V41" s="13"/>
      <c r="W41" s="13">
        <f t="shared" si="12"/>
        <v>-3.0009003646622465E-3</v>
      </c>
    </row>
    <row r="42" spans="1:23" x14ac:dyDescent="0.2">
      <c r="A42" s="1">
        <v>44907</v>
      </c>
      <c r="B42" s="4">
        <v>176.10000600000001</v>
      </c>
      <c r="C42" s="4">
        <v>177.36999499999999</v>
      </c>
      <c r="D42" s="4">
        <v>167.520004</v>
      </c>
      <c r="E42" s="4">
        <v>167.820007</v>
      </c>
      <c r="F42" s="4">
        <v>167.820007</v>
      </c>
      <c r="G42" s="2">
        <v>109794500</v>
      </c>
      <c r="H42" s="4">
        <f t="shared" si="16"/>
        <v>109.7945</v>
      </c>
      <c r="I42" s="10">
        <f t="shared" si="17"/>
        <v>-11.229996</v>
      </c>
      <c r="J42" s="6" t="b">
        <f t="shared" si="13"/>
        <v>1</v>
      </c>
      <c r="K42" s="5">
        <f t="shared" si="1"/>
        <v>5.8798894250265112E-2</v>
      </c>
      <c r="L42" s="5">
        <f t="shared" si="18"/>
        <v>-4.7018732072047764E-2</v>
      </c>
      <c r="M42" s="5">
        <f t="shared" si="19"/>
        <v>-5.3842184525065728E-2</v>
      </c>
      <c r="N42" s="4">
        <f t="shared" si="20"/>
        <v>179.45818329656083</v>
      </c>
      <c r="O42" s="4">
        <f t="shared" si="21"/>
        <v>185.96701158047205</v>
      </c>
      <c r="P42" s="5">
        <f t="shared" si="22"/>
        <v>-3.6269331185389025E-2</v>
      </c>
      <c r="Q42" s="5">
        <f t="shared" si="14"/>
        <v>-6.6523460102304616E-2</v>
      </c>
      <c r="R42" s="14"/>
      <c r="S42" s="13">
        <f t="shared" si="15"/>
        <v>-1.1636071747756639E-2</v>
      </c>
      <c r="T42" s="20" t="b">
        <f t="shared" si="23"/>
        <v>1</v>
      </c>
      <c r="U42" s="13">
        <f>(E42-E41)/E41</f>
        <v>-6.2719887248479961E-2</v>
      </c>
      <c r="V42" s="13"/>
      <c r="W42" s="13">
        <f t="shared" si="12"/>
        <v>-1.2804273060479395E-2</v>
      </c>
    </row>
    <row r="43" spans="1:23" x14ac:dyDescent="0.2">
      <c r="A43" s="1">
        <v>44908</v>
      </c>
      <c r="B43" s="4">
        <v>174.86999499999999</v>
      </c>
      <c r="C43" s="4">
        <v>175.050003</v>
      </c>
      <c r="D43" s="4">
        <v>156.91000399999999</v>
      </c>
      <c r="E43" s="4">
        <v>160.949997</v>
      </c>
      <c r="F43" s="4">
        <v>160.949997</v>
      </c>
      <c r="G43" s="2">
        <v>175862700</v>
      </c>
      <c r="H43" s="4">
        <f t="shared" si="16"/>
        <v>175.86269999999999</v>
      </c>
      <c r="I43" s="10">
        <f t="shared" si="17"/>
        <v>-6.8700100000000077</v>
      </c>
      <c r="J43" s="6" t="b">
        <f t="shared" si="13"/>
        <v>1</v>
      </c>
      <c r="K43" s="5">
        <f t="shared" si="1"/>
        <v>0.11560766386826438</v>
      </c>
      <c r="L43" s="5">
        <f t="shared" si="18"/>
        <v>-7.9601980888716756E-2</v>
      </c>
      <c r="M43" s="5">
        <f t="shared" si="19"/>
        <v>-8.0548447634131187E-2</v>
      </c>
      <c r="N43" s="4">
        <f t="shared" si="20"/>
        <v>176.37348558046736</v>
      </c>
      <c r="O43" s="4">
        <f t="shared" si="21"/>
        <v>183.79161900825707</v>
      </c>
      <c r="P43" s="5">
        <f t="shared" si="22"/>
        <v>-4.2059232448549172E-2</v>
      </c>
      <c r="Q43" s="5">
        <f t="shared" si="14"/>
        <v>-0.11035378428004983</v>
      </c>
      <c r="R43" s="14"/>
      <c r="S43" s="13">
        <f t="shared" si="15"/>
        <v>-7.5038636114244063E-3</v>
      </c>
      <c r="T43" s="20" t="b">
        <f t="shared" si="23"/>
        <v>1</v>
      </c>
      <c r="U43" s="13">
        <f>(E43-E42)/E42</f>
        <v>-4.093677579217362E-2</v>
      </c>
      <c r="V43" s="13"/>
      <c r="W43" s="13">
        <f t="shared" si="12"/>
        <v>-1.7188949868036409E-2</v>
      </c>
    </row>
    <row r="44" spans="1:23" x14ac:dyDescent="0.2">
      <c r="A44" s="1">
        <v>44909</v>
      </c>
      <c r="B44" s="4">
        <v>159.25</v>
      </c>
      <c r="C44" s="4">
        <v>161.61999499999999</v>
      </c>
      <c r="D44" s="4">
        <v>155.30999800000001</v>
      </c>
      <c r="E44" s="4">
        <v>156.800003</v>
      </c>
      <c r="F44" s="4">
        <v>156.800003</v>
      </c>
      <c r="G44" s="2">
        <v>140682300</v>
      </c>
      <c r="H44" s="4">
        <f t="shared" si="16"/>
        <v>140.6823</v>
      </c>
      <c r="I44" s="10">
        <f t="shared" si="17"/>
        <v>-4.1499939999999924</v>
      </c>
      <c r="J44" s="6" t="b">
        <f t="shared" si="13"/>
        <v>1</v>
      </c>
      <c r="K44" s="5">
        <f t="shared" si="1"/>
        <v>4.0628401785183087E-2</v>
      </c>
      <c r="L44" s="5">
        <f t="shared" si="18"/>
        <v>-1.5384596546310808E-2</v>
      </c>
      <c r="M44" s="5">
        <f t="shared" si="19"/>
        <v>-2.9822993126562003E-2</v>
      </c>
      <c r="N44" s="4">
        <f t="shared" si="20"/>
        <v>173.11123848372279</v>
      </c>
      <c r="O44" s="4">
        <f t="shared" si="21"/>
        <v>181.44452196406081</v>
      </c>
      <c r="P44" s="5">
        <f t="shared" si="22"/>
        <v>-4.8138315879021239E-2</v>
      </c>
      <c r="Q44" s="5">
        <f t="shared" si="14"/>
        <v>-0.10283122366660548</v>
      </c>
      <c r="R44" s="14"/>
      <c r="S44" s="13">
        <f t="shared" si="15"/>
        <v>-6.6380690152611263E-2</v>
      </c>
      <c r="T44" s="20" t="b">
        <f t="shared" si="23"/>
        <v>1</v>
      </c>
      <c r="U44" s="13">
        <f>(E44-E43)/E43</f>
        <v>-2.5784368296695229E-2</v>
      </c>
      <c r="V44" s="13">
        <f>(E44-E42)/E42</f>
        <v>-6.5665615184964207E-2</v>
      </c>
      <c r="W44" s="13">
        <f t="shared" si="12"/>
        <v>-1.84962444100263E-2</v>
      </c>
    </row>
    <row r="45" spans="1:23" x14ac:dyDescent="0.2">
      <c r="A45" s="1">
        <v>44910</v>
      </c>
      <c r="B45" s="4">
        <v>153.44000199999999</v>
      </c>
      <c r="C45" s="4">
        <v>160.929993</v>
      </c>
      <c r="D45" s="4">
        <v>153.279999</v>
      </c>
      <c r="E45" s="4">
        <v>157.66999799999999</v>
      </c>
      <c r="F45" s="4">
        <v>157.66999799999999</v>
      </c>
      <c r="G45" s="2">
        <v>122334500</v>
      </c>
      <c r="H45" s="4">
        <f t="shared" si="16"/>
        <v>122.33450000000001</v>
      </c>
      <c r="I45" s="10">
        <f t="shared" si="17"/>
        <v>0.86999499999998875</v>
      </c>
      <c r="J45" s="6" t="b">
        <f t="shared" si="13"/>
        <v>0</v>
      </c>
      <c r="K45" s="5">
        <f t="shared" si="1"/>
        <v>4.9908625064643899E-2</v>
      </c>
      <c r="L45" s="5">
        <f t="shared" si="18"/>
        <v>2.7567752508240975E-2</v>
      </c>
      <c r="M45" s="5">
        <f t="shared" si="19"/>
        <v>-2.0257224518738428E-2</v>
      </c>
      <c r="N45" s="4">
        <f t="shared" si="20"/>
        <v>170.53769840310233</v>
      </c>
      <c r="O45" s="4">
        <f t="shared" si="21"/>
        <v>179.37717205414248</v>
      </c>
      <c r="P45" s="5">
        <f t="shared" si="22"/>
        <v>-5.1832959713964032E-2</v>
      </c>
      <c r="Q45" s="5">
        <f t="shared" si="14"/>
        <v>-0.10119580341884325</v>
      </c>
      <c r="R45" s="14"/>
      <c r="S45" s="13">
        <f t="shared" si="15"/>
        <v>-5.6337721765145808E-2</v>
      </c>
      <c r="T45" s="20" t="b">
        <f t="shared" si="23"/>
        <v>0</v>
      </c>
      <c r="U45" s="13"/>
      <c r="V45" s="13"/>
      <c r="W45" s="13">
        <f t="shared" si="12"/>
        <v>-1.4866395175507016E-2</v>
      </c>
    </row>
    <row r="46" spans="1:23" x14ac:dyDescent="0.2">
      <c r="A46" s="1">
        <v>44911</v>
      </c>
      <c r="B46" s="4">
        <v>159.63999899999999</v>
      </c>
      <c r="C46" s="4">
        <v>160.990005</v>
      </c>
      <c r="D46" s="4">
        <v>150.03999300000001</v>
      </c>
      <c r="E46" s="4">
        <v>150.229996</v>
      </c>
      <c r="F46" s="4">
        <v>150.229996</v>
      </c>
      <c r="G46" s="2">
        <v>139032200</v>
      </c>
      <c r="H46" s="4">
        <f t="shared" si="16"/>
        <v>139.03219999999999</v>
      </c>
      <c r="I46" s="10">
        <f t="shared" si="17"/>
        <v>-7.4400019999999927</v>
      </c>
      <c r="J46" s="6" t="b">
        <f t="shared" si="13"/>
        <v>1</v>
      </c>
      <c r="K46" s="5">
        <f t="shared" si="1"/>
        <v>7.2980621906587176E-2</v>
      </c>
      <c r="L46" s="5">
        <f t="shared" si="18"/>
        <v>-5.8945145696223597E-2</v>
      </c>
      <c r="M46" s="5">
        <f t="shared" si="19"/>
        <v>-6.6836503297207778E-2</v>
      </c>
      <c r="N46" s="4">
        <f t="shared" si="20"/>
        <v>167.15308133591861</v>
      </c>
      <c r="O46" s="4">
        <f t="shared" si="21"/>
        <v>176.84263500595617</v>
      </c>
      <c r="P46" s="5">
        <f t="shared" si="22"/>
        <v>-5.7968142690501628E-2</v>
      </c>
      <c r="Q46" s="5">
        <f t="shared" si="14"/>
        <v>-0.10237973598301395</v>
      </c>
      <c r="R46" s="14"/>
      <c r="S46" s="13">
        <f t="shared" si="15"/>
        <v>-3.6870850879099339E-2</v>
      </c>
      <c r="T46" s="20" t="b">
        <f t="shared" si="23"/>
        <v>1</v>
      </c>
      <c r="U46" s="13"/>
      <c r="V46" s="13"/>
      <c r="W46" s="13">
        <f t="shared" si="12"/>
        <v>-1.9846738280608463E-2</v>
      </c>
    </row>
    <row r="47" spans="1:23" x14ac:dyDescent="0.2">
      <c r="A47" s="1">
        <v>44914</v>
      </c>
      <c r="B47" s="4">
        <v>154</v>
      </c>
      <c r="C47" s="4">
        <v>155.25</v>
      </c>
      <c r="D47" s="4">
        <v>145.820007</v>
      </c>
      <c r="E47" s="4">
        <v>149.86999499999999</v>
      </c>
      <c r="F47" s="4">
        <v>149.86999499999999</v>
      </c>
      <c r="G47" s="2">
        <v>139390600</v>
      </c>
      <c r="H47" s="4">
        <f t="shared" si="16"/>
        <v>139.39060000000001</v>
      </c>
      <c r="I47" s="10">
        <f t="shared" si="17"/>
        <v>-0.36000100000001112</v>
      </c>
      <c r="J47" s="6" t="b">
        <f t="shared" si="13"/>
        <v>1</v>
      </c>
      <c r="K47" s="5">
        <f t="shared" si="1"/>
        <v>6.4668718607317002E-2</v>
      </c>
      <c r="L47" s="5">
        <f t="shared" si="18"/>
        <v>-2.6818214285714358E-2</v>
      </c>
      <c r="M47" s="5">
        <f t="shared" si="19"/>
        <v>-3.4653816425120845E-2</v>
      </c>
      <c r="N47" s="4">
        <f t="shared" si="20"/>
        <v>164.27256694659883</v>
      </c>
      <c r="O47" s="4">
        <f t="shared" si="21"/>
        <v>174.49718804891651</v>
      </c>
      <c r="P47" s="5">
        <f t="shared" si="22"/>
        <v>-6.2241805143529956E-2</v>
      </c>
      <c r="Q47" s="5">
        <f t="shared" si="14"/>
        <v>-0.11232891948780055</v>
      </c>
      <c r="R47" s="14"/>
      <c r="S47" s="13">
        <f t="shared" si="15"/>
        <v>-5.4924368166304083E-2</v>
      </c>
      <c r="T47" s="20" t="b">
        <f t="shared" si="23"/>
        <v>1</v>
      </c>
      <c r="U47" s="13"/>
      <c r="V47" s="13"/>
      <c r="W47" s="13">
        <f t="shared" si="12"/>
        <v>-1.723279263713344E-2</v>
      </c>
    </row>
    <row r="48" spans="1:23" x14ac:dyDescent="0.2">
      <c r="A48" s="1">
        <v>44915</v>
      </c>
      <c r="B48" s="4">
        <v>146.050003</v>
      </c>
      <c r="C48" s="4">
        <v>148.470001</v>
      </c>
      <c r="D48" s="4">
        <v>137.66000399999999</v>
      </c>
      <c r="E48" s="4">
        <v>137.800003</v>
      </c>
      <c r="F48" s="4">
        <v>137.800003</v>
      </c>
      <c r="G48" s="2">
        <v>159563300</v>
      </c>
      <c r="H48" s="4">
        <f t="shared" si="16"/>
        <v>159.5633</v>
      </c>
      <c r="I48" s="10">
        <f t="shared" si="17"/>
        <v>-12.069991999999985</v>
      </c>
      <c r="J48" s="6" t="b">
        <f t="shared" si="13"/>
        <v>1</v>
      </c>
      <c r="K48" s="5">
        <f t="shared" si="1"/>
        <v>7.852678109758017E-2</v>
      </c>
      <c r="L48" s="5">
        <f t="shared" si="18"/>
        <v>-5.6487503119051631E-2</v>
      </c>
      <c r="M48" s="5">
        <f t="shared" si="19"/>
        <v>-7.1866356355719252E-2</v>
      </c>
      <c r="N48" s="4">
        <f t="shared" si="20"/>
        <v>159.86047295549903</v>
      </c>
      <c r="O48" s="4">
        <f t="shared" si="21"/>
        <v>171.3061284794455</v>
      </c>
      <c r="P48" s="5">
        <f t="shared" si="22"/>
        <v>-7.159778344414533E-2</v>
      </c>
      <c r="Q48" s="5">
        <f t="shared" si="14"/>
        <v>-0.13887403524496689</v>
      </c>
      <c r="R48" s="14"/>
      <c r="S48" s="13">
        <f t="shared" si="15"/>
        <v>-7.1252585113205855E-2</v>
      </c>
      <c r="T48" s="20" t="b">
        <f t="shared" si="23"/>
        <v>1</v>
      </c>
      <c r="U48" s="13"/>
      <c r="V48" s="13"/>
      <c r="W48" s="13">
        <f t="shared" si="12"/>
        <v>-2.6858373696285291E-2</v>
      </c>
    </row>
    <row r="49" spans="1:23" x14ac:dyDescent="0.2">
      <c r="A49" s="1">
        <v>44916</v>
      </c>
      <c r="B49" s="4">
        <v>139.33999600000001</v>
      </c>
      <c r="C49" s="4">
        <v>141.259995</v>
      </c>
      <c r="D49" s="4">
        <v>135.88999899999999</v>
      </c>
      <c r="E49" s="4">
        <v>137.570007</v>
      </c>
      <c r="F49" s="4">
        <v>137.570007</v>
      </c>
      <c r="G49" s="2">
        <v>145417400</v>
      </c>
      <c r="H49" s="4">
        <f t="shared" si="16"/>
        <v>145.41739999999999</v>
      </c>
      <c r="I49" s="10">
        <f t="shared" si="17"/>
        <v>-0.22999599999999987</v>
      </c>
      <c r="J49" s="6" t="b">
        <f t="shared" si="13"/>
        <v>1</v>
      </c>
      <c r="K49" s="5">
        <f t="shared" si="1"/>
        <v>3.9517227459836948E-2</v>
      </c>
      <c r="L49" s="5">
        <f t="shared" si="18"/>
        <v>-1.2702662916683372E-2</v>
      </c>
      <c r="M49" s="5">
        <f t="shared" si="19"/>
        <v>-2.6121960431897222E-2</v>
      </c>
      <c r="N49" s="4">
        <f t="shared" si="20"/>
        <v>156.14539529624921</v>
      </c>
      <c r="O49" s="4">
        <f t="shared" si="21"/>
        <v>168.37255269862416</v>
      </c>
      <c r="P49" s="5">
        <f t="shared" si="22"/>
        <v>-7.8306231055848927E-2</v>
      </c>
      <c r="Q49" s="5">
        <f t="shared" si="14"/>
        <v>-0.12972138088234597</v>
      </c>
      <c r="R49" s="14"/>
      <c r="S49" s="13">
        <f t="shared" si="15"/>
        <v>-9.5330382737240843E-2</v>
      </c>
      <c r="T49" s="20" t="b">
        <f t="shared" si="23"/>
        <v>1</v>
      </c>
      <c r="U49" s="13"/>
      <c r="V49" s="13"/>
      <c r="W49" s="13">
        <f t="shared" si="12"/>
        <v>-2.3239501238583281E-2</v>
      </c>
    </row>
    <row r="50" spans="1:23" x14ac:dyDescent="0.2">
      <c r="A50" s="1">
        <v>44917</v>
      </c>
      <c r="B50" s="4">
        <v>136</v>
      </c>
      <c r="C50" s="4">
        <v>136.63000500000001</v>
      </c>
      <c r="D50" s="4">
        <v>122.260002</v>
      </c>
      <c r="E50" s="4">
        <v>125.349998</v>
      </c>
      <c r="F50" s="4">
        <v>125.349998</v>
      </c>
      <c r="G50" s="2">
        <v>210090300</v>
      </c>
      <c r="H50" s="4">
        <f t="shared" si="16"/>
        <v>210.09030000000001</v>
      </c>
      <c r="I50" s="10">
        <f t="shared" si="17"/>
        <v>-12.220009000000005</v>
      </c>
      <c r="J50" s="6" t="b">
        <f t="shared" si="13"/>
        <v>1</v>
      </c>
      <c r="K50" s="5">
        <f t="shared" si="1"/>
        <v>0.11753642045580869</v>
      </c>
      <c r="L50" s="5">
        <f t="shared" si="18"/>
        <v>-7.8308838235294123E-2</v>
      </c>
      <c r="M50" s="5">
        <f t="shared" si="19"/>
        <v>-8.2558783482442319E-2</v>
      </c>
      <c r="N50" s="4">
        <f t="shared" si="20"/>
        <v>151.01282908020767</v>
      </c>
      <c r="O50" s="4">
        <f t="shared" si="21"/>
        <v>164.63146098570033</v>
      </c>
      <c r="P50" s="5">
        <f t="shared" si="22"/>
        <v>-9.0181953337615958E-2</v>
      </c>
      <c r="Q50" s="5">
        <f t="shared" si="14"/>
        <v>-0.19039989685204914</v>
      </c>
      <c r="R50" s="14"/>
      <c r="S50" s="13">
        <f t="shared" si="15"/>
        <v>-9.5242398727385505E-2</v>
      </c>
      <c r="T50" s="20" t="b">
        <f t="shared" si="23"/>
        <v>1</v>
      </c>
      <c r="U50" s="13"/>
      <c r="V50" s="13"/>
      <c r="W50" s="13">
        <f t="shared" si="12"/>
        <v>-3.287042955255709E-2</v>
      </c>
    </row>
    <row r="51" spans="1:23" x14ac:dyDescent="0.2">
      <c r="A51" s="1">
        <v>44918</v>
      </c>
      <c r="B51" s="4">
        <v>126.370003</v>
      </c>
      <c r="C51" s="4">
        <v>128.61999499999999</v>
      </c>
      <c r="D51" s="4">
        <v>121.019997</v>
      </c>
      <c r="E51" s="4">
        <v>123.150002</v>
      </c>
      <c r="F51" s="4">
        <v>123.150002</v>
      </c>
      <c r="G51" s="2">
        <v>166989700</v>
      </c>
      <c r="H51" s="4">
        <f t="shared" si="16"/>
        <v>166.9897</v>
      </c>
      <c r="I51" s="10">
        <f t="shared" si="17"/>
        <v>-2.1999959999999987</v>
      </c>
      <c r="J51" s="6" t="b">
        <f t="shared" si="13"/>
        <v>1</v>
      </c>
      <c r="K51" s="5">
        <f t="shared" si="1"/>
        <v>6.2799522297128998E-2</v>
      </c>
      <c r="L51" s="5">
        <f t="shared" si="18"/>
        <v>-2.5480738494561849E-2</v>
      </c>
      <c r="M51" s="5">
        <f t="shared" si="19"/>
        <v>-4.252832539761791E-2</v>
      </c>
      <c r="N51" s="4">
        <f t="shared" si="20"/>
        <v>146.36902456683973</v>
      </c>
      <c r="O51" s="4">
        <f t="shared" si="21"/>
        <v>161.02437759563944</v>
      </c>
      <c r="P51" s="5">
        <f t="shared" si="22"/>
        <v>-0.10012605516891528</v>
      </c>
      <c r="Q51" s="5">
        <f t="shared" si="14"/>
        <v>-0.17318573818372368</v>
      </c>
      <c r="R51" s="14"/>
      <c r="S51" s="13">
        <f t="shared" si="15"/>
        <v>-0.12126219751320817</v>
      </c>
      <c r="T51" s="20" t="b">
        <f t="shared" si="23"/>
        <v>1</v>
      </c>
      <c r="U51" s="13"/>
      <c r="V51" s="13"/>
      <c r="W51" s="13">
        <f t="shared" si="12"/>
        <v>-3.0751059639452676E-2</v>
      </c>
    </row>
    <row r="52" spans="1:23" x14ac:dyDescent="0.2">
      <c r="A52" s="1">
        <v>44922</v>
      </c>
      <c r="B52" s="4">
        <v>117.5</v>
      </c>
      <c r="C52" s="4">
        <v>119.66999800000001</v>
      </c>
      <c r="D52" s="4">
        <v>108.760002</v>
      </c>
      <c r="E52" s="4">
        <v>109.099998</v>
      </c>
      <c r="F52" s="4">
        <v>109.099998</v>
      </c>
      <c r="G52" s="2">
        <v>208643400</v>
      </c>
      <c r="H52" s="4">
        <f t="shared" si="16"/>
        <v>208.64340000000001</v>
      </c>
      <c r="I52" s="10">
        <f t="shared" si="17"/>
        <v>-14.050004000000001</v>
      </c>
      <c r="J52" s="6" t="b">
        <f t="shared" si="13"/>
        <v>1</v>
      </c>
      <c r="K52" s="5">
        <f t="shared" si="1"/>
        <v>0.10031257630907368</v>
      </c>
      <c r="L52" s="5">
        <f t="shared" si="18"/>
        <v>-7.1489378723404259E-2</v>
      </c>
      <c r="M52" s="5">
        <f t="shared" si="19"/>
        <v>-8.8326231943281278E-2</v>
      </c>
      <c r="N52" s="4">
        <f t="shared" si="20"/>
        <v>140.1575201390331</v>
      </c>
      <c r="O52" s="4">
        <f t="shared" si="21"/>
        <v>156.50921415254035</v>
      </c>
      <c r="P52" s="5">
        <f t="shared" si="22"/>
        <v>-0.11666654773348405</v>
      </c>
      <c r="Q52" s="5">
        <f t="shared" si="14"/>
        <v>-0.22401593655401056</v>
      </c>
      <c r="R52" s="14"/>
      <c r="S52" s="13">
        <f t="shared" si="15"/>
        <v>-0.14617497597495968</v>
      </c>
      <c r="T52" s="20" t="b">
        <f t="shared" si="23"/>
        <v>1</v>
      </c>
      <c r="U52" s="13"/>
      <c r="V52" s="13"/>
      <c r="W52" s="13">
        <f t="shared" si="12"/>
        <v>-4.2437287849589611E-2</v>
      </c>
    </row>
    <row r="53" spans="1:23" x14ac:dyDescent="0.2">
      <c r="A53" s="1">
        <v>44923</v>
      </c>
      <c r="B53" s="4">
        <v>110.349998</v>
      </c>
      <c r="C53" s="4">
        <v>116.269997</v>
      </c>
      <c r="D53" s="4">
        <v>108.239998</v>
      </c>
      <c r="E53" s="4">
        <v>112.709999</v>
      </c>
      <c r="F53" s="4">
        <v>112.709999</v>
      </c>
      <c r="G53" s="2">
        <v>221070500</v>
      </c>
      <c r="H53" s="4">
        <f t="shared" si="16"/>
        <v>221.07050000000001</v>
      </c>
      <c r="I53" s="10">
        <f t="shared" si="17"/>
        <v>3.6100009999999969</v>
      </c>
      <c r="J53" s="6" t="b">
        <f t="shared" si="13"/>
        <v>0</v>
      </c>
      <c r="K53" s="5">
        <f t="shared" si="1"/>
        <v>7.4186984001976833E-2</v>
      </c>
      <c r="L53" s="5">
        <f t="shared" si="18"/>
        <v>2.1386506957616774E-2</v>
      </c>
      <c r="M53" s="5">
        <f t="shared" si="19"/>
        <v>-3.0618371822956247E-2</v>
      </c>
      <c r="N53" s="4">
        <f t="shared" si="20"/>
        <v>135.58293328252759</v>
      </c>
      <c r="O53" s="4">
        <f t="shared" si="21"/>
        <v>152.70058674797161</v>
      </c>
      <c r="P53" s="5">
        <f t="shared" si="22"/>
        <v>-0.12625227269404382</v>
      </c>
      <c r="Q53" s="5">
        <f t="shared" si="14"/>
        <v>-0.20166944777297602</v>
      </c>
      <c r="R53" s="14"/>
      <c r="S53" s="13">
        <f t="shared" si="15"/>
        <v>-0.14244371186662047</v>
      </c>
      <c r="T53" s="20" t="b">
        <f t="shared" si="23"/>
        <v>0</v>
      </c>
      <c r="U53" s="13"/>
      <c r="V53" s="13"/>
      <c r="W53" s="13">
        <f t="shared" si="12"/>
        <v>-3.2638896949429598E-2</v>
      </c>
    </row>
    <row r="54" spans="1:23" x14ac:dyDescent="0.2">
      <c r="A54" s="1">
        <v>44924</v>
      </c>
      <c r="B54" s="4">
        <v>120.389999</v>
      </c>
      <c r="C54" s="4">
        <v>123.57</v>
      </c>
      <c r="D54" s="4">
        <v>117.5</v>
      </c>
      <c r="E54" s="4">
        <v>121.82</v>
      </c>
      <c r="F54" s="4">
        <v>121.82</v>
      </c>
      <c r="G54" s="2">
        <v>221923300</v>
      </c>
      <c r="H54" s="4">
        <f t="shared" si="16"/>
        <v>221.92330000000001</v>
      </c>
      <c r="I54" s="10">
        <f t="shared" si="17"/>
        <v>9.1100009999999969</v>
      </c>
      <c r="J54" s="6" t="b">
        <f t="shared" si="13"/>
        <v>0</v>
      </c>
      <c r="K54" s="5">
        <f t="shared" si="1"/>
        <v>5.165957446808505E-2</v>
      </c>
      <c r="L54" s="5">
        <f t="shared" si="18"/>
        <v>1.1878071367040962E-2</v>
      </c>
      <c r="M54" s="5">
        <f t="shared" si="19"/>
        <v>-1.4162013433681314E-2</v>
      </c>
      <c r="N54" s="4">
        <f t="shared" si="20"/>
        <v>133.289111068773</v>
      </c>
      <c r="O54" s="4">
        <f t="shared" si="21"/>
        <v>150.01531833510452</v>
      </c>
      <c r="P54" s="5">
        <f t="shared" si="22"/>
        <v>-0.12548817478196947</v>
      </c>
      <c r="Q54" s="5">
        <f t="shared" si="14"/>
        <v>-0.11845762149787548</v>
      </c>
      <c r="R54" s="14"/>
      <c r="S54" s="13">
        <f t="shared" si="15"/>
        <v>-7.2917517348872155E-2</v>
      </c>
      <c r="T54" s="20" t="b">
        <f t="shared" si="23"/>
        <v>0</v>
      </c>
      <c r="U54" s="13"/>
      <c r="V54" s="13"/>
      <c r="W54" s="13">
        <f t="shared" si="12"/>
        <v>-1.6918222361915789E-2</v>
      </c>
    </row>
    <row r="55" spans="1:23" x14ac:dyDescent="0.2">
      <c r="A55" s="1">
        <v>44925</v>
      </c>
      <c r="B55" s="4">
        <v>119.949997</v>
      </c>
      <c r="C55" s="4">
        <v>124.480003</v>
      </c>
      <c r="D55" s="4">
        <v>119.75</v>
      </c>
      <c r="E55" s="4">
        <v>123.18</v>
      </c>
      <c r="F55" s="4">
        <v>123.18</v>
      </c>
      <c r="G55" s="2">
        <v>157777300</v>
      </c>
      <c r="H55" s="4">
        <f t="shared" si="16"/>
        <v>157.7773</v>
      </c>
      <c r="I55" s="10">
        <f t="shared" si="17"/>
        <v>1.3600000000000136</v>
      </c>
      <c r="J55" s="6" t="b">
        <f t="shared" si="13"/>
        <v>0</v>
      </c>
      <c r="K55" s="5">
        <f t="shared" si="1"/>
        <v>3.9498981210855919E-2</v>
      </c>
      <c r="L55" s="5">
        <f t="shared" si="18"/>
        <v>2.6927912303324281E-2</v>
      </c>
      <c r="M55" s="5">
        <f t="shared" si="19"/>
        <v>-1.044346857864383E-2</v>
      </c>
      <c r="N55" s="4">
        <f t="shared" si="20"/>
        <v>131.60425922397749</v>
      </c>
      <c r="O55" s="4">
        <f t="shared" si="21"/>
        <v>147.68181239292153</v>
      </c>
      <c r="P55" s="5">
        <f t="shared" si="22"/>
        <v>-0.12216590301672245</v>
      </c>
      <c r="Q55" s="5">
        <f t="shared" si="14"/>
        <v>-9.0075042357122437E-2</v>
      </c>
      <c r="R55" s="14"/>
      <c r="S55" s="13">
        <f t="shared" si="15"/>
        <v>-5.4133933551897544E-2</v>
      </c>
      <c r="T55" s="20" t="b">
        <f t="shared" si="23"/>
        <v>0</v>
      </c>
      <c r="U55" s="13"/>
      <c r="V55" s="13"/>
      <c r="W55" s="13">
        <f t="shared" si="12"/>
        <v>-1.2640581299444426E-2</v>
      </c>
    </row>
    <row r="56" spans="1:23" x14ac:dyDescent="0.2">
      <c r="A56" s="1">
        <v>44929</v>
      </c>
      <c r="B56" s="4">
        <v>118.470001</v>
      </c>
      <c r="C56" s="4">
        <v>118.800003</v>
      </c>
      <c r="D56" s="4">
        <v>104.639999</v>
      </c>
      <c r="E56" s="4">
        <v>108.099998</v>
      </c>
      <c r="F56" s="4">
        <v>108.099998</v>
      </c>
      <c r="G56" s="2">
        <v>231402800</v>
      </c>
      <c r="H56" s="4">
        <f t="shared" si="16"/>
        <v>231.40280000000001</v>
      </c>
      <c r="I56" s="10">
        <f t="shared" si="17"/>
        <v>-15.080002000000007</v>
      </c>
      <c r="J56" s="6" t="b">
        <f t="shared" si="13"/>
        <v>1</v>
      </c>
      <c r="K56" s="5">
        <f t="shared" si="1"/>
        <v>0.13532114043693752</v>
      </c>
      <c r="L56" s="5">
        <f t="shared" si="18"/>
        <v>-8.7532733286631761E-2</v>
      </c>
      <c r="M56" s="5">
        <f t="shared" si="19"/>
        <v>-9.0067379880453408E-2</v>
      </c>
      <c r="N56" s="4">
        <f t="shared" si="20"/>
        <v>127.68688235331457</v>
      </c>
      <c r="O56" s="4">
        <f t="shared" si="21"/>
        <v>144.23991548918923</v>
      </c>
      <c r="P56" s="5">
        <f t="shared" si="22"/>
        <v>-0.1296376952024858</v>
      </c>
      <c r="Q56" s="5">
        <f t="shared" si="14"/>
        <v>-0.18049530953025344</v>
      </c>
      <c r="R56" s="14"/>
      <c r="S56" s="13">
        <f t="shared" si="15"/>
        <v>-6.9599000222467872E-2</v>
      </c>
      <c r="T56" s="20" t="b">
        <f t="shared" si="23"/>
        <v>1</v>
      </c>
      <c r="U56" s="13"/>
      <c r="V56" s="13"/>
      <c r="W56" s="13">
        <f t="shared" si="12"/>
        <v>-2.9766338063541928E-2</v>
      </c>
    </row>
    <row r="57" spans="1:23" x14ac:dyDescent="0.2">
      <c r="A57" s="1">
        <v>44930</v>
      </c>
      <c r="B57" s="4">
        <v>109.110001</v>
      </c>
      <c r="C57" s="4">
        <v>114.589996</v>
      </c>
      <c r="D57" s="4">
        <v>107.519997</v>
      </c>
      <c r="E57" s="4">
        <v>113.639999</v>
      </c>
      <c r="F57" s="4">
        <v>113.639999</v>
      </c>
      <c r="G57" s="2">
        <v>180389000</v>
      </c>
      <c r="H57" s="4">
        <f t="shared" si="16"/>
        <v>180.38900000000001</v>
      </c>
      <c r="I57" s="10">
        <f t="shared" si="17"/>
        <v>5.5400010000000037</v>
      </c>
      <c r="J57" s="6" t="b">
        <f t="shared" si="13"/>
        <v>0</v>
      </c>
      <c r="K57" s="5">
        <f t="shared" si="1"/>
        <v>6.5755200867425576E-2</v>
      </c>
      <c r="L57" s="5">
        <f t="shared" si="18"/>
        <v>4.1517715685842643E-2</v>
      </c>
      <c r="M57" s="5">
        <f t="shared" si="19"/>
        <v>-8.2904008479064463E-3</v>
      </c>
      <c r="N57" s="4">
        <f t="shared" si="20"/>
        <v>125.34573512776214</v>
      </c>
      <c r="O57" s="4">
        <f t="shared" si="21"/>
        <v>141.57905318578148</v>
      </c>
      <c r="P57" s="5">
        <f t="shared" si="22"/>
        <v>-0.12950833980488505</v>
      </c>
      <c r="Q57" s="5">
        <f t="shared" si="14"/>
        <v>-0.14221256199576918</v>
      </c>
      <c r="R57" s="14"/>
      <c r="S57" s="13">
        <f t="shared" si="15"/>
        <v>-8.5808576708246626E-2</v>
      </c>
      <c r="T57" s="20" t="b">
        <f t="shared" si="23"/>
        <v>0</v>
      </c>
      <c r="U57" s="13">
        <f t="shared" ref="U57:U62" si="24">(E57-E56)/E56</f>
        <v>5.1248853862143492E-2</v>
      </c>
      <c r="V57" s="13"/>
      <c r="W57" s="13">
        <f t="shared" si="12"/>
        <v>-1.8335064514100888E-2</v>
      </c>
    </row>
    <row r="58" spans="1:23" x14ac:dyDescent="0.2">
      <c r="A58" s="1">
        <v>44931</v>
      </c>
      <c r="B58" s="4">
        <v>110.510002</v>
      </c>
      <c r="C58" s="4">
        <v>111.75</v>
      </c>
      <c r="D58" s="4">
        <v>107.160004</v>
      </c>
      <c r="E58" s="4">
        <v>110.339996</v>
      </c>
      <c r="F58" s="4">
        <v>110.339996</v>
      </c>
      <c r="G58" s="2">
        <v>157986300</v>
      </c>
      <c r="H58" s="4">
        <f t="shared" si="16"/>
        <v>157.9863</v>
      </c>
      <c r="I58" s="10">
        <f t="shared" si="17"/>
        <v>-3.3000030000000038</v>
      </c>
      <c r="J58" s="6" t="b">
        <f t="shared" si="13"/>
        <v>0</v>
      </c>
      <c r="K58" s="5">
        <f t="shared" si="1"/>
        <v>4.2833107770320719E-2</v>
      </c>
      <c r="L58" s="5">
        <f t="shared" si="18"/>
        <v>-1.5383765896592851E-3</v>
      </c>
      <c r="M58" s="5">
        <f t="shared" si="19"/>
        <v>-1.2617485458612982E-2</v>
      </c>
      <c r="N58" s="4">
        <f t="shared" si="20"/>
        <v>122.84477860646845</v>
      </c>
      <c r="O58" s="4">
        <f t="shared" si="21"/>
        <v>138.86261343049614</v>
      </c>
      <c r="P58" s="5">
        <f t="shared" si="22"/>
        <v>-0.13039084774893525</v>
      </c>
      <c r="Q58" s="5">
        <f t="shared" si="14"/>
        <v>-0.12767961963376898</v>
      </c>
      <c r="R58" s="14"/>
      <c r="S58" s="13">
        <f t="shared" si="15"/>
        <v>-9.0315426771295032E-2</v>
      </c>
      <c r="T58" s="20" t="b">
        <f t="shared" si="23"/>
        <v>1</v>
      </c>
      <c r="U58" s="13">
        <f t="shared" si="24"/>
        <v>-2.9039097404427148E-2</v>
      </c>
      <c r="V58" s="13"/>
      <c r="W58" s="13">
        <f t="shared" si="12"/>
        <v>-1.9952466023231807E-2</v>
      </c>
    </row>
    <row r="59" spans="1:23" x14ac:dyDescent="0.2">
      <c r="A59" s="1">
        <v>44932</v>
      </c>
      <c r="B59" s="4">
        <v>103</v>
      </c>
      <c r="C59" s="4">
        <v>114.389999</v>
      </c>
      <c r="D59" s="4">
        <v>101.80999799999999</v>
      </c>
      <c r="E59" s="4">
        <v>113.05999799999999</v>
      </c>
      <c r="F59" s="4">
        <v>113.05999799999999</v>
      </c>
      <c r="G59" s="2">
        <v>220911100</v>
      </c>
      <c r="H59" s="4">
        <f t="shared" si="16"/>
        <v>220.9111</v>
      </c>
      <c r="I59" s="10">
        <f t="shared" si="17"/>
        <v>2.7200019999999938</v>
      </c>
      <c r="J59" s="6" t="b">
        <f t="shared" si="13"/>
        <v>0</v>
      </c>
      <c r="K59" s="5">
        <f t="shared" si="1"/>
        <v>0.12356351288799761</v>
      </c>
      <c r="L59" s="5">
        <f t="shared" si="18"/>
        <v>9.7669883495145562E-2</v>
      </c>
      <c r="M59" s="5">
        <f t="shared" si="19"/>
        <v>-1.1626899306118623E-2</v>
      </c>
      <c r="N59" s="4">
        <f t="shared" si="20"/>
        <v>121.21398183872371</v>
      </c>
      <c r="O59" s="4">
        <f t="shared" si="21"/>
        <v>136.61890774088778</v>
      </c>
      <c r="P59" s="5">
        <f t="shared" si="22"/>
        <v>-0.12708868785995711</v>
      </c>
      <c r="Q59" s="5">
        <f t="shared" si="14"/>
        <v>-0.16008040940805734</v>
      </c>
      <c r="R59" s="14"/>
      <c r="S59" s="13">
        <f t="shared" si="15"/>
        <v>-5.6296994251068155E-2</v>
      </c>
      <c r="T59" s="20" t="b">
        <f t="shared" si="23"/>
        <v>0</v>
      </c>
      <c r="U59" s="13">
        <f t="shared" si="24"/>
        <v>2.4651097504118032E-2</v>
      </c>
      <c r="V59" s="13"/>
      <c r="W59" s="13">
        <f t="shared" si="12"/>
        <v>-1.3275263191844529E-2</v>
      </c>
    </row>
    <row r="60" spans="1:23" x14ac:dyDescent="0.2">
      <c r="A60" s="1">
        <v>44935</v>
      </c>
      <c r="B60" s="4">
        <v>118.959999</v>
      </c>
      <c r="C60" s="4">
        <v>123.519997</v>
      </c>
      <c r="D60" s="4">
        <v>117.110001</v>
      </c>
      <c r="E60" s="4">
        <v>119.769997</v>
      </c>
      <c r="F60" s="4">
        <v>119.769997</v>
      </c>
      <c r="G60" s="2">
        <v>190284000</v>
      </c>
      <c r="H60" s="4">
        <f t="shared" si="16"/>
        <v>190.28399999999999</v>
      </c>
      <c r="I60" s="10">
        <f t="shared" si="17"/>
        <v>6.7099990000000105</v>
      </c>
      <c r="J60" s="6" t="b">
        <f t="shared" si="13"/>
        <v>1</v>
      </c>
      <c r="K60" s="5">
        <f t="shared" si="1"/>
        <v>5.4734830033858567E-2</v>
      </c>
      <c r="L60" s="5">
        <f t="shared" si="18"/>
        <v>6.8089946772780935E-3</v>
      </c>
      <c r="M60" s="5">
        <f t="shared" si="19"/>
        <v>-3.0359456695906492E-2</v>
      </c>
      <c r="N60" s="4">
        <f t="shared" si="20"/>
        <v>120.97331769893643</v>
      </c>
      <c r="O60" s="4">
        <f t="shared" si="21"/>
        <v>135.1537850677671</v>
      </c>
      <c r="P60" s="5">
        <f t="shared" si="22"/>
        <v>-0.11721979390629995</v>
      </c>
      <c r="Q60" s="5">
        <f t="shared" si="14"/>
        <v>-3.1935279385748347E-2</v>
      </c>
      <c r="R60" s="14"/>
      <c r="S60" s="13">
        <f t="shared" si="15"/>
        <v>2.1051578558847501E-2</v>
      </c>
      <c r="T60" s="20" t="b">
        <f t="shared" si="23"/>
        <v>0</v>
      </c>
      <c r="U60" s="13">
        <f t="shared" si="24"/>
        <v>5.9349010425420415E-2</v>
      </c>
      <c r="V60" s="13"/>
      <c r="W60" s="13">
        <f t="shared" si="12"/>
        <v>-1.9854486762714424E-3</v>
      </c>
    </row>
    <row r="61" spans="1:23" x14ac:dyDescent="0.2">
      <c r="A61" s="1">
        <v>44936</v>
      </c>
      <c r="B61" s="4">
        <v>121.07</v>
      </c>
      <c r="C61" s="4">
        <v>122.760002</v>
      </c>
      <c r="D61" s="4">
        <v>114.91999800000001</v>
      </c>
      <c r="E61" s="4">
        <v>118.849998</v>
      </c>
      <c r="F61" s="4">
        <v>118.849998</v>
      </c>
      <c r="G61" s="2">
        <v>167642500</v>
      </c>
      <c r="H61" s="4">
        <f t="shared" si="16"/>
        <v>167.64250000000001</v>
      </c>
      <c r="I61" s="10">
        <f t="shared" si="17"/>
        <v>-0.91999900000000423</v>
      </c>
      <c r="J61" s="6" t="b">
        <f t="shared" si="13"/>
        <v>0</v>
      </c>
      <c r="K61" s="5">
        <f t="shared" si="1"/>
        <v>6.8221407382899474E-2</v>
      </c>
      <c r="L61" s="5">
        <f t="shared" si="18"/>
        <v>-1.8336516065086263E-2</v>
      </c>
      <c r="M61" s="5">
        <f t="shared" si="19"/>
        <v>-3.1850797786725359E-2</v>
      </c>
      <c r="N61" s="4">
        <f t="shared" si="20"/>
        <v>120.61943108244702</v>
      </c>
      <c r="O61" s="4">
        <f t="shared" si="21"/>
        <v>133.73606445317867</v>
      </c>
      <c r="P61" s="5">
        <f t="shared" si="22"/>
        <v>-0.10874394990112358</v>
      </c>
      <c r="Q61" s="5">
        <f t="shared" si="14"/>
        <v>-4.7251367638695634E-2</v>
      </c>
      <c r="R61" s="14"/>
      <c r="S61" s="13">
        <f t="shared" si="15"/>
        <v>1.7746484943125234E-2</v>
      </c>
      <c r="T61" s="20" t="b">
        <f t="shared" si="23"/>
        <v>1</v>
      </c>
      <c r="U61" s="13">
        <f t="shared" si="24"/>
        <v>-7.6813811726154108E-3</v>
      </c>
      <c r="V61" s="13"/>
      <c r="W61" s="13">
        <f t="shared" si="12"/>
        <v>-2.9253278592401197E-3</v>
      </c>
    </row>
    <row r="62" spans="1:23" x14ac:dyDescent="0.2">
      <c r="A62" s="1">
        <v>44937</v>
      </c>
      <c r="B62" s="4">
        <v>122.089996</v>
      </c>
      <c r="C62" s="4">
        <v>125.949997</v>
      </c>
      <c r="D62" s="4">
        <v>120.510002</v>
      </c>
      <c r="E62" s="4">
        <v>123.220001</v>
      </c>
      <c r="F62" s="4">
        <v>123.220001</v>
      </c>
      <c r="G62" s="2">
        <v>183810800</v>
      </c>
      <c r="H62" s="4">
        <f t="shared" si="16"/>
        <v>183.8108</v>
      </c>
      <c r="I62" s="10">
        <f t="shared" si="17"/>
        <v>4.370002999999997</v>
      </c>
      <c r="J62" s="6" t="b">
        <f t="shared" si="13"/>
        <v>1</v>
      </c>
      <c r="K62" s="5">
        <f t="shared" si="1"/>
        <v>4.5141439795179789E-2</v>
      </c>
      <c r="L62" s="5">
        <f t="shared" si="18"/>
        <v>9.2555085348679754E-3</v>
      </c>
      <c r="M62" s="5">
        <f t="shared" si="19"/>
        <v>-2.1675236721125129E-2</v>
      </c>
      <c r="N62" s="4">
        <f t="shared" si="20"/>
        <v>121.05285940203919</v>
      </c>
      <c r="O62" s="4">
        <f t="shared" si="21"/>
        <v>132.82162415290227</v>
      </c>
      <c r="P62" s="5">
        <f t="shared" si="22"/>
        <v>-9.7220047580840824E-2</v>
      </c>
      <c r="Q62" s="5">
        <f t="shared" si="14"/>
        <v>-4.4844657509184333E-3</v>
      </c>
      <c r="R62" s="14"/>
      <c r="S62" s="13">
        <f t="shared" si="15"/>
        <v>4.045453880355273E-2</v>
      </c>
      <c r="T62" s="20" t="b">
        <f t="shared" si="23"/>
        <v>0</v>
      </c>
      <c r="U62" s="13">
        <f t="shared" si="24"/>
        <v>3.6769062461406161E-2</v>
      </c>
      <c r="V62" s="13">
        <f>(E62-E57)/E57</f>
        <v>8.4301320699589177E-2</v>
      </c>
      <c r="W62" s="13">
        <f t="shared" si="12"/>
        <v>3.5933540367629967E-3</v>
      </c>
    </row>
    <row r="63" spans="1:23" x14ac:dyDescent="0.2">
      <c r="A63" s="1">
        <v>44938</v>
      </c>
      <c r="B63" s="4">
        <v>122.55999799999999</v>
      </c>
      <c r="C63" s="4">
        <v>124.129997</v>
      </c>
      <c r="D63" s="4">
        <v>117</v>
      </c>
      <c r="E63" s="4">
        <v>123.55999799999999</v>
      </c>
      <c r="F63" s="4">
        <v>123.55999799999999</v>
      </c>
      <c r="G63" s="2">
        <v>169400900</v>
      </c>
      <c r="H63" s="4">
        <f t="shared" si="16"/>
        <v>169.40090000000001</v>
      </c>
      <c r="I63" s="10">
        <f t="shared" si="17"/>
        <v>0.33999699999999677</v>
      </c>
      <c r="J63" s="6" t="b">
        <f t="shared" si="13"/>
        <v>0</v>
      </c>
      <c r="K63" s="5">
        <f t="shared" si="1"/>
        <v>6.0940145299145328E-2</v>
      </c>
      <c r="L63" s="5">
        <f t="shared" si="18"/>
        <v>8.1592690626512577E-3</v>
      </c>
      <c r="M63" s="5">
        <f t="shared" si="19"/>
        <v>-4.5919520968006619E-3</v>
      </c>
      <c r="N63" s="4">
        <f t="shared" si="20"/>
        <v>121.47071583503265</v>
      </c>
      <c r="O63" s="4">
        <f t="shared" si="21"/>
        <v>132.01626535699774</v>
      </c>
      <c r="P63" s="5">
        <f t="shared" si="22"/>
        <v>-8.6815570728066019E-2</v>
      </c>
      <c r="Q63" s="5">
        <f t="shared" si="14"/>
        <v>-3.6804885887922599E-2</v>
      </c>
      <c r="R63" s="14"/>
      <c r="S63" s="13">
        <f t="shared" si="15"/>
        <v>2.1892364317494258E-2</v>
      </c>
      <c r="T63" s="20" t="b">
        <f t="shared" si="23"/>
        <v>0</v>
      </c>
      <c r="U63" s="13"/>
      <c r="V63" s="13"/>
      <c r="W63" s="13">
        <f t="shared" si="12"/>
        <v>3.4518509935042578E-3</v>
      </c>
    </row>
    <row r="64" spans="1:23" x14ac:dyDescent="0.2">
      <c r="A64" s="1">
        <v>44939</v>
      </c>
      <c r="B64" s="4">
        <v>116.550003</v>
      </c>
      <c r="C64" s="4">
        <v>122.629997</v>
      </c>
      <c r="D64" s="4">
        <v>115.599998</v>
      </c>
      <c r="E64" s="4">
        <v>122.400002</v>
      </c>
      <c r="F64" s="4">
        <v>122.400002</v>
      </c>
      <c r="G64" s="2">
        <v>180714100</v>
      </c>
      <c r="H64" s="4">
        <f t="shared" si="16"/>
        <v>180.7141</v>
      </c>
      <c r="I64" s="10">
        <f t="shared" si="17"/>
        <v>-1.1599959999999925</v>
      </c>
      <c r="J64" s="6" t="b">
        <f t="shared" si="13"/>
        <v>0</v>
      </c>
      <c r="K64" s="5">
        <f t="shared" si="1"/>
        <v>6.0813141190538808E-2</v>
      </c>
      <c r="L64" s="5">
        <f t="shared" si="18"/>
        <v>5.0193040321071435E-2</v>
      </c>
      <c r="M64" s="5">
        <f t="shared" si="19"/>
        <v>-1.8755199023612664E-3</v>
      </c>
      <c r="N64" s="4">
        <f t="shared" si="20"/>
        <v>121.6255968625272</v>
      </c>
      <c r="O64" s="4">
        <f t="shared" si="21"/>
        <v>131.18006854334575</v>
      </c>
      <c r="P64" s="5">
        <f t="shared" si="22"/>
        <v>-7.8556421734299262E-2</v>
      </c>
      <c r="Q64" s="5">
        <f t="shared" si="14"/>
        <v>-4.9542193567509545E-2</v>
      </c>
      <c r="R64" s="14"/>
      <c r="S64" s="13">
        <f t="shared" si="15"/>
        <v>8.2581312107193033E-3</v>
      </c>
      <c r="T64" s="20" t="b">
        <f t="shared" si="23"/>
        <v>1</v>
      </c>
      <c r="U64" s="13"/>
      <c r="V64" s="13"/>
      <c r="W64" s="13">
        <f t="shared" si="12"/>
        <v>1.2750482816360046E-3</v>
      </c>
    </row>
    <row r="65" spans="1:23" x14ac:dyDescent="0.2">
      <c r="A65" s="1">
        <v>44943</v>
      </c>
      <c r="B65" s="4">
        <v>125.699997</v>
      </c>
      <c r="C65" s="4">
        <v>131.699997</v>
      </c>
      <c r="D65" s="4">
        <v>125.019997</v>
      </c>
      <c r="E65" s="4">
        <v>131.490005</v>
      </c>
      <c r="F65" s="4">
        <v>131.490005</v>
      </c>
      <c r="G65" s="2">
        <v>186477000</v>
      </c>
      <c r="H65" s="4">
        <f t="shared" si="16"/>
        <v>186.477</v>
      </c>
      <c r="I65" s="10">
        <f t="shared" si="17"/>
        <v>9.0900029999999958</v>
      </c>
      <c r="J65" s="6" t="b">
        <f t="shared" si="13"/>
        <v>0</v>
      </c>
      <c r="K65" s="5">
        <f t="shared" si="1"/>
        <v>5.3431452249994793E-2</v>
      </c>
      <c r="L65" s="5">
        <f t="shared" si="18"/>
        <v>4.6062117248896993E-2</v>
      </c>
      <c r="M65" s="5">
        <f t="shared" si="19"/>
        <v>-1.5944723218178946E-3</v>
      </c>
      <c r="N65" s="4">
        <f t="shared" si="20"/>
        <v>123.26966488543934</v>
      </c>
      <c r="O65" s="4">
        <f t="shared" si="21"/>
        <v>131.20701953957655</v>
      </c>
      <c r="P65" s="5">
        <f t="shared" si="22"/>
        <v>-6.4390169807906836E-2</v>
      </c>
      <c r="Q65" s="5">
        <f t="shared" si="14"/>
        <v>1.4199212078554237E-2</v>
      </c>
      <c r="R65" s="14"/>
      <c r="S65" s="13">
        <f t="shared" si="15"/>
        <v>6.8389348850711851E-2</v>
      </c>
      <c r="T65" s="20" t="b">
        <f t="shared" si="23"/>
        <v>0</v>
      </c>
      <c r="U65" s="13"/>
      <c r="V65" s="13"/>
      <c r="W65" s="13">
        <f t="shared" si="12"/>
        <v>1.3517450810707377E-2</v>
      </c>
    </row>
    <row r="66" spans="1:23" x14ac:dyDescent="0.2">
      <c r="A66" s="1">
        <v>44944</v>
      </c>
      <c r="B66" s="4">
        <v>136.55999800000001</v>
      </c>
      <c r="C66" s="4">
        <v>136.679993</v>
      </c>
      <c r="D66" s="4">
        <v>127.010002</v>
      </c>
      <c r="E66" s="4">
        <v>128.779999</v>
      </c>
      <c r="F66" s="4">
        <v>128.779999</v>
      </c>
      <c r="G66" s="2">
        <v>195680300</v>
      </c>
      <c r="H66" s="4">
        <f t="shared" si="16"/>
        <v>195.68029999999999</v>
      </c>
      <c r="I66" s="10">
        <f t="shared" si="17"/>
        <v>-2.7100059999999928</v>
      </c>
      <c r="J66" s="6" t="b">
        <f t="shared" si="13"/>
        <v>1</v>
      </c>
      <c r="K66" s="5">
        <f t="shared" ref="K66:K129" si="25">(C66-D66)/D66</f>
        <v>7.6135665284061613E-2</v>
      </c>
      <c r="L66" s="5">
        <f t="shared" si="18"/>
        <v>-5.6971288180598857E-2</v>
      </c>
      <c r="M66" s="5">
        <f t="shared" si="19"/>
        <v>-5.7799198160626133E-2</v>
      </c>
      <c r="N66" s="4">
        <f t="shared" si="20"/>
        <v>124.18805390453278</v>
      </c>
      <c r="O66" s="4">
        <f t="shared" si="21"/>
        <v>130.99597427526555</v>
      </c>
      <c r="P66" s="5">
        <f t="shared" si="22"/>
        <v>-5.4819446449867339E-2</v>
      </c>
      <c r="Q66" s="5">
        <f t="shared" si="14"/>
        <v>2.2723184772961657E-2</v>
      </c>
      <c r="R66" s="14"/>
      <c r="S66" s="13">
        <f t="shared" si="15"/>
        <v>0.10058889484708536</v>
      </c>
      <c r="T66" s="20" t="b">
        <f t="shared" si="23"/>
        <v>1</v>
      </c>
      <c r="U66" s="13"/>
      <c r="V66" s="13"/>
      <c r="W66" s="13">
        <f t="shared" si="12"/>
        <v>7.4502434962157478E-3</v>
      </c>
    </row>
    <row r="67" spans="1:23" x14ac:dyDescent="0.2">
      <c r="A67" s="1">
        <v>44945</v>
      </c>
      <c r="B67" s="4">
        <v>127.260002</v>
      </c>
      <c r="C67" s="4">
        <v>129.990005</v>
      </c>
      <c r="D67" s="4">
        <v>124.30999799999999</v>
      </c>
      <c r="E67" s="4">
        <v>127.16999800000001</v>
      </c>
      <c r="F67" s="4">
        <v>127.16999800000001</v>
      </c>
      <c r="G67" s="2">
        <v>170291900</v>
      </c>
      <c r="H67" s="4">
        <f t="shared" si="16"/>
        <v>170.2919</v>
      </c>
      <c r="I67" s="10">
        <f t="shared" si="17"/>
        <v>-1.6100009999999969</v>
      </c>
      <c r="J67" s="6" t="b">
        <f t="shared" si="13"/>
        <v>0</v>
      </c>
      <c r="K67" s="5">
        <f t="shared" si="25"/>
        <v>4.5692278106222832E-2</v>
      </c>
      <c r="L67" s="5">
        <f t="shared" si="18"/>
        <v>-7.0724499910029316E-4</v>
      </c>
      <c r="M67" s="5">
        <f t="shared" si="19"/>
        <v>-2.169402947557383E-2</v>
      </c>
      <c r="N67" s="4">
        <f t="shared" si="20"/>
        <v>124.68504458711065</v>
      </c>
      <c r="O67" s="4">
        <f t="shared" si="21"/>
        <v>130.66328068611202</v>
      </c>
      <c r="P67" s="5">
        <f t="shared" si="22"/>
        <v>-4.794669736693799E-2</v>
      </c>
      <c r="Q67" s="5">
        <f t="shared" si="14"/>
        <v>-3.0079516621469003E-3</v>
      </c>
      <c r="R67" s="14"/>
      <c r="S67" s="13">
        <f t="shared" si="15"/>
        <v>4.2546886280199037E-2</v>
      </c>
      <c r="T67" s="20" t="b">
        <f t="shared" si="23"/>
        <v>1</v>
      </c>
      <c r="U67" s="13"/>
      <c r="V67" s="13"/>
      <c r="W67" s="13">
        <f t="shared" si="12"/>
        <v>4.0019202085244511E-3</v>
      </c>
    </row>
    <row r="68" spans="1:23" x14ac:dyDescent="0.2">
      <c r="A68" s="1">
        <v>44946</v>
      </c>
      <c r="B68" s="4">
        <v>128.679993</v>
      </c>
      <c r="C68" s="4">
        <v>133.509995</v>
      </c>
      <c r="D68" s="4">
        <v>127.349998</v>
      </c>
      <c r="E68" s="4">
        <v>133.41999799999999</v>
      </c>
      <c r="F68" s="4">
        <v>133.41999799999999</v>
      </c>
      <c r="G68" s="2">
        <v>138858100</v>
      </c>
      <c r="H68" s="4">
        <f t="shared" si="16"/>
        <v>138.85810000000001</v>
      </c>
      <c r="I68" s="10">
        <f t="shared" si="17"/>
        <v>6.2499999999999858</v>
      </c>
      <c r="J68" s="6" t="b">
        <f t="shared" si="13"/>
        <v>0</v>
      </c>
      <c r="K68" s="5">
        <f t="shared" si="25"/>
        <v>4.8370609318737517E-2</v>
      </c>
      <c r="L68" s="5">
        <f t="shared" si="18"/>
        <v>3.6835601941632032E-2</v>
      </c>
      <c r="M68" s="5">
        <f t="shared" si="19"/>
        <v>-6.7408436349661294E-4</v>
      </c>
      <c r="N68" s="4">
        <f t="shared" si="20"/>
        <v>126.14087015592554</v>
      </c>
      <c r="O68" s="4">
        <f t="shared" si="21"/>
        <v>130.90299523514577</v>
      </c>
      <c r="P68" s="5">
        <f t="shared" si="22"/>
        <v>-3.7752435616891317E-2</v>
      </c>
      <c r="Q68" s="5">
        <f t="shared" si="14"/>
        <v>9.5855359375579784E-3</v>
      </c>
      <c r="R68" s="14"/>
      <c r="S68" s="13">
        <f t="shared" si="15"/>
        <v>5.8419803470241831E-2</v>
      </c>
      <c r="T68" s="20" t="b">
        <f t="shared" si="23"/>
        <v>0</v>
      </c>
      <c r="U68" s="13"/>
      <c r="V68" s="13"/>
      <c r="W68" s="13">
        <f t="shared" ref="W68:W131" si="26">(N68-N67)/N67</f>
        <v>1.1676023966112323E-2</v>
      </c>
    </row>
    <row r="69" spans="1:23" x14ac:dyDescent="0.2">
      <c r="A69" s="1">
        <v>44949</v>
      </c>
      <c r="B69" s="4">
        <v>135.86999499999999</v>
      </c>
      <c r="C69" s="4">
        <v>145.38000500000001</v>
      </c>
      <c r="D69" s="4">
        <v>134.270004</v>
      </c>
      <c r="E69" s="4">
        <v>143.75</v>
      </c>
      <c r="F69" s="4">
        <v>143.75</v>
      </c>
      <c r="G69" s="2">
        <v>203119200</v>
      </c>
      <c r="H69" s="4">
        <f t="shared" si="16"/>
        <v>203.11920000000001</v>
      </c>
      <c r="I69" s="10">
        <f t="shared" si="17"/>
        <v>10.330002000000007</v>
      </c>
      <c r="J69" s="6" t="b">
        <f t="shared" si="13"/>
        <v>0</v>
      </c>
      <c r="K69" s="5">
        <f t="shared" si="25"/>
        <v>8.2743730312244662E-2</v>
      </c>
      <c r="L69" s="5">
        <f t="shared" si="18"/>
        <v>5.7996653344986229E-2</v>
      </c>
      <c r="M69" s="5">
        <f t="shared" si="19"/>
        <v>-1.1212030155040999E-2</v>
      </c>
      <c r="N69" s="4">
        <f t="shared" si="20"/>
        <v>129.07572512993795</v>
      </c>
      <c r="O69" s="4">
        <f t="shared" si="21"/>
        <v>132.02012608426352</v>
      </c>
      <c r="P69" s="5">
        <f t="shared" si="22"/>
        <v>-2.2811422917527704E-2</v>
      </c>
      <c r="Q69" s="5">
        <f t="shared" si="14"/>
        <v>4.0242104894883009E-2</v>
      </c>
      <c r="R69" s="14"/>
      <c r="S69" s="13">
        <f t="shared" si="15"/>
        <v>0.12631561708174693</v>
      </c>
      <c r="T69" s="20" t="b">
        <f t="shared" si="23"/>
        <v>0</v>
      </c>
      <c r="U69" s="13"/>
      <c r="V69" s="13"/>
      <c r="W69" s="13">
        <f t="shared" si="26"/>
        <v>2.3266487462664322E-2</v>
      </c>
    </row>
    <row r="70" spans="1:23" x14ac:dyDescent="0.2">
      <c r="A70" s="1">
        <v>44950</v>
      </c>
      <c r="B70" s="4">
        <v>143</v>
      </c>
      <c r="C70" s="4">
        <v>146.5</v>
      </c>
      <c r="D70" s="4">
        <v>141.10000600000001</v>
      </c>
      <c r="E70" s="4">
        <v>143.88999899999999</v>
      </c>
      <c r="F70" s="4">
        <v>143.88999899999999</v>
      </c>
      <c r="G70" s="2">
        <v>158699100</v>
      </c>
      <c r="H70" s="4">
        <f t="shared" si="16"/>
        <v>158.69909999999999</v>
      </c>
      <c r="I70" s="10">
        <f t="shared" si="17"/>
        <v>0.13999899999998888</v>
      </c>
      <c r="J70" s="6" t="b">
        <f t="shared" si="13"/>
        <v>0</v>
      </c>
      <c r="K70" s="5">
        <f t="shared" si="25"/>
        <v>3.8270685828319467E-2</v>
      </c>
      <c r="L70" s="5">
        <f t="shared" si="18"/>
        <v>6.2237692307691534E-3</v>
      </c>
      <c r="M70" s="5">
        <f t="shared" si="19"/>
        <v>-1.7815706484641713E-2</v>
      </c>
      <c r="N70" s="4">
        <f t="shared" si="20"/>
        <v>131.54477077494829</v>
      </c>
      <c r="O70" s="4">
        <f t="shared" si="21"/>
        <v>133.05228894650148</v>
      </c>
      <c r="P70" s="5">
        <f t="shared" si="22"/>
        <v>-1.1460114778202057E-2</v>
      </c>
      <c r="Q70" s="5">
        <f t="shared" si="14"/>
        <v>7.2638655027946114E-2</v>
      </c>
      <c r="R70" s="14"/>
      <c r="S70" s="13">
        <f t="shared" si="15"/>
        <v>0.11368927200183179</v>
      </c>
      <c r="T70" s="20" t="b">
        <f t="shared" si="23"/>
        <v>0</v>
      </c>
      <c r="U70" s="13"/>
      <c r="V70" s="13"/>
      <c r="W70" s="13">
        <f t="shared" si="26"/>
        <v>1.9128659881823641E-2</v>
      </c>
    </row>
    <row r="71" spans="1:23" x14ac:dyDescent="0.2">
      <c r="A71" s="1">
        <v>44951</v>
      </c>
      <c r="B71" s="4">
        <v>141.91000399999999</v>
      </c>
      <c r="C71" s="4">
        <v>146.41000399999999</v>
      </c>
      <c r="D71" s="4">
        <v>138.070007</v>
      </c>
      <c r="E71" s="4">
        <v>144.429993</v>
      </c>
      <c r="F71" s="4">
        <v>144.429993</v>
      </c>
      <c r="G71" s="2">
        <v>192734300</v>
      </c>
      <c r="H71" s="4">
        <f t="shared" si="16"/>
        <v>192.73429999999999</v>
      </c>
      <c r="I71" s="10">
        <f t="shared" si="17"/>
        <v>0.53999400000000719</v>
      </c>
      <c r="J71" s="6" t="b">
        <f t="shared" si="13"/>
        <v>0</v>
      </c>
      <c r="K71" s="5">
        <f t="shared" si="25"/>
        <v>6.0404118035570047E-2</v>
      </c>
      <c r="L71" s="5">
        <f t="shared" si="18"/>
        <v>1.7757655760477675E-2</v>
      </c>
      <c r="M71" s="5">
        <f t="shared" si="19"/>
        <v>-1.3523741178232539E-2</v>
      </c>
      <c r="N71" s="4">
        <f t="shared" si="20"/>
        <v>133.6923078124569</v>
      </c>
      <c r="O71" s="4">
        <f t="shared" si="21"/>
        <v>134.04165451637093</v>
      </c>
      <c r="P71" s="5">
        <f t="shared" si="22"/>
        <v>-2.6130651017266088E-3</v>
      </c>
      <c r="Q71" s="5">
        <f t="shared" si="14"/>
        <v>3.2744585377971945E-2</v>
      </c>
      <c r="R71" s="14"/>
      <c r="S71" s="13">
        <f t="shared" si="15"/>
        <v>9.5126611213738804E-2</v>
      </c>
      <c r="T71" s="20" t="b">
        <f t="shared" si="23"/>
        <v>0</v>
      </c>
      <c r="U71" s="13">
        <f>(E71-E70)/E70</f>
        <v>3.7528251007911068E-3</v>
      </c>
      <c r="V71" s="13"/>
      <c r="W71" s="13">
        <f t="shared" si="26"/>
        <v>1.6325521910579781E-2</v>
      </c>
    </row>
    <row r="72" spans="1:23" x14ac:dyDescent="0.2">
      <c r="A72" s="1">
        <v>44952</v>
      </c>
      <c r="B72" s="4">
        <v>159.970001</v>
      </c>
      <c r="C72" s="4">
        <v>161.41999799999999</v>
      </c>
      <c r="D72" s="4">
        <v>154.759995</v>
      </c>
      <c r="E72" s="4">
        <v>160.270004</v>
      </c>
      <c r="F72" s="4">
        <v>160.270004</v>
      </c>
      <c r="G72" s="2">
        <v>234815100</v>
      </c>
      <c r="H72" s="4">
        <f t="shared" si="16"/>
        <v>234.8151</v>
      </c>
      <c r="I72" s="10">
        <f t="shared" si="17"/>
        <v>15.840011000000004</v>
      </c>
      <c r="J72" s="6" t="b">
        <f t="shared" si="13"/>
        <v>0</v>
      </c>
      <c r="K72" s="5">
        <f t="shared" si="25"/>
        <v>4.3034396582915302E-2</v>
      </c>
      <c r="L72" s="5">
        <f t="shared" si="18"/>
        <v>1.8753703702233757E-3</v>
      </c>
      <c r="M72" s="5">
        <f t="shared" si="19"/>
        <v>-7.1242350033977357E-3</v>
      </c>
      <c r="N72" s="4">
        <f t="shared" si="20"/>
        <v>138.12192384371409</v>
      </c>
      <c r="O72" s="4">
        <f t="shared" si="21"/>
        <v>136.32238055842564</v>
      </c>
      <c r="P72" s="5">
        <f t="shared" si="22"/>
        <v>1.3028657835121426E-2</v>
      </c>
      <c r="Q72" s="5">
        <f t="shared" si="14"/>
        <v>0.12045930648281448</v>
      </c>
      <c r="R72" s="14"/>
      <c r="S72" s="13">
        <f t="shared" si="15"/>
        <v>0.16867759663301418</v>
      </c>
      <c r="T72" s="20" t="b">
        <f t="shared" si="23"/>
        <v>0</v>
      </c>
      <c r="U72" s="13">
        <f>(E72-E71)/E71</f>
        <v>0.10967258718900585</v>
      </c>
      <c r="V72" s="13"/>
      <c r="W72" s="13">
        <f t="shared" si="26"/>
        <v>3.3132916199419882E-2</v>
      </c>
    </row>
    <row r="73" spans="1:23" x14ac:dyDescent="0.2">
      <c r="A73" s="1">
        <v>44953</v>
      </c>
      <c r="B73" s="4">
        <v>162.429993</v>
      </c>
      <c r="C73" s="4">
        <v>180.679993</v>
      </c>
      <c r="D73" s="4">
        <v>161.16999799999999</v>
      </c>
      <c r="E73" s="4">
        <v>177.89999399999999</v>
      </c>
      <c r="F73" s="4">
        <v>177.89999399999999</v>
      </c>
      <c r="G73" s="2">
        <v>306590600</v>
      </c>
      <c r="H73" s="4">
        <f t="shared" si="16"/>
        <v>306.59059999999999</v>
      </c>
      <c r="I73" s="10">
        <f t="shared" si="17"/>
        <v>17.629989999999992</v>
      </c>
      <c r="J73" s="6" t="b">
        <f t="shared" si="13"/>
        <v>0</v>
      </c>
      <c r="K73" s="5">
        <f t="shared" si="25"/>
        <v>0.12105227549857017</v>
      </c>
      <c r="L73" s="5">
        <f t="shared" si="18"/>
        <v>9.5241037164854131E-2</v>
      </c>
      <c r="M73" s="5">
        <f t="shared" si="19"/>
        <v>-1.5386313414346899E-2</v>
      </c>
      <c r="N73" s="4">
        <f t="shared" si="20"/>
        <v>144.75160220309508</v>
      </c>
      <c r="O73" s="4">
        <f t="shared" si="21"/>
        <v>139.93782520551906</v>
      </c>
      <c r="P73" s="5">
        <f t="shared" si="22"/>
        <v>3.3255431541420861E-2</v>
      </c>
      <c r="Q73" s="5">
        <f t="shared" si="14"/>
        <v>0.11342462222883679</v>
      </c>
      <c r="R73" s="14"/>
      <c r="S73" s="13">
        <f t="shared" si="15"/>
        <v>0.24820720634577337</v>
      </c>
      <c r="T73" s="20" t="b">
        <f t="shared" si="23"/>
        <v>0</v>
      </c>
      <c r="U73" s="13">
        <f>(E73-E72)/E72</f>
        <v>0.11000180670114659</v>
      </c>
      <c r="V73" s="13"/>
      <c r="W73" s="13">
        <f t="shared" si="26"/>
        <v>4.7998740351187959E-2</v>
      </c>
    </row>
    <row r="74" spans="1:23" x14ac:dyDescent="0.2">
      <c r="A74" s="1">
        <v>44956</v>
      </c>
      <c r="B74" s="4">
        <v>178.050003</v>
      </c>
      <c r="C74" s="4">
        <v>179.770004</v>
      </c>
      <c r="D74" s="4">
        <v>166.5</v>
      </c>
      <c r="E74" s="4">
        <v>166.66000399999999</v>
      </c>
      <c r="F74" s="4">
        <v>166.66000399999999</v>
      </c>
      <c r="G74" s="2">
        <v>230878800</v>
      </c>
      <c r="H74" s="4">
        <f t="shared" si="16"/>
        <v>230.87880000000001</v>
      </c>
      <c r="I74" s="10">
        <f t="shared" si="17"/>
        <v>-11.239990000000006</v>
      </c>
      <c r="J74" s="6" t="b">
        <f t="shared" si="13"/>
        <v>1</v>
      </c>
      <c r="K74" s="5">
        <f t="shared" si="25"/>
        <v>7.969972372372372E-2</v>
      </c>
      <c r="L74" s="5">
        <f t="shared" si="18"/>
        <v>-6.3970788026327732E-2</v>
      </c>
      <c r="M74" s="5">
        <f t="shared" si="19"/>
        <v>-7.2926515593780675E-2</v>
      </c>
      <c r="N74" s="4">
        <f t="shared" si="20"/>
        <v>148.40300250257923</v>
      </c>
      <c r="O74" s="4">
        <f t="shared" si="21"/>
        <v>142.26149292677826</v>
      </c>
      <c r="P74" s="5">
        <f t="shared" si="22"/>
        <v>4.1383998114824044E-2</v>
      </c>
      <c r="Q74" s="5">
        <f t="shared" si="14"/>
        <v>0.12194495523839721</v>
      </c>
      <c r="R74" s="14"/>
      <c r="S74" s="13">
        <f t="shared" si="15"/>
        <v>0.21136365820412306</v>
      </c>
      <c r="T74" s="20" t="b">
        <f t="shared" si="23"/>
        <v>1</v>
      </c>
      <c r="U74" s="13">
        <f>(E74-E73)/E73</f>
        <v>-6.3181508595216734E-2</v>
      </c>
      <c r="V74" s="13">
        <f>(E74-E71)/E71</f>
        <v>0.15391547516034285</v>
      </c>
      <c r="W74" s="13">
        <f t="shared" si="26"/>
        <v>2.5225284168951864E-2</v>
      </c>
    </row>
    <row r="75" spans="1:23" x14ac:dyDescent="0.2">
      <c r="A75" s="1">
        <v>44957</v>
      </c>
      <c r="B75" s="4">
        <v>164.570007</v>
      </c>
      <c r="C75" s="4">
        <v>174.300003</v>
      </c>
      <c r="D75" s="4">
        <v>162.779999</v>
      </c>
      <c r="E75" s="4">
        <v>173.220001</v>
      </c>
      <c r="F75" s="4">
        <v>173.220001</v>
      </c>
      <c r="G75" s="2">
        <v>196813500</v>
      </c>
      <c r="H75" s="4">
        <f t="shared" si="16"/>
        <v>196.8135</v>
      </c>
      <c r="I75" s="10">
        <f t="shared" si="17"/>
        <v>6.5599970000000098</v>
      </c>
      <c r="J75" s="6" t="b">
        <f t="shared" si="13"/>
        <v>0</v>
      </c>
      <c r="K75" s="5">
        <f t="shared" si="25"/>
        <v>7.07703899174984E-2</v>
      </c>
      <c r="L75" s="5">
        <f t="shared" si="18"/>
        <v>5.2561181455135941E-2</v>
      </c>
      <c r="M75" s="5">
        <f t="shared" si="19"/>
        <v>-6.1962247929508493E-3</v>
      </c>
      <c r="N75" s="4">
        <f t="shared" si="20"/>
        <v>152.53916891881602</v>
      </c>
      <c r="O75" s="4">
        <f t="shared" si="21"/>
        <v>144.95353710705842</v>
      </c>
      <c r="P75" s="5">
        <f t="shared" si="22"/>
        <v>4.9729075263251224E-2</v>
      </c>
      <c r="Q75" s="5">
        <f t="shared" si="14"/>
        <v>6.7135740634815796E-2</v>
      </c>
      <c r="R75" s="14"/>
      <c r="S75" s="13">
        <f t="shared" si="15"/>
        <v>0.14265735309444014</v>
      </c>
      <c r="T75" s="20" t="b">
        <f t="shared" si="23"/>
        <v>0</v>
      </c>
      <c r="U75" s="13"/>
      <c r="V75" s="13"/>
      <c r="W75" s="13">
        <f t="shared" si="26"/>
        <v>2.787117744578587E-2</v>
      </c>
    </row>
    <row r="76" spans="1:23" x14ac:dyDescent="0.2">
      <c r="A76" s="1">
        <v>44958</v>
      </c>
      <c r="B76" s="4">
        <v>173.88999899999999</v>
      </c>
      <c r="C76" s="4">
        <v>183.80999800000001</v>
      </c>
      <c r="D76" s="4">
        <v>169.929993</v>
      </c>
      <c r="E76" s="4">
        <v>181.41000399999999</v>
      </c>
      <c r="F76" s="4">
        <v>181.41000399999999</v>
      </c>
      <c r="G76" s="2">
        <v>213806300</v>
      </c>
      <c r="H76" s="4">
        <f t="shared" si="16"/>
        <v>213.80629999999999</v>
      </c>
      <c r="I76" s="10">
        <f t="shared" si="17"/>
        <v>8.1900029999999902</v>
      </c>
      <c r="J76" s="6" t="b">
        <f t="shared" si="13"/>
        <v>0</v>
      </c>
      <c r="K76" s="5">
        <f t="shared" si="25"/>
        <v>8.1680724838257432E-2</v>
      </c>
      <c r="L76" s="5">
        <f t="shared" si="18"/>
        <v>4.3245759061738782E-2</v>
      </c>
      <c r="M76" s="5">
        <f t="shared" si="19"/>
        <v>-1.3056928491996505E-2</v>
      </c>
      <c r="N76" s="4">
        <f t="shared" si="20"/>
        <v>157.35097476568001</v>
      </c>
      <c r="O76" s="4">
        <f t="shared" si="21"/>
        <v>148.12366466296638</v>
      </c>
      <c r="P76" s="5">
        <f t="shared" si="22"/>
        <v>5.8641582083965645E-2</v>
      </c>
      <c r="Q76" s="5">
        <f t="shared" si="14"/>
        <v>7.994242331864862E-2</v>
      </c>
      <c r="R76" s="14"/>
      <c r="S76" s="13">
        <f t="shared" si="15"/>
        <v>0.16815290323890009</v>
      </c>
      <c r="T76" s="20" t="b">
        <f t="shared" si="23"/>
        <v>0</v>
      </c>
      <c r="U76" s="13"/>
      <c r="V76" s="13"/>
      <c r="W76" s="13">
        <f t="shared" si="26"/>
        <v>3.1544723109281629E-2</v>
      </c>
    </row>
    <row r="77" spans="1:23" x14ac:dyDescent="0.2">
      <c r="A77" s="1">
        <v>44959</v>
      </c>
      <c r="B77" s="4">
        <v>187.33000200000001</v>
      </c>
      <c r="C77" s="4">
        <v>196.75</v>
      </c>
      <c r="D77" s="4">
        <v>182.61000100000001</v>
      </c>
      <c r="E77" s="4">
        <v>188.270004</v>
      </c>
      <c r="F77" s="4">
        <v>188.270004</v>
      </c>
      <c r="G77" s="2">
        <v>217448300</v>
      </c>
      <c r="H77" s="4">
        <f t="shared" si="16"/>
        <v>217.44829999999999</v>
      </c>
      <c r="I77" s="10">
        <f t="shared" si="17"/>
        <v>6.8600000000000136</v>
      </c>
      <c r="J77" s="6" t="b">
        <f t="shared" si="13"/>
        <v>1</v>
      </c>
      <c r="K77" s="5">
        <f t="shared" si="25"/>
        <v>7.7432774341860869E-2</v>
      </c>
      <c r="L77" s="5">
        <f t="shared" si="18"/>
        <v>5.0178935032520449E-3</v>
      </c>
      <c r="M77" s="5">
        <f t="shared" si="19"/>
        <v>-4.3100360864040663E-2</v>
      </c>
      <c r="N77" s="4">
        <f t="shared" si="20"/>
        <v>162.50414630473335</v>
      </c>
      <c r="O77" s="4">
        <f t="shared" si="21"/>
        <v>151.61465069227364</v>
      </c>
      <c r="P77" s="5">
        <f t="shared" si="22"/>
        <v>6.7010570869000197E-2</v>
      </c>
      <c r="Q77" s="5">
        <f t="shared" si="14"/>
        <v>0.1237251796490378</v>
      </c>
      <c r="R77" s="14"/>
      <c r="S77" s="13">
        <f t="shared" si="15"/>
        <v>0.21073833790706881</v>
      </c>
      <c r="T77" s="20" t="b">
        <f t="shared" si="23"/>
        <v>0</v>
      </c>
      <c r="U77" s="13"/>
      <c r="V77" s="13"/>
      <c r="W77" s="13">
        <f t="shared" si="26"/>
        <v>3.2749536802852461E-2</v>
      </c>
    </row>
    <row r="78" spans="1:23" x14ac:dyDescent="0.2">
      <c r="A78" s="1">
        <v>44960</v>
      </c>
      <c r="B78" s="4">
        <v>183.949997</v>
      </c>
      <c r="C78" s="4">
        <v>199</v>
      </c>
      <c r="D78" s="4">
        <v>183.69000199999999</v>
      </c>
      <c r="E78" s="4">
        <v>189.979996</v>
      </c>
      <c r="F78" s="4">
        <v>189.979996</v>
      </c>
      <c r="G78" s="2">
        <v>232662000</v>
      </c>
      <c r="H78" s="4">
        <f t="shared" si="16"/>
        <v>232.66200000000001</v>
      </c>
      <c r="I78" s="10">
        <f t="shared" si="17"/>
        <v>1.7099919999999997</v>
      </c>
      <c r="J78" s="6" t="b">
        <f t="shared" si="13"/>
        <v>1</v>
      </c>
      <c r="K78" s="5">
        <f t="shared" si="25"/>
        <v>8.3346931424171947E-2</v>
      </c>
      <c r="L78" s="5">
        <f t="shared" si="18"/>
        <v>3.2780642013274963E-2</v>
      </c>
      <c r="M78" s="5">
        <f t="shared" si="19"/>
        <v>-4.532665326633166E-2</v>
      </c>
      <c r="N78" s="4">
        <f t="shared" si="20"/>
        <v>167.0834545872778</v>
      </c>
      <c r="O78" s="4">
        <f t="shared" si="21"/>
        <v>154.9507676755542</v>
      </c>
      <c r="P78" s="5">
        <f t="shared" si="22"/>
        <v>7.2614532310773833E-2</v>
      </c>
      <c r="Q78" s="5">
        <f t="shared" si="14"/>
        <v>9.9390735328898694E-2</v>
      </c>
      <c r="R78" s="14"/>
      <c r="S78" s="13">
        <f t="shared" si="15"/>
        <v>0.1910215795547264</v>
      </c>
      <c r="T78" s="20" t="b">
        <f t="shared" si="23"/>
        <v>0</v>
      </c>
      <c r="U78" s="13">
        <f>(E78-E77)/E77</f>
        <v>9.0826576919815633E-3</v>
      </c>
      <c r="V78" s="13"/>
      <c r="W78" s="13">
        <f t="shared" si="26"/>
        <v>2.8179639637976803E-2</v>
      </c>
    </row>
    <row r="79" spans="1:23" x14ac:dyDescent="0.2">
      <c r="A79" s="1">
        <v>44963</v>
      </c>
      <c r="B79" s="4">
        <v>193.009995</v>
      </c>
      <c r="C79" s="4">
        <v>198.16999799999999</v>
      </c>
      <c r="D79" s="4">
        <v>189.91999799999999</v>
      </c>
      <c r="E79" s="4">
        <v>194.759995</v>
      </c>
      <c r="F79" s="4">
        <v>194.759995</v>
      </c>
      <c r="G79" s="2">
        <v>186188100</v>
      </c>
      <c r="H79" s="4">
        <f t="shared" si="16"/>
        <v>186.18809999999999</v>
      </c>
      <c r="I79" s="10">
        <f t="shared" si="17"/>
        <v>4.7799990000000037</v>
      </c>
      <c r="J79" s="6" t="b">
        <f t="shared" si="13"/>
        <v>0</v>
      </c>
      <c r="K79" s="5">
        <f t="shared" si="25"/>
        <v>4.3439343338662E-2</v>
      </c>
      <c r="L79" s="5">
        <f t="shared" si="18"/>
        <v>9.0668879609058593E-3</v>
      </c>
      <c r="M79" s="5">
        <f t="shared" si="19"/>
        <v>-1.7207463462758824E-2</v>
      </c>
      <c r="N79" s="4">
        <f t="shared" si="20"/>
        <v>171.6962113227315</v>
      </c>
      <c r="O79" s="4">
        <f t="shared" si="21"/>
        <v>158.41243961681036</v>
      </c>
      <c r="P79" s="5">
        <f t="shared" si="22"/>
        <v>7.7367879020650537E-2</v>
      </c>
      <c r="Q79" s="5">
        <f t="shared" si="14"/>
        <v>0.10613971349090437</v>
      </c>
      <c r="R79" s="14"/>
      <c r="S79" s="13">
        <f t="shared" si="15"/>
        <v>0.15418969628576498</v>
      </c>
      <c r="T79" s="20" t="b">
        <f t="shared" si="23"/>
        <v>0</v>
      </c>
      <c r="U79" s="13">
        <f>(E79-E78)/E78</f>
        <v>2.516053848111463E-2</v>
      </c>
      <c r="V79" s="13"/>
      <c r="W79" s="13">
        <f t="shared" si="26"/>
        <v>2.7607501573677234E-2</v>
      </c>
    </row>
    <row r="80" spans="1:23" x14ac:dyDescent="0.2">
      <c r="A80" s="1">
        <v>44964</v>
      </c>
      <c r="B80" s="4">
        <v>196.429993</v>
      </c>
      <c r="C80" s="4">
        <v>197.5</v>
      </c>
      <c r="D80" s="4">
        <v>189.550003</v>
      </c>
      <c r="E80" s="4">
        <v>196.80999800000001</v>
      </c>
      <c r="F80" s="4">
        <v>196.80999800000001</v>
      </c>
      <c r="G80" s="2">
        <v>186010300</v>
      </c>
      <c r="H80" s="4">
        <f t="shared" si="16"/>
        <v>186.0103</v>
      </c>
      <c r="I80" s="10">
        <f t="shared" si="17"/>
        <v>2.0500030000000038</v>
      </c>
      <c r="J80" s="6" t="b">
        <f t="shared" si="13"/>
        <v>0</v>
      </c>
      <c r="K80" s="5">
        <f t="shared" si="25"/>
        <v>4.1941423762467553E-2</v>
      </c>
      <c r="L80" s="5">
        <f t="shared" si="18"/>
        <v>1.9345569085267506E-3</v>
      </c>
      <c r="M80" s="5">
        <f t="shared" si="19"/>
        <v>-3.4936810126581907E-3</v>
      </c>
      <c r="N80" s="4">
        <f t="shared" si="20"/>
        <v>175.8818424356096</v>
      </c>
      <c r="O80" s="4">
        <f t="shared" si="21"/>
        <v>161.75135773708772</v>
      </c>
      <c r="P80" s="5">
        <f t="shared" si="22"/>
        <v>8.0340781645467804E-2</v>
      </c>
      <c r="Q80" s="5">
        <f t="shared" si="14"/>
        <v>7.7712175259901109E-2</v>
      </c>
      <c r="R80" s="14" t="s">
        <v>35</v>
      </c>
      <c r="S80" s="13">
        <f t="shared" si="15"/>
        <v>0.12291295829644731</v>
      </c>
      <c r="T80" s="20" t="b">
        <f t="shared" si="23"/>
        <v>0</v>
      </c>
      <c r="U80" s="13">
        <f>(E80-E79)/E79</f>
        <v>1.0525790987004307E-2</v>
      </c>
      <c r="V80" s="13"/>
      <c r="W80" s="13">
        <f t="shared" si="26"/>
        <v>2.4378121570839503E-2</v>
      </c>
    </row>
    <row r="81" spans="1:23" x14ac:dyDescent="0.2">
      <c r="A81" s="1">
        <v>44965</v>
      </c>
      <c r="B81" s="4">
        <v>196.10000600000001</v>
      </c>
      <c r="C81" s="4">
        <v>203</v>
      </c>
      <c r="D81" s="4">
        <v>194.30999800000001</v>
      </c>
      <c r="E81" s="4">
        <v>201.28999300000001</v>
      </c>
      <c r="F81" s="4">
        <v>201.28999300000001</v>
      </c>
      <c r="G81" s="2">
        <v>180673600</v>
      </c>
      <c r="H81" s="4">
        <f t="shared" si="16"/>
        <v>180.67359999999999</v>
      </c>
      <c r="I81" s="10">
        <f t="shared" si="17"/>
        <v>4.4799950000000024</v>
      </c>
      <c r="J81" s="6" t="b">
        <f t="shared" si="13"/>
        <v>0</v>
      </c>
      <c r="K81" s="5">
        <f t="shared" si="25"/>
        <v>4.4722361635760981E-2</v>
      </c>
      <c r="L81" s="5">
        <f t="shared" si="18"/>
        <v>2.6466021627760693E-2</v>
      </c>
      <c r="M81" s="5">
        <f t="shared" si="19"/>
        <v>-8.4236798029556168E-3</v>
      </c>
      <c r="N81" s="4">
        <f t="shared" si="20"/>
        <v>180.11653419634132</v>
      </c>
      <c r="O81" s="4">
        <f t="shared" si="21"/>
        <v>165.18949993386269</v>
      </c>
      <c r="P81" s="5">
        <f t="shared" si="22"/>
        <v>8.2874314282590941E-2</v>
      </c>
      <c r="Q81" s="5">
        <f t="shared" si="14"/>
        <v>7.8801559595781945E-2</v>
      </c>
      <c r="R81" s="14"/>
      <c r="S81" s="13">
        <f t="shared" si="15"/>
        <v>0.12704811307724745</v>
      </c>
      <c r="T81" s="20" t="b">
        <f t="shared" si="23"/>
        <v>0</v>
      </c>
      <c r="U81" s="13"/>
      <c r="V81" s="13"/>
      <c r="W81" s="13">
        <f t="shared" si="26"/>
        <v>2.4076912670971382E-2</v>
      </c>
    </row>
    <row r="82" spans="1:23" x14ac:dyDescent="0.2">
      <c r="A82" s="1">
        <v>44966</v>
      </c>
      <c r="B82" s="4">
        <v>207.779999</v>
      </c>
      <c r="C82" s="4">
        <v>214</v>
      </c>
      <c r="D82" s="4">
        <v>204.770004</v>
      </c>
      <c r="E82" s="4">
        <v>207.320007</v>
      </c>
      <c r="F82" s="4">
        <v>207.320007</v>
      </c>
      <c r="G82" s="2">
        <v>215431400</v>
      </c>
      <c r="H82" s="4">
        <f t="shared" si="16"/>
        <v>215.4314</v>
      </c>
      <c r="I82" s="10">
        <f t="shared" si="17"/>
        <v>6.0300139999999942</v>
      </c>
      <c r="J82" s="6" t="b">
        <f t="shared" si="13"/>
        <v>1</v>
      </c>
      <c r="K82" s="5">
        <f t="shared" si="25"/>
        <v>4.5074941738048706E-2</v>
      </c>
      <c r="L82" s="5">
        <f t="shared" si="18"/>
        <v>-2.2138415738465747E-3</v>
      </c>
      <c r="M82" s="5">
        <f t="shared" si="19"/>
        <v>-3.1214920560747646E-2</v>
      </c>
      <c r="N82" s="4">
        <f t="shared" si="20"/>
        <v>184.65044633028444</v>
      </c>
      <c r="O82" s="4">
        <f t="shared" si="21"/>
        <v>168.85302228743984</v>
      </c>
      <c r="P82" s="5">
        <f t="shared" si="22"/>
        <v>8.5553132184623737E-2</v>
      </c>
      <c r="Q82" s="5">
        <f t="shared" si="14"/>
        <v>0.10896024390716981</v>
      </c>
      <c r="R82" s="14"/>
      <c r="S82" s="13">
        <f t="shared" si="15"/>
        <v>0.15894656229109777</v>
      </c>
      <c r="T82" s="20" t="b">
        <f t="shared" si="23"/>
        <v>0</v>
      </c>
      <c r="U82" s="13"/>
      <c r="V82" s="13"/>
      <c r="W82" s="13">
        <f t="shared" si="26"/>
        <v>2.5172104016840533E-2</v>
      </c>
    </row>
    <row r="83" spans="1:23" x14ac:dyDescent="0.2">
      <c r="A83" s="1">
        <v>44967</v>
      </c>
      <c r="B83" s="4">
        <v>202.229996</v>
      </c>
      <c r="C83" s="4">
        <v>206.199997</v>
      </c>
      <c r="D83" s="4">
        <v>192.88999899999999</v>
      </c>
      <c r="E83" s="4">
        <v>196.88999899999999</v>
      </c>
      <c r="F83" s="4">
        <v>196.88999899999999</v>
      </c>
      <c r="G83" s="2">
        <v>204754100</v>
      </c>
      <c r="H83" s="4">
        <f t="shared" si="16"/>
        <v>204.75409999999999</v>
      </c>
      <c r="I83" s="10">
        <f t="shared" si="17"/>
        <v>-10.430008000000015</v>
      </c>
      <c r="J83" s="6" t="b">
        <f t="shared" si="13"/>
        <v>1</v>
      </c>
      <c r="K83" s="5">
        <f t="shared" si="25"/>
        <v>6.9003048727269728E-2</v>
      </c>
      <c r="L83" s="5">
        <f t="shared" si="18"/>
        <v>-2.6405563495140508E-2</v>
      </c>
      <c r="M83" s="5">
        <f t="shared" si="19"/>
        <v>-4.5150330433806979E-2</v>
      </c>
      <c r="N83" s="4">
        <f t="shared" si="20"/>
        <v>186.69037177523703</v>
      </c>
      <c r="O83" s="4">
        <f t="shared" si="21"/>
        <v>171.29102026244507</v>
      </c>
      <c r="P83" s="5">
        <f t="shared" si="22"/>
        <v>8.2486050921424928E-2</v>
      </c>
      <c r="Q83" s="5">
        <f t="shared" si="14"/>
        <v>3.3208071556185596E-2</v>
      </c>
      <c r="R83" s="14"/>
      <c r="S83" s="13">
        <f t="shared" si="15"/>
        <v>0.10450257846318546</v>
      </c>
      <c r="T83" s="20" t="b">
        <f t="shared" si="23"/>
        <v>1</v>
      </c>
      <c r="U83" s="13"/>
      <c r="V83" s="13"/>
      <c r="W83" s="13">
        <f t="shared" si="26"/>
        <v>1.1047498045597844E-2</v>
      </c>
    </row>
    <row r="84" spans="1:23" x14ac:dyDescent="0.2">
      <c r="A84" s="1">
        <v>44970</v>
      </c>
      <c r="B84" s="4">
        <v>194.41999799999999</v>
      </c>
      <c r="C84" s="4">
        <v>196.300003</v>
      </c>
      <c r="D84" s="4">
        <v>187.61000100000001</v>
      </c>
      <c r="E84" s="4">
        <v>194.63999899999999</v>
      </c>
      <c r="F84" s="4">
        <v>194.63999899999999</v>
      </c>
      <c r="G84" s="2">
        <v>172475500</v>
      </c>
      <c r="H84" s="4">
        <f t="shared" si="16"/>
        <v>172.47550000000001</v>
      </c>
      <c r="I84" s="10">
        <f t="shared" si="17"/>
        <v>-2.25</v>
      </c>
      <c r="J84" s="6" t="b">
        <f t="shared" ref="J84:J147" si="27">(E84-D84)&lt;(C84-E84)</f>
        <v>0</v>
      </c>
      <c r="K84" s="5">
        <f t="shared" si="25"/>
        <v>4.6319502977882253E-2</v>
      </c>
      <c r="L84" s="5">
        <f t="shared" si="18"/>
        <v>1.1315759811909695E-3</v>
      </c>
      <c r="M84" s="5">
        <f t="shared" si="19"/>
        <v>-8.4564644657698501E-3</v>
      </c>
      <c r="N84" s="4">
        <f t="shared" si="20"/>
        <v>188.01530964603086</v>
      </c>
      <c r="O84" s="4">
        <f t="shared" si="21"/>
        <v>173.32136623962376</v>
      </c>
      <c r="P84" s="5">
        <f t="shared" si="22"/>
        <v>7.8152909111874017E-2</v>
      </c>
      <c r="Q84" s="5">
        <f t="shared" ref="Q84:Q147" si="28">(D84-N84)/N84</f>
        <v>-2.1557215037110822E-3</v>
      </c>
      <c r="R84" s="14"/>
      <c r="S84" s="13">
        <f t="shared" ref="S84:S147" si="29">(C84-N84)/N84</f>
        <v>4.4063929525560541E-2</v>
      </c>
      <c r="T84" s="20" t="b">
        <f t="shared" si="23"/>
        <v>1</v>
      </c>
      <c r="U84" s="13"/>
      <c r="V84" s="13"/>
      <c r="W84" s="13">
        <f t="shared" si="26"/>
        <v>7.0969801934347761E-3</v>
      </c>
    </row>
    <row r="85" spans="1:23" x14ac:dyDescent="0.2">
      <c r="A85" s="1">
        <v>44971</v>
      </c>
      <c r="B85" s="4">
        <v>191.94000199999999</v>
      </c>
      <c r="C85" s="4">
        <v>209.820007</v>
      </c>
      <c r="D85" s="4">
        <v>189.44000199999999</v>
      </c>
      <c r="E85" s="4">
        <v>209.25</v>
      </c>
      <c r="F85" s="4">
        <v>209.25</v>
      </c>
      <c r="G85" s="2">
        <v>216455700</v>
      </c>
      <c r="H85" s="4">
        <f t="shared" ref="H85:H148" si="30">(G85/1000000)</f>
        <v>216.45570000000001</v>
      </c>
      <c r="I85" s="10">
        <f t="shared" ref="I85:I148" si="31">(E85-E84)</f>
        <v>14.610001000000011</v>
      </c>
      <c r="J85" s="6" t="b">
        <f t="shared" si="27"/>
        <v>0</v>
      </c>
      <c r="K85" s="5">
        <f t="shared" si="25"/>
        <v>0.10758026174429629</v>
      </c>
      <c r="L85" s="5">
        <f t="shared" ref="L85:L148" si="32">(E85-B85)/B85</f>
        <v>9.0184421275560936E-2</v>
      </c>
      <c r="M85" s="5">
        <f t="shared" ref="M85:M148" si="33">(E85-C85)/C85</f>
        <v>-2.7166475120744987E-3</v>
      </c>
      <c r="N85" s="4">
        <f t="shared" ref="N85:N148" si="34">(E85-N84)*(2/($Y$1+1))+N84</f>
        <v>191.55442470502572</v>
      </c>
      <c r="O85" s="4">
        <f t="shared" ref="O85:O148" si="35">(E85-O84)*(2/($Y$2+1))+O84</f>
        <v>176.44559526226516</v>
      </c>
      <c r="P85" s="5">
        <f t="shared" ref="P85:P148" si="36">(N85-O85)/N85</f>
        <v>7.8874865281898979E-2</v>
      </c>
      <c r="Q85" s="5">
        <f t="shared" si="28"/>
        <v>-1.1038234738151973E-2</v>
      </c>
      <c r="R85" s="14"/>
      <c r="S85" s="13">
        <f t="shared" si="29"/>
        <v>9.5354530823818937E-2</v>
      </c>
      <c r="T85" s="20" t="b">
        <f t="shared" ref="T85:T148" si="37">(E85&lt;E84)</f>
        <v>0</v>
      </c>
      <c r="U85" s="13"/>
      <c r="V85" s="13"/>
      <c r="W85" s="13">
        <f t="shared" si="26"/>
        <v>1.882354721888245E-2</v>
      </c>
    </row>
    <row r="86" spans="1:23" x14ac:dyDescent="0.2">
      <c r="A86" s="1">
        <v>44972</v>
      </c>
      <c r="B86" s="4">
        <v>211.759995</v>
      </c>
      <c r="C86" s="4">
        <v>214.66000399999999</v>
      </c>
      <c r="D86" s="4">
        <v>206.11000100000001</v>
      </c>
      <c r="E86" s="4">
        <v>214.240005</v>
      </c>
      <c r="F86" s="4">
        <v>214.240005</v>
      </c>
      <c r="G86" s="2">
        <v>181006400</v>
      </c>
      <c r="H86" s="4">
        <f t="shared" si="30"/>
        <v>181.00640000000001</v>
      </c>
      <c r="I86" s="10">
        <f t="shared" si="31"/>
        <v>4.9900049999999965</v>
      </c>
      <c r="J86" s="6" t="b">
        <f t="shared" si="27"/>
        <v>0</v>
      </c>
      <c r="K86" s="5">
        <f t="shared" si="25"/>
        <v>4.1482717764869524E-2</v>
      </c>
      <c r="L86" s="5">
        <f t="shared" si="32"/>
        <v>1.1711418863605437E-2</v>
      </c>
      <c r="M86" s="5">
        <f t="shared" si="33"/>
        <v>-1.9565778075732732E-3</v>
      </c>
      <c r="N86" s="4">
        <f t="shared" si="34"/>
        <v>195.3353547541881</v>
      </c>
      <c r="O86" s="4">
        <f t="shared" si="35"/>
        <v>179.73206567424211</v>
      </c>
      <c r="P86" s="5">
        <f t="shared" si="36"/>
        <v>7.9879492883309963E-2</v>
      </c>
      <c r="Q86" s="5">
        <f t="shared" si="28"/>
        <v>5.5159734188267286E-2</v>
      </c>
      <c r="R86" s="14"/>
      <c r="S86" s="13">
        <f t="shared" si="29"/>
        <v>9.8930627638453922E-2</v>
      </c>
      <c r="T86" s="20" t="b">
        <f t="shared" si="37"/>
        <v>0</v>
      </c>
      <c r="U86" s="13"/>
      <c r="V86" s="13"/>
      <c r="W86" s="13">
        <f t="shared" si="26"/>
        <v>1.9738150423748369E-2</v>
      </c>
    </row>
    <row r="87" spans="1:23" x14ac:dyDescent="0.2">
      <c r="A87" s="1">
        <v>44973</v>
      </c>
      <c r="B87" s="4">
        <v>210.779999</v>
      </c>
      <c r="C87" s="4">
        <v>217.64999399999999</v>
      </c>
      <c r="D87" s="4">
        <v>201.83999600000001</v>
      </c>
      <c r="E87" s="4">
        <v>202.03999300000001</v>
      </c>
      <c r="F87" s="4">
        <v>202.03999300000001</v>
      </c>
      <c r="G87" s="2">
        <v>229586500</v>
      </c>
      <c r="H87" s="4">
        <f t="shared" si="30"/>
        <v>229.5865</v>
      </c>
      <c r="I87" s="10">
        <f t="shared" si="31"/>
        <v>-12.200011999999987</v>
      </c>
      <c r="J87" s="6" t="b">
        <f t="shared" si="27"/>
        <v>1</v>
      </c>
      <c r="K87" s="5">
        <f t="shared" si="25"/>
        <v>7.8329361441326906E-2</v>
      </c>
      <c r="L87" s="5">
        <f t="shared" si="32"/>
        <v>-4.1465063295687721E-2</v>
      </c>
      <c r="M87" s="5">
        <f t="shared" si="33"/>
        <v>-7.1720658995285722E-2</v>
      </c>
      <c r="N87" s="4">
        <f t="shared" si="34"/>
        <v>196.45279446182343</v>
      </c>
      <c r="O87" s="4">
        <f t="shared" si="35"/>
        <v>181.67188544169932</v>
      </c>
      <c r="P87" s="5">
        <f t="shared" si="36"/>
        <v>7.5238985836857009E-2</v>
      </c>
      <c r="Q87" s="5">
        <f t="shared" si="28"/>
        <v>2.7422371633524793E-2</v>
      </c>
      <c r="R87" s="14"/>
      <c r="S87" s="13">
        <f t="shared" si="29"/>
        <v>0.10789970993411246</v>
      </c>
      <c r="T87" s="20" t="b">
        <f t="shared" si="37"/>
        <v>1</v>
      </c>
      <c r="U87" s="13">
        <f>(E87-E86)/E86</f>
        <v>-5.6945536385699706E-2</v>
      </c>
      <c r="V87" s="13"/>
      <c r="W87" s="13">
        <f t="shared" si="26"/>
        <v>5.7206218968477275E-3</v>
      </c>
    </row>
    <row r="88" spans="1:23" x14ac:dyDescent="0.2">
      <c r="A88" s="1">
        <v>44974</v>
      </c>
      <c r="B88" s="4">
        <v>199.990005</v>
      </c>
      <c r="C88" s="4">
        <v>208.44000199999999</v>
      </c>
      <c r="D88" s="4">
        <v>197.5</v>
      </c>
      <c r="E88" s="4">
        <v>208.30999800000001</v>
      </c>
      <c r="F88" s="4">
        <v>208.30999800000001</v>
      </c>
      <c r="G88" s="2">
        <v>213738500</v>
      </c>
      <c r="H88" s="4">
        <f t="shared" si="30"/>
        <v>213.73849999999999</v>
      </c>
      <c r="I88" s="10">
        <f t="shared" si="31"/>
        <v>6.2700049999999976</v>
      </c>
      <c r="J88" s="6" t="b">
        <f t="shared" si="27"/>
        <v>0</v>
      </c>
      <c r="K88" s="5">
        <f t="shared" si="25"/>
        <v>5.5392415189873381E-2</v>
      </c>
      <c r="L88" s="5">
        <f t="shared" si="32"/>
        <v>4.1602044062152059E-2</v>
      </c>
      <c r="M88" s="5">
        <f t="shared" si="33"/>
        <v>-6.2369985968425273E-4</v>
      </c>
      <c r="N88" s="4">
        <f t="shared" si="34"/>
        <v>198.42899505151954</v>
      </c>
      <c r="O88" s="4">
        <f t="shared" si="35"/>
        <v>183.98824305546461</v>
      </c>
      <c r="P88" s="5">
        <f t="shared" si="36"/>
        <v>7.2775412647257384E-2</v>
      </c>
      <c r="Q88" s="5">
        <f t="shared" si="28"/>
        <v>-4.6817505237998821E-3</v>
      </c>
      <c r="R88" s="14"/>
      <c r="S88" s="13">
        <f t="shared" si="29"/>
        <v>5.0451331197243765E-2</v>
      </c>
      <c r="T88" s="20" t="b">
        <f t="shared" si="37"/>
        <v>0</v>
      </c>
      <c r="U88" s="13">
        <f>(E88-E87)/E87</f>
        <v>3.103348454382493E-2</v>
      </c>
      <c r="V88" s="13"/>
      <c r="W88" s="13">
        <f t="shared" si="26"/>
        <v>1.0059417047794348E-2</v>
      </c>
    </row>
    <row r="89" spans="1:23" x14ac:dyDescent="0.2">
      <c r="A89" s="1">
        <v>44978</v>
      </c>
      <c r="B89" s="4">
        <v>204.990005</v>
      </c>
      <c r="C89" s="4">
        <v>209.71000699999999</v>
      </c>
      <c r="D89" s="4">
        <v>197.220001</v>
      </c>
      <c r="E89" s="4">
        <v>197.36999499999999</v>
      </c>
      <c r="F89" s="4">
        <v>197.36999499999999</v>
      </c>
      <c r="G89" s="2">
        <v>180018600</v>
      </c>
      <c r="H89" s="4">
        <f t="shared" si="30"/>
        <v>180.01859999999999</v>
      </c>
      <c r="I89" s="10">
        <f t="shared" si="31"/>
        <v>-10.940003000000019</v>
      </c>
      <c r="J89" s="6" t="b">
        <f t="shared" si="27"/>
        <v>1</v>
      </c>
      <c r="K89" s="5">
        <f t="shared" si="25"/>
        <v>6.3330321147295782E-2</v>
      </c>
      <c r="L89" s="5">
        <f t="shared" si="32"/>
        <v>-3.7172592878369888E-2</v>
      </c>
      <c r="M89" s="5">
        <f t="shared" si="33"/>
        <v>-5.8843219627568853E-2</v>
      </c>
      <c r="N89" s="4">
        <f t="shared" si="34"/>
        <v>198.25249504293294</v>
      </c>
      <c r="O89" s="4">
        <f t="shared" si="35"/>
        <v>185.15187365933724</v>
      </c>
      <c r="P89" s="5">
        <f t="shared" si="36"/>
        <v>6.6080486809301772E-2</v>
      </c>
      <c r="Q89" s="5">
        <f t="shared" si="28"/>
        <v>-5.2079750255316845E-3</v>
      </c>
      <c r="R89" s="14"/>
      <c r="S89" s="13">
        <f t="shared" si="29"/>
        <v>5.7792523390870078E-2</v>
      </c>
      <c r="T89" s="20" t="b">
        <f t="shared" si="37"/>
        <v>1</v>
      </c>
      <c r="U89" s="13">
        <f>(E89-E88)/E88</f>
        <v>-5.2517896908625662E-2</v>
      </c>
      <c r="V89" s="13"/>
      <c r="W89" s="13">
        <f t="shared" si="26"/>
        <v>-8.8948698520987157E-4</v>
      </c>
    </row>
    <row r="90" spans="1:23" x14ac:dyDescent="0.2">
      <c r="A90" s="1">
        <v>44979</v>
      </c>
      <c r="B90" s="4">
        <v>197.929993</v>
      </c>
      <c r="C90" s="4">
        <v>201.990005</v>
      </c>
      <c r="D90" s="4">
        <v>191.779999</v>
      </c>
      <c r="E90" s="4">
        <v>200.86000100000001</v>
      </c>
      <c r="F90" s="4">
        <v>200.86000100000001</v>
      </c>
      <c r="G90" s="2">
        <v>191828500</v>
      </c>
      <c r="H90" s="4">
        <f t="shared" si="30"/>
        <v>191.82849999999999</v>
      </c>
      <c r="I90" s="10">
        <f t="shared" si="31"/>
        <v>3.4900060000000224</v>
      </c>
      <c r="J90" s="6" t="b">
        <f t="shared" si="27"/>
        <v>0</v>
      </c>
      <c r="K90" s="5">
        <f t="shared" si="25"/>
        <v>5.3238116869528153E-2</v>
      </c>
      <c r="L90" s="5">
        <f t="shared" si="32"/>
        <v>1.4803254199074392E-2</v>
      </c>
      <c r="M90" s="5">
        <f t="shared" si="33"/>
        <v>-5.5943560177642718E-3</v>
      </c>
      <c r="N90" s="4">
        <f t="shared" si="34"/>
        <v>198.68707936911079</v>
      </c>
      <c r="O90" s="4">
        <f t="shared" si="35"/>
        <v>186.51779777591662</v>
      </c>
      <c r="P90" s="5">
        <f t="shared" si="36"/>
        <v>6.1248479930527823E-2</v>
      </c>
      <c r="Q90" s="5">
        <f t="shared" si="28"/>
        <v>-3.4763611157015213E-2</v>
      </c>
      <c r="R90" s="111" t="s">
        <v>35</v>
      </c>
      <c r="S90" s="13">
        <f t="shared" si="29"/>
        <v>1.6623756518928934E-2</v>
      </c>
      <c r="T90" s="20" t="b">
        <f t="shared" si="37"/>
        <v>0</v>
      </c>
      <c r="U90" s="13"/>
      <c r="V90" s="13"/>
      <c r="W90" s="13">
        <f t="shared" si="26"/>
        <v>2.1920749400089179E-3</v>
      </c>
    </row>
    <row r="91" spans="1:23" x14ac:dyDescent="0.2">
      <c r="A91" s="1">
        <v>44980</v>
      </c>
      <c r="B91" s="4">
        <v>203.91000399999999</v>
      </c>
      <c r="C91" s="4">
        <v>205.13999899999999</v>
      </c>
      <c r="D91" s="4">
        <v>196.33000200000001</v>
      </c>
      <c r="E91" s="4">
        <v>202.070007</v>
      </c>
      <c r="F91" s="4">
        <v>202.070007</v>
      </c>
      <c r="G91" s="2">
        <v>146360000</v>
      </c>
      <c r="H91" s="4">
        <f t="shared" si="30"/>
        <v>146.36000000000001</v>
      </c>
      <c r="I91" s="10">
        <f t="shared" si="31"/>
        <v>1.2100059999999928</v>
      </c>
      <c r="J91" s="6" t="b">
        <f t="shared" si="27"/>
        <v>0</v>
      </c>
      <c r="K91" s="5">
        <f t="shared" si="25"/>
        <v>4.4873411655137564E-2</v>
      </c>
      <c r="L91" s="5">
        <f t="shared" si="32"/>
        <v>-9.0235739488288315E-3</v>
      </c>
      <c r="M91" s="5">
        <f t="shared" si="33"/>
        <v>-1.4965350565298506E-2</v>
      </c>
      <c r="N91" s="4">
        <f t="shared" si="34"/>
        <v>199.25090064092566</v>
      </c>
      <c r="O91" s="4">
        <f t="shared" si="35"/>
        <v>187.87016379540214</v>
      </c>
      <c r="P91" s="5">
        <f t="shared" si="36"/>
        <v>5.711761808310719E-2</v>
      </c>
      <c r="Q91" s="5">
        <f t="shared" si="28"/>
        <v>-1.4659399940126099E-2</v>
      </c>
      <c r="R91" s="111"/>
      <c r="S91" s="13">
        <f t="shared" si="29"/>
        <v>2.9556194426880889E-2</v>
      </c>
      <c r="T91" s="20" t="b">
        <f t="shared" si="37"/>
        <v>0</v>
      </c>
      <c r="U91" s="13"/>
      <c r="V91" s="13"/>
      <c r="W91" s="13">
        <f t="shared" si="26"/>
        <v>2.8377349629637215E-3</v>
      </c>
    </row>
    <row r="92" spans="1:23" x14ac:dyDescent="0.2">
      <c r="A92" s="1">
        <v>44981</v>
      </c>
      <c r="B92" s="4">
        <v>196.33000200000001</v>
      </c>
      <c r="C92" s="4">
        <v>197.66999799999999</v>
      </c>
      <c r="D92" s="4">
        <v>192.800003</v>
      </c>
      <c r="E92" s="4">
        <v>196.88000500000001</v>
      </c>
      <c r="F92" s="4">
        <v>196.88000500000001</v>
      </c>
      <c r="G92" s="2">
        <v>142228100</v>
      </c>
      <c r="H92" s="4">
        <f t="shared" si="30"/>
        <v>142.22810000000001</v>
      </c>
      <c r="I92" s="10">
        <f t="shared" si="31"/>
        <v>-5.1900019999999927</v>
      </c>
      <c r="J92" s="6" t="b">
        <f t="shared" si="27"/>
        <v>0</v>
      </c>
      <c r="K92" s="5">
        <f t="shared" si="25"/>
        <v>2.5259309772935994E-2</v>
      </c>
      <c r="L92" s="5">
        <f t="shared" si="32"/>
        <v>2.8014210482206576E-3</v>
      </c>
      <c r="M92" s="5">
        <f t="shared" si="33"/>
        <v>-3.9965245509841173E-3</v>
      </c>
      <c r="N92" s="4">
        <f t="shared" si="34"/>
        <v>198.85575136743805</v>
      </c>
      <c r="O92" s="4">
        <f t="shared" si="35"/>
        <v>188.65362824797586</v>
      </c>
      <c r="P92" s="5">
        <f t="shared" si="36"/>
        <v>5.1304139052086521E-2</v>
      </c>
      <c r="Q92" s="5">
        <f t="shared" si="28"/>
        <v>-3.0452970687523451E-2</v>
      </c>
      <c r="R92" s="14"/>
      <c r="S92" s="13">
        <f t="shared" si="29"/>
        <v>-5.9628819346897524E-3</v>
      </c>
      <c r="T92" s="20" t="b">
        <f t="shared" si="37"/>
        <v>1</v>
      </c>
      <c r="U92" s="13"/>
      <c r="V92" s="13"/>
      <c r="W92" s="13">
        <f t="shared" si="26"/>
        <v>-1.9831743405753798E-3</v>
      </c>
    </row>
    <row r="93" spans="1:23" x14ac:dyDescent="0.2">
      <c r="A93" s="1">
        <v>44984</v>
      </c>
      <c r="B93" s="4">
        <v>202.029999</v>
      </c>
      <c r="C93" s="4">
        <v>209.41999799999999</v>
      </c>
      <c r="D93" s="4">
        <v>201.259995</v>
      </c>
      <c r="E93" s="4">
        <v>207.63000500000001</v>
      </c>
      <c r="F93" s="4">
        <v>207.63000500000001</v>
      </c>
      <c r="G93" s="2">
        <v>161028300</v>
      </c>
      <c r="H93" s="4">
        <f t="shared" si="30"/>
        <v>161.0283</v>
      </c>
      <c r="I93" s="10">
        <f t="shared" si="31"/>
        <v>10.75</v>
      </c>
      <c r="J93" s="6" t="b">
        <f t="shared" si="27"/>
        <v>0</v>
      </c>
      <c r="K93" s="5">
        <f t="shared" si="25"/>
        <v>4.0544585127312502E-2</v>
      </c>
      <c r="L93" s="5">
        <f t="shared" si="32"/>
        <v>2.7718685480961704E-2</v>
      </c>
      <c r="M93" s="5">
        <f t="shared" si="33"/>
        <v>-8.5473833306023688E-3</v>
      </c>
      <c r="N93" s="4">
        <f t="shared" si="34"/>
        <v>200.31812697286503</v>
      </c>
      <c r="O93" s="4">
        <f t="shared" si="35"/>
        <v>190.30374796554318</v>
      </c>
      <c r="P93" s="5">
        <f t="shared" si="36"/>
        <v>4.9992375421313677E-2</v>
      </c>
      <c r="Q93" s="5">
        <f t="shared" si="28"/>
        <v>4.7018611913367068E-3</v>
      </c>
      <c r="R93" s="14"/>
      <c r="S93" s="13">
        <f t="shared" si="29"/>
        <v>4.5437081329978167E-2</v>
      </c>
      <c r="T93" s="20" t="b">
        <f t="shared" si="37"/>
        <v>0</v>
      </c>
      <c r="U93" s="13"/>
      <c r="V93" s="13"/>
      <c r="W93" s="13">
        <f t="shared" si="26"/>
        <v>7.3539517734383403E-3</v>
      </c>
    </row>
    <row r="94" spans="1:23" x14ac:dyDescent="0.2">
      <c r="A94" s="1">
        <v>44985</v>
      </c>
      <c r="B94" s="4">
        <v>210.58999600000001</v>
      </c>
      <c r="C94" s="4">
        <v>211.229996</v>
      </c>
      <c r="D94" s="4">
        <v>203.75</v>
      </c>
      <c r="E94" s="4">
        <v>205.71000699999999</v>
      </c>
      <c r="F94" s="4">
        <v>205.71000699999999</v>
      </c>
      <c r="G94" s="2">
        <v>153144900</v>
      </c>
      <c r="H94" s="4">
        <f t="shared" si="30"/>
        <v>153.14490000000001</v>
      </c>
      <c r="I94" s="10">
        <f t="shared" si="31"/>
        <v>-1.919998000000021</v>
      </c>
      <c r="J94" s="6" t="b">
        <f t="shared" si="27"/>
        <v>1</v>
      </c>
      <c r="K94" s="5">
        <f t="shared" si="25"/>
        <v>3.6711636809815949E-2</v>
      </c>
      <c r="L94" s="5">
        <f t="shared" si="32"/>
        <v>-2.3172938376427067E-2</v>
      </c>
      <c r="M94" s="5">
        <f t="shared" si="33"/>
        <v>-2.6132600030916109E-2</v>
      </c>
      <c r="N94" s="4">
        <f t="shared" si="34"/>
        <v>201.2167736440542</v>
      </c>
      <c r="O94" s="4">
        <f t="shared" si="35"/>
        <v>191.6434226641916</v>
      </c>
      <c r="P94" s="5">
        <f t="shared" si="36"/>
        <v>4.7577300870540427E-2</v>
      </c>
      <c r="Q94" s="5">
        <f t="shared" si="28"/>
        <v>1.2589538685412944E-2</v>
      </c>
      <c r="R94" s="14"/>
      <c r="S94" s="13">
        <f t="shared" si="29"/>
        <v>4.97633580670509E-2</v>
      </c>
      <c r="T94" s="20" t="b">
        <f t="shared" si="37"/>
        <v>1</v>
      </c>
      <c r="U94" s="13"/>
      <c r="V94" s="13"/>
      <c r="W94" s="13">
        <f t="shared" si="26"/>
        <v>4.4860976126783548E-3</v>
      </c>
    </row>
    <row r="95" spans="1:23" x14ac:dyDescent="0.2">
      <c r="A95" s="1">
        <v>44986</v>
      </c>
      <c r="B95" s="4">
        <v>206.21000699999999</v>
      </c>
      <c r="C95" s="4">
        <v>207.199997</v>
      </c>
      <c r="D95" s="4">
        <v>198.520004</v>
      </c>
      <c r="E95" s="4">
        <v>202.770004</v>
      </c>
      <c r="F95" s="4">
        <v>202.770004</v>
      </c>
      <c r="G95" s="2">
        <v>156852800</v>
      </c>
      <c r="H95" s="4">
        <f t="shared" si="30"/>
        <v>156.8528</v>
      </c>
      <c r="I95" s="10">
        <f t="shared" si="31"/>
        <v>-2.9400029999999902</v>
      </c>
      <c r="J95" s="6" t="b">
        <f t="shared" si="27"/>
        <v>1</v>
      </c>
      <c r="K95" s="5">
        <f t="shared" si="25"/>
        <v>4.3723518159912975E-2</v>
      </c>
      <c r="L95" s="5">
        <f t="shared" si="32"/>
        <v>-1.6682037162241065E-2</v>
      </c>
      <c r="M95" s="5">
        <f t="shared" si="33"/>
        <v>-2.1380275406085052E-2</v>
      </c>
      <c r="N95" s="4">
        <f t="shared" si="34"/>
        <v>201.47564537004516</v>
      </c>
      <c r="O95" s="4">
        <f t="shared" si="35"/>
        <v>192.61095147600102</v>
      </c>
      <c r="P95" s="5">
        <f t="shared" si="36"/>
        <v>4.3998836076502353E-2</v>
      </c>
      <c r="Q95" s="5">
        <f t="shared" si="28"/>
        <v>-1.4669968494785593E-2</v>
      </c>
      <c r="R95" s="14"/>
      <c r="S95" s="13">
        <f t="shared" si="29"/>
        <v>2.8412127031240273E-2</v>
      </c>
      <c r="T95" s="20" t="b">
        <f t="shared" si="37"/>
        <v>1</v>
      </c>
      <c r="U95" s="13"/>
      <c r="V95" s="13"/>
      <c r="W95" s="13">
        <f t="shared" si="26"/>
        <v>1.286531541594503E-3</v>
      </c>
    </row>
    <row r="96" spans="1:23" x14ac:dyDescent="0.2">
      <c r="A96" s="1">
        <v>44987</v>
      </c>
      <c r="B96" s="4">
        <v>186.740005</v>
      </c>
      <c r="C96" s="4">
        <v>193.75</v>
      </c>
      <c r="D96" s="4">
        <v>186.009995</v>
      </c>
      <c r="E96" s="4">
        <v>190.89999399999999</v>
      </c>
      <c r="F96" s="4">
        <v>190.89999399999999</v>
      </c>
      <c r="G96" s="2">
        <v>181500700</v>
      </c>
      <c r="H96" s="4">
        <f t="shared" si="30"/>
        <v>181.50069999999999</v>
      </c>
      <c r="I96" s="10">
        <f t="shared" si="31"/>
        <v>-11.870010000000008</v>
      </c>
      <c r="J96" s="6" t="b">
        <f t="shared" si="27"/>
        <v>0</v>
      </c>
      <c r="K96" s="5">
        <f t="shared" si="25"/>
        <v>4.1610694092002937E-2</v>
      </c>
      <c r="L96" s="5">
        <f t="shared" si="32"/>
        <v>2.2276903119928672E-2</v>
      </c>
      <c r="M96" s="5">
        <f t="shared" si="33"/>
        <v>-1.4709708387096813E-2</v>
      </c>
      <c r="N96" s="4">
        <f t="shared" si="34"/>
        <v>199.71303680837096</v>
      </c>
      <c r="O96" s="4">
        <f t="shared" si="35"/>
        <v>192.4621725650444</v>
      </c>
      <c r="P96" s="5">
        <f t="shared" si="36"/>
        <v>3.6306414239166189E-2</v>
      </c>
      <c r="Q96" s="5">
        <f t="shared" si="28"/>
        <v>-6.8613657011882129E-2</v>
      </c>
      <c r="R96" s="14"/>
      <c r="S96" s="13">
        <f t="shared" si="29"/>
        <v>-2.9858024812334225E-2</v>
      </c>
      <c r="T96" s="20" t="b">
        <f t="shared" si="37"/>
        <v>1</v>
      </c>
      <c r="U96" s="13"/>
      <c r="V96" s="13"/>
      <c r="W96" s="13">
        <f t="shared" si="26"/>
        <v>-8.7484944318548322E-3</v>
      </c>
    </row>
    <row r="97" spans="1:23" x14ac:dyDescent="0.2">
      <c r="A97" s="1">
        <v>44988</v>
      </c>
      <c r="B97" s="4">
        <v>194.800003</v>
      </c>
      <c r="C97" s="4">
        <v>200.479996</v>
      </c>
      <c r="D97" s="4">
        <v>192.88000500000001</v>
      </c>
      <c r="E97" s="4">
        <v>197.78999300000001</v>
      </c>
      <c r="F97" s="4">
        <v>197.78999300000001</v>
      </c>
      <c r="G97" s="2">
        <v>154193300</v>
      </c>
      <c r="H97" s="4">
        <f t="shared" si="30"/>
        <v>154.19329999999999</v>
      </c>
      <c r="I97" s="10">
        <f t="shared" si="31"/>
        <v>6.8899990000000173</v>
      </c>
      <c r="J97" s="6" t="b">
        <f t="shared" si="27"/>
        <v>0</v>
      </c>
      <c r="K97" s="5">
        <f t="shared" si="25"/>
        <v>3.9402689770772187E-2</v>
      </c>
      <c r="L97" s="5">
        <f t="shared" si="32"/>
        <v>1.5349024404275834E-2</v>
      </c>
      <c r="M97" s="5">
        <f t="shared" si="33"/>
        <v>-1.3417812518312252E-2</v>
      </c>
      <c r="N97" s="4">
        <f t="shared" si="34"/>
        <v>199.39252950697579</v>
      </c>
      <c r="O97" s="4">
        <f t="shared" si="35"/>
        <v>192.9254612985188</v>
      </c>
      <c r="P97" s="5">
        <f t="shared" si="36"/>
        <v>3.2433854088955431E-2</v>
      </c>
      <c r="Q97" s="5">
        <f t="shared" si="28"/>
        <v>-3.2661828018726941E-2</v>
      </c>
      <c r="R97" s="14"/>
      <c r="S97" s="13">
        <f t="shared" si="29"/>
        <v>5.4538978752770367E-3</v>
      </c>
      <c r="T97" s="20" t="b">
        <f t="shared" si="37"/>
        <v>0</v>
      </c>
      <c r="U97" s="13"/>
      <c r="V97" s="13"/>
      <c r="W97" s="13">
        <f t="shared" si="26"/>
        <v>-1.604839155806846E-3</v>
      </c>
    </row>
    <row r="98" spans="1:23" x14ac:dyDescent="0.2">
      <c r="A98" s="1">
        <v>44991</v>
      </c>
      <c r="B98" s="4">
        <v>198.53999300000001</v>
      </c>
      <c r="C98" s="4">
        <v>198.60000600000001</v>
      </c>
      <c r="D98" s="4">
        <v>192.300003</v>
      </c>
      <c r="E98" s="4">
        <v>193.80999800000001</v>
      </c>
      <c r="F98" s="4">
        <v>193.80999800000001</v>
      </c>
      <c r="G98" s="2">
        <v>128100100</v>
      </c>
      <c r="H98" s="4">
        <f t="shared" si="30"/>
        <v>128.1001</v>
      </c>
      <c r="I98" s="10">
        <f t="shared" si="31"/>
        <v>-3.9799950000000024</v>
      </c>
      <c r="J98" s="6" t="b">
        <f t="shared" si="27"/>
        <v>1</v>
      </c>
      <c r="K98" s="5">
        <f t="shared" si="25"/>
        <v>3.2761325541945018E-2</v>
      </c>
      <c r="L98" s="5">
        <f t="shared" si="32"/>
        <v>-2.3823890232533666E-2</v>
      </c>
      <c r="M98" s="5">
        <f t="shared" si="33"/>
        <v>-2.4118871376066324E-2</v>
      </c>
      <c r="N98" s="4">
        <f t="shared" si="34"/>
        <v>198.46210758914648</v>
      </c>
      <c r="O98" s="4">
        <f t="shared" si="35"/>
        <v>193.00237753343021</v>
      </c>
      <c r="P98" s="5">
        <f t="shared" si="36"/>
        <v>2.7510188831708551E-2</v>
      </c>
      <c r="Q98" s="5">
        <f t="shared" si="28"/>
        <v>-3.1049275168956607E-2</v>
      </c>
      <c r="R98" s="14"/>
      <c r="S98" s="13">
        <f t="shared" si="29"/>
        <v>6.9483496133679529E-4</v>
      </c>
      <c r="T98" s="20" t="b">
        <f t="shared" si="37"/>
        <v>1</v>
      </c>
      <c r="U98" s="13"/>
      <c r="V98" s="13"/>
      <c r="W98" s="13">
        <f t="shared" si="26"/>
        <v>-4.6662827345131585E-3</v>
      </c>
    </row>
    <row r="99" spans="1:23" x14ac:dyDescent="0.2">
      <c r="A99" s="1">
        <v>44992</v>
      </c>
      <c r="B99" s="4">
        <v>191.38000500000001</v>
      </c>
      <c r="C99" s="4">
        <v>194.199997</v>
      </c>
      <c r="D99" s="4">
        <v>186.10000600000001</v>
      </c>
      <c r="E99" s="4">
        <v>187.71000699999999</v>
      </c>
      <c r="F99" s="4">
        <v>187.71000699999999</v>
      </c>
      <c r="G99" s="2">
        <v>148125800</v>
      </c>
      <c r="H99" s="4">
        <f t="shared" si="30"/>
        <v>148.1258</v>
      </c>
      <c r="I99" s="10">
        <f t="shared" si="31"/>
        <v>-6.099991000000017</v>
      </c>
      <c r="J99" s="6" t="b">
        <f t="shared" si="27"/>
        <v>1</v>
      </c>
      <c r="K99" s="5">
        <f t="shared" si="25"/>
        <v>4.3524936801990155E-2</v>
      </c>
      <c r="L99" s="5">
        <f t="shared" si="32"/>
        <v>-1.9176496520626703E-2</v>
      </c>
      <c r="M99" s="5">
        <f t="shared" si="33"/>
        <v>-3.3419104532735944E-2</v>
      </c>
      <c r="N99" s="4">
        <f t="shared" si="34"/>
        <v>196.67009082428874</v>
      </c>
      <c r="O99" s="4">
        <f t="shared" si="35"/>
        <v>192.54217140008845</v>
      </c>
      <c r="P99" s="5">
        <f t="shared" si="36"/>
        <v>2.098905536118504E-2</v>
      </c>
      <c r="Q99" s="5">
        <f t="shared" si="28"/>
        <v>-5.3745258264676223E-2</v>
      </c>
      <c r="R99" s="14"/>
      <c r="S99" s="13">
        <f t="shared" si="29"/>
        <v>-1.2559580432062742E-2</v>
      </c>
      <c r="T99" s="20" t="b">
        <f t="shared" si="37"/>
        <v>1</v>
      </c>
      <c r="U99" s="13"/>
      <c r="V99" s="13"/>
      <c r="W99" s="13">
        <f t="shared" si="26"/>
        <v>-9.029515944512477E-3</v>
      </c>
    </row>
    <row r="100" spans="1:23" x14ac:dyDescent="0.2">
      <c r="A100" s="1">
        <v>44993</v>
      </c>
      <c r="B100" s="4">
        <v>185.03999300000001</v>
      </c>
      <c r="C100" s="4">
        <v>186.5</v>
      </c>
      <c r="D100" s="4">
        <v>180</v>
      </c>
      <c r="E100" s="4">
        <v>182</v>
      </c>
      <c r="F100" s="4">
        <v>182</v>
      </c>
      <c r="G100" s="2">
        <v>151897800</v>
      </c>
      <c r="H100" s="4">
        <f t="shared" si="30"/>
        <v>151.89779999999999</v>
      </c>
      <c r="I100" s="10">
        <f t="shared" si="31"/>
        <v>-5.7100069999999903</v>
      </c>
      <c r="J100" s="6" t="b">
        <f t="shared" si="27"/>
        <v>1</v>
      </c>
      <c r="K100" s="5">
        <f t="shared" si="25"/>
        <v>3.6111111111111108E-2</v>
      </c>
      <c r="L100" s="5">
        <f t="shared" si="32"/>
        <v>-1.6428843033948936E-2</v>
      </c>
      <c r="M100" s="5">
        <f t="shared" si="33"/>
        <v>-2.4128686327077747E-2</v>
      </c>
      <c r="N100" s="4">
        <f t="shared" si="34"/>
        <v>194.22507568690727</v>
      </c>
      <c r="O100" s="4">
        <f t="shared" si="35"/>
        <v>191.62546084355901</v>
      </c>
      <c r="P100" s="5">
        <f t="shared" si="36"/>
        <v>1.3384547974324736E-2</v>
      </c>
      <c r="Q100" s="5">
        <f t="shared" si="28"/>
        <v>-7.3240160347978117E-2</v>
      </c>
      <c r="R100" s="14"/>
      <c r="S100" s="13">
        <f t="shared" si="29"/>
        <v>-3.9773832804988439E-2</v>
      </c>
      <c r="T100" s="20" t="b">
        <f t="shared" si="37"/>
        <v>1</v>
      </c>
      <c r="U100" s="13"/>
      <c r="V100" s="13"/>
      <c r="W100" s="13">
        <f t="shared" si="26"/>
        <v>-1.2432063905263125E-2</v>
      </c>
    </row>
    <row r="101" spans="1:23" x14ac:dyDescent="0.2">
      <c r="A101" s="1">
        <v>44994</v>
      </c>
      <c r="B101" s="4">
        <v>180.25</v>
      </c>
      <c r="C101" s="4">
        <v>185.179993</v>
      </c>
      <c r="D101" s="4">
        <v>172.509995</v>
      </c>
      <c r="E101" s="4">
        <v>172.91999799999999</v>
      </c>
      <c r="F101" s="4">
        <v>172.91999799999999</v>
      </c>
      <c r="G101" s="2">
        <v>170023800</v>
      </c>
      <c r="H101" s="4">
        <f t="shared" si="30"/>
        <v>170.02379999999999</v>
      </c>
      <c r="I101" s="10">
        <f t="shared" si="31"/>
        <v>-9.0800020000000075</v>
      </c>
      <c r="J101" s="6" t="b">
        <f t="shared" si="27"/>
        <v>1</v>
      </c>
      <c r="K101" s="5">
        <f t="shared" si="25"/>
        <v>7.3445008215321045E-2</v>
      </c>
      <c r="L101" s="5">
        <f t="shared" si="32"/>
        <v>-4.0665753120665782E-2</v>
      </c>
      <c r="M101" s="5">
        <f t="shared" si="33"/>
        <v>-6.6205829265799807E-2</v>
      </c>
      <c r="N101" s="4">
        <f t="shared" si="34"/>
        <v>190.67422940575605</v>
      </c>
      <c r="O101" s="4">
        <f t="shared" si="35"/>
        <v>189.99889885716257</v>
      </c>
      <c r="P101" s="5">
        <f t="shared" si="36"/>
        <v>3.5418029520726205E-3</v>
      </c>
      <c r="Q101" s="5">
        <f t="shared" si="28"/>
        <v>-9.5263185079418541E-2</v>
      </c>
      <c r="R101" s="14"/>
      <c r="S101" s="13">
        <f t="shared" si="29"/>
        <v>-2.8814782274873042E-2</v>
      </c>
      <c r="T101" s="20" t="b">
        <f t="shared" si="37"/>
        <v>1</v>
      </c>
      <c r="U101" s="13"/>
      <c r="V101" s="13"/>
      <c r="W101" s="13">
        <f t="shared" si="26"/>
        <v>-1.8282120723048256E-2</v>
      </c>
    </row>
    <row r="102" spans="1:23" x14ac:dyDescent="0.2">
      <c r="A102" s="1">
        <v>44995</v>
      </c>
      <c r="B102" s="4">
        <v>175.13000500000001</v>
      </c>
      <c r="C102" s="4">
        <v>178.28999300000001</v>
      </c>
      <c r="D102" s="4">
        <v>168.44000199999999</v>
      </c>
      <c r="E102" s="4">
        <v>173.44000199999999</v>
      </c>
      <c r="F102" s="4">
        <v>173.44000199999999</v>
      </c>
      <c r="G102" s="2">
        <v>191488900</v>
      </c>
      <c r="H102" s="4">
        <f t="shared" si="30"/>
        <v>191.4889</v>
      </c>
      <c r="I102" s="10">
        <f t="shared" si="31"/>
        <v>0.52000400000000013</v>
      </c>
      <c r="J102" s="6" t="b">
        <f t="shared" si="27"/>
        <v>0</v>
      </c>
      <c r="K102" s="5">
        <f t="shared" si="25"/>
        <v>5.8477742122088179E-2</v>
      </c>
      <c r="L102" s="5">
        <f t="shared" si="32"/>
        <v>-9.649991159424786E-3</v>
      </c>
      <c r="M102" s="5">
        <f t="shared" si="33"/>
        <v>-2.7202822314318094E-2</v>
      </c>
      <c r="N102" s="4">
        <f t="shared" si="34"/>
        <v>187.80185817146338</v>
      </c>
      <c r="O102" s="4">
        <f t="shared" si="35"/>
        <v>188.55899478262668</v>
      </c>
      <c r="P102" s="5">
        <f t="shared" si="36"/>
        <v>-4.0315714579992976E-3</v>
      </c>
      <c r="Q102" s="5">
        <f t="shared" si="28"/>
        <v>-0.10309725558618266</v>
      </c>
      <c r="R102" s="14"/>
      <c r="S102" s="13">
        <f t="shared" si="29"/>
        <v>-5.0648408189758284E-2</v>
      </c>
      <c r="T102" s="20" t="b">
        <f t="shared" si="37"/>
        <v>0</v>
      </c>
      <c r="U102" s="13"/>
      <c r="V102" s="13"/>
      <c r="W102" s="13">
        <f t="shared" si="26"/>
        <v>-1.506428657529931E-2</v>
      </c>
    </row>
    <row r="103" spans="1:23" x14ac:dyDescent="0.2">
      <c r="A103" s="1">
        <v>44998</v>
      </c>
      <c r="B103" s="4">
        <v>167.46000699999999</v>
      </c>
      <c r="C103" s="4">
        <v>177.35000600000001</v>
      </c>
      <c r="D103" s="4">
        <v>163.91000399999999</v>
      </c>
      <c r="E103" s="4">
        <v>174.479996</v>
      </c>
      <c r="F103" s="4">
        <v>174.479996</v>
      </c>
      <c r="G103" s="2">
        <v>167790300</v>
      </c>
      <c r="H103" s="4">
        <f t="shared" si="30"/>
        <v>167.7903</v>
      </c>
      <c r="I103" s="10">
        <f t="shared" si="31"/>
        <v>1.0399940000000072</v>
      </c>
      <c r="J103" s="6" t="b">
        <f t="shared" si="27"/>
        <v>0</v>
      </c>
      <c r="K103" s="5">
        <f t="shared" si="25"/>
        <v>8.1996227637210123E-2</v>
      </c>
      <c r="L103" s="5">
        <f t="shared" si="32"/>
        <v>4.1920391177339492E-2</v>
      </c>
      <c r="M103" s="5">
        <f t="shared" si="33"/>
        <v>-1.6182745435035437E-2</v>
      </c>
      <c r="N103" s="4">
        <f t="shared" si="34"/>
        <v>185.58154780955283</v>
      </c>
      <c r="O103" s="4">
        <f t="shared" si="35"/>
        <v>187.33473401892002</v>
      </c>
      <c r="P103" s="5">
        <f t="shared" si="36"/>
        <v>-9.4469855977617877E-3</v>
      </c>
      <c r="Q103" s="5">
        <f t="shared" si="28"/>
        <v>-0.11677639326401447</v>
      </c>
      <c r="R103" s="14"/>
      <c r="S103" s="13">
        <f t="shared" si="29"/>
        <v>-4.4355389351532847E-2</v>
      </c>
      <c r="T103" s="20" t="b">
        <f t="shared" si="37"/>
        <v>0</v>
      </c>
      <c r="U103" s="13"/>
      <c r="V103" s="13"/>
      <c r="W103" s="13">
        <f t="shared" si="26"/>
        <v>-1.1822621903364781E-2</v>
      </c>
    </row>
    <row r="104" spans="1:23" x14ac:dyDescent="0.2">
      <c r="A104" s="1">
        <v>44999</v>
      </c>
      <c r="B104" s="4">
        <v>177.30999800000001</v>
      </c>
      <c r="C104" s="4">
        <v>183.800003</v>
      </c>
      <c r="D104" s="4">
        <v>177.13999899999999</v>
      </c>
      <c r="E104" s="4">
        <v>183.259995</v>
      </c>
      <c r="F104" s="4">
        <v>183.259995</v>
      </c>
      <c r="G104" s="2">
        <v>143717900</v>
      </c>
      <c r="H104" s="4">
        <f t="shared" si="30"/>
        <v>143.71789999999999</v>
      </c>
      <c r="I104" s="10">
        <f t="shared" si="31"/>
        <v>8.7799990000000037</v>
      </c>
      <c r="J104" s="6" t="b">
        <f t="shared" si="27"/>
        <v>0</v>
      </c>
      <c r="K104" s="5">
        <f t="shared" si="25"/>
        <v>3.7597403396169238E-2</v>
      </c>
      <c r="L104" s="5">
        <f t="shared" si="32"/>
        <v>3.3557030438858819E-2</v>
      </c>
      <c r="M104" s="5">
        <f t="shared" si="33"/>
        <v>-2.938019538552457E-3</v>
      </c>
      <c r="N104" s="4">
        <f t="shared" si="34"/>
        <v>185.19462234129404</v>
      </c>
      <c r="O104" s="4">
        <f t="shared" si="35"/>
        <v>186.98040888684002</v>
      </c>
      <c r="P104" s="5">
        <f t="shared" si="36"/>
        <v>-9.6427559449052125E-3</v>
      </c>
      <c r="Q104" s="5">
        <f t="shared" si="28"/>
        <v>-4.3492749624501684E-2</v>
      </c>
      <c r="R104" s="14"/>
      <c r="S104" s="13">
        <f t="shared" si="29"/>
        <v>-7.5305606807734207E-3</v>
      </c>
      <c r="T104" s="20" t="b">
        <f t="shared" si="37"/>
        <v>0</v>
      </c>
      <c r="U104" s="13"/>
      <c r="V104" s="13"/>
      <c r="W104" s="13">
        <f t="shared" si="26"/>
        <v>-2.0849350208883106E-3</v>
      </c>
    </row>
    <row r="105" spans="1:23" x14ac:dyDescent="0.2">
      <c r="A105" s="1">
        <v>45000</v>
      </c>
      <c r="B105" s="4">
        <v>180.800003</v>
      </c>
      <c r="C105" s="4">
        <v>182.33999600000001</v>
      </c>
      <c r="D105" s="4">
        <v>176.029999</v>
      </c>
      <c r="E105" s="4">
        <v>180.449997</v>
      </c>
      <c r="F105" s="4">
        <v>180.449997</v>
      </c>
      <c r="G105" s="2">
        <v>145995600</v>
      </c>
      <c r="H105" s="4">
        <f t="shared" si="30"/>
        <v>145.9956</v>
      </c>
      <c r="I105" s="10">
        <f t="shared" si="31"/>
        <v>-2.8099980000000073</v>
      </c>
      <c r="J105" s="6" t="b">
        <f t="shared" si="27"/>
        <v>0</v>
      </c>
      <c r="K105" s="5">
        <f t="shared" si="25"/>
        <v>3.5846145747009915E-2</v>
      </c>
      <c r="L105" s="5">
        <f t="shared" si="32"/>
        <v>-1.935873861683551E-3</v>
      </c>
      <c r="M105" s="5">
        <f t="shared" si="33"/>
        <v>-1.0365246470664708E-2</v>
      </c>
      <c r="N105" s="4">
        <f t="shared" si="34"/>
        <v>184.40385145107837</v>
      </c>
      <c r="O105" s="4">
        <f t="shared" si="35"/>
        <v>186.41254698363653</v>
      </c>
      <c r="P105" s="5">
        <f t="shared" si="36"/>
        <v>-1.0892915287569594E-2</v>
      </c>
      <c r="Q105" s="5">
        <f t="shared" si="28"/>
        <v>-4.5410398889092152E-2</v>
      </c>
      <c r="R105" s="14"/>
      <c r="S105" s="13">
        <f t="shared" si="29"/>
        <v>-1.1192040919090492E-2</v>
      </c>
      <c r="T105" s="20" t="b">
        <f t="shared" si="37"/>
        <v>1</v>
      </c>
      <c r="U105" s="13"/>
      <c r="V105" s="13"/>
      <c r="W105" s="13">
        <f t="shared" si="26"/>
        <v>-4.2699452080112868E-3</v>
      </c>
    </row>
    <row r="106" spans="1:23" x14ac:dyDescent="0.2">
      <c r="A106" s="1">
        <v>45001</v>
      </c>
      <c r="B106" s="4">
        <v>180.36999499999999</v>
      </c>
      <c r="C106" s="4">
        <v>185.80999800000001</v>
      </c>
      <c r="D106" s="4">
        <v>178.83999600000001</v>
      </c>
      <c r="E106" s="4">
        <v>184.13000500000001</v>
      </c>
      <c r="F106" s="4">
        <v>184.13000500000001</v>
      </c>
      <c r="G106" s="2">
        <v>121136800</v>
      </c>
      <c r="H106" s="4">
        <f t="shared" si="30"/>
        <v>121.13679999999999</v>
      </c>
      <c r="I106" s="10">
        <f t="shared" si="31"/>
        <v>3.680008000000015</v>
      </c>
      <c r="J106" s="6" t="b">
        <f t="shared" si="27"/>
        <v>0</v>
      </c>
      <c r="K106" s="5">
        <f t="shared" si="25"/>
        <v>3.8973396085291753E-2</v>
      </c>
      <c r="L106" s="5">
        <f t="shared" si="32"/>
        <v>2.0846094717694164E-2</v>
      </c>
      <c r="M106" s="5">
        <f t="shared" si="33"/>
        <v>-9.0414564236742309E-3</v>
      </c>
      <c r="N106" s="4">
        <f t="shared" si="34"/>
        <v>184.35821037589864</v>
      </c>
      <c r="O106" s="4">
        <f t="shared" si="35"/>
        <v>186.21406507201596</v>
      </c>
      <c r="P106" s="5">
        <f t="shared" si="36"/>
        <v>-1.0066569274746752E-2</v>
      </c>
      <c r="Q106" s="5">
        <f t="shared" si="28"/>
        <v>-2.99320239909425E-2</v>
      </c>
      <c r="R106" s="14"/>
      <c r="S106" s="13">
        <f t="shared" si="29"/>
        <v>7.8748194677157966E-3</v>
      </c>
      <c r="T106" s="20" t="b">
        <f t="shared" si="37"/>
        <v>0</v>
      </c>
      <c r="U106" s="13">
        <f>(E106-E105)/E105</f>
        <v>2.0393505465117936E-2</v>
      </c>
      <c r="V106" s="13"/>
      <c r="W106" s="13">
        <f t="shared" si="26"/>
        <v>-2.4750608417655043E-4</v>
      </c>
    </row>
    <row r="107" spans="1:23" x14ac:dyDescent="0.2">
      <c r="A107" s="1">
        <v>45002</v>
      </c>
      <c r="B107" s="4">
        <v>184.520004</v>
      </c>
      <c r="C107" s="4">
        <v>186.220001</v>
      </c>
      <c r="D107" s="4">
        <v>177.33000200000001</v>
      </c>
      <c r="E107" s="4">
        <v>180.13000500000001</v>
      </c>
      <c r="F107" s="4">
        <v>180.13000500000001</v>
      </c>
      <c r="G107" s="2">
        <v>133197100</v>
      </c>
      <c r="H107" s="4">
        <f t="shared" si="30"/>
        <v>133.19710000000001</v>
      </c>
      <c r="I107" s="10">
        <f t="shared" si="31"/>
        <v>-4</v>
      </c>
      <c r="J107" s="6" t="b">
        <f t="shared" si="27"/>
        <v>1</v>
      </c>
      <c r="K107" s="5">
        <f t="shared" si="25"/>
        <v>5.0132515083375392E-2</v>
      </c>
      <c r="L107" s="5">
        <f t="shared" si="32"/>
        <v>-2.3791452985227491E-2</v>
      </c>
      <c r="M107" s="5">
        <f t="shared" si="33"/>
        <v>-3.2703232559857978E-2</v>
      </c>
      <c r="N107" s="4">
        <f t="shared" si="34"/>
        <v>183.65350947991553</v>
      </c>
      <c r="O107" s="4">
        <f t="shared" si="35"/>
        <v>185.68501637010152</v>
      </c>
      <c r="P107" s="5">
        <f t="shared" si="36"/>
        <v>-1.1061628476030629E-2</v>
      </c>
      <c r="Q107" s="5">
        <f t="shared" si="28"/>
        <v>-3.4431726885170488E-2</v>
      </c>
      <c r="R107" s="14"/>
      <c r="S107" s="13">
        <f t="shared" si="29"/>
        <v>1.3974639130787437E-2</v>
      </c>
      <c r="T107" s="20" t="b">
        <f t="shared" si="37"/>
        <v>1</v>
      </c>
      <c r="U107" s="13">
        <f>(E107-E106)/E106</f>
        <v>-2.172378152056206E-2</v>
      </c>
      <c r="V107" s="13"/>
      <c r="W107" s="13">
        <f t="shared" si="26"/>
        <v>-3.8224546362554367E-3</v>
      </c>
    </row>
    <row r="108" spans="1:23" x14ac:dyDescent="0.2">
      <c r="A108" s="1">
        <v>45005</v>
      </c>
      <c r="B108" s="4">
        <v>178.08000200000001</v>
      </c>
      <c r="C108" s="4">
        <v>186.44000199999999</v>
      </c>
      <c r="D108" s="4">
        <v>176.35000600000001</v>
      </c>
      <c r="E108" s="4">
        <v>183.25</v>
      </c>
      <c r="F108" s="4">
        <v>183.25</v>
      </c>
      <c r="G108" s="2">
        <v>129684400</v>
      </c>
      <c r="H108" s="4">
        <f t="shared" si="30"/>
        <v>129.68440000000001</v>
      </c>
      <c r="I108" s="10">
        <f t="shared" si="31"/>
        <v>3.1199949999999887</v>
      </c>
      <c r="J108" s="6" t="b">
        <f t="shared" si="27"/>
        <v>0</v>
      </c>
      <c r="K108" s="5">
        <f t="shared" si="25"/>
        <v>5.7215739476640472E-2</v>
      </c>
      <c r="L108" s="5">
        <f t="shared" si="32"/>
        <v>2.9031884220216891E-2</v>
      </c>
      <c r="M108" s="5">
        <f t="shared" si="33"/>
        <v>-1.7110072762174678E-2</v>
      </c>
      <c r="N108" s="4">
        <f t="shared" si="34"/>
        <v>183.58625789992959</v>
      </c>
      <c r="O108" s="4">
        <f t="shared" si="35"/>
        <v>185.47327581617964</v>
      </c>
      <c r="P108" s="5">
        <f t="shared" si="36"/>
        <v>-1.0278644697244349E-2</v>
      </c>
      <c r="Q108" s="5">
        <f t="shared" si="28"/>
        <v>-3.9416086926691254E-2</v>
      </c>
      <c r="R108" s="14"/>
      <c r="S108" s="13">
        <f t="shared" si="29"/>
        <v>1.5544431989163035E-2</v>
      </c>
      <c r="T108" s="20" t="b">
        <f t="shared" si="37"/>
        <v>0</v>
      </c>
      <c r="U108" s="13">
        <f>(E108-E107)/E107</f>
        <v>1.7320795610925501E-2</v>
      </c>
      <c r="V108" s="13"/>
      <c r="W108" s="13">
        <f t="shared" si="26"/>
        <v>-3.661872848299157E-4</v>
      </c>
    </row>
    <row r="109" spans="1:23" x14ac:dyDescent="0.2">
      <c r="A109" s="1">
        <v>45006</v>
      </c>
      <c r="B109" s="4">
        <v>188.279999</v>
      </c>
      <c r="C109" s="4">
        <v>198</v>
      </c>
      <c r="D109" s="4">
        <v>188.03999300000001</v>
      </c>
      <c r="E109" s="4">
        <v>197.58000200000001</v>
      </c>
      <c r="F109" s="4">
        <v>197.58000200000001</v>
      </c>
      <c r="G109" s="2">
        <v>153391400</v>
      </c>
      <c r="H109" s="4">
        <f t="shared" si="30"/>
        <v>153.3914</v>
      </c>
      <c r="I109" s="10">
        <f t="shared" si="31"/>
        <v>14.330002000000007</v>
      </c>
      <c r="J109" s="6" t="b">
        <f t="shared" si="27"/>
        <v>0</v>
      </c>
      <c r="K109" s="5">
        <f t="shared" si="25"/>
        <v>5.2967492931144652E-2</v>
      </c>
      <c r="L109" s="5">
        <f t="shared" si="32"/>
        <v>4.9394534997846497E-2</v>
      </c>
      <c r="M109" s="5">
        <f t="shared" si="33"/>
        <v>-2.1212020202019824E-3</v>
      </c>
      <c r="N109" s="4">
        <f t="shared" si="34"/>
        <v>185.91854858327466</v>
      </c>
      <c r="O109" s="4">
        <f t="shared" si="35"/>
        <v>186.52603461477273</v>
      </c>
      <c r="P109" s="5">
        <f t="shared" si="36"/>
        <v>-3.2674847998072176E-3</v>
      </c>
      <c r="Q109" s="5">
        <f t="shared" si="28"/>
        <v>1.1410611974389088E-2</v>
      </c>
      <c r="R109" s="14"/>
      <c r="S109" s="13">
        <f t="shared" si="29"/>
        <v>6.4982496414627222E-2</v>
      </c>
      <c r="T109" s="20" t="b">
        <f t="shared" si="37"/>
        <v>0</v>
      </c>
      <c r="U109" s="13">
        <f>(E109-E108)/E108</f>
        <v>7.8199192360163747E-2</v>
      </c>
      <c r="V109" s="13">
        <f>(E109-E106)/E106</f>
        <v>7.3046199070053761E-2</v>
      </c>
      <c r="W109" s="13">
        <f t="shared" si="26"/>
        <v>1.270405917101031E-2</v>
      </c>
    </row>
    <row r="110" spans="1:23" x14ac:dyDescent="0.2">
      <c r="A110" s="1">
        <v>45007</v>
      </c>
      <c r="B110" s="4">
        <v>199.300003</v>
      </c>
      <c r="C110" s="4">
        <v>200.66000399999999</v>
      </c>
      <c r="D110" s="4">
        <v>190.949997</v>
      </c>
      <c r="E110" s="4">
        <v>191.14999399999999</v>
      </c>
      <c r="F110" s="4">
        <v>191.14999399999999</v>
      </c>
      <c r="G110" s="2">
        <v>150376400</v>
      </c>
      <c r="H110" s="4">
        <f t="shared" si="30"/>
        <v>150.37639999999999</v>
      </c>
      <c r="I110" s="10">
        <f t="shared" si="31"/>
        <v>-6.430008000000015</v>
      </c>
      <c r="J110" s="6" t="b">
        <f t="shared" si="27"/>
        <v>1</v>
      </c>
      <c r="K110" s="5">
        <f t="shared" si="25"/>
        <v>5.0851045575036016E-2</v>
      </c>
      <c r="L110" s="5">
        <f t="shared" si="32"/>
        <v>-4.0893170483294029E-2</v>
      </c>
      <c r="M110" s="5">
        <f t="shared" si="33"/>
        <v>-4.7393650007103529E-2</v>
      </c>
      <c r="N110" s="4">
        <f t="shared" si="34"/>
        <v>186.79045615272889</v>
      </c>
      <c r="O110" s="4">
        <f t="shared" si="35"/>
        <v>186.92811803957511</v>
      </c>
      <c r="P110" s="5">
        <f t="shared" si="36"/>
        <v>-7.3698565591412434E-4</v>
      </c>
      <c r="Q110" s="5">
        <f t="shared" si="28"/>
        <v>2.2268487014508179E-2</v>
      </c>
      <c r="R110" s="14"/>
      <c r="S110" s="13">
        <f t="shared" si="29"/>
        <v>7.4251908437606054E-2</v>
      </c>
      <c r="T110" s="20" t="b">
        <f t="shared" si="37"/>
        <v>1</v>
      </c>
      <c r="U110" s="13"/>
      <c r="V110" s="13"/>
      <c r="W110" s="13">
        <f t="shared" si="26"/>
        <v>4.6897287876776928E-3</v>
      </c>
    </row>
    <row r="111" spans="1:23" x14ac:dyDescent="0.2">
      <c r="A111" s="1">
        <v>45008</v>
      </c>
      <c r="B111" s="4">
        <v>195.259995</v>
      </c>
      <c r="C111" s="4">
        <v>199.30999800000001</v>
      </c>
      <c r="D111" s="4">
        <v>188.64999399999999</v>
      </c>
      <c r="E111" s="4">
        <v>192.220001</v>
      </c>
      <c r="F111" s="4">
        <v>192.220001</v>
      </c>
      <c r="G111" s="2">
        <v>144193900</v>
      </c>
      <c r="H111" s="4">
        <f t="shared" si="30"/>
        <v>144.19390000000001</v>
      </c>
      <c r="I111" s="10">
        <f t="shared" si="31"/>
        <v>1.0700070000000039</v>
      </c>
      <c r="J111" s="6" t="b">
        <f t="shared" si="27"/>
        <v>1</v>
      </c>
      <c r="K111" s="5">
        <f t="shared" si="25"/>
        <v>5.6506781548055683E-2</v>
      </c>
      <c r="L111" s="5">
        <f t="shared" si="32"/>
        <v>-1.5568954613565401E-2</v>
      </c>
      <c r="M111" s="5">
        <f t="shared" si="33"/>
        <v>-3.5572711209399595E-2</v>
      </c>
      <c r="N111" s="4">
        <f t="shared" si="34"/>
        <v>187.69538029394073</v>
      </c>
      <c r="O111" s="4">
        <f t="shared" si="35"/>
        <v>187.38828177526423</v>
      </c>
      <c r="P111" s="5">
        <f t="shared" si="36"/>
        <v>1.6361538477695345E-3</v>
      </c>
      <c r="Q111" s="5">
        <f t="shared" si="28"/>
        <v>5.085973371130861E-3</v>
      </c>
      <c r="R111" s="14"/>
      <c r="S111" s="13">
        <f t="shared" si="29"/>
        <v>6.1880146905428264E-2</v>
      </c>
      <c r="T111" s="20" t="b">
        <f t="shared" si="37"/>
        <v>0</v>
      </c>
      <c r="U111" s="13"/>
      <c r="V111" s="13"/>
      <c r="W111" s="13">
        <f t="shared" si="26"/>
        <v>4.8445951674957449E-3</v>
      </c>
    </row>
    <row r="112" spans="1:23" x14ac:dyDescent="0.2">
      <c r="A112" s="1">
        <v>45009</v>
      </c>
      <c r="B112" s="4">
        <v>191.64999399999999</v>
      </c>
      <c r="C112" s="4">
        <v>192.36000100000001</v>
      </c>
      <c r="D112" s="4">
        <v>187.14999399999999</v>
      </c>
      <c r="E112" s="4">
        <v>190.41000399999999</v>
      </c>
      <c r="F112" s="4">
        <v>190.41000399999999</v>
      </c>
      <c r="G112" s="2">
        <v>116312400</v>
      </c>
      <c r="H112" s="4">
        <f t="shared" si="30"/>
        <v>116.3124</v>
      </c>
      <c r="I112" s="10">
        <f t="shared" si="31"/>
        <v>-1.8099970000000098</v>
      </c>
      <c r="J112" s="6" t="b">
        <f t="shared" si="27"/>
        <v>0</v>
      </c>
      <c r="K112" s="5">
        <f t="shared" si="25"/>
        <v>2.783867040893423E-2</v>
      </c>
      <c r="L112" s="5">
        <f t="shared" si="32"/>
        <v>-6.4700758613120855E-3</v>
      </c>
      <c r="M112" s="5">
        <f t="shared" si="33"/>
        <v>-1.0137227021536689E-2</v>
      </c>
      <c r="N112" s="4">
        <f t="shared" si="34"/>
        <v>188.14781757828393</v>
      </c>
      <c r="O112" s="4">
        <f t="shared" si="35"/>
        <v>187.65104022958909</v>
      </c>
      <c r="P112" s="5">
        <f t="shared" si="36"/>
        <v>2.6403566891662258E-3</v>
      </c>
      <c r="Q112" s="5">
        <f t="shared" si="28"/>
        <v>-5.3034023520829345E-3</v>
      </c>
      <c r="R112" s="14"/>
      <c r="S112" s="13">
        <f t="shared" si="29"/>
        <v>2.2387628386725693E-2</v>
      </c>
      <c r="T112" s="20" t="b">
        <f t="shared" si="37"/>
        <v>1</v>
      </c>
      <c r="U112" s="13"/>
      <c r="V112" s="13"/>
      <c r="W112" s="13">
        <f t="shared" si="26"/>
        <v>2.4104870542613482E-3</v>
      </c>
    </row>
    <row r="113" spans="1:23" x14ac:dyDescent="0.2">
      <c r="A113" s="1">
        <v>45012</v>
      </c>
      <c r="B113" s="4">
        <v>194.41999799999999</v>
      </c>
      <c r="C113" s="4">
        <v>197.38999899999999</v>
      </c>
      <c r="D113" s="4">
        <v>189.94000199999999</v>
      </c>
      <c r="E113" s="4">
        <v>191.80999800000001</v>
      </c>
      <c r="F113" s="4">
        <v>191.80999800000001</v>
      </c>
      <c r="G113" s="2">
        <v>120851600</v>
      </c>
      <c r="H113" s="4">
        <f t="shared" si="30"/>
        <v>120.8516</v>
      </c>
      <c r="I113" s="10">
        <f t="shared" si="31"/>
        <v>1.3999940000000208</v>
      </c>
      <c r="J113" s="6" t="b">
        <f t="shared" si="27"/>
        <v>1</v>
      </c>
      <c r="K113" s="5">
        <f t="shared" si="25"/>
        <v>3.9222896291219354E-2</v>
      </c>
      <c r="L113" s="5">
        <f t="shared" si="32"/>
        <v>-1.3424544938016023E-2</v>
      </c>
      <c r="M113" s="5">
        <f t="shared" si="33"/>
        <v>-2.8268914475246449E-2</v>
      </c>
      <c r="N113" s="4">
        <f t="shared" si="34"/>
        <v>188.75818098190328</v>
      </c>
      <c r="O113" s="4">
        <f t="shared" si="35"/>
        <v>188.01268873136394</v>
      </c>
      <c r="P113" s="5">
        <f t="shared" si="36"/>
        <v>3.9494566363235664E-3</v>
      </c>
      <c r="Q113" s="5">
        <f t="shared" si="28"/>
        <v>6.2610320355334266E-3</v>
      </c>
      <c r="R113" s="14"/>
      <c r="S113" s="13">
        <f t="shared" si="29"/>
        <v>4.5729504136958511E-2</v>
      </c>
      <c r="T113" s="20" t="b">
        <f t="shared" si="37"/>
        <v>0</v>
      </c>
      <c r="U113" s="13"/>
      <c r="V113" s="13"/>
      <c r="W113" s="13">
        <f t="shared" si="26"/>
        <v>3.2440631598896303E-3</v>
      </c>
    </row>
    <row r="114" spans="1:23" x14ac:dyDescent="0.2">
      <c r="A114" s="1">
        <v>45013</v>
      </c>
      <c r="B114" s="4">
        <v>192</v>
      </c>
      <c r="C114" s="4">
        <v>192.35000600000001</v>
      </c>
      <c r="D114" s="4">
        <v>185.429993</v>
      </c>
      <c r="E114" s="4">
        <v>189.19000199999999</v>
      </c>
      <c r="F114" s="4">
        <v>189.19000199999999</v>
      </c>
      <c r="G114" s="2">
        <v>98654600</v>
      </c>
      <c r="H114" s="4">
        <f t="shared" si="30"/>
        <v>98.654600000000002</v>
      </c>
      <c r="I114" s="10">
        <f t="shared" si="31"/>
        <v>-2.6199960000000146</v>
      </c>
      <c r="J114" s="6" t="b">
        <f t="shared" si="27"/>
        <v>0</v>
      </c>
      <c r="K114" s="5">
        <f t="shared" si="25"/>
        <v>3.7318736241337247E-2</v>
      </c>
      <c r="L114" s="5">
        <f t="shared" si="32"/>
        <v>-1.4635406250000038E-2</v>
      </c>
      <c r="M114" s="5">
        <f t="shared" si="33"/>
        <v>-1.6428406038105425E-2</v>
      </c>
      <c r="N114" s="4">
        <f t="shared" si="34"/>
        <v>188.83015115158605</v>
      </c>
      <c r="O114" s="4">
        <f t="shared" si="35"/>
        <v>188.11506379820185</v>
      </c>
      <c r="P114" s="5">
        <f t="shared" si="36"/>
        <v>3.7869341788015595E-3</v>
      </c>
      <c r="Q114" s="5">
        <f t="shared" si="28"/>
        <v>-1.8006436635516595E-2</v>
      </c>
      <c r="R114" s="14"/>
      <c r="S114" s="13">
        <f t="shared" si="29"/>
        <v>1.8640322146373456E-2</v>
      </c>
      <c r="T114" s="20" t="b">
        <f t="shared" si="37"/>
        <v>1</v>
      </c>
      <c r="U114" s="13"/>
      <c r="V114" s="13"/>
      <c r="W114" s="13">
        <f t="shared" si="26"/>
        <v>3.8128238632301301E-4</v>
      </c>
    </row>
    <row r="115" spans="1:23" x14ac:dyDescent="0.2">
      <c r="A115" s="1">
        <v>45014</v>
      </c>
      <c r="B115" s="4">
        <v>193.13000500000001</v>
      </c>
      <c r="C115" s="4">
        <v>195.28999300000001</v>
      </c>
      <c r="D115" s="4">
        <v>189.44000199999999</v>
      </c>
      <c r="E115" s="4">
        <v>193.88000500000001</v>
      </c>
      <c r="F115" s="4">
        <v>193.88000500000001</v>
      </c>
      <c r="G115" s="2">
        <v>123660000</v>
      </c>
      <c r="H115" s="4">
        <f t="shared" si="30"/>
        <v>123.66</v>
      </c>
      <c r="I115" s="10">
        <f t="shared" si="31"/>
        <v>4.6900030000000186</v>
      </c>
      <c r="J115" s="6" t="b">
        <f t="shared" si="27"/>
        <v>0</v>
      </c>
      <c r="K115" s="5">
        <f t="shared" si="25"/>
        <v>3.0880442030400829E-2</v>
      </c>
      <c r="L115" s="5">
        <f t="shared" si="32"/>
        <v>3.8833945041320738E-3</v>
      </c>
      <c r="M115" s="5">
        <f t="shared" si="33"/>
        <v>-7.2199705593721762E-3</v>
      </c>
      <c r="N115" s="4">
        <f t="shared" si="34"/>
        <v>189.67179345965505</v>
      </c>
      <c r="O115" s="4">
        <f t="shared" si="35"/>
        <v>188.61636303314083</v>
      </c>
      <c r="P115" s="5">
        <f t="shared" si="36"/>
        <v>5.5645091305509299E-3</v>
      </c>
      <c r="Q115" s="5">
        <f t="shared" si="28"/>
        <v>-1.2220660511883688E-3</v>
      </c>
      <c r="R115" s="14"/>
      <c r="S115" s="13">
        <f t="shared" si="29"/>
        <v>2.9620638039361418E-2</v>
      </c>
      <c r="T115" s="20" t="b">
        <f t="shared" si="37"/>
        <v>0</v>
      </c>
      <c r="U115" s="13"/>
      <c r="V115" s="13"/>
      <c r="W115" s="13">
        <f t="shared" si="26"/>
        <v>4.4571394077493375E-3</v>
      </c>
    </row>
    <row r="116" spans="1:23" x14ac:dyDescent="0.2">
      <c r="A116" s="1">
        <v>45015</v>
      </c>
      <c r="B116" s="4">
        <v>195.58000200000001</v>
      </c>
      <c r="C116" s="4">
        <v>197.33000200000001</v>
      </c>
      <c r="D116" s="4">
        <v>194.41999799999999</v>
      </c>
      <c r="E116" s="4">
        <v>195.279999</v>
      </c>
      <c r="F116" s="4">
        <v>195.279999</v>
      </c>
      <c r="G116" s="2">
        <v>110252200</v>
      </c>
      <c r="H116" s="4">
        <f t="shared" si="30"/>
        <v>110.2522</v>
      </c>
      <c r="I116" s="10">
        <f t="shared" si="31"/>
        <v>1.3999939999999924</v>
      </c>
      <c r="J116" s="6" t="b">
        <f t="shared" si="27"/>
        <v>1</v>
      </c>
      <c r="K116" s="5">
        <f t="shared" si="25"/>
        <v>1.4967616654332107E-2</v>
      </c>
      <c r="L116" s="5">
        <f t="shared" si="32"/>
        <v>-1.5339144950003824E-3</v>
      </c>
      <c r="M116" s="5">
        <f t="shared" si="33"/>
        <v>-1.0388704095791798E-2</v>
      </c>
      <c r="N116" s="4">
        <f t="shared" si="34"/>
        <v>190.60649438304588</v>
      </c>
      <c r="O116" s="4">
        <f t="shared" si="35"/>
        <v>189.19580963895467</v>
      </c>
      <c r="P116" s="5">
        <f t="shared" si="36"/>
        <v>7.4010318937836319E-3</v>
      </c>
      <c r="Q116" s="5">
        <f t="shared" si="28"/>
        <v>2.0007207148411376E-2</v>
      </c>
      <c r="R116" s="14"/>
      <c r="S116" s="13">
        <f t="shared" si="29"/>
        <v>3.5274284009664716E-2</v>
      </c>
      <c r="T116" s="20" t="b">
        <f t="shared" si="37"/>
        <v>0</v>
      </c>
      <c r="U116" s="13"/>
      <c r="V116" s="13"/>
      <c r="W116" s="13">
        <f t="shared" si="26"/>
        <v>4.9279911701243804E-3</v>
      </c>
    </row>
    <row r="117" spans="1:23" x14ac:dyDescent="0.2">
      <c r="A117" s="1">
        <v>45016</v>
      </c>
      <c r="B117" s="4">
        <v>197.529999</v>
      </c>
      <c r="C117" s="4">
        <v>207.78999300000001</v>
      </c>
      <c r="D117" s="4">
        <v>197.199997</v>
      </c>
      <c r="E117" s="4">
        <v>207.46000699999999</v>
      </c>
      <c r="F117" s="4">
        <v>207.46000699999999</v>
      </c>
      <c r="G117" s="2">
        <v>170222100</v>
      </c>
      <c r="H117" s="4">
        <f t="shared" si="30"/>
        <v>170.22210000000001</v>
      </c>
      <c r="I117" s="10">
        <f t="shared" si="31"/>
        <v>12.180007999999987</v>
      </c>
      <c r="J117" s="6" t="b">
        <f t="shared" si="27"/>
        <v>0</v>
      </c>
      <c r="K117" s="5">
        <f t="shared" si="25"/>
        <v>5.3701806090798339E-2</v>
      </c>
      <c r="L117" s="5">
        <f t="shared" si="32"/>
        <v>5.0270885689621181E-2</v>
      </c>
      <c r="M117" s="5">
        <f t="shared" si="33"/>
        <v>-1.5880745517904676E-3</v>
      </c>
      <c r="N117" s="4">
        <f t="shared" si="34"/>
        <v>193.41541315253824</v>
      </c>
      <c r="O117" s="4">
        <f t="shared" si="35"/>
        <v>190.78400071382816</v>
      </c>
      <c r="P117" s="5">
        <f t="shared" si="36"/>
        <v>1.3604977989188445E-2</v>
      </c>
      <c r="Q117" s="5">
        <f t="shared" si="28"/>
        <v>1.9567126454793062E-2</v>
      </c>
      <c r="R117" s="14"/>
      <c r="S117" s="13">
        <f t="shared" si="29"/>
        <v>7.4319722576220826E-2</v>
      </c>
      <c r="T117" s="20" t="b">
        <f t="shared" si="37"/>
        <v>0</v>
      </c>
      <c r="U117" s="13"/>
      <c r="V117" s="13"/>
      <c r="W117" s="13">
        <f t="shared" si="26"/>
        <v>1.4736742200648748E-2</v>
      </c>
    </row>
    <row r="118" spans="1:23" x14ac:dyDescent="0.2">
      <c r="A118" s="1">
        <v>45019</v>
      </c>
      <c r="B118" s="4">
        <v>199.91000399999999</v>
      </c>
      <c r="C118" s="4">
        <v>202.69000199999999</v>
      </c>
      <c r="D118" s="4">
        <v>192.199997</v>
      </c>
      <c r="E118" s="4">
        <v>194.770004</v>
      </c>
      <c r="F118" s="4">
        <v>194.770004</v>
      </c>
      <c r="G118" s="2">
        <v>169545900</v>
      </c>
      <c r="H118" s="4">
        <f t="shared" si="30"/>
        <v>169.54589999999999</v>
      </c>
      <c r="I118" s="10">
        <f t="shared" si="31"/>
        <v>-12.69000299999999</v>
      </c>
      <c r="J118" s="6" t="b">
        <f t="shared" si="27"/>
        <v>1</v>
      </c>
      <c r="K118" s="5">
        <f t="shared" si="25"/>
        <v>5.4578590862308894E-2</v>
      </c>
      <c r="L118" s="5">
        <f t="shared" si="32"/>
        <v>-2.5711569692129999E-2</v>
      </c>
      <c r="M118" s="5">
        <f t="shared" si="33"/>
        <v>-3.9074438412606029E-2</v>
      </c>
      <c r="N118" s="4">
        <f t="shared" si="34"/>
        <v>193.64117829378188</v>
      </c>
      <c r="O118" s="4">
        <f t="shared" si="35"/>
        <v>191.1306096952344</v>
      </c>
      <c r="P118" s="5">
        <f t="shared" si="36"/>
        <v>1.2965055370292061E-2</v>
      </c>
      <c r="Q118" s="5">
        <f t="shared" si="28"/>
        <v>-7.442535242144617E-3</v>
      </c>
      <c r="R118" s="14"/>
      <c r="S118" s="13">
        <f t="shared" si="29"/>
        <v>4.6729852534204953E-2</v>
      </c>
      <c r="T118" s="20" t="b">
        <f t="shared" si="37"/>
        <v>1</v>
      </c>
      <c r="U118" s="13">
        <f>(E118-E117)/E117</f>
        <v>-6.1168430404998447E-2</v>
      </c>
      <c r="V118" s="13"/>
      <c r="W118" s="13">
        <f t="shared" si="26"/>
        <v>1.1672551714665604E-3</v>
      </c>
    </row>
    <row r="119" spans="1:23" x14ac:dyDescent="0.2">
      <c r="A119" s="1">
        <v>45020</v>
      </c>
      <c r="B119" s="4">
        <v>197.320007</v>
      </c>
      <c r="C119" s="4">
        <v>198.740005</v>
      </c>
      <c r="D119" s="4">
        <v>190.320007</v>
      </c>
      <c r="E119" s="4">
        <v>192.58000200000001</v>
      </c>
      <c r="F119" s="4">
        <v>192.58000200000001</v>
      </c>
      <c r="G119" s="2">
        <v>126463800</v>
      </c>
      <c r="H119" s="4">
        <f t="shared" si="30"/>
        <v>126.46380000000001</v>
      </c>
      <c r="I119" s="10">
        <f t="shared" si="31"/>
        <v>-2.1900019999999927</v>
      </c>
      <c r="J119" s="6" t="b">
        <f t="shared" si="27"/>
        <v>1</v>
      </c>
      <c r="K119" s="5">
        <f t="shared" si="25"/>
        <v>4.4241265712017301E-2</v>
      </c>
      <c r="L119" s="5">
        <f t="shared" si="32"/>
        <v>-2.4021917858537255E-2</v>
      </c>
      <c r="M119" s="5">
        <f t="shared" si="33"/>
        <v>-3.0995284517578579E-2</v>
      </c>
      <c r="N119" s="4">
        <f t="shared" si="34"/>
        <v>193.46431557815157</v>
      </c>
      <c r="O119" s="4">
        <f t="shared" si="35"/>
        <v>191.25664380869227</v>
      </c>
      <c r="P119" s="5">
        <f t="shared" si="36"/>
        <v>1.1411260846021435E-2</v>
      </c>
      <c r="Q119" s="5">
        <f t="shared" si="28"/>
        <v>-1.6252653977841178E-2</v>
      </c>
      <c r="R119" s="14"/>
      <c r="S119" s="13">
        <f t="shared" si="29"/>
        <v>2.7269573751016973E-2</v>
      </c>
      <c r="T119" s="20" t="b">
        <f t="shared" si="37"/>
        <v>1</v>
      </c>
      <c r="U119" s="13">
        <f>(E119-E118)/E118</f>
        <v>-1.1244041459279288E-2</v>
      </c>
      <c r="V119" s="13"/>
      <c r="W119" s="13">
        <f t="shared" si="26"/>
        <v>-9.1335281673395085E-4</v>
      </c>
    </row>
    <row r="120" spans="1:23" x14ac:dyDescent="0.2">
      <c r="A120" s="1">
        <v>45021</v>
      </c>
      <c r="B120" s="4">
        <v>190.520004</v>
      </c>
      <c r="C120" s="4">
        <v>190.679993</v>
      </c>
      <c r="D120" s="4">
        <v>183.759995</v>
      </c>
      <c r="E120" s="4">
        <v>185.520004</v>
      </c>
      <c r="F120" s="4">
        <v>185.520004</v>
      </c>
      <c r="G120" s="2">
        <v>133882500</v>
      </c>
      <c r="H120" s="4">
        <f t="shared" si="30"/>
        <v>133.88249999999999</v>
      </c>
      <c r="I120" s="10">
        <f t="shared" si="31"/>
        <v>-7.0599980000000073</v>
      </c>
      <c r="J120" s="6" t="b">
        <f t="shared" si="27"/>
        <v>1</v>
      </c>
      <c r="K120" s="5">
        <f t="shared" si="25"/>
        <v>3.7657804681590204E-2</v>
      </c>
      <c r="L120" s="5">
        <f t="shared" si="32"/>
        <v>-2.624396333730919E-2</v>
      </c>
      <c r="M120" s="5">
        <f t="shared" si="33"/>
        <v>-2.7060987987344829E-2</v>
      </c>
      <c r="N120" s="4">
        <f t="shared" si="34"/>
        <v>192.14026364845964</v>
      </c>
      <c r="O120" s="4">
        <f t="shared" si="35"/>
        <v>190.75780556445815</v>
      </c>
      <c r="P120" s="5">
        <f t="shared" si="36"/>
        <v>7.1950462529333974E-3</v>
      </c>
      <c r="Q120" s="5">
        <f t="shared" si="28"/>
        <v>-4.3615369778987063E-2</v>
      </c>
      <c r="R120" s="14"/>
      <c r="S120" s="13">
        <f t="shared" si="29"/>
        <v>-7.6000241736492898E-3</v>
      </c>
      <c r="T120" s="20" t="b">
        <f t="shared" si="37"/>
        <v>1</v>
      </c>
      <c r="U120" s="13">
        <f>(E120-E119)/E119</f>
        <v>-3.6660078547511944E-2</v>
      </c>
      <c r="V120" s="13"/>
      <c r="W120" s="13">
        <f t="shared" si="26"/>
        <v>-6.843907754952726E-3</v>
      </c>
    </row>
    <row r="121" spans="1:23" x14ac:dyDescent="0.2">
      <c r="A121" s="1">
        <v>45022</v>
      </c>
      <c r="B121" s="4">
        <v>183.08000200000001</v>
      </c>
      <c r="C121" s="4">
        <v>186.38999899999999</v>
      </c>
      <c r="D121" s="4">
        <v>179.740005</v>
      </c>
      <c r="E121" s="4">
        <v>185.05999800000001</v>
      </c>
      <c r="F121" s="4">
        <v>185.05999800000001</v>
      </c>
      <c r="G121" s="2">
        <v>123857900</v>
      </c>
      <c r="H121" s="4">
        <f t="shared" si="30"/>
        <v>123.8579</v>
      </c>
      <c r="I121" s="10">
        <f t="shared" si="31"/>
        <v>-0.46000599999999281</v>
      </c>
      <c r="J121" s="6" t="b">
        <f t="shared" si="27"/>
        <v>0</v>
      </c>
      <c r="K121" s="5">
        <f t="shared" si="25"/>
        <v>3.6997851424339243E-2</v>
      </c>
      <c r="L121" s="5">
        <f t="shared" si="32"/>
        <v>1.0814922320134122E-2</v>
      </c>
      <c r="M121" s="5">
        <f t="shared" si="33"/>
        <v>-7.1355813462930578E-3</v>
      </c>
      <c r="N121" s="4">
        <f t="shared" si="34"/>
        <v>190.96021937371637</v>
      </c>
      <c r="O121" s="4">
        <f t="shared" si="35"/>
        <v>190.26234403711396</v>
      </c>
      <c r="P121" s="5">
        <f t="shared" si="36"/>
        <v>3.6545587289918196E-3</v>
      </c>
      <c r="Q121" s="5">
        <f t="shared" si="28"/>
        <v>-5.8756815479762255E-2</v>
      </c>
      <c r="R121" s="14"/>
      <c r="S121" s="13">
        <f t="shared" si="29"/>
        <v>-2.3932839984710571E-2</v>
      </c>
      <c r="T121" s="20" t="b">
        <f t="shared" si="37"/>
        <v>1</v>
      </c>
      <c r="U121" s="13">
        <f>(E121-E120)/E120</f>
        <v>-2.4795493212688416E-3</v>
      </c>
      <c r="V121" s="13">
        <f>(E121-E118)/E118</f>
        <v>-4.9853703345408326E-2</v>
      </c>
      <c r="W121" s="13">
        <f t="shared" si="26"/>
        <v>-6.1415772641088863E-3</v>
      </c>
    </row>
    <row r="122" spans="1:23" x14ac:dyDescent="0.2">
      <c r="A122" s="1">
        <v>45026</v>
      </c>
      <c r="B122" s="4">
        <v>179.94000199999999</v>
      </c>
      <c r="C122" s="4">
        <v>185.10000600000001</v>
      </c>
      <c r="D122" s="4">
        <v>176.11000100000001</v>
      </c>
      <c r="E122" s="4">
        <v>184.509995</v>
      </c>
      <c r="F122" s="4">
        <v>184.509995</v>
      </c>
      <c r="G122" s="2">
        <v>142154600</v>
      </c>
      <c r="H122" s="4">
        <f t="shared" si="30"/>
        <v>142.15459999999999</v>
      </c>
      <c r="I122" s="10">
        <f t="shared" si="31"/>
        <v>-0.55000300000000379</v>
      </c>
      <c r="J122" s="6" t="b">
        <f t="shared" si="27"/>
        <v>0</v>
      </c>
      <c r="K122" s="5">
        <f t="shared" si="25"/>
        <v>5.1047668780604891E-2</v>
      </c>
      <c r="L122" s="5">
        <f t="shared" si="32"/>
        <v>2.5397315489637546E-2</v>
      </c>
      <c r="M122" s="5">
        <f t="shared" si="33"/>
        <v>-3.1875255584810952E-3</v>
      </c>
      <c r="N122" s="4">
        <f t="shared" si="34"/>
        <v>189.88518197809697</v>
      </c>
      <c r="O122" s="4">
        <f t="shared" si="35"/>
        <v>189.76213977301708</v>
      </c>
      <c r="P122" s="5">
        <f t="shared" si="36"/>
        <v>6.4798213213960207E-4</v>
      </c>
      <c r="Q122" s="5">
        <f t="shared" si="28"/>
        <v>-7.2544791724116237E-2</v>
      </c>
      <c r="R122" s="14"/>
      <c r="S122" s="13">
        <f t="shared" si="29"/>
        <v>-2.5200365443202005E-2</v>
      </c>
      <c r="T122" s="20" t="b">
        <f t="shared" si="37"/>
        <v>1</v>
      </c>
      <c r="U122" s="13"/>
      <c r="V122" s="13"/>
      <c r="W122" s="13">
        <f t="shared" si="26"/>
        <v>-5.6296405562643132E-3</v>
      </c>
    </row>
    <row r="123" spans="1:23" x14ac:dyDescent="0.2">
      <c r="A123" s="1">
        <v>45027</v>
      </c>
      <c r="B123" s="4">
        <v>186.69000199999999</v>
      </c>
      <c r="C123" s="4">
        <v>189.19000199999999</v>
      </c>
      <c r="D123" s="4">
        <v>185.64999399999999</v>
      </c>
      <c r="E123" s="4">
        <v>186.78999300000001</v>
      </c>
      <c r="F123" s="4">
        <v>186.78999300000001</v>
      </c>
      <c r="G123" s="2">
        <v>115770900</v>
      </c>
      <c r="H123" s="4">
        <f t="shared" si="30"/>
        <v>115.7709</v>
      </c>
      <c r="I123" s="10">
        <f t="shared" si="31"/>
        <v>2.2799980000000062</v>
      </c>
      <c r="J123" s="6" t="b">
        <f t="shared" si="27"/>
        <v>1</v>
      </c>
      <c r="K123" s="5">
        <f t="shared" si="25"/>
        <v>1.9068182679284118E-2</v>
      </c>
      <c r="L123" s="5">
        <f t="shared" si="32"/>
        <v>5.355991158006257E-4</v>
      </c>
      <c r="M123" s="5">
        <f t="shared" si="33"/>
        <v>-1.2685707355719479E-2</v>
      </c>
      <c r="N123" s="4">
        <f t="shared" si="34"/>
        <v>189.36931714841415</v>
      </c>
      <c r="O123" s="4">
        <f t="shared" si="35"/>
        <v>189.50369222753733</v>
      </c>
      <c r="P123" s="5">
        <f t="shared" si="36"/>
        <v>-7.095926686890915E-4</v>
      </c>
      <c r="Q123" s="5">
        <f t="shared" si="28"/>
        <v>-1.9640579606141906E-2</v>
      </c>
      <c r="R123" s="14"/>
      <c r="S123" s="13">
        <f t="shared" si="29"/>
        <v>-9.4690708671472544E-4</v>
      </c>
      <c r="T123" s="20" t="b">
        <f t="shared" si="37"/>
        <v>0</v>
      </c>
      <c r="U123" s="13"/>
      <c r="V123" s="13"/>
      <c r="W123" s="13">
        <f t="shared" si="26"/>
        <v>-2.716719779336527E-3</v>
      </c>
    </row>
    <row r="124" spans="1:23" x14ac:dyDescent="0.2">
      <c r="A124" s="1">
        <v>45028</v>
      </c>
      <c r="B124" s="4">
        <v>190.740005</v>
      </c>
      <c r="C124" s="4">
        <v>191.58000200000001</v>
      </c>
      <c r="D124" s="4">
        <v>180.30999800000001</v>
      </c>
      <c r="E124" s="4">
        <v>180.53999300000001</v>
      </c>
      <c r="F124" s="4">
        <v>180.53999300000001</v>
      </c>
      <c r="G124" s="2">
        <v>150256300</v>
      </c>
      <c r="H124" s="4">
        <f t="shared" si="30"/>
        <v>150.25630000000001</v>
      </c>
      <c r="I124" s="10">
        <f t="shared" si="31"/>
        <v>-6.25</v>
      </c>
      <c r="J124" s="6" t="b">
        <f t="shared" si="27"/>
        <v>1</v>
      </c>
      <c r="K124" s="5">
        <f t="shared" si="25"/>
        <v>6.2503489129870651E-2</v>
      </c>
      <c r="L124" s="5">
        <f t="shared" si="32"/>
        <v>-5.3475997339939185E-2</v>
      </c>
      <c r="M124" s="5">
        <f t="shared" si="33"/>
        <v>-5.7626103375862776E-2</v>
      </c>
      <c r="N124" s="4">
        <f t="shared" si="34"/>
        <v>187.89776312367846</v>
      </c>
      <c r="O124" s="4">
        <f t="shared" si="35"/>
        <v>188.72424012079495</v>
      </c>
      <c r="P124" s="5">
        <f t="shared" si="36"/>
        <v>-4.3985462273570617E-3</v>
      </c>
      <c r="Q124" s="5">
        <f t="shared" si="28"/>
        <v>-4.0382413273776001E-2</v>
      </c>
      <c r="R124" s="14"/>
      <c r="S124" s="13">
        <f t="shared" si="29"/>
        <v>1.9597034126999254E-2</v>
      </c>
      <c r="T124" s="20" t="b">
        <f t="shared" si="37"/>
        <v>1</v>
      </c>
      <c r="U124" s="13"/>
      <c r="V124" s="13"/>
      <c r="W124" s="13">
        <f t="shared" si="26"/>
        <v>-7.7708154990198145E-3</v>
      </c>
    </row>
    <row r="125" spans="1:23" x14ac:dyDescent="0.2">
      <c r="A125" s="1">
        <v>45029</v>
      </c>
      <c r="B125" s="4">
        <v>182.96000699999999</v>
      </c>
      <c r="C125" s="4">
        <v>186.5</v>
      </c>
      <c r="D125" s="4">
        <v>180.94000199999999</v>
      </c>
      <c r="E125" s="4">
        <v>185.89999399999999</v>
      </c>
      <c r="F125" s="4">
        <v>185.89999399999999</v>
      </c>
      <c r="G125" s="2">
        <v>112933000</v>
      </c>
      <c r="H125" s="4">
        <f t="shared" si="30"/>
        <v>112.93300000000001</v>
      </c>
      <c r="I125" s="10">
        <f t="shared" si="31"/>
        <v>5.3600009999999827</v>
      </c>
      <c r="J125" s="6" t="b">
        <f t="shared" si="27"/>
        <v>0</v>
      </c>
      <c r="K125" s="5">
        <f t="shared" si="25"/>
        <v>3.072840686715593E-2</v>
      </c>
      <c r="L125" s="5">
        <f t="shared" si="32"/>
        <v>1.6069014470468414E-2</v>
      </c>
      <c r="M125" s="5">
        <f t="shared" si="33"/>
        <v>-3.2171903485255096E-3</v>
      </c>
      <c r="N125" s="4">
        <f t="shared" si="34"/>
        <v>187.56480160306538</v>
      </c>
      <c r="O125" s="4">
        <f t="shared" si="35"/>
        <v>188.47865350159537</v>
      </c>
      <c r="P125" s="5">
        <f t="shared" si="36"/>
        <v>-4.8721929206309196E-3</v>
      </c>
      <c r="Q125" s="5">
        <f t="shared" si="28"/>
        <v>-3.5320057635787855E-2</v>
      </c>
      <c r="R125" s="14"/>
      <c r="S125" s="13">
        <f t="shared" si="29"/>
        <v>-5.6769798702358144E-3</v>
      </c>
      <c r="T125" s="20" t="b">
        <f t="shared" si="37"/>
        <v>0</v>
      </c>
      <c r="U125" s="13"/>
      <c r="V125" s="13"/>
      <c r="W125" s="13">
        <f t="shared" si="26"/>
        <v>-1.7720355744411916E-3</v>
      </c>
    </row>
    <row r="126" spans="1:23" x14ac:dyDescent="0.2">
      <c r="A126" s="1">
        <v>45030</v>
      </c>
      <c r="B126" s="4">
        <v>183.949997</v>
      </c>
      <c r="C126" s="4">
        <v>186.279999</v>
      </c>
      <c r="D126" s="4">
        <v>182.009995</v>
      </c>
      <c r="E126" s="4">
        <v>185</v>
      </c>
      <c r="F126" s="4">
        <v>185</v>
      </c>
      <c r="G126" s="2">
        <v>96438700</v>
      </c>
      <c r="H126" s="4">
        <f t="shared" si="30"/>
        <v>96.438699999999997</v>
      </c>
      <c r="I126" s="10">
        <f t="shared" si="31"/>
        <v>-0.89999399999999241</v>
      </c>
      <c r="J126" s="6" t="b">
        <f t="shared" si="27"/>
        <v>0</v>
      </c>
      <c r="K126" s="5">
        <f t="shared" si="25"/>
        <v>2.3460272058136149E-2</v>
      </c>
      <c r="L126" s="5">
        <f t="shared" si="32"/>
        <v>5.7080892477535828E-3</v>
      </c>
      <c r="M126" s="5">
        <f t="shared" si="33"/>
        <v>-6.8713710912141658E-3</v>
      </c>
      <c r="N126" s="4">
        <f t="shared" si="34"/>
        <v>187.13733466922116</v>
      </c>
      <c r="O126" s="4">
        <f t="shared" si="35"/>
        <v>188.176161892761</v>
      </c>
      <c r="P126" s="5">
        <f t="shared" si="36"/>
        <v>-5.5511489750350619E-3</v>
      </c>
      <c r="Q126" s="5">
        <f t="shared" si="28"/>
        <v>-2.7398806754857886E-2</v>
      </c>
      <c r="R126" s="14"/>
      <c r="S126" s="13">
        <f t="shared" si="29"/>
        <v>-4.5813181572590027E-3</v>
      </c>
      <c r="T126" s="20" t="b">
        <f t="shared" si="37"/>
        <v>1</v>
      </c>
      <c r="U126" s="13"/>
      <c r="V126" s="13"/>
      <c r="W126" s="13">
        <f t="shared" si="26"/>
        <v>-2.2790359928449876E-3</v>
      </c>
    </row>
    <row r="127" spans="1:23" x14ac:dyDescent="0.2">
      <c r="A127" s="1">
        <v>45033</v>
      </c>
      <c r="B127" s="4">
        <v>186.320007</v>
      </c>
      <c r="C127" s="4">
        <v>189.69000199999999</v>
      </c>
      <c r="D127" s="4">
        <v>182.69000199999999</v>
      </c>
      <c r="E127" s="4">
        <v>187.03999300000001</v>
      </c>
      <c r="F127" s="4">
        <v>187.03999300000001</v>
      </c>
      <c r="G127" s="2">
        <v>116662200</v>
      </c>
      <c r="H127" s="4">
        <f t="shared" si="30"/>
        <v>116.6622</v>
      </c>
      <c r="I127" s="10">
        <f t="shared" si="31"/>
        <v>2.0399930000000097</v>
      </c>
      <c r="J127" s="6" t="b">
        <f t="shared" si="27"/>
        <v>0</v>
      </c>
      <c r="K127" s="5">
        <f t="shared" si="25"/>
        <v>3.8316273049249845E-2</v>
      </c>
      <c r="L127" s="5">
        <f t="shared" si="32"/>
        <v>3.8642441656842885E-3</v>
      </c>
      <c r="M127" s="5">
        <f t="shared" si="33"/>
        <v>-1.397020914154444E-2</v>
      </c>
      <c r="N127" s="4">
        <f t="shared" si="34"/>
        <v>187.12111105768429</v>
      </c>
      <c r="O127" s="4">
        <f t="shared" si="35"/>
        <v>188.0773645977383</v>
      </c>
      <c r="P127" s="5">
        <f t="shared" si="36"/>
        <v>-5.1103455652271139E-3</v>
      </c>
      <c r="Q127" s="5">
        <f t="shared" si="28"/>
        <v>-2.3680433664795348E-2</v>
      </c>
      <c r="R127" s="14"/>
      <c r="S127" s="13">
        <f t="shared" si="29"/>
        <v>1.3728493422229551E-2</v>
      </c>
      <c r="T127" s="20" t="b">
        <f t="shared" si="37"/>
        <v>0</v>
      </c>
      <c r="U127" s="13"/>
      <c r="V127" s="13"/>
      <c r="W127" s="13">
        <f t="shared" si="26"/>
        <v>-8.6693612290402697E-5</v>
      </c>
    </row>
    <row r="128" spans="1:23" x14ac:dyDescent="0.2">
      <c r="A128" s="1">
        <v>45034</v>
      </c>
      <c r="B128" s="4">
        <v>187.14999399999999</v>
      </c>
      <c r="C128" s="4">
        <v>187.69000199999999</v>
      </c>
      <c r="D128" s="4">
        <v>183.58000200000001</v>
      </c>
      <c r="E128" s="4">
        <v>184.30999800000001</v>
      </c>
      <c r="F128" s="4">
        <v>184.30999800000001</v>
      </c>
      <c r="G128" s="2">
        <v>92067000</v>
      </c>
      <c r="H128" s="4">
        <f t="shared" si="30"/>
        <v>92.066999999999993</v>
      </c>
      <c r="I128" s="10">
        <f t="shared" si="31"/>
        <v>-2.7299950000000024</v>
      </c>
      <c r="J128" s="6" t="b">
        <f t="shared" si="27"/>
        <v>1</v>
      </c>
      <c r="K128" s="5">
        <f t="shared" si="25"/>
        <v>2.2388059457587244E-2</v>
      </c>
      <c r="L128" s="5">
        <f t="shared" si="32"/>
        <v>-1.5174972434142772E-2</v>
      </c>
      <c r="M128" s="5">
        <f t="shared" si="33"/>
        <v>-1.8008439256130358E-2</v>
      </c>
      <c r="N128" s="4">
        <f t="shared" si="34"/>
        <v>186.6525922147369</v>
      </c>
      <c r="O128" s="4">
        <f t="shared" si="35"/>
        <v>187.74976750228279</v>
      </c>
      <c r="P128" s="5">
        <f t="shared" si="36"/>
        <v>-5.878167961812366E-3</v>
      </c>
      <c r="Q128" s="5">
        <f t="shared" si="28"/>
        <v>-1.6461545903428923E-2</v>
      </c>
      <c r="R128" s="14"/>
      <c r="S128" s="13">
        <f t="shared" si="29"/>
        <v>5.5579714857085525E-3</v>
      </c>
      <c r="T128" s="20" t="b">
        <f t="shared" si="37"/>
        <v>1</v>
      </c>
      <c r="U128" s="13"/>
      <c r="V128" s="13"/>
      <c r="W128" s="13">
        <f t="shared" si="26"/>
        <v>-2.5038267478165958E-3</v>
      </c>
    </row>
    <row r="129" spans="1:23" x14ac:dyDescent="0.2">
      <c r="A129" s="1">
        <v>45035</v>
      </c>
      <c r="B129" s="4">
        <v>179.10000600000001</v>
      </c>
      <c r="C129" s="4">
        <v>183.5</v>
      </c>
      <c r="D129" s="4">
        <v>177.64999399999999</v>
      </c>
      <c r="E129" s="4">
        <v>180.58999600000001</v>
      </c>
      <c r="F129" s="4">
        <v>180.58999600000001</v>
      </c>
      <c r="G129" s="2">
        <v>125732700</v>
      </c>
      <c r="H129" s="4">
        <f t="shared" si="30"/>
        <v>125.73269999999999</v>
      </c>
      <c r="I129" s="10">
        <f t="shared" si="31"/>
        <v>-3.7200019999999938</v>
      </c>
      <c r="J129" s="6" t="b">
        <f t="shared" si="27"/>
        <v>0</v>
      </c>
      <c r="K129" s="5">
        <f t="shared" si="25"/>
        <v>3.2929953265295395E-2</v>
      </c>
      <c r="L129" s="5">
        <f t="shared" si="32"/>
        <v>8.3193185375996358E-3</v>
      </c>
      <c r="M129" s="5">
        <f t="shared" si="33"/>
        <v>-1.5858332425068046E-2</v>
      </c>
      <c r="N129" s="4">
        <f t="shared" si="34"/>
        <v>185.64215951228076</v>
      </c>
      <c r="O129" s="4">
        <f t="shared" si="35"/>
        <v>187.12717867599733</v>
      </c>
      <c r="P129" s="5">
        <f t="shared" si="36"/>
        <v>-7.9993637631560408E-3</v>
      </c>
      <c r="Q129" s="5">
        <f t="shared" si="28"/>
        <v>-4.3051457348254232E-2</v>
      </c>
      <c r="R129" s="14"/>
      <c r="S129" s="13">
        <f t="shared" si="29"/>
        <v>-1.1539186561439704E-2</v>
      </c>
      <c r="T129" s="20" t="b">
        <f t="shared" si="37"/>
        <v>1</v>
      </c>
      <c r="U129" s="13"/>
      <c r="V129" s="13"/>
      <c r="W129" s="13">
        <f t="shared" si="26"/>
        <v>-5.4134405017728197E-3</v>
      </c>
    </row>
    <row r="130" spans="1:23" x14ac:dyDescent="0.2">
      <c r="A130" s="1">
        <v>45036</v>
      </c>
      <c r="B130" s="4">
        <v>166.16999799999999</v>
      </c>
      <c r="C130" s="4">
        <v>169.699997</v>
      </c>
      <c r="D130" s="4">
        <v>160.55999800000001</v>
      </c>
      <c r="E130" s="4">
        <v>162.990005</v>
      </c>
      <c r="F130" s="4">
        <v>162.990005</v>
      </c>
      <c r="G130" s="2">
        <v>210970800</v>
      </c>
      <c r="H130" s="4">
        <f t="shared" si="30"/>
        <v>210.9708</v>
      </c>
      <c r="I130" s="10">
        <f t="shared" si="31"/>
        <v>-17.599991000000017</v>
      </c>
      <c r="J130" s="6" t="b">
        <f t="shared" si="27"/>
        <v>1</v>
      </c>
      <c r="K130" s="5">
        <f t="shared" ref="K130:K193" si="38">(C130-D130)/D130</f>
        <v>5.6925754321446795E-2</v>
      </c>
      <c r="L130" s="5">
        <f t="shared" si="32"/>
        <v>-1.9136986449262618E-2</v>
      </c>
      <c r="M130" s="5">
        <f t="shared" si="33"/>
        <v>-3.9540318907607286E-2</v>
      </c>
      <c r="N130" s="4">
        <f t="shared" si="34"/>
        <v>181.86680042690062</v>
      </c>
      <c r="O130" s="4">
        <f t="shared" si="35"/>
        <v>185.02829400851931</v>
      </c>
      <c r="P130" s="5">
        <f t="shared" si="36"/>
        <v>-1.7383566292460365E-2</v>
      </c>
      <c r="Q130" s="5">
        <f t="shared" si="28"/>
        <v>-0.11715608553560414</v>
      </c>
      <c r="R130" s="14"/>
      <c r="S130" s="13">
        <f t="shared" si="29"/>
        <v>-6.6899529756619558E-2</v>
      </c>
      <c r="T130" s="20" t="b">
        <f t="shared" si="37"/>
        <v>1</v>
      </c>
      <c r="U130" s="13"/>
      <c r="V130" s="13"/>
      <c r="W130" s="13">
        <f t="shared" si="26"/>
        <v>-2.0336754836825632E-2</v>
      </c>
    </row>
    <row r="131" spans="1:23" x14ac:dyDescent="0.2">
      <c r="A131" s="1">
        <v>45037</v>
      </c>
      <c r="B131" s="4">
        <v>164.800003</v>
      </c>
      <c r="C131" s="4">
        <v>166</v>
      </c>
      <c r="D131" s="4">
        <v>161.320007</v>
      </c>
      <c r="E131" s="4">
        <v>165.08000200000001</v>
      </c>
      <c r="F131" s="4">
        <v>165.08000200000001</v>
      </c>
      <c r="G131" s="2">
        <v>123539000</v>
      </c>
      <c r="H131" s="4">
        <f t="shared" si="30"/>
        <v>123.539</v>
      </c>
      <c r="I131" s="10">
        <f t="shared" si="31"/>
        <v>2.089997000000011</v>
      </c>
      <c r="J131" s="6" t="b">
        <f t="shared" si="27"/>
        <v>0</v>
      </c>
      <c r="K131" s="5">
        <f t="shared" si="38"/>
        <v>2.9010617387339909E-2</v>
      </c>
      <c r="L131" s="5">
        <f t="shared" si="32"/>
        <v>1.6990230273236321E-3</v>
      </c>
      <c r="M131" s="5">
        <f t="shared" si="33"/>
        <v>-5.5421566265059794E-3</v>
      </c>
      <c r="N131" s="4">
        <f t="shared" si="34"/>
        <v>179.06900068908385</v>
      </c>
      <c r="O131" s="4">
        <f t="shared" si="35"/>
        <v>183.29365992082197</v>
      </c>
      <c r="P131" s="5">
        <f t="shared" si="36"/>
        <v>-2.3592353871865066E-2</v>
      </c>
      <c r="Q131" s="5">
        <f t="shared" si="28"/>
        <v>-9.9118181375799877E-2</v>
      </c>
      <c r="R131" s="14"/>
      <c r="S131" s="13">
        <f t="shared" si="29"/>
        <v>-7.2983043624482255E-2</v>
      </c>
      <c r="T131" s="20" t="b">
        <f t="shared" si="37"/>
        <v>0</v>
      </c>
      <c r="U131" s="13"/>
      <c r="V131" s="13"/>
      <c r="W131" s="13">
        <f t="shared" si="26"/>
        <v>-1.5383784897790178E-2</v>
      </c>
    </row>
    <row r="132" spans="1:23" x14ac:dyDescent="0.2">
      <c r="A132" s="1">
        <v>45040</v>
      </c>
      <c r="B132" s="4">
        <v>164.64999399999999</v>
      </c>
      <c r="C132" s="4">
        <v>165.64999399999999</v>
      </c>
      <c r="D132" s="4">
        <v>158.61000100000001</v>
      </c>
      <c r="E132" s="4">
        <v>162.550003</v>
      </c>
      <c r="F132" s="4">
        <v>162.550003</v>
      </c>
      <c r="G132" s="2">
        <v>140006600</v>
      </c>
      <c r="H132" s="4">
        <f t="shared" si="30"/>
        <v>140.00659999999999</v>
      </c>
      <c r="I132" s="10">
        <f t="shared" si="31"/>
        <v>-2.5299990000000037</v>
      </c>
      <c r="J132" s="6" t="b">
        <f t="shared" si="27"/>
        <v>0</v>
      </c>
      <c r="K132" s="5">
        <f t="shared" si="38"/>
        <v>4.4385555485873689E-2</v>
      </c>
      <c r="L132" s="5">
        <f t="shared" si="32"/>
        <v>-1.2754273164443533E-2</v>
      </c>
      <c r="M132" s="5">
        <f t="shared" si="33"/>
        <v>-1.871410270017872E-2</v>
      </c>
      <c r="N132" s="4">
        <f t="shared" si="34"/>
        <v>176.31583440756987</v>
      </c>
      <c r="O132" s="4">
        <f t="shared" si="35"/>
        <v>181.48986366683744</v>
      </c>
      <c r="P132" s="5">
        <f t="shared" si="36"/>
        <v>-2.9345233096349913E-2</v>
      </c>
      <c r="Q132" s="5">
        <f t="shared" si="28"/>
        <v>-0.10042111910743781</v>
      </c>
      <c r="R132" s="14"/>
      <c r="S132" s="13">
        <f t="shared" si="29"/>
        <v>-6.0492810775660835E-2</v>
      </c>
      <c r="T132" s="20" t="b">
        <f t="shared" si="37"/>
        <v>1</v>
      </c>
      <c r="U132" s="13"/>
      <c r="V132" s="13"/>
      <c r="W132" s="13">
        <f t="shared" ref="W132:W195" si="39">(N132-N131)/N131</f>
        <v>-1.5374890522197562E-2</v>
      </c>
    </row>
    <row r="133" spans="1:23" x14ac:dyDescent="0.2">
      <c r="A133" s="1">
        <v>45041</v>
      </c>
      <c r="B133" s="4">
        <v>159.820007</v>
      </c>
      <c r="C133" s="4">
        <v>163.470001</v>
      </c>
      <c r="D133" s="4">
        <v>158.75</v>
      </c>
      <c r="E133" s="4">
        <v>160.66999799999999</v>
      </c>
      <c r="F133" s="4">
        <v>160.66999799999999</v>
      </c>
      <c r="G133" s="2">
        <v>121999300</v>
      </c>
      <c r="H133" s="4">
        <f t="shared" si="30"/>
        <v>121.99930000000001</v>
      </c>
      <c r="I133" s="10">
        <f t="shared" si="31"/>
        <v>-1.8800050000000113</v>
      </c>
      <c r="J133" s="6" t="b">
        <f t="shared" si="27"/>
        <v>1</v>
      </c>
      <c r="K133" s="5">
        <f t="shared" si="38"/>
        <v>2.9732289763779503E-2</v>
      </c>
      <c r="L133" s="5">
        <f t="shared" si="32"/>
        <v>5.3184267474095945E-3</v>
      </c>
      <c r="M133" s="5">
        <f t="shared" si="33"/>
        <v>-1.7128543358851535E-2</v>
      </c>
      <c r="N133" s="4">
        <f t="shared" si="34"/>
        <v>173.70819500630822</v>
      </c>
      <c r="O133" s="4">
        <f t="shared" si="35"/>
        <v>179.67944056537331</v>
      </c>
      <c r="P133" s="5">
        <f t="shared" si="36"/>
        <v>-3.4375151724121304E-2</v>
      </c>
      <c r="Q133" s="5">
        <f t="shared" si="28"/>
        <v>-8.6111049658681951E-2</v>
      </c>
      <c r="R133" s="14"/>
      <c r="S133" s="13">
        <f t="shared" si="29"/>
        <v>-5.8939038575217595E-2</v>
      </c>
      <c r="T133" s="20" t="b">
        <f t="shared" si="37"/>
        <v>1</v>
      </c>
      <c r="U133" s="13"/>
      <c r="V133" s="13"/>
      <c r="W133" s="13">
        <f t="shared" si="39"/>
        <v>-1.4789592835059035E-2</v>
      </c>
    </row>
    <row r="134" spans="1:23" x14ac:dyDescent="0.2">
      <c r="A134" s="1">
        <v>45042</v>
      </c>
      <c r="B134" s="4">
        <v>160.28999300000001</v>
      </c>
      <c r="C134" s="4">
        <v>160.66999799999999</v>
      </c>
      <c r="D134" s="4">
        <v>153.13999899999999</v>
      </c>
      <c r="E134" s="4">
        <v>153.75</v>
      </c>
      <c r="F134" s="4">
        <v>153.75</v>
      </c>
      <c r="G134" s="2">
        <v>153364100</v>
      </c>
      <c r="H134" s="4">
        <f t="shared" si="30"/>
        <v>153.36410000000001</v>
      </c>
      <c r="I134" s="10">
        <f t="shared" si="31"/>
        <v>-6.9199979999999925</v>
      </c>
      <c r="J134" s="6" t="b">
        <f t="shared" si="27"/>
        <v>1</v>
      </c>
      <c r="K134" s="5">
        <f t="shared" si="38"/>
        <v>4.9170687274198065E-2</v>
      </c>
      <c r="L134" s="5">
        <f t="shared" si="32"/>
        <v>-4.0801006211286121E-2</v>
      </c>
      <c r="M134" s="5">
        <f t="shared" si="33"/>
        <v>-4.3069633946220584E-2</v>
      </c>
      <c r="N134" s="4">
        <f t="shared" si="34"/>
        <v>170.38182917192353</v>
      </c>
      <c r="O134" s="4">
        <f t="shared" si="35"/>
        <v>177.42470660316692</v>
      </c>
      <c r="P134" s="5">
        <f t="shared" si="36"/>
        <v>-4.1335848226730754E-2</v>
      </c>
      <c r="Q134" s="5">
        <f t="shared" si="28"/>
        <v>-0.10119524045328622</v>
      </c>
      <c r="R134" s="14"/>
      <c r="S134" s="13">
        <f t="shared" si="29"/>
        <v>-5.7000392701053976E-2</v>
      </c>
      <c r="T134" s="20" t="b">
        <f t="shared" si="37"/>
        <v>1</v>
      </c>
      <c r="U134" s="13"/>
      <c r="V134" s="13"/>
      <c r="W134" s="13">
        <f t="shared" si="39"/>
        <v>-1.9149158934406586E-2</v>
      </c>
    </row>
    <row r="135" spans="1:23" x14ac:dyDescent="0.2">
      <c r="A135" s="1">
        <v>45043</v>
      </c>
      <c r="B135" s="4">
        <v>152.63999899999999</v>
      </c>
      <c r="C135" s="4">
        <v>160.479996</v>
      </c>
      <c r="D135" s="4">
        <v>152.36999499999999</v>
      </c>
      <c r="E135" s="4">
        <v>160.19000199999999</v>
      </c>
      <c r="F135" s="4">
        <v>160.19000199999999</v>
      </c>
      <c r="G135" s="2">
        <v>127015200</v>
      </c>
      <c r="H135" s="4">
        <f t="shared" si="30"/>
        <v>127.01519999999999</v>
      </c>
      <c r="I135" s="10">
        <f t="shared" si="31"/>
        <v>6.4400019999999927</v>
      </c>
      <c r="J135" s="6" t="b">
        <f t="shared" si="27"/>
        <v>0</v>
      </c>
      <c r="K135" s="5">
        <f t="shared" si="38"/>
        <v>5.3225708906796329E-2</v>
      </c>
      <c r="L135" s="5">
        <f t="shared" si="32"/>
        <v>4.9462808238094944E-2</v>
      </c>
      <c r="M135" s="5">
        <f t="shared" si="33"/>
        <v>-1.8070414209133405E-3</v>
      </c>
      <c r="N135" s="4">
        <f t="shared" si="34"/>
        <v>168.68319130993626</v>
      </c>
      <c r="O135" s="4">
        <f t="shared" si="35"/>
        <v>175.92603663767414</v>
      </c>
      <c r="P135" s="5">
        <f t="shared" si="36"/>
        <v>-4.2937564030490587E-2</v>
      </c>
      <c r="Q135" s="5">
        <f t="shared" si="28"/>
        <v>-9.6709080396532351E-2</v>
      </c>
      <c r="R135" s="14"/>
      <c r="S135" s="13">
        <f t="shared" si="29"/>
        <v>-4.8630780851565823E-2</v>
      </c>
      <c r="T135" s="20" t="b">
        <f t="shared" si="37"/>
        <v>0</v>
      </c>
      <c r="U135" s="13"/>
      <c r="V135" s="13"/>
      <c r="W135" s="13">
        <f t="shared" si="39"/>
        <v>-9.9695951748073868E-3</v>
      </c>
    </row>
    <row r="136" spans="1:23" x14ac:dyDescent="0.2">
      <c r="A136" s="1">
        <v>45044</v>
      </c>
      <c r="B136" s="4">
        <v>160.89999399999999</v>
      </c>
      <c r="C136" s="4">
        <v>165</v>
      </c>
      <c r="D136" s="4">
        <v>157.320007</v>
      </c>
      <c r="E136" s="4">
        <v>164.30999800000001</v>
      </c>
      <c r="F136" s="4">
        <v>164.30999800000001</v>
      </c>
      <c r="G136" s="2">
        <v>122515800</v>
      </c>
      <c r="H136" s="4">
        <f t="shared" si="30"/>
        <v>122.5158</v>
      </c>
      <c r="I136" s="10">
        <f t="shared" si="31"/>
        <v>4.1199960000000146</v>
      </c>
      <c r="J136" s="6" t="b">
        <f t="shared" si="27"/>
        <v>0</v>
      </c>
      <c r="K136" s="5">
        <f t="shared" si="38"/>
        <v>4.8817649747498394E-2</v>
      </c>
      <c r="L136" s="5">
        <f t="shared" si="32"/>
        <v>2.1193313406835897E-2</v>
      </c>
      <c r="M136" s="5">
        <f t="shared" si="33"/>
        <v>-4.181830303030259E-3</v>
      </c>
      <c r="N136" s="4">
        <f t="shared" si="34"/>
        <v>167.95432575828022</v>
      </c>
      <c r="O136" s="4">
        <f t="shared" si="35"/>
        <v>174.91594632135465</v>
      </c>
      <c r="P136" s="5">
        <f t="shared" si="36"/>
        <v>-4.144948652941273E-2</v>
      </c>
      <c r="Q136" s="5">
        <f t="shared" si="28"/>
        <v>-6.3316730368618915E-2</v>
      </c>
      <c r="R136" s="14"/>
      <c r="S136" s="13">
        <f t="shared" si="29"/>
        <v>-1.7590054587412557E-2</v>
      </c>
      <c r="T136" s="20" t="b">
        <f t="shared" si="37"/>
        <v>0</v>
      </c>
      <c r="U136" s="13"/>
      <c r="V136" s="13"/>
      <c r="W136" s="13">
        <f t="shared" si="39"/>
        <v>-4.3209139333677564E-3</v>
      </c>
    </row>
    <row r="137" spans="1:23" x14ac:dyDescent="0.2">
      <c r="A137" s="1">
        <v>45047</v>
      </c>
      <c r="B137" s="4">
        <v>163.16999799999999</v>
      </c>
      <c r="C137" s="4">
        <v>163.279999</v>
      </c>
      <c r="D137" s="4">
        <v>158.83000200000001</v>
      </c>
      <c r="E137" s="4">
        <v>161.83000200000001</v>
      </c>
      <c r="F137" s="4">
        <v>161.83000200000001</v>
      </c>
      <c r="G137" s="2">
        <v>109015000</v>
      </c>
      <c r="H137" s="4">
        <f t="shared" si="30"/>
        <v>109.015</v>
      </c>
      <c r="I137" s="10">
        <f t="shared" si="31"/>
        <v>-2.4799959999999999</v>
      </c>
      <c r="J137" s="6" t="b">
        <f t="shared" si="27"/>
        <v>0</v>
      </c>
      <c r="K137" s="5">
        <f t="shared" si="38"/>
        <v>2.8017357828906884E-2</v>
      </c>
      <c r="L137" s="5">
        <f t="shared" si="32"/>
        <v>-8.2122695129283833E-3</v>
      </c>
      <c r="M137" s="5">
        <f t="shared" si="33"/>
        <v>-8.8804324404729833E-3</v>
      </c>
      <c r="N137" s="4">
        <f t="shared" si="34"/>
        <v>166.93360513190018</v>
      </c>
      <c r="O137" s="4">
        <f t="shared" si="35"/>
        <v>173.77803811949772</v>
      </c>
      <c r="P137" s="5">
        <f t="shared" si="36"/>
        <v>-4.1000929574302986E-2</v>
      </c>
      <c r="Q137" s="5">
        <f t="shared" si="28"/>
        <v>-4.8543869435379576E-2</v>
      </c>
      <c r="R137" s="14"/>
      <c r="S137" s="13">
        <f t="shared" si="29"/>
        <v>-2.1886582566843459E-2</v>
      </c>
      <c r="T137" s="20" t="b">
        <f t="shared" si="37"/>
        <v>1</v>
      </c>
      <c r="U137" s="13"/>
      <c r="V137" s="13"/>
      <c r="W137" s="13">
        <f t="shared" si="39"/>
        <v>-6.0773702717788923E-3</v>
      </c>
    </row>
    <row r="138" spans="1:23" x14ac:dyDescent="0.2">
      <c r="A138" s="1">
        <v>45048</v>
      </c>
      <c r="B138" s="4">
        <v>161.88000500000001</v>
      </c>
      <c r="C138" s="4">
        <v>165.490005</v>
      </c>
      <c r="D138" s="4">
        <v>158.929993</v>
      </c>
      <c r="E138" s="4">
        <v>160.30999800000001</v>
      </c>
      <c r="F138" s="4">
        <v>160.30999800000001</v>
      </c>
      <c r="G138" s="2">
        <v>128259700</v>
      </c>
      <c r="H138" s="4">
        <f t="shared" si="30"/>
        <v>128.25970000000001</v>
      </c>
      <c r="I138" s="10">
        <f t="shared" si="31"/>
        <v>-1.5200040000000001</v>
      </c>
      <c r="J138" s="6" t="b">
        <f t="shared" si="27"/>
        <v>1</v>
      </c>
      <c r="K138" s="5">
        <f t="shared" si="38"/>
        <v>4.1276110796783338E-2</v>
      </c>
      <c r="L138" s="5">
        <f t="shared" si="32"/>
        <v>-9.6985850723194864E-3</v>
      </c>
      <c r="M138" s="5">
        <f t="shared" si="33"/>
        <v>-3.1301026306694409E-2</v>
      </c>
      <c r="N138" s="4">
        <f t="shared" si="34"/>
        <v>165.82967060991683</v>
      </c>
      <c r="O138" s="4">
        <f t="shared" si="35"/>
        <v>172.60690419606314</v>
      </c>
      <c r="P138" s="5">
        <f t="shared" si="36"/>
        <v>-4.0868642874461708E-2</v>
      </c>
      <c r="Q138" s="5">
        <f t="shared" si="28"/>
        <v>-4.1607015104956895E-2</v>
      </c>
      <c r="R138" s="14"/>
      <c r="S138" s="13">
        <f t="shared" si="29"/>
        <v>-2.0482800735691924E-3</v>
      </c>
      <c r="T138" s="20" t="b">
        <f t="shared" si="37"/>
        <v>1</v>
      </c>
      <c r="U138" s="13"/>
      <c r="V138" s="13"/>
      <c r="W138" s="13">
        <f t="shared" si="39"/>
        <v>-6.6130155226150535E-3</v>
      </c>
    </row>
    <row r="139" spans="1:23" x14ac:dyDescent="0.2">
      <c r="A139" s="1">
        <v>45049</v>
      </c>
      <c r="B139" s="4">
        <v>160.009995</v>
      </c>
      <c r="C139" s="4">
        <v>165</v>
      </c>
      <c r="D139" s="4">
        <v>159.91000399999999</v>
      </c>
      <c r="E139" s="4">
        <v>160.61000100000001</v>
      </c>
      <c r="F139" s="4">
        <v>160.61000100000001</v>
      </c>
      <c r="G139" s="2">
        <v>119728000</v>
      </c>
      <c r="H139" s="4">
        <f t="shared" si="30"/>
        <v>119.72799999999999</v>
      </c>
      <c r="I139" s="10">
        <f t="shared" si="31"/>
        <v>0.30000300000000379</v>
      </c>
      <c r="J139" s="6" t="b">
        <f t="shared" si="27"/>
        <v>1</v>
      </c>
      <c r="K139" s="5">
        <f t="shared" si="38"/>
        <v>3.1830378792311292E-2</v>
      </c>
      <c r="L139" s="5">
        <f t="shared" si="32"/>
        <v>3.7498032544779941E-3</v>
      </c>
      <c r="M139" s="5">
        <f t="shared" si="33"/>
        <v>-2.6606054545454477E-2</v>
      </c>
      <c r="N139" s="4">
        <f t="shared" si="34"/>
        <v>164.9597256749307</v>
      </c>
      <c r="O139" s="4">
        <f t="shared" si="35"/>
        <v>171.56369522249244</v>
      </c>
      <c r="P139" s="5">
        <f t="shared" si="36"/>
        <v>-4.0033829594112662E-2</v>
      </c>
      <c r="Q139" s="5">
        <f t="shared" si="28"/>
        <v>-3.0611845735495948E-2</v>
      </c>
      <c r="R139" s="14"/>
      <c r="S139" s="13">
        <f t="shared" si="29"/>
        <v>2.4414641152270983E-4</v>
      </c>
      <c r="T139" s="20" t="b">
        <f t="shared" si="37"/>
        <v>0</v>
      </c>
      <c r="U139" s="13"/>
      <c r="V139" s="13"/>
      <c r="W139" s="13">
        <f t="shared" si="39"/>
        <v>-5.2460149729930952E-3</v>
      </c>
    </row>
    <row r="140" spans="1:23" x14ac:dyDescent="0.2">
      <c r="A140" s="1">
        <v>45050</v>
      </c>
      <c r="B140" s="4">
        <v>162.71000699999999</v>
      </c>
      <c r="C140" s="4">
        <v>162.949997</v>
      </c>
      <c r="D140" s="4">
        <v>159.64999399999999</v>
      </c>
      <c r="E140" s="4">
        <v>161.199997</v>
      </c>
      <c r="F140" s="4">
        <v>161.199997</v>
      </c>
      <c r="G140" s="2">
        <v>95108500</v>
      </c>
      <c r="H140" s="4">
        <f t="shared" si="30"/>
        <v>95.108500000000006</v>
      </c>
      <c r="I140" s="10">
        <f t="shared" si="31"/>
        <v>0.58999599999998509</v>
      </c>
      <c r="J140" s="6" t="b">
        <f t="shared" si="27"/>
        <v>1</v>
      </c>
      <c r="K140" s="5">
        <f t="shared" si="38"/>
        <v>2.0670235665652476E-2</v>
      </c>
      <c r="L140" s="5">
        <f t="shared" si="32"/>
        <v>-9.2803757300557073E-3</v>
      </c>
      <c r="M140" s="5">
        <f t="shared" si="33"/>
        <v>-1.0739490839021005E-2</v>
      </c>
      <c r="N140" s="4">
        <f t="shared" si="34"/>
        <v>164.33310422910893</v>
      </c>
      <c r="O140" s="4">
        <f t="shared" si="35"/>
        <v>170.66250407271048</v>
      </c>
      <c r="P140" s="5">
        <f t="shared" si="36"/>
        <v>-3.8515671405910196E-2</v>
      </c>
      <c r="Q140" s="5">
        <f t="shared" si="28"/>
        <v>-2.8497667898854169E-2</v>
      </c>
      <c r="R140" s="14"/>
      <c r="S140" s="13">
        <f t="shared" si="29"/>
        <v>-8.416485744592507E-3</v>
      </c>
      <c r="T140" s="20" t="b">
        <f t="shared" si="37"/>
        <v>0</v>
      </c>
      <c r="U140" s="13"/>
      <c r="V140" s="13"/>
      <c r="W140" s="13">
        <f t="shared" si="39"/>
        <v>-3.7986329284796939E-3</v>
      </c>
    </row>
    <row r="141" spans="1:23" x14ac:dyDescent="0.2">
      <c r="A141" s="1">
        <v>45051</v>
      </c>
      <c r="B141" s="4">
        <v>163.970001</v>
      </c>
      <c r="C141" s="4">
        <v>170.78999300000001</v>
      </c>
      <c r="D141" s="4">
        <v>163.509995</v>
      </c>
      <c r="E141" s="4">
        <v>170.05999800000001</v>
      </c>
      <c r="F141" s="4">
        <v>170.05999800000001</v>
      </c>
      <c r="G141" s="2">
        <v>107440900</v>
      </c>
      <c r="H141" s="4">
        <f t="shared" si="30"/>
        <v>107.4409</v>
      </c>
      <c r="I141" s="10">
        <f t="shared" si="31"/>
        <v>8.8600010000000111</v>
      </c>
      <c r="J141" s="6" t="b">
        <f t="shared" si="27"/>
        <v>0</v>
      </c>
      <c r="K141" s="5">
        <f t="shared" si="38"/>
        <v>4.4523259877783043E-2</v>
      </c>
      <c r="L141" s="5">
        <f t="shared" si="32"/>
        <v>3.7140921893389578E-2</v>
      </c>
      <c r="M141" s="5">
        <f t="shared" si="33"/>
        <v>-4.2742258324233451E-3</v>
      </c>
      <c r="N141" s="4">
        <f t="shared" si="34"/>
        <v>165.28758652425745</v>
      </c>
      <c r="O141" s="4">
        <f t="shared" si="35"/>
        <v>170.61011224030088</v>
      </c>
      <c r="P141" s="5">
        <f t="shared" si="36"/>
        <v>-3.220160586749387E-2</v>
      </c>
      <c r="Q141" s="5">
        <f t="shared" si="28"/>
        <v>-1.0754537359020412E-2</v>
      </c>
      <c r="R141" s="14"/>
      <c r="S141" s="13">
        <f t="shared" si="29"/>
        <v>3.3289895457061638E-2</v>
      </c>
      <c r="T141" s="20" t="b">
        <f t="shared" si="37"/>
        <v>0</v>
      </c>
      <c r="U141" s="13"/>
      <c r="V141" s="13"/>
      <c r="W141" s="13">
        <f t="shared" si="39"/>
        <v>5.8082167900741942E-3</v>
      </c>
    </row>
    <row r="142" spans="1:23" x14ac:dyDescent="0.2">
      <c r="A142" s="1">
        <v>45054</v>
      </c>
      <c r="B142" s="4">
        <v>173.720001</v>
      </c>
      <c r="C142" s="4">
        <v>173.800003</v>
      </c>
      <c r="D142" s="4">
        <v>169.19000199999999</v>
      </c>
      <c r="E142" s="4">
        <v>171.78999300000001</v>
      </c>
      <c r="F142" s="4">
        <v>171.78999300000001</v>
      </c>
      <c r="G142" s="2">
        <v>112249400</v>
      </c>
      <c r="H142" s="4">
        <f t="shared" si="30"/>
        <v>112.24939999999999</v>
      </c>
      <c r="I142" s="10">
        <f t="shared" si="31"/>
        <v>1.7299950000000024</v>
      </c>
      <c r="J142" s="6" t="b">
        <f t="shared" si="27"/>
        <v>0</v>
      </c>
      <c r="K142" s="5">
        <f t="shared" si="38"/>
        <v>2.724747884334212E-2</v>
      </c>
      <c r="L142" s="5">
        <f t="shared" si="32"/>
        <v>-1.1109877900587779E-2</v>
      </c>
      <c r="M142" s="5">
        <f t="shared" si="33"/>
        <v>-1.1565074598991773E-2</v>
      </c>
      <c r="N142" s="4">
        <f t="shared" si="34"/>
        <v>166.3713209368812</v>
      </c>
      <c r="O142" s="4">
        <f t="shared" si="35"/>
        <v>170.71271056723123</v>
      </c>
      <c r="P142" s="5">
        <f t="shared" si="36"/>
        <v>-2.6094579317532021E-2</v>
      </c>
      <c r="Q142" s="5">
        <f t="shared" si="28"/>
        <v>1.6942109056092388E-2</v>
      </c>
      <c r="R142" s="14"/>
      <c r="S142" s="13">
        <f t="shared" si="29"/>
        <v>4.4651217657501983E-2</v>
      </c>
      <c r="T142" s="20" t="b">
        <f t="shared" si="37"/>
        <v>0</v>
      </c>
      <c r="U142" s="13">
        <f t="shared" ref="U142:U148" si="40">(E142-E141)/E141</f>
        <v>1.017285087819419E-2</v>
      </c>
      <c r="V142" s="13"/>
      <c r="W142" s="13">
        <f t="shared" si="39"/>
        <v>6.5566594286541142E-3</v>
      </c>
    </row>
    <row r="143" spans="1:23" x14ac:dyDescent="0.2">
      <c r="A143" s="1">
        <v>45055</v>
      </c>
      <c r="B143" s="4">
        <v>168.949997</v>
      </c>
      <c r="C143" s="4">
        <v>169.820007</v>
      </c>
      <c r="D143" s="4">
        <v>166.55999800000001</v>
      </c>
      <c r="E143" s="4">
        <v>169.14999399999999</v>
      </c>
      <c r="F143" s="4">
        <v>169.14999399999999</v>
      </c>
      <c r="G143" s="2">
        <v>88965000</v>
      </c>
      <c r="H143" s="4">
        <f t="shared" si="30"/>
        <v>88.965000000000003</v>
      </c>
      <c r="I143" s="10">
        <f t="shared" si="31"/>
        <v>-2.6399990000000173</v>
      </c>
      <c r="J143" s="6" t="b">
        <f t="shared" si="27"/>
        <v>0</v>
      </c>
      <c r="K143" s="5">
        <f t="shared" si="38"/>
        <v>1.9572580686510313E-2</v>
      </c>
      <c r="L143" s="5">
        <f t="shared" si="32"/>
        <v>1.1837644483651351E-3</v>
      </c>
      <c r="M143" s="5">
        <f t="shared" si="33"/>
        <v>-3.9454302931456802E-3</v>
      </c>
      <c r="N143" s="4">
        <f t="shared" si="34"/>
        <v>166.83443311406768</v>
      </c>
      <c r="O143" s="4">
        <f t="shared" si="35"/>
        <v>170.57682217008067</v>
      </c>
      <c r="P143" s="5">
        <f t="shared" si="36"/>
        <v>-2.2431754561447505E-2</v>
      </c>
      <c r="Q143" s="5">
        <f t="shared" si="28"/>
        <v>-1.6449548749929526E-3</v>
      </c>
      <c r="R143" s="14"/>
      <c r="S143" s="13">
        <f t="shared" si="29"/>
        <v>1.7895429799500893E-2</v>
      </c>
      <c r="T143" s="20" t="b">
        <f t="shared" si="37"/>
        <v>1</v>
      </c>
      <c r="U143" s="13">
        <f t="shared" si="40"/>
        <v>-1.5367594781845163E-2</v>
      </c>
      <c r="V143" s="13"/>
      <c r="W143" s="13">
        <f t="shared" si="39"/>
        <v>2.783605819672322E-3</v>
      </c>
    </row>
    <row r="144" spans="1:23" x14ac:dyDescent="0.2">
      <c r="A144" s="1">
        <v>45056</v>
      </c>
      <c r="B144" s="4">
        <v>172.550003</v>
      </c>
      <c r="C144" s="4">
        <v>174.429993</v>
      </c>
      <c r="D144" s="4">
        <v>166.679993</v>
      </c>
      <c r="E144" s="4">
        <v>168.53999300000001</v>
      </c>
      <c r="F144" s="4">
        <v>168.53999300000001</v>
      </c>
      <c r="G144" s="2">
        <v>119840700</v>
      </c>
      <c r="H144" s="4">
        <f t="shared" si="30"/>
        <v>119.8407</v>
      </c>
      <c r="I144" s="10">
        <f t="shared" si="31"/>
        <v>-0.6100009999999827</v>
      </c>
      <c r="J144" s="6" t="b">
        <f t="shared" si="27"/>
        <v>1</v>
      </c>
      <c r="K144" s="5">
        <f t="shared" si="38"/>
        <v>4.6496282250263837E-2</v>
      </c>
      <c r="L144" s="5">
        <f t="shared" si="32"/>
        <v>-2.3239698234024338E-2</v>
      </c>
      <c r="M144" s="5">
        <f t="shared" si="33"/>
        <v>-3.3767128569454144E-2</v>
      </c>
      <c r="N144" s="4">
        <f t="shared" si="34"/>
        <v>167.11869309505641</v>
      </c>
      <c r="O144" s="4">
        <f t="shared" si="35"/>
        <v>170.39970659007366</v>
      </c>
      <c r="P144" s="5">
        <f t="shared" si="36"/>
        <v>-1.9632833612162233E-2</v>
      </c>
      <c r="Q144" s="5">
        <f t="shared" si="28"/>
        <v>-2.6250809345839477E-3</v>
      </c>
      <c r="R144" s="14"/>
      <c r="S144" s="13">
        <f t="shared" si="29"/>
        <v>4.3749144811615688E-2</v>
      </c>
      <c r="T144" s="20" t="b">
        <f t="shared" si="37"/>
        <v>1</v>
      </c>
      <c r="U144" s="13">
        <f t="shared" si="40"/>
        <v>-3.6062726670861292E-3</v>
      </c>
      <c r="V144" s="13"/>
      <c r="W144" s="13">
        <f t="shared" si="39"/>
        <v>1.703844798000317E-3</v>
      </c>
    </row>
    <row r="145" spans="1:23" x14ac:dyDescent="0.2">
      <c r="A145" s="1">
        <v>45057</v>
      </c>
      <c r="B145" s="4">
        <v>168.699997</v>
      </c>
      <c r="C145" s="4">
        <v>173.570007</v>
      </c>
      <c r="D145" s="4">
        <v>166.78999300000001</v>
      </c>
      <c r="E145" s="4">
        <v>172.08000200000001</v>
      </c>
      <c r="F145" s="4">
        <v>172.08000200000001</v>
      </c>
      <c r="G145" s="2">
        <v>103889900</v>
      </c>
      <c r="H145" s="4">
        <f t="shared" si="30"/>
        <v>103.8899</v>
      </c>
      <c r="I145" s="10">
        <f t="shared" si="31"/>
        <v>3.5400089999999977</v>
      </c>
      <c r="J145" s="6" t="b">
        <f t="shared" si="27"/>
        <v>0</v>
      </c>
      <c r="K145" s="5">
        <f t="shared" si="38"/>
        <v>4.0650004703819333E-2</v>
      </c>
      <c r="L145" s="5">
        <f t="shared" si="32"/>
        <v>2.0035596088362771E-2</v>
      </c>
      <c r="M145" s="5">
        <f t="shared" si="33"/>
        <v>-8.5844612542995205E-3</v>
      </c>
      <c r="N145" s="4">
        <f t="shared" si="34"/>
        <v>167.94557791254701</v>
      </c>
      <c r="O145" s="4">
        <f t="shared" si="35"/>
        <v>170.54581923441509</v>
      </c>
      <c r="P145" s="5">
        <f t="shared" si="36"/>
        <v>-1.5482642378485763E-2</v>
      </c>
      <c r="Q145" s="5">
        <f t="shared" si="28"/>
        <v>-6.8807105665427987E-3</v>
      </c>
      <c r="R145" s="14"/>
      <c r="S145" s="13">
        <f t="shared" si="29"/>
        <v>3.3489593220380955E-2</v>
      </c>
      <c r="T145" s="20" t="b">
        <f t="shared" si="37"/>
        <v>0</v>
      </c>
      <c r="U145" s="13">
        <f t="shared" si="40"/>
        <v>2.1003970256483859E-2</v>
      </c>
      <c r="V145" s="13"/>
      <c r="W145" s="13">
        <f t="shared" si="39"/>
        <v>4.9478894441824378E-3</v>
      </c>
    </row>
    <row r="146" spans="1:23" x14ac:dyDescent="0.2">
      <c r="A146" s="1">
        <v>45058</v>
      </c>
      <c r="B146" s="4">
        <v>176.070007</v>
      </c>
      <c r="C146" s="4">
        <v>177.38000500000001</v>
      </c>
      <c r="D146" s="4">
        <v>167.229996</v>
      </c>
      <c r="E146" s="4">
        <v>167.979996</v>
      </c>
      <c r="F146" s="4">
        <v>167.979996</v>
      </c>
      <c r="G146" s="2">
        <v>157577100</v>
      </c>
      <c r="H146" s="4">
        <f t="shared" si="30"/>
        <v>157.5771</v>
      </c>
      <c r="I146" s="10">
        <f t="shared" si="31"/>
        <v>-4.1000060000000076</v>
      </c>
      <c r="J146" s="6" t="b">
        <f t="shared" si="27"/>
        <v>1</v>
      </c>
      <c r="K146" s="5">
        <f t="shared" si="38"/>
        <v>6.0694906672126042E-2</v>
      </c>
      <c r="L146" s="5">
        <f t="shared" si="32"/>
        <v>-4.5947695111978971E-2</v>
      </c>
      <c r="M146" s="5">
        <f t="shared" si="33"/>
        <v>-5.2993622364595212E-2</v>
      </c>
      <c r="N146" s="4">
        <f t="shared" si="34"/>
        <v>167.95131426045583</v>
      </c>
      <c r="O146" s="4">
        <f t="shared" si="35"/>
        <v>170.3227041705529</v>
      </c>
      <c r="P146" s="5">
        <f t="shared" si="36"/>
        <v>-1.4119507909414492E-2</v>
      </c>
      <c r="Q146" s="5">
        <f t="shared" si="28"/>
        <v>-4.2948056919472751E-3</v>
      </c>
      <c r="R146" s="14"/>
      <c r="S146" s="13">
        <f t="shared" si="29"/>
        <v>5.6139428149531115E-2</v>
      </c>
      <c r="T146" s="20" t="b">
        <f t="shared" si="37"/>
        <v>1</v>
      </c>
      <c r="U146" s="13">
        <f t="shared" si="40"/>
        <v>-2.3826161973196675E-2</v>
      </c>
      <c r="V146" s="13"/>
      <c r="W146" s="13">
        <f t="shared" si="39"/>
        <v>3.4155992554977689E-5</v>
      </c>
    </row>
    <row r="147" spans="1:23" x14ac:dyDescent="0.2">
      <c r="A147" s="1">
        <v>45061</v>
      </c>
      <c r="B147" s="4">
        <v>167.66000399999999</v>
      </c>
      <c r="C147" s="4">
        <v>169.759995</v>
      </c>
      <c r="D147" s="4">
        <v>164.550003</v>
      </c>
      <c r="E147" s="4">
        <v>166.35000600000001</v>
      </c>
      <c r="F147" s="4">
        <v>166.35000600000001</v>
      </c>
      <c r="G147" s="2">
        <v>105592500</v>
      </c>
      <c r="H147" s="4">
        <f t="shared" si="30"/>
        <v>105.5925</v>
      </c>
      <c r="I147" s="10">
        <f t="shared" si="31"/>
        <v>-1.6299899999999923</v>
      </c>
      <c r="J147" s="6" t="b">
        <f t="shared" si="27"/>
        <v>1</v>
      </c>
      <c r="K147" s="5">
        <f t="shared" si="38"/>
        <v>3.1662059586835739E-2</v>
      </c>
      <c r="L147" s="5">
        <f t="shared" si="32"/>
        <v>-7.8134198302892734E-3</v>
      </c>
      <c r="M147" s="5">
        <f t="shared" si="33"/>
        <v>-2.0087117698136099E-2</v>
      </c>
      <c r="N147" s="4">
        <f t="shared" si="34"/>
        <v>167.68442955037986</v>
      </c>
      <c r="O147" s="4">
        <f t="shared" si="35"/>
        <v>169.9772521557222</v>
      </c>
      <c r="P147" s="5">
        <f t="shared" si="36"/>
        <v>-1.367343772758264E-2</v>
      </c>
      <c r="Q147" s="5">
        <f t="shared" si="28"/>
        <v>-1.8692412639529751E-2</v>
      </c>
      <c r="R147" s="14"/>
      <c r="S147" s="13">
        <f t="shared" si="29"/>
        <v>1.2377806664491474E-2</v>
      </c>
      <c r="T147" s="20" t="b">
        <f t="shared" si="37"/>
        <v>1</v>
      </c>
      <c r="U147" s="13">
        <f t="shared" si="40"/>
        <v>-9.7034768354202858E-3</v>
      </c>
      <c r="V147" s="13"/>
      <c r="W147" s="13">
        <f t="shared" si="39"/>
        <v>-1.5890599680696196E-3</v>
      </c>
    </row>
    <row r="148" spans="1:23" x14ac:dyDescent="0.2">
      <c r="A148" s="1">
        <v>45062</v>
      </c>
      <c r="B148" s="4">
        <v>165.64999399999999</v>
      </c>
      <c r="C148" s="4">
        <v>169.520004</v>
      </c>
      <c r="D148" s="4">
        <v>164.35000600000001</v>
      </c>
      <c r="E148" s="4">
        <v>166.520004</v>
      </c>
      <c r="F148" s="4">
        <v>166.520004</v>
      </c>
      <c r="G148" s="2">
        <v>98288800</v>
      </c>
      <c r="H148" s="4">
        <f t="shared" si="30"/>
        <v>98.288799999999995</v>
      </c>
      <c r="I148" s="10">
        <f t="shared" si="31"/>
        <v>0.16999799999999254</v>
      </c>
      <c r="J148" s="6" t="b">
        <f t="shared" ref="J148:J211" si="41">(E148-D148)&lt;(C148-E148)</f>
        <v>1</v>
      </c>
      <c r="K148" s="5">
        <f t="shared" si="38"/>
        <v>3.1457242538828943E-2</v>
      </c>
      <c r="L148" s="5">
        <f t="shared" si="32"/>
        <v>5.252097986795024E-3</v>
      </c>
      <c r="M148" s="5">
        <f t="shared" si="33"/>
        <v>-1.7697026481901214E-2</v>
      </c>
      <c r="N148" s="4">
        <f t="shared" si="34"/>
        <v>167.49035862531656</v>
      </c>
      <c r="O148" s="4">
        <f t="shared" si="35"/>
        <v>169.67662188131158</v>
      </c>
      <c r="P148" s="5">
        <f t="shared" si="36"/>
        <v>-1.3053069286727033E-2</v>
      </c>
      <c r="Q148" s="5">
        <f t="shared" ref="Q148:Q211" si="42">(D148-N148)/N148</f>
        <v>-1.8749453109367698E-2</v>
      </c>
      <c r="R148" s="14"/>
      <c r="S148" s="13">
        <f t="shared" ref="S148:S211" si="43">(C148-N148)/N148</f>
        <v>1.2117983335529468E-2</v>
      </c>
      <c r="T148" s="20" t="b">
        <f t="shared" si="37"/>
        <v>0</v>
      </c>
      <c r="U148" s="13">
        <f t="shared" si="40"/>
        <v>1.021929629506551E-3</v>
      </c>
      <c r="V148" s="13">
        <f>(E148-E142)/E142</f>
        <v>-3.0676926565798332E-2</v>
      </c>
      <c r="W148" s="13">
        <f t="shared" si="39"/>
        <v>-1.1573580539569004E-3</v>
      </c>
    </row>
    <row r="149" spans="1:23" x14ac:dyDescent="0.2">
      <c r="A149" s="1">
        <v>45063</v>
      </c>
      <c r="B149" s="4">
        <v>168.41000399999999</v>
      </c>
      <c r="C149" s="4">
        <v>174.5</v>
      </c>
      <c r="D149" s="4">
        <v>167.19000199999999</v>
      </c>
      <c r="E149" s="4">
        <v>173.86000100000001</v>
      </c>
      <c r="F149" s="4">
        <v>173.86000100000001</v>
      </c>
      <c r="G149" s="2">
        <v>125473600</v>
      </c>
      <c r="H149" s="4">
        <f t="shared" ref="H149:H212" si="44">(G149/1000000)</f>
        <v>125.4736</v>
      </c>
      <c r="I149" s="10">
        <f t="shared" ref="I149:I212" si="45">(E149-E148)</f>
        <v>7.339997000000011</v>
      </c>
      <c r="J149" s="6" t="b">
        <f t="shared" si="41"/>
        <v>0</v>
      </c>
      <c r="K149" s="5">
        <f t="shared" si="38"/>
        <v>4.3722698202970339E-2</v>
      </c>
      <c r="L149" s="5">
        <f t="shared" ref="L149:L212" si="46">(E149-B149)/B149</f>
        <v>3.2361480141049254E-2</v>
      </c>
      <c r="M149" s="5">
        <f t="shared" ref="M149:M212" si="47">(E149-C149)/C149</f>
        <v>-3.6676160458452086E-3</v>
      </c>
      <c r="N149" s="4">
        <f t="shared" ref="N149:N212" si="48">(E149-N148)*(2/($Y$1+1))+N148</f>
        <v>168.55196568776381</v>
      </c>
      <c r="O149" s="4">
        <f t="shared" ref="O149:O212" si="49">(E149-O148)*(2/($Y$2+1))+O148</f>
        <v>170.04039397858884</v>
      </c>
      <c r="P149" s="5">
        <f t="shared" ref="P149:P212" si="50">(N149-O149)/N149</f>
        <v>-8.8306789229755083E-3</v>
      </c>
      <c r="Q149" s="5">
        <f t="shared" si="42"/>
        <v>-8.080378547983269E-3</v>
      </c>
      <c r="R149" s="14"/>
      <c r="S149" s="13">
        <f t="shared" si="43"/>
        <v>3.5289023702367847E-2</v>
      </c>
      <c r="T149" s="20" t="b">
        <f t="shared" ref="T149:T212" si="51">(E149&lt;E148)</f>
        <v>0</v>
      </c>
      <c r="U149" s="13"/>
      <c r="V149" s="13"/>
      <c r="W149" s="13">
        <f t="shared" si="39"/>
        <v>6.3383174480037621E-3</v>
      </c>
    </row>
    <row r="150" spans="1:23" x14ac:dyDescent="0.2">
      <c r="A150" s="1">
        <v>45064</v>
      </c>
      <c r="B150" s="4">
        <v>174.220001</v>
      </c>
      <c r="C150" s="4">
        <v>177.05999800000001</v>
      </c>
      <c r="D150" s="4">
        <v>172.449997</v>
      </c>
      <c r="E150" s="4">
        <v>176.88999899999999</v>
      </c>
      <c r="F150" s="4">
        <v>176.88999899999999</v>
      </c>
      <c r="G150" s="2">
        <v>109520300</v>
      </c>
      <c r="H150" s="4">
        <f t="shared" si="44"/>
        <v>109.52030000000001</v>
      </c>
      <c r="I150" s="10">
        <f t="shared" si="45"/>
        <v>3.0299979999999778</v>
      </c>
      <c r="J150" s="6" t="b">
        <f t="shared" si="41"/>
        <v>0</v>
      </c>
      <c r="K150" s="5">
        <f t="shared" si="38"/>
        <v>2.6732392462726521E-2</v>
      </c>
      <c r="L150" s="5">
        <f t="shared" si="46"/>
        <v>1.5325439012022464E-2</v>
      </c>
      <c r="M150" s="5">
        <f t="shared" si="47"/>
        <v>-9.6012087382955035E-4</v>
      </c>
      <c r="N150" s="4">
        <f t="shared" si="48"/>
        <v>169.94163790646985</v>
      </c>
      <c r="O150" s="4">
        <f t="shared" si="49"/>
        <v>170.63601180653762</v>
      </c>
      <c r="P150" s="5">
        <f t="shared" si="50"/>
        <v>-4.0859550880045876E-3</v>
      </c>
      <c r="Q150" s="5">
        <f t="shared" si="42"/>
        <v>1.4760120735747305E-2</v>
      </c>
      <c r="R150" s="14"/>
      <c r="S150" s="13">
        <f t="shared" si="43"/>
        <v>4.1887086538779053E-2</v>
      </c>
      <c r="T150" s="20" t="b">
        <f t="shared" si="51"/>
        <v>0</v>
      </c>
      <c r="U150" s="13"/>
      <c r="V150" s="13"/>
      <c r="W150" s="13">
        <f t="shared" si="39"/>
        <v>8.2447701694583295E-3</v>
      </c>
    </row>
    <row r="151" spans="1:23" x14ac:dyDescent="0.2">
      <c r="A151" s="1">
        <v>45065</v>
      </c>
      <c r="B151" s="4">
        <v>177.16999799999999</v>
      </c>
      <c r="C151" s="4">
        <v>181.949997</v>
      </c>
      <c r="D151" s="4">
        <v>176.30999800000001</v>
      </c>
      <c r="E151" s="4">
        <v>180.13999899999999</v>
      </c>
      <c r="F151" s="4">
        <v>180.13999899999999</v>
      </c>
      <c r="G151" s="2">
        <v>136024200</v>
      </c>
      <c r="H151" s="4">
        <f t="shared" si="44"/>
        <v>136.02420000000001</v>
      </c>
      <c r="I151" s="10">
        <f t="shared" si="45"/>
        <v>3.25</v>
      </c>
      <c r="J151" s="6" t="b">
        <f t="shared" si="41"/>
        <v>0</v>
      </c>
      <c r="K151" s="5">
        <f t="shared" si="38"/>
        <v>3.1989104781227372E-2</v>
      </c>
      <c r="L151" s="5">
        <f t="shared" si="46"/>
        <v>1.6763566255726867E-2</v>
      </c>
      <c r="M151" s="5">
        <f t="shared" si="47"/>
        <v>-9.9477770257946595E-3</v>
      </c>
      <c r="N151" s="4">
        <f t="shared" si="48"/>
        <v>171.64136475539155</v>
      </c>
      <c r="O151" s="4">
        <f t="shared" si="49"/>
        <v>171.46244547553434</v>
      </c>
      <c r="P151" s="5">
        <f t="shared" si="50"/>
        <v>1.0424018715546337E-3</v>
      </c>
      <c r="Q151" s="5">
        <f t="shared" si="42"/>
        <v>2.7199930804918677E-2</v>
      </c>
      <c r="R151" s="14"/>
      <c r="S151" s="13">
        <f t="shared" si="43"/>
        <v>6.0059137022706731E-2</v>
      </c>
      <c r="T151" s="20" t="b">
        <f t="shared" si="51"/>
        <v>0</v>
      </c>
      <c r="U151" s="13"/>
      <c r="V151" s="13"/>
      <c r="W151" s="13">
        <f t="shared" si="39"/>
        <v>1.0001826920470023E-2</v>
      </c>
    </row>
    <row r="152" spans="1:23" x14ac:dyDescent="0.2">
      <c r="A152" s="1">
        <v>45068</v>
      </c>
      <c r="B152" s="4">
        <v>180.699997</v>
      </c>
      <c r="C152" s="4">
        <v>189.320007</v>
      </c>
      <c r="D152" s="4">
        <v>180.11000100000001</v>
      </c>
      <c r="E152" s="4">
        <v>188.86999499999999</v>
      </c>
      <c r="F152" s="4">
        <v>188.86999499999999</v>
      </c>
      <c r="G152" s="2">
        <v>132001400</v>
      </c>
      <c r="H152" s="4">
        <f t="shared" si="44"/>
        <v>132.00139999999999</v>
      </c>
      <c r="I152" s="10">
        <f t="shared" si="45"/>
        <v>8.7299959999999999</v>
      </c>
      <c r="J152" s="6" t="b">
        <f t="shared" si="41"/>
        <v>0</v>
      </c>
      <c r="K152" s="5">
        <f t="shared" si="38"/>
        <v>5.1135450274079959E-2</v>
      </c>
      <c r="L152" s="5">
        <f t="shared" si="46"/>
        <v>4.5213050003537036E-2</v>
      </c>
      <c r="M152" s="5">
        <f t="shared" si="47"/>
        <v>-2.3769912495303002E-3</v>
      </c>
      <c r="N152" s="4">
        <f t="shared" si="48"/>
        <v>174.51280312949297</v>
      </c>
      <c r="O152" s="4">
        <f t="shared" si="49"/>
        <v>172.97614543418354</v>
      </c>
      <c r="P152" s="5">
        <f t="shared" si="50"/>
        <v>8.8054152346013839E-3</v>
      </c>
      <c r="Q152" s="5">
        <f t="shared" si="42"/>
        <v>3.2073279267388663E-2</v>
      </c>
      <c r="R152" s="14"/>
      <c r="S152" s="13">
        <f t="shared" si="43"/>
        <v>8.4848811118572856E-2</v>
      </c>
      <c r="T152" s="20" t="b">
        <f t="shared" si="51"/>
        <v>0</v>
      </c>
      <c r="U152" s="13"/>
      <c r="V152" s="13"/>
      <c r="W152" s="13">
        <f t="shared" si="39"/>
        <v>1.6729291206659547E-2</v>
      </c>
    </row>
    <row r="153" spans="1:23" x14ac:dyDescent="0.2">
      <c r="A153" s="1">
        <v>45069</v>
      </c>
      <c r="B153" s="4">
        <v>186.199997</v>
      </c>
      <c r="C153" s="4">
        <v>192.96000699999999</v>
      </c>
      <c r="D153" s="4">
        <v>185.259995</v>
      </c>
      <c r="E153" s="4">
        <v>185.770004</v>
      </c>
      <c r="F153" s="4">
        <v>185.770004</v>
      </c>
      <c r="G153" s="2">
        <v>156952100</v>
      </c>
      <c r="H153" s="4">
        <f t="shared" si="44"/>
        <v>156.9521</v>
      </c>
      <c r="I153" s="10">
        <f t="shared" si="45"/>
        <v>-3.0999909999999886</v>
      </c>
      <c r="J153" s="6" t="b">
        <f t="shared" si="41"/>
        <v>1</v>
      </c>
      <c r="K153" s="5">
        <f t="shared" si="38"/>
        <v>4.1563274359367151E-2</v>
      </c>
      <c r="L153" s="5">
        <f t="shared" si="46"/>
        <v>-2.3093072337696981E-3</v>
      </c>
      <c r="M153" s="5">
        <f t="shared" si="47"/>
        <v>-3.726162281907458E-2</v>
      </c>
      <c r="N153" s="4">
        <f t="shared" si="48"/>
        <v>176.38900327457748</v>
      </c>
      <c r="O153" s="4">
        <f t="shared" si="49"/>
        <v>174.08865487468933</v>
      </c>
      <c r="P153" s="5">
        <f t="shared" si="50"/>
        <v>1.3041336802086767E-2</v>
      </c>
      <c r="Q153" s="5">
        <f t="shared" si="42"/>
        <v>5.0292203939796755E-2</v>
      </c>
      <c r="R153" s="14"/>
      <c r="S153" s="13">
        <f t="shared" si="43"/>
        <v>9.3945786969650918E-2</v>
      </c>
      <c r="T153" s="20" t="b">
        <f t="shared" si="51"/>
        <v>1</v>
      </c>
      <c r="U153" s="13"/>
      <c r="V153" s="13"/>
      <c r="W153" s="13">
        <f t="shared" si="39"/>
        <v>1.0751074485304794E-2</v>
      </c>
    </row>
    <row r="154" spans="1:23" x14ac:dyDescent="0.2">
      <c r="A154" s="1">
        <v>45070</v>
      </c>
      <c r="B154" s="4">
        <v>182.229996</v>
      </c>
      <c r="C154" s="4">
        <v>184.220001</v>
      </c>
      <c r="D154" s="4">
        <v>178.220001</v>
      </c>
      <c r="E154" s="4">
        <v>182.89999399999999</v>
      </c>
      <c r="F154" s="4">
        <v>182.89999399999999</v>
      </c>
      <c r="G154" s="2">
        <v>137605100</v>
      </c>
      <c r="H154" s="4">
        <f t="shared" si="44"/>
        <v>137.60509999999999</v>
      </c>
      <c r="I154" s="10">
        <f t="shared" si="45"/>
        <v>-2.8700100000000077</v>
      </c>
      <c r="J154" s="6" t="b">
        <f t="shared" si="41"/>
        <v>0</v>
      </c>
      <c r="K154" s="5">
        <f t="shared" si="38"/>
        <v>3.3666255001311554E-2</v>
      </c>
      <c r="L154" s="5">
        <f t="shared" si="46"/>
        <v>3.6766614427187526E-3</v>
      </c>
      <c r="M154" s="5">
        <f t="shared" si="47"/>
        <v>-7.1653837413669539E-3</v>
      </c>
      <c r="N154" s="4">
        <f t="shared" si="48"/>
        <v>177.47416839548123</v>
      </c>
      <c r="O154" s="4">
        <f t="shared" si="49"/>
        <v>174.85485827689024</v>
      </c>
      <c r="P154" s="5">
        <f t="shared" si="50"/>
        <v>1.4758824578651639E-2</v>
      </c>
      <c r="Q154" s="5">
        <f t="shared" si="42"/>
        <v>4.2024854166763216E-3</v>
      </c>
      <c r="R154" s="14"/>
      <c r="S154" s="13">
        <f t="shared" si="43"/>
        <v>3.801022236366499E-2</v>
      </c>
      <c r="T154" s="20" t="b">
        <f t="shared" si="51"/>
        <v>1</v>
      </c>
      <c r="U154" s="13"/>
      <c r="V154" s="13"/>
      <c r="W154" s="13">
        <f t="shared" si="39"/>
        <v>6.1521132313136382E-3</v>
      </c>
    </row>
    <row r="155" spans="1:23" x14ac:dyDescent="0.2">
      <c r="A155" s="1">
        <v>45071</v>
      </c>
      <c r="B155" s="4">
        <v>186.53999300000001</v>
      </c>
      <c r="C155" s="4">
        <v>186.779999</v>
      </c>
      <c r="D155" s="4">
        <v>180.58000200000001</v>
      </c>
      <c r="E155" s="4">
        <v>184.470001</v>
      </c>
      <c r="F155" s="4">
        <v>184.470001</v>
      </c>
      <c r="G155" s="2">
        <v>96870700</v>
      </c>
      <c r="H155" s="4">
        <f t="shared" si="44"/>
        <v>96.870699999999999</v>
      </c>
      <c r="I155" s="10">
        <f t="shared" si="45"/>
        <v>1.5700070000000039</v>
      </c>
      <c r="J155" s="6" t="b">
        <f t="shared" si="41"/>
        <v>0</v>
      </c>
      <c r="K155" s="5">
        <f t="shared" si="38"/>
        <v>3.43337962749607E-2</v>
      </c>
      <c r="L155" s="5">
        <f t="shared" si="46"/>
        <v>-1.1096773226532786E-2</v>
      </c>
      <c r="M155" s="5">
        <f t="shared" si="47"/>
        <v>-1.2367480524507377E-2</v>
      </c>
      <c r="N155" s="4">
        <f t="shared" si="48"/>
        <v>178.64014049623435</v>
      </c>
      <c r="O155" s="4">
        <f t="shared" si="49"/>
        <v>175.69095764411716</v>
      </c>
      <c r="P155" s="5">
        <f t="shared" si="50"/>
        <v>1.6509071499411169E-2</v>
      </c>
      <c r="Q155" s="5">
        <f t="shared" si="42"/>
        <v>1.0859046003753824E-2</v>
      </c>
      <c r="R155" s="14"/>
      <c r="S155" s="13">
        <f t="shared" si="43"/>
        <v>4.5565674551947835E-2</v>
      </c>
      <c r="T155" s="20" t="b">
        <f t="shared" si="51"/>
        <v>0</v>
      </c>
      <c r="U155" s="13"/>
      <c r="V155" s="13"/>
      <c r="W155" s="13">
        <f t="shared" si="39"/>
        <v>6.5698130116315602E-3</v>
      </c>
    </row>
    <row r="156" spans="1:23" x14ac:dyDescent="0.2">
      <c r="A156" s="1">
        <v>45072</v>
      </c>
      <c r="B156" s="4">
        <v>184.61999499999999</v>
      </c>
      <c r="C156" s="4">
        <v>198.60000600000001</v>
      </c>
      <c r="D156" s="4">
        <v>184.529999</v>
      </c>
      <c r="E156" s="4">
        <v>193.16999799999999</v>
      </c>
      <c r="F156" s="4">
        <v>193.16999799999999</v>
      </c>
      <c r="G156" s="2">
        <v>162061500</v>
      </c>
      <c r="H156" s="4">
        <f t="shared" si="44"/>
        <v>162.0615</v>
      </c>
      <c r="I156" s="10">
        <f t="shared" si="45"/>
        <v>8.6999969999999962</v>
      </c>
      <c r="J156" s="6" t="b">
        <f t="shared" si="41"/>
        <v>0</v>
      </c>
      <c r="K156" s="5">
        <f t="shared" si="38"/>
        <v>7.6247802938534698E-2</v>
      </c>
      <c r="L156" s="5">
        <f t="shared" si="46"/>
        <v>4.6311359720273011E-2</v>
      </c>
      <c r="M156" s="5">
        <f t="shared" si="47"/>
        <v>-2.7341429184045519E-2</v>
      </c>
      <c r="N156" s="4">
        <f t="shared" si="48"/>
        <v>181.06178341352862</v>
      </c>
      <c r="O156" s="4">
        <f t="shared" si="49"/>
        <v>177.21087419680262</v>
      </c>
      <c r="P156" s="5">
        <f t="shared" si="50"/>
        <v>2.1268481642704631E-2</v>
      </c>
      <c r="Q156" s="5">
        <f t="shared" si="42"/>
        <v>1.91548736629325E-2</v>
      </c>
      <c r="R156" s="14"/>
      <c r="S156" s="13">
        <f t="shared" si="43"/>
        <v>9.6863193633831002E-2</v>
      </c>
      <c r="T156" s="20" t="b">
        <f t="shared" si="51"/>
        <v>0</v>
      </c>
      <c r="U156" s="13"/>
      <c r="V156" s="13"/>
      <c r="W156" s="13">
        <f t="shared" si="39"/>
        <v>1.3555984173362822E-2</v>
      </c>
    </row>
    <row r="157" spans="1:23" x14ac:dyDescent="0.2">
      <c r="A157" s="1">
        <v>45076</v>
      </c>
      <c r="B157" s="4">
        <v>200.10000600000001</v>
      </c>
      <c r="C157" s="4">
        <v>204.479996</v>
      </c>
      <c r="D157" s="4">
        <v>197.529999</v>
      </c>
      <c r="E157" s="4">
        <v>201.16000399999999</v>
      </c>
      <c r="F157" s="4">
        <v>201.16000399999999</v>
      </c>
      <c r="G157" s="2">
        <v>128818700</v>
      </c>
      <c r="H157" s="4">
        <f t="shared" si="44"/>
        <v>128.81870000000001</v>
      </c>
      <c r="I157" s="10">
        <f t="shared" si="45"/>
        <v>7.9900059999999939</v>
      </c>
      <c r="J157" s="6" t="b">
        <f t="shared" si="41"/>
        <v>0</v>
      </c>
      <c r="K157" s="5">
        <f t="shared" si="38"/>
        <v>3.5184513922869996E-2</v>
      </c>
      <c r="L157" s="5">
        <f t="shared" si="46"/>
        <v>5.2973411704944117E-3</v>
      </c>
      <c r="M157" s="5">
        <f t="shared" si="47"/>
        <v>-1.6236267923244743E-2</v>
      </c>
      <c r="N157" s="4">
        <f t="shared" si="48"/>
        <v>184.41148684460717</v>
      </c>
      <c r="O157" s="4">
        <f t="shared" si="49"/>
        <v>179.29340722316761</v>
      </c>
      <c r="P157" s="5">
        <f t="shared" si="50"/>
        <v>2.7753583624388165E-2</v>
      </c>
      <c r="Q157" s="5">
        <f t="shared" si="42"/>
        <v>7.1137174694801103E-2</v>
      </c>
      <c r="R157" s="14"/>
      <c r="S157" s="13">
        <f t="shared" si="43"/>
        <v>0.10882461553115397</v>
      </c>
      <c r="T157" s="20" t="b">
        <f t="shared" si="51"/>
        <v>0</v>
      </c>
      <c r="U157" s="13"/>
      <c r="V157" s="13"/>
      <c r="W157" s="13">
        <f t="shared" si="39"/>
        <v>1.8500333797265959E-2</v>
      </c>
    </row>
    <row r="158" spans="1:23" x14ac:dyDescent="0.2">
      <c r="A158" s="1">
        <v>45077</v>
      </c>
      <c r="B158" s="4">
        <v>199.779999</v>
      </c>
      <c r="C158" s="4">
        <v>203.949997</v>
      </c>
      <c r="D158" s="4">
        <v>195.11999499999999</v>
      </c>
      <c r="E158" s="4">
        <v>203.929993</v>
      </c>
      <c r="F158" s="4">
        <v>203.929993</v>
      </c>
      <c r="G158" s="2">
        <v>150711700</v>
      </c>
      <c r="H158" s="4">
        <f t="shared" si="44"/>
        <v>150.71170000000001</v>
      </c>
      <c r="I158" s="10">
        <f t="shared" si="45"/>
        <v>2.7699890000000096</v>
      </c>
      <c r="J158" s="6" t="b">
        <f t="shared" si="41"/>
        <v>0</v>
      </c>
      <c r="K158" s="5">
        <f t="shared" si="38"/>
        <v>4.5254213951778789E-2</v>
      </c>
      <c r="L158" s="5">
        <f t="shared" si="46"/>
        <v>2.0772820206090763E-2</v>
      </c>
      <c r="M158" s="5">
        <f t="shared" si="47"/>
        <v>-9.8082864889672603E-5</v>
      </c>
      <c r="N158" s="4">
        <f t="shared" si="48"/>
        <v>187.6645712038393</v>
      </c>
      <c r="O158" s="4">
        <f t="shared" si="49"/>
        <v>181.43571902984868</v>
      </c>
      <c r="P158" s="5">
        <f t="shared" si="50"/>
        <v>3.3191412390913694E-2</v>
      </c>
      <c r="Q158" s="5">
        <f t="shared" si="42"/>
        <v>3.9727390995195802E-2</v>
      </c>
      <c r="R158" s="14"/>
      <c r="S158" s="13">
        <f t="shared" si="43"/>
        <v>8.6779436798817153E-2</v>
      </c>
      <c r="T158" s="20" t="b">
        <f t="shared" si="51"/>
        <v>0</v>
      </c>
      <c r="U158" s="13"/>
      <c r="V158" s="13"/>
      <c r="W158" s="13">
        <f t="shared" si="39"/>
        <v>1.7640356438171977E-2</v>
      </c>
    </row>
    <row r="159" spans="1:23" x14ac:dyDescent="0.2">
      <c r="A159" s="1">
        <v>45078</v>
      </c>
      <c r="B159" s="4">
        <v>202.58999600000001</v>
      </c>
      <c r="C159" s="4">
        <v>209.800003</v>
      </c>
      <c r="D159" s="4">
        <v>199.36999499999999</v>
      </c>
      <c r="E159" s="4">
        <v>207.520004</v>
      </c>
      <c r="F159" s="4">
        <v>207.520004</v>
      </c>
      <c r="G159" s="2">
        <v>148029900</v>
      </c>
      <c r="H159" s="4">
        <f t="shared" si="44"/>
        <v>148.0299</v>
      </c>
      <c r="I159" s="10">
        <f t="shared" si="45"/>
        <v>3.5900110000000041</v>
      </c>
      <c r="J159" s="6" t="b">
        <f t="shared" si="41"/>
        <v>0</v>
      </c>
      <c r="K159" s="5">
        <f t="shared" si="38"/>
        <v>5.2314833031921457E-2</v>
      </c>
      <c r="L159" s="5">
        <f t="shared" si="46"/>
        <v>2.4334903486547214E-2</v>
      </c>
      <c r="M159" s="5">
        <f t="shared" si="47"/>
        <v>-1.086748792849161E-2</v>
      </c>
      <c r="N159" s="4">
        <f t="shared" si="48"/>
        <v>190.97381000319942</v>
      </c>
      <c r="O159" s="4">
        <f t="shared" si="49"/>
        <v>183.70391772290532</v>
      </c>
      <c r="P159" s="5">
        <f t="shared" si="50"/>
        <v>3.8067483076199338E-2</v>
      </c>
      <c r="Q159" s="5">
        <f t="shared" si="42"/>
        <v>4.3965112266754841E-2</v>
      </c>
      <c r="R159" s="14"/>
      <c r="S159" s="13">
        <f t="shared" si="43"/>
        <v>9.8579972806141253E-2</v>
      </c>
      <c r="T159" s="20" t="b">
        <f t="shared" si="51"/>
        <v>0</v>
      </c>
      <c r="U159" s="13">
        <f>(E159-E158)/E158</f>
        <v>1.7604134375662946E-2</v>
      </c>
      <c r="V159" s="13"/>
      <c r="W159" s="13">
        <f t="shared" si="39"/>
        <v>1.7633796182901545E-2</v>
      </c>
    </row>
    <row r="160" spans="1:23" x14ac:dyDescent="0.2">
      <c r="A160" s="1">
        <v>45079</v>
      </c>
      <c r="B160" s="4">
        <v>210.14999399999999</v>
      </c>
      <c r="C160" s="4">
        <v>217.25</v>
      </c>
      <c r="D160" s="4">
        <v>209.75</v>
      </c>
      <c r="E160" s="4">
        <v>213.970001</v>
      </c>
      <c r="F160" s="4">
        <v>213.970001</v>
      </c>
      <c r="G160" s="2">
        <v>164129000</v>
      </c>
      <c r="H160" s="4">
        <f t="shared" si="44"/>
        <v>164.12899999999999</v>
      </c>
      <c r="I160" s="10">
        <f t="shared" si="45"/>
        <v>6.4499969999999962</v>
      </c>
      <c r="J160" s="6" t="b">
        <f t="shared" si="41"/>
        <v>0</v>
      </c>
      <c r="K160" s="5">
        <f t="shared" si="38"/>
        <v>3.5756853396901073E-2</v>
      </c>
      <c r="L160" s="5">
        <f t="shared" si="46"/>
        <v>1.8177526095956034E-2</v>
      </c>
      <c r="M160" s="5">
        <f t="shared" si="47"/>
        <v>-1.509780897583431E-2</v>
      </c>
      <c r="N160" s="4">
        <f t="shared" si="48"/>
        <v>194.80650850266619</v>
      </c>
      <c r="O160" s="4">
        <f t="shared" si="49"/>
        <v>186.33575105134832</v>
      </c>
      <c r="P160" s="5">
        <f t="shared" si="50"/>
        <v>4.3482928349911534E-2</v>
      </c>
      <c r="Q160" s="5">
        <f t="shared" si="42"/>
        <v>7.6709405718491622E-2</v>
      </c>
      <c r="R160" s="14" t="s">
        <v>15</v>
      </c>
      <c r="S160" s="13">
        <f t="shared" si="43"/>
        <v>0.11520914608983221</v>
      </c>
      <c r="T160" s="20" t="b">
        <f t="shared" si="51"/>
        <v>0</v>
      </c>
      <c r="U160" s="13">
        <f>(E160-E159)/E159</f>
        <v>3.108132650190194E-2</v>
      </c>
      <c r="V160" s="13"/>
      <c r="W160" s="13">
        <f t="shared" si="39"/>
        <v>2.0069236192138403E-2</v>
      </c>
    </row>
    <row r="161" spans="1:23" x14ac:dyDescent="0.2">
      <c r="A161" s="1">
        <v>45082</v>
      </c>
      <c r="B161" s="4">
        <v>217.800003</v>
      </c>
      <c r="C161" s="4">
        <v>221.28999300000001</v>
      </c>
      <c r="D161" s="4">
        <v>214.520004</v>
      </c>
      <c r="E161" s="4">
        <v>217.61000100000001</v>
      </c>
      <c r="F161" s="4">
        <v>217.61000100000001</v>
      </c>
      <c r="G161" s="2">
        <v>151143100</v>
      </c>
      <c r="H161" s="4">
        <f t="shared" si="44"/>
        <v>151.1431</v>
      </c>
      <c r="I161" s="10">
        <f t="shared" si="45"/>
        <v>3.6400000000000148</v>
      </c>
      <c r="J161" s="6" t="b">
        <f t="shared" si="41"/>
        <v>1</v>
      </c>
      <c r="K161" s="5">
        <f t="shared" si="38"/>
        <v>3.1558777147887844E-2</v>
      </c>
      <c r="L161" s="5">
        <f t="shared" si="46"/>
        <v>-8.7236913398937223E-4</v>
      </c>
      <c r="M161" s="5">
        <f t="shared" si="47"/>
        <v>-1.6629726225351721E-2</v>
      </c>
      <c r="N161" s="4">
        <f t="shared" si="48"/>
        <v>198.60709058555517</v>
      </c>
      <c r="O161" s="4">
        <f t="shared" si="49"/>
        <v>189.05525104688326</v>
      </c>
      <c r="P161" s="5">
        <f t="shared" si="50"/>
        <v>4.8094151676610006E-2</v>
      </c>
      <c r="Q161" s="5">
        <f t="shared" si="42"/>
        <v>8.0122584584108439E-2</v>
      </c>
      <c r="R161" s="14"/>
      <c r="S161" s="13">
        <f t="shared" si="43"/>
        <v>0.11420993252339895</v>
      </c>
      <c r="T161" s="20" t="b">
        <f t="shared" si="51"/>
        <v>0</v>
      </c>
      <c r="U161" s="13">
        <f>(E161-E160)/E160</f>
        <v>1.7011730536936415E-2</v>
      </c>
      <c r="V161" s="13"/>
      <c r="W161" s="13">
        <f t="shared" si="39"/>
        <v>1.9509523126825936E-2</v>
      </c>
    </row>
    <row r="162" spans="1:23" x14ac:dyDescent="0.2">
      <c r="A162" s="1">
        <v>45083</v>
      </c>
      <c r="B162" s="4">
        <v>216.13999899999999</v>
      </c>
      <c r="C162" s="4">
        <v>221.91000399999999</v>
      </c>
      <c r="D162" s="4">
        <v>212.529999</v>
      </c>
      <c r="E162" s="4">
        <v>221.30999800000001</v>
      </c>
      <c r="F162" s="4">
        <v>221.30999800000001</v>
      </c>
      <c r="G162" s="2">
        <v>146911600</v>
      </c>
      <c r="H162" s="4">
        <f t="shared" si="44"/>
        <v>146.91159999999999</v>
      </c>
      <c r="I162" s="10">
        <f t="shared" si="45"/>
        <v>3.6999969999999962</v>
      </c>
      <c r="J162" s="6" t="b">
        <f t="shared" si="41"/>
        <v>0</v>
      </c>
      <c r="K162" s="5">
        <f t="shared" si="38"/>
        <v>4.4134969388486107E-2</v>
      </c>
      <c r="L162" s="5">
        <f t="shared" si="46"/>
        <v>2.3919677171831664E-2</v>
      </c>
      <c r="M162" s="5">
        <f t="shared" si="47"/>
        <v>-2.703825826617439E-3</v>
      </c>
      <c r="N162" s="4">
        <f t="shared" si="48"/>
        <v>202.39090848796263</v>
      </c>
      <c r="O162" s="4">
        <f t="shared" si="49"/>
        <v>191.86001165150211</v>
      </c>
      <c r="P162" s="5">
        <f t="shared" si="50"/>
        <v>5.2032459931800057E-2</v>
      </c>
      <c r="Q162" s="5">
        <f t="shared" si="42"/>
        <v>5.0096570976360832E-2</v>
      </c>
      <c r="R162" s="14"/>
      <c r="S162" s="13">
        <f t="shared" si="43"/>
        <v>9.6442550991356749E-2</v>
      </c>
      <c r="T162" s="20" t="b">
        <f t="shared" si="51"/>
        <v>0</v>
      </c>
      <c r="U162" s="13">
        <f>(E162-E161)/E161</f>
        <v>1.7002881223276114E-2</v>
      </c>
      <c r="V162" s="13">
        <f>(E162-E159)/E159</f>
        <v>6.6451396174799643E-2</v>
      </c>
      <c r="W162" s="13">
        <f t="shared" si="39"/>
        <v>1.9051776506325113E-2</v>
      </c>
    </row>
    <row r="163" spans="1:23" x14ac:dyDescent="0.2">
      <c r="A163" s="1">
        <v>45084</v>
      </c>
      <c r="B163" s="4">
        <v>228</v>
      </c>
      <c r="C163" s="4">
        <v>230.83000200000001</v>
      </c>
      <c r="D163" s="4">
        <v>223.199997</v>
      </c>
      <c r="E163" s="4">
        <v>224.570007</v>
      </c>
      <c r="F163" s="4">
        <v>224.570007</v>
      </c>
      <c r="G163" s="2">
        <v>185710800</v>
      </c>
      <c r="H163" s="4">
        <f t="shared" si="44"/>
        <v>185.71080000000001</v>
      </c>
      <c r="I163" s="10">
        <f t="shared" si="45"/>
        <v>3.2600089999999966</v>
      </c>
      <c r="J163" s="6" t="b">
        <f t="shared" si="41"/>
        <v>1</v>
      </c>
      <c r="K163" s="5">
        <f t="shared" si="38"/>
        <v>3.4184610674524385E-2</v>
      </c>
      <c r="L163" s="5">
        <f t="shared" si="46"/>
        <v>-1.5043828947368405E-2</v>
      </c>
      <c r="M163" s="5">
        <f t="shared" si="47"/>
        <v>-2.7119503295763101E-2</v>
      </c>
      <c r="N163" s="4">
        <f t="shared" si="48"/>
        <v>206.08742490663553</v>
      </c>
      <c r="O163" s="4">
        <f t="shared" si="49"/>
        <v>194.70435907311062</v>
      </c>
      <c r="P163" s="5">
        <f t="shared" si="50"/>
        <v>5.5234160156456991E-2</v>
      </c>
      <c r="Q163" s="5">
        <f t="shared" si="42"/>
        <v>8.3035498653627346E-2</v>
      </c>
      <c r="R163" s="14"/>
      <c r="S163" s="13">
        <f t="shared" si="43"/>
        <v>0.12005864552179099</v>
      </c>
      <c r="T163" s="20" t="b">
        <f t="shared" si="51"/>
        <v>0</v>
      </c>
      <c r="U163" s="13"/>
      <c r="V163" s="13"/>
      <c r="W163" s="13">
        <f t="shared" si="39"/>
        <v>1.8264241443892493E-2</v>
      </c>
    </row>
    <row r="164" spans="1:23" x14ac:dyDescent="0.2">
      <c r="A164" s="1">
        <v>45085</v>
      </c>
      <c r="B164" s="4">
        <v>224.220001</v>
      </c>
      <c r="C164" s="4">
        <v>235.229996</v>
      </c>
      <c r="D164" s="4">
        <v>223.009995</v>
      </c>
      <c r="E164" s="4">
        <v>234.86000100000001</v>
      </c>
      <c r="F164" s="4">
        <v>234.86000100000001</v>
      </c>
      <c r="G164" s="2">
        <v>164489700</v>
      </c>
      <c r="H164" s="4">
        <f t="shared" si="44"/>
        <v>164.4897</v>
      </c>
      <c r="I164" s="10">
        <f t="shared" si="45"/>
        <v>10.289994000000007</v>
      </c>
      <c r="J164" s="6" t="b">
        <f t="shared" si="41"/>
        <v>0</v>
      </c>
      <c r="K164" s="5">
        <f t="shared" si="38"/>
        <v>5.4795754782201563E-2</v>
      </c>
      <c r="L164" s="5">
        <f t="shared" si="46"/>
        <v>4.745339377640987E-2</v>
      </c>
      <c r="M164" s="5">
        <f t="shared" si="47"/>
        <v>-1.5729073940042441E-3</v>
      </c>
      <c r="N164" s="4">
        <f t="shared" si="48"/>
        <v>210.88285425552962</v>
      </c>
      <c r="O164" s="4">
        <f t="shared" si="49"/>
        <v>198.19615402327491</v>
      </c>
      <c r="P164" s="5">
        <f t="shared" si="50"/>
        <v>6.0159941769765982E-2</v>
      </c>
      <c r="Q164" s="5">
        <f t="shared" si="42"/>
        <v>5.7506527912296559E-2</v>
      </c>
      <c r="R164" s="14"/>
      <c r="S164" s="13">
        <f t="shared" si="43"/>
        <v>0.11545339629635615</v>
      </c>
      <c r="T164" s="20" t="b">
        <f t="shared" si="51"/>
        <v>0</v>
      </c>
      <c r="U164" s="13"/>
      <c r="V164" s="13"/>
      <c r="W164" s="13">
        <f t="shared" si="39"/>
        <v>2.3268908091149076E-2</v>
      </c>
    </row>
    <row r="165" spans="1:23" x14ac:dyDescent="0.2">
      <c r="A165" s="1">
        <v>45086</v>
      </c>
      <c r="B165" s="4">
        <v>249.070007</v>
      </c>
      <c r="C165" s="4">
        <v>252.41999799999999</v>
      </c>
      <c r="D165" s="4">
        <v>242.020004</v>
      </c>
      <c r="E165" s="4">
        <v>244.39999399999999</v>
      </c>
      <c r="F165" s="4">
        <v>244.39999399999999</v>
      </c>
      <c r="G165" s="2">
        <v>199882300</v>
      </c>
      <c r="H165" s="4">
        <f t="shared" si="44"/>
        <v>199.88229999999999</v>
      </c>
      <c r="I165" s="10">
        <f t="shared" si="45"/>
        <v>9.5399929999999813</v>
      </c>
      <c r="J165" s="6" t="b">
        <f t="shared" si="41"/>
        <v>1</v>
      </c>
      <c r="K165" s="5">
        <f t="shared" si="38"/>
        <v>4.2971629733548768E-2</v>
      </c>
      <c r="L165" s="5">
        <f t="shared" si="46"/>
        <v>-1.8749800733735118E-2</v>
      </c>
      <c r="M165" s="5">
        <f t="shared" si="47"/>
        <v>-3.1772458852487591E-2</v>
      </c>
      <c r="N165" s="4">
        <f t="shared" si="48"/>
        <v>216.46904421294136</v>
      </c>
      <c r="O165" s="4">
        <f t="shared" si="49"/>
        <v>202.21387923864231</v>
      </c>
      <c r="P165" s="5">
        <f t="shared" si="50"/>
        <v>6.5853133994882865E-2</v>
      </c>
      <c r="Q165" s="5">
        <f t="shared" si="42"/>
        <v>0.118035167014107</v>
      </c>
      <c r="R165" s="14"/>
      <c r="S165" s="13">
        <f t="shared" si="43"/>
        <v>0.16607896024012356</v>
      </c>
      <c r="T165" s="20" t="b">
        <f t="shared" si="51"/>
        <v>0</v>
      </c>
      <c r="U165" s="13"/>
      <c r="V165" s="13"/>
      <c r="W165" s="13">
        <f t="shared" si="39"/>
        <v>2.6489540731665508E-2</v>
      </c>
    </row>
    <row r="166" spans="1:23" x14ac:dyDescent="0.2">
      <c r="A166" s="1">
        <v>45089</v>
      </c>
      <c r="B166" s="4">
        <v>247.94000199999999</v>
      </c>
      <c r="C166" s="4">
        <v>250.970001</v>
      </c>
      <c r="D166" s="4">
        <v>244.58999600000001</v>
      </c>
      <c r="E166" s="4">
        <v>249.83000200000001</v>
      </c>
      <c r="F166" s="4">
        <v>249.83000200000001</v>
      </c>
      <c r="G166" s="2">
        <v>150337900</v>
      </c>
      <c r="H166" s="4">
        <f t="shared" si="44"/>
        <v>150.33789999999999</v>
      </c>
      <c r="I166" s="10">
        <f t="shared" si="45"/>
        <v>5.430008000000015</v>
      </c>
      <c r="J166" s="6" t="b">
        <f t="shared" si="41"/>
        <v>0</v>
      </c>
      <c r="K166" s="5">
        <f t="shared" si="38"/>
        <v>2.6084488753988052E-2</v>
      </c>
      <c r="L166" s="5">
        <f t="shared" si="46"/>
        <v>7.6228119091489516E-3</v>
      </c>
      <c r="M166" s="5">
        <f t="shared" si="47"/>
        <v>-4.5423715800996826E-3</v>
      </c>
      <c r="N166" s="4">
        <f t="shared" si="48"/>
        <v>222.0292038441178</v>
      </c>
      <c r="O166" s="4">
        <f t="shared" si="49"/>
        <v>206.35441165267341</v>
      </c>
      <c r="P166" s="5">
        <f t="shared" si="50"/>
        <v>7.0597884963139124E-2</v>
      </c>
      <c r="Q166" s="5">
        <f t="shared" si="42"/>
        <v>0.10161182297316927</v>
      </c>
      <c r="R166" s="112" t="s">
        <v>36</v>
      </c>
      <c r="S166" s="13">
        <f t="shared" si="43"/>
        <v>0.13034680418077318</v>
      </c>
      <c r="T166" s="20" t="b">
        <f t="shared" si="51"/>
        <v>0</v>
      </c>
      <c r="U166" s="13">
        <f t="shared" ref="U166:U172" si="52">(E166-E165)/E165</f>
        <v>2.2217709219747424E-2</v>
      </c>
      <c r="V166" s="13"/>
      <c r="W166" s="13">
        <f t="shared" si="39"/>
        <v>2.5685703244048595E-2</v>
      </c>
    </row>
    <row r="167" spans="1:23" x14ac:dyDescent="0.2">
      <c r="A167" s="1">
        <v>45090</v>
      </c>
      <c r="B167" s="4">
        <v>253.509995</v>
      </c>
      <c r="C167" s="4">
        <v>259.67999300000002</v>
      </c>
      <c r="D167" s="4">
        <v>251.33999600000001</v>
      </c>
      <c r="E167" s="4">
        <v>258.709991</v>
      </c>
      <c r="F167" s="4">
        <v>258.709991</v>
      </c>
      <c r="G167" s="2">
        <v>162384300</v>
      </c>
      <c r="H167" s="4">
        <f t="shared" si="44"/>
        <v>162.3843</v>
      </c>
      <c r="I167" s="10">
        <f t="shared" si="45"/>
        <v>8.8799889999999948</v>
      </c>
      <c r="J167" s="6" t="b">
        <f t="shared" si="41"/>
        <v>0</v>
      </c>
      <c r="K167" s="5">
        <f t="shared" si="38"/>
        <v>3.3182132301776635E-2</v>
      </c>
      <c r="L167" s="5">
        <f t="shared" si="46"/>
        <v>2.0511995986588216E-2</v>
      </c>
      <c r="M167" s="5">
        <f t="shared" si="47"/>
        <v>-3.7353744075309726E-3</v>
      </c>
      <c r="N167" s="4">
        <f t="shared" si="48"/>
        <v>228.14266837009816</v>
      </c>
      <c r="O167" s="4">
        <f t="shared" si="49"/>
        <v>210.90707072635399</v>
      </c>
      <c r="P167" s="5">
        <f t="shared" si="50"/>
        <v>7.5547453559998687E-2</v>
      </c>
      <c r="Q167" s="5">
        <f t="shared" si="42"/>
        <v>0.10167904055663372</v>
      </c>
      <c r="R167" s="112"/>
      <c r="S167" s="13">
        <f t="shared" si="43"/>
        <v>0.1382351002344783</v>
      </c>
      <c r="T167" s="20" t="b">
        <f t="shared" si="51"/>
        <v>0</v>
      </c>
      <c r="U167" s="13">
        <f t="shared" si="52"/>
        <v>3.5544125721137347E-2</v>
      </c>
      <c r="V167" s="13"/>
      <c r="W167" s="13">
        <f t="shared" si="39"/>
        <v>2.7534506362831897E-2</v>
      </c>
    </row>
    <row r="168" spans="1:23" x14ac:dyDescent="0.2">
      <c r="A168" s="1">
        <v>45091</v>
      </c>
      <c r="B168" s="4">
        <v>260.17001299999998</v>
      </c>
      <c r="C168" s="4">
        <v>261.57000699999998</v>
      </c>
      <c r="D168" s="4">
        <v>250.5</v>
      </c>
      <c r="E168" s="4">
        <v>256.790009</v>
      </c>
      <c r="F168" s="4">
        <v>256.790009</v>
      </c>
      <c r="G168" s="2">
        <v>170575500</v>
      </c>
      <c r="H168" s="4">
        <f t="shared" si="44"/>
        <v>170.57550000000001</v>
      </c>
      <c r="I168" s="10">
        <f t="shared" si="45"/>
        <v>-1.9199820000000045</v>
      </c>
      <c r="J168" s="6" t="b">
        <f t="shared" si="41"/>
        <v>0</v>
      </c>
      <c r="K168" s="5">
        <f t="shared" si="38"/>
        <v>4.4191644710578744E-2</v>
      </c>
      <c r="L168" s="5">
        <f t="shared" si="46"/>
        <v>-1.2991520279471968E-2</v>
      </c>
      <c r="M168" s="5">
        <f t="shared" si="47"/>
        <v>-1.8274258791452256E-2</v>
      </c>
      <c r="N168" s="4">
        <f t="shared" si="48"/>
        <v>232.91722514174847</v>
      </c>
      <c r="O168" s="4">
        <f t="shared" si="49"/>
        <v>214.89689144580146</v>
      </c>
      <c r="P168" s="5">
        <f t="shared" si="50"/>
        <v>7.7367973472035931E-2</v>
      </c>
      <c r="Q168" s="5">
        <f t="shared" si="42"/>
        <v>7.5489371159866009E-2</v>
      </c>
      <c r="R168" s="112"/>
      <c r="S168" s="13">
        <f t="shared" si="43"/>
        <v>0.12301701534016657</v>
      </c>
      <c r="T168" s="20" t="b">
        <f t="shared" si="51"/>
        <v>1</v>
      </c>
      <c r="U168" s="13">
        <f t="shared" si="52"/>
        <v>-7.4213678125790066E-3</v>
      </c>
      <c r="V168" s="13"/>
      <c r="W168" s="13">
        <f t="shared" si="39"/>
        <v>2.0927943053181602E-2</v>
      </c>
    </row>
    <row r="169" spans="1:23" x14ac:dyDescent="0.2">
      <c r="A169" s="1">
        <v>45092</v>
      </c>
      <c r="B169" s="4">
        <v>248.39999399999999</v>
      </c>
      <c r="C169" s="4">
        <v>258.95001200000002</v>
      </c>
      <c r="D169" s="4">
        <v>247.28999300000001</v>
      </c>
      <c r="E169" s="4">
        <v>255.89999399999999</v>
      </c>
      <c r="F169" s="4">
        <v>255.89999399999999</v>
      </c>
      <c r="G169" s="2">
        <v>160171200</v>
      </c>
      <c r="H169" s="4">
        <f t="shared" si="44"/>
        <v>160.1712</v>
      </c>
      <c r="I169" s="10">
        <f t="shared" si="45"/>
        <v>-0.89001500000000533</v>
      </c>
      <c r="J169" s="6" t="b">
        <f t="shared" si="41"/>
        <v>0</v>
      </c>
      <c r="K169" s="5">
        <f t="shared" si="38"/>
        <v>4.7151196287995384E-2</v>
      </c>
      <c r="L169" s="5">
        <f t="shared" si="46"/>
        <v>3.0193237444281099E-2</v>
      </c>
      <c r="M169" s="5">
        <f t="shared" si="47"/>
        <v>-1.1778404551686302E-2</v>
      </c>
      <c r="N169" s="4">
        <f t="shared" si="48"/>
        <v>236.74768661812374</v>
      </c>
      <c r="O169" s="4">
        <f t="shared" si="49"/>
        <v>218.46237862442743</v>
      </c>
      <c r="P169" s="5">
        <f t="shared" si="50"/>
        <v>7.7235424155128837E-2</v>
      </c>
      <c r="Q169" s="5">
        <f t="shared" si="42"/>
        <v>4.452971233835587E-2</v>
      </c>
      <c r="R169" s="14"/>
      <c r="S169" s="13">
        <f t="shared" si="43"/>
        <v>9.3780537833465044E-2</v>
      </c>
      <c r="T169" s="20" t="b">
        <f t="shared" si="51"/>
        <v>1</v>
      </c>
      <c r="U169" s="13">
        <f t="shared" si="52"/>
        <v>-3.4659253429131869E-3</v>
      </c>
      <c r="V169" s="13"/>
      <c r="W169" s="13">
        <f t="shared" si="39"/>
        <v>1.6445591235444802E-2</v>
      </c>
    </row>
    <row r="170" spans="1:23" x14ac:dyDescent="0.2">
      <c r="A170" s="1">
        <v>45093</v>
      </c>
      <c r="B170" s="4">
        <v>258.92001299999998</v>
      </c>
      <c r="C170" s="4">
        <v>263.60000600000001</v>
      </c>
      <c r="D170" s="4">
        <v>257.209991</v>
      </c>
      <c r="E170" s="4">
        <v>260.540009</v>
      </c>
      <c r="F170" s="4">
        <v>260.540009</v>
      </c>
      <c r="G170" s="2">
        <v>167563700</v>
      </c>
      <c r="H170" s="4">
        <f t="shared" si="44"/>
        <v>167.56370000000001</v>
      </c>
      <c r="I170" s="10">
        <f t="shared" si="45"/>
        <v>4.6400150000000053</v>
      </c>
      <c r="J170" s="6" t="b">
        <f t="shared" si="41"/>
        <v>0</v>
      </c>
      <c r="K170" s="5">
        <f t="shared" si="38"/>
        <v>2.4843572270098969E-2</v>
      </c>
      <c r="L170" s="5">
        <f t="shared" si="46"/>
        <v>6.2567430815014475E-3</v>
      </c>
      <c r="M170" s="5">
        <f t="shared" si="47"/>
        <v>-1.1608486078714314E-2</v>
      </c>
      <c r="N170" s="4">
        <f t="shared" si="48"/>
        <v>240.71307368176977</v>
      </c>
      <c r="O170" s="4">
        <f t="shared" si="49"/>
        <v>222.12130300491199</v>
      </c>
      <c r="P170" s="5">
        <f t="shared" si="50"/>
        <v>7.7236231470487887E-2</v>
      </c>
      <c r="Q170" s="5">
        <f t="shared" si="42"/>
        <v>6.8533532748784862E-2</v>
      </c>
      <c r="R170" s="14"/>
      <c r="S170" s="13">
        <f t="shared" si="43"/>
        <v>9.5079722792653462E-2</v>
      </c>
      <c r="T170" s="20" t="b">
        <f t="shared" si="51"/>
        <v>0</v>
      </c>
      <c r="U170" s="13">
        <f t="shared" si="52"/>
        <v>1.813214188664657E-2</v>
      </c>
      <c r="V170" s="13"/>
      <c r="W170" s="13">
        <f t="shared" si="39"/>
        <v>1.6749422646068938E-2</v>
      </c>
    </row>
    <row r="171" spans="1:23" x14ac:dyDescent="0.2">
      <c r="A171" s="1">
        <v>45097</v>
      </c>
      <c r="B171" s="4">
        <v>261.5</v>
      </c>
      <c r="C171" s="4">
        <v>274.75</v>
      </c>
      <c r="D171" s="4">
        <v>261.11999500000002</v>
      </c>
      <c r="E171" s="4">
        <v>274.45001200000002</v>
      </c>
      <c r="F171" s="4">
        <v>274.45001200000002</v>
      </c>
      <c r="G171" s="2">
        <v>165611200</v>
      </c>
      <c r="H171" s="4">
        <f t="shared" si="44"/>
        <v>165.6112</v>
      </c>
      <c r="I171" s="10">
        <f t="shared" si="45"/>
        <v>13.910003000000017</v>
      </c>
      <c r="J171" s="6" t="b">
        <f t="shared" si="41"/>
        <v>0</v>
      </c>
      <c r="K171" s="5">
        <f t="shared" si="38"/>
        <v>5.2198243187006735E-2</v>
      </c>
      <c r="L171" s="5">
        <f t="shared" si="46"/>
        <v>4.9522034416826059E-2</v>
      </c>
      <c r="M171" s="5">
        <f t="shared" si="47"/>
        <v>-1.091858052775195E-3</v>
      </c>
      <c r="N171" s="4">
        <f t="shared" si="48"/>
        <v>246.33589673480816</v>
      </c>
      <c r="O171" s="4">
        <f t="shared" si="49"/>
        <v>226.67162552622401</v>
      </c>
      <c r="P171" s="5">
        <f t="shared" si="50"/>
        <v>7.982706324670838E-2</v>
      </c>
      <c r="Q171" s="5">
        <f t="shared" si="42"/>
        <v>6.0016012530677225E-2</v>
      </c>
      <c r="R171" s="14"/>
      <c r="S171" s="13">
        <f t="shared" si="43"/>
        <v>0.11534698613487469</v>
      </c>
      <c r="T171" s="20" t="b">
        <f t="shared" si="51"/>
        <v>0</v>
      </c>
      <c r="U171" s="13">
        <f t="shared" si="52"/>
        <v>5.3389124585468246E-2</v>
      </c>
      <c r="V171" s="13"/>
      <c r="W171" s="13">
        <f t="shared" si="39"/>
        <v>2.3359026441878834E-2</v>
      </c>
    </row>
    <row r="172" spans="1:23" x14ac:dyDescent="0.2">
      <c r="A172" s="1">
        <v>45098</v>
      </c>
      <c r="B172" s="4">
        <v>275.13000499999998</v>
      </c>
      <c r="C172" s="4">
        <v>276.98998999999998</v>
      </c>
      <c r="D172" s="4">
        <v>257.77999899999998</v>
      </c>
      <c r="E172" s="4">
        <v>259.459991</v>
      </c>
      <c r="F172" s="4">
        <v>259.459991</v>
      </c>
      <c r="G172" s="2">
        <v>211797100</v>
      </c>
      <c r="H172" s="4">
        <f t="shared" si="44"/>
        <v>211.7971</v>
      </c>
      <c r="I172" s="10">
        <f t="shared" si="45"/>
        <v>-14.990021000000013</v>
      </c>
      <c r="J172" s="6" t="b">
        <f t="shared" si="41"/>
        <v>1</v>
      </c>
      <c r="K172" s="5">
        <f t="shared" si="38"/>
        <v>7.4520874678101007E-2</v>
      </c>
      <c r="L172" s="5">
        <f t="shared" si="46"/>
        <v>-5.6954943900066377E-2</v>
      </c>
      <c r="M172" s="5">
        <f t="shared" si="47"/>
        <v>-6.3287481977236715E-2</v>
      </c>
      <c r="N172" s="4">
        <f t="shared" si="48"/>
        <v>248.5232457790068</v>
      </c>
      <c r="O172" s="4">
        <f t="shared" si="49"/>
        <v>229.52278774133495</v>
      </c>
      <c r="P172" s="5">
        <f t="shared" si="50"/>
        <v>7.6453443934848403E-2</v>
      </c>
      <c r="Q172" s="5">
        <f t="shared" si="42"/>
        <v>3.7247031729275404E-2</v>
      </c>
      <c r="R172" s="14"/>
      <c r="S172" s="13">
        <f t="shared" si="43"/>
        <v>0.114543587791005</v>
      </c>
      <c r="T172" s="20" t="b">
        <f t="shared" si="51"/>
        <v>1</v>
      </c>
      <c r="U172" s="13">
        <f t="shared" si="52"/>
        <v>-5.4618401692764405E-2</v>
      </c>
      <c r="V172" s="13">
        <f>(E172-E166)/E166</f>
        <v>3.8546167085248613E-2</v>
      </c>
      <c r="W172" s="13">
        <f t="shared" si="39"/>
        <v>8.8795383587696175E-3</v>
      </c>
    </row>
    <row r="173" spans="1:23" x14ac:dyDescent="0.2">
      <c r="A173" s="1">
        <v>45099</v>
      </c>
      <c r="B173" s="4">
        <v>250.770004</v>
      </c>
      <c r="C173" s="4">
        <v>265</v>
      </c>
      <c r="D173" s="4">
        <v>248.25</v>
      </c>
      <c r="E173" s="4">
        <v>264.60998499999999</v>
      </c>
      <c r="F173" s="4">
        <v>264.60998499999999</v>
      </c>
      <c r="G173" s="2">
        <v>166875900</v>
      </c>
      <c r="H173" s="4">
        <f t="shared" si="44"/>
        <v>166.8759</v>
      </c>
      <c r="I173" s="10">
        <f t="shared" si="45"/>
        <v>5.1499939999999924</v>
      </c>
      <c r="J173" s="6" t="b">
        <f t="shared" si="41"/>
        <v>0</v>
      </c>
      <c r="K173" s="5">
        <f t="shared" si="38"/>
        <v>6.747230614300101E-2</v>
      </c>
      <c r="L173" s="5">
        <f t="shared" si="46"/>
        <v>5.5189938107589591E-2</v>
      </c>
      <c r="M173" s="5">
        <f t="shared" si="47"/>
        <v>-1.4717547169811522E-3</v>
      </c>
      <c r="N173" s="4">
        <f t="shared" si="48"/>
        <v>251.20436898250566</v>
      </c>
      <c r="O173" s="4">
        <f t="shared" si="49"/>
        <v>232.57384837252323</v>
      </c>
      <c r="P173" s="5">
        <f t="shared" si="50"/>
        <v>7.4164795323603191E-2</v>
      </c>
      <c r="Q173" s="5">
        <f t="shared" si="42"/>
        <v>-1.1760818470125429E-2</v>
      </c>
      <c r="R173" s="14"/>
      <c r="S173" s="13">
        <f t="shared" si="43"/>
        <v>5.4917958128567014E-2</v>
      </c>
      <c r="T173" s="20" t="b">
        <f t="shared" si="51"/>
        <v>0</v>
      </c>
      <c r="U173" s="13"/>
      <c r="V173" s="13"/>
      <c r="W173" s="13">
        <f t="shared" si="39"/>
        <v>1.0788219005810746E-2</v>
      </c>
    </row>
    <row r="174" spans="1:23" x14ac:dyDescent="0.2">
      <c r="A174" s="1">
        <v>45100</v>
      </c>
      <c r="B174" s="4">
        <v>259.290009</v>
      </c>
      <c r="C174" s="4">
        <v>262.45001200000002</v>
      </c>
      <c r="D174" s="4">
        <v>252.800003</v>
      </c>
      <c r="E174" s="4">
        <v>256.60000600000001</v>
      </c>
      <c r="F174" s="4">
        <v>256.60000600000001</v>
      </c>
      <c r="G174" s="2">
        <v>176584100</v>
      </c>
      <c r="H174" s="4">
        <f t="shared" si="44"/>
        <v>176.58410000000001</v>
      </c>
      <c r="I174" s="10">
        <f t="shared" si="45"/>
        <v>-8.0099789999999871</v>
      </c>
      <c r="J174" s="6" t="b">
        <f t="shared" si="41"/>
        <v>1</v>
      </c>
      <c r="K174" s="5">
        <f t="shared" si="38"/>
        <v>3.8172503502699767E-2</v>
      </c>
      <c r="L174" s="5">
        <f t="shared" si="46"/>
        <v>-1.0374495378261914E-2</v>
      </c>
      <c r="M174" s="5">
        <f t="shared" si="47"/>
        <v>-2.228998183471223E-2</v>
      </c>
      <c r="N174" s="4">
        <f t="shared" si="48"/>
        <v>252.10364181875471</v>
      </c>
      <c r="O174" s="4">
        <f t="shared" si="49"/>
        <v>234.6630794705647</v>
      </c>
      <c r="P174" s="5">
        <f t="shared" si="50"/>
        <v>6.9180128547006808E-2</v>
      </c>
      <c r="Q174" s="5">
        <f t="shared" si="42"/>
        <v>2.7622019905048814E-3</v>
      </c>
      <c r="R174" s="14"/>
      <c r="S174" s="13">
        <f t="shared" si="43"/>
        <v>4.1040145658362358E-2</v>
      </c>
      <c r="T174" s="20" t="b">
        <f t="shared" si="51"/>
        <v>1</v>
      </c>
      <c r="U174" s="13"/>
      <c r="V174" s="13"/>
      <c r="W174" s="13">
        <f t="shared" si="39"/>
        <v>3.5798455253446683E-3</v>
      </c>
    </row>
    <row r="175" spans="1:23" x14ac:dyDescent="0.2">
      <c r="A175" s="1">
        <v>45103</v>
      </c>
      <c r="B175" s="4">
        <v>250.070007</v>
      </c>
      <c r="C175" s="4">
        <v>258.36999500000002</v>
      </c>
      <c r="D175" s="4">
        <v>240.699997</v>
      </c>
      <c r="E175" s="4">
        <v>241.050003</v>
      </c>
      <c r="F175" s="4">
        <v>241.050003</v>
      </c>
      <c r="G175" s="2">
        <v>179990600</v>
      </c>
      <c r="H175" s="4">
        <f t="shared" si="44"/>
        <v>179.9906</v>
      </c>
      <c r="I175" s="10">
        <f t="shared" si="45"/>
        <v>-15.550003000000004</v>
      </c>
      <c r="J175" s="6" t="b">
        <f t="shared" si="41"/>
        <v>1</v>
      </c>
      <c r="K175" s="5">
        <f t="shared" si="38"/>
        <v>7.3410877524855228E-2</v>
      </c>
      <c r="L175" s="5">
        <f t="shared" si="46"/>
        <v>-3.6069915413726526E-2</v>
      </c>
      <c r="M175" s="5">
        <f t="shared" si="47"/>
        <v>-6.7035616887324748E-2</v>
      </c>
      <c r="N175" s="4">
        <f t="shared" si="48"/>
        <v>250.2613686822956</v>
      </c>
      <c r="O175" s="4">
        <f t="shared" si="49"/>
        <v>235.2184641252982</v>
      </c>
      <c r="P175" s="5">
        <f t="shared" si="50"/>
        <v>6.0108776021656873E-2</v>
      </c>
      <c r="Q175" s="5">
        <f t="shared" si="42"/>
        <v>-3.8205543798626271E-2</v>
      </c>
      <c r="R175" s="14"/>
      <c r="S175" s="13">
        <f t="shared" si="43"/>
        <v>3.2400631229657514E-2</v>
      </c>
      <c r="T175" s="20" t="b">
        <f t="shared" si="51"/>
        <v>1</v>
      </c>
      <c r="U175" s="13"/>
      <c r="V175" s="13"/>
      <c r="W175" s="13">
        <f t="shared" si="39"/>
        <v>-7.3076022352092061E-3</v>
      </c>
    </row>
    <row r="176" spans="1:23" x14ac:dyDescent="0.2">
      <c r="A176" s="1">
        <v>45104</v>
      </c>
      <c r="B176" s="4">
        <v>243.240005</v>
      </c>
      <c r="C176" s="4">
        <v>250.38999899999999</v>
      </c>
      <c r="D176" s="4">
        <v>240.85000600000001</v>
      </c>
      <c r="E176" s="4">
        <v>250.21000699999999</v>
      </c>
      <c r="F176" s="4">
        <v>250.21000699999999</v>
      </c>
      <c r="G176" s="2">
        <v>164968200</v>
      </c>
      <c r="H176" s="4">
        <f t="shared" si="44"/>
        <v>164.9682</v>
      </c>
      <c r="I176" s="10">
        <f t="shared" si="45"/>
        <v>9.1600039999999865</v>
      </c>
      <c r="J176" s="6" t="b">
        <f t="shared" si="41"/>
        <v>0</v>
      </c>
      <c r="K176" s="5">
        <f t="shared" si="38"/>
        <v>3.9609685540136469E-2</v>
      </c>
      <c r="L176" s="5">
        <f t="shared" si="46"/>
        <v>2.8654834142105835E-2</v>
      </c>
      <c r="M176" s="5">
        <f t="shared" si="47"/>
        <v>-7.1884660217598625E-4</v>
      </c>
      <c r="N176" s="4">
        <f t="shared" si="48"/>
        <v>250.252808401913</v>
      </c>
      <c r="O176" s="4">
        <f t="shared" si="49"/>
        <v>236.5220765491853</v>
      </c>
      <c r="P176" s="5">
        <f t="shared" si="50"/>
        <v>5.4867443607968476E-2</v>
      </c>
      <c r="Q176" s="5">
        <f t="shared" si="42"/>
        <v>-3.7573214310593586E-2</v>
      </c>
      <c r="R176" s="14"/>
      <c r="S176" s="13">
        <f t="shared" si="43"/>
        <v>5.4820802596810972E-4</v>
      </c>
      <c r="T176" s="20" t="b">
        <f t="shared" si="51"/>
        <v>0</v>
      </c>
      <c r="U176" s="13"/>
      <c r="V176" s="13"/>
      <c r="W176" s="13">
        <f t="shared" si="39"/>
        <v>-3.4205360690181345E-5</v>
      </c>
    </row>
    <row r="177" spans="1:23" x14ac:dyDescent="0.2">
      <c r="A177" s="1">
        <v>45105</v>
      </c>
      <c r="B177" s="4">
        <v>249.699997</v>
      </c>
      <c r="C177" s="4">
        <v>259.88000499999998</v>
      </c>
      <c r="D177" s="4">
        <v>248.88999899999999</v>
      </c>
      <c r="E177" s="4">
        <v>256.23998999999998</v>
      </c>
      <c r="F177" s="4">
        <v>256.23998999999998</v>
      </c>
      <c r="G177" s="2">
        <v>159770800</v>
      </c>
      <c r="H177" s="4">
        <f t="shared" si="44"/>
        <v>159.77080000000001</v>
      </c>
      <c r="I177" s="10">
        <f t="shared" si="45"/>
        <v>6.0299829999999872</v>
      </c>
      <c r="J177" s="6" t="b">
        <f t="shared" si="41"/>
        <v>0</v>
      </c>
      <c r="K177" s="5">
        <f t="shared" si="38"/>
        <v>4.4156077159211181E-2</v>
      </c>
      <c r="L177" s="5">
        <f t="shared" si="46"/>
        <v>2.619140199669278E-2</v>
      </c>
      <c r="M177" s="5">
        <f t="shared" si="47"/>
        <v>-1.4006521971553778E-2</v>
      </c>
      <c r="N177" s="4">
        <f t="shared" si="48"/>
        <v>251.25067200159415</v>
      </c>
      <c r="O177" s="4">
        <f t="shared" si="49"/>
        <v>238.23667771882137</v>
      </c>
      <c r="P177" s="5">
        <f t="shared" si="50"/>
        <v>5.1796853632655009E-2</v>
      </c>
      <c r="Q177" s="5">
        <f t="shared" si="42"/>
        <v>-9.3956883091607692E-3</v>
      </c>
      <c r="R177" s="14"/>
      <c r="S177" s="13">
        <f t="shared" si="43"/>
        <v>3.4345512112107214E-2</v>
      </c>
      <c r="T177" s="20" t="b">
        <f t="shared" si="51"/>
        <v>0</v>
      </c>
      <c r="U177" s="13"/>
      <c r="V177" s="13"/>
      <c r="W177" s="13">
        <f t="shared" si="39"/>
        <v>3.9874221834048573E-3</v>
      </c>
    </row>
    <row r="178" spans="1:23" x14ac:dyDescent="0.2">
      <c r="A178" s="1">
        <v>45106</v>
      </c>
      <c r="B178" s="4">
        <v>258.02999899999998</v>
      </c>
      <c r="C178" s="4">
        <v>260.73998999999998</v>
      </c>
      <c r="D178" s="4">
        <v>253.61000100000001</v>
      </c>
      <c r="E178" s="4">
        <v>257.5</v>
      </c>
      <c r="F178" s="4">
        <v>257.5</v>
      </c>
      <c r="G178" s="2">
        <v>131283400</v>
      </c>
      <c r="H178" s="4">
        <f t="shared" si="44"/>
        <v>131.2834</v>
      </c>
      <c r="I178" s="10">
        <f t="shared" si="45"/>
        <v>1.2600100000000225</v>
      </c>
      <c r="J178" s="6" t="b">
        <f t="shared" si="41"/>
        <v>0</v>
      </c>
      <c r="K178" s="5">
        <f t="shared" si="38"/>
        <v>2.8113989873766714E-2</v>
      </c>
      <c r="L178" s="5">
        <f t="shared" si="46"/>
        <v>-2.0540208582490258E-3</v>
      </c>
      <c r="M178" s="5">
        <f t="shared" si="47"/>
        <v>-1.2426133789450471E-2</v>
      </c>
      <c r="N178" s="4">
        <f t="shared" si="48"/>
        <v>252.29222666799512</v>
      </c>
      <c r="O178" s="4">
        <f t="shared" si="49"/>
        <v>239.91174922153255</v>
      </c>
      <c r="P178" s="5">
        <f t="shared" si="50"/>
        <v>4.9071973441158427E-2</v>
      </c>
      <c r="Q178" s="5">
        <f t="shared" si="42"/>
        <v>5.2232062374994118E-3</v>
      </c>
      <c r="R178" s="14"/>
      <c r="S178" s="13">
        <f t="shared" si="43"/>
        <v>3.3484041278535777E-2</v>
      </c>
      <c r="T178" s="20" t="b">
        <f t="shared" si="51"/>
        <v>0</v>
      </c>
      <c r="U178" s="13"/>
      <c r="V178" s="13"/>
      <c r="W178" s="13">
        <f t="shared" si="39"/>
        <v>4.1454801219172905E-3</v>
      </c>
    </row>
    <row r="179" spans="1:23" x14ac:dyDescent="0.2">
      <c r="A179" s="1">
        <v>45107</v>
      </c>
      <c r="B179" s="4">
        <v>260.60000600000001</v>
      </c>
      <c r="C179" s="4">
        <v>264.45001200000002</v>
      </c>
      <c r="D179" s="4">
        <v>259.89001500000001</v>
      </c>
      <c r="E179" s="4">
        <v>261.76998900000001</v>
      </c>
      <c r="F179" s="4">
        <v>261.76998900000001</v>
      </c>
      <c r="G179" s="2">
        <v>112267600</v>
      </c>
      <c r="H179" s="4">
        <f t="shared" si="44"/>
        <v>112.2676</v>
      </c>
      <c r="I179" s="10">
        <f t="shared" si="45"/>
        <v>4.2699890000000096</v>
      </c>
      <c r="J179" s="6" t="b">
        <f t="shared" si="41"/>
        <v>1</v>
      </c>
      <c r="K179" s="5">
        <f t="shared" si="38"/>
        <v>1.7545872241378761E-2</v>
      </c>
      <c r="L179" s="5">
        <f t="shared" si="46"/>
        <v>4.4895739564948514E-3</v>
      </c>
      <c r="M179" s="5">
        <f t="shared" si="47"/>
        <v>-1.0134327390387887E-2</v>
      </c>
      <c r="N179" s="4">
        <f t="shared" si="48"/>
        <v>253.87185372332928</v>
      </c>
      <c r="O179" s="4">
        <f t="shared" si="49"/>
        <v>241.81246572400798</v>
      </c>
      <c r="P179" s="5">
        <f t="shared" si="50"/>
        <v>4.750187081575289E-2</v>
      </c>
      <c r="Q179" s="5">
        <f t="shared" si="42"/>
        <v>2.3705508067977259E-2</v>
      </c>
      <c r="R179" s="14"/>
      <c r="S179" s="13">
        <f t="shared" si="43"/>
        <v>4.166731412533372E-2</v>
      </c>
      <c r="T179" s="20" t="b">
        <f t="shared" si="51"/>
        <v>0</v>
      </c>
      <c r="U179" s="13"/>
      <c r="V179" s="13"/>
      <c r="W179" s="13">
        <f t="shared" si="39"/>
        <v>6.2611007726879877E-3</v>
      </c>
    </row>
    <row r="180" spans="1:23" x14ac:dyDescent="0.2">
      <c r="A180" s="1">
        <v>45110</v>
      </c>
      <c r="B180" s="4">
        <v>276.48998999999998</v>
      </c>
      <c r="C180" s="4">
        <v>284.25</v>
      </c>
      <c r="D180" s="4">
        <v>275.10998499999999</v>
      </c>
      <c r="E180" s="4">
        <v>279.82000699999998</v>
      </c>
      <c r="F180" s="4">
        <v>279.82000699999998</v>
      </c>
      <c r="G180" s="2">
        <v>119685900</v>
      </c>
      <c r="H180" s="4">
        <f t="shared" si="44"/>
        <v>119.6859</v>
      </c>
      <c r="I180" s="10">
        <f t="shared" si="45"/>
        <v>18.050017999999966</v>
      </c>
      <c r="J180" s="6" t="b">
        <f t="shared" si="41"/>
        <v>0</v>
      </c>
      <c r="K180" s="5">
        <f t="shared" si="38"/>
        <v>3.3223130741692294E-2</v>
      </c>
      <c r="L180" s="5">
        <f t="shared" si="46"/>
        <v>1.204389714072469E-2</v>
      </c>
      <c r="M180" s="5">
        <f t="shared" si="47"/>
        <v>-1.558484784520677E-2</v>
      </c>
      <c r="N180" s="4">
        <f t="shared" si="48"/>
        <v>258.19654593610773</v>
      </c>
      <c r="O180" s="4">
        <f t="shared" si="49"/>
        <v>245.11746931322466</v>
      </c>
      <c r="P180" s="5">
        <f t="shared" si="50"/>
        <v>5.0655505771636314E-2</v>
      </c>
      <c r="Q180" s="5">
        <f t="shared" si="42"/>
        <v>6.5506062455527966E-2</v>
      </c>
      <c r="R180" s="14"/>
      <c r="S180" s="13">
        <f t="shared" si="43"/>
        <v>0.10090550967455374</v>
      </c>
      <c r="T180" s="20" t="b">
        <f t="shared" si="51"/>
        <v>0</v>
      </c>
      <c r="U180" s="13"/>
      <c r="V180" s="13"/>
      <c r="W180" s="13">
        <f t="shared" si="39"/>
        <v>1.7034941642217312E-2</v>
      </c>
    </row>
    <row r="181" spans="1:23" x14ac:dyDescent="0.2">
      <c r="A181" s="1">
        <v>45112</v>
      </c>
      <c r="B181" s="4">
        <v>278.82000699999998</v>
      </c>
      <c r="C181" s="4">
        <v>283.85000600000001</v>
      </c>
      <c r="D181" s="4">
        <v>277.60000600000001</v>
      </c>
      <c r="E181" s="4">
        <v>282.48001099999999</v>
      </c>
      <c r="F181" s="4">
        <v>282.48001099999999</v>
      </c>
      <c r="G181" s="2">
        <v>131530900</v>
      </c>
      <c r="H181" s="4">
        <f t="shared" si="44"/>
        <v>131.5309</v>
      </c>
      <c r="I181" s="10">
        <f t="shared" si="45"/>
        <v>2.6600040000000149</v>
      </c>
      <c r="J181" s="6" t="b">
        <f t="shared" si="41"/>
        <v>0</v>
      </c>
      <c r="K181" s="5">
        <f t="shared" si="38"/>
        <v>2.2514408735279351E-2</v>
      </c>
      <c r="L181" s="5">
        <f t="shared" si="46"/>
        <v>1.3126762456468969E-2</v>
      </c>
      <c r="M181" s="5">
        <f t="shared" si="47"/>
        <v>-4.8264751489912501E-3</v>
      </c>
      <c r="N181" s="4">
        <f t="shared" si="48"/>
        <v>262.24379011342307</v>
      </c>
      <c r="O181" s="4">
        <f t="shared" si="49"/>
        <v>248.36638598163989</v>
      </c>
      <c r="P181" s="5">
        <f t="shared" si="50"/>
        <v>5.2917951368004035E-2</v>
      </c>
      <c r="Q181" s="5">
        <f t="shared" si="42"/>
        <v>5.855702390487575E-2</v>
      </c>
      <c r="R181" s="14"/>
      <c r="S181" s="13">
        <f t="shared" si="43"/>
        <v>8.2389809410670992E-2</v>
      </c>
      <c r="T181" s="20" t="b">
        <f t="shared" si="51"/>
        <v>0</v>
      </c>
      <c r="U181" s="13"/>
      <c r="V181" s="13"/>
      <c r="W181" s="13">
        <f t="shared" si="39"/>
        <v>1.5675051587703517E-2</v>
      </c>
    </row>
    <row r="182" spans="1:23" x14ac:dyDescent="0.2">
      <c r="A182" s="1">
        <v>45113</v>
      </c>
      <c r="B182" s="4">
        <v>278.08999599999999</v>
      </c>
      <c r="C182" s="4">
        <v>279.97000100000002</v>
      </c>
      <c r="D182" s="4">
        <v>272.88000499999998</v>
      </c>
      <c r="E182" s="4">
        <v>276.540009</v>
      </c>
      <c r="F182" s="4">
        <v>276.540009</v>
      </c>
      <c r="G182" s="2">
        <v>120332100</v>
      </c>
      <c r="H182" s="4">
        <f t="shared" si="44"/>
        <v>120.3321</v>
      </c>
      <c r="I182" s="10">
        <f t="shared" si="45"/>
        <v>-5.9400019999999927</v>
      </c>
      <c r="J182" s="6" t="b">
        <f t="shared" si="41"/>
        <v>0</v>
      </c>
      <c r="K182" s="5">
        <f t="shared" si="38"/>
        <v>2.5982101546795422E-2</v>
      </c>
      <c r="L182" s="5">
        <f t="shared" si="46"/>
        <v>-5.5736884544382798E-3</v>
      </c>
      <c r="M182" s="5">
        <f t="shared" si="47"/>
        <v>-1.2251284022390766E-2</v>
      </c>
      <c r="N182" s="4">
        <f t="shared" si="48"/>
        <v>264.62649326118589</v>
      </c>
      <c r="O182" s="4">
        <f t="shared" si="49"/>
        <v>250.816266244106</v>
      </c>
      <c r="P182" s="5">
        <f t="shared" si="50"/>
        <v>5.2187620547309341E-2</v>
      </c>
      <c r="Q182" s="5">
        <f t="shared" si="42"/>
        <v>3.1189287350257465E-2</v>
      </c>
      <c r="R182" s="14"/>
      <c r="S182" s="13">
        <f t="shared" si="43"/>
        <v>5.798175212815946E-2</v>
      </c>
      <c r="T182" s="20" t="b">
        <f t="shared" si="51"/>
        <v>1</v>
      </c>
      <c r="U182" s="13">
        <f>(E182-E181)/E181</f>
        <v>-2.1028043644475761E-2</v>
      </c>
      <c r="V182" s="13"/>
      <c r="W182" s="13">
        <f t="shared" si="39"/>
        <v>9.0858324871382779E-3</v>
      </c>
    </row>
    <row r="183" spans="1:23" x14ac:dyDescent="0.2">
      <c r="A183" s="1">
        <v>45114</v>
      </c>
      <c r="B183" s="4">
        <v>278.42999300000002</v>
      </c>
      <c r="C183" s="4">
        <v>280.77999899999998</v>
      </c>
      <c r="D183" s="4">
        <v>273.76998900000001</v>
      </c>
      <c r="E183" s="4">
        <v>274.42999300000002</v>
      </c>
      <c r="F183" s="4">
        <v>274.42999300000002</v>
      </c>
      <c r="G183" s="2">
        <v>113602000</v>
      </c>
      <c r="H183" s="4">
        <f t="shared" si="44"/>
        <v>113.602</v>
      </c>
      <c r="I183" s="10">
        <f t="shared" si="45"/>
        <v>-2.1100159999999732</v>
      </c>
      <c r="J183" s="6" t="b">
        <f t="shared" si="41"/>
        <v>1</v>
      </c>
      <c r="K183" s="5">
        <f t="shared" si="38"/>
        <v>2.560547277517685E-2</v>
      </c>
      <c r="L183" s="5">
        <f t="shared" si="46"/>
        <v>-1.4366268363911498E-2</v>
      </c>
      <c r="M183" s="5">
        <f t="shared" si="47"/>
        <v>-2.2615592359197748E-2</v>
      </c>
      <c r="N183" s="4">
        <f t="shared" si="48"/>
        <v>266.26040988432158</v>
      </c>
      <c r="O183" s="4">
        <f t="shared" si="49"/>
        <v>252.86963378809679</v>
      </c>
      <c r="P183" s="5">
        <f t="shared" si="50"/>
        <v>5.0292028401978675E-2</v>
      </c>
      <c r="Q183" s="5">
        <f t="shared" si="42"/>
        <v>2.8203889263676174E-2</v>
      </c>
      <c r="R183" s="14"/>
      <c r="S183" s="13">
        <f t="shared" si="43"/>
        <v>5.4531535957548186E-2</v>
      </c>
      <c r="T183" s="20" t="b">
        <f t="shared" si="51"/>
        <v>1</v>
      </c>
      <c r="U183" s="13">
        <f>(E183-E182)/E182</f>
        <v>-7.6300568862712852E-3</v>
      </c>
      <c r="V183" s="13"/>
      <c r="W183" s="13">
        <f t="shared" si="39"/>
        <v>6.1744257084758968E-3</v>
      </c>
    </row>
    <row r="184" spans="1:23" x14ac:dyDescent="0.2">
      <c r="A184" s="1">
        <v>45117</v>
      </c>
      <c r="B184" s="4">
        <v>276.47000100000002</v>
      </c>
      <c r="C184" s="4">
        <v>277.51998900000001</v>
      </c>
      <c r="D184" s="4">
        <v>265.10000600000001</v>
      </c>
      <c r="E184" s="4">
        <v>269.60998499999999</v>
      </c>
      <c r="F184" s="4">
        <v>269.60998499999999</v>
      </c>
      <c r="G184" s="2">
        <v>119425400</v>
      </c>
      <c r="H184" s="4">
        <f t="shared" si="44"/>
        <v>119.4254</v>
      </c>
      <c r="I184" s="10">
        <f t="shared" si="45"/>
        <v>-4.8200080000000298</v>
      </c>
      <c r="J184" s="6" t="b">
        <f t="shared" si="41"/>
        <v>1</v>
      </c>
      <c r="K184" s="5">
        <f t="shared" si="38"/>
        <v>4.6850180003390876E-2</v>
      </c>
      <c r="L184" s="5">
        <f t="shared" si="46"/>
        <v>-2.4812876533392966E-2</v>
      </c>
      <c r="M184" s="5">
        <f t="shared" si="47"/>
        <v>-2.8502465816975853E-2</v>
      </c>
      <c r="N184" s="4">
        <f t="shared" si="48"/>
        <v>266.81867240360134</v>
      </c>
      <c r="O184" s="4">
        <f t="shared" si="49"/>
        <v>254.32531650217533</v>
      </c>
      <c r="P184" s="5">
        <f t="shared" si="50"/>
        <v>4.6823394288267914E-2</v>
      </c>
      <c r="Q184" s="5">
        <f t="shared" si="42"/>
        <v>-6.4413273183580059E-3</v>
      </c>
      <c r="R184" s="14"/>
      <c r="S184" s="13">
        <f t="shared" si="43"/>
        <v>4.0107075340707038E-2</v>
      </c>
      <c r="T184" s="20" t="b">
        <f t="shared" si="51"/>
        <v>1</v>
      </c>
      <c r="U184" s="13">
        <f>(E184-E183)/E183</f>
        <v>-1.7563707039849791E-2</v>
      </c>
      <c r="V184" s="13">
        <f>(E184-E182)/E182</f>
        <v>-2.5059751842273222E-2</v>
      </c>
      <c r="W184" s="13">
        <f t="shared" si="39"/>
        <v>2.0966786595209758E-3</v>
      </c>
    </row>
    <row r="185" spans="1:23" x14ac:dyDescent="0.2">
      <c r="A185" s="1">
        <v>45118</v>
      </c>
      <c r="B185" s="4">
        <v>268.64999399999999</v>
      </c>
      <c r="C185" s="4">
        <v>270.89999399999999</v>
      </c>
      <c r="D185" s="4">
        <v>266.36999500000002</v>
      </c>
      <c r="E185" s="4">
        <v>269.790009</v>
      </c>
      <c r="F185" s="4">
        <v>269.790009</v>
      </c>
      <c r="G185" s="2">
        <v>91972400</v>
      </c>
      <c r="H185" s="4">
        <f t="shared" si="44"/>
        <v>91.972399999999993</v>
      </c>
      <c r="I185" s="10">
        <f t="shared" si="45"/>
        <v>0.18002400000000307</v>
      </c>
      <c r="J185" s="6" t="b">
        <f t="shared" si="41"/>
        <v>0</v>
      </c>
      <c r="K185" s="5">
        <f t="shared" si="38"/>
        <v>1.7006416206900386E-2</v>
      </c>
      <c r="L185" s="5">
        <f t="shared" si="46"/>
        <v>4.2434953488218029E-3</v>
      </c>
      <c r="M185" s="5">
        <f t="shared" si="47"/>
        <v>-4.0973976544273925E-3</v>
      </c>
      <c r="N185" s="4">
        <f t="shared" si="48"/>
        <v>267.31389516966777</v>
      </c>
      <c r="O185" s="4">
        <f t="shared" si="49"/>
        <v>255.67007237155138</v>
      </c>
      <c r="P185" s="5">
        <f t="shared" si="50"/>
        <v>4.3558614080745392E-2</v>
      </c>
      <c r="Q185" s="5">
        <f t="shared" si="42"/>
        <v>-3.5310553874075652E-3</v>
      </c>
      <c r="R185" s="14"/>
      <c r="S185" s="13">
        <f t="shared" si="43"/>
        <v>1.341531022192495E-2</v>
      </c>
      <c r="T185" s="20" t="b">
        <f t="shared" si="51"/>
        <v>0</v>
      </c>
      <c r="U185" s="13"/>
      <c r="V185" s="13"/>
      <c r="W185" s="13">
        <f t="shared" si="39"/>
        <v>1.856027397203065E-3</v>
      </c>
    </row>
    <row r="186" spans="1:23" x14ac:dyDescent="0.2">
      <c r="A186" s="1">
        <v>45119</v>
      </c>
      <c r="B186" s="4">
        <v>276.32998700000002</v>
      </c>
      <c r="C186" s="4">
        <v>276.51998900000001</v>
      </c>
      <c r="D186" s="4">
        <v>271.459991</v>
      </c>
      <c r="E186" s="4">
        <v>271.98998999999998</v>
      </c>
      <c r="F186" s="4">
        <v>271.98998999999998</v>
      </c>
      <c r="G186" s="2">
        <v>95672100</v>
      </c>
      <c r="H186" s="4">
        <f t="shared" si="44"/>
        <v>95.6721</v>
      </c>
      <c r="I186" s="10">
        <f t="shared" si="45"/>
        <v>2.1999809999999798</v>
      </c>
      <c r="J186" s="6" t="b">
        <f t="shared" si="41"/>
        <v>1</v>
      </c>
      <c r="K186" s="5">
        <f t="shared" si="38"/>
        <v>1.8639940203932327E-2</v>
      </c>
      <c r="L186" s="5">
        <f t="shared" si="46"/>
        <v>-1.5705848819078903E-2</v>
      </c>
      <c r="M186" s="5">
        <f t="shared" si="47"/>
        <v>-1.6382175539577472E-2</v>
      </c>
      <c r="N186" s="4">
        <f t="shared" si="48"/>
        <v>268.09324430805646</v>
      </c>
      <c r="O186" s="4">
        <f t="shared" si="49"/>
        <v>257.08919564359041</v>
      </c>
      <c r="P186" s="5">
        <f t="shared" si="50"/>
        <v>4.1045602222716505E-2</v>
      </c>
      <c r="Q186" s="5">
        <f t="shared" si="42"/>
        <v>1.2558118354056461E-2</v>
      </c>
      <c r="R186" s="14"/>
      <c r="S186" s="13">
        <f t="shared" si="43"/>
        <v>3.1432141133182302E-2</v>
      </c>
      <c r="T186" s="20" t="b">
        <f t="shared" si="51"/>
        <v>0</v>
      </c>
      <c r="U186" s="13"/>
      <c r="V186" s="13"/>
      <c r="W186" s="13">
        <f t="shared" si="39"/>
        <v>2.9154830798975794E-3</v>
      </c>
    </row>
    <row r="187" spans="1:23" x14ac:dyDescent="0.2">
      <c r="A187" s="1">
        <v>45120</v>
      </c>
      <c r="B187" s="4">
        <v>274.58999599999999</v>
      </c>
      <c r="C187" s="4">
        <v>279.45001200000002</v>
      </c>
      <c r="D187" s="4">
        <v>270.60000600000001</v>
      </c>
      <c r="E187" s="4">
        <v>277.89999399999999</v>
      </c>
      <c r="F187" s="4">
        <v>277.89999399999999</v>
      </c>
      <c r="G187" s="2">
        <v>112681500</v>
      </c>
      <c r="H187" s="4">
        <f t="shared" si="44"/>
        <v>112.6815</v>
      </c>
      <c r="I187" s="10">
        <f t="shared" si="45"/>
        <v>5.9100040000000149</v>
      </c>
      <c r="J187" s="6" t="b">
        <f t="shared" si="41"/>
        <v>0</v>
      </c>
      <c r="K187" s="5">
        <f t="shared" si="38"/>
        <v>3.2705121226050557E-2</v>
      </c>
      <c r="L187" s="5">
        <f t="shared" si="46"/>
        <v>1.2054328446838273E-2</v>
      </c>
      <c r="M187" s="5">
        <f t="shared" si="47"/>
        <v>-5.5466735853996769E-3</v>
      </c>
      <c r="N187" s="4">
        <f t="shared" si="48"/>
        <v>269.72770259004704</v>
      </c>
      <c r="O187" s="4">
        <f t="shared" si="49"/>
        <v>258.89883028327819</v>
      </c>
      <c r="P187" s="5">
        <f t="shared" si="50"/>
        <v>4.0147423504464472E-2</v>
      </c>
      <c r="Q187" s="5">
        <f t="shared" si="42"/>
        <v>3.2340149030919405E-3</v>
      </c>
      <c r="R187" s="14"/>
      <c r="S187" s="13">
        <f t="shared" si="43"/>
        <v>3.6044904978594972E-2</v>
      </c>
      <c r="T187" s="20" t="b">
        <f t="shared" si="51"/>
        <v>0</v>
      </c>
      <c r="U187" s="13"/>
      <c r="V187" s="13"/>
      <c r="W187" s="13">
        <f t="shared" si="39"/>
        <v>6.0966037626539044E-3</v>
      </c>
    </row>
    <row r="188" spans="1:23" x14ac:dyDescent="0.2">
      <c r="A188" s="1">
        <v>45121</v>
      </c>
      <c r="B188" s="4">
        <v>277.01001000000002</v>
      </c>
      <c r="C188" s="4">
        <v>285.29998799999998</v>
      </c>
      <c r="D188" s="4">
        <v>276.30999800000001</v>
      </c>
      <c r="E188" s="4">
        <v>281.38000499999998</v>
      </c>
      <c r="F188" s="4">
        <v>281.38000499999998</v>
      </c>
      <c r="G188" s="2">
        <v>119771100</v>
      </c>
      <c r="H188" s="4">
        <f t="shared" si="44"/>
        <v>119.7711</v>
      </c>
      <c r="I188" s="10">
        <f t="shared" si="45"/>
        <v>3.4800109999999904</v>
      </c>
      <c r="J188" s="6" t="b">
        <f t="shared" si="41"/>
        <v>0</v>
      </c>
      <c r="K188" s="5">
        <f t="shared" si="38"/>
        <v>3.2535883844492582E-2</v>
      </c>
      <c r="L188" s="5">
        <f t="shared" si="46"/>
        <v>1.5775585149431819E-2</v>
      </c>
      <c r="M188" s="5">
        <f t="shared" si="47"/>
        <v>-1.3739863879699856E-2</v>
      </c>
      <c r="N188" s="4">
        <f t="shared" si="48"/>
        <v>271.66975299170588</v>
      </c>
      <c r="O188" s="4">
        <f t="shared" si="49"/>
        <v>260.85371504125402</v>
      </c>
      <c r="P188" s="5">
        <f t="shared" si="50"/>
        <v>3.9813184321561453E-2</v>
      </c>
      <c r="Q188" s="5">
        <f t="shared" si="42"/>
        <v>1.7080462426142071E-2</v>
      </c>
      <c r="R188" s="14"/>
      <c r="S188" s="13">
        <f t="shared" si="43"/>
        <v>5.0172074212141829E-2</v>
      </c>
      <c r="T188" s="20" t="b">
        <f t="shared" si="51"/>
        <v>0</v>
      </c>
      <c r="U188" s="13"/>
      <c r="V188" s="13"/>
      <c r="W188" s="13">
        <f t="shared" si="39"/>
        <v>7.2000405705842921E-3</v>
      </c>
    </row>
    <row r="189" spans="1:23" x14ac:dyDescent="0.2">
      <c r="A189" s="1">
        <v>45124</v>
      </c>
      <c r="B189" s="4">
        <v>286.63000499999998</v>
      </c>
      <c r="C189" s="4">
        <v>292.23001099999999</v>
      </c>
      <c r="D189" s="4">
        <v>283.57000699999998</v>
      </c>
      <c r="E189" s="4">
        <v>290.38000499999998</v>
      </c>
      <c r="F189" s="4">
        <v>290.38000499999998</v>
      </c>
      <c r="G189" s="2">
        <v>131569600</v>
      </c>
      <c r="H189" s="4">
        <f t="shared" si="44"/>
        <v>131.56960000000001</v>
      </c>
      <c r="I189" s="10">
        <f t="shared" si="45"/>
        <v>9</v>
      </c>
      <c r="J189" s="6" t="b">
        <f t="shared" si="41"/>
        <v>0</v>
      </c>
      <c r="K189" s="5">
        <f t="shared" si="38"/>
        <v>3.0539210023012114E-2</v>
      </c>
      <c r="L189" s="5">
        <f t="shared" si="46"/>
        <v>1.3083068536387181E-2</v>
      </c>
      <c r="M189" s="5">
        <f t="shared" si="47"/>
        <v>-6.3306502767096285E-3</v>
      </c>
      <c r="N189" s="4">
        <f t="shared" si="48"/>
        <v>274.78812832642154</v>
      </c>
      <c r="O189" s="4">
        <f t="shared" si="49"/>
        <v>263.42121851592759</v>
      </c>
      <c r="P189" s="5">
        <f t="shared" si="50"/>
        <v>4.1366087682620588E-2</v>
      </c>
      <c r="Q189" s="5">
        <f t="shared" si="42"/>
        <v>3.1958726627179523E-2</v>
      </c>
      <c r="R189" s="14"/>
      <c r="S189" s="13">
        <f t="shared" si="43"/>
        <v>6.3473930914727111E-2</v>
      </c>
      <c r="T189" s="20" t="b">
        <f t="shared" si="51"/>
        <v>0</v>
      </c>
      <c r="U189" s="13"/>
      <c r="V189" s="13"/>
      <c r="W189" s="13">
        <f t="shared" si="39"/>
        <v>1.1478551809228721E-2</v>
      </c>
    </row>
    <row r="190" spans="1:23" x14ac:dyDescent="0.2">
      <c r="A190" s="1">
        <v>45125</v>
      </c>
      <c r="B190" s="4">
        <v>290.14999399999999</v>
      </c>
      <c r="C190" s="4">
        <v>295.26001000000002</v>
      </c>
      <c r="D190" s="4">
        <v>286.01001000000002</v>
      </c>
      <c r="E190" s="4">
        <v>293.33999599999999</v>
      </c>
      <c r="F190" s="4">
        <v>293.33999599999999</v>
      </c>
      <c r="G190" s="2">
        <v>112434700</v>
      </c>
      <c r="H190" s="4">
        <f t="shared" si="44"/>
        <v>112.43470000000001</v>
      </c>
      <c r="I190" s="10">
        <f t="shared" si="45"/>
        <v>2.9599910000000023</v>
      </c>
      <c r="J190" s="6" t="b">
        <f t="shared" si="41"/>
        <v>0</v>
      </c>
      <c r="K190" s="5">
        <f t="shared" si="38"/>
        <v>3.2341525389268717E-2</v>
      </c>
      <c r="L190" s="5">
        <f t="shared" si="46"/>
        <v>1.0994320406568723E-2</v>
      </c>
      <c r="M190" s="5">
        <f t="shared" si="47"/>
        <v>-6.5027905404461553E-3</v>
      </c>
      <c r="N190" s="4">
        <f t="shared" si="48"/>
        <v>277.88010627201794</v>
      </c>
      <c r="O190" s="4">
        <f t="shared" si="49"/>
        <v>266.02285134062953</v>
      </c>
      <c r="P190" s="5">
        <f t="shared" si="50"/>
        <v>4.2670398721459023E-2</v>
      </c>
      <c r="Q190" s="5">
        <f t="shared" si="42"/>
        <v>2.9256875697404861E-2</v>
      </c>
      <c r="R190" s="113" t="s">
        <v>56</v>
      </c>
      <c r="S190" s="13">
        <f t="shared" si="43"/>
        <v>6.2544613074851874E-2</v>
      </c>
      <c r="T190" s="20" t="b">
        <f t="shared" si="51"/>
        <v>0</v>
      </c>
      <c r="U190" s="13"/>
      <c r="V190" s="13"/>
      <c r="W190" s="13">
        <f t="shared" si="39"/>
        <v>1.1252225357870732E-2</v>
      </c>
    </row>
    <row r="191" spans="1:23" x14ac:dyDescent="0.2">
      <c r="A191" s="1">
        <v>45126</v>
      </c>
      <c r="B191" s="4">
        <v>296.040009</v>
      </c>
      <c r="C191" s="4">
        <v>299.290009</v>
      </c>
      <c r="D191" s="4">
        <v>289.51998900000001</v>
      </c>
      <c r="E191" s="4">
        <v>291.26001000000002</v>
      </c>
      <c r="F191" s="4">
        <v>291.26001000000002</v>
      </c>
      <c r="G191" s="2">
        <v>142355400</v>
      </c>
      <c r="H191" s="4">
        <f t="shared" si="44"/>
        <v>142.3554</v>
      </c>
      <c r="I191" s="10">
        <f t="shared" si="45"/>
        <v>-2.0799859999999626</v>
      </c>
      <c r="J191" s="6" t="b">
        <f t="shared" si="41"/>
        <v>1</v>
      </c>
      <c r="K191" s="5">
        <f t="shared" si="38"/>
        <v>3.3745580171322773E-2</v>
      </c>
      <c r="L191" s="5">
        <f t="shared" si="46"/>
        <v>-1.6146462824894642E-2</v>
      </c>
      <c r="M191" s="5">
        <f t="shared" si="47"/>
        <v>-2.6830160575122892E-2</v>
      </c>
      <c r="N191" s="4">
        <f t="shared" si="48"/>
        <v>280.11009022668162</v>
      </c>
      <c r="O191" s="4">
        <f t="shared" si="49"/>
        <v>268.21738687622695</v>
      </c>
      <c r="P191" s="5">
        <f t="shared" si="50"/>
        <v>4.2457247223155685E-2</v>
      </c>
      <c r="Q191" s="5">
        <f t="shared" si="42"/>
        <v>3.359357303302906E-2</v>
      </c>
      <c r="R191" s="113"/>
      <c r="S191" s="13">
        <f t="shared" si="43"/>
        <v>6.847278781637911E-2</v>
      </c>
      <c r="T191" s="20" t="b">
        <f t="shared" si="51"/>
        <v>1</v>
      </c>
      <c r="U191" s="13"/>
      <c r="V191" s="13"/>
      <c r="W191" s="13">
        <f t="shared" si="39"/>
        <v>8.0249859717584117E-3</v>
      </c>
    </row>
    <row r="192" spans="1:23" x14ac:dyDescent="0.2">
      <c r="A192" s="1">
        <v>45127</v>
      </c>
      <c r="B192" s="4">
        <v>279.55999800000001</v>
      </c>
      <c r="C192" s="4">
        <v>280.92999300000002</v>
      </c>
      <c r="D192" s="4">
        <v>261.20001200000002</v>
      </c>
      <c r="E192" s="4">
        <v>262.89999399999999</v>
      </c>
      <c r="F192" s="4">
        <v>262.89999399999999</v>
      </c>
      <c r="G192" s="2">
        <v>175158300</v>
      </c>
      <c r="H192" s="4">
        <f t="shared" si="44"/>
        <v>175.1583</v>
      </c>
      <c r="I192" s="10">
        <f t="shared" si="45"/>
        <v>-28.36001600000003</v>
      </c>
      <c r="J192" s="6" t="b">
        <f t="shared" si="41"/>
        <v>1</v>
      </c>
      <c r="K192" s="5">
        <f t="shared" si="38"/>
        <v>7.5535911537400732E-2</v>
      </c>
      <c r="L192" s="5">
        <f t="shared" si="46"/>
        <v>-5.9593661894360203E-2</v>
      </c>
      <c r="M192" s="5">
        <f t="shared" si="47"/>
        <v>-6.4179686930046054E-2</v>
      </c>
      <c r="N192" s="4">
        <f t="shared" si="48"/>
        <v>277.24174085556803</v>
      </c>
      <c r="O192" s="4">
        <f t="shared" si="49"/>
        <v>267.75500488698981</v>
      </c>
      <c r="P192" s="5">
        <f t="shared" si="50"/>
        <v>3.4218281631410004E-2</v>
      </c>
      <c r="Q192" s="5">
        <f t="shared" si="42"/>
        <v>-5.7861881858277307E-2</v>
      </c>
      <c r="R192" s="14"/>
      <c r="S192" s="13">
        <f t="shared" si="43"/>
        <v>1.3303379689689051E-2</v>
      </c>
      <c r="T192" s="20" t="b">
        <f t="shared" si="51"/>
        <v>1</v>
      </c>
      <c r="U192" s="13">
        <f>(E192-E191)/E191</f>
        <v>-9.7370098971019156E-2</v>
      </c>
      <c r="V192" s="13"/>
      <c r="W192" s="13">
        <f t="shared" si="39"/>
        <v>-1.0240078709026003E-2</v>
      </c>
    </row>
    <row r="193" spans="1:23" x14ac:dyDescent="0.2">
      <c r="A193" s="1">
        <v>45128</v>
      </c>
      <c r="B193" s="4">
        <v>268</v>
      </c>
      <c r="C193" s="4">
        <v>268</v>
      </c>
      <c r="D193" s="4">
        <v>255.800003</v>
      </c>
      <c r="E193" s="4">
        <v>260.01998900000001</v>
      </c>
      <c r="F193" s="4">
        <v>260.01998900000001</v>
      </c>
      <c r="G193" s="2">
        <v>161050100</v>
      </c>
      <c r="H193" s="4">
        <f t="shared" si="44"/>
        <v>161.05009999999999</v>
      </c>
      <c r="I193" s="10">
        <f t="shared" si="45"/>
        <v>-2.8800049999999828</v>
      </c>
      <c r="J193" s="6" t="b">
        <f t="shared" si="41"/>
        <v>1</v>
      </c>
      <c r="K193" s="5">
        <f t="shared" si="38"/>
        <v>4.7693498267863572E-2</v>
      </c>
      <c r="L193" s="5">
        <f t="shared" si="46"/>
        <v>-2.9776160447761157E-2</v>
      </c>
      <c r="M193" s="5">
        <f t="shared" si="47"/>
        <v>-2.9776160447761157E-2</v>
      </c>
      <c r="N193" s="4">
        <f t="shared" si="48"/>
        <v>274.37144887964001</v>
      </c>
      <c r="O193" s="4">
        <f t="shared" si="49"/>
        <v>267.08239480986026</v>
      </c>
      <c r="P193" s="5">
        <f t="shared" si="50"/>
        <v>2.6566372337732853E-2</v>
      </c>
      <c r="Q193" s="5">
        <f t="shared" si="42"/>
        <v>-6.7687239162362134E-2</v>
      </c>
      <c r="R193" s="14"/>
      <c r="S193" s="13">
        <f t="shared" si="43"/>
        <v>-2.3221982118245148E-2</v>
      </c>
      <c r="T193" s="20" t="b">
        <f t="shared" si="51"/>
        <v>1</v>
      </c>
      <c r="U193" s="13">
        <f>(E193-E192)/E192</f>
        <v>-1.0954754909579735E-2</v>
      </c>
      <c r="V193" s="13"/>
      <c r="W193" s="13">
        <f t="shared" si="39"/>
        <v>-1.035302969556565E-2</v>
      </c>
    </row>
    <row r="194" spans="1:23" x14ac:dyDescent="0.2">
      <c r="A194" s="1">
        <v>45131</v>
      </c>
      <c r="B194" s="4">
        <v>255.85000600000001</v>
      </c>
      <c r="C194" s="4">
        <v>269.85000600000001</v>
      </c>
      <c r="D194" s="4">
        <v>254.11999499999999</v>
      </c>
      <c r="E194" s="4">
        <v>269.05999800000001</v>
      </c>
      <c r="F194" s="4">
        <v>269.05999800000001</v>
      </c>
      <c r="G194" s="2">
        <v>136508500</v>
      </c>
      <c r="H194" s="4">
        <f t="shared" si="44"/>
        <v>136.5085</v>
      </c>
      <c r="I194" s="10">
        <f t="shared" si="45"/>
        <v>9.0400089999999977</v>
      </c>
      <c r="J194" s="6" t="b">
        <f t="shared" si="41"/>
        <v>0</v>
      </c>
      <c r="K194" s="5">
        <f t="shared" ref="K194:K259" si="53">(C194-D194)/D194</f>
        <v>6.1899934320398593E-2</v>
      </c>
      <c r="L194" s="5">
        <f t="shared" si="46"/>
        <v>5.1631783037753766E-2</v>
      </c>
      <c r="M194" s="5">
        <f t="shared" si="47"/>
        <v>-2.9275819249009031E-3</v>
      </c>
      <c r="N194" s="4">
        <f t="shared" si="48"/>
        <v>273.48620706636666</v>
      </c>
      <c r="O194" s="4">
        <f t="shared" si="49"/>
        <v>267.25436030465499</v>
      </c>
      <c r="P194" s="5">
        <f t="shared" si="50"/>
        <v>2.2786694907064867E-2</v>
      </c>
      <c r="Q194" s="5">
        <f t="shared" si="42"/>
        <v>-7.0812390409389414E-2</v>
      </c>
      <c r="R194" s="14"/>
      <c r="S194" s="13">
        <f t="shared" si="43"/>
        <v>-1.3295738404402452E-2</v>
      </c>
      <c r="T194" s="20" t="b">
        <f t="shared" si="51"/>
        <v>0</v>
      </c>
      <c r="U194" s="13">
        <f>(E194-E193)/E193</f>
        <v>3.4766592502240269E-2</v>
      </c>
      <c r="V194" s="13">
        <f>(E194-E182)/E182</f>
        <v>-2.7048567138796869E-2</v>
      </c>
      <c r="W194" s="13">
        <f t="shared" si="39"/>
        <v>-3.2264356108775991E-3</v>
      </c>
    </row>
    <row r="195" spans="1:23" x14ac:dyDescent="0.2">
      <c r="A195" s="1">
        <v>45132</v>
      </c>
      <c r="B195" s="4">
        <v>272.38000499999998</v>
      </c>
      <c r="C195" s="4">
        <v>272.89999399999999</v>
      </c>
      <c r="D195" s="4">
        <v>265</v>
      </c>
      <c r="E195" s="4">
        <v>265.27999899999998</v>
      </c>
      <c r="F195" s="4">
        <v>265.27999899999998</v>
      </c>
      <c r="G195" s="2">
        <v>112757300</v>
      </c>
      <c r="H195" s="4">
        <f t="shared" si="44"/>
        <v>112.7573</v>
      </c>
      <c r="I195" s="10">
        <f t="shared" si="45"/>
        <v>-3.7799990000000321</v>
      </c>
      <c r="J195" s="6" t="b">
        <f t="shared" si="41"/>
        <v>1</v>
      </c>
      <c r="K195" s="5">
        <f t="shared" si="53"/>
        <v>2.981129811320752E-2</v>
      </c>
      <c r="L195" s="5">
        <f t="shared" si="46"/>
        <v>-2.6066546257681462E-2</v>
      </c>
      <c r="M195" s="5">
        <f t="shared" si="47"/>
        <v>-2.7922298158790056E-2</v>
      </c>
      <c r="N195" s="4">
        <f t="shared" si="48"/>
        <v>272.11850572197221</v>
      </c>
      <c r="O195" s="4">
        <f t="shared" si="49"/>
        <v>267.08267671294584</v>
      </c>
      <c r="P195" s="5">
        <f t="shared" si="50"/>
        <v>1.8506014486833755E-2</v>
      </c>
      <c r="Q195" s="5">
        <f t="shared" si="42"/>
        <v>-2.615957964007528E-2</v>
      </c>
      <c r="R195" s="14"/>
      <c r="S195" s="13">
        <f t="shared" si="43"/>
        <v>2.8718674459657619E-3</v>
      </c>
      <c r="T195" s="20" t="b">
        <f t="shared" si="51"/>
        <v>1</v>
      </c>
      <c r="U195" s="13"/>
      <c r="V195" s="13"/>
      <c r="W195" s="13">
        <f t="shared" si="39"/>
        <v>-5.0009883827982172E-3</v>
      </c>
    </row>
    <row r="196" spans="1:23" x14ac:dyDescent="0.2">
      <c r="A196" s="1">
        <v>45133</v>
      </c>
      <c r="B196" s="4">
        <v>263.25</v>
      </c>
      <c r="C196" s="4">
        <v>268.040009</v>
      </c>
      <c r="D196" s="4">
        <v>261.75</v>
      </c>
      <c r="E196" s="4">
        <v>264.35000600000001</v>
      </c>
      <c r="F196" s="4">
        <v>264.35000600000001</v>
      </c>
      <c r="G196" s="2">
        <v>95856200</v>
      </c>
      <c r="H196" s="4">
        <f t="shared" si="44"/>
        <v>95.856200000000001</v>
      </c>
      <c r="I196" s="10">
        <f t="shared" si="45"/>
        <v>-0.92999299999996765</v>
      </c>
      <c r="J196" s="6" t="b">
        <f t="shared" si="41"/>
        <v>1</v>
      </c>
      <c r="K196" s="5">
        <f t="shared" si="53"/>
        <v>2.403059789875835E-2</v>
      </c>
      <c r="L196" s="5">
        <f t="shared" si="46"/>
        <v>4.1785603038936659E-3</v>
      </c>
      <c r="M196" s="5">
        <f t="shared" si="47"/>
        <v>-1.3766612729818219E-2</v>
      </c>
      <c r="N196" s="4">
        <f t="shared" si="48"/>
        <v>270.82375576831021</v>
      </c>
      <c r="O196" s="4">
        <f t="shared" si="49"/>
        <v>266.84505317268969</v>
      </c>
      <c r="P196" s="5">
        <f t="shared" si="50"/>
        <v>1.4691113725726112E-2</v>
      </c>
      <c r="Q196" s="5">
        <f t="shared" si="42"/>
        <v>-3.35042830440355E-2</v>
      </c>
      <c r="R196" s="14"/>
      <c r="S196" s="13">
        <f t="shared" si="43"/>
        <v>-1.0278813098994555E-2</v>
      </c>
      <c r="T196" s="20" t="b">
        <f t="shared" si="51"/>
        <v>1</v>
      </c>
      <c r="U196" s="13"/>
      <c r="V196" s="13"/>
      <c r="W196" s="13">
        <f t="shared" ref="W196:W259" si="54">(N196-N195)/N195</f>
        <v>-4.7580371288120779E-3</v>
      </c>
    </row>
    <row r="197" spans="1:23" x14ac:dyDescent="0.2">
      <c r="A197" s="1">
        <v>45134</v>
      </c>
      <c r="B197" s="4">
        <v>268.30999800000001</v>
      </c>
      <c r="C197" s="4">
        <v>269.13000499999998</v>
      </c>
      <c r="D197" s="4">
        <v>255.300003</v>
      </c>
      <c r="E197" s="4">
        <v>255.71000699999999</v>
      </c>
      <c r="F197" s="4">
        <v>255.71000699999999</v>
      </c>
      <c r="G197" s="2">
        <v>103697300</v>
      </c>
      <c r="H197" s="4">
        <f t="shared" si="44"/>
        <v>103.6973</v>
      </c>
      <c r="I197" s="10">
        <f t="shared" si="45"/>
        <v>-8.6399990000000173</v>
      </c>
      <c r="J197" s="6" t="b">
        <f t="shared" si="41"/>
        <v>1</v>
      </c>
      <c r="K197" s="5">
        <f t="shared" si="53"/>
        <v>5.4171570064572148E-2</v>
      </c>
      <c r="L197" s="5">
        <f t="shared" si="46"/>
        <v>-4.6960572076781192E-2</v>
      </c>
      <c r="M197" s="5">
        <f t="shared" si="47"/>
        <v>-4.9864369452228094E-2</v>
      </c>
      <c r="N197" s="4">
        <f t="shared" si="48"/>
        <v>268.30479764025853</v>
      </c>
      <c r="O197" s="4">
        <f t="shared" si="49"/>
        <v>265.876788288108</v>
      </c>
      <c r="P197" s="5">
        <f t="shared" si="50"/>
        <v>9.049444413610469E-3</v>
      </c>
      <c r="Q197" s="5">
        <f t="shared" si="42"/>
        <v>-4.8470227720993922E-2</v>
      </c>
      <c r="R197" s="14"/>
      <c r="S197" s="13">
        <f t="shared" si="43"/>
        <v>3.0756340065446323E-3</v>
      </c>
      <c r="T197" s="20" t="b">
        <f t="shared" si="51"/>
        <v>1</v>
      </c>
      <c r="U197" s="13"/>
      <c r="V197" s="13"/>
      <c r="W197" s="13">
        <f t="shared" si="54"/>
        <v>-9.3010973904617458E-3</v>
      </c>
    </row>
    <row r="198" spans="1:23" x14ac:dyDescent="0.2">
      <c r="A198" s="1">
        <v>45135</v>
      </c>
      <c r="B198" s="4">
        <v>259.85998499999999</v>
      </c>
      <c r="C198" s="4">
        <v>267.25</v>
      </c>
      <c r="D198" s="4">
        <v>258.23001099999999</v>
      </c>
      <c r="E198" s="4">
        <v>266.44000199999999</v>
      </c>
      <c r="F198" s="4">
        <v>266.44000199999999</v>
      </c>
      <c r="G198" s="2">
        <v>111446000</v>
      </c>
      <c r="H198" s="4">
        <f t="shared" si="44"/>
        <v>111.446</v>
      </c>
      <c r="I198" s="10">
        <f t="shared" si="45"/>
        <v>10.729995000000002</v>
      </c>
      <c r="J198" s="6" t="b">
        <f t="shared" si="41"/>
        <v>0</v>
      </c>
      <c r="K198" s="5">
        <f t="shared" si="53"/>
        <v>3.4930056987063404E-2</v>
      </c>
      <c r="L198" s="5">
        <f t="shared" si="46"/>
        <v>2.5321393749791827E-2</v>
      </c>
      <c r="M198" s="5">
        <f t="shared" si="47"/>
        <v>-3.0308624883068564E-3</v>
      </c>
      <c r="N198" s="4">
        <f t="shared" si="48"/>
        <v>267.99399836688212</v>
      </c>
      <c r="O198" s="4">
        <f t="shared" si="49"/>
        <v>265.92576339348989</v>
      </c>
      <c r="P198" s="5">
        <f t="shared" si="50"/>
        <v>7.7174675029880171E-3</v>
      </c>
      <c r="Q198" s="5">
        <f t="shared" si="42"/>
        <v>-3.6433604582126855E-2</v>
      </c>
      <c r="R198" s="14"/>
      <c r="S198" s="13">
        <f t="shared" si="43"/>
        <v>-2.7761754793612765E-3</v>
      </c>
      <c r="T198" s="20" t="b">
        <f t="shared" si="51"/>
        <v>0</v>
      </c>
      <c r="U198" s="13"/>
      <c r="V198" s="13"/>
      <c r="W198" s="13">
        <f t="shared" si="54"/>
        <v>-1.15838134878647E-3</v>
      </c>
    </row>
    <row r="199" spans="1:23" x14ac:dyDescent="0.2">
      <c r="A199" s="1">
        <v>45138</v>
      </c>
      <c r="B199" s="4">
        <v>267.48001099999999</v>
      </c>
      <c r="C199" s="4">
        <v>269.07998700000002</v>
      </c>
      <c r="D199" s="4">
        <v>263.77999899999998</v>
      </c>
      <c r="E199" s="4">
        <v>267.42999300000002</v>
      </c>
      <c r="F199" s="4">
        <v>267.42999300000002</v>
      </c>
      <c r="G199" s="2">
        <v>84582200</v>
      </c>
      <c r="H199" s="4">
        <f t="shared" si="44"/>
        <v>84.5822</v>
      </c>
      <c r="I199" s="10">
        <f t="shared" si="45"/>
        <v>0.98999100000003182</v>
      </c>
      <c r="J199" s="6" t="b">
        <f t="shared" si="41"/>
        <v>0</v>
      </c>
      <c r="K199" s="5">
        <f t="shared" si="53"/>
        <v>2.0092455910578885E-2</v>
      </c>
      <c r="L199" s="5">
        <f t="shared" si="46"/>
        <v>-1.8699715097576365E-4</v>
      </c>
      <c r="M199" s="5">
        <f t="shared" si="47"/>
        <v>-6.1319833496200973E-3</v>
      </c>
      <c r="N199" s="4">
        <f t="shared" si="48"/>
        <v>267.89999747240176</v>
      </c>
      <c r="O199" s="4">
        <f t="shared" si="49"/>
        <v>266.05656596796905</v>
      </c>
      <c r="P199" s="5">
        <f t="shared" si="50"/>
        <v>6.8810433812065254E-3</v>
      </c>
      <c r="Q199" s="5">
        <f t="shared" si="42"/>
        <v>-1.5378867156675576E-2</v>
      </c>
      <c r="R199" s="14"/>
      <c r="S199" s="13">
        <f t="shared" si="43"/>
        <v>4.4045895436031542E-3</v>
      </c>
      <c r="T199" s="20" t="b">
        <f t="shared" si="51"/>
        <v>0</v>
      </c>
      <c r="U199" s="13"/>
      <c r="V199" s="13"/>
      <c r="W199" s="13">
        <f t="shared" si="54"/>
        <v>-3.5075746118639858E-4</v>
      </c>
    </row>
    <row r="200" spans="1:23" x14ac:dyDescent="0.2">
      <c r="A200" s="1">
        <v>45139</v>
      </c>
      <c r="B200" s="4">
        <v>266.26001000000002</v>
      </c>
      <c r="C200" s="4">
        <v>266.47000100000002</v>
      </c>
      <c r="D200" s="4">
        <v>260.25</v>
      </c>
      <c r="E200" s="4">
        <v>261.07000699999998</v>
      </c>
      <c r="F200" s="4">
        <v>261.07000699999998</v>
      </c>
      <c r="G200" s="2">
        <v>83166000</v>
      </c>
      <c r="H200" s="4">
        <f t="shared" si="44"/>
        <v>83.165999999999997</v>
      </c>
      <c r="I200" s="10">
        <f t="shared" si="45"/>
        <v>-6.359986000000049</v>
      </c>
      <c r="J200" s="6" t="b">
        <f t="shared" si="41"/>
        <v>1</v>
      </c>
      <c r="K200" s="5">
        <f t="shared" si="53"/>
        <v>2.3900099903938616E-2</v>
      </c>
      <c r="L200" s="5">
        <f t="shared" si="46"/>
        <v>-1.9492236179214618E-2</v>
      </c>
      <c r="M200" s="5">
        <f t="shared" si="47"/>
        <v>-2.0264922804575095E-2</v>
      </c>
      <c r="N200" s="4">
        <f t="shared" si="48"/>
        <v>266.76166572700146</v>
      </c>
      <c r="O200" s="4">
        <f t="shared" si="49"/>
        <v>265.62295214466741</v>
      </c>
      <c r="P200" s="5">
        <f t="shared" si="50"/>
        <v>4.2686552403649533E-3</v>
      </c>
      <c r="Q200" s="5">
        <f t="shared" si="42"/>
        <v>-2.441005048178611E-2</v>
      </c>
      <c r="R200" s="14"/>
      <c r="S200" s="13">
        <f t="shared" si="43"/>
        <v>-1.0933532230223669E-3</v>
      </c>
      <c r="T200" s="20" t="b">
        <f t="shared" si="51"/>
        <v>1</v>
      </c>
      <c r="U200" s="13"/>
      <c r="V200" s="13"/>
      <c r="W200" s="13">
        <f t="shared" si="54"/>
        <v>-4.2490920348648943E-3</v>
      </c>
    </row>
    <row r="201" spans="1:23" x14ac:dyDescent="0.2">
      <c r="A201" s="1">
        <v>45140</v>
      </c>
      <c r="B201" s="4">
        <v>255.570007</v>
      </c>
      <c r="C201" s="4">
        <v>259.51998900000001</v>
      </c>
      <c r="D201" s="4">
        <v>250.490005</v>
      </c>
      <c r="E201" s="4">
        <v>254.11000100000001</v>
      </c>
      <c r="F201" s="4">
        <v>254.11000100000001</v>
      </c>
      <c r="G201" s="2">
        <v>101752900</v>
      </c>
      <c r="H201" s="4">
        <f t="shared" si="44"/>
        <v>101.7529</v>
      </c>
      <c r="I201" s="10">
        <f t="shared" si="45"/>
        <v>-6.9600059999999644</v>
      </c>
      <c r="J201" s="6" t="b">
        <f t="shared" si="41"/>
        <v>1</v>
      </c>
      <c r="K201" s="5">
        <f t="shared" si="53"/>
        <v>3.6049278692776639E-2</v>
      </c>
      <c r="L201" s="5">
        <f t="shared" si="46"/>
        <v>-5.7127439058214397E-3</v>
      </c>
      <c r="M201" s="5">
        <f t="shared" si="47"/>
        <v>-2.0846132202941788E-2</v>
      </c>
      <c r="N201" s="4">
        <f t="shared" si="48"/>
        <v>264.65305493916787</v>
      </c>
      <c r="O201" s="4">
        <f t="shared" si="49"/>
        <v>264.62182595817461</v>
      </c>
      <c r="P201" s="5">
        <f t="shared" si="50"/>
        <v>1.179996996461665E-4</v>
      </c>
      <c r="Q201" s="5">
        <f t="shared" si="42"/>
        <v>-5.3515535433450181E-2</v>
      </c>
      <c r="R201" s="14"/>
      <c r="S201" s="13">
        <f t="shared" si="43"/>
        <v>-1.9395453191907157E-2</v>
      </c>
      <c r="T201" s="20" t="b">
        <f t="shared" si="51"/>
        <v>1</v>
      </c>
      <c r="U201" s="13"/>
      <c r="V201" s="13"/>
      <c r="W201" s="13">
        <f t="shared" si="54"/>
        <v>-7.9044745131839657E-3</v>
      </c>
    </row>
    <row r="202" spans="1:23" x14ac:dyDescent="0.2">
      <c r="A202" s="1">
        <v>45141</v>
      </c>
      <c r="B202" s="4">
        <v>252.03999300000001</v>
      </c>
      <c r="C202" s="4">
        <v>260.48998999999998</v>
      </c>
      <c r="D202" s="4">
        <v>252</v>
      </c>
      <c r="E202" s="4">
        <v>259.32000699999998</v>
      </c>
      <c r="F202" s="4">
        <v>259.32000699999998</v>
      </c>
      <c r="G202" s="2">
        <v>97569100</v>
      </c>
      <c r="H202" s="4">
        <f t="shared" si="44"/>
        <v>97.569100000000006</v>
      </c>
      <c r="I202" s="10">
        <f t="shared" si="45"/>
        <v>5.2100059999999644</v>
      </c>
      <c r="J202" s="6" t="b">
        <f t="shared" si="41"/>
        <v>0</v>
      </c>
      <c r="K202" s="5">
        <f t="shared" si="53"/>
        <v>3.3690436507936419E-2</v>
      </c>
      <c r="L202" s="5">
        <f t="shared" si="46"/>
        <v>2.8884360427672149E-2</v>
      </c>
      <c r="M202" s="5">
        <f t="shared" si="47"/>
        <v>-4.4914700944938503E-3</v>
      </c>
      <c r="N202" s="4">
        <f t="shared" si="48"/>
        <v>263.76421361597323</v>
      </c>
      <c r="O202" s="4">
        <f t="shared" si="49"/>
        <v>264.16079822268114</v>
      </c>
      <c r="P202" s="5">
        <f t="shared" si="50"/>
        <v>-1.5035572918368314E-3</v>
      </c>
      <c r="Q202" s="5">
        <f t="shared" si="42"/>
        <v>-4.4601249937193173E-2</v>
      </c>
      <c r="R202" s="112" t="s">
        <v>57</v>
      </c>
      <c r="S202" s="13">
        <f t="shared" si="43"/>
        <v>-1.2413449008440365E-2</v>
      </c>
      <c r="T202" s="20" t="b">
        <f t="shared" si="51"/>
        <v>0</v>
      </c>
      <c r="U202" s="13"/>
      <c r="V202" s="13"/>
      <c r="W202" s="13">
        <f t="shared" si="54"/>
        <v>-3.358515258397247E-3</v>
      </c>
    </row>
    <row r="203" spans="1:23" x14ac:dyDescent="0.2">
      <c r="A203" s="1">
        <v>45142</v>
      </c>
      <c r="B203" s="4">
        <v>260.97000100000002</v>
      </c>
      <c r="C203" s="4">
        <v>264.76998900000001</v>
      </c>
      <c r="D203" s="4">
        <v>253.11000100000001</v>
      </c>
      <c r="E203" s="4">
        <v>253.86000100000001</v>
      </c>
      <c r="F203" s="4">
        <v>253.86000100000001</v>
      </c>
      <c r="G203" s="2">
        <v>99242600</v>
      </c>
      <c r="H203" s="4">
        <f t="shared" si="44"/>
        <v>99.242599999999996</v>
      </c>
      <c r="I203" s="10">
        <f t="shared" si="45"/>
        <v>-5.4600059999999644</v>
      </c>
      <c r="J203" s="6" t="b">
        <f t="shared" si="41"/>
        <v>1</v>
      </c>
      <c r="K203" s="5">
        <f t="shared" si="53"/>
        <v>4.6066879830639319E-2</v>
      </c>
      <c r="L203" s="5">
        <f t="shared" si="46"/>
        <v>-2.7244510758920575E-2</v>
      </c>
      <c r="M203" s="5">
        <f t="shared" si="47"/>
        <v>-4.1205531039244778E-2</v>
      </c>
      <c r="N203" s="4">
        <f t="shared" si="48"/>
        <v>262.11351151331104</v>
      </c>
      <c r="O203" s="4">
        <f t="shared" si="49"/>
        <v>263.2650767250567</v>
      </c>
      <c r="P203" s="5">
        <f t="shared" si="50"/>
        <v>-4.3933836340488766E-3</v>
      </c>
      <c r="Q203" s="5">
        <f t="shared" si="42"/>
        <v>-3.4349661951149732E-2</v>
      </c>
      <c r="R203" s="112"/>
      <c r="S203" s="13">
        <f t="shared" si="43"/>
        <v>1.0134836130162887E-2</v>
      </c>
      <c r="T203" s="20" t="b">
        <f t="shared" si="51"/>
        <v>1</v>
      </c>
      <c r="U203" s="13"/>
      <c r="V203" s="13"/>
      <c r="W203" s="13">
        <f t="shared" si="54"/>
        <v>-6.2582489111488388E-3</v>
      </c>
    </row>
    <row r="204" spans="1:23" x14ac:dyDescent="0.2">
      <c r="A204" s="1">
        <v>45145</v>
      </c>
      <c r="B204" s="4">
        <v>251.449997</v>
      </c>
      <c r="C204" s="4">
        <v>253.64999399999999</v>
      </c>
      <c r="D204" s="4">
        <v>242.759995</v>
      </c>
      <c r="E204" s="4">
        <v>251.449997</v>
      </c>
      <c r="F204" s="4">
        <v>251.449997</v>
      </c>
      <c r="G204" s="2">
        <v>111097900</v>
      </c>
      <c r="H204" s="4">
        <f t="shared" si="44"/>
        <v>111.0979</v>
      </c>
      <c r="I204" s="10">
        <f t="shared" si="45"/>
        <v>-2.4100040000000149</v>
      </c>
      <c r="J204" s="6" t="b">
        <f t="shared" si="41"/>
        <v>0</v>
      </c>
      <c r="K204" s="5">
        <f t="shared" si="53"/>
        <v>4.4859116923280498E-2</v>
      </c>
      <c r="L204" s="5">
        <f t="shared" si="46"/>
        <v>0</v>
      </c>
      <c r="M204" s="5">
        <f t="shared" si="47"/>
        <v>-8.6733571931407027E-3</v>
      </c>
      <c r="N204" s="4">
        <f t="shared" si="48"/>
        <v>260.33625909442588</v>
      </c>
      <c r="O204" s="4">
        <f t="shared" si="49"/>
        <v>262.23767848809524</v>
      </c>
      <c r="P204" s="5">
        <f t="shared" si="50"/>
        <v>-7.3037056009155393E-3</v>
      </c>
      <c r="Q204" s="5">
        <f t="shared" si="42"/>
        <v>-6.7513699995400328E-2</v>
      </c>
      <c r="R204" s="14"/>
      <c r="S204" s="13">
        <f t="shared" si="43"/>
        <v>-2.5683188034136783E-2</v>
      </c>
      <c r="T204" s="20" t="b">
        <f t="shared" si="51"/>
        <v>1</v>
      </c>
      <c r="U204" s="13"/>
      <c r="V204" s="13"/>
      <c r="W204" s="13">
        <f t="shared" si="54"/>
        <v>-6.780468540611268E-3</v>
      </c>
    </row>
    <row r="205" spans="1:23" x14ac:dyDescent="0.2">
      <c r="A205" s="1">
        <v>45146</v>
      </c>
      <c r="B205" s="4">
        <v>247.449997</v>
      </c>
      <c r="C205" s="4">
        <v>250.91999799999999</v>
      </c>
      <c r="D205" s="4">
        <v>245.009995</v>
      </c>
      <c r="E205" s="4">
        <v>249.699997</v>
      </c>
      <c r="F205" s="4">
        <v>249.699997</v>
      </c>
      <c r="G205" s="2">
        <v>96642200</v>
      </c>
      <c r="H205" s="4">
        <f t="shared" si="44"/>
        <v>96.642200000000003</v>
      </c>
      <c r="I205" s="10">
        <f t="shared" si="45"/>
        <v>-1.75</v>
      </c>
      <c r="J205" s="6" t="b">
        <f t="shared" si="41"/>
        <v>0</v>
      </c>
      <c r="K205" s="5">
        <f t="shared" si="53"/>
        <v>2.4121477166676359E-2</v>
      </c>
      <c r="L205" s="5">
        <f t="shared" si="46"/>
        <v>9.0927461195321815E-3</v>
      </c>
      <c r="M205" s="5">
        <f t="shared" si="47"/>
        <v>-4.86211146869209E-3</v>
      </c>
      <c r="N205" s="4">
        <f t="shared" si="48"/>
        <v>258.56354874535492</v>
      </c>
      <c r="O205" s="4">
        <f t="shared" si="49"/>
        <v>261.1474453152174</v>
      </c>
      <c r="P205" s="5">
        <f t="shared" si="50"/>
        <v>-9.9932746993939697E-3</v>
      </c>
      <c r="Q205" s="5">
        <f t="shared" si="42"/>
        <v>-5.2418656114219218E-2</v>
      </c>
      <c r="R205" s="14"/>
      <c r="S205" s="13">
        <f t="shared" si="43"/>
        <v>-2.956159436410986E-2</v>
      </c>
      <c r="T205" s="20" t="b">
        <f t="shared" si="51"/>
        <v>1</v>
      </c>
      <c r="U205" s="13">
        <f>(E205-E204)/E204</f>
        <v>-6.9596342051258808E-3</v>
      </c>
      <c r="V205" s="13"/>
      <c r="W205" s="13">
        <f t="shared" si="54"/>
        <v>-6.8093102176289139E-3</v>
      </c>
    </row>
    <row r="206" spans="1:23" x14ac:dyDescent="0.2">
      <c r="A206" s="1">
        <v>45147</v>
      </c>
      <c r="B206" s="4">
        <v>250.86999499999999</v>
      </c>
      <c r="C206" s="4">
        <v>251.10000600000001</v>
      </c>
      <c r="D206" s="4">
        <v>241.89999399999999</v>
      </c>
      <c r="E206" s="4">
        <v>242.19000199999999</v>
      </c>
      <c r="F206" s="4">
        <v>242.19000199999999</v>
      </c>
      <c r="G206" s="2">
        <v>101596300</v>
      </c>
      <c r="H206" s="4">
        <f t="shared" si="44"/>
        <v>101.5963</v>
      </c>
      <c r="I206" s="10">
        <f t="shared" si="45"/>
        <v>-7.5099950000000035</v>
      </c>
      <c r="J206" s="6" t="b">
        <f t="shared" si="41"/>
        <v>1</v>
      </c>
      <c r="K206" s="5">
        <f t="shared" si="53"/>
        <v>3.8032295279842032E-2</v>
      </c>
      <c r="L206" s="5">
        <f t="shared" si="46"/>
        <v>-3.4599566201609706E-2</v>
      </c>
      <c r="M206" s="5">
        <f t="shared" si="47"/>
        <v>-3.5483886049767814E-2</v>
      </c>
      <c r="N206" s="4">
        <f t="shared" si="48"/>
        <v>255.83462428779578</v>
      </c>
      <c r="O206" s="4">
        <f t="shared" si="49"/>
        <v>259.49897198345934</v>
      </c>
      <c r="P206" s="5">
        <f t="shared" si="50"/>
        <v>-1.4323110899724951E-2</v>
      </c>
      <c r="Q206" s="5">
        <f t="shared" si="42"/>
        <v>-5.4467335399137826E-2</v>
      </c>
      <c r="R206" s="14"/>
      <c r="S206" s="13">
        <f t="shared" si="43"/>
        <v>-1.8506557902301993E-2</v>
      </c>
      <c r="T206" s="20" t="b">
        <f t="shared" si="51"/>
        <v>1</v>
      </c>
      <c r="U206" s="13">
        <f>(E206-E205)/E205</f>
        <v>-3.0076071646889142E-2</v>
      </c>
      <c r="V206" s="13"/>
      <c r="W206" s="13">
        <f t="shared" si="54"/>
        <v>-1.0554173126107244E-2</v>
      </c>
    </row>
    <row r="207" spans="1:23" x14ac:dyDescent="0.2">
      <c r="A207" s="1">
        <v>45148</v>
      </c>
      <c r="B207" s="4">
        <v>245.39999399999999</v>
      </c>
      <c r="C207" s="4">
        <v>251.800003</v>
      </c>
      <c r="D207" s="4">
        <v>243</v>
      </c>
      <c r="E207" s="4">
        <v>245.33999600000001</v>
      </c>
      <c r="F207" s="4">
        <v>245.33999600000001</v>
      </c>
      <c r="G207" s="2">
        <v>109498600</v>
      </c>
      <c r="H207" s="4">
        <f t="shared" si="44"/>
        <v>109.4986</v>
      </c>
      <c r="I207" s="10">
        <f t="shared" si="45"/>
        <v>3.1499940000000208</v>
      </c>
      <c r="J207" s="6" t="b">
        <f t="shared" si="41"/>
        <v>1</v>
      </c>
      <c r="K207" s="5">
        <f t="shared" si="53"/>
        <v>3.621400411522635E-2</v>
      </c>
      <c r="L207" s="5">
        <f t="shared" si="46"/>
        <v>-2.4449063352454238E-4</v>
      </c>
      <c r="M207" s="5">
        <f t="shared" si="47"/>
        <v>-2.5655309463995479E-2</v>
      </c>
      <c r="N207" s="4">
        <f t="shared" si="48"/>
        <v>254.08551957316314</v>
      </c>
      <c r="O207" s="4">
        <f t="shared" si="49"/>
        <v>258.26775668054984</v>
      </c>
      <c r="P207" s="5">
        <f t="shared" si="50"/>
        <v>-1.6459958499061317E-2</v>
      </c>
      <c r="Q207" s="5">
        <f t="shared" si="42"/>
        <v>-4.3629088315562579E-2</v>
      </c>
      <c r="R207" s="14"/>
      <c r="S207" s="13">
        <f t="shared" si="43"/>
        <v>-8.9950681841395874E-3</v>
      </c>
      <c r="T207" s="20" t="b">
        <f t="shared" si="51"/>
        <v>0</v>
      </c>
      <c r="U207" s="13">
        <f>(E207-E206)/E206</f>
        <v>1.3006292472800017E-2</v>
      </c>
      <c r="V207" s="13"/>
      <c r="W207" s="13">
        <f t="shared" si="54"/>
        <v>-6.8368568934008642E-3</v>
      </c>
    </row>
    <row r="208" spans="1:23" x14ac:dyDescent="0.2">
      <c r="A208" s="1">
        <v>45149</v>
      </c>
      <c r="B208" s="4">
        <v>241.770004</v>
      </c>
      <c r="C208" s="4">
        <v>243.78999300000001</v>
      </c>
      <c r="D208" s="4">
        <v>238.020004</v>
      </c>
      <c r="E208" s="4">
        <v>242.64999399999999</v>
      </c>
      <c r="F208" s="4">
        <v>242.64999399999999</v>
      </c>
      <c r="G208" s="2">
        <v>98866600</v>
      </c>
      <c r="H208" s="4">
        <f t="shared" si="44"/>
        <v>98.866600000000005</v>
      </c>
      <c r="I208" s="10">
        <f t="shared" si="45"/>
        <v>-2.6900020000000211</v>
      </c>
      <c r="J208" s="6" t="b">
        <f t="shared" si="41"/>
        <v>0</v>
      </c>
      <c r="K208" s="5">
        <f t="shared" si="53"/>
        <v>2.4241613742683618E-2</v>
      </c>
      <c r="L208" s="5">
        <f t="shared" si="46"/>
        <v>3.639781550402722E-3</v>
      </c>
      <c r="M208" s="5">
        <f t="shared" si="47"/>
        <v>-4.6761517401578386E-3</v>
      </c>
      <c r="N208" s="4">
        <f t="shared" si="48"/>
        <v>252.17959864430262</v>
      </c>
      <c r="O208" s="4">
        <f t="shared" si="49"/>
        <v>256.909690360502</v>
      </c>
      <c r="P208" s="5">
        <f t="shared" si="50"/>
        <v>-1.8756837355709891E-2</v>
      </c>
      <c r="Q208" s="5">
        <f t="shared" si="42"/>
        <v>-5.6148850741390123E-2</v>
      </c>
      <c r="R208" s="14"/>
      <c r="S208" s="13">
        <f t="shared" si="43"/>
        <v>-3.3268375750474879E-2</v>
      </c>
      <c r="T208" s="20" t="b">
        <f t="shared" si="51"/>
        <v>1</v>
      </c>
      <c r="U208" s="13"/>
      <c r="V208" s="13"/>
      <c r="W208" s="13">
        <f t="shared" si="54"/>
        <v>-7.5011001495176527E-3</v>
      </c>
    </row>
    <row r="209" spans="1:23" x14ac:dyDescent="0.2">
      <c r="A209" s="1">
        <v>45152</v>
      </c>
      <c r="B209" s="4">
        <v>235.699997</v>
      </c>
      <c r="C209" s="4">
        <v>240.66000399999999</v>
      </c>
      <c r="D209" s="4">
        <v>233.75</v>
      </c>
      <c r="E209" s="4">
        <v>239.759995</v>
      </c>
      <c r="F209" s="4">
        <v>239.759995</v>
      </c>
      <c r="G209" s="2">
        <v>98595300</v>
      </c>
      <c r="H209" s="4">
        <f t="shared" si="44"/>
        <v>98.595299999999995</v>
      </c>
      <c r="I209" s="10">
        <f t="shared" si="45"/>
        <v>-2.8899989999999889</v>
      </c>
      <c r="J209" s="6" t="b">
        <f t="shared" si="41"/>
        <v>0</v>
      </c>
      <c r="K209" s="5">
        <f t="shared" si="53"/>
        <v>2.9561514438502617E-2</v>
      </c>
      <c r="L209" s="5">
        <f t="shared" si="46"/>
        <v>1.7225278114874169E-2</v>
      </c>
      <c r="M209" s="5">
        <f t="shared" si="47"/>
        <v>-3.7397531166000605E-3</v>
      </c>
      <c r="N209" s="4">
        <f t="shared" si="48"/>
        <v>250.10966470358551</v>
      </c>
      <c r="O209" s="4">
        <f t="shared" si="49"/>
        <v>255.41841250306703</v>
      </c>
      <c r="P209" s="5">
        <f t="shared" si="50"/>
        <v>-2.1225680366143078E-2</v>
      </c>
      <c r="Q209" s="5">
        <f t="shared" si="42"/>
        <v>-6.5409966156141822E-2</v>
      </c>
      <c r="R209" s="14"/>
      <c r="S209" s="13">
        <f t="shared" si="43"/>
        <v>-3.7782069376585965E-2</v>
      </c>
      <c r="T209" s="20" t="b">
        <f t="shared" si="51"/>
        <v>1</v>
      </c>
      <c r="U209" s="13"/>
      <c r="V209" s="13"/>
      <c r="W209" s="13">
        <f t="shared" si="54"/>
        <v>-8.2081736660891934E-3</v>
      </c>
    </row>
    <row r="210" spans="1:23" x14ac:dyDescent="0.2">
      <c r="A210" s="1">
        <v>45153</v>
      </c>
      <c r="B210" s="4">
        <v>238.729996</v>
      </c>
      <c r="C210" s="4">
        <v>240.5</v>
      </c>
      <c r="D210" s="4">
        <v>232.61000100000001</v>
      </c>
      <c r="E210" s="4">
        <v>232.96000699999999</v>
      </c>
      <c r="F210" s="4">
        <v>232.96000699999999</v>
      </c>
      <c r="G210" s="2">
        <v>88197600</v>
      </c>
      <c r="H210" s="4">
        <f t="shared" si="44"/>
        <v>88.197599999999994</v>
      </c>
      <c r="I210" s="10">
        <f t="shared" si="45"/>
        <v>-6.7999880000000132</v>
      </c>
      <c r="J210" s="6" t="b">
        <f t="shared" si="41"/>
        <v>1</v>
      </c>
      <c r="K210" s="5">
        <f t="shared" si="53"/>
        <v>3.3919431520917233E-2</v>
      </c>
      <c r="L210" s="5">
        <f t="shared" si="46"/>
        <v>-2.4169518270339224E-2</v>
      </c>
      <c r="M210" s="5">
        <f t="shared" si="47"/>
        <v>-3.1351322245322284E-2</v>
      </c>
      <c r="N210" s="4">
        <f t="shared" si="48"/>
        <v>247.25138841965457</v>
      </c>
      <c r="O210" s="4">
        <f t="shared" si="49"/>
        <v>253.46550767671337</v>
      </c>
      <c r="P210" s="5">
        <f t="shared" si="50"/>
        <v>-2.513279822927305E-2</v>
      </c>
      <c r="Q210" s="5">
        <f t="shared" si="42"/>
        <v>-5.9216603446545849E-2</v>
      </c>
      <c r="R210" s="14"/>
      <c r="S210" s="13">
        <f t="shared" si="43"/>
        <v>-2.7305765451135042E-2</v>
      </c>
      <c r="T210" s="20" t="b">
        <f t="shared" si="51"/>
        <v>1</v>
      </c>
      <c r="U210" s="13"/>
      <c r="V210" s="13"/>
      <c r="W210" s="13">
        <f t="shared" si="54"/>
        <v>-1.1428092102391908E-2</v>
      </c>
    </row>
    <row r="211" spans="1:23" x14ac:dyDescent="0.2">
      <c r="A211" s="1">
        <v>45154</v>
      </c>
      <c r="B211" s="4">
        <v>228.020004</v>
      </c>
      <c r="C211" s="4">
        <v>233.970001</v>
      </c>
      <c r="D211" s="4">
        <v>225.38000500000001</v>
      </c>
      <c r="E211" s="4">
        <v>225.60000600000001</v>
      </c>
      <c r="F211" s="4">
        <v>225.60000600000001</v>
      </c>
      <c r="G211" s="2">
        <v>112484500</v>
      </c>
      <c r="H211" s="4">
        <f t="shared" si="44"/>
        <v>112.4845</v>
      </c>
      <c r="I211" s="10">
        <f t="shared" si="45"/>
        <v>-7.3600009999999827</v>
      </c>
      <c r="J211" s="6" t="b">
        <f t="shared" si="41"/>
        <v>1</v>
      </c>
      <c r="K211" s="5">
        <f t="shared" si="53"/>
        <v>3.8113389872362388E-2</v>
      </c>
      <c r="L211" s="5">
        <f t="shared" si="46"/>
        <v>-1.0613095156335461E-2</v>
      </c>
      <c r="M211" s="5">
        <f t="shared" si="47"/>
        <v>-3.5773795632885387E-2</v>
      </c>
      <c r="N211" s="4">
        <f t="shared" si="48"/>
        <v>243.64282468304549</v>
      </c>
      <c r="O211" s="4">
        <f t="shared" si="49"/>
        <v>251.04242057439046</v>
      </c>
      <c r="P211" s="5">
        <f t="shared" si="50"/>
        <v>-3.0370670266900303E-2</v>
      </c>
      <c r="Q211" s="5">
        <f t="shared" si="42"/>
        <v>-7.4957346709485687E-2</v>
      </c>
      <c r="R211" s="14"/>
      <c r="S211" s="13">
        <f t="shared" si="43"/>
        <v>-3.9700835416059767E-2</v>
      </c>
      <c r="T211" s="20" t="b">
        <f t="shared" si="51"/>
        <v>1</v>
      </c>
      <c r="U211" s="13"/>
      <c r="V211" s="13"/>
      <c r="W211" s="13">
        <f t="shared" si="54"/>
        <v>-1.4594715765495907E-2</v>
      </c>
    </row>
    <row r="212" spans="1:23" x14ac:dyDescent="0.2">
      <c r="A212" s="1">
        <v>45155</v>
      </c>
      <c r="B212" s="4">
        <v>226.05999800000001</v>
      </c>
      <c r="C212" s="4">
        <v>226.740005</v>
      </c>
      <c r="D212" s="4">
        <v>218.83000200000001</v>
      </c>
      <c r="E212" s="4">
        <v>219.220001</v>
      </c>
      <c r="F212" s="4">
        <v>219.220001</v>
      </c>
      <c r="G212" s="2">
        <v>120718400</v>
      </c>
      <c r="H212" s="4">
        <f t="shared" si="44"/>
        <v>120.7184</v>
      </c>
      <c r="I212" s="10">
        <f t="shared" si="45"/>
        <v>-6.3800050000000113</v>
      </c>
      <c r="J212" s="6" t="b">
        <f t="shared" ref="J212:J276" si="55">(E212-D212)&lt;(C212-E212)</f>
        <v>1</v>
      </c>
      <c r="K212" s="5">
        <f t="shared" si="53"/>
        <v>3.6146793984857657E-2</v>
      </c>
      <c r="L212" s="5">
        <f t="shared" si="46"/>
        <v>-3.0257440770215395E-2</v>
      </c>
      <c r="M212" s="5">
        <f t="shared" si="47"/>
        <v>-3.3165757405712329E-2</v>
      </c>
      <c r="N212" s="4">
        <f t="shared" si="48"/>
        <v>239.57235406920458</v>
      </c>
      <c r="O212" s="4">
        <f t="shared" si="49"/>
        <v>248.27525365487824</v>
      </c>
      <c r="P212" s="5">
        <f t="shared" si="50"/>
        <v>-3.6326810827094352E-2</v>
      </c>
      <c r="Q212" s="5">
        <f t="shared" ref="Q212:Q276" si="56">(D212-N212)/N212</f>
        <v>-8.6580741545882994E-2</v>
      </c>
      <c r="R212" s="14"/>
      <c r="S212" s="13">
        <f t="shared" ref="S212:S276" si="57">(C212-N212)/N212</f>
        <v>-5.3563563788740574E-2</v>
      </c>
      <c r="T212" s="20" t="b">
        <f t="shared" si="51"/>
        <v>1</v>
      </c>
      <c r="U212" s="13"/>
      <c r="V212" s="13"/>
      <c r="W212" s="13">
        <f t="shared" si="54"/>
        <v>-1.6706712455563502E-2</v>
      </c>
    </row>
    <row r="213" spans="1:23" x14ac:dyDescent="0.2">
      <c r="A213" s="1">
        <v>45156</v>
      </c>
      <c r="B213" s="4">
        <v>214.11999499999999</v>
      </c>
      <c r="C213" s="4">
        <v>217.58000200000001</v>
      </c>
      <c r="D213" s="4">
        <v>212.36000100000001</v>
      </c>
      <c r="E213" s="4">
        <v>215.490005</v>
      </c>
      <c r="F213" s="4">
        <v>215.490005</v>
      </c>
      <c r="G213" s="2">
        <v>135813700</v>
      </c>
      <c r="H213" s="4">
        <f t="shared" ref="H213:H276" si="58">(G213/1000000)</f>
        <v>135.81370000000001</v>
      </c>
      <c r="I213" s="10">
        <f t="shared" ref="I213:I276" si="59">(E213-E212)</f>
        <v>-3.7299959999999999</v>
      </c>
      <c r="J213" s="6" t="b">
        <f t="shared" si="55"/>
        <v>0</v>
      </c>
      <c r="K213" s="5">
        <f t="shared" si="53"/>
        <v>2.4580904951116457E-2</v>
      </c>
      <c r="L213" s="5">
        <f t="shared" ref="L213:L276" si="60">(E213-B213)/B213</f>
        <v>6.3983281897611096E-3</v>
      </c>
      <c r="M213" s="5">
        <f t="shared" ref="M213:M276" si="61">(E213-C213)/C213</f>
        <v>-9.6056484088092378E-3</v>
      </c>
      <c r="N213" s="4">
        <f t="shared" ref="N213:N276" si="62">(E213-N212)*(2/($Y$1+1))+N212</f>
        <v>235.55862922433715</v>
      </c>
      <c r="O213" s="4">
        <f t="shared" ref="O213:O276" si="63">(E213-O212)*(2/($Y$2+1))+O212</f>
        <v>245.42436246749753</v>
      </c>
      <c r="P213" s="5">
        <f t="shared" ref="P213:P276" si="64">(N213-O213)/N213</f>
        <v>-4.1882283300963795E-2</v>
      </c>
      <c r="Q213" s="5">
        <f t="shared" si="56"/>
        <v>-9.8483457391168816E-2</v>
      </c>
      <c r="R213" s="14"/>
      <c r="S213" s="13">
        <f t="shared" si="57"/>
        <v>-7.6323364945442007E-2</v>
      </c>
      <c r="T213" s="20" t="b">
        <f t="shared" ref="T213:T276" si="65">(E213&lt;E212)</f>
        <v>1</v>
      </c>
      <c r="U213" s="13"/>
      <c r="V213" s="13"/>
      <c r="W213" s="13">
        <f t="shared" si="54"/>
        <v>-1.6753706246539584E-2</v>
      </c>
    </row>
    <row r="214" spans="1:23" x14ac:dyDescent="0.2">
      <c r="A214" s="1">
        <v>45159</v>
      </c>
      <c r="B214" s="4">
        <v>221.550003</v>
      </c>
      <c r="C214" s="4">
        <v>232.13000500000001</v>
      </c>
      <c r="D214" s="4">
        <v>220.58000200000001</v>
      </c>
      <c r="E214" s="4">
        <v>231.279999</v>
      </c>
      <c r="F214" s="4">
        <v>231.279999</v>
      </c>
      <c r="G214" s="2">
        <v>135702700</v>
      </c>
      <c r="H214" s="4">
        <f t="shared" si="58"/>
        <v>135.70269999999999</v>
      </c>
      <c r="I214" s="10">
        <f t="shared" si="59"/>
        <v>15.789994000000007</v>
      </c>
      <c r="J214" s="6" t="b">
        <f t="shared" si="55"/>
        <v>0</v>
      </c>
      <c r="K214" s="5">
        <f t="shared" si="53"/>
        <v>5.2361967972055799E-2</v>
      </c>
      <c r="L214" s="5">
        <f t="shared" si="60"/>
        <v>4.3917832851484997E-2</v>
      </c>
      <c r="M214" s="5">
        <f t="shared" si="61"/>
        <v>-3.6617670343823392E-3</v>
      </c>
      <c r="N214" s="4">
        <f t="shared" si="62"/>
        <v>234.84552418694761</v>
      </c>
      <c r="O214" s="4">
        <f t="shared" si="63"/>
        <v>244.19441781814993</v>
      </c>
      <c r="P214" s="5">
        <f t="shared" si="64"/>
        <v>-3.9808694091866853E-2</v>
      </c>
      <c r="Q214" s="5">
        <f t="shared" si="56"/>
        <v>-6.0744279612463932E-2</v>
      </c>
      <c r="R214" s="14"/>
      <c r="S214" s="13">
        <f t="shared" si="57"/>
        <v>-1.1563001663961571E-2</v>
      </c>
      <c r="T214" s="20" t="b">
        <f t="shared" si="65"/>
        <v>0</v>
      </c>
      <c r="U214" s="13"/>
      <c r="V214" s="13"/>
      <c r="W214" s="13">
        <f t="shared" si="54"/>
        <v>-3.0272932039793997E-3</v>
      </c>
    </row>
    <row r="215" spans="1:23" x14ac:dyDescent="0.2">
      <c r="A215" s="1">
        <v>45160</v>
      </c>
      <c r="B215" s="4">
        <v>240.25</v>
      </c>
      <c r="C215" s="4">
        <v>240.820007</v>
      </c>
      <c r="D215" s="4">
        <v>229.550003</v>
      </c>
      <c r="E215" s="4">
        <v>233.19000199999999</v>
      </c>
      <c r="F215" s="4">
        <v>233.19000199999999</v>
      </c>
      <c r="G215" s="2">
        <v>130597900</v>
      </c>
      <c r="H215" s="4">
        <f t="shared" si="58"/>
        <v>130.59790000000001</v>
      </c>
      <c r="I215" s="10">
        <f t="shared" si="59"/>
        <v>1.910002999999989</v>
      </c>
      <c r="J215" s="6" t="b">
        <f t="shared" si="55"/>
        <v>1</v>
      </c>
      <c r="K215" s="5">
        <f t="shared" si="53"/>
        <v>4.9096074287570367E-2</v>
      </c>
      <c r="L215" s="5">
        <f t="shared" si="60"/>
        <v>-2.9386047866805442E-2</v>
      </c>
      <c r="M215" s="5">
        <f t="shared" si="61"/>
        <v>-3.1683434840195861E-2</v>
      </c>
      <c r="N215" s="4">
        <f t="shared" si="62"/>
        <v>234.56960382245634</v>
      </c>
      <c r="O215" s="4">
        <f t="shared" si="63"/>
        <v>243.23751209483254</v>
      </c>
      <c r="P215" s="5">
        <f t="shared" si="64"/>
        <v>-3.6952393366946459E-2</v>
      </c>
      <c r="Q215" s="5">
        <f t="shared" si="56"/>
        <v>-2.1399195550739946E-2</v>
      </c>
      <c r="R215" s="14"/>
      <c r="S215" s="13">
        <f t="shared" si="57"/>
        <v>2.6646262242377042E-2</v>
      </c>
      <c r="T215" s="20" t="b">
        <f t="shared" si="65"/>
        <v>0</v>
      </c>
      <c r="U215" s="13"/>
      <c r="V215" s="13"/>
      <c r="W215" s="13">
        <f t="shared" si="54"/>
        <v>-1.1749015249344296E-3</v>
      </c>
    </row>
    <row r="216" spans="1:23" x14ac:dyDescent="0.2">
      <c r="A216" s="1">
        <v>45161</v>
      </c>
      <c r="B216" s="4">
        <v>229.33999600000001</v>
      </c>
      <c r="C216" s="4">
        <v>238.979996</v>
      </c>
      <c r="D216" s="4">
        <v>229.28999300000001</v>
      </c>
      <c r="E216" s="4">
        <v>236.86000100000001</v>
      </c>
      <c r="F216" s="4">
        <v>236.86000100000001</v>
      </c>
      <c r="G216" s="2">
        <v>101077600</v>
      </c>
      <c r="H216" s="4">
        <f t="shared" si="58"/>
        <v>101.0776</v>
      </c>
      <c r="I216" s="10">
        <f t="shared" si="59"/>
        <v>3.6699990000000184</v>
      </c>
      <c r="J216" s="6" t="b">
        <f t="shared" si="55"/>
        <v>0</v>
      </c>
      <c r="K216" s="5">
        <f t="shared" si="53"/>
        <v>4.2260906693821522E-2</v>
      </c>
      <c r="L216" s="5">
        <f t="shared" si="60"/>
        <v>3.2789766857761686E-2</v>
      </c>
      <c r="M216" s="5">
        <f t="shared" si="61"/>
        <v>-8.8710144593022282E-3</v>
      </c>
      <c r="N216" s="4">
        <f t="shared" si="62"/>
        <v>234.95133668538028</v>
      </c>
      <c r="O216" s="4">
        <f t="shared" si="63"/>
        <v>242.68294591267318</v>
      </c>
      <c r="P216" s="5">
        <f t="shared" si="64"/>
        <v>-3.290727916839295E-2</v>
      </c>
      <c r="Q216" s="5">
        <f t="shared" si="56"/>
        <v>-2.4095813904482236E-2</v>
      </c>
      <c r="R216" s="14"/>
      <c r="S216" s="13">
        <f t="shared" si="57"/>
        <v>1.7146781846210272E-2</v>
      </c>
      <c r="T216" s="20" t="b">
        <f t="shared" si="65"/>
        <v>0</v>
      </c>
      <c r="U216" s="13">
        <f t="shared" ref="U216:U224" si="66">(E216-E215)/E215</f>
        <v>1.5738234780751956E-2</v>
      </c>
      <c r="V216" s="13"/>
      <c r="W216" s="13">
        <f t="shared" si="54"/>
        <v>1.6273756561096043E-3</v>
      </c>
    </row>
    <row r="217" spans="1:23" x14ac:dyDescent="0.2">
      <c r="A217" s="1">
        <v>45162</v>
      </c>
      <c r="B217" s="4">
        <v>238.66000399999999</v>
      </c>
      <c r="C217" s="4">
        <v>238.91999799999999</v>
      </c>
      <c r="D217" s="4">
        <v>228.179993</v>
      </c>
      <c r="E217" s="4">
        <v>230.03999300000001</v>
      </c>
      <c r="F217" s="4">
        <v>230.03999300000001</v>
      </c>
      <c r="G217" s="2">
        <v>99777400</v>
      </c>
      <c r="H217" s="4">
        <f t="shared" si="58"/>
        <v>99.7774</v>
      </c>
      <c r="I217" s="10">
        <f t="shared" si="59"/>
        <v>-6.8200080000000014</v>
      </c>
      <c r="J217" s="6" t="b">
        <f t="shared" si="55"/>
        <v>1</v>
      </c>
      <c r="K217" s="5">
        <f t="shared" si="53"/>
        <v>4.7068127484779072E-2</v>
      </c>
      <c r="L217" s="5">
        <f t="shared" si="60"/>
        <v>-3.6118372812899043E-2</v>
      </c>
      <c r="M217" s="5">
        <f t="shared" si="61"/>
        <v>-3.7167273875500298E-2</v>
      </c>
      <c r="N217" s="4">
        <f t="shared" si="62"/>
        <v>234.13277940448359</v>
      </c>
      <c r="O217" s="4">
        <f t="shared" si="63"/>
        <v>241.58355870287551</v>
      </c>
      <c r="P217" s="5">
        <f t="shared" si="64"/>
        <v>-3.1822879809238883E-2</v>
      </c>
      <c r="Q217" s="5">
        <f t="shared" si="56"/>
        <v>-2.5424831241590749E-2</v>
      </c>
      <c r="R217" s="14"/>
      <c r="S217" s="13">
        <f t="shared" si="57"/>
        <v>2.0446597045030136E-2</v>
      </c>
      <c r="T217" s="20" t="b">
        <f t="shared" si="65"/>
        <v>1</v>
      </c>
      <c r="U217" s="13">
        <f t="shared" si="66"/>
        <v>-2.8793413709391993E-2</v>
      </c>
      <c r="V217" s="13"/>
      <c r="W217" s="13">
        <f t="shared" si="54"/>
        <v>-3.4839439198118527E-3</v>
      </c>
    </row>
    <row r="218" spans="1:23" x14ac:dyDescent="0.2">
      <c r="A218" s="1">
        <v>45163</v>
      </c>
      <c r="B218" s="4">
        <v>231.30999800000001</v>
      </c>
      <c r="C218" s="4">
        <v>239</v>
      </c>
      <c r="D218" s="4">
        <v>230.35000600000001</v>
      </c>
      <c r="E218" s="4">
        <v>238.58999600000001</v>
      </c>
      <c r="F218" s="4">
        <v>238.58999600000001</v>
      </c>
      <c r="G218" s="2">
        <v>106612200</v>
      </c>
      <c r="H218" s="4">
        <f t="shared" si="58"/>
        <v>106.6122</v>
      </c>
      <c r="I218" s="10">
        <f t="shared" si="59"/>
        <v>8.5500030000000038</v>
      </c>
      <c r="J218" s="6" t="b">
        <f t="shared" si="55"/>
        <v>0</v>
      </c>
      <c r="K218" s="5">
        <f t="shared" si="53"/>
        <v>3.7551524960672204E-2</v>
      </c>
      <c r="L218" s="5">
        <f t="shared" si="60"/>
        <v>3.1472906761254679E-2</v>
      </c>
      <c r="M218" s="5">
        <f t="shared" si="61"/>
        <v>-1.7154979079497343E-3</v>
      </c>
      <c r="N218" s="4">
        <f t="shared" si="62"/>
        <v>234.87564883706966</v>
      </c>
      <c r="O218" s="4">
        <f t="shared" si="63"/>
        <v>241.32324890262547</v>
      </c>
      <c r="P218" s="5">
        <f t="shared" si="64"/>
        <v>-2.7451121891432961E-2</v>
      </c>
      <c r="Q218" s="5">
        <f t="shared" si="56"/>
        <v>-1.9268250495431464E-2</v>
      </c>
      <c r="R218" s="14"/>
      <c r="S218" s="13">
        <f t="shared" si="57"/>
        <v>1.7559722275813063E-2</v>
      </c>
      <c r="T218" s="20" t="b">
        <f t="shared" si="65"/>
        <v>0</v>
      </c>
      <c r="U218" s="13">
        <f t="shared" si="66"/>
        <v>3.7167463311477335E-2</v>
      </c>
      <c r="V218" s="13"/>
      <c r="W218" s="13">
        <f t="shared" si="54"/>
        <v>3.1728553108862564E-3</v>
      </c>
    </row>
    <row r="219" spans="1:23" x14ac:dyDescent="0.2">
      <c r="A219" s="1">
        <v>45166</v>
      </c>
      <c r="B219" s="4">
        <v>242.58000200000001</v>
      </c>
      <c r="C219" s="4">
        <v>244.38000500000001</v>
      </c>
      <c r="D219" s="4">
        <v>235.35000600000001</v>
      </c>
      <c r="E219" s="4">
        <v>238.820007</v>
      </c>
      <c r="F219" s="4">
        <v>238.820007</v>
      </c>
      <c r="G219" s="2">
        <v>107673700</v>
      </c>
      <c r="H219" s="4">
        <f t="shared" si="58"/>
        <v>107.6737</v>
      </c>
      <c r="I219" s="10">
        <f t="shared" si="59"/>
        <v>0.23001099999999042</v>
      </c>
      <c r="J219" s="6" t="b">
        <f t="shared" si="55"/>
        <v>1</v>
      </c>
      <c r="K219" s="5">
        <f t="shared" si="53"/>
        <v>3.8368382280814572E-2</v>
      </c>
      <c r="L219" s="5">
        <f t="shared" si="60"/>
        <v>-1.5500020483963898E-2</v>
      </c>
      <c r="M219" s="5">
        <f t="shared" si="61"/>
        <v>-2.2751444006231226E-2</v>
      </c>
      <c r="N219" s="4">
        <f t="shared" si="62"/>
        <v>235.53304186422471</v>
      </c>
      <c r="O219" s="4">
        <f t="shared" si="63"/>
        <v>241.10557569370152</v>
      </c>
      <c r="P219" s="5">
        <f t="shared" si="64"/>
        <v>-2.3659244517757094E-2</v>
      </c>
      <c r="Q219" s="5">
        <f t="shared" si="56"/>
        <v>-7.7711332039017735E-4</v>
      </c>
      <c r="R219" s="14"/>
      <c r="S219" s="13">
        <f t="shared" si="57"/>
        <v>3.756145237947215E-2</v>
      </c>
      <c r="T219" s="20" t="b">
        <f t="shared" si="65"/>
        <v>0</v>
      </c>
      <c r="U219" s="13">
        <f t="shared" si="66"/>
        <v>9.6404293497699884E-4</v>
      </c>
      <c r="V219" s="13">
        <f>(E219-E216)/E216</f>
        <v>8.2749556350799509E-3</v>
      </c>
      <c r="W219" s="13">
        <f t="shared" si="54"/>
        <v>2.7988981846776197E-3</v>
      </c>
    </row>
    <row r="220" spans="1:23" x14ac:dyDescent="0.2">
      <c r="A220" s="1">
        <v>45167</v>
      </c>
      <c r="B220" s="4">
        <v>238.58000200000001</v>
      </c>
      <c r="C220" s="4">
        <v>257.48001099999999</v>
      </c>
      <c r="D220" s="4">
        <v>237.770004</v>
      </c>
      <c r="E220" s="4">
        <v>257.17999300000002</v>
      </c>
      <c r="F220" s="4">
        <v>257.17999300000002</v>
      </c>
      <c r="G220" s="2">
        <v>134047600</v>
      </c>
      <c r="H220" s="4">
        <f t="shared" si="58"/>
        <v>134.04759999999999</v>
      </c>
      <c r="I220" s="10">
        <f t="shared" si="59"/>
        <v>18.359986000000021</v>
      </c>
      <c r="J220" s="6" t="b">
        <f t="shared" si="55"/>
        <v>0</v>
      </c>
      <c r="K220" s="5">
        <f t="shared" si="53"/>
        <v>8.2895262936530836E-2</v>
      </c>
      <c r="L220" s="5">
        <f t="shared" si="60"/>
        <v>7.7961232475804984E-2</v>
      </c>
      <c r="M220" s="5">
        <f t="shared" si="61"/>
        <v>-1.1652088984879139E-3</v>
      </c>
      <c r="N220" s="4">
        <f t="shared" si="62"/>
        <v>239.14086705352059</v>
      </c>
      <c r="O220" s="4">
        <f t="shared" si="63"/>
        <v>242.50335111164051</v>
      </c>
      <c r="P220" s="5">
        <f t="shared" si="64"/>
        <v>-1.4060683560904636E-2</v>
      </c>
      <c r="Q220" s="5">
        <f t="shared" si="56"/>
        <v>-5.7324499589348314E-3</v>
      </c>
      <c r="R220" s="14"/>
      <c r="S220" s="13">
        <f t="shared" si="57"/>
        <v>7.6687620030979606E-2</v>
      </c>
      <c r="T220" s="20" t="b">
        <f t="shared" si="65"/>
        <v>0</v>
      </c>
      <c r="U220" s="13"/>
      <c r="V220" s="13"/>
      <c r="W220" s="13">
        <f t="shared" si="54"/>
        <v>1.5317703031134146E-2</v>
      </c>
    </row>
    <row r="221" spans="1:23" x14ac:dyDescent="0.2">
      <c r="A221" s="1">
        <v>45168</v>
      </c>
      <c r="B221" s="4">
        <v>254.199997</v>
      </c>
      <c r="C221" s="4">
        <v>260.51001000000002</v>
      </c>
      <c r="D221" s="4">
        <v>250.58999600000001</v>
      </c>
      <c r="E221" s="4">
        <v>256.89999399999999</v>
      </c>
      <c r="F221" s="4">
        <v>256.89999399999999</v>
      </c>
      <c r="G221" s="2">
        <v>121988400</v>
      </c>
      <c r="H221" s="4">
        <f t="shared" si="58"/>
        <v>121.9884</v>
      </c>
      <c r="I221" s="10">
        <f t="shared" si="59"/>
        <v>-0.27999900000003208</v>
      </c>
      <c r="J221" s="6" t="b">
        <f t="shared" si="55"/>
        <v>0</v>
      </c>
      <c r="K221" s="5">
        <f t="shared" si="53"/>
        <v>3.9586632181437958E-2</v>
      </c>
      <c r="L221" s="5">
        <f t="shared" si="60"/>
        <v>1.0621546152103204E-2</v>
      </c>
      <c r="M221" s="5">
        <f t="shared" si="61"/>
        <v>-1.3857494381885863E-2</v>
      </c>
      <c r="N221" s="4">
        <f t="shared" si="62"/>
        <v>242.1007215446005</v>
      </c>
      <c r="O221" s="4">
        <f t="shared" si="63"/>
        <v>243.75523310193265</v>
      </c>
      <c r="P221" s="5">
        <f t="shared" si="64"/>
        <v>-6.8339802821584883E-3</v>
      </c>
      <c r="Q221" s="5">
        <f t="shared" si="56"/>
        <v>3.5065052269311767E-2</v>
      </c>
      <c r="R221" s="14"/>
      <c r="S221" s="13">
        <f t="shared" si="57"/>
        <v>7.6039791777357868E-2</v>
      </c>
      <c r="T221" s="20" t="b">
        <f t="shared" si="65"/>
        <v>1</v>
      </c>
      <c r="U221" s="13">
        <f t="shared" si="66"/>
        <v>-1.0887277689599752E-3</v>
      </c>
      <c r="V221" s="13"/>
      <c r="W221" s="13">
        <f t="shared" si="54"/>
        <v>1.2377033367607064E-2</v>
      </c>
    </row>
    <row r="222" spans="1:23" x14ac:dyDescent="0.2">
      <c r="A222" s="1">
        <v>45169</v>
      </c>
      <c r="B222" s="4">
        <v>255.979996</v>
      </c>
      <c r="C222" s="4">
        <v>261.17999300000002</v>
      </c>
      <c r="D222" s="4">
        <v>255.050003</v>
      </c>
      <c r="E222" s="4">
        <v>258.07998700000002</v>
      </c>
      <c r="F222" s="4">
        <v>258.07998700000002</v>
      </c>
      <c r="G222" s="2">
        <v>108861700</v>
      </c>
      <c r="H222" s="4">
        <f t="shared" si="58"/>
        <v>108.8617</v>
      </c>
      <c r="I222" s="10">
        <f t="shared" si="59"/>
        <v>1.1799930000000245</v>
      </c>
      <c r="J222" s="6" t="b">
        <f t="shared" si="55"/>
        <v>1</v>
      </c>
      <c r="K222" s="5">
        <f t="shared" si="53"/>
        <v>2.4034463547918564E-2</v>
      </c>
      <c r="L222" s="5">
        <f t="shared" si="60"/>
        <v>8.2037308884090193E-3</v>
      </c>
      <c r="M222" s="5">
        <f t="shared" si="61"/>
        <v>-1.1869232265428567E-2</v>
      </c>
      <c r="N222" s="4">
        <f t="shared" si="62"/>
        <v>244.76393245383375</v>
      </c>
      <c r="O222" s="4">
        <f t="shared" si="63"/>
        <v>245.00086387567762</v>
      </c>
      <c r="P222" s="5">
        <f t="shared" si="64"/>
        <v>-9.6799973537182126E-4</v>
      </c>
      <c r="Q222" s="5">
        <f t="shared" si="56"/>
        <v>4.2024453697263459E-2</v>
      </c>
      <c r="R222" s="14"/>
      <c r="S222" s="13">
        <f t="shared" si="57"/>
        <v>6.7068952445690097E-2</v>
      </c>
      <c r="T222" s="20" t="b">
        <f t="shared" si="65"/>
        <v>0</v>
      </c>
      <c r="U222" s="13">
        <f t="shared" si="66"/>
        <v>4.5931997958708571E-3</v>
      </c>
      <c r="V222" s="13"/>
      <c r="W222" s="13">
        <f t="shared" si="54"/>
        <v>1.1000425328111293E-2</v>
      </c>
    </row>
    <row r="223" spans="1:23" x14ac:dyDescent="0.2">
      <c r="A223" s="1">
        <v>45170</v>
      </c>
      <c r="B223" s="4">
        <v>257.26001000000002</v>
      </c>
      <c r="C223" s="4">
        <v>259.07998700000002</v>
      </c>
      <c r="D223" s="4">
        <v>242.009995</v>
      </c>
      <c r="E223" s="4">
        <v>245.009995</v>
      </c>
      <c r="F223" s="4">
        <v>245.009995</v>
      </c>
      <c r="G223" s="2">
        <v>132272500</v>
      </c>
      <c r="H223" s="4">
        <f t="shared" si="58"/>
        <v>132.27250000000001</v>
      </c>
      <c r="I223" s="10">
        <f t="shared" si="59"/>
        <v>-13.069992000000013</v>
      </c>
      <c r="J223" s="6" t="b">
        <f t="shared" si="55"/>
        <v>1</v>
      </c>
      <c r="K223" s="5">
        <f t="shared" si="53"/>
        <v>7.0534243843937167E-2</v>
      </c>
      <c r="L223" s="5">
        <f t="shared" si="60"/>
        <v>-4.7617253066265595E-2</v>
      </c>
      <c r="M223" s="5">
        <f t="shared" si="61"/>
        <v>-5.4307521638095546E-2</v>
      </c>
      <c r="N223" s="4">
        <f t="shared" si="62"/>
        <v>244.80494287819479</v>
      </c>
      <c r="O223" s="4">
        <f t="shared" si="63"/>
        <v>245.00165788648826</v>
      </c>
      <c r="P223" s="5">
        <f t="shared" si="64"/>
        <v>-8.0355815524257661E-4</v>
      </c>
      <c r="Q223" s="5">
        <f t="shared" si="56"/>
        <v>-1.1417040217139102E-2</v>
      </c>
      <c r="R223" s="14"/>
      <c r="S223" s="13">
        <f t="shared" si="57"/>
        <v>5.8311911328146331E-2</v>
      </c>
      <c r="T223" s="20" t="b">
        <f t="shared" si="65"/>
        <v>1</v>
      </c>
      <c r="U223" s="13">
        <f t="shared" si="66"/>
        <v>-5.0643182960172776E-2</v>
      </c>
      <c r="V223" s="13"/>
      <c r="W223" s="13">
        <f t="shared" si="54"/>
        <v>1.6755092937879165E-4</v>
      </c>
    </row>
    <row r="224" spans="1:23" x14ac:dyDescent="0.2">
      <c r="A224" s="1">
        <v>45174</v>
      </c>
      <c r="B224" s="4">
        <v>245</v>
      </c>
      <c r="C224" s="4">
        <v>258</v>
      </c>
      <c r="D224" s="4">
        <v>244.86000100000001</v>
      </c>
      <c r="E224" s="4">
        <v>256.48998999999998</v>
      </c>
      <c r="F224" s="4">
        <v>256.48998999999998</v>
      </c>
      <c r="G224" s="2">
        <v>129469600</v>
      </c>
      <c r="H224" s="4">
        <f t="shared" si="58"/>
        <v>129.46960000000001</v>
      </c>
      <c r="I224" s="10">
        <f t="shared" si="59"/>
        <v>11.479994999999974</v>
      </c>
      <c r="J224" s="6" t="b">
        <f t="shared" si="55"/>
        <v>0</v>
      </c>
      <c r="K224" s="5">
        <f t="shared" si="53"/>
        <v>5.3663313511135645E-2</v>
      </c>
      <c r="L224" s="5">
        <f t="shared" si="60"/>
        <v>4.6897918367346844E-2</v>
      </c>
      <c r="M224" s="5">
        <f t="shared" si="61"/>
        <v>-5.852751937984583E-3</v>
      </c>
      <c r="N224" s="4">
        <f t="shared" si="62"/>
        <v>246.75245073182899</v>
      </c>
      <c r="O224" s="4">
        <f t="shared" si="63"/>
        <v>246.00064328766319</v>
      </c>
      <c r="P224" s="5">
        <f t="shared" si="64"/>
        <v>3.0468084184616965E-3</v>
      </c>
      <c r="Q224" s="5">
        <f t="shared" si="56"/>
        <v>-7.6694262862081683E-3</v>
      </c>
      <c r="R224" s="14"/>
      <c r="S224" s="13">
        <f t="shared" si="57"/>
        <v>4.5582320397680148E-2</v>
      </c>
      <c r="T224" s="20" t="b">
        <f t="shared" si="65"/>
        <v>0</v>
      </c>
      <c r="U224" s="13">
        <f t="shared" si="66"/>
        <v>4.6855210947618582E-2</v>
      </c>
      <c r="V224" s="13">
        <f>(E224-E221)/E221</f>
        <v>-1.5959673397268157E-3</v>
      </c>
      <c r="W224" s="13">
        <f t="shared" si="54"/>
        <v>7.9553453077260573E-3</v>
      </c>
    </row>
    <row r="225" spans="1:23" x14ac:dyDescent="0.2">
      <c r="A225" s="1">
        <v>45175</v>
      </c>
      <c r="B225" s="4">
        <v>255.13999899999999</v>
      </c>
      <c r="C225" s="4">
        <v>255.38999899999999</v>
      </c>
      <c r="D225" s="4">
        <v>245.05999800000001</v>
      </c>
      <c r="E225" s="4">
        <v>251.91999799999999</v>
      </c>
      <c r="F225" s="4">
        <v>251.91999799999999</v>
      </c>
      <c r="G225" s="2">
        <v>116959800</v>
      </c>
      <c r="H225" s="4">
        <f t="shared" si="58"/>
        <v>116.9598</v>
      </c>
      <c r="I225" s="10">
        <f t="shared" si="59"/>
        <v>-4.569991999999985</v>
      </c>
      <c r="J225" s="6" t="b">
        <f t="shared" si="55"/>
        <v>0</v>
      </c>
      <c r="K225" s="5">
        <f t="shared" si="53"/>
        <v>4.2152946561274274E-2</v>
      </c>
      <c r="L225" s="5">
        <f t="shared" si="60"/>
        <v>-1.262052603519841E-2</v>
      </c>
      <c r="M225" s="5">
        <f t="shared" si="61"/>
        <v>-1.3587066892153426E-2</v>
      </c>
      <c r="N225" s="4">
        <f t="shared" si="62"/>
        <v>247.6137086098575</v>
      </c>
      <c r="O225" s="4">
        <f t="shared" si="63"/>
        <v>246.51536978438813</v>
      </c>
      <c r="P225" s="5">
        <f t="shared" si="64"/>
        <v>4.4356947425714718E-3</v>
      </c>
      <c r="Q225" s="5">
        <f t="shared" si="56"/>
        <v>-1.0313284446949341E-2</v>
      </c>
      <c r="R225" s="14"/>
      <c r="S225" s="13">
        <f t="shared" si="57"/>
        <v>3.1404926786161462E-2</v>
      </c>
      <c r="T225" s="20" t="b">
        <f t="shared" si="65"/>
        <v>1</v>
      </c>
      <c r="U225" s="13"/>
      <c r="V225" s="13"/>
      <c r="W225" s="13">
        <f t="shared" si="54"/>
        <v>3.4903721339915976E-3</v>
      </c>
    </row>
    <row r="226" spans="1:23" x14ac:dyDescent="0.2">
      <c r="A226" s="1">
        <v>45176</v>
      </c>
      <c r="B226" s="4">
        <v>245.070007</v>
      </c>
      <c r="C226" s="4">
        <v>252.80999800000001</v>
      </c>
      <c r="D226" s="4">
        <v>243.270004</v>
      </c>
      <c r="E226" s="4">
        <v>251.490005</v>
      </c>
      <c r="F226" s="4">
        <v>251.490005</v>
      </c>
      <c r="G226" s="2">
        <v>115312900</v>
      </c>
      <c r="H226" s="4">
        <f t="shared" si="58"/>
        <v>115.3129</v>
      </c>
      <c r="I226" s="10">
        <f t="shared" si="59"/>
        <v>-0.42999299999999607</v>
      </c>
      <c r="J226" s="6" t="b">
        <f t="shared" si="55"/>
        <v>0</v>
      </c>
      <c r="K226" s="5">
        <f t="shared" si="53"/>
        <v>3.921566096574737E-2</v>
      </c>
      <c r="L226" s="5">
        <f t="shared" si="60"/>
        <v>2.61965879814905E-2</v>
      </c>
      <c r="M226" s="5">
        <f t="shared" si="61"/>
        <v>-5.2212848006114492E-3</v>
      </c>
      <c r="N226" s="4">
        <f t="shared" si="62"/>
        <v>248.25975800821459</v>
      </c>
      <c r="O226" s="4">
        <f t="shared" si="63"/>
        <v>246.94794675965872</v>
      </c>
      <c r="P226" s="5">
        <f t="shared" si="64"/>
        <v>5.2840269364657303E-3</v>
      </c>
      <c r="Q226" s="5">
        <f t="shared" si="56"/>
        <v>-2.0098923998989337E-2</v>
      </c>
      <c r="R226" s="14"/>
      <c r="S226" s="13">
        <f t="shared" si="57"/>
        <v>1.8328544377437347E-2</v>
      </c>
      <c r="T226" s="20" t="b">
        <f t="shared" si="65"/>
        <v>1</v>
      </c>
      <c r="U226" s="13"/>
      <c r="V226" s="13"/>
      <c r="W226" s="13">
        <f t="shared" si="54"/>
        <v>2.6091019030574526E-3</v>
      </c>
    </row>
    <row r="227" spans="1:23" x14ac:dyDescent="0.2">
      <c r="A227" s="1">
        <v>45177</v>
      </c>
      <c r="B227" s="4">
        <v>251.220001</v>
      </c>
      <c r="C227" s="4">
        <v>256.51998900000001</v>
      </c>
      <c r="D227" s="4">
        <v>246.66999799999999</v>
      </c>
      <c r="E227" s="4">
        <v>248.5</v>
      </c>
      <c r="F227" s="4">
        <v>248.5</v>
      </c>
      <c r="G227" s="2">
        <v>118367700</v>
      </c>
      <c r="H227" s="4">
        <f t="shared" si="58"/>
        <v>118.3677</v>
      </c>
      <c r="I227" s="10">
        <f t="shared" si="59"/>
        <v>-2.9900049999999965</v>
      </c>
      <c r="J227" s="6" t="b">
        <f t="shared" si="55"/>
        <v>1</v>
      </c>
      <c r="K227" s="5">
        <f t="shared" si="53"/>
        <v>3.9931856650033369E-2</v>
      </c>
      <c r="L227" s="5">
        <f t="shared" si="60"/>
        <v>-1.0827167379877514E-2</v>
      </c>
      <c r="M227" s="5">
        <f t="shared" si="61"/>
        <v>-3.1264577202207856E-2</v>
      </c>
      <c r="N227" s="4">
        <f t="shared" si="62"/>
        <v>248.29979834017882</v>
      </c>
      <c r="O227" s="4">
        <f t="shared" si="63"/>
        <v>247.08290791099273</v>
      </c>
      <c r="P227" s="5">
        <f t="shared" si="64"/>
        <v>4.9008917337859228E-3</v>
      </c>
      <c r="Q227" s="5">
        <f t="shared" si="56"/>
        <v>-6.5638407726209772E-3</v>
      </c>
      <c r="R227" s="14"/>
      <c r="S227" s="13">
        <f t="shared" si="57"/>
        <v>3.3105909528606446E-2</v>
      </c>
      <c r="T227" s="20" t="b">
        <f t="shared" si="65"/>
        <v>1</v>
      </c>
      <c r="U227" s="13"/>
      <c r="V227" s="13"/>
      <c r="W227" s="13">
        <f t="shared" si="54"/>
        <v>1.6128402075905586E-4</v>
      </c>
    </row>
    <row r="228" spans="1:23" x14ac:dyDescent="0.2">
      <c r="A228" s="1">
        <v>45180</v>
      </c>
      <c r="B228" s="4">
        <v>264.26998900000001</v>
      </c>
      <c r="C228" s="4">
        <v>274.85000600000001</v>
      </c>
      <c r="D228" s="4">
        <v>260.60998499999999</v>
      </c>
      <c r="E228" s="4">
        <v>273.57998700000002</v>
      </c>
      <c r="F228" s="4">
        <v>273.57998700000002</v>
      </c>
      <c r="G228" s="2">
        <v>174667900</v>
      </c>
      <c r="H228" s="4">
        <f t="shared" si="58"/>
        <v>174.6679</v>
      </c>
      <c r="I228" s="10">
        <f t="shared" si="59"/>
        <v>25.079987000000017</v>
      </c>
      <c r="J228" s="6" t="b">
        <f t="shared" si="55"/>
        <v>0</v>
      </c>
      <c r="K228" s="5">
        <f t="shared" si="53"/>
        <v>5.4641118221161071E-2</v>
      </c>
      <c r="L228" s="5">
        <f t="shared" si="60"/>
        <v>3.5229115629924999E-2</v>
      </c>
      <c r="M228" s="5">
        <f t="shared" si="61"/>
        <v>-4.6207712289443818E-3</v>
      </c>
      <c r="N228" s="4">
        <f t="shared" si="62"/>
        <v>252.51316311681569</v>
      </c>
      <c r="O228" s="4">
        <f t="shared" si="63"/>
        <v>249.38700174481946</v>
      </c>
      <c r="P228" s="5">
        <f t="shared" si="64"/>
        <v>1.238019172311438E-2</v>
      </c>
      <c r="Q228" s="5">
        <f t="shared" si="56"/>
        <v>3.2064949736654386E-2</v>
      </c>
      <c r="R228" s="14"/>
      <c r="S228" s="13">
        <f t="shared" si="57"/>
        <v>8.8458132667131567E-2</v>
      </c>
      <c r="T228" s="20" t="b">
        <f t="shared" si="65"/>
        <v>0</v>
      </c>
      <c r="U228" s="13"/>
      <c r="V228" s="13"/>
      <c r="W228" s="13">
        <f t="shared" si="54"/>
        <v>1.6968861049433549E-2</v>
      </c>
    </row>
    <row r="229" spans="1:23" x14ac:dyDescent="0.2">
      <c r="A229" s="1">
        <v>45181</v>
      </c>
      <c r="B229" s="4">
        <v>270.76001000000002</v>
      </c>
      <c r="C229" s="4">
        <v>278.39001500000001</v>
      </c>
      <c r="D229" s="4">
        <v>266.60000600000001</v>
      </c>
      <c r="E229" s="4">
        <v>267.48001099999999</v>
      </c>
      <c r="F229" s="4">
        <v>267.48001099999999</v>
      </c>
      <c r="G229" s="2">
        <v>135999900</v>
      </c>
      <c r="H229" s="4">
        <f t="shared" si="58"/>
        <v>135.9999</v>
      </c>
      <c r="I229" s="10">
        <f t="shared" si="59"/>
        <v>-6.0999760000000265</v>
      </c>
      <c r="J229" s="6" t="b">
        <f t="shared" si="55"/>
        <v>1</v>
      </c>
      <c r="K229" s="5">
        <f t="shared" si="53"/>
        <v>4.422358865213228E-2</v>
      </c>
      <c r="L229" s="5">
        <f t="shared" si="60"/>
        <v>-1.2114045201874648E-2</v>
      </c>
      <c r="M229" s="5">
        <f t="shared" si="61"/>
        <v>-3.9189638320900319E-2</v>
      </c>
      <c r="N229" s="4">
        <f t="shared" si="62"/>
        <v>255.00763776401308</v>
      </c>
      <c r="O229" s="4">
        <f t="shared" si="63"/>
        <v>250.96030689744384</v>
      </c>
      <c r="P229" s="5">
        <f t="shared" si="64"/>
        <v>1.5871410370518726E-2</v>
      </c>
      <c r="Q229" s="5">
        <f t="shared" si="56"/>
        <v>4.5458906006237476E-2</v>
      </c>
      <c r="R229" s="14"/>
      <c r="S229" s="13">
        <f t="shared" si="57"/>
        <v>9.1692850618165539E-2</v>
      </c>
      <c r="T229" s="20" t="b">
        <f t="shared" si="65"/>
        <v>1</v>
      </c>
      <c r="U229" s="13"/>
      <c r="V229" s="13"/>
      <c r="W229" s="13">
        <f t="shared" si="54"/>
        <v>9.8785925312076441E-3</v>
      </c>
    </row>
    <row r="230" spans="1:23" x14ac:dyDescent="0.2">
      <c r="A230" s="1">
        <v>45182</v>
      </c>
      <c r="B230" s="4">
        <v>270.07000699999998</v>
      </c>
      <c r="C230" s="4">
        <v>274.98001099999999</v>
      </c>
      <c r="D230" s="4">
        <v>268.10000600000001</v>
      </c>
      <c r="E230" s="4">
        <v>271.29998799999998</v>
      </c>
      <c r="F230" s="4">
        <v>271.29998799999998</v>
      </c>
      <c r="G230" s="2">
        <v>111673700</v>
      </c>
      <c r="H230" s="4">
        <f t="shared" si="58"/>
        <v>111.6737</v>
      </c>
      <c r="I230" s="10">
        <f t="shared" si="59"/>
        <v>3.8199769999999944</v>
      </c>
      <c r="J230" s="6" t="b">
        <f t="shared" si="55"/>
        <v>1</v>
      </c>
      <c r="K230" s="5">
        <f t="shared" si="53"/>
        <v>2.5662084468584392E-2</v>
      </c>
      <c r="L230" s="5">
        <f t="shared" si="60"/>
        <v>4.5543043215458181E-3</v>
      </c>
      <c r="M230" s="5">
        <f t="shared" si="61"/>
        <v>-1.3382874582836516E-2</v>
      </c>
      <c r="N230" s="4">
        <f t="shared" si="62"/>
        <v>257.72302947001089</v>
      </c>
      <c r="O230" s="4">
        <f t="shared" si="63"/>
        <v>252.72897481940524</v>
      </c>
      <c r="P230" s="5">
        <f t="shared" si="64"/>
        <v>1.9377603394138142E-2</v>
      </c>
      <c r="Q230" s="5">
        <f t="shared" si="56"/>
        <v>4.0264063911279631E-2</v>
      </c>
      <c r="R230" s="14"/>
      <c r="S230" s="13">
        <f t="shared" si="57"/>
        <v>6.6959408189003755E-2</v>
      </c>
      <c r="T230" s="20" t="b">
        <f t="shared" si="65"/>
        <v>0</v>
      </c>
      <c r="U230" s="13"/>
      <c r="V230" s="13"/>
      <c r="W230" s="13">
        <f t="shared" si="54"/>
        <v>1.0648275988151604E-2</v>
      </c>
    </row>
    <row r="231" spans="1:23" x14ac:dyDescent="0.2">
      <c r="A231" s="1">
        <v>45183</v>
      </c>
      <c r="B231" s="4">
        <v>271.32000699999998</v>
      </c>
      <c r="C231" s="4">
        <v>276.709991</v>
      </c>
      <c r="D231" s="4">
        <v>270.42001299999998</v>
      </c>
      <c r="E231" s="4">
        <v>276.040009</v>
      </c>
      <c r="F231" s="4">
        <v>276.040009</v>
      </c>
      <c r="G231" s="2">
        <v>107709800</v>
      </c>
      <c r="H231" s="4">
        <f t="shared" si="58"/>
        <v>107.7098</v>
      </c>
      <c r="I231" s="10">
        <f t="shared" si="59"/>
        <v>4.7400210000000129</v>
      </c>
      <c r="J231" s="6" t="b">
        <f t="shared" si="55"/>
        <v>0</v>
      </c>
      <c r="K231" s="5">
        <f t="shared" si="53"/>
        <v>2.3260031423783786E-2</v>
      </c>
      <c r="L231" s="5">
        <f t="shared" si="60"/>
        <v>1.7396439179658517E-2</v>
      </c>
      <c r="M231" s="5">
        <f t="shared" si="61"/>
        <v>-2.4212425347518605E-3</v>
      </c>
      <c r="N231" s="4">
        <f t="shared" si="62"/>
        <v>260.77585939167574</v>
      </c>
      <c r="O231" s="4">
        <f t="shared" si="63"/>
        <v>254.75602126989173</v>
      </c>
      <c r="P231" s="5">
        <f t="shared" si="64"/>
        <v>2.308433815855029E-2</v>
      </c>
      <c r="Q231" s="5">
        <f t="shared" si="56"/>
        <v>3.6982539836400583E-2</v>
      </c>
      <c r="R231" s="14"/>
      <c r="S231" s="13">
        <f t="shared" si="57"/>
        <v>6.1102786298910382E-2</v>
      </c>
      <c r="T231" s="20" t="b">
        <f t="shared" si="65"/>
        <v>0</v>
      </c>
      <c r="U231" s="13"/>
      <c r="V231" s="13"/>
      <c r="W231" s="13">
        <f t="shared" si="54"/>
        <v>1.1845390487387876E-2</v>
      </c>
    </row>
    <row r="232" spans="1:23" x14ac:dyDescent="0.2">
      <c r="A232" s="1">
        <v>45184</v>
      </c>
      <c r="B232" s="4">
        <v>277.54998799999998</v>
      </c>
      <c r="C232" s="4">
        <v>278.98001099999999</v>
      </c>
      <c r="D232" s="4">
        <v>271</v>
      </c>
      <c r="E232" s="4">
        <v>274.39001500000001</v>
      </c>
      <c r="F232" s="4">
        <v>274.39001500000001</v>
      </c>
      <c r="G232" s="2">
        <v>133422800</v>
      </c>
      <c r="H232" s="4">
        <f t="shared" si="58"/>
        <v>133.4228</v>
      </c>
      <c r="I232" s="10">
        <f t="shared" si="59"/>
        <v>-1.6499939999999924</v>
      </c>
      <c r="J232" s="6" t="b">
        <f t="shared" si="55"/>
        <v>1</v>
      </c>
      <c r="K232" s="5">
        <f t="shared" si="53"/>
        <v>2.9446535055350519E-2</v>
      </c>
      <c r="L232" s="5">
        <f t="shared" si="60"/>
        <v>-1.13852391879764E-2</v>
      </c>
      <c r="M232" s="5">
        <f t="shared" si="61"/>
        <v>-1.6452777328193544E-2</v>
      </c>
      <c r="N232" s="4">
        <f t="shared" si="62"/>
        <v>263.04488532639647</v>
      </c>
      <c r="O232" s="4">
        <f t="shared" si="63"/>
        <v>256.46332507250986</v>
      </c>
      <c r="P232" s="5">
        <f t="shared" si="64"/>
        <v>2.5020673736803313E-2</v>
      </c>
      <c r="Q232" s="5">
        <f t="shared" si="56"/>
        <v>3.0242422937562585E-2</v>
      </c>
      <c r="R232" s="14"/>
      <c r="S232" s="13">
        <f t="shared" si="57"/>
        <v>6.0579492560102775E-2</v>
      </c>
      <c r="T232" s="20" t="b">
        <f t="shared" si="65"/>
        <v>1</v>
      </c>
      <c r="U232" s="13"/>
      <c r="V232" s="13"/>
      <c r="W232" s="13">
        <f t="shared" si="54"/>
        <v>8.7010582191687346E-3</v>
      </c>
    </row>
    <row r="233" spans="1:23" x14ac:dyDescent="0.2">
      <c r="A233" s="1">
        <v>45187</v>
      </c>
      <c r="B233" s="4">
        <v>271.16000400000001</v>
      </c>
      <c r="C233" s="4">
        <v>271.44000199999999</v>
      </c>
      <c r="D233" s="4">
        <v>263.76001000000002</v>
      </c>
      <c r="E233" s="4">
        <v>265.27999899999998</v>
      </c>
      <c r="F233" s="4">
        <v>265.27999899999998</v>
      </c>
      <c r="G233" s="2">
        <v>101543300</v>
      </c>
      <c r="H233" s="4">
        <f t="shared" si="58"/>
        <v>101.5433</v>
      </c>
      <c r="I233" s="10">
        <f t="shared" si="59"/>
        <v>-9.1100160000000301</v>
      </c>
      <c r="J233" s="6" t="b">
        <f t="shared" si="55"/>
        <v>1</v>
      </c>
      <c r="K233" s="5">
        <f t="shared" si="53"/>
        <v>2.9117348001313655E-2</v>
      </c>
      <c r="L233" s="5">
        <f t="shared" si="60"/>
        <v>-2.1684632369307826E-2</v>
      </c>
      <c r="M233" s="5">
        <f t="shared" si="61"/>
        <v>-2.2693792199426882E-2</v>
      </c>
      <c r="N233" s="4">
        <f t="shared" si="62"/>
        <v>263.41740427199704</v>
      </c>
      <c r="O233" s="4">
        <f t="shared" si="63"/>
        <v>257.22999237055245</v>
      </c>
      <c r="P233" s="5">
        <f t="shared" si="64"/>
        <v>2.3489001869654944E-2</v>
      </c>
      <c r="Q233" s="5">
        <f t="shared" si="56"/>
        <v>1.3006191787130928E-3</v>
      </c>
      <c r="R233" s="14"/>
      <c r="S233" s="13">
        <f t="shared" si="57"/>
        <v>3.0455837761270518E-2</v>
      </c>
      <c r="T233" s="20" t="b">
        <f t="shared" si="65"/>
        <v>1</v>
      </c>
      <c r="U233" s="13"/>
      <c r="V233" s="13"/>
      <c r="W233" s="13">
        <f t="shared" si="54"/>
        <v>1.4161801516814855E-3</v>
      </c>
    </row>
    <row r="234" spans="1:23" x14ac:dyDescent="0.2">
      <c r="A234" s="1">
        <v>45188</v>
      </c>
      <c r="B234" s="4">
        <v>264.35000600000001</v>
      </c>
      <c r="C234" s="4">
        <v>267.85000600000001</v>
      </c>
      <c r="D234" s="4">
        <v>261.20001200000002</v>
      </c>
      <c r="E234" s="4">
        <v>266.5</v>
      </c>
      <c r="F234" s="4">
        <v>266.5</v>
      </c>
      <c r="G234" s="2">
        <v>103704000</v>
      </c>
      <c r="H234" s="4">
        <f t="shared" si="58"/>
        <v>103.70399999999999</v>
      </c>
      <c r="I234" s="10">
        <f t="shared" si="59"/>
        <v>1.2200010000000248</v>
      </c>
      <c r="J234" s="6" t="b">
        <f t="shared" si="55"/>
        <v>0</v>
      </c>
      <c r="K234" s="5">
        <f t="shared" si="53"/>
        <v>2.5459393929889988E-2</v>
      </c>
      <c r="L234" s="5">
        <f t="shared" si="60"/>
        <v>8.1331339179163565E-3</v>
      </c>
      <c r="M234" s="5">
        <f t="shared" si="61"/>
        <v>-5.0401566912789521E-3</v>
      </c>
      <c r="N234" s="4">
        <f t="shared" si="62"/>
        <v>263.93117022666422</v>
      </c>
      <c r="O234" s="4">
        <f t="shared" si="63"/>
        <v>258.03607999050439</v>
      </c>
      <c r="P234" s="5">
        <f t="shared" si="64"/>
        <v>2.2335710598703155E-2</v>
      </c>
      <c r="Q234" s="5">
        <f t="shared" si="56"/>
        <v>-1.0347994230157379E-2</v>
      </c>
      <c r="R234" s="14"/>
      <c r="S234" s="13">
        <f t="shared" si="57"/>
        <v>1.4847946038242804E-2</v>
      </c>
      <c r="T234" s="20" t="b">
        <f t="shared" si="65"/>
        <v>0</v>
      </c>
      <c r="U234" s="13"/>
      <c r="V234" s="13"/>
      <c r="W234" s="13">
        <f t="shared" si="54"/>
        <v>1.950387280168773E-3</v>
      </c>
    </row>
    <row r="235" spans="1:23" x14ac:dyDescent="0.2">
      <c r="A235" s="1">
        <v>45189</v>
      </c>
      <c r="B235" s="4">
        <v>267.040009</v>
      </c>
      <c r="C235" s="4">
        <v>273.92999300000002</v>
      </c>
      <c r="D235" s="4">
        <v>262.459991</v>
      </c>
      <c r="E235" s="4">
        <v>262.58999599999999</v>
      </c>
      <c r="F235" s="4">
        <v>262.58999599999999</v>
      </c>
      <c r="G235" s="2">
        <v>122514600</v>
      </c>
      <c r="H235" s="4">
        <f t="shared" si="58"/>
        <v>122.5146</v>
      </c>
      <c r="I235" s="10">
        <f t="shared" si="59"/>
        <v>-3.9100040000000149</v>
      </c>
      <c r="J235" s="6" t="b">
        <f t="shared" si="55"/>
        <v>1</v>
      </c>
      <c r="K235" s="5">
        <f t="shared" si="53"/>
        <v>4.370190655077795E-2</v>
      </c>
      <c r="L235" s="5">
        <f t="shared" si="60"/>
        <v>-1.6664218281987896E-2</v>
      </c>
      <c r="M235" s="5">
        <f t="shared" si="61"/>
        <v>-4.1397427407666304E-2</v>
      </c>
      <c r="N235" s="4">
        <f t="shared" si="62"/>
        <v>263.70764118888684</v>
      </c>
      <c r="O235" s="4">
        <f t="shared" si="63"/>
        <v>258.43207268698228</v>
      </c>
      <c r="P235" s="5">
        <f t="shared" si="64"/>
        <v>2.0005368362177294E-2</v>
      </c>
      <c r="Q235" s="5">
        <f t="shared" si="56"/>
        <v>-4.7311870951557977E-3</v>
      </c>
      <c r="R235" s="14"/>
      <c r="S235" s="13">
        <f t="shared" si="57"/>
        <v>3.8763957559315408E-2</v>
      </c>
      <c r="T235" s="20" t="b">
        <f t="shared" si="65"/>
        <v>1</v>
      </c>
      <c r="U235" s="13"/>
      <c r="V235" s="13"/>
      <c r="W235" s="13">
        <f t="shared" si="54"/>
        <v>-8.4692170911611288E-4</v>
      </c>
    </row>
    <row r="236" spans="1:23" x14ac:dyDescent="0.2">
      <c r="A236" s="1">
        <v>45190</v>
      </c>
      <c r="B236" s="4">
        <v>257.85000600000001</v>
      </c>
      <c r="C236" s="4">
        <v>260.85998499999999</v>
      </c>
      <c r="D236" s="4">
        <v>254.21000699999999</v>
      </c>
      <c r="E236" s="4">
        <v>255.699997</v>
      </c>
      <c r="F236" s="4">
        <v>255.699997</v>
      </c>
      <c r="G236" s="2">
        <v>119531000</v>
      </c>
      <c r="H236" s="4">
        <f t="shared" si="58"/>
        <v>119.53100000000001</v>
      </c>
      <c r="I236" s="10">
        <f t="shared" si="59"/>
        <v>-6.8899989999999889</v>
      </c>
      <c r="J236" s="6" t="b">
        <f t="shared" si="55"/>
        <v>1</v>
      </c>
      <c r="K236" s="5">
        <f t="shared" si="53"/>
        <v>2.6159387187302995E-2</v>
      </c>
      <c r="L236" s="5">
        <f t="shared" si="60"/>
        <v>-8.3382158230394278E-3</v>
      </c>
      <c r="M236" s="5">
        <f t="shared" si="61"/>
        <v>-1.9780680429004851E-2</v>
      </c>
      <c r="N236" s="4">
        <f t="shared" si="62"/>
        <v>262.37303382407237</v>
      </c>
      <c r="O236" s="4">
        <f t="shared" si="63"/>
        <v>258.19450088811425</v>
      </c>
      <c r="P236" s="5">
        <f t="shared" si="64"/>
        <v>1.5925923769894459E-2</v>
      </c>
      <c r="Q236" s="5">
        <f t="shared" si="56"/>
        <v>-3.1112293459036981E-2</v>
      </c>
      <c r="R236" s="14"/>
      <c r="S236" s="13">
        <f t="shared" si="57"/>
        <v>-5.7667848026139281E-3</v>
      </c>
      <c r="T236" s="20" t="b">
        <f t="shared" si="65"/>
        <v>1</v>
      </c>
      <c r="U236" s="13"/>
      <c r="V236" s="13"/>
      <c r="W236" s="13">
        <f t="shared" si="54"/>
        <v>-5.060935507206368E-3</v>
      </c>
    </row>
    <row r="237" spans="1:23" x14ac:dyDescent="0.2">
      <c r="A237" s="1">
        <v>45191</v>
      </c>
      <c r="B237" s="4">
        <v>257.39999399999999</v>
      </c>
      <c r="C237" s="4">
        <v>257.790009</v>
      </c>
      <c r="D237" s="4">
        <v>244.479996</v>
      </c>
      <c r="E237" s="4">
        <v>244.88000500000001</v>
      </c>
      <c r="F237" s="4">
        <v>244.88000500000001</v>
      </c>
      <c r="G237" s="2">
        <v>127524100</v>
      </c>
      <c r="H237" s="4">
        <f t="shared" si="58"/>
        <v>127.5241</v>
      </c>
      <c r="I237" s="10">
        <f t="shared" si="59"/>
        <v>-10.819991999999985</v>
      </c>
      <c r="J237" s="6" t="b">
        <f t="shared" si="55"/>
        <v>1</v>
      </c>
      <c r="K237" s="5">
        <f t="shared" si="53"/>
        <v>5.4442135216657965E-2</v>
      </c>
      <c r="L237" s="5">
        <f t="shared" si="60"/>
        <v>-4.8640207039010196E-2</v>
      </c>
      <c r="M237" s="5">
        <f t="shared" si="61"/>
        <v>-5.0079535859746942E-2</v>
      </c>
      <c r="N237" s="4">
        <f t="shared" si="62"/>
        <v>259.45752902006029</v>
      </c>
      <c r="O237" s="4">
        <f t="shared" si="63"/>
        <v>257.03671863697389</v>
      </c>
      <c r="P237" s="5">
        <f t="shared" si="64"/>
        <v>9.3302761042607357E-3</v>
      </c>
      <c r="Q237" s="5">
        <f t="shared" si="56"/>
        <v>-5.7726338012346848E-2</v>
      </c>
      <c r="R237" s="14"/>
      <c r="S237" s="13">
        <f t="shared" si="57"/>
        <v>-6.4269478953195769E-3</v>
      </c>
      <c r="T237" s="20" t="b">
        <f t="shared" si="65"/>
        <v>1</v>
      </c>
      <c r="U237" s="13"/>
      <c r="V237" s="13"/>
      <c r="W237" s="13">
        <f t="shared" si="54"/>
        <v>-1.1112059656126825E-2</v>
      </c>
    </row>
    <row r="238" spans="1:23" x14ac:dyDescent="0.2">
      <c r="A238" s="1">
        <v>45194</v>
      </c>
      <c r="B238" s="4">
        <v>243.38000500000001</v>
      </c>
      <c r="C238" s="4">
        <v>247.10000600000001</v>
      </c>
      <c r="D238" s="4">
        <v>238.30999800000001</v>
      </c>
      <c r="E238" s="4">
        <v>246.990005</v>
      </c>
      <c r="F238" s="4">
        <v>246.990005</v>
      </c>
      <c r="G238" s="2">
        <v>104636600</v>
      </c>
      <c r="H238" s="4">
        <f t="shared" si="58"/>
        <v>104.6366</v>
      </c>
      <c r="I238" s="10">
        <f t="shared" si="59"/>
        <v>2.1099999999999852</v>
      </c>
      <c r="J238" s="6" t="b">
        <f t="shared" si="55"/>
        <v>0</v>
      </c>
      <c r="K238" s="5">
        <f t="shared" si="53"/>
        <v>3.6884763852836761E-2</v>
      </c>
      <c r="L238" s="5">
        <f t="shared" si="60"/>
        <v>1.4832771492464984E-2</v>
      </c>
      <c r="M238" s="5">
        <f t="shared" si="61"/>
        <v>-4.451679373897349E-4</v>
      </c>
      <c r="N238" s="4">
        <f t="shared" si="62"/>
        <v>257.37960835005026</v>
      </c>
      <c r="O238" s="4">
        <f t="shared" si="63"/>
        <v>256.16309136419358</v>
      </c>
      <c r="P238" s="5">
        <f t="shared" si="64"/>
        <v>4.726547661080268E-3</v>
      </c>
      <c r="Q238" s="5">
        <f t="shared" si="56"/>
        <v>-7.4091379936030322E-2</v>
      </c>
      <c r="R238" s="14"/>
      <c r="S238" s="13">
        <f t="shared" si="57"/>
        <v>-3.9939459135664844E-2</v>
      </c>
      <c r="T238" s="20" t="b">
        <f t="shared" si="65"/>
        <v>0</v>
      </c>
      <c r="U238" s="13"/>
      <c r="V238" s="13"/>
      <c r="W238" s="13">
        <f t="shared" si="54"/>
        <v>-8.0087121690323865E-3</v>
      </c>
    </row>
    <row r="239" spans="1:23" x14ac:dyDescent="0.2">
      <c r="A239" s="1">
        <v>45195</v>
      </c>
      <c r="B239" s="4">
        <v>242.979996</v>
      </c>
      <c r="C239" s="4">
        <v>249.550003</v>
      </c>
      <c r="D239" s="4">
        <v>241.66000399999999</v>
      </c>
      <c r="E239" s="4">
        <v>244.11999499999999</v>
      </c>
      <c r="F239" s="4">
        <v>244.11999499999999</v>
      </c>
      <c r="G239" s="2">
        <v>101993600</v>
      </c>
      <c r="H239" s="4">
        <f t="shared" si="58"/>
        <v>101.9936</v>
      </c>
      <c r="I239" s="10">
        <f t="shared" si="59"/>
        <v>-2.8700100000000077</v>
      </c>
      <c r="J239" s="6" t="b">
        <f t="shared" si="55"/>
        <v>1</v>
      </c>
      <c r="K239" s="5">
        <f t="shared" si="53"/>
        <v>3.2649171850547588E-2</v>
      </c>
      <c r="L239" s="5">
        <f t="shared" si="60"/>
        <v>4.6917401381469642E-3</v>
      </c>
      <c r="M239" s="5">
        <f t="shared" si="61"/>
        <v>-2.1759198295822159E-2</v>
      </c>
      <c r="N239" s="4">
        <f t="shared" si="62"/>
        <v>255.16967279170854</v>
      </c>
      <c r="O239" s="4">
        <f t="shared" si="63"/>
        <v>255.11586559339415</v>
      </c>
      <c r="P239" s="5">
        <f t="shared" si="64"/>
        <v>2.1086831254555092E-4</v>
      </c>
      <c r="Q239" s="5">
        <f t="shared" si="56"/>
        <v>-5.2943865326567648E-2</v>
      </c>
      <c r="R239" s="14"/>
      <c r="S239" s="13">
        <f t="shared" si="57"/>
        <v>-2.2023266833499412E-2</v>
      </c>
      <c r="T239" s="20" t="b">
        <f t="shared" si="65"/>
        <v>1</v>
      </c>
      <c r="U239" s="13"/>
      <c r="V239" s="13"/>
      <c r="W239" s="13">
        <f t="shared" si="54"/>
        <v>-8.5862884496121141E-3</v>
      </c>
    </row>
    <row r="240" spans="1:23" x14ac:dyDescent="0.2">
      <c r="A240" s="1">
        <v>45196</v>
      </c>
      <c r="B240" s="4">
        <v>244.259995</v>
      </c>
      <c r="C240" s="4">
        <v>245.33000200000001</v>
      </c>
      <c r="D240" s="4">
        <v>234.58000200000001</v>
      </c>
      <c r="E240" s="4">
        <v>240.5</v>
      </c>
      <c r="F240" s="4">
        <v>240.5</v>
      </c>
      <c r="G240" s="2">
        <v>136597200</v>
      </c>
      <c r="H240" s="4">
        <f t="shared" si="58"/>
        <v>136.59719999999999</v>
      </c>
      <c r="I240" s="10">
        <f t="shared" si="59"/>
        <v>-3.6199949999999887</v>
      </c>
      <c r="J240" s="6" t="b">
        <f t="shared" si="55"/>
        <v>0</v>
      </c>
      <c r="K240" s="5">
        <f t="shared" si="53"/>
        <v>4.5826583290761502E-2</v>
      </c>
      <c r="L240" s="5">
        <f t="shared" si="60"/>
        <v>-1.5393413072001427E-2</v>
      </c>
      <c r="M240" s="5">
        <f t="shared" si="61"/>
        <v>-1.9687775488625346E-2</v>
      </c>
      <c r="N240" s="4">
        <f t="shared" si="62"/>
        <v>252.72472732642379</v>
      </c>
      <c r="O240" s="4">
        <f t="shared" si="63"/>
        <v>253.84492075918595</v>
      </c>
      <c r="P240" s="5">
        <f t="shared" si="64"/>
        <v>-4.4324647002796144E-3</v>
      </c>
      <c r="Q240" s="5">
        <f t="shared" si="56"/>
        <v>-7.17963988659793E-2</v>
      </c>
      <c r="R240" s="14"/>
      <c r="S240" s="13">
        <f t="shared" si="57"/>
        <v>-2.9259999227826336E-2</v>
      </c>
      <c r="T240" s="20" t="b">
        <f t="shared" si="65"/>
        <v>1</v>
      </c>
      <c r="U240" s="13"/>
      <c r="V240" s="13"/>
      <c r="W240" s="13">
        <f t="shared" si="54"/>
        <v>-9.5816459633920586E-3</v>
      </c>
    </row>
    <row r="241" spans="1:23" x14ac:dyDescent="0.2">
      <c r="A241" s="1">
        <v>45197</v>
      </c>
      <c r="B241" s="4">
        <v>240.020004</v>
      </c>
      <c r="C241" s="4">
        <v>247.550003</v>
      </c>
      <c r="D241" s="4">
        <v>238.64999399999999</v>
      </c>
      <c r="E241" s="4">
        <v>246.38000500000001</v>
      </c>
      <c r="F241" s="4">
        <v>246.38000500000001</v>
      </c>
      <c r="G241" s="2">
        <v>117058900</v>
      </c>
      <c r="H241" s="4">
        <f t="shared" si="58"/>
        <v>117.05889999999999</v>
      </c>
      <c r="I241" s="10">
        <f t="shared" si="59"/>
        <v>5.8800050000000113</v>
      </c>
      <c r="J241" s="6" t="b">
        <f t="shared" si="55"/>
        <v>0</v>
      </c>
      <c r="K241" s="5">
        <f t="shared" si="53"/>
        <v>3.729314571028236E-2</v>
      </c>
      <c r="L241" s="5">
        <f t="shared" si="60"/>
        <v>2.6497795575405502E-2</v>
      </c>
      <c r="M241" s="5">
        <f t="shared" si="61"/>
        <v>-4.7263097791196253E-3</v>
      </c>
      <c r="N241" s="4">
        <f t="shared" si="62"/>
        <v>251.66727360535316</v>
      </c>
      <c r="O241" s="4">
        <f t="shared" si="63"/>
        <v>253.19579764969151</v>
      </c>
      <c r="P241" s="5">
        <f t="shared" si="64"/>
        <v>-6.0735908266534395E-3</v>
      </c>
      <c r="Q241" s="5">
        <f t="shared" si="56"/>
        <v>-5.1724165080621269E-2</v>
      </c>
      <c r="R241" s="14"/>
      <c r="S241" s="13">
        <f t="shared" si="57"/>
        <v>-1.6359976195433217E-2</v>
      </c>
      <c r="T241" s="20" t="b">
        <f t="shared" si="65"/>
        <v>0</v>
      </c>
      <c r="U241" s="13"/>
      <c r="V241" s="13"/>
      <c r="W241" s="13">
        <f t="shared" si="54"/>
        <v>-4.1842115421685802E-3</v>
      </c>
    </row>
    <row r="242" spans="1:23" x14ac:dyDescent="0.2">
      <c r="A242" s="1">
        <v>45198</v>
      </c>
      <c r="B242" s="4">
        <v>250</v>
      </c>
      <c r="C242" s="4">
        <v>254.770004</v>
      </c>
      <c r="D242" s="4">
        <v>246.35000600000001</v>
      </c>
      <c r="E242" s="4">
        <v>250.220001</v>
      </c>
      <c r="F242" s="4">
        <v>250.220001</v>
      </c>
      <c r="G242" s="2">
        <v>128346200</v>
      </c>
      <c r="H242" s="4">
        <f t="shared" si="58"/>
        <v>128.34620000000001</v>
      </c>
      <c r="I242" s="10">
        <f t="shared" si="59"/>
        <v>3.8399959999999851</v>
      </c>
      <c r="J242" s="6" t="b">
        <f t="shared" si="55"/>
        <v>1</v>
      </c>
      <c r="K242" s="5">
        <f t="shared" si="53"/>
        <v>3.4179004647558207E-2</v>
      </c>
      <c r="L242" s="5">
        <f t="shared" si="60"/>
        <v>8.8000399999998535E-4</v>
      </c>
      <c r="M242" s="5">
        <f t="shared" si="61"/>
        <v>-1.7859257088993899E-2</v>
      </c>
      <c r="N242" s="4">
        <f t="shared" si="62"/>
        <v>251.42606150446096</v>
      </c>
      <c r="O242" s="4">
        <f t="shared" si="63"/>
        <v>252.93703272363138</v>
      </c>
      <c r="P242" s="5">
        <f t="shared" si="64"/>
        <v>-6.0096046134963067E-3</v>
      </c>
      <c r="Q242" s="5">
        <f t="shared" si="56"/>
        <v>-2.0189058660376347E-2</v>
      </c>
      <c r="R242" s="14"/>
      <c r="S242" s="13">
        <f t="shared" si="57"/>
        <v>1.3299904057399033E-2</v>
      </c>
      <c r="T242" s="20" t="b">
        <f t="shared" si="65"/>
        <v>0</v>
      </c>
      <c r="U242" s="13"/>
      <c r="V242" s="13"/>
      <c r="W242" s="13">
        <f t="shared" si="54"/>
        <v>-9.5845636755476744E-4</v>
      </c>
    </row>
    <row r="243" spans="1:23" x14ac:dyDescent="0.2">
      <c r="A243" s="1">
        <v>45201</v>
      </c>
      <c r="B243" s="4">
        <v>244.80999800000001</v>
      </c>
      <c r="C243" s="4">
        <v>254.279999</v>
      </c>
      <c r="D243" s="4">
        <v>242.61999499999999</v>
      </c>
      <c r="E243" s="4">
        <v>251.60000600000001</v>
      </c>
      <c r="F243" s="4">
        <v>251.60000600000001</v>
      </c>
      <c r="G243" s="2">
        <v>123810400</v>
      </c>
      <c r="H243" s="4">
        <f t="shared" si="58"/>
        <v>123.8104</v>
      </c>
      <c r="I243" s="10">
        <f t="shared" si="59"/>
        <v>1.3800050000000113</v>
      </c>
      <c r="J243" s="6" t="b">
        <f t="shared" si="55"/>
        <v>0</v>
      </c>
      <c r="K243" s="5">
        <f t="shared" si="53"/>
        <v>4.8058710082819082E-2</v>
      </c>
      <c r="L243" s="5">
        <f t="shared" si="60"/>
        <v>2.7735828011403358E-2</v>
      </c>
      <c r="M243" s="5">
        <f t="shared" si="61"/>
        <v>-1.0539535199541967E-2</v>
      </c>
      <c r="N243" s="4">
        <f t="shared" si="62"/>
        <v>251.45505225371747</v>
      </c>
      <c r="O243" s="4">
        <f t="shared" si="63"/>
        <v>252.82076953027212</v>
      </c>
      <c r="P243" s="5">
        <f t="shared" si="64"/>
        <v>-5.4312580491587921E-3</v>
      </c>
      <c r="Q243" s="5">
        <f t="shared" si="56"/>
        <v>-3.5135731712413285E-2</v>
      </c>
      <c r="R243" s="14"/>
      <c r="S243" s="13">
        <f t="shared" si="57"/>
        <v>1.1234400426491218E-2</v>
      </c>
      <c r="T243" s="20" t="b">
        <f t="shared" si="65"/>
        <v>0</v>
      </c>
      <c r="U243" s="13"/>
      <c r="V243" s="13"/>
      <c r="W243" s="13">
        <f t="shared" si="54"/>
        <v>1.1530526741355103E-4</v>
      </c>
    </row>
    <row r="244" spans="1:23" x14ac:dyDescent="0.2">
      <c r="A244" s="1">
        <v>45202</v>
      </c>
      <c r="B244" s="4">
        <v>248.61000100000001</v>
      </c>
      <c r="C244" s="4">
        <v>250.020004</v>
      </c>
      <c r="D244" s="4">
        <v>244.449997</v>
      </c>
      <c r="E244" s="4">
        <v>246.529999</v>
      </c>
      <c r="F244" s="4">
        <v>246.529999</v>
      </c>
      <c r="G244" s="2">
        <v>101985300</v>
      </c>
      <c r="H244" s="4">
        <f t="shared" si="58"/>
        <v>101.9853</v>
      </c>
      <c r="I244" s="10">
        <f t="shared" si="59"/>
        <v>-5.0700070000000039</v>
      </c>
      <c r="J244" s="6" t="b">
        <f t="shared" si="55"/>
        <v>1</v>
      </c>
      <c r="K244" s="5">
        <f t="shared" si="53"/>
        <v>2.278587469158367E-2</v>
      </c>
      <c r="L244" s="5">
        <f t="shared" si="60"/>
        <v>-8.3665258502613801E-3</v>
      </c>
      <c r="M244" s="5">
        <f t="shared" si="61"/>
        <v>-1.3958903064412383E-2</v>
      </c>
      <c r="N244" s="4">
        <f t="shared" si="62"/>
        <v>250.63421004476456</v>
      </c>
      <c r="O244" s="4">
        <f t="shared" si="63"/>
        <v>252.27374600590062</v>
      </c>
      <c r="P244" s="5">
        <f t="shared" si="64"/>
        <v>-6.5415489802578518E-3</v>
      </c>
      <c r="Q244" s="5">
        <f t="shared" si="56"/>
        <v>-2.4674257531164756E-2</v>
      </c>
      <c r="R244" s="14"/>
      <c r="S244" s="13">
        <f t="shared" si="57"/>
        <v>-2.4506073797940725E-3</v>
      </c>
      <c r="T244" s="20" t="b">
        <f t="shared" si="65"/>
        <v>1</v>
      </c>
      <c r="U244" s="13"/>
      <c r="V244" s="13"/>
      <c r="W244" s="13">
        <f t="shared" si="54"/>
        <v>-3.2643695228866719E-3</v>
      </c>
    </row>
    <row r="245" spans="1:23" x14ac:dyDescent="0.2">
      <c r="A245" s="1">
        <v>45203</v>
      </c>
      <c r="B245" s="4">
        <v>248.13999899999999</v>
      </c>
      <c r="C245" s="4">
        <v>261.85998499999999</v>
      </c>
      <c r="D245" s="4">
        <v>247.60000600000001</v>
      </c>
      <c r="E245" s="4">
        <v>261.16000400000001</v>
      </c>
      <c r="F245" s="4">
        <v>261.16000400000001</v>
      </c>
      <c r="G245" s="2">
        <v>129721600</v>
      </c>
      <c r="H245" s="4">
        <f t="shared" si="58"/>
        <v>129.7216</v>
      </c>
      <c r="I245" s="10">
        <f t="shared" si="59"/>
        <v>14.630005000000011</v>
      </c>
      <c r="J245" s="6" t="b">
        <f t="shared" si="55"/>
        <v>0</v>
      </c>
      <c r="K245" s="5">
        <f t="shared" si="53"/>
        <v>5.7592805551062817E-2</v>
      </c>
      <c r="L245" s="5">
        <f t="shared" si="60"/>
        <v>5.2470399985775878E-2</v>
      </c>
      <c r="M245" s="5">
        <f t="shared" si="61"/>
        <v>-2.6731117394663403E-3</v>
      </c>
      <c r="N245" s="4">
        <f t="shared" si="62"/>
        <v>252.38850903730381</v>
      </c>
      <c r="O245" s="4">
        <f t="shared" si="63"/>
        <v>253.04646409234405</v>
      </c>
      <c r="P245" s="5">
        <f t="shared" si="64"/>
        <v>-2.6069136726941857E-3</v>
      </c>
      <c r="Q245" s="5">
        <f t="shared" si="56"/>
        <v>-1.8972745849519013E-2</v>
      </c>
      <c r="R245" s="14"/>
      <c r="S245" s="13">
        <f t="shared" si="57"/>
        <v>3.7527366039062718E-2</v>
      </c>
      <c r="T245" s="20" t="b">
        <f t="shared" si="65"/>
        <v>0</v>
      </c>
      <c r="U245" s="13"/>
      <c r="V245" s="13"/>
      <c r="W245" s="13">
        <f t="shared" si="54"/>
        <v>6.9994395107751683E-3</v>
      </c>
    </row>
    <row r="246" spans="1:23" x14ac:dyDescent="0.2">
      <c r="A246" s="1">
        <v>45204</v>
      </c>
      <c r="B246" s="4">
        <v>260</v>
      </c>
      <c r="C246" s="4">
        <v>263.60000600000001</v>
      </c>
      <c r="D246" s="4">
        <v>256.25</v>
      </c>
      <c r="E246" s="4">
        <v>260.04998799999998</v>
      </c>
      <c r="F246" s="4">
        <v>260.04998799999998</v>
      </c>
      <c r="G246" s="2">
        <v>119159200</v>
      </c>
      <c r="H246" s="4">
        <f t="shared" si="58"/>
        <v>119.1592</v>
      </c>
      <c r="I246" s="10">
        <f t="shared" si="59"/>
        <v>-1.1100160000000301</v>
      </c>
      <c r="J246" s="6" t="b">
        <f t="shared" si="55"/>
        <v>0</v>
      </c>
      <c r="K246" s="5">
        <f t="shared" si="53"/>
        <v>2.868295024390247E-2</v>
      </c>
      <c r="L246" s="5">
        <f t="shared" si="60"/>
        <v>1.922615384614801E-4</v>
      </c>
      <c r="M246" s="5">
        <f t="shared" si="61"/>
        <v>-1.3467442789056774E-2</v>
      </c>
      <c r="N246" s="4">
        <f t="shared" si="62"/>
        <v>253.66542219775317</v>
      </c>
      <c r="O246" s="4">
        <f t="shared" si="63"/>
        <v>253.65546617127066</v>
      </c>
      <c r="P246" s="5">
        <f t="shared" si="64"/>
        <v>3.9248654374151864E-5</v>
      </c>
      <c r="Q246" s="5">
        <f t="shared" si="56"/>
        <v>1.0188924370748231E-2</v>
      </c>
      <c r="R246" s="14"/>
      <c r="S246" s="13">
        <f t="shared" si="57"/>
        <v>3.9164123025415755E-2</v>
      </c>
      <c r="T246" s="20" t="b">
        <f t="shared" si="65"/>
        <v>1</v>
      </c>
      <c r="U246" s="13"/>
      <c r="V246" s="13"/>
      <c r="W246" s="13">
        <f t="shared" si="54"/>
        <v>5.0593157561727034E-3</v>
      </c>
    </row>
    <row r="247" spans="1:23" x14ac:dyDescent="0.2">
      <c r="A247" s="1">
        <v>45205</v>
      </c>
      <c r="B247" s="4">
        <v>253.979996</v>
      </c>
      <c r="C247" s="4">
        <v>261.64999399999999</v>
      </c>
      <c r="D247" s="4">
        <v>250.64999399999999</v>
      </c>
      <c r="E247" s="4">
        <v>260.52999899999998</v>
      </c>
      <c r="F247" s="4">
        <v>260.52999899999998</v>
      </c>
      <c r="G247" s="2">
        <v>117947000</v>
      </c>
      <c r="H247" s="4">
        <f t="shared" si="58"/>
        <v>117.947</v>
      </c>
      <c r="I247" s="10">
        <f t="shared" si="59"/>
        <v>0.48001099999999042</v>
      </c>
      <c r="J247" s="6" t="b">
        <f t="shared" si="55"/>
        <v>0</v>
      </c>
      <c r="K247" s="5">
        <f t="shared" si="53"/>
        <v>4.3885897719191651E-2</v>
      </c>
      <c r="L247" s="5">
        <f t="shared" si="60"/>
        <v>2.5789444456877524E-2</v>
      </c>
      <c r="M247" s="5">
        <f t="shared" si="61"/>
        <v>-4.2805084107894811E-3</v>
      </c>
      <c r="N247" s="4">
        <f t="shared" si="62"/>
        <v>254.80951833146096</v>
      </c>
      <c r="O247" s="4">
        <f t="shared" si="63"/>
        <v>254.25325163463842</v>
      </c>
      <c r="P247" s="5">
        <f t="shared" si="64"/>
        <v>2.1830687505909612E-3</v>
      </c>
      <c r="Q247" s="5">
        <f t="shared" si="56"/>
        <v>-1.6324053978431785E-2</v>
      </c>
      <c r="R247" s="14"/>
      <c r="S247" s="13">
        <f t="shared" si="57"/>
        <v>2.6845447977499843E-2</v>
      </c>
      <c r="T247" s="20" t="b">
        <f t="shared" si="65"/>
        <v>0</v>
      </c>
      <c r="U247" s="13"/>
      <c r="V247" s="13"/>
      <c r="W247" s="13">
        <f t="shared" si="54"/>
        <v>4.5102565568273367E-3</v>
      </c>
    </row>
    <row r="248" spans="1:23" x14ac:dyDescent="0.2">
      <c r="A248" s="1">
        <v>45208</v>
      </c>
      <c r="B248" s="4">
        <v>255.30999800000001</v>
      </c>
      <c r="C248" s="4">
        <v>261.35998499999999</v>
      </c>
      <c r="D248" s="4">
        <v>252.050003</v>
      </c>
      <c r="E248" s="4">
        <v>259.67001299999998</v>
      </c>
      <c r="F248" s="4">
        <v>259.67001299999998</v>
      </c>
      <c r="G248" s="2">
        <v>101377900</v>
      </c>
      <c r="H248" s="4">
        <f t="shared" si="58"/>
        <v>101.3779</v>
      </c>
      <c r="I248" s="10">
        <f t="shared" si="59"/>
        <v>-0.85998599999999215</v>
      </c>
      <c r="J248" s="6" t="b">
        <f t="shared" si="55"/>
        <v>0</v>
      </c>
      <c r="K248" s="5">
        <f t="shared" si="53"/>
        <v>3.6937043797614998E-2</v>
      </c>
      <c r="L248" s="5">
        <f t="shared" si="60"/>
        <v>1.7077337488365714E-2</v>
      </c>
      <c r="M248" s="5">
        <f t="shared" si="61"/>
        <v>-6.4660701598984694E-3</v>
      </c>
      <c r="N248" s="4">
        <f t="shared" si="62"/>
        <v>255.61960077621745</v>
      </c>
      <c r="O248" s="4">
        <f t="shared" si="63"/>
        <v>254.72427436206115</v>
      </c>
      <c r="P248" s="5">
        <f t="shared" si="64"/>
        <v>3.5025733998392239E-3</v>
      </c>
      <c r="Q248" s="5">
        <f t="shared" si="56"/>
        <v>-1.3964491632793289E-2</v>
      </c>
      <c r="R248" s="14"/>
      <c r="S248" s="13">
        <f t="shared" si="57"/>
        <v>2.2456745125769794E-2</v>
      </c>
      <c r="T248" s="20" t="b">
        <f t="shared" si="65"/>
        <v>1</v>
      </c>
      <c r="U248" s="13"/>
      <c r="V248" s="13"/>
      <c r="W248" s="13">
        <f t="shared" si="54"/>
        <v>3.1791686984891931E-3</v>
      </c>
    </row>
    <row r="249" spans="1:23" x14ac:dyDescent="0.2">
      <c r="A249" s="1">
        <v>45209</v>
      </c>
      <c r="B249" s="4">
        <v>257.75</v>
      </c>
      <c r="C249" s="4">
        <v>268.94000199999999</v>
      </c>
      <c r="D249" s="4">
        <v>257.64999399999999</v>
      </c>
      <c r="E249" s="4">
        <v>263.61999500000002</v>
      </c>
      <c r="F249" s="4">
        <v>263.61999500000002</v>
      </c>
      <c r="G249" s="2">
        <v>122656000</v>
      </c>
      <c r="H249" s="4">
        <f t="shared" si="58"/>
        <v>122.65600000000001</v>
      </c>
      <c r="I249" s="10">
        <f t="shared" si="59"/>
        <v>3.9499820000000341</v>
      </c>
      <c r="J249" s="6" t="b">
        <f t="shared" si="55"/>
        <v>0</v>
      </c>
      <c r="K249" s="5">
        <f t="shared" si="53"/>
        <v>4.3819166555074715E-2</v>
      </c>
      <c r="L249" s="5">
        <f t="shared" si="60"/>
        <v>2.27739864209506E-2</v>
      </c>
      <c r="M249" s="5">
        <f t="shared" si="61"/>
        <v>-1.9781389753986748E-2</v>
      </c>
      <c r="N249" s="4">
        <f t="shared" si="62"/>
        <v>256.95299981351457</v>
      </c>
      <c r="O249" s="4">
        <f t="shared" si="63"/>
        <v>255.49781528709931</v>
      </c>
      <c r="P249" s="5">
        <f t="shared" si="64"/>
        <v>5.6632322933429938E-3</v>
      </c>
      <c r="Q249" s="5">
        <f t="shared" si="56"/>
        <v>2.7125357049393264E-3</v>
      </c>
      <c r="R249" s="14"/>
      <c r="S249" s="13">
        <f t="shared" si="57"/>
        <v>4.6650563313855364E-2</v>
      </c>
      <c r="T249" s="20" t="b">
        <f t="shared" si="65"/>
        <v>0</v>
      </c>
      <c r="U249" s="13"/>
      <c r="V249" s="13"/>
      <c r="W249" s="13">
        <f t="shared" si="54"/>
        <v>5.2163411305240206E-3</v>
      </c>
    </row>
    <row r="250" spans="1:23" x14ac:dyDescent="0.2">
      <c r="A250" s="1">
        <v>45210</v>
      </c>
      <c r="B250" s="4">
        <v>266.20001200000002</v>
      </c>
      <c r="C250" s="4">
        <v>268.60000600000001</v>
      </c>
      <c r="D250" s="4">
        <v>260.89999399999999</v>
      </c>
      <c r="E250" s="4">
        <v>262.98998999999998</v>
      </c>
      <c r="F250" s="4">
        <v>262.98998999999998</v>
      </c>
      <c r="G250" s="2">
        <v>103706300</v>
      </c>
      <c r="H250" s="4">
        <f t="shared" si="58"/>
        <v>103.7063</v>
      </c>
      <c r="I250" s="10">
        <f t="shared" si="59"/>
        <v>-0.63000500000003967</v>
      </c>
      <c r="J250" s="6" t="b">
        <f t="shared" si="55"/>
        <v>1</v>
      </c>
      <c r="K250" s="5">
        <f t="shared" si="53"/>
        <v>2.9513270130623367E-2</v>
      </c>
      <c r="L250" s="5">
        <f t="shared" si="60"/>
        <v>-1.2058684655506467E-2</v>
      </c>
      <c r="M250" s="5">
        <f t="shared" si="61"/>
        <v>-2.088613505094274E-2</v>
      </c>
      <c r="N250" s="4">
        <f t="shared" si="62"/>
        <v>257.95916484459548</v>
      </c>
      <c r="O250" s="4">
        <f t="shared" si="63"/>
        <v>256.14930874039504</v>
      </c>
      <c r="P250" s="5">
        <f t="shared" si="64"/>
        <v>7.0160566122578422E-3</v>
      </c>
      <c r="Q250" s="5">
        <f t="shared" si="56"/>
        <v>1.1400367020013355E-2</v>
      </c>
      <c r="R250" s="14"/>
      <c r="S250" s="13">
        <f t="shared" si="57"/>
        <v>4.1250099262086629E-2</v>
      </c>
      <c r="T250" s="20" t="b">
        <f t="shared" si="65"/>
        <v>1</v>
      </c>
      <c r="U250" s="13"/>
      <c r="V250" s="13"/>
      <c r="W250" s="13">
        <f t="shared" si="54"/>
        <v>3.9157551451477219E-3</v>
      </c>
    </row>
    <row r="251" spans="1:23" x14ac:dyDescent="0.2">
      <c r="A251" s="1">
        <v>45211</v>
      </c>
      <c r="B251" s="4">
        <v>262.92001299999998</v>
      </c>
      <c r="C251" s="4">
        <v>265.41000400000001</v>
      </c>
      <c r="D251" s="4">
        <v>256.63000499999998</v>
      </c>
      <c r="E251" s="4">
        <v>258.86999500000002</v>
      </c>
      <c r="F251" s="4">
        <v>258.86999500000002</v>
      </c>
      <c r="G251" s="2">
        <v>111508100</v>
      </c>
      <c r="H251" s="4">
        <f t="shared" si="58"/>
        <v>111.5081</v>
      </c>
      <c r="I251" s="10">
        <f t="shared" si="59"/>
        <v>-4.1199949999999603</v>
      </c>
      <c r="J251" s="6" t="b">
        <f t="shared" si="55"/>
        <v>1</v>
      </c>
      <c r="K251" s="5">
        <f t="shared" si="53"/>
        <v>3.4212675170232069E-2</v>
      </c>
      <c r="L251" s="5">
        <f t="shared" si="60"/>
        <v>-1.5403992848577739E-2</v>
      </c>
      <c r="M251" s="5">
        <f t="shared" si="61"/>
        <v>-2.4641154822483621E-2</v>
      </c>
      <c r="N251" s="4">
        <f t="shared" si="62"/>
        <v>258.11096987049621</v>
      </c>
      <c r="O251" s="4">
        <f t="shared" si="63"/>
        <v>256.38589015427374</v>
      </c>
      <c r="P251" s="5">
        <f t="shared" si="64"/>
        <v>6.6834808186881913E-3</v>
      </c>
      <c r="Q251" s="5">
        <f t="shared" si="56"/>
        <v>-5.7377060387602957E-3</v>
      </c>
      <c r="R251" s="14"/>
      <c r="S251" s="13">
        <f t="shared" si="57"/>
        <v>2.8278666858545392E-2</v>
      </c>
      <c r="T251" s="20" t="b">
        <f t="shared" si="65"/>
        <v>1</v>
      </c>
      <c r="U251" s="13"/>
      <c r="V251" s="13"/>
      <c r="W251" s="13">
        <f t="shared" si="54"/>
        <v>5.8848471614560149E-4</v>
      </c>
    </row>
    <row r="252" spans="1:23" x14ac:dyDescent="0.2">
      <c r="A252" s="1">
        <v>45212</v>
      </c>
      <c r="B252" s="4">
        <v>258.89999399999999</v>
      </c>
      <c r="C252" s="4">
        <v>259.60000600000001</v>
      </c>
      <c r="D252" s="4">
        <v>250.220001</v>
      </c>
      <c r="E252" s="4">
        <v>251.11999499999999</v>
      </c>
      <c r="F252" s="4">
        <v>251.11999499999999</v>
      </c>
      <c r="G252" s="2">
        <v>102073800</v>
      </c>
      <c r="H252" s="4">
        <f t="shared" si="58"/>
        <v>102.07380000000001</v>
      </c>
      <c r="I252" s="10">
        <f t="shared" si="59"/>
        <v>-7.7500000000000284</v>
      </c>
      <c r="J252" s="6" t="b">
        <f t="shared" si="55"/>
        <v>1</v>
      </c>
      <c r="K252" s="5">
        <f t="shared" si="53"/>
        <v>3.7487031262540882E-2</v>
      </c>
      <c r="L252" s="5">
        <f t="shared" si="60"/>
        <v>-3.0050209271152026E-2</v>
      </c>
      <c r="M252" s="5">
        <f t="shared" si="61"/>
        <v>-3.2665681063196964E-2</v>
      </c>
      <c r="N252" s="4">
        <f t="shared" si="62"/>
        <v>256.94580739208016</v>
      </c>
      <c r="O252" s="4">
        <f t="shared" si="63"/>
        <v>255.92798622781515</v>
      </c>
      <c r="P252" s="5">
        <f t="shared" si="64"/>
        <v>3.9612289244785456E-3</v>
      </c>
      <c r="Q252" s="5">
        <f t="shared" si="56"/>
        <v>-2.6175972514768765E-2</v>
      </c>
      <c r="R252" s="14"/>
      <c r="S252" s="13">
        <f t="shared" si="57"/>
        <v>1.0329799247783572E-2</v>
      </c>
      <c r="T252" s="20" t="b">
        <f t="shared" si="65"/>
        <v>1</v>
      </c>
      <c r="U252" s="13"/>
      <c r="V252" s="13"/>
      <c r="W252" s="13">
        <f t="shared" si="54"/>
        <v>-4.5141920120661877E-3</v>
      </c>
    </row>
    <row r="253" spans="1:23" x14ac:dyDescent="0.2">
      <c r="A253" s="1">
        <v>45215</v>
      </c>
      <c r="B253" s="4">
        <v>250.050003</v>
      </c>
      <c r="C253" s="4">
        <v>255.39999399999999</v>
      </c>
      <c r="D253" s="4">
        <v>248.479996</v>
      </c>
      <c r="E253" s="4">
        <v>253.91999799999999</v>
      </c>
      <c r="F253" s="4">
        <v>253.91999799999999</v>
      </c>
      <c r="G253" s="2">
        <v>88917200</v>
      </c>
      <c r="H253" s="4">
        <f t="shared" si="58"/>
        <v>88.917199999999994</v>
      </c>
      <c r="I253" s="10">
        <f t="shared" si="59"/>
        <v>2.8000030000000038</v>
      </c>
      <c r="J253" s="6" t="b">
        <f t="shared" si="55"/>
        <v>0</v>
      </c>
      <c r="K253" s="5">
        <f t="shared" si="53"/>
        <v>2.7849316288623863E-2</v>
      </c>
      <c r="L253" s="5">
        <f t="shared" si="60"/>
        <v>1.5476884437389864E-2</v>
      </c>
      <c r="M253" s="5">
        <f t="shared" si="61"/>
        <v>-5.7948161110763377E-3</v>
      </c>
      <c r="N253" s="4">
        <f t="shared" si="62"/>
        <v>256.44150582673348</v>
      </c>
      <c r="O253" s="4">
        <f t="shared" si="63"/>
        <v>255.75337855583123</v>
      </c>
      <c r="P253" s="5">
        <f t="shared" si="64"/>
        <v>2.6833693269886689E-3</v>
      </c>
      <c r="Q253" s="5">
        <f t="shared" si="56"/>
        <v>-3.1046104650909071E-2</v>
      </c>
      <c r="R253" s="14"/>
      <c r="S253" s="13">
        <f t="shared" si="57"/>
        <v>-4.0614011502380903E-3</v>
      </c>
      <c r="T253" s="20" t="b">
        <f t="shared" si="65"/>
        <v>0</v>
      </c>
      <c r="U253" s="13"/>
      <c r="V253" s="13"/>
      <c r="W253" s="60">
        <f t="shared" si="54"/>
        <v>-1.9626767623304822E-3</v>
      </c>
    </row>
    <row r="254" spans="1:23" x14ac:dyDescent="0.2">
      <c r="A254" s="1">
        <v>45216</v>
      </c>
      <c r="B254" s="4">
        <v>250.10000600000001</v>
      </c>
      <c r="C254" s="4">
        <v>257.17999300000002</v>
      </c>
      <c r="D254" s="4">
        <v>247.08000200000001</v>
      </c>
      <c r="E254" s="4">
        <v>254.85000600000001</v>
      </c>
      <c r="F254" s="4">
        <v>254.85000600000001</v>
      </c>
      <c r="G254" s="2">
        <v>93562900</v>
      </c>
      <c r="H254" s="4">
        <f t="shared" si="58"/>
        <v>93.562899999999999</v>
      </c>
      <c r="I254" s="10">
        <f t="shared" si="59"/>
        <v>0.93000800000001504</v>
      </c>
      <c r="J254" s="6" t="b">
        <f t="shared" si="55"/>
        <v>0</v>
      </c>
      <c r="K254" s="5">
        <f t="shared" si="53"/>
        <v>4.0877411843310639E-2</v>
      </c>
      <c r="L254" s="5">
        <f t="shared" si="60"/>
        <v>1.8992402583149076E-2</v>
      </c>
      <c r="M254" s="5">
        <f t="shared" si="61"/>
        <v>-9.0597521713130184E-3</v>
      </c>
      <c r="N254" s="4">
        <f t="shared" si="62"/>
        <v>256.1762558556112</v>
      </c>
      <c r="O254" s="4">
        <f t="shared" si="63"/>
        <v>255.67482442054157</v>
      </c>
      <c r="P254" s="5">
        <f t="shared" si="64"/>
        <v>1.9573688958599502E-3</v>
      </c>
      <c r="Q254" s="5">
        <f t="shared" si="56"/>
        <v>-3.5507794526976472E-2</v>
      </c>
      <c r="R254" s="14"/>
      <c r="S254" s="13">
        <f t="shared" si="57"/>
        <v>3.9181505758073025E-3</v>
      </c>
      <c r="T254" s="20" t="b">
        <f t="shared" si="65"/>
        <v>0</v>
      </c>
      <c r="U254" s="13"/>
      <c r="V254" s="13"/>
      <c r="W254" s="60">
        <f t="shared" si="54"/>
        <v>-1.0343488284673041E-3</v>
      </c>
    </row>
    <row r="255" spans="1:23" x14ac:dyDescent="0.2">
      <c r="A255" s="1">
        <v>45217</v>
      </c>
      <c r="B255" s="4">
        <v>252.699997</v>
      </c>
      <c r="C255" s="4">
        <v>254.63000500000001</v>
      </c>
      <c r="D255" s="4">
        <v>242.08000200000001</v>
      </c>
      <c r="E255" s="4">
        <v>242.679993</v>
      </c>
      <c r="F255" s="4">
        <v>242.679993</v>
      </c>
      <c r="G255" s="2">
        <v>125147800</v>
      </c>
      <c r="H255" s="4">
        <f t="shared" si="58"/>
        <v>125.1478</v>
      </c>
      <c r="I255" s="10">
        <f t="shared" si="59"/>
        <v>-12.170013000000012</v>
      </c>
      <c r="J255" s="6" t="b">
        <f t="shared" si="55"/>
        <v>1</v>
      </c>
      <c r="K255" s="5">
        <f t="shared" si="53"/>
        <v>5.184237812423681E-2</v>
      </c>
      <c r="L255" s="5">
        <f t="shared" si="60"/>
        <v>-3.9651777281184533E-2</v>
      </c>
      <c r="M255" s="5">
        <f t="shared" si="61"/>
        <v>-4.6930887033521503E-2</v>
      </c>
      <c r="N255" s="4">
        <f t="shared" si="62"/>
        <v>253.92687871300933</v>
      </c>
      <c r="O255" s="4">
        <f t="shared" si="63"/>
        <v>254.54483907962492</v>
      </c>
      <c r="P255" s="5">
        <f t="shared" si="64"/>
        <v>-2.4336154161687476E-3</v>
      </c>
      <c r="Q255" s="5">
        <f t="shared" si="56"/>
        <v>-4.6654677807459605E-2</v>
      </c>
      <c r="R255" s="14"/>
      <c r="S255" s="13">
        <f t="shared" si="57"/>
        <v>2.7690108686184477E-3</v>
      </c>
      <c r="T255" s="20" t="b">
        <f t="shared" si="65"/>
        <v>1</v>
      </c>
      <c r="U255" s="13"/>
      <c r="V255" s="13"/>
      <c r="W255" s="60">
        <f t="shared" si="54"/>
        <v>-8.7805840361321018E-3</v>
      </c>
    </row>
    <row r="256" spans="1:23" x14ac:dyDescent="0.2">
      <c r="A256" s="1">
        <v>45218</v>
      </c>
      <c r="B256" s="4">
        <v>225.949997</v>
      </c>
      <c r="C256" s="4">
        <v>230.61000100000001</v>
      </c>
      <c r="D256" s="4">
        <v>216.779999</v>
      </c>
      <c r="E256" s="4">
        <v>220.11000100000001</v>
      </c>
      <c r="F256" s="4">
        <v>220.11000100000001</v>
      </c>
      <c r="G256" s="2">
        <v>170772700</v>
      </c>
      <c r="H256" s="4">
        <f t="shared" si="58"/>
        <v>170.77269999999999</v>
      </c>
      <c r="I256" s="10">
        <f t="shared" si="59"/>
        <v>-22.569991999999985</v>
      </c>
      <c r="J256" s="6" t="b">
        <f t="shared" si="55"/>
        <v>1</v>
      </c>
      <c r="K256" s="5">
        <f t="shared" si="53"/>
        <v>6.3797407804213557E-2</v>
      </c>
      <c r="L256" s="5">
        <f t="shared" si="60"/>
        <v>-2.584640884062497E-2</v>
      </c>
      <c r="M256" s="5">
        <f t="shared" si="61"/>
        <v>-4.5531416480068441E-2</v>
      </c>
      <c r="N256" s="4">
        <f t="shared" si="62"/>
        <v>248.29073242750778</v>
      </c>
      <c r="O256" s="4">
        <f t="shared" si="63"/>
        <v>251.55050533357058</v>
      </c>
      <c r="P256" s="5">
        <f t="shared" si="64"/>
        <v>-1.3128854525468633E-2</v>
      </c>
      <c r="Q256" s="5">
        <f t="shared" si="56"/>
        <v>-0.12691063061207009</v>
      </c>
      <c r="R256" s="14"/>
      <c r="S256" s="13">
        <f t="shared" si="57"/>
        <v>-7.1209792063704674E-2</v>
      </c>
      <c r="T256" s="20" t="b">
        <f t="shared" si="65"/>
        <v>1</v>
      </c>
      <c r="U256" s="13"/>
      <c r="V256" s="13"/>
      <c r="W256" s="60">
        <f t="shared" si="54"/>
        <v>-2.2195942052560657E-2</v>
      </c>
    </row>
    <row r="257" spans="1:23" x14ac:dyDescent="0.2">
      <c r="A257" s="1">
        <v>45219</v>
      </c>
      <c r="B257" s="4">
        <v>217.009995</v>
      </c>
      <c r="C257" s="4">
        <v>218.86000100000001</v>
      </c>
      <c r="D257" s="4">
        <v>210.41999799999999</v>
      </c>
      <c r="E257" s="4">
        <v>211.990005</v>
      </c>
      <c r="F257" s="4">
        <v>211.990005</v>
      </c>
      <c r="G257" s="2">
        <v>137734000</v>
      </c>
      <c r="H257" s="4">
        <f t="shared" si="58"/>
        <v>137.73400000000001</v>
      </c>
      <c r="I257" s="10">
        <f t="shared" si="59"/>
        <v>-8.1199960000000146</v>
      </c>
      <c r="J257" s="6" t="b">
        <f t="shared" si="55"/>
        <v>1</v>
      </c>
      <c r="K257" s="5">
        <f t="shared" si="53"/>
        <v>4.0110270317558025E-2</v>
      </c>
      <c r="L257" s="5">
        <f t="shared" si="60"/>
        <v>-2.3132528987892965E-2</v>
      </c>
      <c r="M257" s="5">
        <f t="shared" si="61"/>
        <v>-3.1389911215434996E-2</v>
      </c>
      <c r="N257" s="4">
        <f t="shared" si="62"/>
        <v>242.2406111895898</v>
      </c>
      <c r="O257" s="4">
        <f t="shared" si="63"/>
        <v>248.11046182630358</v>
      </c>
      <c r="P257" s="5">
        <f t="shared" si="64"/>
        <v>-2.4231488716480058E-2</v>
      </c>
      <c r="Q257" s="5">
        <f t="shared" si="56"/>
        <v>-0.1313595314729675</v>
      </c>
      <c r="R257" s="14"/>
      <c r="S257" s="13">
        <f t="shared" si="57"/>
        <v>-9.651812747157798E-2</v>
      </c>
      <c r="T257" s="20" t="b">
        <f t="shared" si="65"/>
        <v>1</v>
      </c>
      <c r="U257" s="13"/>
      <c r="V257" s="13"/>
      <c r="W257" s="60">
        <f t="shared" si="54"/>
        <v>-2.4367084420617278E-2</v>
      </c>
    </row>
    <row r="258" spans="1:23" x14ac:dyDescent="0.2">
      <c r="A258" s="1">
        <v>45222</v>
      </c>
      <c r="B258" s="4">
        <v>210</v>
      </c>
      <c r="C258" s="4">
        <v>216.979996</v>
      </c>
      <c r="D258" s="4">
        <v>202.509995</v>
      </c>
      <c r="E258" s="4">
        <v>212.08000200000001</v>
      </c>
      <c r="F258" s="4">
        <v>212.08000200000001</v>
      </c>
      <c r="G258" s="2">
        <v>150683400</v>
      </c>
      <c r="H258" s="4">
        <f t="shared" si="58"/>
        <v>150.68340000000001</v>
      </c>
      <c r="I258" s="10">
        <f t="shared" si="59"/>
        <v>8.9997000000010985E-2</v>
      </c>
      <c r="J258" s="6" t="b">
        <f t="shared" si="55"/>
        <v>0</v>
      </c>
      <c r="K258" s="5">
        <f t="shared" si="53"/>
        <v>7.1453268269548856E-2</v>
      </c>
      <c r="L258" s="5">
        <f t="shared" si="60"/>
        <v>9.9047714285714645E-3</v>
      </c>
      <c r="M258" s="5">
        <f t="shared" si="61"/>
        <v>-2.2582699282564244E-2</v>
      </c>
      <c r="N258" s="4">
        <f t="shared" si="62"/>
        <v>237.21384299132484</v>
      </c>
      <c r="O258" s="4">
        <f t="shared" si="63"/>
        <v>244.97737836314676</v>
      </c>
      <c r="P258" s="5">
        <f t="shared" si="64"/>
        <v>-3.2728003028498792E-2</v>
      </c>
      <c r="Q258" s="5">
        <f t="shared" si="56"/>
        <v>-0.14629773521519987</v>
      </c>
      <c r="R258" s="14"/>
      <c r="S258" s="13">
        <f t="shared" si="57"/>
        <v>-8.5297918267210115E-2</v>
      </c>
      <c r="T258" s="20" t="b">
        <f t="shared" si="65"/>
        <v>0</v>
      </c>
      <c r="U258" s="13"/>
      <c r="V258" s="13"/>
      <c r="W258" s="60">
        <f t="shared" si="54"/>
        <v>-2.075113736536421E-2</v>
      </c>
    </row>
    <row r="259" spans="1:23" x14ac:dyDescent="0.2">
      <c r="A259" s="1">
        <v>45223</v>
      </c>
      <c r="B259" s="4">
        <v>216.5</v>
      </c>
      <c r="C259" s="4">
        <v>222.050003</v>
      </c>
      <c r="D259" s="4">
        <v>214.11000100000001</v>
      </c>
      <c r="E259" s="4">
        <v>216.520004</v>
      </c>
      <c r="F259" s="4">
        <v>216.520004</v>
      </c>
      <c r="G259" s="2">
        <v>118231100</v>
      </c>
      <c r="H259" s="4">
        <f t="shared" si="58"/>
        <v>118.2311</v>
      </c>
      <c r="I259" s="10">
        <f t="shared" si="59"/>
        <v>4.4400019999999927</v>
      </c>
      <c r="J259" s="6" t="b">
        <f t="shared" si="55"/>
        <v>1</v>
      </c>
      <c r="K259" s="5">
        <f t="shared" si="53"/>
        <v>3.708375116956817E-2</v>
      </c>
      <c r="L259" s="5">
        <f t="shared" si="60"/>
        <v>9.2397228637414004E-5</v>
      </c>
      <c r="M259" s="5">
        <f t="shared" si="61"/>
        <v>-2.4904295993186741E-2</v>
      </c>
      <c r="N259" s="4">
        <f t="shared" si="62"/>
        <v>233.76486982610402</v>
      </c>
      <c r="O259" s="4">
        <f t="shared" si="63"/>
        <v>242.50282407069921</v>
      </c>
      <c r="P259" s="5">
        <f t="shared" si="64"/>
        <v>-3.7379244584933947E-2</v>
      </c>
      <c r="Q259" s="5">
        <f t="shared" si="56"/>
        <v>-8.4079651663336419E-2</v>
      </c>
      <c r="R259" s="14"/>
      <c r="S259" s="13">
        <f t="shared" si="57"/>
        <v>-5.0113889374475376E-2</v>
      </c>
      <c r="T259" s="20" t="b">
        <f t="shared" si="65"/>
        <v>0</v>
      </c>
      <c r="U259" s="13"/>
      <c r="V259" s="13"/>
      <c r="W259" s="60">
        <f t="shared" si="54"/>
        <v>-1.453951051814018E-2</v>
      </c>
    </row>
    <row r="260" spans="1:23" x14ac:dyDescent="0.2">
      <c r="A260" s="1">
        <v>45224</v>
      </c>
      <c r="B260" s="4">
        <v>215.88000500000001</v>
      </c>
      <c r="C260" s="4">
        <v>220.10000600000001</v>
      </c>
      <c r="D260" s="4">
        <v>212.199997</v>
      </c>
      <c r="E260" s="4">
        <v>212.41999799999999</v>
      </c>
      <c r="F260" s="4">
        <v>212.41999799999999</v>
      </c>
      <c r="G260" s="2">
        <v>107065100</v>
      </c>
      <c r="H260" s="4">
        <f t="shared" si="58"/>
        <v>107.0651</v>
      </c>
      <c r="I260" s="10">
        <f t="shared" si="59"/>
        <v>-4.1000060000000076</v>
      </c>
      <c r="J260" s="6" t="b">
        <f t="shared" si="55"/>
        <v>1</v>
      </c>
      <c r="K260" s="5">
        <f t="shared" ref="K260:K279" si="67">(C260-D260)/D260</f>
        <v>3.7229072156867236E-2</v>
      </c>
      <c r="L260" s="5">
        <f t="shared" si="60"/>
        <v>-1.6027454696418125E-2</v>
      </c>
      <c r="M260" s="5">
        <f t="shared" si="61"/>
        <v>-3.489326574575384E-2</v>
      </c>
      <c r="N260" s="4">
        <f t="shared" si="62"/>
        <v>230.20739118842002</v>
      </c>
      <c r="O260" s="4">
        <f t="shared" si="63"/>
        <v>239.88692615150796</v>
      </c>
      <c r="P260" s="5">
        <f t="shared" si="64"/>
        <v>-4.204702078903038E-2</v>
      </c>
      <c r="Q260" s="5">
        <f t="shared" si="56"/>
        <v>-7.8222484931777622E-2</v>
      </c>
      <c r="R260" s="14"/>
      <c r="S260" s="13">
        <f t="shared" si="57"/>
        <v>-4.3905563310724996E-2</v>
      </c>
      <c r="T260" s="20" t="b">
        <f t="shared" si="65"/>
        <v>1</v>
      </c>
      <c r="U260" s="13"/>
      <c r="V260" s="13"/>
      <c r="W260" s="60">
        <f t="shared" ref="W260:W279" si="68">(N260-N259)/N259</f>
        <v>-1.5218191853764777E-2</v>
      </c>
    </row>
    <row r="261" spans="1:23" x14ac:dyDescent="0.2">
      <c r="A261" s="1">
        <v>45225</v>
      </c>
      <c r="B261" s="4">
        <v>211.320007</v>
      </c>
      <c r="C261" s="4">
        <v>214.800003</v>
      </c>
      <c r="D261" s="4">
        <v>204.88000500000001</v>
      </c>
      <c r="E261" s="4">
        <v>205.759995</v>
      </c>
      <c r="F261" s="4">
        <v>205.759995</v>
      </c>
      <c r="G261" s="2">
        <v>115112600</v>
      </c>
      <c r="H261" s="4">
        <f t="shared" si="58"/>
        <v>115.1126</v>
      </c>
      <c r="I261" s="10">
        <f t="shared" si="59"/>
        <v>-6.660002999999989</v>
      </c>
      <c r="J261" s="6" t="b">
        <f t="shared" si="55"/>
        <v>1</v>
      </c>
      <c r="K261" s="5">
        <f t="shared" si="67"/>
        <v>4.8418575546208091E-2</v>
      </c>
      <c r="L261" s="5">
        <f t="shared" si="60"/>
        <v>-2.6310864167253221E-2</v>
      </c>
      <c r="M261" s="5">
        <f t="shared" si="61"/>
        <v>-4.2085697736233274E-2</v>
      </c>
      <c r="N261" s="4">
        <f t="shared" si="62"/>
        <v>226.13282515701667</v>
      </c>
      <c r="O261" s="4">
        <f t="shared" si="63"/>
        <v>236.91936692094205</v>
      </c>
      <c r="P261" s="5">
        <f t="shared" si="64"/>
        <v>-4.7700026550482819E-2</v>
      </c>
      <c r="Q261" s="5">
        <f t="shared" si="56"/>
        <v>-9.3983790908107379E-2</v>
      </c>
      <c r="R261" s="14"/>
      <c r="S261" s="13">
        <f t="shared" si="57"/>
        <v>-5.0115776642102504E-2</v>
      </c>
      <c r="T261" s="20" t="b">
        <f t="shared" si="65"/>
        <v>1</v>
      </c>
      <c r="U261" s="13"/>
      <c r="V261" s="13"/>
      <c r="W261" s="60">
        <f t="shared" si="68"/>
        <v>-1.7699544790325178E-2</v>
      </c>
    </row>
    <row r="262" spans="1:23" x14ac:dyDescent="0.2">
      <c r="A262" s="1">
        <v>45226</v>
      </c>
      <c r="B262" s="4">
        <v>210.60000600000001</v>
      </c>
      <c r="C262" s="4">
        <v>212.41000399999999</v>
      </c>
      <c r="D262" s="4">
        <v>205.770004</v>
      </c>
      <c r="E262" s="4">
        <v>207.300003</v>
      </c>
      <c r="F262" s="4">
        <v>207.300003</v>
      </c>
      <c r="G262" s="2">
        <v>94881200</v>
      </c>
      <c r="H262" s="4">
        <f t="shared" si="58"/>
        <v>94.881200000000007</v>
      </c>
      <c r="I262" s="10">
        <f t="shared" si="59"/>
        <v>1.5400080000000003</v>
      </c>
      <c r="J262" s="6" t="b">
        <f t="shared" si="55"/>
        <v>1</v>
      </c>
      <c r="K262" s="5">
        <f t="shared" si="67"/>
        <v>3.2269037619302311E-2</v>
      </c>
      <c r="L262" s="5">
        <f t="shared" si="60"/>
        <v>-1.5669529468104591E-2</v>
      </c>
      <c r="M262" s="5">
        <f t="shared" si="61"/>
        <v>-2.4057252030370391E-2</v>
      </c>
      <c r="N262" s="4">
        <f t="shared" si="62"/>
        <v>222.99402146418055</v>
      </c>
      <c r="O262" s="4">
        <f t="shared" si="63"/>
        <v>234.34377005825144</v>
      </c>
      <c r="P262" s="5">
        <f t="shared" si="64"/>
        <v>-5.0897098135404474E-2</v>
      </c>
      <c r="Q262" s="5">
        <f t="shared" si="56"/>
        <v>-7.7239817243025213E-2</v>
      </c>
      <c r="R262" s="14"/>
      <c r="S262" s="13">
        <f t="shared" si="57"/>
        <v>-4.7463234192046122E-2</v>
      </c>
      <c r="T262" s="20" t="b">
        <f t="shared" si="65"/>
        <v>0</v>
      </c>
      <c r="U262" s="13"/>
      <c r="V262" s="13"/>
      <c r="W262" s="60">
        <f t="shared" si="68"/>
        <v>-1.3880354126636296E-2</v>
      </c>
    </row>
    <row r="263" spans="1:23" x14ac:dyDescent="0.2">
      <c r="A263" s="1">
        <v>45229</v>
      </c>
      <c r="B263" s="4">
        <v>209.279999</v>
      </c>
      <c r="C263" s="4">
        <v>210.88000500000001</v>
      </c>
      <c r="D263" s="4">
        <v>194.66999799999999</v>
      </c>
      <c r="E263" s="4">
        <v>197.36000100000001</v>
      </c>
      <c r="F263" s="4">
        <v>197.36000100000001</v>
      </c>
      <c r="G263" s="2">
        <v>136448200</v>
      </c>
      <c r="H263" s="4">
        <f t="shared" si="58"/>
        <v>136.44820000000001</v>
      </c>
      <c r="I263" s="10">
        <f t="shared" si="59"/>
        <v>-9.9400019999999927</v>
      </c>
      <c r="J263" s="6" t="b">
        <f t="shared" si="55"/>
        <v>1</v>
      </c>
      <c r="K263" s="5">
        <f t="shared" si="67"/>
        <v>8.3269158917852457E-2</v>
      </c>
      <c r="L263" s="5">
        <f t="shared" si="60"/>
        <v>-5.6957177259925315E-2</v>
      </c>
      <c r="M263" s="5">
        <f t="shared" si="61"/>
        <v>-6.4112308798551093E-2</v>
      </c>
      <c r="N263" s="4">
        <f t="shared" si="62"/>
        <v>218.72168472015045</v>
      </c>
      <c r="O263" s="4">
        <f t="shared" si="63"/>
        <v>231.12779014014262</v>
      </c>
      <c r="P263" s="5">
        <f t="shared" si="64"/>
        <v>-5.6720966811614995E-2</v>
      </c>
      <c r="Q263" s="5">
        <f t="shared" si="56"/>
        <v>-0.10996480184817549</v>
      </c>
      <c r="R263" s="14"/>
      <c r="S263" s="13">
        <f t="shared" si="57"/>
        <v>-3.5852319490788917E-2</v>
      </c>
      <c r="T263" s="20" t="b">
        <f t="shared" si="65"/>
        <v>1</v>
      </c>
      <c r="U263" s="13"/>
      <c r="V263" s="13"/>
      <c r="W263" s="60">
        <f t="shared" si="68"/>
        <v>-1.9158974379572605E-2</v>
      </c>
    </row>
    <row r="264" spans="1:23" x14ac:dyDescent="0.2">
      <c r="A264" s="1">
        <v>45230</v>
      </c>
      <c r="B264" s="4">
        <v>196.11999499999999</v>
      </c>
      <c r="C264" s="4">
        <v>202.800003</v>
      </c>
      <c r="D264" s="4">
        <v>194.070007</v>
      </c>
      <c r="E264" s="4">
        <v>200.83999600000001</v>
      </c>
      <c r="F264" s="4">
        <v>200.83999600000001</v>
      </c>
      <c r="G264" s="2">
        <v>118068300</v>
      </c>
      <c r="H264" s="4">
        <f t="shared" si="58"/>
        <v>118.06829999999999</v>
      </c>
      <c r="I264" s="10">
        <f t="shared" si="59"/>
        <v>3.4799950000000024</v>
      </c>
      <c r="J264" s="6" t="b">
        <f t="shared" si="55"/>
        <v>0</v>
      </c>
      <c r="K264" s="5">
        <f t="shared" si="67"/>
        <v>4.4983746509577857E-2</v>
      </c>
      <c r="L264" s="5">
        <f t="shared" si="60"/>
        <v>2.4066903530157776E-2</v>
      </c>
      <c r="M264" s="5">
        <f t="shared" si="61"/>
        <v>-9.6647286538747747E-3</v>
      </c>
      <c r="N264" s="4">
        <f t="shared" si="62"/>
        <v>215.74140326679205</v>
      </c>
      <c r="O264" s="4">
        <f t="shared" si="63"/>
        <v>228.49406891056501</v>
      </c>
      <c r="P264" s="5">
        <f t="shared" si="64"/>
        <v>-5.911088669430152E-2</v>
      </c>
      <c r="Q264" s="5">
        <f t="shared" si="56"/>
        <v>-0.1004507986813851</v>
      </c>
      <c r="R264" s="14"/>
      <c r="S264" s="13">
        <f t="shared" si="57"/>
        <v>-5.9985705436375304E-2</v>
      </c>
      <c r="T264" s="20" t="b">
        <f t="shared" si="65"/>
        <v>0</v>
      </c>
      <c r="U264" s="13"/>
      <c r="V264" s="13"/>
      <c r="W264" s="60">
        <f t="shared" si="68"/>
        <v>-1.3625907541685248E-2</v>
      </c>
    </row>
    <row r="265" spans="1:23" x14ac:dyDescent="0.2">
      <c r="A265" s="1">
        <v>45231</v>
      </c>
      <c r="B265" s="4">
        <v>204.03999300000001</v>
      </c>
      <c r="C265" s="4">
        <v>205.990005</v>
      </c>
      <c r="D265" s="4">
        <v>197.85000600000001</v>
      </c>
      <c r="E265" s="4">
        <v>205.66000399999999</v>
      </c>
      <c r="F265" s="4">
        <v>205.66000399999999</v>
      </c>
      <c r="G265" s="2">
        <v>121661700</v>
      </c>
      <c r="H265" s="4">
        <f t="shared" si="58"/>
        <v>121.6617</v>
      </c>
      <c r="I265" s="10">
        <f t="shared" si="59"/>
        <v>4.820007999999973</v>
      </c>
      <c r="J265" s="6" t="b">
        <f t="shared" si="55"/>
        <v>0</v>
      </c>
      <c r="K265" s="5">
        <f t="shared" si="67"/>
        <v>4.1142273202660347E-2</v>
      </c>
      <c r="L265" s="5">
        <f t="shared" si="60"/>
        <v>7.9396738657993224E-3</v>
      </c>
      <c r="M265" s="5">
        <f t="shared" si="61"/>
        <v>-1.6020243312291293E-3</v>
      </c>
      <c r="N265" s="4">
        <f t="shared" si="62"/>
        <v>214.06117005566003</v>
      </c>
      <c r="O265" s="4">
        <f t="shared" si="63"/>
        <v>226.50849804877674</v>
      </c>
      <c r="P265" s="5">
        <f t="shared" si="64"/>
        <v>-5.8148462843028326E-2</v>
      </c>
      <c r="Q265" s="5">
        <f t="shared" si="56"/>
        <v>-7.5731455879853429E-2</v>
      </c>
      <c r="R265" s="14"/>
      <c r="S265" s="13">
        <f t="shared" si="57"/>
        <v>-3.7704946925037237E-2</v>
      </c>
      <c r="T265" s="20" t="b">
        <f t="shared" si="65"/>
        <v>0</v>
      </c>
      <c r="U265" s="13"/>
      <c r="V265" s="13"/>
      <c r="W265" s="60">
        <f t="shared" si="68"/>
        <v>-7.788181525148396E-3</v>
      </c>
    </row>
    <row r="266" spans="1:23" x14ac:dyDescent="0.2">
      <c r="A266" s="1">
        <v>45232</v>
      </c>
      <c r="B266" s="4">
        <v>212.970001</v>
      </c>
      <c r="C266" s="4">
        <v>219.199997</v>
      </c>
      <c r="D266" s="4">
        <v>211.449997</v>
      </c>
      <c r="E266" s="4">
        <v>218.509995</v>
      </c>
      <c r="F266" s="4">
        <v>218.509995</v>
      </c>
      <c r="G266" s="2">
        <v>125987600</v>
      </c>
      <c r="H266" s="4">
        <f t="shared" si="58"/>
        <v>125.9876</v>
      </c>
      <c r="I266" s="10">
        <f t="shared" si="59"/>
        <v>12.849991000000017</v>
      </c>
      <c r="J266" s="6" t="b">
        <f t="shared" si="55"/>
        <v>0</v>
      </c>
      <c r="K266" s="5">
        <f t="shared" si="67"/>
        <v>3.6651691227028015E-2</v>
      </c>
      <c r="L266" s="5">
        <f t="shared" si="60"/>
        <v>2.6013025186584882E-2</v>
      </c>
      <c r="M266" s="5">
        <f t="shared" si="61"/>
        <v>-3.1478193861471299E-3</v>
      </c>
      <c r="N266" s="4">
        <f t="shared" si="62"/>
        <v>214.80264087971671</v>
      </c>
      <c r="O266" s="4">
        <f t="shared" si="63"/>
        <v>225.81297604453528</v>
      </c>
      <c r="P266" s="5">
        <f t="shared" si="64"/>
        <v>-5.1257913402396396E-2</v>
      </c>
      <c r="Q266" s="5">
        <f t="shared" si="56"/>
        <v>-1.5608019836190435E-2</v>
      </c>
      <c r="R266" s="14"/>
      <c r="S266" s="13">
        <f t="shared" si="57"/>
        <v>2.04716110671362E-2</v>
      </c>
      <c r="T266" s="20" t="b">
        <f t="shared" si="65"/>
        <v>0</v>
      </c>
      <c r="U266" s="13">
        <f t="shared" ref="U266:U271" si="69">(E266-E265)/E265</f>
        <v>6.2481721044797892E-2</v>
      </c>
      <c r="V266" s="13"/>
      <c r="W266" s="60">
        <f t="shared" si="68"/>
        <v>3.4638268297976695E-3</v>
      </c>
    </row>
    <row r="267" spans="1:23" x14ac:dyDescent="0.2">
      <c r="A267" s="1">
        <v>45233</v>
      </c>
      <c r="B267" s="4">
        <v>221.14999399999999</v>
      </c>
      <c r="C267" s="4">
        <v>226.36999499999999</v>
      </c>
      <c r="D267" s="4">
        <v>218.39999399999999</v>
      </c>
      <c r="E267" s="4">
        <v>219.96000699999999</v>
      </c>
      <c r="F267" s="4">
        <v>219.96000699999999</v>
      </c>
      <c r="G267" s="2">
        <v>119281000</v>
      </c>
      <c r="H267" s="4">
        <f t="shared" si="58"/>
        <v>119.28100000000001</v>
      </c>
      <c r="I267" s="10">
        <f t="shared" si="59"/>
        <v>1.4500119999999868</v>
      </c>
      <c r="J267" s="6" t="b">
        <f t="shared" si="55"/>
        <v>1</v>
      </c>
      <c r="K267" s="5">
        <f t="shared" si="67"/>
        <v>3.6492679573974701E-2</v>
      </c>
      <c r="L267" s="5">
        <f t="shared" si="60"/>
        <v>-5.3809045095429761E-3</v>
      </c>
      <c r="M267" s="5">
        <f t="shared" si="61"/>
        <v>-2.8316420645766234E-2</v>
      </c>
      <c r="N267" s="4">
        <f t="shared" si="62"/>
        <v>215.66220189976391</v>
      </c>
      <c r="O267" s="4">
        <f t="shared" si="63"/>
        <v>225.3040222145757</v>
      </c>
      <c r="P267" s="5">
        <f t="shared" si="64"/>
        <v>-4.4707974925031757E-2</v>
      </c>
      <c r="Q267" s="5">
        <f t="shared" si="56"/>
        <v>1.2694816597989465E-2</v>
      </c>
      <c r="R267" s="14"/>
      <c r="S267" s="13">
        <f t="shared" si="57"/>
        <v>4.9650764046324965E-2</v>
      </c>
      <c r="T267" s="20" t="b">
        <f t="shared" si="65"/>
        <v>0</v>
      </c>
      <c r="U267" s="13">
        <f t="shared" si="69"/>
        <v>6.6359069753307472E-3</v>
      </c>
      <c r="V267" s="13"/>
      <c r="W267" s="60">
        <f t="shared" si="68"/>
        <v>4.0016315280245506E-3</v>
      </c>
    </row>
    <row r="268" spans="1:23" x14ac:dyDescent="0.2">
      <c r="A268" s="1">
        <v>45236</v>
      </c>
      <c r="B268" s="4">
        <v>223.979996</v>
      </c>
      <c r="C268" s="4">
        <v>226.320007</v>
      </c>
      <c r="D268" s="4">
        <v>215</v>
      </c>
      <c r="E268" s="4">
        <v>219.270004</v>
      </c>
      <c r="F268" s="4">
        <v>219.270004</v>
      </c>
      <c r="G268" s="2">
        <v>117335800</v>
      </c>
      <c r="H268" s="4">
        <f t="shared" si="58"/>
        <v>117.33580000000001</v>
      </c>
      <c r="I268" s="10">
        <f t="shared" si="59"/>
        <v>-0.69000299999999015</v>
      </c>
      <c r="J268" s="6" t="b">
        <f t="shared" si="55"/>
        <v>1</v>
      </c>
      <c r="K268" s="5">
        <f t="shared" si="67"/>
        <v>5.2651195348837228E-2</v>
      </c>
      <c r="L268" s="5">
        <f t="shared" si="60"/>
        <v>-2.1028627931576532E-2</v>
      </c>
      <c r="M268" s="5">
        <f t="shared" si="61"/>
        <v>-3.1150595537052999E-2</v>
      </c>
      <c r="N268" s="4">
        <f t="shared" si="62"/>
        <v>216.26350224980325</v>
      </c>
      <c r="O268" s="4">
        <f t="shared" si="63"/>
        <v>224.77932497852564</v>
      </c>
      <c r="P268" s="5">
        <f t="shared" si="64"/>
        <v>-3.9377068437955215E-2</v>
      </c>
      <c r="Q268" s="5">
        <f t="shared" si="56"/>
        <v>-5.8424201802844992E-3</v>
      </c>
      <c r="R268" s="14"/>
      <c r="S268" s="13">
        <f t="shared" si="57"/>
        <v>4.6501164762330578E-2</v>
      </c>
      <c r="T268" s="20" t="b">
        <f t="shared" si="65"/>
        <v>1</v>
      </c>
      <c r="U268" s="13">
        <f t="shared" si="69"/>
        <v>-3.1369475270110816E-3</v>
      </c>
      <c r="V268" s="13"/>
      <c r="W268" s="60">
        <f t="shared" si="68"/>
        <v>2.7881582620528571E-3</v>
      </c>
    </row>
    <row r="269" spans="1:23" x14ac:dyDescent="0.2">
      <c r="A269" s="1">
        <v>45237</v>
      </c>
      <c r="B269" s="4">
        <v>219.979996</v>
      </c>
      <c r="C269" s="4">
        <v>223.11999499999999</v>
      </c>
      <c r="D269" s="4">
        <v>215.720001</v>
      </c>
      <c r="E269" s="4">
        <v>222.179993</v>
      </c>
      <c r="F269" s="4">
        <v>222.179993</v>
      </c>
      <c r="G269" s="2">
        <v>116900100</v>
      </c>
      <c r="H269" s="4">
        <f t="shared" si="58"/>
        <v>116.90009999999999</v>
      </c>
      <c r="I269" s="10">
        <f t="shared" si="59"/>
        <v>2.9099889999999959</v>
      </c>
      <c r="J269" s="6" t="b">
        <f t="shared" si="55"/>
        <v>0</v>
      </c>
      <c r="K269" s="5">
        <f t="shared" si="67"/>
        <v>3.4303699080735647E-2</v>
      </c>
      <c r="L269" s="5">
        <f t="shared" si="60"/>
        <v>1.0000895717808796E-2</v>
      </c>
      <c r="M269" s="5">
        <f t="shared" si="61"/>
        <v>-4.2129886207643236E-3</v>
      </c>
      <c r="N269" s="4">
        <f t="shared" si="62"/>
        <v>217.24958404150271</v>
      </c>
      <c r="O269" s="4">
        <f t="shared" si="63"/>
        <v>224.55329611082774</v>
      </c>
      <c r="P269" s="5">
        <f t="shared" si="64"/>
        <v>-3.3618992190704265E-2</v>
      </c>
      <c r="Q269" s="5">
        <f t="shared" si="56"/>
        <v>-7.0406718993326648E-3</v>
      </c>
      <c r="R269" s="14"/>
      <c r="S269" s="13">
        <f t="shared" si="57"/>
        <v>2.7021506091242081E-2</v>
      </c>
      <c r="T269" s="20" t="b">
        <f t="shared" si="65"/>
        <v>0</v>
      </c>
      <c r="U269" s="13">
        <f t="shared" si="69"/>
        <v>1.3271258936083186E-2</v>
      </c>
      <c r="V269" s="13"/>
      <c r="W269" s="60">
        <f t="shared" si="68"/>
        <v>4.5596311048382602E-3</v>
      </c>
    </row>
    <row r="270" spans="1:23" x14ac:dyDescent="0.2">
      <c r="A270" s="1">
        <v>45238</v>
      </c>
      <c r="B270" s="4">
        <v>223.14999399999999</v>
      </c>
      <c r="C270" s="4">
        <v>224.14999399999999</v>
      </c>
      <c r="D270" s="4">
        <v>217.63999899999999</v>
      </c>
      <c r="E270" s="4">
        <v>222.11000100000001</v>
      </c>
      <c r="F270" s="4">
        <v>222.11000100000001</v>
      </c>
      <c r="G270" s="2">
        <v>106380700</v>
      </c>
      <c r="H270" s="4">
        <f t="shared" si="58"/>
        <v>106.3807</v>
      </c>
      <c r="I270" s="10">
        <f t="shared" si="59"/>
        <v>-6.9991999999984955E-2</v>
      </c>
      <c r="J270" s="6" t="b">
        <f t="shared" si="55"/>
        <v>0</v>
      </c>
      <c r="K270" s="5">
        <f t="shared" si="67"/>
        <v>2.9911758086343328E-2</v>
      </c>
      <c r="L270" s="5">
        <f t="shared" si="60"/>
        <v>-4.6605109924402746E-3</v>
      </c>
      <c r="M270" s="5">
        <f t="shared" si="61"/>
        <v>-9.1010174196122506E-3</v>
      </c>
      <c r="N270" s="4">
        <f t="shared" si="62"/>
        <v>218.05965353458561</v>
      </c>
      <c r="O270" s="4">
        <f t="shared" si="63"/>
        <v>224.34083566640794</v>
      </c>
      <c r="P270" s="5">
        <f t="shared" si="64"/>
        <v>-2.8804879903315535E-2</v>
      </c>
      <c r="Q270" s="5">
        <f t="shared" si="56"/>
        <v>-1.9244941821346981E-3</v>
      </c>
      <c r="R270" s="14"/>
      <c r="S270" s="13">
        <f t="shared" si="57"/>
        <v>2.7929698899794041E-2</v>
      </c>
      <c r="T270" s="20" t="b">
        <f t="shared" si="65"/>
        <v>1</v>
      </c>
      <c r="U270" s="13">
        <f t="shared" si="69"/>
        <v>-3.1502386445743093E-4</v>
      </c>
      <c r="V270" s="13">
        <f>(E270-E266)/E266</f>
        <v>1.6475246361156191E-2</v>
      </c>
      <c r="W270" s="60">
        <f t="shared" si="68"/>
        <v>3.7287504906252846E-3</v>
      </c>
    </row>
    <row r="271" spans="1:23" x14ac:dyDescent="0.2">
      <c r="A271" s="1">
        <v>45239</v>
      </c>
      <c r="B271" s="4">
        <v>219.75</v>
      </c>
      <c r="C271" s="4">
        <v>220.800003</v>
      </c>
      <c r="D271" s="4">
        <v>206.68</v>
      </c>
      <c r="E271" s="4">
        <v>209.98</v>
      </c>
      <c r="F271" s="4">
        <v>209.98</v>
      </c>
      <c r="G271" s="2">
        <v>141737400</v>
      </c>
      <c r="H271" s="4">
        <f t="shared" si="58"/>
        <v>141.73740000000001</v>
      </c>
      <c r="I271" s="10">
        <f t="shared" si="59"/>
        <v>-12.130001000000021</v>
      </c>
      <c r="J271" s="6" t="b">
        <f t="shared" si="55"/>
        <v>1</v>
      </c>
      <c r="K271" s="5">
        <f t="shared" si="67"/>
        <v>6.8318187536287961E-2</v>
      </c>
      <c r="L271" s="5">
        <f t="shared" si="60"/>
        <v>-4.4459613196814608E-2</v>
      </c>
      <c r="M271" s="5">
        <f t="shared" si="61"/>
        <v>-4.9003636109552107E-2</v>
      </c>
      <c r="N271" s="4">
        <f t="shared" si="62"/>
        <v>216.71304461215468</v>
      </c>
      <c r="O271" s="4">
        <f t="shared" si="63"/>
        <v>223.09206734758985</v>
      </c>
      <c r="P271" s="5">
        <f t="shared" si="64"/>
        <v>-2.9435342698689557E-2</v>
      </c>
      <c r="Q271" s="5">
        <f t="shared" si="56"/>
        <v>-4.6296449898115412E-2</v>
      </c>
      <c r="R271" s="14"/>
      <c r="S271" s="13">
        <f t="shared" si="57"/>
        <v>1.8858848091768746E-2</v>
      </c>
      <c r="T271" s="20" t="b">
        <f t="shared" si="65"/>
        <v>1</v>
      </c>
      <c r="U271" s="13">
        <f t="shared" si="69"/>
        <v>-5.4612583608965995E-2</v>
      </c>
      <c r="W271" s="60">
        <f t="shared" si="68"/>
        <v>-6.1754153077077639E-3</v>
      </c>
    </row>
    <row r="272" spans="1:23" x14ac:dyDescent="0.2">
      <c r="A272" s="1">
        <v>45240</v>
      </c>
      <c r="B272" s="4">
        <v>210.03</v>
      </c>
      <c r="C272" s="4">
        <v>215.38</v>
      </c>
      <c r="D272" s="4">
        <v>205.69</v>
      </c>
      <c r="E272" s="4">
        <v>214.65</v>
      </c>
      <c r="F272" s="4">
        <v>214.65</v>
      </c>
      <c r="G272" s="4">
        <v>130994000</v>
      </c>
      <c r="H272" s="4">
        <f t="shared" si="58"/>
        <v>130.994</v>
      </c>
      <c r="I272" s="10">
        <f t="shared" si="59"/>
        <v>4.6700000000000159</v>
      </c>
      <c r="J272" s="6" t="b">
        <f t="shared" si="55"/>
        <v>0</v>
      </c>
      <c r="K272" s="5">
        <f t="shared" si="67"/>
        <v>4.7109728231805134E-2</v>
      </c>
      <c r="L272" s="5">
        <f t="shared" si="60"/>
        <v>2.1996857591772626E-2</v>
      </c>
      <c r="M272" s="5">
        <f t="shared" si="61"/>
        <v>-3.3893583433930253E-3</v>
      </c>
      <c r="N272" s="4">
        <f t="shared" si="62"/>
        <v>216.36920384346223</v>
      </c>
      <c r="O272" s="4">
        <f t="shared" si="63"/>
        <v>222.35797453475595</v>
      </c>
      <c r="P272" s="5">
        <f t="shared" si="64"/>
        <v>-2.7678480046663439E-2</v>
      </c>
      <c r="Q272" s="5">
        <f t="shared" si="56"/>
        <v>-4.9356394781525252E-2</v>
      </c>
      <c r="R272" s="4"/>
      <c r="S272" s="13">
        <f t="shared" si="57"/>
        <v>-4.5718328943794581E-3</v>
      </c>
      <c r="T272" s="20" t="b">
        <f t="shared" si="65"/>
        <v>0</v>
      </c>
      <c r="U272" s="4"/>
      <c r="V272" s="4"/>
      <c r="W272" s="60">
        <f t="shared" si="68"/>
        <v>-1.5866177751681133E-3</v>
      </c>
    </row>
    <row r="273" spans="1:23" x14ac:dyDescent="0.2">
      <c r="A273" s="1">
        <v>45243</v>
      </c>
      <c r="B273" s="4">
        <v>215.6</v>
      </c>
      <c r="C273" s="4">
        <v>225.4</v>
      </c>
      <c r="D273" s="4">
        <v>211.61</v>
      </c>
      <c r="E273" s="4">
        <v>223.18</v>
      </c>
      <c r="F273" s="4">
        <v>223.18</v>
      </c>
      <c r="G273" s="4">
        <v>124194573</v>
      </c>
      <c r="H273" s="4">
        <f t="shared" si="58"/>
        <v>124.19457300000001</v>
      </c>
      <c r="I273" s="10">
        <f t="shared" si="59"/>
        <v>8.5300000000000011</v>
      </c>
      <c r="J273" s="6" t="b">
        <f t="shared" si="55"/>
        <v>0</v>
      </c>
      <c r="K273" s="5">
        <f t="shared" si="67"/>
        <v>6.5167052596758146E-2</v>
      </c>
      <c r="L273" s="5">
        <f t="shared" si="60"/>
        <v>3.5157699443413785E-2</v>
      </c>
      <c r="M273" s="5">
        <f t="shared" si="61"/>
        <v>-9.8491570541259926E-3</v>
      </c>
      <c r="N273" s="4">
        <f t="shared" si="62"/>
        <v>217.50433653621852</v>
      </c>
      <c r="O273" s="4">
        <f t="shared" si="63"/>
        <v>222.42945500999457</v>
      </c>
      <c r="P273" s="5">
        <f t="shared" si="64"/>
        <v>-2.264377139421277E-2</v>
      </c>
      <c r="Q273" s="5">
        <f t="shared" si="56"/>
        <v>-2.7099857548067721E-2</v>
      </c>
      <c r="R273" s="4"/>
      <c r="S273" s="13">
        <f t="shared" si="57"/>
        <v>3.6301177206490842E-2</v>
      </c>
      <c r="T273" s="20" t="b">
        <f t="shared" si="65"/>
        <v>0</v>
      </c>
      <c r="U273" s="4"/>
      <c r="V273" s="4"/>
      <c r="W273" s="60">
        <f t="shared" si="68"/>
        <v>5.2462766077261483E-3</v>
      </c>
    </row>
    <row r="274" spans="1:23" x14ac:dyDescent="0.2">
      <c r="A274" s="1">
        <v>45244</v>
      </c>
      <c r="B274" s="4">
        <v>235.03</v>
      </c>
      <c r="C274" s="4">
        <v>238.14</v>
      </c>
      <c r="D274" s="4">
        <v>230.72</v>
      </c>
      <c r="E274" s="4">
        <v>237.41</v>
      </c>
      <c r="F274" s="4">
        <v>237.41</v>
      </c>
      <c r="G274" s="4">
        <v>148611400</v>
      </c>
      <c r="H274" s="4">
        <f t="shared" si="58"/>
        <v>148.6114</v>
      </c>
      <c r="I274" s="10">
        <f t="shared" si="59"/>
        <v>14.22999999999999</v>
      </c>
      <c r="J274" s="6" t="b">
        <f t="shared" si="55"/>
        <v>0</v>
      </c>
      <c r="K274" s="5">
        <f t="shared" si="67"/>
        <v>3.2160194174757226E-2</v>
      </c>
      <c r="L274" s="5">
        <f t="shared" si="60"/>
        <v>1.0126366846785497E-2</v>
      </c>
      <c r="M274" s="5">
        <f t="shared" si="61"/>
        <v>-3.0654237003442924E-3</v>
      </c>
      <c r="N274" s="4">
        <f t="shared" si="62"/>
        <v>220.82194711351542</v>
      </c>
      <c r="O274" s="4">
        <f t="shared" si="63"/>
        <v>223.73211109608201</v>
      </c>
      <c r="P274" s="5">
        <f t="shared" si="64"/>
        <v>-1.3178780554229025E-2</v>
      </c>
      <c r="Q274" s="5">
        <f t="shared" si="56"/>
        <v>4.4823682681307028E-2</v>
      </c>
      <c r="R274" s="4"/>
      <c r="S274" s="13">
        <f t="shared" si="57"/>
        <v>7.8425415194722792E-2</v>
      </c>
      <c r="T274" s="20" t="b">
        <f t="shared" si="65"/>
        <v>0</v>
      </c>
      <c r="U274" s="4"/>
      <c r="V274" s="4"/>
      <c r="W274" s="60">
        <f t="shared" si="68"/>
        <v>1.5253077847229313E-2</v>
      </c>
    </row>
    <row r="275" spans="1:23" x14ac:dyDescent="0.2">
      <c r="A275" s="1">
        <v>45245</v>
      </c>
      <c r="B275" s="4">
        <v>239.29</v>
      </c>
      <c r="C275" s="4">
        <v>246.7</v>
      </c>
      <c r="D275" s="4">
        <v>236.45</v>
      </c>
      <c r="E275" s="4">
        <v>244.19</v>
      </c>
      <c r="F275" s="4">
        <v>244.19</v>
      </c>
      <c r="G275" s="4">
        <v>150354000</v>
      </c>
      <c r="H275" s="4">
        <f t="shared" si="58"/>
        <v>150.35400000000001</v>
      </c>
      <c r="I275" s="10">
        <f t="shared" si="59"/>
        <v>6.7800000000000011</v>
      </c>
      <c r="J275" s="6" t="b">
        <f t="shared" si="55"/>
        <v>0</v>
      </c>
      <c r="K275" s="4">
        <f t="shared" si="67"/>
        <v>4.3349545358426729E-2</v>
      </c>
      <c r="L275" s="5">
        <f t="shared" si="60"/>
        <v>2.0477245183668377E-2</v>
      </c>
      <c r="M275" s="5">
        <f t="shared" si="61"/>
        <v>-1.0174300770166157E-2</v>
      </c>
      <c r="N275" s="4">
        <f t="shared" si="62"/>
        <v>224.71662259459617</v>
      </c>
      <c r="O275" s="4">
        <f t="shared" si="63"/>
        <v>225.51105795729228</v>
      </c>
      <c r="P275" s="5">
        <f t="shared" si="64"/>
        <v>-3.5352763561657856E-3</v>
      </c>
      <c r="Q275" s="5">
        <f t="shared" si="56"/>
        <v>5.2214105347122508E-2</v>
      </c>
      <c r="R275" s="4"/>
      <c r="S275" s="13">
        <f t="shared" si="57"/>
        <v>9.7827108433643992E-2</v>
      </c>
      <c r="T275" s="20" t="b">
        <f t="shared" si="65"/>
        <v>0</v>
      </c>
      <c r="U275" s="4"/>
      <c r="V275" s="4"/>
      <c r="W275" s="60">
        <f t="shared" si="68"/>
        <v>1.7637175706446705E-2</v>
      </c>
    </row>
    <row r="276" spans="1:23" x14ac:dyDescent="0.2">
      <c r="A276" s="1">
        <v>45246</v>
      </c>
      <c r="B276" s="4">
        <v>239.49</v>
      </c>
      <c r="C276" s="4">
        <v>240.88</v>
      </c>
      <c r="D276" s="4">
        <v>230.96</v>
      </c>
      <c r="E276" s="4">
        <v>233.59</v>
      </c>
      <c r="F276" s="4">
        <v>233.59</v>
      </c>
      <c r="G276" s="4">
        <v>136816800</v>
      </c>
      <c r="H276" s="4">
        <f t="shared" si="58"/>
        <v>136.8168</v>
      </c>
      <c r="I276" s="10">
        <f t="shared" si="59"/>
        <v>-10.599999999999994</v>
      </c>
      <c r="J276" s="6" t="b">
        <f t="shared" si="55"/>
        <v>1</v>
      </c>
      <c r="K276" s="4">
        <f t="shared" si="67"/>
        <v>4.2951160374090698E-2</v>
      </c>
      <c r="L276" s="5">
        <f t="shared" si="60"/>
        <v>-2.4635684162177984E-2</v>
      </c>
      <c r="M276" s="5">
        <f t="shared" si="61"/>
        <v>-3.0264031883095285E-2</v>
      </c>
      <c r="N276" s="4">
        <f t="shared" si="62"/>
        <v>226.19551882883013</v>
      </c>
      <c r="O276" s="4">
        <f t="shared" si="63"/>
        <v>226.21357465665818</v>
      </c>
      <c r="P276" s="5">
        <f t="shared" si="64"/>
        <v>-7.9823985556997271E-5</v>
      </c>
      <c r="Q276" s="5">
        <f t="shared" si="56"/>
        <v>2.106355243392475E-2</v>
      </c>
      <c r="R276" s="14"/>
      <c r="S276" s="13">
        <f t="shared" si="57"/>
        <v>6.4919416826653017E-2</v>
      </c>
      <c r="T276" s="20" t="b">
        <f t="shared" si="65"/>
        <v>1</v>
      </c>
      <c r="U276" s="14"/>
      <c r="V276" s="14"/>
      <c r="W276" s="60">
        <f t="shared" si="68"/>
        <v>6.5811608289520493E-3</v>
      </c>
    </row>
    <row r="277" spans="1:23" x14ac:dyDescent="0.2">
      <c r="A277" s="1">
        <v>45247</v>
      </c>
      <c r="B277" s="4">
        <v>232</v>
      </c>
      <c r="C277" s="4">
        <v>237.39</v>
      </c>
      <c r="D277" s="4">
        <v>226.54</v>
      </c>
      <c r="E277" s="4">
        <v>234.3</v>
      </c>
      <c r="F277" s="4">
        <v>234.3</v>
      </c>
      <c r="G277" s="4">
        <v>142532800</v>
      </c>
      <c r="H277" s="4">
        <f t="shared" ref="H277:H279" si="70">(G277/1000000)</f>
        <v>142.53280000000001</v>
      </c>
      <c r="I277" s="10">
        <f t="shared" ref="I277:I279" si="71">(E277-E276)</f>
        <v>0.71000000000000796</v>
      </c>
      <c r="J277" s="6" t="b">
        <f t="shared" ref="J277:J279" si="72">(E277-D277)&lt;(C277-E277)</f>
        <v>0</v>
      </c>
      <c r="K277" s="4">
        <f t="shared" si="67"/>
        <v>4.7894411582943386E-2</v>
      </c>
      <c r="L277" s="5">
        <f t="shared" ref="L277:L279" si="73">(E277-B277)/B277</f>
        <v>9.9137931034483252E-3</v>
      </c>
      <c r="M277" s="5">
        <f t="shared" ref="M277:M279" si="74">(E277-C277)/C277</f>
        <v>-1.3016555036016576E-2</v>
      </c>
      <c r="N277" s="4">
        <f t="shared" ref="N277:N279" si="75">(E277-N276)*(2/($Y$1+1))+N276</f>
        <v>227.54626569069177</v>
      </c>
      <c r="O277" s="4">
        <f t="shared" ref="O277:O279" si="76">(E277-O276)*(2/($Y$2+1))+O276</f>
        <v>226.91674207781833</v>
      </c>
      <c r="P277" s="5">
        <f t="shared" ref="P277:P279" si="77">(N277-O277)/N277</f>
        <v>2.7665741336716366E-3</v>
      </c>
      <c r="Q277" s="5">
        <f t="shared" ref="Q277:Q279" si="78">(D277-N277)/N277</f>
        <v>-4.422246560001182E-3</v>
      </c>
      <c r="R277" s="14"/>
      <c r="S277" s="13">
        <f t="shared" ref="S277:S279" si="79">(C277-N277)/N277</f>
        <v>4.3260364126076249E-2</v>
      </c>
      <c r="T277" s="20" t="b">
        <f t="shared" ref="T277:T279" si="80">(E277&lt;E276)</f>
        <v>0</v>
      </c>
      <c r="U277" s="14"/>
      <c r="V277" s="14"/>
      <c r="W277" s="60">
        <f t="shared" si="68"/>
        <v>5.9715898389825902E-3</v>
      </c>
    </row>
    <row r="278" spans="1:23" x14ac:dyDescent="0.2">
      <c r="A278" s="1">
        <v>45250</v>
      </c>
      <c r="B278" s="4">
        <v>234.04</v>
      </c>
      <c r="C278" s="4">
        <v>237.1</v>
      </c>
      <c r="D278" s="4">
        <v>231.02</v>
      </c>
      <c r="E278" s="4">
        <v>235.6</v>
      </c>
      <c r="F278" s="4">
        <v>235.6</v>
      </c>
      <c r="G278" s="4">
        <v>116320100</v>
      </c>
      <c r="H278" s="4">
        <f t="shared" si="70"/>
        <v>116.3201</v>
      </c>
      <c r="I278" s="10">
        <f t="shared" si="71"/>
        <v>1.2999999999999829</v>
      </c>
      <c r="J278" s="6" t="b">
        <f t="shared" si="72"/>
        <v>0</v>
      </c>
      <c r="K278" s="4">
        <f t="shared" si="67"/>
        <v>2.6318067699766183E-2</v>
      </c>
      <c r="L278" s="5">
        <f t="shared" si="73"/>
        <v>6.6655272602973948E-3</v>
      </c>
      <c r="M278" s="5">
        <f t="shared" si="74"/>
        <v>-6.3264445381695485E-3</v>
      </c>
      <c r="N278" s="4">
        <f t="shared" si="75"/>
        <v>228.88855474224314</v>
      </c>
      <c r="O278" s="4">
        <f t="shared" si="76"/>
        <v>227.67180798409498</v>
      </c>
      <c r="P278" s="5">
        <f t="shared" si="77"/>
        <v>5.315891655300848E-3</v>
      </c>
      <c r="Q278" s="5">
        <f t="shared" si="78"/>
        <v>9.3121530701136945E-3</v>
      </c>
      <c r="R278" s="14"/>
      <c r="S278" s="13">
        <f t="shared" si="79"/>
        <v>3.5875298644809719E-2</v>
      </c>
      <c r="T278" s="20" t="b">
        <f t="shared" si="80"/>
        <v>0</v>
      </c>
      <c r="U278" s="14"/>
      <c r="V278" s="14"/>
      <c r="W278" s="60">
        <f t="shared" si="68"/>
        <v>5.8989720067565352E-3</v>
      </c>
    </row>
    <row r="279" spans="1:23" x14ac:dyDescent="0.2">
      <c r="A279" s="1">
        <v>45251</v>
      </c>
      <c r="B279" s="4">
        <v>235.04</v>
      </c>
      <c r="C279" s="4">
        <v>243.62</v>
      </c>
      <c r="D279" s="4">
        <v>233.34</v>
      </c>
      <c r="E279" s="4">
        <v>241.2</v>
      </c>
      <c r="F279" s="4">
        <v>241.2</v>
      </c>
      <c r="G279" s="4">
        <v>121987800</v>
      </c>
      <c r="H279" s="4">
        <f t="shared" si="70"/>
        <v>121.98779999999999</v>
      </c>
      <c r="I279" s="10">
        <f t="shared" si="71"/>
        <v>5.5999999999999943</v>
      </c>
      <c r="J279" s="6" t="b">
        <f t="shared" si="72"/>
        <v>0</v>
      </c>
      <c r="K279" s="4">
        <f t="shared" si="67"/>
        <v>4.4055884117596644E-2</v>
      </c>
      <c r="L279" s="5">
        <f t="shared" si="73"/>
        <v>2.6208304969366901E-2</v>
      </c>
      <c r="M279" s="5">
        <f t="shared" si="74"/>
        <v>-9.933502996469978E-3</v>
      </c>
      <c r="N279" s="4">
        <f t="shared" si="75"/>
        <v>230.94046228520261</v>
      </c>
      <c r="O279" s="4">
        <f t="shared" si="76"/>
        <v>228.84817250721716</v>
      </c>
      <c r="P279" s="5">
        <f t="shared" si="77"/>
        <v>9.0598665876123474E-3</v>
      </c>
      <c r="Q279" s="5">
        <f t="shared" si="78"/>
        <v>1.0390287137444337E-2</v>
      </c>
      <c r="R279" s="14"/>
      <c r="S279" s="13">
        <f t="shared" si="79"/>
        <v>5.4903924541116783E-2</v>
      </c>
      <c r="T279" s="20" t="b">
        <f t="shared" si="80"/>
        <v>0</v>
      </c>
      <c r="U279" s="14"/>
      <c r="V279" s="14"/>
      <c r="W279" s="60">
        <f t="shared" si="68"/>
        <v>8.9646576923436434E-3</v>
      </c>
    </row>
  </sheetData>
  <mergeCells count="4">
    <mergeCell ref="R90:R91"/>
    <mergeCell ref="R166:R168"/>
    <mergeCell ref="R190:R191"/>
    <mergeCell ref="R202:R203"/>
  </mergeCells>
  <conditionalFormatting sqref="K1:K274 K280:K1048576">
    <cfRule type="top10" dxfId="429" priority="7" percent="1" rank="10"/>
  </conditionalFormatting>
  <conditionalFormatting sqref="L1:L1048576">
    <cfRule type="top10" dxfId="428" priority="10" percent="1" bottom="1" rank="10"/>
  </conditionalFormatting>
  <conditionalFormatting sqref="M1:M279">
    <cfRule type="top10" dxfId="427" priority="17" percent="1" bottom="1" rank="10"/>
  </conditionalFormatting>
  <conditionalFormatting sqref="P1:P279">
    <cfRule type="top10" dxfId="426" priority="22" percent="1" rank="10"/>
    <cfRule type="top10" dxfId="425" priority="23" percent="1" rank="10"/>
    <cfRule type="top10" dxfId="424" priority="38" percent="1" rank="10"/>
    <cfRule type="top10" dxfId="423" priority="39" rank="10"/>
  </conditionalFormatting>
  <conditionalFormatting sqref="P2:P279">
    <cfRule type="cellIs" dxfId="422" priority="1" operator="between">
      <formula>0.008</formula>
      <formula>0.02</formula>
    </cfRule>
    <cfRule type="top10" dxfId="421" priority="40" percent="1" rank="10"/>
  </conditionalFormatting>
  <conditionalFormatting sqref="Q1:Q279">
    <cfRule type="top10" dxfId="420" priority="21" rank="10"/>
    <cfRule type="top10" dxfId="419" priority="27" percent="1" rank="10"/>
    <cfRule type="top10" dxfId="418" priority="48" rank="10"/>
  </conditionalFormatting>
  <conditionalFormatting sqref="Q1:Q1048576">
    <cfRule type="top10" dxfId="417" priority="9" percent="1" bottom="1" rank="10"/>
  </conditionalFormatting>
  <conditionalFormatting sqref="S1:S279">
    <cfRule type="top10" dxfId="416" priority="18" rank="10"/>
    <cfRule type="top10" dxfId="415" priority="19" rank="10"/>
    <cfRule type="top10" dxfId="414" priority="20" rank="10"/>
    <cfRule type="top10" dxfId="413" priority="26" percent="1" rank="10"/>
  </conditionalFormatting>
  <conditionalFormatting sqref="S1:S1048576">
    <cfRule type="top10" dxfId="412" priority="8" percent="1" bottom="1" rank="10"/>
  </conditionalFormatting>
  <conditionalFormatting sqref="S2:S19">
    <cfRule type="top10" dxfId="411" priority="14" percent="1" rank="7"/>
    <cfRule type="colorScale" priority="15">
      <colorScale>
        <cfvo type="min"/>
        <cfvo type="percent" val="&quot;7$P:$P&quot;"/>
        <color rgb="FF92D050"/>
        <color theme="1"/>
      </colorScale>
    </cfRule>
    <cfRule type="top10" dxfId="410" priority="16" percent="1" rank="10"/>
  </conditionalFormatting>
  <conditionalFormatting sqref="S1:T1 S20 S21:T279">
    <cfRule type="top10" dxfId="409" priority="43" percent="1" rank="7"/>
    <cfRule type="colorScale" priority="44">
      <colorScale>
        <cfvo type="min"/>
        <cfvo type="percent" val="&quot;7$P:$P&quot;"/>
        <color rgb="FF92D050"/>
        <color theme="1"/>
      </colorScale>
    </cfRule>
    <cfRule type="top10" dxfId="408" priority="45" percent="1" rank="10"/>
  </conditionalFormatting>
  <conditionalFormatting sqref="S1:T1">
    <cfRule type="top10" dxfId="407" priority="46" percent="1" rank="10"/>
    <cfRule type="top10" dxfId="406" priority="47" rank="10"/>
  </conditionalFormatting>
  <conditionalFormatting sqref="T1:T279">
    <cfRule type="containsText" dxfId="405" priority="24" operator="containsText" text="TRUE">
      <formula>NOT(ISERROR(SEARCH("TRUE",T1)))</formula>
    </cfRule>
    <cfRule type="top10" dxfId="404" priority="25" percent="1" rank="10"/>
    <cfRule type="containsText" dxfId="403" priority="41" operator="containsText" text="FALSE">
      <formula>NOT(ISERROR(SEARCH("FALSE",T1)))</formula>
    </cfRule>
    <cfRule type="cellIs" dxfId="402" priority="42" operator="equal">
      <formula>FALSE</formula>
    </cfRule>
  </conditionalFormatting>
  <conditionalFormatting sqref="T2:T20">
    <cfRule type="top10" dxfId="401" priority="11" percent="1" rank="7"/>
    <cfRule type="colorScale" priority="12">
      <colorScale>
        <cfvo type="min"/>
        <cfvo type="percent" val="&quot;7$P:$P&quot;"/>
        <color rgb="FF92D050"/>
        <color theme="1"/>
      </colorScale>
    </cfRule>
    <cfRule type="top10" dxfId="400" priority="13" percent="1" rank="10"/>
  </conditionalFormatting>
  <conditionalFormatting sqref="U1">
    <cfRule type="top10" dxfId="399" priority="36" percent="1" rank="10"/>
    <cfRule type="top10" dxfId="398" priority="37" rank="10"/>
  </conditionalFormatting>
  <conditionalFormatting sqref="U20:U271 U1">
    <cfRule type="top10" dxfId="397" priority="33" percent="1" rank="7"/>
    <cfRule type="colorScale" priority="34">
      <colorScale>
        <cfvo type="min"/>
        <cfvo type="percent" val="&quot;7$P:$P&quot;"/>
        <color rgb="FF92D050"/>
        <color theme="1"/>
      </colorScale>
    </cfRule>
    <cfRule type="top10" dxfId="396" priority="35" percent="1" rank="10"/>
  </conditionalFormatting>
  <conditionalFormatting sqref="V1">
    <cfRule type="top10" dxfId="395" priority="31" percent="1" rank="10"/>
    <cfRule type="top10" dxfId="394" priority="32" rank="10"/>
  </conditionalFormatting>
  <conditionalFormatting sqref="V20:V271 V1">
    <cfRule type="top10" dxfId="393" priority="28" percent="1" rank="7"/>
    <cfRule type="colorScale" priority="29">
      <colorScale>
        <cfvo type="min"/>
        <cfvo type="percent" val="&quot;7$P:$P&quot;"/>
        <color rgb="FF92D050"/>
        <color theme="1"/>
      </colorScale>
    </cfRule>
    <cfRule type="top10" dxfId="392" priority="30" percent="1" rank="10"/>
  </conditionalFormatting>
  <conditionalFormatting sqref="W1">
    <cfRule type="top10" dxfId="391" priority="5" percent="1" rank="10"/>
    <cfRule type="top10" dxfId="390" priority="6" rank="10"/>
  </conditionalFormatting>
  <conditionalFormatting sqref="W1:W1048576">
    <cfRule type="top10" dxfId="389" priority="2" percent="1" rank="7"/>
    <cfRule type="colorScale" priority="3">
      <colorScale>
        <cfvo type="min"/>
        <cfvo type="percent" val="&quot;7$P:$P&quot;"/>
        <color rgb="FF92D050"/>
        <color theme="1"/>
      </colorScale>
    </cfRule>
    <cfRule type="top10" dxfId="388" priority="4" percent="1" rank="10"/>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48681-418D-8F49-ADBE-42D82A317AA1}">
  <dimension ref="A1:AA256"/>
  <sheetViews>
    <sheetView topLeftCell="G214" workbookViewId="0">
      <selection activeCell="Z256" sqref="Z256"/>
    </sheetView>
  </sheetViews>
  <sheetFormatPr baseColWidth="10" defaultRowHeight="16" x14ac:dyDescent="0.2"/>
  <cols>
    <col min="10" max="11" width="17.1640625" customWidth="1"/>
    <col min="12" max="12" width="16.83203125" customWidth="1"/>
    <col min="17" max="17" width="16.33203125" customWidth="1"/>
    <col min="18" max="18" width="42.33203125" customWidth="1"/>
    <col min="23" max="23" width="16.6640625" customWidth="1"/>
    <col min="27" max="27" width="105.83203125" bestFit="1" customWidth="1"/>
  </cols>
  <sheetData>
    <row r="1" spans="1:27" x14ac:dyDescent="0.2">
      <c r="A1" s="7" t="s">
        <v>0</v>
      </c>
      <c r="B1" s="8" t="s">
        <v>1</v>
      </c>
      <c r="C1" s="8" t="s">
        <v>2</v>
      </c>
      <c r="D1" s="8" t="s">
        <v>3</v>
      </c>
      <c r="E1" s="8" t="s">
        <v>4</v>
      </c>
      <c r="F1" s="7" t="s">
        <v>5</v>
      </c>
      <c r="G1" s="7" t="s">
        <v>6</v>
      </c>
      <c r="H1" s="8"/>
      <c r="I1" s="7" t="s">
        <v>10</v>
      </c>
      <c r="J1" s="7" t="s">
        <v>8</v>
      </c>
      <c r="K1" s="7" t="s">
        <v>75</v>
      </c>
      <c r="L1" s="7" t="s">
        <v>32</v>
      </c>
      <c r="M1" s="7" t="s">
        <v>26</v>
      </c>
      <c r="N1" s="11" t="s">
        <v>11</v>
      </c>
      <c r="O1" s="24" t="s">
        <v>20</v>
      </c>
      <c r="P1" s="24" t="s">
        <v>23</v>
      </c>
      <c r="Q1" s="7" t="s">
        <v>13</v>
      </c>
      <c r="S1" s="12" t="s">
        <v>16</v>
      </c>
      <c r="T1" s="7" t="s">
        <v>17</v>
      </c>
      <c r="U1" s="7" t="s">
        <v>18</v>
      </c>
      <c r="V1" s="7" t="s">
        <v>19</v>
      </c>
      <c r="W1" s="7" t="s">
        <v>12</v>
      </c>
      <c r="X1">
        <v>11</v>
      </c>
      <c r="AA1" s="12" t="s">
        <v>25</v>
      </c>
    </row>
    <row r="2" spans="1:27" x14ac:dyDescent="0.2">
      <c r="A2" s="1">
        <v>44483</v>
      </c>
      <c r="B2" s="4">
        <v>271.82998700000002</v>
      </c>
      <c r="C2" s="4">
        <v>273.41665599999999</v>
      </c>
      <c r="D2" s="4">
        <v>271.116669</v>
      </c>
      <c r="E2" s="4">
        <v>272.773346</v>
      </c>
      <c r="F2" s="4">
        <v>272.773346</v>
      </c>
      <c r="G2" s="2">
        <v>36741600</v>
      </c>
      <c r="H2" s="4">
        <f>(G2/1000000)</f>
        <v>36.741599999999998</v>
      </c>
      <c r="I2" s="9"/>
      <c r="J2" s="6" t="b">
        <f t="shared" ref="J2:J65" si="0">(E2-D2)&lt;(C2-E2)</f>
        <v>0</v>
      </c>
      <c r="K2" s="34">
        <f>(C2-D2)/D2</f>
        <v>8.4833846936943121E-3</v>
      </c>
      <c r="L2" s="5">
        <f>(E2-B2)/B2</f>
        <v>3.4704007840017544E-3</v>
      </c>
      <c r="M2" s="5">
        <f>(E2-C2)/C2</f>
        <v>-2.3528559284259017E-3</v>
      </c>
      <c r="N2" s="4">
        <v>264.67</v>
      </c>
      <c r="O2" s="4">
        <v>259.45</v>
      </c>
      <c r="P2" s="5">
        <f>(N2-O2)/N2</f>
        <v>1.9722673517965871E-2</v>
      </c>
      <c r="Q2" s="5">
        <f t="shared" ref="Q2:Q65" si="1">(D2-N2)/N2</f>
        <v>2.4357384667699343E-2</v>
      </c>
      <c r="S2" s="13">
        <f t="shared" ref="S2:S65" si="2">(C2-N2)/N2</f>
        <v>3.3047402425662044E-2</v>
      </c>
      <c r="T2" s="19"/>
      <c r="U2" s="13"/>
      <c r="V2" s="13"/>
      <c r="W2" s="7" t="s">
        <v>22</v>
      </c>
      <c r="X2">
        <v>22</v>
      </c>
      <c r="AA2" s="14" t="str">
        <f>notes!A1</f>
        <v>check if the bar is in value zone</v>
      </c>
    </row>
    <row r="3" spans="1:27" x14ac:dyDescent="0.2">
      <c r="A3" s="1">
        <v>44484</v>
      </c>
      <c r="B3" s="4">
        <v>274.57998700000002</v>
      </c>
      <c r="C3" s="4">
        <v>281.07000699999998</v>
      </c>
      <c r="D3" s="4">
        <v>274.116669</v>
      </c>
      <c r="E3" s="4">
        <v>281.01001000000002</v>
      </c>
      <c r="F3" s="4">
        <v>281.01001000000002</v>
      </c>
      <c r="G3" s="2">
        <v>56773800</v>
      </c>
      <c r="H3" s="4">
        <f t="shared" ref="H3:H66" si="3">(G3/1000000)</f>
        <v>56.773800000000001</v>
      </c>
      <c r="I3" s="9">
        <f>(E3-E2)/E2</f>
        <v>3.0196000161980704E-2</v>
      </c>
      <c r="J3" s="6" t="b">
        <f t="shared" si="0"/>
        <v>0</v>
      </c>
      <c r="K3" s="34">
        <f t="shared" ref="K3:K66" si="4">(C3-D3)/D3</f>
        <v>2.5366345014209892E-2</v>
      </c>
      <c r="L3" s="5">
        <f t="shared" ref="L3:L66" si="5">(E3-B3)/B3</f>
        <v>2.3417668091010601E-2</v>
      </c>
      <c r="M3" s="5">
        <f t="shared" ref="M3:M66" si="6">(E3-C3)/C3</f>
        <v>-2.1345927528992095E-4</v>
      </c>
      <c r="N3" s="4">
        <f t="shared" ref="N3:N66" si="7">(E3-N2)*(2/($X$1+1))+N2</f>
        <v>267.39333500000004</v>
      </c>
      <c r="O3" s="4">
        <f t="shared" ref="O3:O66" si="8">(E3-O2)*(2/($X$2+1))+O2</f>
        <v>261.32478347826088</v>
      </c>
      <c r="P3" s="5">
        <f t="shared" ref="P3:P66" si="9">(N3-O3)/N3</f>
        <v>2.2695223580420028E-2</v>
      </c>
      <c r="Q3" s="5">
        <f t="shared" si="1"/>
        <v>2.5143984983769192E-2</v>
      </c>
      <c r="S3" s="13">
        <f t="shared" si="2"/>
        <v>5.1148140996109488E-2</v>
      </c>
      <c r="T3" s="20" t="b">
        <f t="shared" ref="T3:T66" si="10">(E3&lt;E2)</f>
        <v>0</v>
      </c>
      <c r="U3" s="13"/>
      <c r="V3" s="13"/>
      <c r="AA3" s="14" t="str">
        <f>notes!A2</f>
        <v>open-high can be large , but that doesn't signal shorting if the bar is below fast EMA</v>
      </c>
    </row>
    <row r="4" spans="1:27" x14ac:dyDescent="0.2">
      <c r="A4" s="1">
        <v>44487</v>
      </c>
      <c r="B4" s="4">
        <v>283.92999300000002</v>
      </c>
      <c r="C4" s="4">
        <v>291.75332600000002</v>
      </c>
      <c r="D4" s="4">
        <v>283.82333399999999</v>
      </c>
      <c r="E4" s="4">
        <v>290.03668199999998</v>
      </c>
      <c r="F4" s="4">
        <v>290.03668199999998</v>
      </c>
      <c r="G4" s="2">
        <v>72621600</v>
      </c>
      <c r="H4" s="4">
        <f t="shared" si="3"/>
        <v>72.621600000000001</v>
      </c>
      <c r="I4" s="9">
        <f t="shared" ref="I4:I67" si="11">(E4-E3)/E3</f>
        <v>3.2122243616873158E-2</v>
      </c>
      <c r="J4" s="6" t="b">
        <f t="shared" si="0"/>
        <v>0</v>
      </c>
      <c r="K4" s="34">
        <f t="shared" si="4"/>
        <v>2.7939887423068702E-2</v>
      </c>
      <c r="L4" s="5">
        <f t="shared" si="5"/>
        <v>2.150772778696881E-2</v>
      </c>
      <c r="M4" s="5">
        <f t="shared" si="6"/>
        <v>-5.8838883639668622E-3</v>
      </c>
      <c r="N4" s="4">
        <f t="shared" si="7"/>
        <v>271.16722616666669</v>
      </c>
      <c r="O4" s="4">
        <f t="shared" si="8"/>
        <v>263.82147030623821</v>
      </c>
      <c r="P4" s="5">
        <f t="shared" si="9"/>
        <v>2.7089394113998064E-2</v>
      </c>
      <c r="Q4" s="5">
        <f t="shared" si="1"/>
        <v>4.6672704560375262E-2</v>
      </c>
      <c r="S4" s="13">
        <f t="shared" si="2"/>
        <v>7.5916622094590991E-2</v>
      </c>
      <c r="T4" s="20" t="b">
        <f t="shared" si="10"/>
        <v>0</v>
      </c>
      <c r="U4" s="13"/>
      <c r="V4" s="13"/>
      <c r="AA4" s="14"/>
    </row>
    <row r="5" spans="1:27" x14ac:dyDescent="0.2">
      <c r="A5" s="1">
        <v>44488</v>
      </c>
      <c r="B5" s="4">
        <v>292.51001000000002</v>
      </c>
      <c r="C5" s="4">
        <v>292.64999399999999</v>
      </c>
      <c r="D5" s="4">
        <v>287.50332600000002</v>
      </c>
      <c r="E5" s="4">
        <v>288.08999599999999</v>
      </c>
      <c r="F5" s="4">
        <v>288.08999599999999</v>
      </c>
      <c r="G5" s="2">
        <v>52143300</v>
      </c>
      <c r="H5" s="4">
        <f t="shared" si="3"/>
        <v>52.143300000000004</v>
      </c>
      <c r="I5" s="9">
        <f t="shared" si="11"/>
        <v>-6.7118613637981136E-3</v>
      </c>
      <c r="J5" s="6" t="b">
        <f t="shared" si="0"/>
        <v>1</v>
      </c>
      <c r="K5" s="34">
        <f t="shared" si="4"/>
        <v>1.7901246818967154E-2</v>
      </c>
      <c r="L5" s="5">
        <f t="shared" si="5"/>
        <v>-1.5110641854615633E-2</v>
      </c>
      <c r="M5" s="5">
        <f t="shared" si="6"/>
        <v>-1.5581746432566157E-2</v>
      </c>
      <c r="N5" s="4">
        <f t="shared" si="7"/>
        <v>273.98768780555559</v>
      </c>
      <c r="O5" s="4">
        <f t="shared" si="8"/>
        <v>265.93177688830446</v>
      </c>
      <c r="P5" s="5">
        <f t="shared" si="9"/>
        <v>2.940245593432754E-2</v>
      </c>
      <c r="Q5" s="5">
        <f t="shared" si="1"/>
        <v>4.9329363310793142E-2</v>
      </c>
      <c r="S5" s="13">
        <f t="shared" si="2"/>
        <v>6.8113667237809317E-2</v>
      </c>
      <c r="T5" s="20" t="b">
        <f t="shared" si="10"/>
        <v>1</v>
      </c>
      <c r="U5" s="13"/>
      <c r="V5" s="13"/>
      <c r="AA5" s="12" t="str">
        <f>notes!A4</f>
        <v>criteria to choose a stock</v>
      </c>
    </row>
    <row r="6" spans="1:27" x14ac:dyDescent="0.2">
      <c r="A6" s="1">
        <v>44489</v>
      </c>
      <c r="B6" s="4">
        <v>288.45001200000002</v>
      </c>
      <c r="C6" s="4">
        <v>289.82998700000002</v>
      </c>
      <c r="D6" s="4">
        <v>285.79333500000001</v>
      </c>
      <c r="E6" s="4">
        <v>288.60000600000001</v>
      </c>
      <c r="F6" s="4">
        <v>288.60000600000001</v>
      </c>
      <c r="G6" s="2">
        <v>42096300</v>
      </c>
      <c r="H6" s="4">
        <f t="shared" si="3"/>
        <v>42.096299999999999</v>
      </c>
      <c r="I6" s="9">
        <f t="shared" si="11"/>
        <v>1.7703148567506056E-3</v>
      </c>
      <c r="J6" s="6" t="b">
        <f t="shared" si="0"/>
        <v>0</v>
      </c>
      <c r="K6" s="34">
        <f t="shared" si="4"/>
        <v>1.4124374174086332E-2</v>
      </c>
      <c r="L6" s="5">
        <f t="shared" si="5"/>
        <v>5.1999997836710927E-4</v>
      </c>
      <c r="M6" s="5">
        <f t="shared" si="6"/>
        <v>-4.2438017291841143E-3</v>
      </c>
      <c r="N6" s="4">
        <f t="shared" si="7"/>
        <v>276.42307417129632</v>
      </c>
      <c r="O6" s="4">
        <f t="shared" si="8"/>
        <v>267.90292724584322</v>
      </c>
      <c r="P6" s="5">
        <f t="shared" si="9"/>
        <v>3.0822849904973072E-2</v>
      </c>
      <c r="Q6" s="5">
        <f t="shared" si="1"/>
        <v>3.3898258518379132E-2</v>
      </c>
      <c r="S6" s="13">
        <f t="shared" si="2"/>
        <v>4.8501424379628962E-2</v>
      </c>
      <c r="T6" s="20" t="b">
        <f t="shared" si="10"/>
        <v>0</v>
      </c>
      <c r="U6" s="13">
        <f>(E6-E5)/E5</f>
        <v>1.7703148567506056E-3</v>
      </c>
      <c r="V6" s="13"/>
      <c r="AA6" s="14" t="str">
        <f>notes!A5</f>
        <v>1. low-fast ema %</v>
      </c>
    </row>
    <row r="7" spans="1:27" x14ac:dyDescent="0.2">
      <c r="A7" s="1">
        <v>44490</v>
      </c>
      <c r="B7" s="4">
        <v>285.33334400000001</v>
      </c>
      <c r="C7" s="4">
        <v>300</v>
      </c>
      <c r="D7" s="4">
        <v>285.16665599999999</v>
      </c>
      <c r="E7" s="4">
        <v>298</v>
      </c>
      <c r="F7" s="4">
        <v>298</v>
      </c>
      <c r="G7" s="2">
        <v>94444500</v>
      </c>
      <c r="H7" s="4">
        <f t="shared" si="3"/>
        <v>94.444500000000005</v>
      </c>
      <c r="I7" s="9">
        <f t="shared" si="11"/>
        <v>3.2571011103859758E-2</v>
      </c>
      <c r="J7" s="6" t="b">
        <f t="shared" si="0"/>
        <v>0</v>
      </c>
      <c r="K7" s="34">
        <f t="shared" si="4"/>
        <v>5.2016404049707733E-2</v>
      </c>
      <c r="L7" s="5">
        <f t="shared" si="5"/>
        <v>4.4392484321776247E-2</v>
      </c>
      <c r="M7" s="5">
        <f t="shared" si="6"/>
        <v>-6.6666666666666671E-3</v>
      </c>
      <c r="N7" s="4">
        <f t="shared" si="7"/>
        <v>280.01922847608029</v>
      </c>
      <c r="O7" s="4">
        <f t="shared" si="8"/>
        <v>270.52006400707427</v>
      </c>
      <c r="P7" s="5">
        <f t="shared" si="9"/>
        <v>3.3923257773054868E-2</v>
      </c>
      <c r="Q7" s="5">
        <f t="shared" si="1"/>
        <v>1.8382407350855924E-2</v>
      </c>
      <c r="R7" s="23"/>
      <c r="S7" s="13">
        <f t="shared" si="2"/>
        <v>7.1354998128732097E-2</v>
      </c>
      <c r="T7" s="20" t="b">
        <f t="shared" si="10"/>
        <v>0</v>
      </c>
      <c r="U7" s="13">
        <f>(E7-E6)/E6</f>
        <v>3.2571011103859758E-2</v>
      </c>
      <c r="V7" s="13"/>
      <c r="W7" s="22"/>
      <c r="X7" s="22"/>
      <c r="AA7" s="14" t="str">
        <f>notes!A6</f>
        <v>2. high-fast ema%</v>
      </c>
    </row>
    <row r="8" spans="1:27" x14ac:dyDescent="0.2">
      <c r="A8" s="1">
        <v>44491</v>
      </c>
      <c r="B8" s="4">
        <v>298.5</v>
      </c>
      <c r="C8" s="4">
        <v>303.33334400000001</v>
      </c>
      <c r="D8" s="4">
        <v>296.98666400000002</v>
      </c>
      <c r="E8" s="4">
        <v>303.226654</v>
      </c>
      <c r="F8" s="4">
        <v>303.226654</v>
      </c>
      <c r="G8" s="2">
        <v>68642400</v>
      </c>
      <c r="H8" s="4">
        <f t="shared" si="3"/>
        <v>68.642399999999995</v>
      </c>
      <c r="I8" s="9">
        <f t="shared" si="11"/>
        <v>1.7539107382550323E-2</v>
      </c>
      <c r="J8" s="6" t="b">
        <f t="shared" si="0"/>
        <v>0</v>
      </c>
      <c r="K8" s="34">
        <f t="shared" si="4"/>
        <v>2.1370252503997929E-2</v>
      </c>
      <c r="L8" s="5">
        <f t="shared" si="5"/>
        <v>1.5834686767169166E-2</v>
      </c>
      <c r="M8" s="5">
        <f t="shared" si="6"/>
        <v>-3.51725262356962E-4</v>
      </c>
      <c r="N8" s="4">
        <f t="shared" si="7"/>
        <v>283.88713273006692</v>
      </c>
      <c r="O8" s="4">
        <f t="shared" si="8"/>
        <v>273.36411531080694</v>
      </c>
      <c r="P8" s="5">
        <f t="shared" si="9"/>
        <v>3.7067609644942094E-2</v>
      </c>
      <c r="Q8" s="5">
        <f t="shared" si="1"/>
        <v>4.6143448433038838E-2</v>
      </c>
      <c r="R8" s="21"/>
      <c r="S8" s="13">
        <f t="shared" si="2"/>
        <v>6.8499798081456009E-2</v>
      </c>
      <c r="T8" s="20" t="b">
        <f t="shared" si="10"/>
        <v>0</v>
      </c>
      <c r="U8" s="13">
        <f>(E8-E7)/E7</f>
        <v>1.7539107382550323E-2</v>
      </c>
      <c r="V8" s="13"/>
      <c r="W8" s="22"/>
      <c r="X8" s="22"/>
      <c r="AA8" s="14" t="str">
        <f>notes!A7</f>
        <v>3. high - close % -  shows if the close fell from high</v>
      </c>
    </row>
    <row r="9" spans="1:27" x14ac:dyDescent="0.2">
      <c r="A9" s="1">
        <v>44494</v>
      </c>
      <c r="B9" s="4">
        <v>316.843323</v>
      </c>
      <c r="C9" s="4">
        <v>348.33999599999999</v>
      </c>
      <c r="D9" s="4">
        <v>314.73333700000001</v>
      </c>
      <c r="E9" s="4">
        <v>341.61999500000002</v>
      </c>
      <c r="F9" s="4">
        <v>341.61999500000002</v>
      </c>
      <c r="G9" s="2">
        <v>188556300</v>
      </c>
      <c r="H9" s="4">
        <f t="shared" si="3"/>
        <v>188.55629999999999</v>
      </c>
      <c r="I9" s="9">
        <f t="shared" si="11"/>
        <v>0.1266159834352821</v>
      </c>
      <c r="J9" s="6" t="b">
        <f t="shared" si="0"/>
        <v>0</v>
      </c>
      <c r="K9" s="34">
        <f t="shared" si="4"/>
        <v>0.10677819934912068</v>
      </c>
      <c r="L9" s="5">
        <f t="shared" si="5"/>
        <v>7.8198498126469965E-2</v>
      </c>
      <c r="M9" s="5">
        <f t="shared" si="6"/>
        <v>-1.9291499905741423E-2</v>
      </c>
      <c r="N9" s="4">
        <f t="shared" si="7"/>
        <v>293.50927644172242</v>
      </c>
      <c r="O9" s="4">
        <f t="shared" si="8"/>
        <v>279.29940919682372</v>
      </c>
      <c r="P9" s="5">
        <v>0.05</v>
      </c>
      <c r="Q9" s="5">
        <f t="shared" si="1"/>
        <v>7.2311379100454834E-2</v>
      </c>
      <c r="R9" s="106" t="s">
        <v>104</v>
      </c>
      <c r="S9" s="13">
        <f t="shared" si="2"/>
        <v>0.18681085730237371</v>
      </c>
      <c r="T9" s="20" t="b">
        <f t="shared" si="10"/>
        <v>0</v>
      </c>
      <c r="U9" s="13">
        <f>(E9-E8)/E8</f>
        <v>0.1266159834352821</v>
      </c>
      <c r="V9" s="13">
        <f>(E9-E6)/E6</f>
        <v>0.18371444178001856</v>
      </c>
      <c r="W9" s="22"/>
      <c r="X9" s="22"/>
      <c r="AA9" s="14" t="str">
        <f>notes!A8</f>
        <v>4. ema difference %</v>
      </c>
    </row>
    <row r="10" spans="1:27" x14ac:dyDescent="0.2">
      <c r="A10" s="1">
        <v>44495</v>
      </c>
      <c r="B10" s="4">
        <v>341.56332400000002</v>
      </c>
      <c r="C10" s="4">
        <v>364.98001099999999</v>
      </c>
      <c r="D10" s="4">
        <v>333.81332400000002</v>
      </c>
      <c r="E10" s="4">
        <v>339.476654</v>
      </c>
      <c r="F10" s="4">
        <v>339.476654</v>
      </c>
      <c r="G10" s="2">
        <v>187245000</v>
      </c>
      <c r="H10" s="4">
        <f t="shared" si="3"/>
        <v>187.245</v>
      </c>
      <c r="I10" s="9">
        <f t="shared" si="11"/>
        <v>-6.2740502059899063E-3</v>
      </c>
      <c r="J10" s="6" t="b">
        <f t="shared" si="0"/>
        <v>1</v>
      </c>
      <c r="K10" s="34">
        <f t="shared" si="4"/>
        <v>9.3365617125576353E-2</v>
      </c>
      <c r="L10" s="5">
        <f t="shared" si="5"/>
        <v>-6.1091746489738055E-3</v>
      </c>
      <c r="M10" s="5">
        <f t="shared" si="6"/>
        <v>-6.9876037677033209E-2</v>
      </c>
      <c r="N10" s="4">
        <f t="shared" si="7"/>
        <v>301.17050603476866</v>
      </c>
      <c r="O10" s="4">
        <f t="shared" si="8"/>
        <v>284.5322130927521</v>
      </c>
      <c r="P10" s="5">
        <f t="shared" si="9"/>
        <v>5.5245426124481634E-2</v>
      </c>
      <c r="Q10" s="5">
        <f t="shared" si="1"/>
        <v>0.10838650303115308</v>
      </c>
      <c r="R10" s="106"/>
      <c r="S10" s="13">
        <f t="shared" si="2"/>
        <v>0.21187169290031618</v>
      </c>
      <c r="T10" s="20" t="b">
        <f t="shared" si="10"/>
        <v>1</v>
      </c>
      <c r="U10" s="13"/>
      <c r="V10" s="13"/>
    </row>
    <row r="11" spans="1:27" x14ac:dyDescent="0.2">
      <c r="A11" s="1">
        <v>44496</v>
      </c>
      <c r="B11" s="4">
        <v>346.55334499999998</v>
      </c>
      <c r="C11" s="4">
        <v>356.959991</v>
      </c>
      <c r="D11" s="4">
        <v>343.593323</v>
      </c>
      <c r="E11" s="4">
        <v>345.95333900000003</v>
      </c>
      <c r="F11" s="4">
        <v>345.95333900000003</v>
      </c>
      <c r="G11" s="2">
        <v>115579500</v>
      </c>
      <c r="H11" s="4">
        <f t="shared" si="3"/>
        <v>115.5795</v>
      </c>
      <c r="I11" s="9">
        <f t="shared" si="11"/>
        <v>1.9078440074409453E-2</v>
      </c>
      <c r="J11" s="6" t="b">
        <f t="shared" si="0"/>
        <v>1</v>
      </c>
      <c r="K11" s="34">
        <f t="shared" si="4"/>
        <v>3.8902583680300459E-2</v>
      </c>
      <c r="L11" s="5">
        <f t="shared" si="5"/>
        <v>-1.7313524992810293E-3</v>
      </c>
      <c r="M11" s="5">
        <f t="shared" si="6"/>
        <v>-3.0834413596788707E-2</v>
      </c>
      <c r="N11" s="4">
        <f t="shared" si="7"/>
        <v>308.63431152897391</v>
      </c>
      <c r="O11" s="4">
        <f t="shared" si="8"/>
        <v>289.8731805629476</v>
      </c>
      <c r="P11" s="5">
        <f t="shared" si="9"/>
        <v>6.0787573724657186E-2</v>
      </c>
      <c r="Q11" s="5">
        <f t="shared" si="1"/>
        <v>0.11327000973365274</v>
      </c>
      <c r="R11" s="106"/>
      <c r="S11" s="13">
        <f t="shared" si="2"/>
        <v>0.15657908944608506</v>
      </c>
      <c r="T11" s="20" t="b">
        <f t="shared" si="10"/>
        <v>0</v>
      </c>
      <c r="U11" s="13"/>
      <c r="V11" s="13"/>
      <c r="AA11" s="12" t="str">
        <f>notes!A11</f>
        <v>notes about comment</v>
      </c>
    </row>
    <row r="12" spans="1:27" x14ac:dyDescent="0.2">
      <c r="A12" s="1">
        <v>44497</v>
      </c>
      <c r="B12" s="4">
        <v>356.10333300000002</v>
      </c>
      <c r="C12" s="4">
        <v>360.33334400000001</v>
      </c>
      <c r="D12" s="4">
        <v>351.39999399999999</v>
      </c>
      <c r="E12" s="4">
        <v>359.01333599999998</v>
      </c>
      <c r="F12" s="4">
        <v>359.01333599999998</v>
      </c>
      <c r="G12" s="2">
        <v>81639600</v>
      </c>
      <c r="H12" s="4">
        <f t="shared" si="3"/>
        <v>81.639600000000002</v>
      </c>
      <c r="I12" s="9">
        <f t="shared" si="11"/>
        <v>3.7750747074014948E-2</v>
      </c>
      <c r="J12" s="6" t="b">
        <f t="shared" si="0"/>
        <v>0</v>
      </c>
      <c r="K12" s="34">
        <f t="shared" si="4"/>
        <v>2.5422168903053592E-2</v>
      </c>
      <c r="L12" s="5">
        <f t="shared" si="5"/>
        <v>8.1717937753757568E-3</v>
      </c>
      <c r="M12" s="5">
        <f t="shared" si="6"/>
        <v>-3.6632968388294086E-3</v>
      </c>
      <c r="N12" s="4">
        <f t="shared" si="7"/>
        <v>317.03081560747825</v>
      </c>
      <c r="O12" s="4">
        <f t="shared" si="8"/>
        <v>295.88536799225648</v>
      </c>
      <c r="P12" s="5">
        <f t="shared" si="9"/>
        <v>6.6698398307760531E-2</v>
      </c>
      <c r="Q12" s="5">
        <f t="shared" si="1"/>
        <v>0.10840958260371404</v>
      </c>
      <c r="R12" s="106"/>
      <c r="S12" s="13">
        <f t="shared" si="2"/>
        <v>0.1365877582264288</v>
      </c>
      <c r="T12" s="20" t="b">
        <f t="shared" si="10"/>
        <v>0</v>
      </c>
      <c r="U12" s="13"/>
      <c r="V12" s="13"/>
      <c r="AA12" s="14" t="str">
        <f>notes!A12</f>
        <v>correction means the price touched fast ema</v>
      </c>
    </row>
    <row r="13" spans="1:27" x14ac:dyDescent="0.2">
      <c r="A13" s="1">
        <v>44498</v>
      </c>
      <c r="B13" s="4">
        <v>360.61999500000002</v>
      </c>
      <c r="C13" s="4">
        <v>371.73666400000002</v>
      </c>
      <c r="D13" s="4">
        <v>357.73666400000002</v>
      </c>
      <c r="E13" s="4">
        <v>371.33334400000001</v>
      </c>
      <c r="F13" s="4">
        <v>371.33334400000001</v>
      </c>
      <c r="G13" s="2">
        <v>89755200</v>
      </c>
      <c r="H13" s="4">
        <f t="shared" si="3"/>
        <v>89.755200000000002</v>
      </c>
      <c r="I13" s="9">
        <f t="shared" si="11"/>
        <v>3.431629626148492E-2</v>
      </c>
      <c r="J13" s="6" t="b">
        <f t="shared" si="0"/>
        <v>0</v>
      </c>
      <c r="K13" s="34">
        <f t="shared" si="4"/>
        <v>3.913493194535967E-2</v>
      </c>
      <c r="L13" s="5">
        <f t="shared" si="5"/>
        <v>2.9708139172926321E-2</v>
      </c>
      <c r="M13" s="5">
        <f t="shared" si="6"/>
        <v>-1.0849615845264268E-3</v>
      </c>
      <c r="N13" s="4">
        <f t="shared" si="7"/>
        <v>326.08123700623185</v>
      </c>
      <c r="O13" s="4">
        <f t="shared" si="8"/>
        <v>302.44606155814722</v>
      </c>
      <c r="P13" s="5">
        <f t="shared" si="9"/>
        <v>7.2482476039039692E-2</v>
      </c>
      <c r="Q13" s="5">
        <f t="shared" si="1"/>
        <v>9.7078345520270448E-2</v>
      </c>
      <c r="R13" s="106"/>
      <c r="S13" s="13">
        <f t="shared" si="2"/>
        <v>0.14001243191093402</v>
      </c>
      <c r="T13" s="20" t="b">
        <f t="shared" si="10"/>
        <v>0</v>
      </c>
      <c r="U13" s="13"/>
      <c r="V13" s="13"/>
      <c r="AA13" s="14"/>
    </row>
    <row r="14" spans="1:27" x14ac:dyDescent="0.2">
      <c r="A14" s="1">
        <v>44501</v>
      </c>
      <c r="B14" s="4">
        <v>381.66665599999999</v>
      </c>
      <c r="C14" s="4">
        <v>403.25</v>
      </c>
      <c r="D14" s="4">
        <v>372.88665800000001</v>
      </c>
      <c r="E14" s="4">
        <v>402.86334199999999</v>
      </c>
      <c r="F14" s="4">
        <v>402.86334199999999</v>
      </c>
      <c r="G14" s="2">
        <v>168146100</v>
      </c>
      <c r="H14" s="4">
        <f t="shared" si="3"/>
        <v>168.14609999999999</v>
      </c>
      <c r="I14" s="9">
        <f t="shared" si="11"/>
        <v>8.4910225568108358E-2</v>
      </c>
      <c r="J14" s="6" t="b">
        <f t="shared" si="0"/>
        <v>0</v>
      </c>
      <c r="K14" s="34">
        <f t="shared" si="4"/>
        <v>8.1427804799602099E-2</v>
      </c>
      <c r="L14" s="5">
        <f t="shared" si="5"/>
        <v>5.5537170111082487E-2</v>
      </c>
      <c r="M14" s="5">
        <f t="shared" si="6"/>
        <v>-9.5885430874150348E-4</v>
      </c>
      <c r="N14" s="4">
        <f t="shared" si="7"/>
        <v>338.87825450519318</v>
      </c>
      <c r="O14" s="4">
        <f t="shared" si="8"/>
        <v>311.17799898787354</v>
      </c>
      <c r="P14" s="5">
        <f t="shared" si="9"/>
        <v>8.1741023949045255E-2</v>
      </c>
      <c r="Q14" s="5">
        <f t="shared" si="1"/>
        <v>0.1003558152306455</v>
      </c>
      <c r="R14" s="106"/>
      <c r="S14" s="13">
        <f t="shared" si="2"/>
        <v>0.18995537376335353</v>
      </c>
      <c r="T14" s="20" t="b">
        <f t="shared" si="10"/>
        <v>0</v>
      </c>
      <c r="U14" s="13">
        <f>(E14-E13)/E13</f>
        <v>8.4910225568108358E-2</v>
      </c>
      <c r="V14" s="13"/>
    </row>
    <row r="15" spans="1:27" x14ac:dyDescent="0.2">
      <c r="A15" s="1">
        <v>44502</v>
      </c>
      <c r="B15" s="4">
        <v>386.45333900000003</v>
      </c>
      <c r="C15" s="4">
        <v>402.86334199999999</v>
      </c>
      <c r="D15" s="4">
        <v>382</v>
      </c>
      <c r="E15" s="4">
        <v>390.66665599999999</v>
      </c>
      <c r="F15" s="4">
        <v>390.66665599999999</v>
      </c>
      <c r="G15" s="2">
        <v>128213400</v>
      </c>
      <c r="H15" s="4">
        <f t="shared" si="3"/>
        <v>128.21340000000001</v>
      </c>
      <c r="I15" s="9">
        <f t="shared" si="11"/>
        <v>-3.0274995832209523E-2</v>
      </c>
      <c r="J15" s="6" t="b">
        <f t="shared" si="0"/>
        <v>1</v>
      </c>
      <c r="K15" s="34">
        <f t="shared" si="4"/>
        <v>5.4616078534031387E-2</v>
      </c>
      <c r="L15" s="5">
        <f t="shared" si="5"/>
        <v>1.0902524508916095E-2</v>
      </c>
      <c r="M15" s="5">
        <f t="shared" si="6"/>
        <v>-3.0274995832209523E-2</v>
      </c>
      <c r="N15" s="4">
        <f t="shared" si="7"/>
        <v>347.50965475432764</v>
      </c>
      <c r="O15" s="4">
        <f t="shared" si="8"/>
        <v>318.09005611936277</v>
      </c>
      <c r="P15" s="5">
        <f t="shared" si="9"/>
        <v>8.4658363393566985E-2</v>
      </c>
      <c r="Q15" s="5">
        <f t="shared" si="1"/>
        <v>9.9250034563947154E-2</v>
      </c>
      <c r="R15" s="106"/>
      <c r="S15" s="13">
        <f t="shared" si="2"/>
        <v>0.15928676078022841</v>
      </c>
      <c r="T15" s="20" t="b">
        <f t="shared" si="10"/>
        <v>1</v>
      </c>
      <c r="U15" s="13">
        <f>(E15-E14)/E14</f>
        <v>-3.0274995832209523E-2</v>
      </c>
      <c r="V15" s="13"/>
      <c r="AA15" s="12" t="str">
        <f>notes!A15</f>
        <v>notes about taking a PE position</v>
      </c>
    </row>
    <row r="16" spans="1:27" x14ac:dyDescent="0.2">
      <c r="A16" s="1">
        <v>44503</v>
      </c>
      <c r="B16" s="4">
        <v>392.44332900000001</v>
      </c>
      <c r="C16" s="4">
        <v>405.13000499999998</v>
      </c>
      <c r="D16" s="4">
        <v>384.20666499999999</v>
      </c>
      <c r="E16" s="4">
        <v>404.61999500000002</v>
      </c>
      <c r="F16" s="4">
        <v>404.61999500000002</v>
      </c>
      <c r="G16" s="2">
        <v>103885500</v>
      </c>
      <c r="H16" s="4">
        <f t="shared" si="3"/>
        <v>103.88549999999999</v>
      </c>
      <c r="I16" s="9">
        <f t="shared" si="11"/>
        <v>3.5716739029808646E-2</v>
      </c>
      <c r="J16" s="6" t="b">
        <f t="shared" si="0"/>
        <v>0</v>
      </c>
      <c r="K16" s="34">
        <f t="shared" si="4"/>
        <v>5.4458555527661129E-2</v>
      </c>
      <c r="L16" s="5">
        <f t="shared" si="5"/>
        <v>3.1027832810989153E-2</v>
      </c>
      <c r="M16" s="5">
        <f t="shared" si="6"/>
        <v>-1.2588798501852896E-3</v>
      </c>
      <c r="N16" s="4">
        <f t="shared" si="7"/>
        <v>357.02804479527305</v>
      </c>
      <c r="O16" s="4">
        <f t="shared" si="8"/>
        <v>325.61439863072252</v>
      </c>
      <c r="P16" s="5">
        <f t="shared" si="9"/>
        <v>8.7986494681569716E-2</v>
      </c>
      <c r="Q16" s="5">
        <f t="shared" si="1"/>
        <v>7.6124608699329771E-2</v>
      </c>
      <c r="S16" s="13">
        <f t="shared" si="2"/>
        <v>0.13472880045686481</v>
      </c>
      <c r="T16" s="20" t="b">
        <f t="shared" si="10"/>
        <v>0</v>
      </c>
      <c r="U16" s="13"/>
      <c r="V16" s="13"/>
      <c r="AA16" s="14" t="str">
        <f>notes!A16</f>
        <v>when price is going down, open to close on daily bars should also be considered.</v>
      </c>
    </row>
    <row r="17" spans="1:27" x14ac:dyDescent="0.2">
      <c r="A17" s="1">
        <v>44504</v>
      </c>
      <c r="B17" s="4">
        <v>411.47000100000002</v>
      </c>
      <c r="C17" s="4">
        <v>414.49667399999998</v>
      </c>
      <c r="D17" s="4">
        <v>405.66665599999999</v>
      </c>
      <c r="E17" s="4">
        <v>409.97000100000002</v>
      </c>
      <c r="F17" s="4">
        <v>409.97000100000002</v>
      </c>
      <c r="G17" s="2">
        <v>76192200</v>
      </c>
      <c r="H17" s="4">
        <f t="shared" si="3"/>
        <v>76.1922</v>
      </c>
      <c r="I17" s="9">
        <f t="shared" si="11"/>
        <v>1.3222297627679045E-2</v>
      </c>
      <c r="J17" s="6" t="b">
        <f t="shared" si="0"/>
        <v>1</v>
      </c>
      <c r="K17" s="34">
        <f t="shared" si="4"/>
        <v>2.1766684220652328E-2</v>
      </c>
      <c r="L17" s="5">
        <f t="shared" si="5"/>
        <v>-3.6454662462744153E-3</v>
      </c>
      <c r="M17" s="5">
        <f t="shared" si="6"/>
        <v>-1.0920891008162733E-2</v>
      </c>
      <c r="N17" s="4">
        <f t="shared" si="7"/>
        <v>365.85170416272751</v>
      </c>
      <c r="O17" s="4">
        <f t="shared" si="8"/>
        <v>332.94966840196406</v>
      </c>
      <c r="P17" s="5">
        <f t="shared" si="9"/>
        <v>8.9932711495936957E-2</v>
      </c>
      <c r="Q17" s="5">
        <f t="shared" si="1"/>
        <v>0.10882811637680152</v>
      </c>
      <c r="R17" s="106" t="s">
        <v>71</v>
      </c>
      <c r="S17" s="13">
        <f t="shared" si="2"/>
        <v>0.13296362784095608</v>
      </c>
      <c r="T17" s="20" t="b">
        <f t="shared" si="10"/>
        <v>0</v>
      </c>
      <c r="U17" s="13"/>
      <c r="V17" s="13"/>
      <c r="AA17" s="14" t="str">
        <f>notes!A17</f>
        <v>also, it might be a good idea to enter the downtrend, when EMA- high %age is not very high, and exit once it reaches &gt; 6-7%</v>
      </c>
    </row>
    <row r="18" spans="1:27" x14ac:dyDescent="0.2">
      <c r="A18" s="1">
        <v>44505</v>
      </c>
      <c r="B18" s="4">
        <v>409.33334400000001</v>
      </c>
      <c r="C18" s="4">
        <v>413.290009</v>
      </c>
      <c r="D18" s="4">
        <v>402.66665599999999</v>
      </c>
      <c r="E18" s="4">
        <v>407.36334199999999</v>
      </c>
      <c r="F18" s="4">
        <v>407.36334199999999</v>
      </c>
      <c r="G18" s="2">
        <v>64886400</v>
      </c>
      <c r="H18" s="4">
        <f t="shared" si="3"/>
        <v>64.886399999999995</v>
      </c>
      <c r="I18" s="9">
        <f t="shared" si="11"/>
        <v>-6.3581700944992702E-3</v>
      </c>
      <c r="J18" s="6" t="b">
        <f t="shared" si="0"/>
        <v>1</v>
      </c>
      <c r="K18" s="34">
        <f t="shared" si="4"/>
        <v>2.638249987105962E-2</v>
      </c>
      <c r="L18" s="5">
        <f t="shared" si="5"/>
        <v>-4.8127083436428336E-3</v>
      </c>
      <c r="M18" s="5">
        <f t="shared" si="6"/>
        <v>-1.4340213581112746E-2</v>
      </c>
      <c r="N18" s="4">
        <f t="shared" si="7"/>
        <v>372.77031046893961</v>
      </c>
      <c r="O18" s="4">
        <f t="shared" si="8"/>
        <v>339.42042262788021</v>
      </c>
      <c r="P18" s="5">
        <f t="shared" si="9"/>
        <v>8.9464978579183854E-2</v>
      </c>
      <c r="Q18" s="5">
        <f t="shared" si="1"/>
        <v>8.0200447008376849E-2</v>
      </c>
      <c r="R18" s="106"/>
      <c r="S18" s="13">
        <f t="shared" si="2"/>
        <v>0.10869883516229389</v>
      </c>
      <c r="T18" s="20" t="b">
        <f t="shared" si="10"/>
        <v>1</v>
      </c>
      <c r="U18" s="13"/>
      <c r="V18" s="13"/>
      <c r="AA18" s="14">
        <f>notes!A18</f>
        <v>0</v>
      </c>
    </row>
    <row r="19" spans="1:27" x14ac:dyDescent="0.2">
      <c r="A19" s="1">
        <v>44508</v>
      </c>
      <c r="B19" s="4">
        <v>383.26333599999998</v>
      </c>
      <c r="C19" s="4">
        <v>399</v>
      </c>
      <c r="D19" s="4">
        <v>377.66665599999999</v>
      </c>
      <c r="E19" s="4">
        <v>387.64666699999998</v>
      </c>
      <c r="F19" s="4">
        <v>387.64666699999998</v>
      </c>
      <c r="G19" s="2">
        <v>100337100</v>
      </c>
      <c r="H19" s="4">
        <f t="shared" si="3"/>
        <v>100.33710000000001</v>
      </c>
      <c r="I19" s="9">
        <f t="shared" si="11"/>
        <v>-4.8400710047199119E-2</v>
      </c>
      <c r="J19" s="6" t="b">
        <f t="shared" si="0"/>
        <v>1</v>
      </c>
      <c r="K19" s="34">
        <f t="shared" si="4"/>
        <v>5.6487231957274016E-2</v>
      </c>
      <c r="L19" s="5">
        <f t="shared" si="5"/>
        <v>1.1436864913162471E-2</v>
      </c>
      <c r="M19" s="5">
        <f t="shared" si="6"/>
        <v>-2.8454468671679251E-2</v>
      </c>
      <c r="N19" s="4">
        <f t="shared" si="7"/>
        <v>375.24970322411633</v>
      </c>
      <c r="O19" s="4">
        <f t="shared" si="8"/>
        <v>343.61400909502106</v>
      </c>
      <c r="P19" s="5">
        <f t="shared" si="9"/>
        <v>8.4305713921380462E-2</v>
      </c>
      <c r="Q19" s="5">
        <f t="shared" si="1"/>
        <v>6.440918554011868E-3</v>
      </c>
      <c r="S19" s="13">
        <f t="shared" si="2"/>
        <v>6.3291980171664264E-2</v>
      </c>
      <c r="T19" s="20" t="b">
        <f t="shared" si="10"/>
        <v>1</v>
      </c>
      <c r="U19" s="13">
        <f>(E19-E18)/E18</f>
        <v>-4.8400710047199119E-2</v>
      </c>
      <c r="V19" s="13"/>
    </row>
    <row r="20" spans="1:27" ht="51" x14ac:dyDescent="0.2">
      <c r="A20" s="1">
        <v>44509</v>
      </c>
      <c r="B20" s="4">
        <v>391.20001200000002</v>
      </c>
      <c r="C20" s="4">
        <v>391.5</v>
      </c>
      <c r="D20" s="4">
        <v>337.17334</v>
      </c>
      <c r="E20" s="4">
        <v>341.16665599999999</v>
      </c>
      <c r="F20" s="4">
        <v>341.16665599999999</v>
      </c>
      <c r="G20" s="2">
        <v>177317400</v>
      </c>
      <c r="H20" s="4">
        <f t="shared" si="3"/>
        <v>177.31739999999999</v>
      </c>
      <c r="I20" s="9">
        <f t="shared" si="11"/>
        <v>-0.11990303272748117</v>
      </c>
      <c r="J20" s="6" t="b">
        <f t="shared" si="0"/>
        <v>1</v>
      </c>
      <c r="K20" s="34">
        <f t="shared" si="4"/>
        <v>0.16112383025300875</v>
      </c>
      <c r="L20" s="5">
        <f t="shared" si="5"/>
        <v>-0.12789712286614149</v>
      </c>
      <c r="M20" s="5">
        <f t="shared" si="6"/>
        <v>-0.12856537420178801</v>
      </c>
      <c r="N20" s="4">
        <f t="shared" si="7"/>
        <v>369.56919535343025</v>
      </c>
      <c r="O20" s="4">
        <f t="shared" si="8"/>
        <v>343.40119578241053</v>
      </c>
      <c r="P20" s="5">
        <f t="shared" si="9"/>
        <v>7.0806766094220777E-2</v>
      </c>
      <c r="Q20" s="5">
        <f t="shared" si="1"/>
        <v>-8.765842976292737E-2</v>
      </c>
      <c r="R20" s="37" t="s">
        <v>72</v>
      </c>
      <c r="S20" s="13">
        <f t="shared" si="2"/>
        <v>5.9341538532714178E-2</v>
      </c>
      <c r="T20" s="20" t="b">
        <f t="shared" si="10"/>
        <v>1</v>
      </c>
      <c r="U20" s="13">
        <f>(E20-E19)/E19</f>
        <v>-0.11990303272748117</v>
      </c>
      <c r="V20" s="13"/>
    </row>
    <row r="21" spans="1:27" x14ac:dyDescent="0.2">
      <c r="A21" s="1">
        <v>44510</v>
      </c>
      <c r="B21" s="4">
        <v>336.80334499999998</v>
      </c>
      <c r="C21" s="4">
        <v>359.366669</v>
      </c>
      <c r="D21" s="4">
        <v>329.10333300000002</v>
      </c>
      <c r="E21" s="4">
        <v>355.98333700000001</v>
      </c>
      <c r="F21" s="4">
        <v>355.98333700000001</v>
      </c>
      <c r="G21" s="2">
        <v>128408100</v>
      </c>
      <c r="H21" s="4">
        <f t="shared" si="3"/>
        <v>128.40809999999999</v>
      </c>
      <c r="I21" s="9">
        <f t="shared" si="11"/>
        <v>4.3429452261595038E-2</v>
      </c>
      <c r="J21" s="6" t="b">
        <f t="shared" si="0"/>
        <v>0</v>
      </c>
      <c r="K21" s="34">
        <f t="shared" si="4"/>
        <v>9.1956941681900189E-2</v>
      </c>
      <c r="L21" s="5">
        <f t="shared" si="5"/>
        <v>5.694715413233211E-2</v>
      </c>
      <c r="M21" s="5">
        <f t="shared" si="6"/>
        <v>-9.4147072944040771E-3</v>
      </c>
      <c r="N21" s="4">
        <f t="shared" si="7"/>
        <v>367.30488562785854</v>
      </c>
      <c r="O21" s="4">
        <f t="shared" si="8"/>
        <v>344.49529501872263</v>
      </c>
      <c r="P21" s="5">
        <f t="shared" si="9"/>
        <v>6.2099883507255746E-2</v>
      </c>
      <c r="Q21" s="5">
        <f t="shared" si="1"/>
        <v>-0.10400502177518842</v>
      </c>
      <c r="S21" s="13">
        <f t="shared" si="2"/>
        <v>-2.1612063815293986E-2</v>
      </c>
      <c r="T21" s="20" t="b">
        <f t="shared" si="10"/>
        <v>0</v>
      </c>
      <c r="U21" s="13">
        <f>(E21-E20)/E20</f>
        <v>4.3429452261595038E-2</v>
      </c>
      <c r="V21" s="13">
        <f>(E21-E19)/E19</f>
        <v>-8.1680903501744728E-2</v>
      </c>
    </row>
    <row r="22" spans="1:27" x14ac:dyDescent="0.2">
      <c r="A22" s="1">
        <v>44511</v>
      </c>
      <c r="B22" s="4">
        <v>367.58999599999999</v>
      </c>
      <c r="C22" s="4">
        <v>368.32333399999999</v>
      </c>
      <c r="D22" s="4">
        <v>351.55999800000001</v>
      </c>
      <c r="E22" s="4">
        <v>354.50332600000002</v>
      </c>
      <c r="F22" s="4">
        <v>354.50332600000002</v>
      </c>
      <c r="G22" s="2">
        <v>67189800</v>
      </c>
      <c r="H22" s="4">
        <f t="shared" si="3"/>
        <v>67.189800000000005</v>
      </c>
      <c r="I22" s="9">
        <f t="shared" si="11"/>
        <v>-4.1575288677064975E-3</v>
      </c>
      <c r="J22" s="6" t="b">
        <f t="shared" si="0"/>
        <v>1</v>
      </c>
      <c r="K22" s="34">
        <f t="shared" si="4"/>
        <v>4.7682717303918008E-2</v>
      </c>
      <c r="L22" s="5">
        <f t="shared" si="5"/>
        <v>-3.5601268104151478E-2</v>
      </c>
      <c r="M22" s="5">
        <f t="shared" si="6"/>
        <v>-3.7521402323101187E-2</v>
      </c>
      <c r="N22" s="4">
        <f t="shared" si="7"/>
        <v>365.1712923565488</v>
      </c>
      <c r="O22" s="4">
        <f t="shared" si="8"/>
        <v>345.36555858231196</v>
      </c>
      <c r="P22" s="5">
        <f t="shared" si="9"/>
        <v>5.4236831286558977E-2</v>
      </c>
      <c r="Q22" s="5">
        <f t="shared" si="1"/>
        <v>-3.7273725074913319E-2</v>
      </c>
      <c r="S22" s="13">
        <f t="shared" si="2"/>
        <v>8.6316797333936355E-3</v>
      </c>
      <c r="T22" s="20" t="b">
        <f t="shared" si="10"/>
        <v>1</v>
      </c>
      <c r="U22" s="13"/>
      <c r="V22" s="13"/>
    </row>
    <row r="23" spans="1:27" x14ac:dyDescent="0.2">
      <c r="A23" s="1">
        <v>44512</v>
      </c>
      <c r="B23" s="4">
        <v>349.16665599999999</v>
      </c>
      <c r="C23" s="4">
        <v>351.5</v>
      </c>
      <c r="D23" s="4">
        <v>339.73333700000001</v>
      </c>
      <c r="E23" s="4">
        <v>344.47332799999998</v>
      </c>
      <c r="F23" s="4">
        <v>344.47332799999998</v>
      </c>
      <c r="G23" s="2">
        <v>76719300</v>
      </c>
      <c r="H23" s="4">
        <f t="shared" si="3"/>
        <v>76.719300000000004</v>
      </c>
      <c r="I23" s="9">
        <f t="shared" si="11"/>
        <v>-2.8293099850916586E-2</v>
      </c>
      <c r="J23" s="6" t="b">
        <f t="shared" si="0"/>
        <v>1</v>
      </c>
      <c r="K23" s="34">
        <f t="shared" si="4"/>
        <v>3.4634996682707045E-2</v>
      </c>
      <c r="L23" s="5">
        <f t="shared" si="5"/>
        <v>-1.3441512582461505E-2</v>
      </c>
      <c r="M23" s="5">
        <f t="shared" si="6"/>
        <v>-1.9990532005689954E-2</v>
      </c>
      <c r="N23" s="4">
        <f t="shared" si="7"/>
        <v>361.72163163045735</v>
      </c>
      <c r="O23" s="4">
        <f t="shared" si="8"/>
        <v>345.28797331428484</v>
      </c>
      <c r="P23" s="5">
        <f t="shared" si="9"/>
        <v>4.5431782008993844E-2</v>
      </c>
      <c r="Q23" s="5">
        <f t="shared" si="1"/>
        <v>-6.0787889657981709E-2</v>
      </c>
      <c r="S23" s="13">
        <f t="shared" si="2"/>
        <v>-2.825828133192762E-2</v>
      </c>
      <c r="T23" s="20" t="b">
        <f t="shared" si="10"/>
        <v>1</v>
      </c>
      <c r="U23" s="13"/>
      <c r="V23" s="13"/>
      <c r="AA23" t="s">
        <v>69</v>
      </c>
    </row>
    <row r="24" spans="1:27" x14ac:dyDescent="0.2">
      <c r="A24" s="1">
        <v>44515</v>
      </c>
      <c r="B24" s="4">
        <v>339.209991</v>
      </c>
      <c r="C24" s="4">
        <v>343.99334700000003</v>
      </c>
      <c r="D24" s="4">
        <v>326.20001200000002</v>
      </c>
      <c r="E24" s="4">
        <v>337.79666099999997</v>
      </c>
      <c r="F24" s="4">
        <v>337.79666099999997</v>
      </c>
      <c r="G24" s="2">
        <v>104326800</v>
      </c>
      <c r="H24" s="4">
        <f t="shared" si="3"/>
        <v>104.32680000000001</v>
      </c>
      <c r="I24" s="9">
        <f t="shared" si="11"/>
        <v>-1.9382246627814417E-2</v>
      </c>
      <c r="J24" s="6" t="b">
        <f t="shared" si="0"/>
        <v>0</v>
      </c>
      <c r="K24" s="34">
        <f t="shared" si="4"/>
        <v>5.4547315589920986E-2</v>
      </c>
      <c r="L24" s="5">
        <f t="shared" si="5"/>
        <v>-4.1665341160308875E-3</v>
      </c>
      <c r="M24" s="5">
        <f t="shared" si="6"/>
        <v>-1.8013970485307253E-2</v>
      </c>
      <c r="N24" s="4">
        <f t="shared" si="7"/>
        <v>357.73413652538113</v>
      </c>
      <c r="O24" s="4">
        <f t="shared" si="8"/>
        <v>344.63655485217311</v>
      </c>
      <c r="P24" s="5">
        <f t="shared" si="9"/>
        <v>3.6612613491189029E-2</v>
      </c>
      <c r="Q24" s="5">
        <f t="shared" si="1"/>
        <v>-8.8149609739980123E-2</v>
      </c>
      <c r="S24" s="13">
        <f t="shared" si="2"/>
        <v>-3.8410618731674208E-2</v>
      </c>
      <c r="T24" s="20" t="b">
        <f t="shared" si="10"/>
        <v>1</v>
      </c>
      <c r="U24" s="13">
        <f>(E24-E23)/E23</f>
        <v>-1.9382246627814417E-2</v>
      </c>
      <c r="V24" s="13"/>
      <c r="AA24" t="s">
        <v>58</v>
      </c>
    </row>
    <row r="25" spans="1:27" x14ac:dyDescent="0.2">
      <c r="A25" s="1">
        <v>44516</v>
      </c>
      <c r="B25" s="4">
        <v>334.43667599999998</v>
      </c>
      <c r="C25" s="4">
        <v>352.39999399999999</v>
      </c>
      <c r="D25" s="4">
        <v>334.05999800000001</v>
      </c>
      <c r="E25" s="4">
        <v>351.57666</v>
      </c>
      <c r="F25" s="4">
        <v>351.57666</v>
      </c>
      <c r="G25" s="2">
        <v>79627200</v>
      </c>
      <c r="H25" s="4">
        <f t="shared" si="3"/>
        <v>79.627200000000002</v>
      </c>
      <c r="I25" s="9">
        <f t="shared" si="11"/>
        <v>4.0793769124911609E-2</v>
      </c>
      <c r="J25" s="6" t="b">
        <f t="shared" si="0"/>
        <v>0</v>
      </c>
      <c r="K25" s="34">
        <f t="shared" si="4"/>
        <v>5.4900305663056329E-2</v>
      </c>
      <c r="L25" s="5">
        <f t="shared" si="5"/>
        <v>5.1250312032164881E-2</v>
      </c>
      <c r="M25" s="5">
        <f t="shared" si="6"/>
        <v>-2.3363621283148729E-3</v>
      </c>
      <c r="N25" s="4">
        <f t="shared" si="7"/>
        <v>356.70789043781758</v>
      </c>
      <c r="O25" s="4">
        <f t="shared" si="8"/>
        <v>345.24004225633195</v>
      </c>
      <c r="P25" s="5">
        <f t="shared" si="9"/>
        <v>3.2149129550821491E-2</v>
      </c>
      <c r="Q25" s="5">
        <f t="shared" si="1"/>
        <v>-6.3491425463058623E-2</v>
      </c>
      <c r="S25" s="13">
        <f t="shared" si="2"/>
        <v>-1.2076818464907367E-2</v>
      </c>
      <c r="T25" s="20" t="b">
        <f t="shared" si="10"/>
        <v>0</v>
      </c>
      <c r="U25" s="13">
        <f>(E25-E24)/E24</f>
        <v>4.0793769124911609E-2</v>
      </c>
      <c r="V25" s="13"/>
      <c r="AA25" t="s">
        <v>59</v>
      </c>
    </row>
    <row r="26" spans="1:27" x14ac:dyDescent="0.2">
      <c r="A26" s="1">
        <v>44517</v>
      </c>
      <c r="B26" s="4">
        <v>354.50332600000002</v>
      </c>
      <c r="C26" s="4">
        <v>373.21331800000002</v>
      </c>
      <c r="D26" s="4">
        <v>351.83334400000001</v>
      </c>
      <c r="E26" s="4">
        <v>363.00332600000002</v>
      </c>
      <c r="F26" s="4">
        <v>363.00332600000002</v>
      </c>
      <c r="G26" s="2">
        <v>94336200</v>
      </c>
      <c r="H26" s="4">
        <f t="shared" si="3"/>
        <v>94.336200000000005</v>
      </c>
      <c r="I26" s="9">
        <f t="shared" si="11"/>
        <v>3.2501207560251613E-2</v>
      </c>
      <c r="J26" s="6" t="b">
        <f t="shared" si="0"/>
        <v>0</v>
      </c>
      <c r="K26" s="34">
        <f t="shared" si="4"/>
        <v>6.0767333070057182E-2</v>
      </c>
      <c r="L26" s="5">
        <f t="shared" si="5"/>
        <v>2.3977208044586865E-2</v>
      </c>
      <c r="M26" s="5">
        <f t="shared" si="6"/>
        <v>-2.7356987298079217E-2</v>
      </c>
      <c r="N26" s="4">
        <f t="shared" si="7"/>
        <v>357.7571296981813</v>
      </c>
      <c r="O26" s="4">
        <f t="shared" si="8"/>
        <v>346.78467562534655</v>
      </c>
      <c r="P26" s="5">
        <f t="shared" si="9"/>
        <v>3.0670119927705051E-2</v>
      </c>
      <c r="Q26" s="5">
        <f t="shared" si="1"/>
        <v>-1.6558120597565285E-2</v>
      </c>
      <c r="S26" s="13">
        <f t="shared" si="2"/>
        <v>4.3203019643125472E-2</v>
      </c>
      <c r="T26" s="20" t="b">
        <f t="shared" si="10"/>
        <v>0</v>
      </c>
      <c r="U26" s="13">
        <f>(E26-E25)/E25</f>
        <v>3.2501207560251613E-2</v>
      </c>
      <c r="V26" s="13">
        <f>(E26-E24)/E24</f>
        <v>7.4620823442656956E-2</v>
      </c>
    </row>
    <row r="27" spans="1:27" x14ac:dyDescent="0.2">
      <c r="A27" s="1">
        <v>44518</v>
      </c>
      <c r="B27" s="4">
        <v>368.85000600000001</v>
      </c>
      <c r="C27" s="4">
        <v>370.66665599999999</v>
      </c>
      <c r="D27" s="4">
        <v>358.33999599999999</v>
      </c>
      <c r="E27" s="4">
        <v>365.459991</v>
      </c>
      <c r="F27" s="4">
        <v>365.459991</v>
      </c>
      <c r="G27" s="2">
        <v>62696700</v>
      </c>
      <c r="H27" s="4">
        <f t="shared" si="3"/>
        <v>62.6967</v>
      </c>
      <c r="I27" s="9">
        <f t="shared" si="11"/>
        <v>6.7676101678472963E-3</v>
      </c>
      <c r="J27" s="6" t="b">
        <f t="shared" si="0"/>
        <v>0</v>
      </c>
      <c r="K27" s="34">
        <f t="shared" si="4"/>
        <v>3.439934179158724E-2</v>
      </c>
      <c r="L27" s="5">
        <f t="shared" si="5"/>
        <v>-9.190768455619884E-3</v>
      </c>
      <c r="M27" s="5">
        <f t="shared" si="6"/>
        <v>-1.4046758497748411E-2</v>
      </c>
      <c r="N27" s="4">
        <f t="shared" si="7"/>
        <v>359.04093991515106</v>
      </c>
      <c r="O27" s="4">
        <f t="shared" si="8"/>
        <v>348.40861609270775</v>
      </c>
      <c r="P27" s="5">
        <f t="shared" si="9"/>
        <v>2.9613123854221064E-2</v>
      </c>
      <c r="Q27" s="5">
        <f t="shared" si="1"/>
        <v>-1.9522673801954723E-3</v>
      </c>
      <c r="S27" s="13">
        <f t="shared" si="2"/>
        <v>3.2379917698511861E-2</v>
      </c>
      <c r="T27" s="20" t="b">
        <f t="shared" si="10"/>
        <v>0</v>
      </c>
      <c r="U27" s="13"/>
      <c r="V27" s="13"/>
    </row>
    <row r="28" spans="1:27" x14ac:dyDescent="0.2">
      <c r="A28" s="1">
        <v>44519</v>
      </c>
      <c r="B28" s="4">
        <v>366.290009</v>
      </c>
      <c r="C28" s="4">
        <v>379.57333399999999</v>
      </c>
      <c r="D28" s="4">
        <v>364.23333700000001</v>
      </c>
      <c r="E28" s="4">
        <v>379.01998900000001</v>
      </c>
      <c r="F28" s="4">
        <v>379.01998900000001</v>
      </c>
      <c r="G28" s="2">
        <v>64926900</v>
      </c>
      <c r="H28" s="4">
        <f t="shared" si="3"/>
        <v>64.926900000000003</v>
      </c>
      <c r="I28" s="9">
        <f t="shared" si="11"/>
        <v>3.7103919263216989E-2</v>
      </c>
      <c r="J28" s="6" t="b">
        <f t="shared" si="0"/>
        <v>0</v>
      </c>
      <c r="K28" s="34">
        <f t="shared" si="4"/>
        <v>4.2115851136382894E-2</v>
      </c>
      <c r="L28" s="5">
        <f t="shared" si="5"/>
        <v>3.4753828079433127E-2</v>
      </c>
      <c r="M28" s="5">
        <f t="shared" si="6"/>
        <v>-1.4578078869997198E-3</v>
      </c>
      <c r="N28" s="4">
        <f t="shared" si="7"/>
        <v>362.37078142929255</v>
      </c>
      <c r="O28" s="4">
        <f t="shared" si="8"/>
        <v>351.07047460638535</v>
      </c>
      <c r="P28" s="5">
        <f t="shared" si="9"/>
        <v>3.1184376340541602E-2</v>
      </c>
      <c r="Q28" s="5">
        <f t="shared" si="1"/>
        <v>5.1399165334495575E-3</v>
      </c>
      <c r="S28" s="13">
        <f t="shared" si="2"/>
        <v>4.7472239629408643E-2</v>
      </c>
      <c r="T28" s="20" t="b">
        <f t="shared" si="10"/>
        <v>0</v>
      </c>
      <c r="U28" s="13"/>
      <c r="V28" s="13"/>
    </row>
    <row r="29" spans="1:27" x14ac:dyDescent="0.2">
      <c r="A29" s="1">
        <v>44522</v>
      </c>
      <c r="B29" s="4">
        <v>387.44332900000001</v>
      </c>
      <c r="C29" s="4">
        <v>400.64999399999999</v>
      </c>
      <c r="D29" s="4">
        <v>377.476654</v>
      </c>
      <c r="E29" s="4">
        <v>385.62332199999997</v>
      </c>
      <c r="F29" s="4">
        <v>385.62332199999997</v>
      </c>
      <c r="G29" s="2">
        <v>99217500</v>
      </c>
      <c r="H29" s="4">
        <f t="shared" si="3"/>
        <v>99.217500000000001</v>
      </c>
      <c r="I29" s="9">
        <f t="shared" si="11"/>
        <v>1.7422123348750252E-2</v>
      </c>
      <c r="J29" s="6" t="b">
        <f t="shared" si="0"/>
        <v>1</v>
      </c>
      <c r="K29" s="34">
        <f t="shared" si="4"/>
        <v>6.1390127718997947E-2</v>
      </c>
      <c r="L29" s="5">
        <f t="shared" si="5"/>
        <v>-4.6974792537982559E-3</v>
      </c>
      <c r="M29" s="5">
        <f t="shared" si="6"/>
        <v>-3.7505733745250021E-2</v>
      </c>
      <c r="N29" s="4">
        <f t="shared" si="7"/>
        <v>366.24620485774381</v>
      </c>
      <c r="O29" s="4">
        <f t="shared" si="8"/>
        <v>354.07507003191705</v>
      </c>
      <c r="P29" s="5">
        <f t="shared" si="9"/>
        <v>3.3232111799094896E-2</v>
      </c>
      <c r="Q29" s="5">
        <f t="shared" si="1"/>
        <v>3.0663660109784035E-2</v>
      </c>
      <c r="S29" s="13">
        <f t="shared" si="2"/>
        <v>9.3936233839253563E-2</v>
      </c>
      <c r="T29" s="20" t="b">
        <f t="shared" si="10"/>
        <v>0</v>
      </c>
      <c r="U29" s="13"/>
      <c r="V29" s="13"/>
    </row>
    <row r="30" spans="1:27" x14ac:dyDescent="0.2">
      <c r="A30" s="1">
        <v>44523</v>
      </c>
      <c r="B30" s="4">
        <v>389.17001299999998</v>
      </c>
      <c r="C30" s="4">
        <v>393.5</v>
      </c>
      <c r="D30" s="4">
        <v>354.23333700000001</v>
      </c>
      <c r="E30" s="4">
        <v>369.67666600000001</v>
      </c>
      <c r="F30" s="4">
        <v>369.67666600000001</v>
      </c>
      <c r="G30" s="2">
        <v>108515100</v>
      </c>
      <c r="H30" s="4">
        <f t="shared" si="3"/>
        <v>108.5151</v>
      </c>
      <c r="I30" s="9">
        <f t="shared" si="11"/>
        <v>-4.1352934561359238E-2</v>
      </c>
      <c r="J30" s="6" t="b">
        <f t="shared" si="0"/>
        <v>1</v>
      </c>
      <c r="K30" s="34">
        <f t="shared" si="4"/>
        <v>0.11084971090679699</v>
      </c>
      <c r="L30" s="5">
        <f t="shared" si="5"/>
        <v>-5.0089540172253644E-2</v>
      </c>
      <c r="M30" s="5">
        <f t="shared" si="6"/>
        <v>-6.0542144853875449E-2</v>
      </c>
      <c r="N30" s="4">
        <f t="shared" si="7"/>
        <v>366.81794838145316</v>
      </c>
      <c r="O30" s="4">
        <f t="shared" si="8"/>
        <v>355.43173055088079</v>
      </c>
      <c r="P30" s="5">
        <f t="shared" si="9"/>
        <v>3.1040514459046795E-2</v>
      </c>
      <c r="Q30" s="5">
        <f t="shared" si="1"/>
        <v>-3.4307512587596851E-2</v>
      </c>
      <c r="S30" s="13">
        <f t="shared" si="2"/>
        <v>7.2739220466933721E-2</v>
      </c>
      <c r="T30" s="20" t="b">
        <f t="shared" si="10"/>
        <v>1</v>
      </c>
      <c r="U30" s="13"/>
      <c r="V30" s="13"/>
      <c r="AA30" s="12" t="s">
        <v>73</v>
      </c>
    </row>
    <row r="31" spans="1:27" x14ac:dyDescent="0.2">
      <c r="A31" s="1">
        <v>44524</v>
      </c>
      <c r="B31" s="4">
        <v>360.13000499999998</v>
      </c>
      <c r="C31" s="4">
        <v>377.58999599999999</v>
      </c>
      <c r="D31" s="4">
        <v>354</v>
      </c>
      <c r="E31" s="4">
        <v>372</v>
      </c>
      <c r="F31" s="4">
        <v>372</v>
      </c>
      <c r="G31" s="2">
        <v>67680600</v>
      </c>
      <c r="H31" s="4">
        <f t="shared" si="3"/>
        <v>67.680599999999998</v>
      </c>
      <c r="I31" s="9">
        <f t="shared" si="11"/>
        <v>6.2847731915002406E-3</v>
      </c>
      <c r="J31" s="6" t="b">
        <f t="shared" si="0"/>
        <v>0</v>
      </c>
      <c r="K31" s="34">
        <f t="shared" si="4"/>
        <v>6.6638406779660972E-2</v>
      </c>
      <c r="L31" s="5">
        <f t="shared" si="5"/>
        <v>3.2960305542994166E-2</v>
      </c>
      <c r="M31" s="5">
        <f t="shared" si="6"/>
        <v>-1.4804407053199537E-2</v>
      </c>
      <c r="N31" s="4">
        <f t="shared" si="7"/>
        <v>367.681623651211</v>
      </c>
      <c r="O31" s="4">
        <f t="shared" si="8"/>
        <v>356.87244963341288</v>
      </c>
      <c r="P31" s="5">
        <f t="shared" si="9"/>
        <v>2.939818941849506E-2</v>
      </c>
      <c r="Q31" s="5">
        <f t="shared" si="1"/>
        <v>-3.7210517934912125E-2</v>
      </c>
      <c r="S31" s="13">
        <f t="shared" si="2"/>
        <v>2.6948239214120304E-2</v>
      </c>
      <c r="T31" s="20" t="b">
        <f t="shared" si="10"/>
        <v>0</v>
      </c>
      <c r="U31" s="13"/>
      <c r="V31" s="13"/>
      <c r="AA31" s="114" t="str">
        <f>(R20)</f>
        <v>there was correction, but on this day, day range was very high, so this can be a indication to exit and maybe the correction might not continue</v>
      </c>
    </row>
    <row r="32" spans="1:27" x14ac:dyDescent="0.2">
      <c r="A32" s="1">
        <v>44526</v>
      </c>
      <c r="B32" s="4">
        <v>366.48998999999998</v>
      </c>
      <c r="C32" s="4">
        <v>369.593323</v>
      </c>
      <c r="D32" s="4">
        <v>360.33334400000001</v>
      </c>
      <c r="E32" s="4">
        <v>360.64001500000001</v>
      </c>
      <c r="F32" s="4">
        <v>360.64001500000001</v>
      </c>
      <c r="G32" s="2">
        <v>35042700</v>
      </c>
      <c r="H32" s="4">
        <f t="shared" si="3"/>
        <v>35.042700000000004</v>
      </c>
      <c r="I32" s="9">
        <f t="shared" si="11"/>
        <v>-3.053759408602149E-2</v>
      </c>
      <c r="J32" s="6" t="b">
        <f t="shared" si="0"/>
        <v>1</v>
      </c>
      <c r="K32" s="34">
        <f t="shared" si="4"/>
        <v>2.5698368341953905E-2</v>
      </c>
      <c r="L32" s="5">
        <f t="shared" si="5"/>
        <v>-1.5962168571097869E-2</v>
      </c>
      <c r="M32" s="5">
        <f t="shared" si="6"/>
        <v>-2.4224755813567533E-2</v>
      </c>
      <c r="N32" s="4">
        <f t="shared" si="7"/>
        <v>366.50802220934247</v>
      </c>
      <c r="O32" s="4">
        <f t="shared" si="8"/>
        <v>357.2000640131161</v>
      </c>
      <c r="P32" s="5">
        <f t="shared" si="9"/>
        <v>2.5396328680930853E-2</v>
      </c>
      <c r="Q32" s="5">
        <f t="shared" si="1"/>
        <v>-1.6847320754729892E-2</v>
      </c>
      <c r="S32" s="13">
        <f t="shared" si="2"/>
        <v>8.4180989328939207E-3</v>
      </c>
      <c r="T32" s="20" t="b">
        <f t="shared" si="10"/>
        <v>1</v>
      </c>
      <c r="U32" s="13"/>
      <c r="V32" s="13"/>
      <c r="AA32" s="114"/>
    </row>
    <row r="33" spans="1:22" x14ac:dyDescent="0.2">
      <c r="A33" s="1">
        <v>44529</v>
      </c>
      <c r="B33" s="4">
        <v>366.99667399999998</v>
      </c>
      <c r="C33" s="4">
        <v>380.89001500000001</v>
      </c>
      <c r="D33" s="4">
        <v>366.73001099999999</v>
      </c>
      <c r="E33" s="4">
        <v>378.99667399999998</v>
      </c>
      <c r="F33" s="4">
        <v>378.99667399999998</v>
      </c>
      <c r="G33" s="2">
        <v>58393500</v>
      </c>
      <c r="H33" s="4">
        <f t="shared" si="3"/>
        <v>58.393500000000003</v>
      </c>
      <c r="I33" s="9">
        <f t="shared" si="11"/>
        <v>5.0900228029327192E-2</v>
      </c>
      <c r="J33" s="6" t="b">
        <f t="shared" si="0"/>
        <v>0</v>
      </c>
      <c r="K33" s="34">
        <f t="shared" si="4"/>
        <v>3.8611522305983338E-2</v>
      </c>
      <c r="L33" s="5">
        <f t="shared" si="5"/>
        <v>3.2697844013703514E-2</v>
      </c>
      <c r="M33" s="5">
        <f t="shared" si="6"/>
        <v>-4.9708339033251395E-3</v>
      </c>
      <c r="N33" s="4">
        <f t="shared" si="7"/>
        <v>368.58946417445208</v>
      </c>
      <c r="O33" s="4">
        <f t="shared" si="8"/>
        <v>359.09542140327994</v>
      </c>
      <c r="P33" s="5">
        <f t="shared" si="9"/>
        <v>2.5757770348743977E-2</v>
      </c>
      <c r="Q33" s="5">
        <f t="shared" si="1"/>
        <v>-5.0447811323549186E-3</v>
      </c>
      <c r="S33" s="13">
        <f t="shared" si="2"/>
        <v>3.3371954494407698E-2</v>
      </c>
      <c r="T33" s="20" t="b">
        <f t="shared" si="10"/>
        <v>0</v>
      </c>
      <c r="U33" s="13"/>
      <c r="V33" s="13"/>
    </row>
    <row r="34" spans="1:22" x14ac:dyDescent="0.2">
      <c r="A34" s="1">
        <v>44530</v>
      </c>
      <c r="B34" s="4">
        <v>381.45666499999999</v>
      </c>
      <c r="C34" s="4">
        <v>389.33334400000001</v>
      </c>
      <c r="D34" s="4">
        <v>372.66665599999999</v>
      </c>
      <c r="E34" s="4">
        <v>381.58667000000003</v>
      </c>
      <c r="F34" s="4">
        <v>381.58667000000003</v>
      </c>
      <c r="G34" s="2">
        <v>81276000</v>
      </c>
      <c r="H34" s="4">
        <f t="shared" si="3"/>
        <v>81.275999999999996</v>
      </c>
      <c r="I34" s="9">
        <f t="shared" si="11"/>
        <v>6.833822504732699E-3</v>
      </c>
      <c r="J34" s="6" t="b">
        <f t="shared" si="0"/>
        <v>0</v>
      </c>
      <c r="K34" s="34">
        <f t="shared" si="4"/>
        <v>4.4722777666483859E-2</v>
      </c>
      <c r="L34" s="5">
        <f t="shared" si="5"/>
        <v>3.4081197663708322E-4</v>
      </c>
      <c r="M34" s="5">
        <f t="shared" si="6"/>
        <v>-1.9897278564458082E-2</v>
      </c>
      <c r="N34" s="4">
        <f t="shared" si="7"/>
        <v>370.75566514537672</v>
      </c>
      <c r="O34" s="4">
        <f t="shared" si="8"/>
        <v>361.05118215082081</v>
      </c>
      <c r="P34" s="5">
        <f t="shared" si="9"/>
        <v>2.6174874470901745E-2</v>
      </c>
      <c r="Q34" s="5">
        <f t="shared" si="1"/>
        <v>5.1543132965316861E-3</v>
      </c>
      <c r="S34" s="13">
        <f t="shared" si="2"/>
        <v>5.0107606170599735E-2</v>
      </c>
      <c r="T34" s="20" t="b">
        <f t="shared" si="10"/>
        <v>0</v>
      </c>
      <c r="U34" s="13"/>
      <c r="V34" s="13"/>
    </row>
    <row r="35" spans="1:22" x14ac:dyDescent="0.2">
      <c r="A35" s="1">
        <v>44531</v>
      </c>
      <c r="B35" s="4">
        <v>386.89999399999999</v>
      </c>
      <c r="C35" s="4">
        <v>390.94665500000002</v>
      </c>
      <c r="D35" s="4">
        <v>363.58667000000003</v>
      </c>
      <c r="E35" s="4">
        <v>365</v>
      </c>
      <c r="F35" s="4">
        <v>365</v>
      </c>
      <c r="G35" s="2">
        <v>68450400</v>
      </c>
      <c r="H35" s="4">
        <f t="shared" si="3"/>
        <v>68.450400000000002</v>
      </c>
      <c r="I35" s="9">
        <f t="shared" si="11"/>
        <v>-4.3467634757786547E-2</v>
      </c>
      <c r="J35" s="6" t="b">
        <f t="shared" si="0"/>
        <v>1</v>
      </c>
      <c r="K35" s="34">
        <f t="shared" si="4"/>
        <v>7.5250242259981628E-2</v>
      </c>
      <c r="L35" s="5">
        <f t="shared" si="5"/>
        <v>-5.6603758954826951E-2</v>
      </c>
      <c r="M35" s="5">
        <f t="shared" si="6"/>
        <v>-6.6368786298990123E-2</v>
      </c>
      <c r="N35" s="4">
        <f t="shared" si="7"/>
        <v>369.79638762114729</v>
      </c>
      <c r="O35" s="4">
        <f t="shared" si="8"/>
        <v>361.39455761596685</v>
      </c>
      <c r="P35" s="5">
        <f t="shared" si="9"/>
        <v>2.2720151646770638E-2</v>
      </c>
      <c r="Q35" s="5">
        <f t="shared" si="1"/>
        <v>-1.6792261441745227E-2</v>
      </c>
      <c r="S35" s="13">
        <f t="shared" si="2"/>
        <v>5.7194359076652122E-2</v>
      </c>
      <c r="T35" s="20" t="b">
        <f t="shared" si="10"/>
        <v>1</v>
      </c>
      <c r="U35" s="13"/>
      <c r="V35" s="13"/>
    </row>
    <row r="36" spans="1:22" x14ac:dyDescent="0.2">
      <c r="A36" s="1">
        <v>44532</v>
      </c>
      <c r="B36" s="4">
        <v>366.35333300000002</v>
      </c>
      <c r="C36" s="4">
        <v>371</v>
      </c>
      <c r="D36" s="4">
        <v>352.21667500000001</v>
      </c>
      <c r="E36" s="4">
        <v>361.53332499999999</v>
      </c>
      <c r="F36" s="4">
        <v>361.53332499999999</v>
      </c>
      <c r="G36" s="2">
        <v>73114800</v>
      </c>
      <c r="H36" s="4">
        <f t="shared" si="3"/>
        <v>73.114800000000002</v>
      </c>
      <c r="I36" s="9">
        <f t="shared" si="11"/>
        <v>-9.497739726027422E-3</v>
      </c>
      <c r="J36" s="6" t="b">
        <f t="shared" si="0"/>
        <v>1</v>
      </c>
      <c r="K36" s="34">
        <f t="shared" si="4"/>
        <v>5.3328891938463706E-2</v>
      </c>
      <c r="L36" s="5">
        <f t="shared" si="5"/>
        <v>-1.3156719390348851E-2</v>
      </c>
      <c r="M36" s="5">
        <f t="shared" si="6"/>
        <v>-2.5516644204851776E-2</v>
      </c>
      <c r="N36" s="4">
        <f t="shared" si="7"/>
        <v>368.41921051762273</v>
      </c>
      <c r="O36" s="4">
        <f t="shared" si="8"/>
        <v>361.4066243450132</v>
      </c>
      <c r="P36" s="5">
        <f t="shared" si="9"/>
        <v>1.9034257640248908E-2</v>
      </c>
      <c r="Q36" s="5">
        <f t="shared" si="1"/>
        <v>-4.3978530584380858E-2</v>
      </c>
      <c r="S36" s="13">
        <f t="shared" si="2"/>
        <v>7.0050350489359783E-3</v>
      </c>
      <c r="T36" s="20" t="b">
        <f t="shared" si="10"/>
        <v>1</v>
      </c>
      <c r="U36" s="13"/>
      <c r="V36" s="13"/>
    </row>
    <row r="37" spans="1:22" x14ac:dyDescent="0.2">
      <c r="A37" s="1">
        <v>44533</v>
      </c>
      <c r="B37" s="4">
        <v>361.59667999999999</v>
      </c>
      <c r="C37" s="4">
        <v>363.52667200000002</v>
      </c>
      <c r="D37" s="4">
        <v>333.40332000000001</v>
      </c>
      <c r="E37" s="4">
        <v>338.32333399999999</v>
      </c>
      <c r="F37" s="4">
        <v>338.32333399999999</v>
      </c>
      <c r="G37" s="2">
        <v>92322000</v>
      </c>
      <c r="H37" s="4">
        <f t="shared" si="3"/>
        <v>92.322000000000003</v>
      </c>
      <c r="I37" s="9">
        <f t="shared" si="11"/>
        <v>-6.419875954726996E-2</v>
      </c>
      <c r="J37" s="6" t="b">
        <f t="shared" si="0"/>
        <v>1</v>
      </c>
      <c r="K37" s="34">
        <f t="shared" si="4"/>
        <v>9.0351085886007404E-2</v>
      </c>
      <c r="L37" s="5">
        <f t="shared" si="5"/>
        <v>-6.4362720365684786E-2</v>
      </c>
      <c r="M37" s="5">
        <f t="shared" si="6"/>
        <v>-6.9330093061232181E-2</v>
      </c>
      <c r="N37" s="4">
        <f t="shared" si="7"/>
        <v>363.40323109801892</v>
      </c>
      <c r="O37" s="4">
        <f t="shared" si="8"/>
        <v>359.39938170631638</v>
      </c>
      <c r="P37" s="5">
        <f t="shared" si="9"/>
        <v>1.1017649401753961E-2</v>
      </c>
      <c r="Q37" s="5">
        <f t="shared" si="1"/>
        <v>-8.2552681238894074E-2</v>
      </c>
      <c r="S37" s="13">
        <f t="shared" si="2"/>
        <v>3.3968025437782406E-4</v>
      </c>
      <c r="T37" s="20" t="b">
        <f t="shared" si="10"/>
        <v>1</v>
      </c>
      <c r="U37" s="13"/>
      <c r="V37" s="13"/>
    </row>
    <row r="38" spans="1:22" x14ac:dyDescent="0.2">
      <c r="A38" s="1">
        <v>44536</v>
      </c>
      <c r="B38" s="4">
        <v>333.83667000000003</v>
      </c>
      <c r="C38" s="4">
        <v>340.54666099999997</v>
      </c>
      <c r="D38" s="4">
        <v>316.83334400000001</v>
      </c>
      <c r="E38" s="4">
        <v>336.33667000000003</v>
      </c>
      <c r="F38" s="4">
        <v>336.33667000000003</v>
      </c>
      <c r="G38" s="2">
        <v>81663000</v>
      </c>
      <c r="H38" s="4">
        <f t="shared" si="3"/>
        <v>81.662999999999997</v>
      </c>
      <c r="I38" s="9">
        <f t="shared" si="11"/>
        <v>-5.8720868481390706E-3</v>
      </c>
      <c r="J38" s="6" t="b">
        <f t="shared" si="0"/>
        <v>0</v>
      </c>
      <c r="K38" s="34">
        <f t="shared" si="4"/>
        <v>7.4844764444994646E-2</v>
      </c>
      <c r="L38" s="5">
        <f t="shared" si="5"/>
        <v>7.4886920001927884E-3</v>
      </c>
      <c r="M38" s="5">
        <f t="shared" si="6"/>
        <v>-1.2362449796563842E-2</v>
      </c>
      <c r="N38" s="4">
        <f t="shared" si="7"/>
        <v>358.89213758168245</v>
      </c>
      <c r="O38" s="4">
        <f t="shared" si="8"/>
        <v>357.3939285144628</v>
      </c>
      <c r="P38" s="5">
        <f t="shared" si="9"/>
        <v>4.1745385600113942E-3</v>
      </c>
      <c r="Q38" s="5">
        <f t="shared" si="1"/>
        <v>-0.11719062408300884</v>
      </c>
      <c r="S38" s="13">
        <f t="shared" si="2"/>
        <v>-5.1116964292668904E-2</v>
      </c>
      <c r="T38" s="20" t="b">
        <f t="shared" si="10"/>
        <v>1</v>
      </c>
      <c r="U38" s="13"/>
      <c r="V38" s="13"/>
    </row>
    <row r="39" spans="1:22" x14ac:dyDescent="0.2">
      <c r="A39" s="1">
        <v>44537</v>
      </c>
      <c r="B39" s="4">
        <v>348.06668100000002</v>
      </c>
      <c r="C39" s="4">
        <v>352.55667099999999</v>
      </c>
      <c r="D39" s="4">
        <v>342.26998900000001</v>
      </c>
      <c r="E39" s="4">
        <v>350.58334400000001</v>
      </c>
      <c r="F39" s="4">
        <v>350.58334400000001</v>
      </c>
      <c r="G39" s="2">
        <v>56084700</v>
      </c>
      <c r="H39" s="4">
        <f t="shared" si="3"/>
        <v>56.084699999999998</v>
      </c>
      <c r="I39" s="9">
        <f t="shared" si="11"/>
        <v>4.2358372638939379E-2</v>
      </c>
      <c r="J39" s="6" t="b">
        <f t="shared" si="0"/>
        <v>0</v>
      </c>
      <c r="K39" s="34">
        <f t="shared" si="4"/>
        <v>3.0054291438329946E-2</v>
      </c>
      <c r="L39" s="5">
        <f t="shared" si="5"/>
        <v>7.2304047970624171E-3</v>
      </c>
      <c r="M39" s="5">
        <f t="shared" si="6"/>
        <v>-5.5971909265049294E-3</v>
      </c>
      <c r="N39" s="4">
        <f t="shared" si="7"/>
        <v>357.50733865140205</v>
      </c>
      <c r="O39" s="4">
        <f t="shared" si="8"/>
        <v>356.80170377407472</v>
      </c>
      <c r="P39" s="5">
        <f t="shared" si="9"/>
        <v>1.9737633358496648E-3</v>
      </c>
      <c r="Q39" s="5">
        <f t="shared" si="1"/>
        <v>-4.2621082154231424E-2</v>
      </c>
      <c r="S39" s="13">
        <f t="shared" si="2"/>
        <v>-1.3847737140381752E-2</v>
      </c>
      <c r="T39" s="20" t="b">
        <f t="shared" si="10"/>
        <v>0</v>
      </c>
      <c r="U39" s="13">
        <f t="shared" ref="U39:U44" si="12">(E39-E38)/E38</f>
        <v>4.2358372638939379E-2</v>
      </c>
      <c r="V39" s="13"/>
    </row>
    <row r="40" spans="1:22" x14ac:dyDescent="0.2">
      <c r="A40" s="1">
        <v>44538</v>
      </c>
      <c r="B40" s="4">
        <v>350.90332000000001</v>
      </c>
      <c r="C40" s="4">
        <v>357.459991</v>
      </c>
      <c r="D40" s="4">
        <v>344.33334400000001</v>
      </c>
      <c r="E40" s="4">
        <v>356.32000699999998</v>
      </c>
      <c r="F40" s="4">
        <v>356.32000699999998</v>
      </c>
      <c r="G40" s="2">
        <v>41906400</v>
      </c>
      <c r="H40" s="4">
        <f t="shared" si="3"/>
        <v>41.906399999999998</v>
      </c>
      <c r="I40" s="9">
        <f t="shared" si="11"/>
        <v>1.6363193226886341E-2</v>
      </c>
      <c r="J40" s="6" t="b">
        <f t="shared" si="0"/>
        <v>0</v>
      </c>
      <c r="K40" s="34">
        <f t="shared" si="4"/>
        <v>3.8121916534461418E-2</v>
      </c>
      <c r="L40" s="5">
        <f t="shared" si="5"/>
        <v>1.5436408524148381E-2</v>
      </c>
      <c r="M40" s="5">
        <f t="shared" si="6"/>
        <v>-3.1891233388410922E-3</v>
      </c>
      <c r="N40" s="4">
        <f t="shared" si="7"/>
        <v>357.30945004283501</v>
      </c>
      <c r="O40" s="4">
        <f t="shared" si="8"/>
        <v>356.7598170980682</v>
      </c>
      <c r="P40" s="5">
        <f t="shared" si="9"/>
        <v>1.538254710870149E-3</v>
      </c>
      <c r="Q40" s="5">
        <f t="shared" si="1"/>
        <v>-3.6316156881043581E-2</v>
      </c>
      <c r="S40" s="13">
        <f t="shared" si="2"/>
        <v>4.2131815194628878E-4</v>
      </c>
      <c r="T40" s="20" t="b">
        <f t="shared" si="10"/>
        <v>0</v>
      </c>
      <c r="U40" s="13">
        <f t="shared" si="12"/>
        <v>1.6363193226886341E-2</v>
      </c>
      <c r="V40" s="13"/>
    </row>
    <row r="41" spans="1:22" x14ac:dyDescent="0.2">
      <c r="A41" s="1">
        <v>44539</v>
      </c>
      <c r="B41" s="4">
        <v>353.54666099999997</v>
      </c>
      <c r="C41" s="4">
        <v>354.16332999999997</v>
      </c>
      <c r="D41" s="4">
        <v>334.11999500000002</v>
      </c>
      <c r="E41" s="4">
        <v>334.60000600000001</v>
      </c>
      <c r="F41" s="4">
        <v>334.60000600000001</v>
      </c>
      <c r="G41" s="2">
        <v>59438400</v>
      </c>
      <c r="H41" s="4">
        <f t="shared" si="3"/>
        <v>59.438400000000001</v>
      </c>
      <c r="I41" s="9">
        <f t="shared" si="11"/>
        <v>-6.0956445255121387E-2</v>
      </c>
      <c r="J41" s="6" t="b">
        <f t="shared" si="0"/>
        <v>1</v>
      </c>
      <c r="K41" s="34">
        <f t="shared" si="4"/>
        <v>5.9988433197480311E-2</v>
      </c>
      <c r="L41" s="5">
        <f t="shared" si="5"/>
        <v>-5.3590252970880034E-2</v>
      </c>
      <c r="M41" s="5">
        <f t="shared" si="6"/>
        <v>-5.5238141114157605E-2</v>
      </c>
      <c r="N41" s="4">
        <f t="shared" si="7"/>
        <v>353.52454270236251</v>
      </c>
      <c r="O41" s="4">
        <f t="shared" si="8"/>
        <v>354.83287700258398</v>
      </c>
      <c r="P41" s="5">
        <f t="shared" si="9"/>
        <v>-3.7008301891022612E-3</v>
      </c>
      <c r="Q41" s="5">
        <f t="shared" si="1"/>
        <v>-5.4888827672424048E-2</v>
      </c>
      <c r="S41" s="13">
        <f t="shared" si="2"/>
        <v>1.8069107529410432E-3</v>
      </c>
      <c r="T41" s="20" t="b">
        <f t="shared" si="10"/>
        <v>1</v>
      </c>
      <c r="U41" s="13">
        <f t="shared" si="12"/>
        <v>-6.0956445255121387E-2</v>
      </c>
      <c r="V41" s="13"/>
    </row>
    <row r="42" spans="1:22" x14ac:dyDescent="0.2">
      <c r="A42" s="1">
        <v>44540</v>
      </c>
      <c r="B42" s="4">
        <v>336.25</v>
      </c>
      <c r="C42" s="4">
        <v>340.32666</v>
      </c>
      <c r="D42" s="4">
        <v>327.51001000000002</v>
      </c>
      <c r="E42" s="4">
        <v>339.01001000000002</v>
      </c>
      <c r="F42" s="4">
        <v>339.01001000000002</v>
      </c>
      <c r="G42" s="2">
        <v>59664300</v>
      </c>
      <c r="H42" s="4">
        <f t="shared" si="3"/>
        <v>59.664299999999997</v>
      </c>
      <c r="I42" s="9">
        <f t="shared" si="11"/>
        <v>1.3179928036223689E-2</v>
      </c>
      <c r="J42" s="6" t="b">
        <f t="shared" si="0"/>
        <v>0</v>
      </c>
      <c r="K42" s="34">
        <f t="shared" si="4"/>
        <v>3.9133613045903487E-2</v>
      </c>
      <c r="L42" s="5">
        <f t="shared" si="5"/>
        <v>8.2082081784387289E-3</v>
      </c>
      <c r="M42" s="5">
        <f t="shared" si="6"/>
        <v>-3.868783009829384E-3</v>
      </c>
      <c r="N42" s="4">
        <f t="shared" si="7"/>
        <v>351.10545391863542</v>
      </c>
      <c r="O42" s="4">
        <f t="shared" si="8"/>
        <v>353.45697552409843</v>
      </c>
      <c r="P42" s="5">
        <f t="shared" si="9"/>
        <v>-6.6974795726412826E-3</v>
      </c>
      <c r="Q42" s="5">
        <f t="shared" si="1"/>
        <v>-6.7203296489103712E-2</v>
      </c>
      <c r="S42" s="13">
        <f t="shared" si="2"/>
        <v>-3.0699591243413937E-2</v>
      </c>
      <c r="T42" s="20" t="b">
        <f t="shared" si="10"/>
        <v>0</v>
      </c>
      <c r="U42" s="13">
        <f t="shared" si="12"/>
        <v>1.3179928036223689E-2</v>
      </c>
      <c r="V42" s="13"/>
    </row>
    <row r="43" spans="1:22" x14ac:dyDescent="0.2">
      <c r="A43" s="1">
        <v>44543</v>
      </c>
      <c r="B43" s="4">
        <v>333.69665500000002</v>
      </c>
      <c r="C43" s="4">
        <v>335</v>
      </c>
      <c r="D43" s="4">
        <v>317.14001500000001</v>
      </c>
      <c r="E43" s="4">
        <v>322.13665800000001</v>
      </c>
      <c r="F43" s="4">
        <v>322.13665800000001</v>
      </c>
      <c r="G43" s="2">
        <v>78595500</v>
      </c>
      <c r="H43" s="4">
        <f t="shared" si="3"/>
        <v>78.595500000000001</v>
      </c>
      <c r="I43" s="9">
        <f t="shared" si="11"/>
        <v>-4.9772430023526472E-2</v>
      </c>
      <c r="J43" s="6" t="b">
        <f t="shared" si="0"/>
        <v>1</v>
      </c>
      <c r="K43" s="34">
        <f t="shared" si="4"/>
        <v>5.631577270373779E-2</v>
      </c>
      <c r="L43" s="5">
        <f t="shared" si="5"/>
        <v>-3.4642232179402606E-2</v>
      </c>
      <c r="M43" s="5">
        <f t="shared" si="6"/>
        <v>-3.8398035820895488E-2</v>
      </c>
      <c r="N43" s="4">
        <f t="shared" si="7"/>
        <v>346.27732126552951</v>
      </c>
      <c r="O43" s="4">
        <f t="shared" si="8"/>
        <v>350.73346965243769</v>
      </c>
      <c r="P43" s="5">
        <f t="shared" si="9"/>
        <v>-1.2868727211537933E-2</v>
      </c>
      <c r="Q43" s="5">
        <f t="shared" si="1"/>
        <v>-8.4144425511443396E-2</v>
      </c>
      <c r="S43" s="13">
        <f t="shared" si="2"/>
        <v>-3.2567311149094648E-2</v>
      </c>
      <c r="T43" s="20" t="b">
        <f t="shared" si="10"/>
        <v>1</v>
      </c>
      <c r="U43" s="13">
        <f t="shared" si="12"/>
        <v>-4.9772430023526472E-2</v>
      </c>
      <c r="V43" s="13"/>
    </row>
    <row r="44" spans="1:22" x14ac:dyDescent="0.2">
      <c r="A44" s="1">
        <v>44544</v>
      </c>
      <c r="B44" s="4">
        <v>315</v>
      </c>
      <c r="C44" s="4">
        <v>322.13665800000001</v>
      </c>
      <c r="D44" s="4">
        <v>310</v>
      </c>
      <c r="E44" s="4">
        <v>319.50332600000002</v>
      </c>
      <c r="F44" s="4">
        <v>319.50332600000002</v>
      </c>
      <c r="G44" s="2">
        <v>70806300</v>
      </c>
      <c r="H44" s="4">
        <f t="shared" si="3"/>
        <v>70.806299999999993</v>
      </c>
      <c r="I44" s="9">
        <f t="shared" si="11"/>
        <v>-8.1745803670689211E-3</v>
      </c>
      <c r="J44" s="6" t="b">
        <f t="shared" si="0"/>
        <v>0</v>
      </c>
      <c r="K44" s="34">
        <f t="shared" si="4"/>
        <v>3.9150509677419391E-2</v>
      </c>
      <c r="L44" s="5">
        <f t="shared" si="5"/>
        <v>1.4296273015873065E-2</v>
      </c>
      <c r="M44" s="5">
        <f t="shared" si="6"/>
        <v>-8.1745803670689211E-3</v>
      </c>
      <c r="N44" s="4">
        <f t="shared" si="7"/>
        <v>341.81498872127457</v>
      </c>
      <c r="O44" s="4">
        <f t="shared" si="8"/>
        <v>348.01780498700833</v>
      </c>
      <c r="P44" s="5">
        <f t="shared" si="9"/>
        <v>-1.8146706465209189E-2</v>
      </c>
      <c r="Q44" s="5">
        <f t="shared" si="1"/>
        <v>-9.3076634352092139E-2</v>
      </c>
      <c r="S44" s="13">
        <f t="shared" si="2"/>
        <v>-5.7570122348615964E-2</v>
      </c>
      <c r="T44" s="20" t="b">
        <f t="shared" si="10"/>
        <v>1</v>
      </c>
      <c r="U44" s="13">
        <f t="shared" si="12"/>
        <v>-8.1745803670689211E-3</v>
      </c>
      <c r="V44" s="13">
        <f>(E44-E39)/E39</f>
        <v>-8.8652294901950604E-2</v>
      </c>
    </row>
    <row r="45" spans="1:22" x14ac:dyDescent="0.2">
      <c r="A45" s="1">
        <v>44545</v>
      </c>
      <c r="B45" s="4">
        <v>317.73666400000002</v>
      </c>
      <c r="C45" s="4">
        <v>326.25</v>
      </c>
      <c r="D45" s="4">
        <v>309.41665599999999</v>
      </c>
      <c r="E45" s="4">
        <v>325.32998700000002</v>
      </c>
      <c r="F45" s="4">
        <v>325.32998700000002</v>
      </c>
      <c r="G45" s="2">
        <v>75169200</v>
      </c>
      <c r="H45" s="4">
        <f t="shared" si="3"/>
        <v>75.169200000000004</v>
      </c>
      <c r="I45" s="9">
        <f t="shared" si="11"/>
        <v>1.8236620798119645E-2</v>
      </c>
      <c r="J45" s="6" t="b">
        <f t="shared" si="0"/>
        <v>0</v>
      </c>
      <c r="K45" s="34">
        <f t="shared" si="4"/>
        <v>5.4403483696107202E-2</v>
      </c>
      <c r="L45" s="5">
        <f t="shared" si="5"/>
        <v>2.3898164298722536E-2</v>
      </c>
      <c r="M45" s="5">
        <f t="shared" si="6"/>
        <v>-2.8199632183907529E-3</v>
      </c>
      <c r="N45" s="4">
        <f t="shared" si="7"/>
        <v>339.0674884343955</v>
      </c>
      <c r="O45" s="4">
        <f t="shared" si="8"/>
        <v>346.04495124900762</v>
      </c>
      <c r="P45" s="5">
        <f t="shared" si="9"/>
        <v>-2.0578389413947483E-2</v>
      </c>
      <c r="Q45" s="5">
        <f t="shared" si="1"/>
        <v>-8.7448173138936922E-2</v>
      </c>
      <c r="S45" s="13">
        <f t="shared" si="2"/>
        <v>-3.7802174704448237E-2</v>
      </c>
      <c r="T45" s="20" t="b">
        <f t="shared" si="10"/>
        <v>0</v>
      </c>
      <c r="U45" s="13"/>
      <c r="V45" s="13"/>
    </row>
    <row r="46" spans="1:22" x14ac:dyDescent="0.2">
      <c r="A46" s="1">
        <v>44546</v>
      </c>
      <c r="B46" s="4">
        <v>331.5</v>
      </c>
      <c r="C46" s="4">
        <v>331.66000400000001</v>
      </c>
      <c r="D46" s="4">
        <v>307.28332499999999</v>
      </c>
      <c r="E46" s="4">
        <v>308.97332799999998</v>
      </c>
      <c r="F46" s="4">
        <v>308.97332799999998</v>
      </c>
      <c r="G46" s="2">
        <v>82771500</v>
      </c>
      <c r="H46" s="4">
        <f t="shared" si="3"/>
        <v>82.771500000000003</v>
      </c>
      <c r="I46" s="9">
        <f t="shared" si="11"/>
        <v>-5.0277132922272039E-2</v>
      </c>
      <c r="J46" s="6" t="b">
        <f t="shared" si="0"/>
        <v>1</v>
      </c>
      <c r="K46" s="34">
        <f t="shared" si="4"/>
        <v>7.9329651226600156E-2</v>
      </c>
      <c r="L46" s="5">
        <f t="shared" si="5"/>
        <v>-6.7953761689291153E-2</v>
      </c>
      <c r="M46" s="5">
        <f t="shared" si="6"/>
        <v>-6.8403412308950085E-2</v>
      </c>
      <c r="N46" s="4">
        <f t="shared" si="7"/>
        <v>334.05179502866292</v>
      </c>
      <c r="O46" s="4">
        <f t="shared" si="8"/>
        <v>342.82133183605043</v>
      </c>
      <c r="P46" s="5">
        <f t="shared" si="9"/>
        <v>-2.6252027194271027E-2</v>
      </c>
      <c r="Q46" s="5">
        <f t="shared" si="1"/>
        <v>-8.0132693274005892E-2</v>
      </c>
      <c r="S46" s="13">
        <f t="shared" si="2"/>
        <v>-7.1599406566807498E-3</v>
      </c>
      <c r="T46" s="20" t="b">
        <f t="shared" si="10"/>
        <v>1</v>
      </c>
      <c r="U46" s="13"/>
      <c r="V46" s="13"/>
    </row>
    <row r="47" spans="1:22" x14ac:dyDescent="0.2">
      <c r="A47" s="1">
        <v>44547</v>
      </c>
      <c r="B47" s="4">
        <v>304.92334</v>
      </c>
      <c r="C47" s="4">
        <v>320.22000100000002</v>
      </c>
      <c r="D47" s="4">
        <v>303.01333599999998</v>
      </c>
      <c r="E47" s="4">
        <v>310.85665899999998</v>
      </c>
      <c r="F47" s="4">
        <v>310.85665899999998</v>
      </c>
      <c r="G47" s="2">
        <v>100437300</v>
      </c>
      <c r="H47" s="4">
        <f t="shared" si="3"/>
        <v>100.43729999999999</v>
      </c>
      <c r="I47" s="9">
        <f t="shared" si="11"/>
        <v>6.0954484718499661E-3</v>
      </c>
      <c r="J47" s="6" t="b">
        <f t="shared" si="0"/>
        <v>1</v>
      </c>
      <c r="K47" s="34">
        <f t="shared" si="4"/>
        <v>5.6785173970032937E-2</v>
      </c>
      <c r="L47" s="5">
        <f t="shared" si="5"/>
        <v>1.9458395674138894E-2</v>
      </c>
      <c r="M47" s="5">
        <f t="shared" si="6"/>
        <v>-2.9240340924238661E-2</v>
      </c>
      <c r="N47" s="4">
        <f t="shared" si="7"/>
        <v>330.18593902388579</v>
      </c>
      <c r="O47" s="4">
        <f t="shared" si="8"/>
        <v>340.04179506769822</v>
      </c>
      <c r="P47" s="5">
        <f t="shared" si="9"/>
        <v>-2.9849411737364887E-2</v>
      </c>
      <c r="Q47" s="5">
        <f t="shared" si="1"/>
        <v>-8.2294852119429995E-2</v>
      </c>
      <c r="S47" s="13">
        <f t="shared" si="2"/>
        <v>-3.0182805643837029E-2</v>
      </c>
      <c r="T47" s="20" t="b">
        <f t="shared" si="10"/>
        <v>0</v>
      </c>
      <c r="U47" s="13"/>
      <c r="V47" s="13"/>
    </row>
    <row r="48" spans="1:22" x14ac:dyDescent="0.2">
      <c r="A48" s="1">
        <v>44550</v>
      </c>
      <c r="B48" s="4">
        <v>303.56668100000002</v>
      </c>
      <c r="C48" s="4">
        <v>307.23001099999999</v>
      </c>
      <c r="D48" s="4">
        <v>297.79666099999997</v>
      </c>
      <c r="E48" s="4">
        <v>299.98001099999999</v>
      </c>
      <c r="F48" s="4">
        <v>299.98001099999999</v>
      </c>
      <c r="G48" s="2">
        <v>56480100</v>
      </c>
      <c r="H48" s="4">
        <f t="shared" si="3"/>
        <v>56.4801</v>
      </c>
      <c r="I48" s="9">
        <f t="shared" si="11"/>
        <v>-3.4989271373466024E-2</v>
      </c>
      <c r="J48" s="6" t="b">
        <f t="shared" si="0"/>
        <v>1</v>
      </c>
      <c r="K48" s="34">
        <f t="shared" si="4"/>
        <v>3.1677151679011001E-2</v>
      </c>
      <c r="L48" s="5">
        <f t="shared" si="5"/>
        <v>-1.1815097718184777E-2</v>
      </c>
      <c r="M48" s="5">
        <f t="shared" si="6"/>
        <v>-2.3597955083886644E-2</v>
      </c>
      <c r="N48" s="4">
        <f t="shared" si="7"/>
        <v>325.15161768657151</v>
      </c>
      <c r="O48" s="4">
        <f t="shared" si="8"/>
        <v>336.55816167050705</v>
      </c>
      <c r="P48" s="5">
        <f t="shared" si="9"/>
        <v>-3.5080692709118927E-2</v>
      </c>
      <c r="Q48" s="5">
        <f t="shared" si="1"/>
        <v>-8.4129849579712784E-2</v>
      </c>
      <c r="S48" s="13">
        <f t="shared" si="2"/>
        <v>-5.5117691906570725E-2</v>
      </c>
      <c r="T48" s="20" t="b">
        <f t="shared" si="10"/>
        <v>1</v>
      </c>
      <c r="U48" s="13"/>
      <c r="V48" s="13"/>
    </row>
    <row r="49" spans="1:22" x14ac:dyDescent="0.2">
      <c r="A49" s="1">
        <v>44551</v>
      </c>
      <c r="B49" s="4">
        <v>305.62332199999997</v>
      </c>
      <c r="C49" s="4">
        <v>313.16665599999999</v>
      </c>
      <c r="D49" s="4">
        <v>295.37332199999997</v>
      </c>
      <c r="E49" s="4">
        <v>312.843323</v>
      </c>
      <c r="F49" s="4">
        <v>312.843323</v>
      </c>
      <c r="G49" s="2">
        <v>71517900</v>
      </c>
      <c r="H49" s="4">
        <f t="shared" si="3"/>
        <v>71.517899999999997</v>
      </c>
      <c r="I49" s="9">
        <f t="shared" si="11"/>
        <v>4.2880563798632594E-2</v>
      </c>
      <c r="J49" s="6" t="b">
        <f t="shared" si="0"/>
        <v>0</v>
      </c>
      <c r="K49" s="34">
        <f t="shared" si="4"/>
        <v>6.0240152629627182E-2</v>
      </c>
      <c r="L49" s="5">
        <f t="shared" si="5"/>
        <v>2.3623854857516488E-2</v>
      </c>
      <c r="M49" s="5">
        <f t="shared" si="6"/>
        <v>-1.0324630474069084E-3</v>
      </c>
      <c r="N49" s="4">
        <f t="shared" si="7"/>
        <v>323.1002352388096</v>
      </c>
      <c r="O49" s="4">
        <f t="shared" si="8"/>
        <v>334.49600178611513</v>
      </c>
      <c r="P49" s="5">
        <f t="shared" si="9"/>
        <v>-3.5270065770403099E-2</v>
      </c>
      <c r="Q49" s="5">
        <f t="shared" si="1"/>
        <v>-8.5815205978776635E-2</v>
      </c>
      <c r="S49" s="13">
        <f t="shared" si="2"/>
        <v>-3.0744574455253845E-2</v>
      </c>
      <c r="T49" s="20" t="b">
        <f t="shared" si="10"/>
        <v>0</v>
      </c>
      <c r="U49" s="13"/>
      <c r="V49" s="13"/>
    </row>
    <row r="50" spans="1:22" x14ac:dyDescent="0.2">
      <c r="A50" s="1">
        <v>44552</v>
      </c>
      <c r="B50" s="4">
        <v>321.88665800000001</v>
      </c>
      <c r="C50" s="4">
        <v>338.55334499999998</v>
      </c>
      <c r="D50" s="4">
        <v>319.01666299999999</v>
      </c>
      <c r="E50" s="4">
        <v>336.290009</v>
      </c>
      <c r="F50" s="4">
        <v>336.290009</v>
      </c>
      <c r="G50" s="2">
        <v>93634200</v>
      </c>
      <c r="H50" s="4">
        <f t="shared" si="3"/>
        <v>93.634200000000007</v>
      </c>
      <c r="I50" s="9">
        <f t="shared" si="11"/>
        <v>7.4947055846226254E-2</v>
      </c>
      <c r="J50" s="6" t="b">
        <f t="shared" si="0"/>
        <v>0</v>
      </c>
      <c r="K50" s="34">
        <f t="shared" si="4"/>
        <v>6.1240318346631267E-2</v>
      </c>
      <c r="L50" s="5">
        <f t="shared" si="5"/>
        <v>4.4746654271081925E-2</v>
      </c>
      <c r="M50" s="5">
        <f t="shared" si="6"/>
        <v>-6.685315721810344E-3</v>
      </c>
      <c r="N50" s="4">
        <f t="shared" si="7"/>
        <v>325.29853086567465</v>
      </c>
      <c r="O50" s="4">
        <f t="shared" si="8"/>
        <v>334.65200241340949</v>
      </c>
      <c r="P50" s="5">
        <f t="shared" si="9"/>
        <v>-2.8753500739286047E-2</v>
      </c>
      <c r="Q50" s="5">
        <f t="shared" si="1"/>
        <v>-1.9311085878431538E-2</v>
      </c>
      <c r="S50" s="13">
        <f t="shared" si="2"/>
        <v>4.0746615421385447E-2</v>
      </c>
      <c r="T50" s="20" t="b">
        <f t="shared" si="10"/>
        <v>0</v>
      </c>
      <c r="U50" s="13"/>
      <c r="V50" s="13"/>
    </row>
    <row r="51" spans="1:22" x14ac:dyDescent="0.2">
      <c r="A51" s="1">
        <v>44553</v>
      </c>
      <c r="B51" s="4">
        <v>335.60000600000001</v>
      </c>
      <c r="C51" s="4">
        <v>357.66000400000001</v>
      </c>
      <c r="D51" s="4">
        <v>332.51998900000001</v>
      </c>
      <c r="E51" s="4">
        <v>355.66665599999999</v>
      </c>
      <c r="F51" s="4">
        <v>355.66665599999999</v>
      </c>
      <c r="G51" s="2">
        <v>92713200</v>
      </c>
      <c r="H51" s="4">
        <f t="shared" si="3"/>
        <v>92.713200000000001</v>
      </c>
      <c r="I51" s="9">
        <f t="shared" si="11"/>
        <v>5.7618860154718399E-2</v>
      </c>
      <c r="J51" s="6" t="b">
        <f t="shared" si="0"/>
        <v>0</v>
      </c>
      <c r="K51" s="34">
        <f t="shared" si="4"/>
        <v>7.5604522529922266E-2</v>
      </c>
      <c r="L51" s="5">
        <f t="shared" si="5"/>
        <v>5.979335411573259E-2</v>
      </c>
      <c r="M51" s="5">
        <f t="shared" si="6"/>
        <v>-5.5733041931074461E-3</v>
      </c>
      <c r="N51" s="4">
        <f t="shared" si="7"/>
        <v>330.35988505472886</v>
      </c>
      <c r="O51" s="4">
        <f t="shared" si="8"/>
        <v>336.47936359485215</v>
      </c>
      <c r="P51" s="5">
        <f t="shared" si="9"/>
        <v>-1.8523673172696202E-2</v>
      </c>
      <c r="Q51" s="5">
        <f t="shared" si="1"/>
        <v>6.5386387482042315E-3</v>
      </c>
      <c r="S51" s="13">
        <f t="shared" si="2"/>
        <v>8.263751193868013E-2</v>
      </c>
      <c r="T51" s="20" t="b">
        <f t="shared" si="10"/>
        <v>0</v>
      </c>
      <c r="U51" s="13"/>
      <c r="V51" s="13"/>
    </row>
    <row r="52" spans="1:22" x14ac:dyDescent="0.2">
      <c r="A52" s="1">
        <v>44557</v>
      </c>
      <c r="B52" s="4">
        <v>357.89001500000001</v>
      </c>
      <c r="C52" s="4">
        <v>372.33334400000001</v>
      </c>
      <c r="D52" s="4">
        <v>356.906677</v>
      </c>
      <c r="E52" s="4">
        <v>364.64666699999998</v>
      </c>
      <c r="F52" s="4">
        <v>364.64666699999998</v>
      </c>
      <c r="G52" s="2">
        <v>71145900</v>
      </c>
      <c r="H52" s="4">
        <f t="shared" si="3"/>
        <v>71.145899999999997</v>
      </c>
      <c r="I52" s="9">
        <f t="shared" si="11"/>
        <v>2.5248391572585287E-2</v>
      </c>
      <c r="J52" s="6" t="b">
        <f t="shared" si="0"/>
        <v>0</v>
      </c>
      <c r="K52" s="34">
        <f t="shared" si="4"/>
        <v>4.32232513262844E-2</v>
      </c>
      <c r="L52" s="5">
        <f t="shared" si="5"/>
        <v>1.8879129667811419E-2</v>
      </c>
      <c r="M52" s="5">
        <f t="shared" si="6"/>
        <v>-2.0644610867835762E-2</v>
      </c>
      <c r="N52" s="4">
        <f t="shared" si="7"/>
        <v>336.07434871227406</v>
      </c>
      <c r="O52" s="4">
        <f t="shared" si="8"/>
        <v>338.92869432573457</v>
      </c>
      <c r="P52" s="5">
        <f t="shared" si="9"/>
        <v>-8.4931968905018179E-3</v>
      </c>
      <c r="Q52" s="5">
        <f t="shared" si="1"/>
        <v>6.1987260758068999E-2</v>
      </c>
      <c r="R52" t="s">
        <v>74</v>
      </c>
      <c r="S52" s="13">
        <f t="shared" si="2"/>
        <v>0.10788980303512735</v>
      </c>
      <c r="T52" s="20" t="b">
        <f t="shared" si="10"/>
        <v>0</v>
      </c>
      <c r="U52" s="13"/>
      <c r="V52" s="13"/>
    </row>
    <row r="53" spans="1:22" x14ac:dyDescent="0.2">
      <c r="A53" s="1">
        <v>44558</v>
      </c>
      <c r="B53" s="4">
        <v>369.82998700000002</v>
      </c>
      <c r="C53" s="4">
        <v>373</v>
      </c>
      <c r="D53" s="4">
        <v>359.47332799999998</v>
      </c>
      <c r="E53" s="4">
        <v>362.82333399999999</v>
      </c>
      <c r="F53" s="4">
        <v>362.82333399999999</v>
      </c>
      <c r="G53" s="2">
        <v>60324000</v>
      </c>
      <c r="H53" s="4">
        <f t="shared" si="3"/>
        <v>60.323999999999998</v>
      </c>
      <c r="I53" s="9">
        <f t="shared" si="11"/>
        <v>-5.0002733193773878E-3</v>
      </c>
      <c r="J53" s="6" t="b">
        <f t="shared" si="0"/>
        <v>1</v>
      </c>
      <c r="K53" s="34">
        <f t="shared" si="4"/>
        <v>3.7629139483750573E-2</v>
      </c>
      <c r="L53" s="5">
        <f t="shared" si="5"/>
        <v>-1.8945605403274203E-2</v>
      </c>
      <c r="M53" s="5">
        <f t="shared" si="6"/>
        <v>-2.7283286863270809E-2</v>
      </c>
      <c r="N53" s="4">
        <f t="shared" si="7"/>
        <v>340.53251292689504</v>
      </c>
      <c r="O53" s="4">
        <f t="shared" si="8"/>
        <v>341.00648908001853</v>
      </c>
      <c r="P53" s="5">
        <f t="shared" si="9"/>
        <v>-1.3918675460667101E-3</v>
      </c>
      <c r="Q53" s="5">
        <f t="shared" si="1"/>
        <v>5.5621164952232113E-2</v>
      </c>
      <c r="S53" s="13">
        <f t="shared" si="2"/>
        <v>9.5343281010218925E-2</v>
      </c>
      <c r="T53" s="20" t="b">
        <f t="shared" si="10"/>
        <v>1</v>
      </c>
      <c r="U53" s="13">
        <f>(E53-E52)/E52</f>
        <v>-5.0002733193773878E-3</v>
      </c>
      <c r="V53" s="13"/>
    </row>
    <row r="54" spans="1:22" x14ac:dyDescent="0.2">
      <c r="A54" s="1">
        <v>44559</v>
      </c>
      <c r="B54" s="4">
        <v>366.21331800000002</v>
      </c>
      <c r="C54" s="4">
        <v>368</v>
      </c>
      <c r="D54" s="4">
        <v>354.71331800000002</v>
      </c>
      <c r="E54" s="4">
        <v>362.06332400000002</v>
      </c>
      <c r="F54" s="4">
        <v>362.06332400000002</v>
      </c>
      <c r="G54" s="2">
        <v>56154000</v>
      </c>
      <c r="H54" s="4">
        <f t="shared" si="3"/>
        <v>56.154000000000003</v>
      </c>
      <c r="I54" s="9">
        <f t="shared" si="11"/>
        <v>-2.0947109206597104E-3</v>
      </c>
      <c r="J54" s="6" t="b">
        <f t="shared" si="0"/>
        <v>0</v>
      </c>
      <c r="K54" s="34">
        <f t="shared" si="4"/>
        <v>3.7457522246176232E-2</v>
      </c>
      <c r="L54" s="5">
        <f t="shared" si="5"/>
        <v>-1.1332176619529693E-2</v>
      </c>
      <c r="M54" s="5">
        <f t="shared" si="6"/>
        <v>-1.6132271739130372E-2</v>
      </c>
      <c r="N54" s="4">
        <f t="shared" si="7"/>
        <v>344.12098143907917</v>
      </c>
      <c r="O54" s="4">
        <f t="shared" si="8"/>
        <v>342.83751820349516</v>
      </c>
      <c r="P54" s="5">
        <f t="shared" si="9"/>
        <v>3.7296860837043267E-3</v>
      </c>
      <c r="Q54" s="5">
        <f t="shared" si="1"/>
        <v>3.0780850724721174E-2</v>
      </c>
      <c r="S54" s="13">
        <f t="shared" si="2"/>
        <v>6.9391347371674877E-2</v>
      </c>
      <c r="T54" s="20" t="b">
        <f t="shared" si="10"/>
        <v>1</v>
      </c>
      <c r="U54" s="13">
        <f>(E54-E53)/E53</f>
        <v>-2.0947109206597104E-3</v>
      </c>
      <c r="V54" s="13"/>
    </row>
    <row r="55" spans="1:22" x14ac:dyDescent="0.2">
      <c r="A55" s="1">
        <v>44560</v>
      </c>
      <c r="B55" s="4">
        <v>353.77667200000002</v>
      </c>
      <c r="C55" s="4">
        <v>365.18331899999998</v>
      </c>
      <c r="D55" s="4">
        <v>351.04998799999998</v>
      </c>
      <c r="E55" s="4">
        <v>356.77999899999998</v>
      </c>
      <c r="F55" s="4">
        <v>356.77999899999998</v>
      </c>
      <c r="G55" s="2">
        <v>47040900</v>
      </c>
      <c r="H55" s="4">
        <f t="shared" si="3"/>
        <v>47.040900000000001</v>
      </c>
      <c r="I55" s="9">
        <f t="shared" si="11"/>
        <v>-1.4592267843179961E-2</v>
      </c>
      <c r="J55" s="6" t="b">
        <f t="shared" si="0"/>
        <v>1</v>
      </c>
      <c r="K55" s="34">
        <f t="shared" si="4"/>
        <v>4.0260166594849732E-2</v>
      </c>
      <c r="L55" s="5">
        <f t="shared" si="5"/>
        <v>8.4893302405195225E-3</v>
      </c>
      <c r="M55" s="5">
        <f t="shared" si="6"/>
        <v>-2.3011237268479968E-2</v>
      </c>
      <c r="N55" s="4">
        <f t="shared" si="7"/>
        <v>346.23081769923266</v>
      </c>
      <c r="O55" s="4">
        <f t="shared" si="8"/>
        <v>344.04990783797382</v>
      </c>
      <c r="P55" s="5">
        <f t="shared" si="9"/>
        <v>6.2990056048487725E-3</v>
      </c>
      <c r="Q55" s="5">
        <f t="shared" si="1"/>
        <v>1.3918952486065788E-2</v>
      </c>
      <c r="S55" s="13">
        <f t="shared" si="2"/>
        <v>5.4739498426830326E-2</v>
      </c>
      <c r="T55" s="20" t="b">
        <f t="shared" si="10"/>
        <v>1</v>
      </c>
      <c r="U55" s="13">
        <f>(E55-E54)/E54</f>
        <v>-1.4592267843179961E-2</v>
      </c>
      <c r="V55" s="13"/>
    </row>
    <row r="56" spans="1:22" x14ac:dyDescent="0.2">
      <c r="A56" s="1">
        <v>44561</v>
      </c>
      <c r="B56" s="4">
        <v>357.81332400000002</v>
      </c>
      <c r="C56" s="4">
        <v>360.66665599999999</v>
      </c>
      <c r="D56" s="4">
        <v>351.52999899999998</v>
      </c>
      <c r="E56" s="4">
        <v>352.26001000000002</v>
      </c>
      <c r="F56" s="4">
        <v>352.26001000000002</v>
      </c>
      <c r="G56" s="2">
        <v>40733700</v>
      </c>
      <c r="H56" s="4">
        <f t="shared" si="3"/>
        <v>40.733699999999999</v>
      </c>
      <c r="I56" s="9">
        <f t="shared" si="11"/>
        <v>-1.2668840777702769E-2</v>
      </c>
      <c r="J56" s="6" t="b">
        <f t="shared" si="0"/>
        <v>1</v>
      </c>
      <c r="K56" s="34">
        <f t="shared" si="4"/>
        <v>2.599111605265875E-2</v>
      </c>
      <c r="L56" s="5">
        <f t="shared" si="5"/>
        <v>-1.5520143123569093E-2</v>
      </c>
      <c r="M56" s="5">
        <f t="shared" si="6"/>
        <v>-2.3308631003582339E-2</v>
      </c>
      <c r="N56" s="4">
        <f t="shared" si="7"/>
        <v>347.23568308269387</v>
      </c>
      <c r="O56" s="4">
        <f t="shared" si="8"/>
        <v>344.76382976510655</v>
      </c>
      <c r="P56" s="5">
        <f t="shared" si="9"/>
        <v>7.1186615835177516E-3</v>
      </c>
      <c r="Q56" s="5">
        <f t="shared" si="1"/>
        <v>1.2367150401081965E-2</v>
      </c>
      <c r="S56" s="13">
        <f t="shared" si="2"/>
        <v>3.8679702495055923E-2</v>
      </c>
      <c r="T56" s="20" t="b">
        <f t="shared" si="10"/>
        <v>1</v>
      </c>
      <c r="U56" s="13">
        <f>(E56-E55)/E55</f>
        <v>-1.2668840777702769E-2</v>
      </c>
      <c r="V56" s="13">
        <f>(E56-E53)/E53</f>
        <v>-2.9114235524884863E-2</v>
      </c>
    </row>
    <row r="57" spans="1:22" x14ac:dyDescent="0.2">
      <c r="A57" s="1">
        <v>44564</v>
      </c>
      <c r="B57" s="4">
        <v>382.58334400000001</v>
      </c>
      <c r="C57" s="4">
        <v>400.35665899999998</v>
      </c>
      <c r="D57" s="4">
        <v>378.67999300000002</v>
      </c>
      <c r="E57" s="4">
        <v>399.92666600000001</v>
      </c>
      <c r="F57" s="4">
        <v>399.92666600000001</v>
      </c>
      <c r="G57" s="2">
        <v>103931400</v>
      </c>
      <c r="H57" s="4">
        <f t="shared" si="3"/>
        <v>103.9314</v>
      </c>
      <c r="I57" s="9">
        <f t="shared" si="11"/>
        <v>0.13531668269696576</v>
      </c>
      <c r="J57" s="6" t="b">
        <f t="shared" si="0"/>
        <v>0</v>
      </c>
      <c r="K57" s="34">
        <f t="shared" si="4"/>
        <v>5.7242702019380129E-2</v>
      </c>
      <c r="L57" s="5">
        <f t="shared" si="5"/>
        <v>4.5332140753100846E-2</v>
      </c>
      <c r="M57" s="5">
        <f t="shared" si="6"/>
        <v>-1.0740248484288797E-3</v>
      </c>
      <c r="N57" s="4">
        <f t="shared" si="7"/>
        <v>356.01751356891157</v>
      </c>
      <c r="O57" s="4">
        <f t="shared" si="8"/>
        <v>349.56059813335816</v>
      </c>
      <c r="P57" s="5">
        <f t="shared" si="9"/>
        <v>1.8136510675628874E-2</v>
      </c>
      <c r="Q57" s="5">
        <f t="shared" si="1"/>
        <v>6.3655518527466648E-2</v>
      </c>
      <c r="R57" t="s">
        <v>76</v>
      </c>
      <c r="S57" s="13">
        <f t="shared" si="2"/>
        <v>0.12454203442580368</v>
      </c>
      <c r="T57" s="20" t="b">
        <f t="shared" si="10"/>
        <v>0</v>
      </c>
      <c r="U57" s="13"/>
      <c r="V57" s="13"/>
    </row>
    <row r="58" spans="1:22" x14ac:dyDescent="0.2">
      <c r="A58" s="1">
        <v>44565</v>
      </c>
      <c r="B58" s="4">
        <v>396.51666299999999</v>
      </c>
      <c r="C58" s="4">
        <v>402.66665599999999</v>
      </c>
      <c r="D58" s="4">
        <v>374.35000600000001</v>
      </c>
      <c r="E58" s="4">
        <v>383.19665500000002</v>
      </c>
      <c r="F58" s="4">
        <v>383.19665500000002</v>
      </c>
      <c r="G58" s="2">
        <v>100248300</v>
      </c>
      <c r="H58" s="4">
        <f t="shared" si="3"/>
        <v>100.2483</v>
      </c>
      <c r="I58" s="9">
        <f t="shared" si="11"/>
        <v>-4.1832696897485679E-2</v>
      </c>
      <c r="J58" s="6" t="b">
        <f t="shared" si="0"/>
        <v>1</v>
      </c>
      <c r="K58" s="34">
        <f t="shared" si="4"/>
        <v>7.5642178565905993E-2</v>
      </c>
      <c r="L58" s="5">
        <f t="shared" si="5"/>
        <v>-3.3592555478557461E-2</v>
      </c>
      <c r="M58" s="5">
        <f t="shared" si="6"/>
        <v>-4.835265277093112E-2</v>
      </c>
      <c r="N58" s="4">
        <f t="shared" si="7"/>
        <v>360.54737047409299</v>
      </c>
      <c r="O58" s="4">
        <f t="shared" si="8"/>
        <v>352.48547264350094</v>
      </c>
      <c r="P58" s="5">
        <f t="shared" si="9"/>
        <v>2.2360162604961587E-2</v>
      </c>
      <c r="Q58" s="5">
        <f t="shared" si="1"/>
        <v>3.8282446791270679E-2</v>
      </c>
      <c r="S58" s="13">
        <f t="shared" si="2"/>
        <v>0.11682039303330176</v>
      </c>
      <c r="T58" s="20" t="b">
        <f t="shared" si="10"/>
        <v>1</v>
      </c>
      <c r="U58" s="13"/>
      <c r="V58" s="13"/>
    </row>
    <row r="59" spans="1:22" x14ac:dyDescent="0.2">
      <c r="A59" s="1">
        <v>44566</v>
      </c>
      <c r="B59" s="4">
        <v>382.21667500000001</v>
      </c>
      <c r="C59" s="4">
        <v>390.11334199999999</v>
      </c>
      <c r="D59" s="4">
        <v>360.33667000000003</v>
      </c>
      <c r="E59" s="4">
        <v>362.70666499999999</v>
      </c>
      <c r="F59" s="4">
        <v>362.70666499999999</v>
      </c>
      <c r="G59" s="2">
        <v>80119800</v>
      </c>
      <c r="H59" s="4">
        <f t="shared" si="3"/>
        <v>80.119799999999998</v>
      </c>
      <c r="I59" s="9">
        <f t="shared" si="11"/>
        <v>-5.3471213103360817E-2</v>
      </c>
      <c r="J59" s="6" t="b">
        <f t="shared" si="0"/>
        <v>1</v>
      </c>
      <c r="K59" s="34">
        <f t="shared" si="4"/>
        <v>8.2635697332719318E-2</v>
      </c>
      <c r="L59" s="5">
        <f t="shared" si="5"/>
        <v>-5.1044371625073713E-2</v>
      </c>
      <c r="M59" s="5">
        <f t="shared" si="6"/>
        <v>-7.0253113773278753E-2</v>
      </c>
      <c r="N59" s="4">
        <f t="shared" si="7"/>
        <v>360.90725289507748</v>
      </c>
      <c r="O59" s="4">
        <f t="shared" si="8"/>
        <v>353.3742719788487</v>
      </c>
      <c r="P59" s="5">
        <f t="shared" si="9"/>
        <v>2.0872345611792843E-2</v>
      </c>
      <c r="Q59" s="5">
        <f t="shared" si="1"/>
        <v>-1.5809682141337555E-3</v>
      </c>
      <c r="R59" t="s">
        <v>77</v>
      </c>
      <c r="S59" s="13">
        <f t="shared" si="2"/>
        <v>8.0924084707749755E-2</v>
      </c>
      <c r="T59" s="20" t="b">
        <f t="shared" si="10"/>
        <v>1</v>
      </c>
      <c r="U59" s="13"/>
      <c r="V59" s="13"/>
    </row>
    <row r="60" spans="1:22" x14ac:dyDescent="0.2">
      <c r="A60" s="1">
        <v>44567</v>
      </c>
      <c r="B60" s="4">
        <v>359</v>
      </c>
      <c r="C60" s="4">
        <v>362.66665599999999</v>
      </c>
      <c r="D60" s="4">
        <v>340.16665599999999</v>
      </c>
      <c r="E60" s="4">
        <v>354.89999399999999</v>
      </c>
      <c r="F60" s="4">
        <v>354.89999399999999</v>
      </c>
      <c r="G60" s="2">
        <v>90336600</v>
      </c>
      <c r="H60" s="4">
        <f t="shared" si="3"/>
        <v>90.336600000000004</v>
      </c>
      <c r="I60" s="9">
        <f t="shared" si="11"/>
        <v>-2.1523373440077244E-2</v>
      </c>
      <c r="J60" s="6" t="b">
        <f t="shared" si="0"/>
        <v>0</v>
      </c>
      <c r="K60" s="34">
        <f t="shared" si="4"/>
        <v>6.6144049109857495E-2</v>
      </c>
      <c r="L60" s="5">
        <f t="shared" si="5"/>
        <v>-1.1420629526462417E-2</v>
      </c>
      <c r="M60" s="5">
        <f t="shared" si="6"/>
        <v>-2.1415428938689078E-2</v>
      </c>
      <c r="N60" s="4">
        <f t="shared" si="7"/>
        <v>359.90604307923121</v>
      </c>
      <c r="O60" s="4">
        <f t="shared" si="8"/>
        <v>353.5069434589488</v>
      </c>
      <c r="P60" s="5">
        <f t="shared" si="9"/>
        <v>1.7779917129298353E-2</v>
      </c>
      <c r="Q60" s="5">
        <f t="shared" si="1"/>
        <v>-5.4845945098192503E-2</v>
      </c>
      <c r="S60" s="13">
        <f t="shared" si="2"/>
        <v>7.6703711256135973E-3</v>
      </c>
      <c r="T60" s="20" t="b">
        <f t="shared" si="10"/>
        <v>1</v>
      </c>
      <c r="U60" s="13">
        <f>(E60-E59)/E59</f>
        <v>-2.1523373440077244E-2</v>
      </c>
      <c r="V60" s="13"/>
    </row>
    <row r="61" spans="1:22" x14ac:dyDescent="0.2">
      <c r="A61" s="1">
        <v>44568</v>
      </c>
      <c r="B61" s="4">
        <v>360.12332199999997</v>
      </c>
      <c r="C61" s="4">
        <v>360.30999800000001</v>
      </c>
      <c r="D61" s="4">
        <v>336.66665599999999</v>
      </c>
      <c r="E61" s="4">
        <v>342.32000699999998</v>
      </c>
      <c r="F61" s="4">
        <v>342.32000699999998</v>
      </c>
      <c r="G61" s="2">
        <v>84164700</v>
      </c>
      <c r="H61" s="4">
        <f t="shared" si="3"/>
        <v>84.164699999999996</v>
      </c>
      <c r="I61" s="9">
        <f t="shared" si="11"/>
        <v>-3.5446568646603067E-2</v>
      </c>
      <c r="J61" s="6" t="b">
        <f t="shared" si="0"/>
        <v>1</v>
      </c>
      <c r="K61" s="34">
        <f t="shared" si="4"/>
        <v>7.0227750739889183E-2</v>
      </c>
      <c r="L61" s="5">
        <f t="shared" si="5"/>
        <v>-4.9436717680839341E-2</v>
      </c>
      <c r="M61" s="5">
        <f t="shared" si="6"/>
        <v>-4.9929202908213587E-2</v>
      </c>
      <c r="N61" s="4">
        <f t="shared" si="7"/>
        <v>356.975037066026</v>
      </c>
      <c r="O61" s="4">
        <f t="shared" si="8"/>
        <v>352.53416637556194</v>
      </c>
      <c r="P61" s="5">
        <f t="shared" si="9"/>
        <v>1.2440283575466607E-2</v>
      </c>
      <c r="Q61" s="5">
        <f t="shared" si="1"/>
        <v>-5.6890199474283643E-2</v>
      </c>
      <c r="S61" s="13">
        <f t="shared" si="2"/>
        <v>9.3422805173829816E-3</v>
      </c>
      <c r="T61" s="20" t="b">
        <f t="shared" si="10"/>
        <v>1</v>
      </c>
      <c r="U61" s="13">
        <f>(E61-E60)/E60</f>
        <v>-3.5446568646603067E-2</v>
      </c>
      <c r="V61" s="13"/>
    </row>
    <row r="62" spans="1:22" x14ac:dyDescent="0.2">
      <c r="A62" s="1">
        <v>44571</v>
      </c>
      <c r="B62" s="4">
        <v>333.33334400000001</v>
      </c>
      <c r="C62" s="4">
        <v>353.03332499999999</v>
      </c>
      <c r="D62" s="4">
        <v>326.66665599999999</v>
      </c>
      <c r="E62" s="4">
        <v>352.70666499999999</v>
      </c>
      <c r="F62" s="4">
        <v>352.70666499999999</v>
      </c>
      <c r="G62" s="2">
        <v>91815000</v>
      </c>
      <c r="H62" s="4">
        <f t="shared" si="3"/>
        <v>91.814999999999998</v>
      </c>
      <c r="I62" s="9">
        <f t="shared" si="11"/>
        <v>3.0341954275550163E-2</v>
      </c>
      <c r="J62" s="6" t="b">
        <f t="shared" si="0"/>
        <v>0</v>
      </c>
      <c r="K62" s="34">
        <f t="shared" si="4"/>
        <v>8.0714295492711696E-2</v>
      </c>
      <c r="L62" s="5">
        <f t="shared" si="5"/>
        <v>5.8119961140161172E-2</v>
      </c>
      <c r="M62" s="5">
        <f t="shared" si="6"/>
        <v>-9.2529508368651586E-4</v>
      </c>
      <c r="N62" s="4">
        <f t="shared" si="7"/>
        <v>356.26364172168832</v>
      </c>
      <c r="O62" s="4">
        <f t="shared" si="8"/>
        <v>352.54916625594785</v>
      </c>
      <c r="P62" s="5">
        <f t="shared" si="9"/>
        <v>1.0426198552818355E-2</v>
      </c>
      <c r="Q62" s="5">
        <f t="shared" si="1"/>
        <v>-8.3076076971136364E-2</v>
      </c>
      <c r="S62" s="13">
        <f t="shared" si="2"/>
        <v>-9.0672085034482278E-3</v>
      </c>
      <c r="T62" s="20" t="b">
        <f t="shared" si="10"/>
        <v>0</v>
      </c>
      <c r="U62" s="13">
        <f>(E62-E61)/E61</f>
        <v>3.0341954275550163E-2</v>
      </c>
      <c r="V62" s="13"/>
    </row>
    <row r="63" spans="1:22" x14ac:dyDescent="0.2">
      <c r="A63" s="1">
        <v>44572</v>
      </c>
      <c r="B63" s="4">
        <v>351.22332799999998</v>
      </c>
      <c r="C63" s="4">
        <v>358.616669</v>
      </c>
      <c r="D63" s="4">
        <v>346.273346</v>
      </c>
      <c r="E63" s="4">
        <v>354.79998799999998</v>
      </c>
      <c r="F63" s="4">
        <v>354.79998799999998</v>
      </c>
      <c r="G63" s="2">
        <v>66063300</v>
      </c>
      <c r="H63" s="4">
        <f t="shared" si="3"/>
        <v>66.063299999999998</v>
      </c>
      <c r="I63" s="9">
        <f t="shared" si="11"/>
        <v>5.9350253559852578E-3</v>
      </c>
      <c r="J63" s="6" t="b">
        <f t="shared" si="0"/>
        <v>0</v>
      </c>
      <c r="K63" s="34">
        <f t="shared" si="4"/>
        <v>3.5646182828059765E-2</v>
      </c>
      <c r="L63" s="5">
        <f t="shared" si="5"/>
        <v>1.0183435195967405E-2</v>
      </c>
      <c r="M63" s="5">
        <f t="shared" si="6"/>
        <v>-1.0642787494074954E-2</v>
      </c>
      <c r="N63" s="4">
        <f t="shared" si="7"/>
        <v>356.01969943474023</v>
      </c>
      <c r="O63" s="4">
        <f t="shared" si="8"/>
        <v>352.7448898858654</v>
      </c>
      <c r="P63" s="5">
        <f t="shared" si="9"/>
        <v>9.1983942295168208E-3</v>
      </c>
      <c r="Q63" s="5">
        <f t="shared" si="1"/>
        <v>-2.7375882430704577E-2</v>
      </c>
      <c r="S63" s="13">
        <f t="shared" si="2"/>
        <v>7.2944546871508264E-3</v>
      </c>
      <c r="T63" s="20" t="b">
        <f t="shared" si="10"/>
        <v>0</v>
      </c>
      <c r="U63" s="13"/>
      <c r="V63" s="13"/>
    </row>
    <row r="64" spans="1:22" x14ac:dyDescent="0.2">
      <c r="A64" s="1">
        <v>44573</v>
      </c>
      <c r="B64" s="4">
        <v>359.616669</v>
      </c>
      <c r="C64" s="4">
        <v>371.61334199999999</v>
      </c>
      <c r="D64" s="4">
        <v>357.52999899999998</v>
      </c>
      <c r="E64" s="4">
        <v>368.73998999999998</v>
      </c>
      <c r="F64" s="4">
        <v>368.73998999999998</v>
      </c>
      <c r="G64" s="2">
        <v>83739000</v>
      </c>
      <c r="H64" s="4">
        <f t="shared" si="3"/>
        <v>83.739000000000004</v>
      </c>
      <c r="I64" s="9">
        <f t="shared" si="11"/>
        <v>3.9289747664816702E-2</v>
      </c>
      <c r="J64" s="6" t="b">
        <f t="shared" si="0"/>
        <v>0</v>
      </c>
      <c r="K64" s="34">
        <f t="shared" si="4"/>
        <v>3.9390661033733322E-2</v>
      </c>
      <c r="L64" s="5">
        <f t="shared" si="5"/>
        <v>2.5369572065081267E-2</v>
      </c>
      <c r="M64" s="5">
        <f t="shared" si="6"/>
        <v>-7.732101287149188E-3</v>
      </c>
      <c r="N64" s="4">
        <f t="shared" si="7"/>
        <v>358.13974786228351</v>
      </c>
      <c r="O64" s="4">
        <f t="shared" si="8"/>
        <v>354.13576815665971</v>
      </c>
      <c r="P64" s="5">
        <f t="shared" si="9"/>
        <v>1.117993668539541E-2</v>
      </c>
      <c r="Q64" s="5">
        <f t="shared" si="1"/>
        <v>-1.7025445120880773E-3</v>
      </c>
      <c r="S64" s="13">
        <f t="shared" si="2"/>
        <v>3.7621052167874744E-2</v>
      </c>
      <c r="T64" s="20" t="b">
        <f t="shared" si="10"/>
        <v>0</v>
      </c>
      <c r="U64" s="13"/>
      <c r="V64" s="13"/>
    </row>
    <row r="65" spans="1:22" x14ac:dyDescent="0.2">
      <c r="A65" s="1">
        <v>44574</v>
      </c>
      <c r="B65" s="4">
        <v>369.69000199999999</v>
      </c>
      <c r="C65" s="4">
        <v>371.866669</v>
      </c>
      <c r="D65" s="4">
        <v>342.17999300000002</v>
      </c>
      <c r="E65" s="4">
        <v>343.85333300000002</v>
      </c>
      <c r="F65" s="4">
        <v>343.85333300000002</v>
      </c>
      <c r="G65" s="2">
        <v>97209900</v>
      </c>
      <c r="H65" s="4">
        <f t="shared" si="3"/>
        <v>97.209900000000005</v>
      </c>
      <c r="I65" s="9">
        <f t="shared" si="11"/>
        <v>-6.7491071418643689E-2</v>
      </c>
      <c r="J65" s="6" t="b">
        <f t="shared" si="0"/>
        <v>1</v>
      </c>
      <c r="K65" s="34">
        <f t="shared" si="4"/>
        <v>8.6757486139757964E-2</v>
      </c>
      <c r="L65" s="5">
        <f t="shared" si="5"/>
        <v>-6.9887389056304455E-2</v>
      </c>
      <c r="M65" s="5">
        <f t="shared" si="6"/>
        <v>-7.5331666791572494E-2</v>
      </c>
      <c r="N65" s="4">
        <f t="shared" si="7"/>
        <v>355.75867871856963</v>
      </c>
      <c r="O65" s="4">
        <f t="shared" si="8"/>
        <v>353.24164336042844</v>
      </c>
      <c r="P65" s="5">
        <f t="shared" si="9"/>
        <v>7.0751200426296262E-3</v>
      </c>
      <c r="Q65" s="5">
        <f t="shared" si="1"/>
        <v>-3.8168248677669804E-2</v>
      </c>
      <c r="S65" s="13">
        <f t="shared" si="2"/>
        <v>4.5277856156456381E-2</v>
      </c>
      <c r="T65" s="20" t="b">
        <f t="shared" si="10"/>
        <v>1</v>
      </c>
      <c r="U65" s="13"/>
      <c r="V65" s="13"/>
    </row>
    <row r="66" spans="1:22" x14ac:dyDescent="0.2">
      <c r="A66" s="1">
        <v>44575</v>
      </c>
      <c r="B66" s="4">
        <v>339.959991</v>
      </c>
      <c r="C66" s="4">
        <v>350.66665599999999</v>
      </c>
      <c r="D66" s="4">
        <v>337.79333500000001</v>
      </c>
      <c r="E66" s="4">
        <v>349.86999500000002</v>
      </c>
      <c r="F66" s="4">
        <v>349.86999500000002</v>
      </c>
      <c r="G66" s="2">
        <v>72924300</v>
      </c>
      <c r="H66" s="4">
        <f t="shared" si="3"/>
        <v>72.924300000000002</v>
      </c>
      <c r="I66" s="9">
        <f t="shared" si="11"/>
        <v>1.749775681249539E-2</v>
      </c>
      <c r="J66" s="6" t="b">
        <f t="shared" ref="J66:J129" si="13">(E66-D66)&lt;(C66-E66)</f>
        <v>0</v>
      </c>
      <c r="K66" s="34">
        <f t="shared" si="4"/>
        <v>3.8110050335954604E-2</v>
      </c>
      <c r="L66" s="5">
        <f t="shared" si="5"/>
        <v>2.9150500830552189E-2</v>
      </c>
      <c r="M66" s="5">
        <f t="shared" si="6"/>
        <v>-2.2718470272804379E-3</v>
      </c>
      <c r="N66" s="4">
        <f t="shared" si="7"/>
        <v>354.77723143214138</v>
      </c>
      <c r="O66" s="4">
        <f t="shared" si="8"/>
        <v>352.94845654647816</v>
      </c>
      <c r="P66" s="5">
        <f t="shared" si="9"/>
        <v>5.154713221817939E-3</v>
      </c>
      <c r="Q66" s="5">
        <f t="shared" ref="Q66:Q129" si="14">(D66-N66)/N66</f>
        <v>-4.7872002280365873E-2</v>
      </c>
      <c r="S66" s="13">
        <f t="shared" ref="S66:S129" si="15">(C66-N66)/N66</f>
        <v>-1.1586356360998952E-2</v>
      </c>
      <c r="T66" s="20" t="b">
        <f t="shared" si="10"/>
        <v>0</v>
      </c>
      <c r="U66" s="13"/>
      <c r="V66" s="13"/>
    </row>
    <row r="67" spans="1:22" x14ac:dyDescent="0.2">
      <c r="A67" s="1">
        <v>44579</v>
      </c>
      <c r="B67" s="4">
        <v>342.20333900000003</v>
      </c>
      <c r="C67" s="4">
        <v>356.92999300000002</v>
      </c>
      <c r="D67" s="4">
        <v>338.68667599999998</v>
      </c>
      <c r="E67" s="4">
        <v>343.50332600000002</v>
      </c>
      <c r="F67" s="4">
        <v>343.50332600000002</v>
      </c>
      <c r="G67" s="2">
        <v>66743400</v>
      </c>
      <c r="H67" s="4">
        <f t="shared" ref="H67:H130" si="16">(G67/1000000)</f>
        <v>66.743399999999994</v>
      </c>
      <c r="I67" s="9">
        <f t="shared" si="11"/>
        <v>-1.8197242092737907E-2</v>
      </c>
      <c r="J67" s="6" t="b">
        <f t="shared" si="13"/>
        <v>1</v>
      </c>
      <c r="K67" s="34">
        <f t="shared" ref="K67:K130" si="17">(C67-D67)/D67</f>
        <v>5.3864879526586536E-2</v>
      </c>
      <c r="L67" s="5">
        <f t="shared" ref="L67:L130" si="18">(E67-B67)/B67</f>
        <v>3.7988729268360155E-3</v>
      </c>
      <c r="M67" s="5">
        <f t="shared" ref="M67:M130" si="19">(E67-C67)/C67</f>
        <v>-3.7617088121815551E-2</v>
      </c>
      <c r="N67" s="4">
        <f t="shared" ref="N67:N130" si="20">(E67-N66)*(2/($X$1+1))+N66</f>
        <v>352.89824719345114</v>
      </c>
      <c r="O67" s="4">
        <f t="shared" ref="O67:O130" si="21">(E67-O66)*(2/($X$2+1))+O66</f>
        <v>352.12714084678441</v>
      </c>
      <c r="P67" s="5">
        <f t="shared" ref="P67:P130" si="22">(N67-O67)/N67</f>
        <v>2.1850670917161661E-3</v>
      </c>
      <c r="Q67" s="5">
        <f t="shared" si="14"/>
        <v>-4.0271016664077362E-2</v>
      </c>
      <c r="S67" s="13">
        <f t="shared" si="15"/>
        <v>1.1424669401485489E-2</v>
      </c>
      <c r="T67" s="20" t="b">
        <f t="shared" ref="T67:T130" si="23">(E67&lt;E66)</f>
        <v>1</v>
      </c>
      <c r="U67" s="13"/>
      <c r="V67" s="13"/>
    </row>
    <row r="68" spans="1:22" x14ac:dyDescent="0.2">
      <c r="A68" s="1">
        <v>44580</v>
      </c>
      <c r="B68" s="4">
        <v>347.23666400000002</v>
      </c>
      <c r="C68" s="4">
        <v>351.55667099999999</v>
      </c>
      <c r="D68" s="4">
        <v>331.66665599999999</v>
      </c>
      <c r="E68" s="4">
        <v>331.883331</v>
      </c>
      <c r="F68" s="4">
        <v>331.883331</v>
      </c>
      <c r="G68" s="2">
        <v>75442500</v>
      </c>
      <c r="H68" s="4">
        <f t="shared" si="16"/>
        <v>75.442499999999995</v>
      </c>
      <c r="I68" s="9">
        <f t="shared" ref="I68:I131" si="24">(E68-E67)/E67</f>
        <v>-3.3827896618386796E-2</v>
      </c>
      <c r="J68" s="6" t="b">
        <f t="shared" si="13"/>
        <v>1</v>
      </c>
      <c r="K68" s="34">
        <f t="shared" si="17"/>
        <v>5.996989640104191E-2</v>
      </c>
      <c r="L68" s="5">
        <f t="shared" si="18"/>
        <v>-4.4215760003960929E-2</v>
      </c>
      <c r="M68" s="5">
        <f t="shared" si="19"/>
        <v>-5.5960650509174939E-2</v>
      </c>
      <c r="N68" s="4">
        <f t="shared" si="20"/>
        <v>349.39576116120929</v>
      </c>
      <c r="O68" s="4">
        <f t="shared" si="21"/>
        <v>350.36680955575969</v>
      </c>
      <c r="P68" s="5">
        <f t="shared" si="22"/>
        <v>-2.7792220241113839E-3</v>
      </c>
      <c r="Q68" s="5">
        <f t="shared" si="14"/>
        <v>-5.0742187318721342E-2</v>
      </c>
      <c r="S68" s="13">
        <f t="shared" si="15"/>
        <v>6.1847053656545912E-3</v>
      </c>
      <c r="T68" s="20" t="b">
        <f t="shared" si="23"/>
        <v>1</v>
      </c>
      <c r="U68" s="13"/>
      <c r="V68" s="13"/>
    </row>
    <row r="69" spans="1:22" x14ac:dyDescent="0.2">
      <c r="A69" s="1">
        <v>44581</v>
      </c>
      <c r="B69" s="4">
        <v>336.57666</v>
      </c>
      <c r="C69" s="4">
        <v>347.22000100000002</v>
      </c>
      <c r="D69" s="4">
        <v>331.33334400000001</v>
      </c>
      <c r="E69" s="4">
        <v>332.08999599999999</v>
      </c>
      <c r="F69" s="4">
        <v>332.08999599999999</v>
      </c>
      <c r="G69" s="2">
        <v>70488600</v>
      </c>
      <c r="H69" s="4">
        <f t="shared" si="16"/>
        <v>70.488600000000005</v>
      </c>
      <c r="I69" s="9">
        <f t="shared" si="24"/>
        <v>6.2270376573985505E-4</v>
      </c>
      <c r="J69" s="6" t="b">
        <f t="shared" si="13"/>
        <v>1</v>
      </c>
      <c r="K69" s="34">
        <f t="shared" si="17"/>
        <v>4.7947655398063449E-2</v>
      </c>
      <c r="L69" s="5">
        <f t="shared" si="18"/>
        <v>-1.3330288558927464E-2</v>
      </c>
      <c r="M69" s="5">
        <f t="shared" si="19"/>
        <v>-4.3574693152541172E-2</v>
      </c>
      <c r="N69" s="4">
        <f t="shared" si="20"/>
        <v>346.51146696767444</v>
      </c>
      <c r="O69" s="4">
        <f t="shared" si="21"/>
        <v>348.77752142047626</v>
      </c>
      <c r="P69" s="5">
        <f t="shared" si="22"/>
        <v>-6.5396232702833526E-3</v>
      </c>
      <c r="Q69" s="5">
        <f t="shared" si="14"/>
        <v>-4.3802657096742983E-2</v>
      </c>
      <c r="S69" s="13">
        <f t="shared" si="15"/>
        <v>2.044763593326295E-3</v>
      </c>
      <c r="T69" s="20" t="b">
        <f t="shared" si="23"/>
        <v>0</v>
      </c>
      <c r="U69" s="13">
        <f>(E69-E68)/E68</f>
        <v>6.2270376573985505E-4</v>
      </c>
      <c r="V69" s="13"/>
    </row>
    <row r="70" spans="1:22" x14ac:dyDescent="0.2">
      <c r="A70" s="1">
        <v>44582</v>
      </c>
      <c r="B70" s="4">
        <v>332.11334199999999</v>
      </c>
      <c r="C70" s="4">
        <v>334.85000600000001</v>
      </c>
      <c r="D70" s="4">
        <v>313.5</v>
      </c>
      <c r="E70" s="4">
        <v>314.633331</v>
      </c>
      <c r="F70" s="4">
        <v>314.633331</v>
      </c>
      <c r="G70" s="2">
        <v>103416000</v>
      </c>
      <c r="H70" s="4">
        <f t="shared" si="16"/>
        <v>103.416</v>
      </c>
      <c r="I70" s="9">
        <f t="shared" si="24"/>
        <v>-5.256606706093004E-2</v>
      </c>
      <c r="J70" s="6" t="b">
        <f t="shared" si="13"/>
        <v>1</v>
      </c>
      <c r="K70" s="34">
        <f t="shared" si="17"/>
        <v>6.8102092503987272E-2</v>
      </c>
      <c r="L70" s="5">
        <f t="shared" si="18"/>
        <v>-5.2632667193478755E-2</v>
      </c>
      <c r="M70" s="5">
        <f t="shared" si="19"/>
        <v>-6.0375316224423208E-2</v>
      </c>
      <c r="N70" s="4">
        <f t="shared" si="20"/>
        <v>341.19844430639534</v>
      </c>
      <c r="O70" s="4">
        <f t="shared" si="21"/>
        <v>345.80846138391308</v>
      </c>
      <c r="P70" s="5">
        <f t="shared" si="22"/>
        <v>-1.3511248818526134E-2</v>
      </c>
      <c r="Q70" s="5">
        <f t="shared" si="14"/>
        <v>-8.1179866932576672E-2</v>
      </c>
      <c r="S70" s="13">
        <f t="shared" si="15"/>
        <v>-1.8606293235893114E-2</v>
      </c>
      <c r="T70" s="20" t="b">
        <f t="shared" si="23"/>
        <v>1</v>
      </c>
      <c r="U70" s="13">
        <f>(E70-E69)/E69</f>
        <v>-5.256606706093004E-2</v>
      </c>
      <c r="V70" s="13"/>
    </row>
    <row r="71" spans="1:22" x14ac:dyDescent="0.2">
      <c r="A71" s="1">
        <v>44585</v>
      </c>
      <c r="B71" s="4">
        <v>301.58667000000003</v>
      </c>
      <c r="C71" s="4">
        <v>311.17001299999998</v>
      </c>
      <c r="D71" s="4">
        <v>283.82333399999999</v>
      </c>
      <c r="E71" s="4">
        <v>310</v>
      </c>
      <c r="F71" s="4">
        <v>310</v>
      </c>
      <c r="G71" s="2">
        <v>151565700</v>
      </c>
      <c r="H71" s="4">
        <f t="shared" si="16"/>
        <v>151.56569999999999</v>
      </c>
      <c r="I71" s="9">
        <f t="shared" si="24"/>
        <v>-1.4726128936415825E-2</v>
      </c>
      <c r="J71" s="6" t="b">
        <f t="shared" si="13"/>
        <v>0</v>
      </c>
      <c r="K71" s="34">
        <f t="shared" si="17"/>
        <v>9.635105970533063E-2</v>
      </c>
      <c r="L71" s="5">
        <f t="shared" si="18"/>
        <v>2.7896889474591079E-2</v>
      </c>
      <c r="M71" s="5">
        <f t="shared" si="19"/>
        <v>-3.7600441916618202E-3</v>
      </c>
      <c r="N71" s="4">
        <f t="shared" si="20"/>
        <v>335.99870358866281</v>
      </c>
      <c r="O71" s="4">
        <f t="shared" si="21"/>
        <v>342.69468213313803</v>
      </c>
      <c r="P71" s="5">
        <f t="shared" si="22"/>
        <v>-1.9928584464637078E-2</v>
      </c>
      <c r="Q71" s="5">
        <f t="shared" si="14"/>
        <v>-0.15528443720585625</v>
      </c>
      <c r="S71" s="13">
        <f t="shared" si="15"/>
        <v>-7.3895197581055755E-2</v>
      </c>
      <c r="T71" s="20" t="b">
        <f t="shared" si="23"/>
        <v>1</v>
      </c>
      <c r="U71" s="13">
        <f>(E71-E70)/E70</f>
        <v>-1.4726128936415825E-2</v>
      </c>
      <c r="V71" s="13"/>
    </row>
    <row r="72" spans="1:22" x14ac:dyDescent="0.2">
      <c r="A72" s="1">
        <v>44586</v>
      </c>
      <c r="B72" s="4">
        <v>304.73333700000001</v>
      </c>
      <c r="C72" s="4">
        <v>317.08667000000003</v>
      </c>
      <c r="D72" s="4">
        <v>301.07000699999998</v>
      </c>
      <c r="E72" s="4">
        <v>306.133331</v>
      </c>
      <c r="F72" s="4">
        <v>306.133331</v>
      </c>
      <c r="G72" s="2">
        <v>86595900</v>
      </c>
      <c r="H72" s="4">
        <f t="shared" si="16"/>
        <v>86.5959</v>
      </c>
      <c r="I72" s="9">
        <f t="shared" si="24"/>
        <v>-1.2473125806451619E-2</v>
      </c>
      <c r="J72" s="6" t="b">
        <f t="shared" si="13"/>
        <v>1</v>
      </c>
      <c r="K72" s="34">
        <f t="shared" si="17"/>
        <v>5.3199131855070678E-2</v>
      </c>
      <c r="L72" s="5">
        <f t="shared" si="18"/>
        <v>4.5941609598164589E-3</v>
      </c>
      <c r="M72" s="5">
        <f t="shared" si="19"/>
        <v>-3.4543675393229327E-2</v>
      </c>
      <c r="N72" s="4">
        <f t="shared" si="20"/>
        <v>331.02114149055234</v>
      </c>
      <c r="O72" s="4">
        <f t="shared" si="21"/>
        <v>339.51543420851732</v>
      </c>
      <c r="P72" s="5">
        <f t="shared" si="22"/>
        <v>-2.5660876763689781E-2</v>
      </c>
      <c r="Q72" s="5">
        <f t="shared" si="14"/>
        <v>-9.0481031983895802E-2</v>
      </c>
      <c r="R72" s="109"/>
      <c r="S72" s="13">
        <f t="shared" si="15"/>
        <v>-4.2095412479719263E-2</v>
      </c>
      <c r="T72" s="20" t="b">
        <f t="shared" si="23"/>
        <v>1</v>
      </c>
      <c r="U72" s="13"/>
      <c r="V72" s="13"/>
    </row>
    <row r="73" spans="1:22" x14ac:dyDescent="0.2">
      <c r="A73" s="1">
        <v>44587</v>
      </c>
      <c r="B73" s="4">
        <v>317.476654</v>
      </c>
      <c r="C73" s="4">
        <v>329.23001099999999</v>
      </c>
      <c r="D73" s="4">
        <v>302</v>
      </c>
      <c r="E73" s="4">
        <v>312.47000100000002</v>
      </c>
      <c r="F73" s="4">
        <v>312.47000100000002</v>
      </c>
      <c r="G73" s="2">
        <v>104867400</v>
      </c>
      <c r="H73" s="4">
        <f t="shared" si="16"/>
        <v>104.8674</v>
      </c>
      <c r="I73" s="9">
        <f t="shared" si="24"/>
        <v>2.0699052858115689E-2</v>
      </c>
      <c r="J73" s="6" t="b">
        <f t="shared" si="13"/>
        <v>1</v>
      </c>
      <c r="K73" s="34">
        <f t="shared" si="17"/>
        <v>9.0165599337748314E-2</v>
      </c>
      <c r="L73" s="5">
        <f t="shared" si="18"/>
        <v>-1.577014541673975E-2</v>
      </c>
      <c r="M73" s="5">
        <f t="shared" si="19"/>
        <v>-5.0906689669915801E-2</v>
      </c>
      <c r="N73" s="4">
        <f t="shared" si="20"/>
        <v>327.92928474212692</v>
      </c>
      <c r="O73" s="4">
        <f t="shared" si="21"/>
        <v>337.16365740777667</v>
      </c>
      <c r="P73" s="5">
        <f t="shared" si="22"/>
        <v>-2.8159646287495666E-2</v>
      </c>
      <c r="Q73" s="5">
        <f t="shared" si="14"/>
        <v>-7.9069744449681831E-2</v>
      </c>
      <c r="R73" s="109"/>
      <c r="S73" s="13">
        <f t="shared" si="15"/>
        <v>3.9664839902783175E-3</v>
      </c>
      <c r="T73" s="20" t="b">
        <f t="shared" si="23"/>
        <v>0</v>
      </c>
      <c r="U73" s="13"/>
      <c r="V73" s="13"/>
    </row>
    <row r="74" spans="1:22" x14ac:dyDescent="0.2">
      <c r="A74" s="1">
        <v>44588</v>
      </c>
      <c r="B74" s="4">
        <v>311.11999500000002</v>
      </c>
      <c r="C74" s="4">
        <v>311.79666099999997</v>
      </c>
      <c r="D74" s="4">
        <v>276.33334400000001</v>
      </c>
      <c r="E74" s="4">
        <v>276.366669</v>
      </c>
      <c r="F74" s="4">
        <v>276.366669</v>
      </c>
      <c r="G74" s="2">
        <v>147109500</v>
      </c>
      <c r="H74" s="4">
        <f t="shared" si="16"/>
        <v>147.1095</v>
      </c>
      <c r="I74" s="9">
        <f t="shared" si="24"/>
        <v>-0.11554175403865416</v>
      </c>
      <c r="J74" s="6" t="b">
        <f t="shared" si="13"/>
        <v>1</v>
      </c>
      <c r="K74" s="34">
        <f t="shared" si="17"/>
        <v>0.12833527972650294</v>
      </c>
      <c r="L74" s="5">
        <f t="shared" si="18"/>
        <v>-0.11170392954011205</v>
      </c>
      <c r="M74" s="5">
        <f t="shared" si="19"/>
        <v>-0.11363172359308868</v>
      </c>
      <c r="N74" s="4">
        <f t="shared" si="20"/>
        <v>319.33551545177244</v>
      </c>
      <c r="O74" s="4">
        <f t="shared" si="21"/>
        <v>331.8769627636222</v>
      </c>
      <c r="P74" s="5">
        <f t="shared" si="22"/>
        <v>-3.9273574986192959E-2</v>
      </c>
      <c r="Q74" s="5">
        <f t="shared" si="14"/>
        <v>-0.1346614121230334</v>
      </c>
      <c r="S74" s="13">
        <f t="shared" si="15"/>
        <v>-2.3607942389705847E-2</v>
      </c>
      <c r="T74" s="20" t="b">
        <f t="shared" si="23"/>
        <v>1</v>
      </c>
      <c r="U74" s="13"/>
      <c r="V74" s="13"/>
    </row>
    <row r="75" spans="1:22" x14ac:dyDescent="0.2">
      <c r="A75" s="1">
        <v>44589</v>
      </c>
      <c r="B75" s="4">
        <v>277.18667599999998</v>
      </c>
      <c r="C75" s="4">
        <v>285.83334400000001</v>
      </c>
      <c r="D75" s="4">
        <v>264.00332600000002</v>
      </c>
      <c r="E75" s="4">
        <v>282.116669</v>
      </c>
      <c r="F75" s="4">
        <v>282.116669</v>
      </c>
      <c r="G75" s="2">
        <v>134789100</v>
      </c>
      <c r="H75" s="4">
        <f t="shared" si="16"/>
        <v>134.78909999999999</v>
      </c>
      <c r="I75" s="9">
        <f t="shared" si="24"/>
        <v>2.0805692744373598E-2</v>
      </c>
      <c r="J75" s="6" t="b">
        <f t="shared" si="13"/>
        <v>0</v>
      </c>
      <c r="K75" s="34">
        <f t="shared" si="17"/>
        <v>8.2688420372400886E-2</v>
      </c>
      <c r="L75" s="5">
        <f t="shared" si="18"/>
        <v>1.7785822432532884E-2</v>
      </c>
      <c r="M75" s="5">
        <f t="shared" si="19"/>
        <v>-1.3002944121172963E-2</v>
      </c>
      <c r="N75" s="4">
        <f t="shared" si="20"/>
        <v>313.13237437647706</v>
      </c>
      <c r="O75" s="4">
        <f t="shared" si="21"/>
        <v>327.54998069722029</v>
      </c>
      <c r="P75" s="5">
        <f t="shared" si="22"/>
        <v>-4.6043167364767705E-2</v>
      </c>
      <c r="Q75" s="5">
        <f t="shared" si="14"/>
        <v>-0.15689546146196146</v>
      </c>
      <c r="S75" s="13">
        <f t="shared" si="15"/>
        <v>-8.7180478961449065E-2</v>
      </c>
      <c r="T75" s="20" t="b">
        <f t="shared" si="23"/>
        <v>0</v>
      </c>
      <c r="U75" s="13"/>
      <c r="V75" s="13"/>
    </row>
    <row r="76" spans="1:22" x14ac:dyDescent="0.2">
      <c r="A76" s="1">
        <v>44592</v>
      </c>
      <c r="B76" s="4">
        <v>290.90332000000001</v>
      </c>
      <c r="C76" s="4">
        <v>312.66332999999997</v>
      </c>
      <c r="D76" s="4">
        <v>287.35000600000001</v>
      </c>
      <c r="E76" s="4">
        <v>312.23998999999998</v>
      </c>
      <c r="F76" s="4">
        <v>312.23998999999998</v>
      </c>
      <c r="G76" s="2">
        <v>104436000</v>
      </c>
      <c r="H76" s="4">
        <f t="shared" si="16"/>
        <v>104.43600000000001</v>
      </c>
      <c r="I76" s="9">
        <f t="shared" si="24"/>
        <v>0.10677611183619914</v>
      </c>
      <c r="J76" s="6" t="b">
        <f t="shared" si="13"/>
        <v>0</v>
      </c>
      <c r="K76" s="34">
        <f t="shared" si="17"/>
        <v>8.8092303711314227E-2</v>
      </c>
      <c r="L76" s="5">
        <f t="shared" si="18"/>
        <v>7.3346258131395572E-2</v>
      </c>
      <c r="M76" s="5">
        <f t="shared" si="19"/>
        <v>-1.353980334054512E-3</v>
      </c>
      <c r="N76" s="4">
        <f t="shared" si="20"/>
        <v>312.98364364706424</v>
      </c>
      <c r="O76" s="4">
        <f t="shared" si="21"/>
        <v>326.21867715833156</v>
      </c>
      <c r="P76" s="5">
        <f t="shared" si="22"/>
        <v>-4.2286661874867154E-2</v>
      </c>
      <c r="Q76" s="5">
        <f t="shared" si="14"/>
        <v>-8.1900885772708251E-2</v>
      </c>
      <c r="S76" s="13">
        <f t="shared" si="15"/>
        <v>-1.0234197651090963E-3</v>
      </c>
      <c r="T76" s="20" t="b">
        <f t="shared" si="23"/>
        <v>0</v>
      </c>
      <c r="U76" s="13"/>
      <c r="V76" s="13"/>
    </row>
    <row r="77" spans="1:22" x14ac:dyDescent="0.2">
      <c r="A77" s="1">
        <v>44593</v>
      </c>
      <c r="B77" s="4">
        <v>311.73666400000002</v>
      </c>
      <c r="C77" s="4">
        <v>314.56668100000002</v>
      </c>
      <c r="D77" s="4">
        <v>301.66665599999999</v>
      </c>
      <c r="E77" s="4">
        <v>310.41665599999999</v>
      </c>
      <c r="F77" s="4">
        <v>310.41665599999999</v>
      </c>
      <c r="G77" s="2">
        <v>73138200</v>
      </c>
      <c r="H77" s="4">
        <f t="shared" si="16"/>
        <v>73.138199999999998</v>
      </c>
      <c r="I77" s="9">
        <f t="shared" si="24"/>
        <v>-5.8395274737229799E-3</v>
      </c>
      <c r="J77" s="6" t="b">
        <f t="shared" si="13"/>
        <v>0</v>
      </c>
      <c r="K77" s="34">
        <f t="shared" si="17"/>
        <v>4.2762515324199529E-2</v>
      </c>
      <c r="L77" s="5">
        <f t="shared" si="18"/>
        <v>-4.2343687876252815E-3</v>
      </c>
      <c r="M77" s="5">
        <f t="shared" si="19"/>
        <v>-1.3192830807150956E-2</v>
      </c>
      <c r="N77" s="4">
        <f t="shared" si="20"/>
        <v>312.55581237255353</v>
      </c>
      <c r="O77" s="4">
        <f t="shared" si="21"/>
        <v>324.84458836195489</v>
      </c>
      <c r="P77" s="5">
        <f t="shared" si="22"/>
        <v>-3.9317061154996689E-2</v>
      </c>
      <c r="Q77" s="5">
        <f t="shared" si="14"/>
        <v>-3.4839078147022653E-2</v>
      </c>
      <c r="S77" s="13">
        <f t="shared" si="15"/>
        <v>6.4336305640338327E-3</v>
      </c>
      <c r="T77" s="20" t="b">
        <f t="shared" si="23"/>
        <v>1</v>
      </c>
      <c r="U77" s="13"/>
      <c r="V77" s="13"/>
    </row>
    <row r="78" spans="1:22" x14ac:dyDescent="0.2">
      <c r="A78" s="1">
        <v>44594</v>
      </c>
      <c r="B78" s="4">
        <v>309.39334100000002</v>
      </c>
      <c r="C78" s="4">
        <v>310.5</v>
      </c>
      <c r="D78" s="4">
        <v>296.47000100000002</v>
      </c>
      <c r="E78" s="4">
        <v>301.88665800000001</v>
      </c>
      <c r="F78" s="4">
        <v>301.88665800000001</v>
      </c>
      <c r="G78" s="2">
        <v>66792900</v>
      </c>
      <c r="H78" s="4">
        <f t="shared" si="16"/>
        <v>66.792900000000003</v>
      </c>
      <c r="I78" s="9">
        <f t="shared" si="24"/>
        <v>-2.7479189132170723E-2</v>
      </c>
      <c r="J78" s="6" t="b">
        <f t="shared" si="13"/>
        <v>1</v>
      </c>
      <c r="K78" s="34">
        <f t="shared" si="17"/>
        <v>4.7323503061613217E-2</v>
      </c>
      <c r="L78" s="5">
        <f t="shared" si="18"/>
        <v>-2.426258747436975E-2</v>
      </c>
      <c r="M78" s="5">
        <f t="shared" si="19"/>
        <v>-2.7740231884057935E-2</v>
      </c>
      <c r="N78" s="4">
        <f t="shared" si="20"/>
        <v>310.77761997712793</v>
      </c>
      <c r="O78" s="4">
        <f t="shared" si="21"/>
        <v>322.84824659135012</v>
      </c>
      <c r="P78" s="5">
        <f t="shared" si="22"/>
        <v>-3.8840076756848016E-2</v>
      </c>
      <c r="Q78" s="5">
        <f t="shared" si="14"/>
        <v>-4.6038125197628094E-2</v>
      </c>
      <c r="S78" s="13">
        <f t="shared" si="15"/>
        <v>-8.933074947557627E-4</v>
      </c>
      <c r="T78" s="20" t="b">
        <f t="shared" si="23"/>
        <v>1</v>
      </c>
      <c r="U78" s="13"/>
      <c r="V78" s="13"/>
    </row>
    <row r="79" spans="1:22" x14ac:dyDescent="0.2">
      <c r="A79" s="1">
        <v>44595</v>
      </c>
      <c r="B79" s="4">
        <v>294</v>
      </c>
      <c r="C79" s="4">
        <v>312.33334400000001</v>
      </c>
      <c r="D79" s="4">
        <v>293.50665300000003</v>
      </c>
      <c r="E79" s="4">
        <v>297.04666099999997</v>
      </c>
      <c r="F79" s="4">
        <v>297.04666099999997</v>
      </c>
      <c r="G79" s="2">
        <v>78855600</v>
      </c>
      <c r="H79" s="4">
        <f t="shared" si="16"/>
        <v>78.855599999999995</v>
      </c>
      <c r="I79" s="9">
        <f t="shared" si="24"/>
        <v>-1.6032497202973572E-2</v>
      </c>
      <c r="J79" s="6" t="b">
        <f t="shared" si="13"/>
        <v>1</v>
      </c>
      <c r="K79" s="34">
        <f t="shared" si="17"/>
        <v>6.414400085166036E-2</v>
      </c>
      <c r="L79" s="5">
        <f t="shared" si="18"/>
        <v>1.0362792517006707E-2</v>
      </c>
      <c r="M79" s="5">
        <f t="shared" si="19"/>
        <v>-4.894348712252778E-2</v>
      </c>
      <c r="N79" s="4">
        <f t="shared" si="20"/>
        <v>308.48912681427328</v>
      </c>
      <c r="O79" s="4">
        <f t="shared" si="21"/>
        <v>320.60463045297183</v>
      </c>
      <c r="P79" s="5">
        <f t="shared" si="22"/>
        <v>-3.927368126006181E-2</v>
      </c>
      <c r="Q79" s="5">
        <f t="shared" si="14"/>
        <v>-4.8567267083268993E-2</v>
      </c>
      <c r="S79" s="13">
        <f t="shared" si="15"/>
        <v>1.2461434947239341E-2</v>
      </c>
      <c r="T79" s="20" t="b">
        <f t="shared" si="23"/>
        <v>1</v>
      </c>
      <c r="U79" s="13"/>
      <c r="V79" s="13"/>
    </row>
    <row r="80" spans="1:22" x14ac:dyDescent="0.2">
      <c r="A80" s="1">
        <v>44596</v>
      </c>
      <c r="B80" s="4">
        <v>299.07333399999999</v>
      </c>
      <c r="C80" s="4">
        <v>312.16665599999999</v>
      </c>
      <c r="D80" s="4">
        <v>293.72332799999998</v>
      </c>
      <c r="E80" s="4">
        <v>307.773346</v>
      </c>
      <c r="F80" s="4">
        <v>307.773346</v>
      </c>
      <c r="G80" s="2">
        <v>73625400</v>
      </c>
      <c r="H80" s="4">
        <f t="shared" si="16"/>
        <v>73.625399999999999</v>
      </c>
      <c r="I80" s="9">
        <f t="shared" si="24"/>
        <v>3.6111111176570447E-2</v>
      </c>
      <c r="J80" s="6" t="b">
        <f t="shared" si="13"/>
        <v>0</v>
      </c>
      <c r="K80" s="34">
        <f t="shared" si="17"/>
        <v>6.2791498808021165E-2</v>
      </c>
      <c r="L80" s="5">
        <f t="shared" si="18"/>
        <v>2.9089895390004967E-2</v>
      </c>
      <c r="M80" s="5">
        <f t="shared" si="19"/>
        <v>-1.4073604324992307E-2</v>
      </c>
      <c r="N80" s="4">
        <f t="shared" si="20"/>
        <v>308.36983001189441</v>
      </c>
      <c r="O80" s="4">
        <f t="shared" si="21"/>
        <v>319.48886658749603</v>
      </c>
      <c r="P80" s="5">
        <f t="shared" si="22"/>
        <v>-3.6057472208525537E-2</v>
      </c>
      <c r="Q80" s="5">
        <f t="shared" si="14"/>
        <v>-4.7496546634699911E-2</v>
      </c>
      <c r="S80" s="13">
        <f t="shared" si="15"/>
        <v>1.2312572821923372E-2</v>
      </c>
      <c r="T80" s="20" t="b">
        <f t="shared" si="23"/>
        <v>0</v>
      </c>
      <c r="U80" s="13"/>
      <c r="V80" s="13"/>
    </row>
    <row r="81" spans="1:22" x14ac:dyDescent="0.2">
      <c r="A81" s="1">
        <v>44599</v>
      </c>
      <c r="B81" s="4">
        <v>307.92999300000002</v>
      </c>
      <c r="C81" s="4">
        <v>315.92334</v>
      </c>
      <c r="D81" s="4">
        <v>300.90332000000001</v>
      </c>
      <c r="E81" s="4">
        <v>302.44665500000002</v>
      </c>
      <c r="F81" s="4">
        <v>302.44665500000002</v>
      </c>
      <c r="G81" s="2">
        <v>60994500</v>
      </c>
      <c r="H81" s="4">
        <f t="shared" si="16"/>
        <v>60.994500000000002</v>
      </c>
      <c r="I81" s="9">
        <f t="shared" si="24"/>
        <v>-1.7307187478151478E-2</v>
      </c>
      <c r="J81" s="6" t="b">
        <f t="shared" si="13"/>
        <v>1</v>
      </c>
      <c r="K81" s="34">
        <f t="shared" si="17"/>
        <v>4.9916431629933457E-2</v>
      </c>
      <c r="L81" s="5">
        <f t="shared" si="18"/>
        <v>-1.7807092925826173E-2</v>
      </c>
      <c r="M81" s="5">
        <f t="shared" si="19"/>
        <v>-4.2658085977439891E-2</v>
      </c>
      <c r="N81" s="4">
        <f t="shared" si="20"/>
        <v>307.38263417657868</v>
      </c>
      <c r="O81" s="4">
        <f t="shared" si="21"/>
        <v>318.0069351451051</v>
      </c>
      <c r="P81" s="5">
        <f t="shared" si="22"/>
        <v>-3.456376446570239E-2</v>
      </c>
      <c r="Q81" s="5">
        <f t="shared" si="14"/>
        <v>-2.1078985785698515E-2</v>
      </c>
      <c r="S81" s="13">
        <f t="shared" si="15"/>
        <v>2.778525809143478E-2</v>
      </c>
      <c r="T81" s="20" t="b">
        <f t="shared" si="23"/>
        <v>1</v>
      </c>
      <c r="U81" s="13"/>
      <c r="V81" s="13"/>
    </row>
    <row r="82" spans="1:22" x14ac:dyDescent="0.2">
      <c r="A82" s="1">
        <v>44600</v>
      </c>
      <c r="B82" s="4">
        <v>301.843323</v>
      </c>
      <c r="C82" s="4">
        <v>308.76333599999998</v>
      </c>
      <c r="D82" s="4">
        <v>298.26666299999999</v>
      </c>
      <c r="E82" s="4">
        <v>307.33334400000001</v>
      </c>
      <c r="F82" s="4">
        <v>307.33334400000001</v>
      </c>
      <c r="G82" s="2">
        <v>50729100</v>
      </c>
      <c r="H82" s="4">
        <f t="shared" si="16"/>
        <v>50.729100000000003</v>
      </c>
      <c r="I82" s="9">
        <f t="shared" si="24"/>
        <v>1.6157193075916114E-2</v>
      </c>
      <c r="J82" s="6" t="b">
        <f t="shared" si="13"/>
        <v>0</v>
      </c>
      <c r="K82" s="34">
        <f t="shared" si="17"/>
        <v>3.5192243391947521E-2</v>
      </c>
      <c r="L82" s="5">
        <f t="shared" si="18"/>
        <v>1.8188313544374852E-2</v>
      </c>
      <c r="M82" s="5">
        <f t="shared" si="19"/>
        <v>-4.6313529919885642E-3</v>
      </c>
      <c r="N82" s="4">
        <f t="shared" si="20"/>
        <v>307.3744191471489</v>
      </c>
      <c r="O82" s="4">
        <f t="shared" si="21"/>
        <v>317.07879678466117</v>
      </c>
      <c r="P82" s="5">
        <f t="shared" si="22"/>
        <v>-3.157184538790947E-2</v>
      </c>
      <c r="Q82" s="5">
        <f t="shared" si="14"/>
        <v>-2.9630820197788687E-2</v>
      </c>
      <c r="S82" s="13">
        <f t="shared" si="15"/>
        <v>4.5186481578552186E-3</v>
      </c>
      <c r="T82" s="20" t="b">
        <f t="shared" si="23"/>
        <v>0</v>
      </c>
      <c r="U82" s="13"/>
      <c r="V82" s="13"/>
    </row>
    <row r="83" spans="1:22" x14ac:dyDescent="0.2">
      <c r="A83" s="1">
        <v>44601</v>
      </c>
      <c r="B83" s="4">
        <v>311.66665599999999</v>
      </c>
      <c r="C83" s="4">
        <v>315.42334</v>
      </c>
      <c r="D83" s="4">
        <v>306.66665599999999</v>
      </c>
      <c r="E83" s="4">
        <v>310.66665599999999</v>
      </c>
      <c r="F83" s="4">
        <v>310.66665599999999</v>
      </c>
      <c r="G83" s="2">
        <v>52259400</v>
      </c>
      <c r="H83" s="4">
        <f t="shared" si="16"/>
        <v>52.259399999999999</v>
      </c>
      <c r="I83" s="9">
        <f t="shared" si="24"/>
        <v>1.0845917194067878E-2</v>
      </c>
      <c r="J83" s="6" t="b">
        <f t="shared" si="13"/>
        <v>1</v>
      </c>
      <c r="K83" s="34">
        <f t="shared" si="17"/>
        <v>2.8554405341022819E-2</v>
      </c>
      <c r="L83" s="5">
        <f t="shared" si="18"/>
        <v>-3.2085562595441717E-3</v>
      </c>
      <c r="M83" s="5">
        <f t="shared" si="19"/>
        <v>-1.508031713823082E-2</v>
      </c>
      <c r="N83" s="4">
        <f t="shared" si="20"/>
        <v>307.92312528929074</v>
      </c>
      <c r="O83" s="4">
        <f t="shared" si="21"/>
        <v>316.5212193251254</v>
      </c>
      <c r="P83" s="5">
        <f t="shared" si="22"/>
        <v>-2.7922859082950779E-2</v>
      </c>
      <c r="Q83" s="5">
        <f t="shared" si="14"/>
        <v>-4.0804642006354941E-3</v>
      </c>
      <c r="S83" s="13">
        <f t="shared" si="15"/>
        <v>2.4357425911622845E-2</v>
      </c>
      <c r="T83" s="20" t="b">
        <f t="shared" si="23"/>
        <v>0</v>
      </c>
      <c r="U83" s="13"/>
      <c r="V83" s="13"/>
    </row>
    <row r="84" spans="1:22" x14ac:dyDescent="0.2">
      <c r="A84" s="1">
        <v>44602</v>
      </c>
      <c r="B84" s="4">
        <v>302.790009</v>
      </c>
      <c r="C84" s="4">
        <v>314.60333300000002</v>
      </c>
      <c r="D84" s="4">
        <v>298.89999399999999</v>
      </c>
      <c r="E84" s="4">
        <v>301.51666299999999</v>
      </c>
      <c r="F84" s="4">
        <v>301.51666299999999</v>
      </c>
      <c r="G84" s="2">
        <v>66126900</v>
      </c>
      <c r="H84" s="4">
        <f t="shared" si="16"/>
        <v>66.126900000000006</v>
      </c>
      <c r="I84" s="9">
        <f t="shared" si="24"/>
        <v>-2.9452768178635801E-2</v>
      </c>
      <c r="J84" s="6" t="b">
        <f t="shared" si="13"/>
        <v>1</v>
      </c>
      <c r="K84" s="34">
        <f t="shared" si="17"/>
        <v>5.2537100418944903E-2</v>
      </c>
      <c r="L84" s="5">
        <f t="shared" si="18"/>
        <v>-4.2053765386955147E-3</v>
      </c>
      <c r="M84" s="5">
        <f t="shared" si="19"/>
        <v>-4.1597366039348431E-2</v>
      </c>
      <c r="N84" s="4">
        <f t="shared" si="20"/>
        <v>306.85538157440897</v>
      </c>
      <c r="O84" s="4">
        <f t="shared" si="21"/>
        <v>315.21647529685362</v>
      </c>
      <c r="P84" s="5">
        <f t="shared" si="22"/>
        <v>-2.7247668525628186E-2</v>
      </c>
      <c r="Q84" s="5">
        <f t="shared" si="14"/>
        <v>-2.5925527307331522E-2</v>
      </c>
      <c r="S84" s="13">
        <f t="shared" si="15"/>
        <v>2.5249521080054006E-2</v>
      </c>
      <c r="T84" s="20" t="b">
        <f t="shared" si="23"/>
        <v>1</v>
      </c>
      <c r="U84" s="13"/>
      <c r="V84" s="13"/>
    </row>
    <row r="85" spans="1:22" x14ac:dyDescent="0.2">
      <c r="A85" s="1">
        <v>44603</v>
      </c>
      <c r="B85" s="4">
        <v>303.209991</v>
      </c>
      <c r="C85" s="4">
        <v>305.32000699999998</v>
      </c>
      <c r="D85" s="4">
        <v>283.56668100000002</v>
      </c>
      <c r="E85" s="4">
        <v>286.66665599999999</v>
      </c>
      <c r="F85" s="4">
        <v>286.66665599999999</v>
      </c>
      <c r="G85" s="2">
        <v>79645800</v>
      </c>
      <c r="H85" s="4">
        <f t="shared" si="16"/>
        <v>79.645799999999994</v>
      </c>
      <c r="I85" s="9">
        <f t="shared" si="24"/>
        <v>-4.925103260379346E-2</v>
      </c>
      <c r="J85" s="6" t="b">
        <f t="shared" si="13"/>
        <v>1</v>
      </c>
      <c r="K85" s="34">
        <f t="shared" si="17"/>
        <v>7.6713265194932961E-2</v>
      </c>
      <c r="L85" s="5">
        <f t="shared" si="18"/>
        <v>-5.4560652653427945E-2</v>
      </c>
      <c r="M85" s="5">
        <f t="shared" si="19"/>
        <v>-6.1094427395319652E-2</v>
      </c>
      <c r="N85" s="4">
        <f t="shared" si="20"/>
        <v>303.49059397867416</v>
      </c>
      <c r="O85" s="4">
        <f t="shared" si="21"/>
        <v>312.7338823145185</v>
      </c>
      <c r="P85" s="5">
        <f t="shared" si="22"/>
        <v>-3.0456589163662361E-2</v>
      </c>
      <c r="Q85" s="5">
        <f t="shared" si="14"/>
        <v>-6.564919432090921E-2</v>
      </c>
      <c r="S85" s="13">
        <f t="shared" si="15"/>
        <v>6.0279068202501529E-3</v>
      </c>
      <c r="T85" s="20" t="b">
        <f t="shared" si="23"/>
        <v>1</v>
      </c>
      <c r="U85" s="13"/>
      <c r="V85" s="13"/>
    </row>
    <row r="86" spans="1:22" x14ac:dyDescent="0.2">
      <c r="A86" s="1">
        <v>44606</v>
      </c>
      <c r="B86" s="4">
        <v>287.19000199999999</v>
      </c>
      <c r="C86" s="4">
        <v>299.62667800000003</v>
      </c>
      <c r="D86" s="4">
        <v>284.383331</v>
      </c>
      <c r="E86" s="4">
        <v>291.92001299999998</v>
      </c>
      <c r="F86" s="4">
        <v>291.92001299999998</v>
      </c>
      <c r="G86" s="2">
        <v>67756500</v>
      </c>
      <c r="H86" s="4">
        <f t="shared" si="16"/>
        <v>67.756500000000003</v>
      </c>
      <c r="I86" s="9">
        <f t="shared" si="24"/>
        <v>1.8325664635373547E-2</v>
      </c>
      <c r="J86" s="6" t="b">
        <f t="shared" si="13"/>
        <v>1</v>
      </c>
      <c r="K86" s="34">
        <f t="shared" si="17"/>
        <v>5.360140816410941E-2</v>
      </c>
      <c r="L86" s="5">
        <f t="shared" si="18"/>
        <v>1.6469970984574842E-2</v>
      </c>
      <c r="M86" s="5">
        <f t="shared" si="19"/>
        <v>-2.5720890581045132E-2</v>
      </c>
      <c r="N86" s="4">
        <f t="shared" si="20"/>
        <v>301.5621638155618</v>
      </c>
      <c r="O86" s="4">
        <f t="shared" si="21"/>
        <v>310.92398063499513</v>
      </c>
      <c r="P86" s="5">
        <f t="shared" si="22"/>
        <v>-3.1044401263678099E-2</v>
      </c>
      <c r="Q86" s="5">
        <f t="shared" si="14"/>
        <v>-5.6966141236698832E-2</v>
      </c>
      <c r="S86" s="13">
        <f t="shared" si="15"/>
        <v>-6.4181984605520244E-3</v>
      </c>
      <c r="T86" s="20" t="b">
        <f t="shared" si="23"/>
        <v>0</v>
      </c>
      <c r="U86" s="13"/>
      <c r="V86" s="13"/>
    </row>
    <row r="87" spans="1:22" x14ac:dyDescent="0.2">
      <c r="A87" s="1">
        <v>44607</v>
      </c>
      <c r="B87" s="4">
        <v>300</v>
      </c>
      <c r="C87" s="4">
        <v>307.66665599999999</v>
      </c>
      <c r="D87" s="4">
        <v>297.79333500000001</v>
      </c>
      <c r="E87" s="4">
        <v>307.476654</v>
      </c>
      <c r="F87" s="4">
        <v>307.476654</v>
      </c>
      <c r="G87" s="2">
        <v>57286200</v>
      </c>
      <c r="H87" s="4">
        <f t="shared" si="16"/>
        <v>57.286200000000001</v>
      </c>
      <c r="I87" s="9">
        <f t="shared" si="24"/>
        <v>5.3290765645451016E-2</v>
      </c>
      <c r="J87" s="6" t="b">
        <f t="shared" si="13"/>
        <v>0</v>
      </c>
      <c r="K87" s="34">
        <f t="shared" si="17"/>
        <v>3.3154942839805246E-2</v>
      </c>
      <c r="L87" s="5">
        <f t="shared" si="18"/>
        <v>2.4922179999999988E-2</v>
      </c>
      <c r="M87" s="5">
        <f t="shared" si="19"/>
        <v>-6.175579845740342E-4</v>
      </c>
      <c r="N87" s="4">
        <f t="shared" si="20"/>
        <v>302.54791217963486</v>
      </c>
      <c r="O87" s="4">
        <f t="shared" si="21"/>
        <v>310.62421310151728</v>
      </c>
      <c r="P87" s="5">
        <f t="shared" si="22"/>
        <v>-2.6694287406244591E-2</v>
      </c>
      <c r="Q87" s="5">
        <f t="shared" si="14"/>
        <v>-1.5715121434425456E-2</v>
      </c>
      <c r="S87" s="13">
        <f t="shared" si="15"/>
        <v>1.6918787452500816E-2</v>
      </c>
      <c r="T87" s="20" t="b">
        <f t="shared" si="23"/>
        <v>0</v>
      </c>
      <c r="U87" s="13"/>
      <c r="V87" s="13"/>
    </row>
    <row r="88" spans="1:22" x14ac:dyDescent="0.2">
      <c r="A88" s="1">
        <v>44608</v>
      </c>
      <c r="B88" s="4">
        <v>304.68331899999998</v>
      </c>
      <c r="C88" s="4">
        <v>308.80999800000001</v>
      </c>
      <c r="D88" s="4">
        <v>300.40332000000001</v>
      </c>
      <c r="E88" s="4">
        <v>307.79666099999997</v>
      </c>
      <c r="F88" s="4">
        <v>307.79666099999997</v>
      </c>
      <c r="G88" s="2">
        <v>51294300</v>
      </c>
      <c r="H88" s="4">
        <f t="shared" si="16"/>
        <v>51.2943</v>
      </c>
      <c r="I88" s="9">
        <f t="shared" si="24"/>
        <v>1.0407521866683755E-3</v>
      </c>
      <c r="J88" s="6" t="b">
        <f t="shared" si="13"/>
        <v>0</v>
      </c>
      <c r="K88" s="34">
        <f t="shared" si="17"/>
        <v>2.7984637453407638E-2</v>
      </c>
      <c r="L88" s="5">
        <f t="shared" si="18"/>
        <v>1.0218288320536475E-2</v>
      </c>
      <c r="M88" s="5">
        <f t="shared" si="19"/>
        <v>-3.2814254932252403E-3</v>
      </c>
      <c r="N88" s="4">
        <f t="shared" si="20"/>
        <v>303.42270364969573</v>
      </c>
      <c r="O88" s="4">
        <f t="shared" si="21"/>
        <v>310.37833900573315</v>
      </c>
      <c r="P88" s="5">
        <f t="shared" si="22"/>
        <v>-2.2923911995945311E-2</v>
      </c>
      <c r="Q88" s="5">
        <f t="shared" si="14"/>
        <v>-9.9510801709209989E-3</v>
      </c>
      <c r="S88" s="13">
        <f t="shared" si="15"/>
        <v>1.7755079911633619E-2</v>
      </c>
      <c r="T88" s="20" t="b">
        <f t="shared" si="23"/>
        <v>0</v>
      </c>
      <c r="U88" s="13">
        <f>(E88-E87)/E87</f>
        <v>1.0407521866683755E-3</v>
      </c>
      <c r="V88" s="13"/>
    </row>
    <row r="89" spans="1:22" x14ac:dyDescent="0.2">
      <c r="A89" s="1">
        <v>44609</v>
      </c>
      <c r="B89" s="4">
        <v>304.42001299999998</v>
      </c>
      <c r="C89" s="4">
        <v>306.16665599999999</v>
      </c>
      <c r="D89" s="4">
        <v>291.366669</v>
      </c>
      <c r="E89" s="4">
        <v>292.116669</v>
      </c>
      <c r="F89" s="4">
        <v>292.116669</v>
      </c>
      <c r="G89" s="2">
        <v>55178400</v>
      </c>
      <c r="H89" s="4">
        <f t="shared" si="16"/>
        <v>55.178400000000003</v>
      </c>
      <c r="I89" s="9">
        <f t="shared" si="24"/>
        <v>-5.0942696873504979E-2</v>
      </c>
      <c r="J89" s="6" t="b">
        <f t="shared" si="13"/>
        <v>1</v>
      </c>
      <c r="K89" s="34">
        <f t="shared" si="17"/>
        <v>5.0795058510965052E-2</v>
      </c>
      <c r="L89" s="5">
        <f t="shared" si="18"/>
        <v>-4.0415687125011659E-2</v>
      </c>
      <c r="M89" s="5">
        <f t="shared" si="19"/>
        <v>-4.5889997243853974E-2</v>
      </c>
      <c r="N89" s="4">
        <f t="shared" si="20"/>
        <v>301.5383645414131</v>
      </c>
      <c r="O89" s="4">
        <f t="shared" si="21"/>
        <v>308.7903677008868</v>
      </c>
      <c r="P89" s="5">
        <f t="shared" si="22"/>
        <v>-2.4050018214109257E-2</v>
      </c>
      <c r="Q89" s="5">
        <f t="shared" si="14"/>
        <v>-3.3732674636219054E-2</v>
      </c>
      <c r="S89" s="13">
        <f t="shared" si="15"/>
        <v>1.5348930692867904E-2</v>
      </c>
      <c r="T89" s="20" t="b">
        <f t="shared" si="23"/>
        <v>1</v>
      </c>
      <c r="U89" s="13">
        <f>(E89-E88)/E88</f>
        <v>-5.0942696873504979E-2</v>
      </c>
      <c r="V89" s="13"/>
    </row>
    <row r="90" spans="1:22" x14ac:dyDescent="0.2">
      <c r="A90" s="1">
        <v>44610</v>
      </c>
      <c r="B90" s="4">
        <v>295.33334400000001</v>
      </c>
      <c r="C90" s="4">
        <v>295.62332199999997</v>
      </c>
      <c r="D90" s="4">
        <v>279.20333900000003</v>
      </c>
      <c r="E90" s="4">
        <v>285.66000400000001</v>
      </c>
      <c r="F90" s="4">
        <v>285.66000400000001</v>
      </c>
      <c r="G90" s="2">
        <v>68501700</v>
      </c>
      <c r="H90" s="4">
        <f t="shared" si="16"/>
        <v>68.5017</v>
      </c>
      <c r="I90" s="9">
        <f t="shared" si="24"/>
        <v>-2.2103035140387646E-2</v>
      </c>
      <c r="J90" s="6" t="b">
        <f t="shared" si="13"/>
        <v>1</v>
      </c>
      <c r="K90" s="34">
        <f t="shared" si="17"/>
        <v>5.8810124043681092E-2</v>
      </c>
      <c r="L90" s="5">
        <f t="shared" si="18"/>
        <v>-3.2753971728976178E-2</v>
      </c>
      <c r="M90" s="5">
        <f t="shared" si="19"/>
        <v>-3.3702746903033445E-2</v>
      </c>
      <c r="N90" s="4">
        <f t="shared" si="20"/>
        <v>298.89197111784426</v>
      </c>
      <c r="O90" s="4">
        <f t="shared" si="21"/>
        <v>306.77903172689668</v>
      </c>
      <c r="P90" s="5">
        <f t="shared" si="22"/>
        <v>-2.6387663005985454E-2</v>
      </c>
      <c r="Q90" s="5">
        <f t="shared" si="14"/>
        <v>-6.5872067570799983E-2</v>
      </c>
      <c r="S90" s="13">
        <f t="shared" si="15"/>
        <v>-1.0935887991971384E-2</v>
      </c>
      <c r="T90" s="20" t="b">
        <f t="shared" si="23"/>
        <v>1</v>
      </c>
      <c r="U90" s="13">
        <f>(E90-E89)/E89</f>
        <v>-2.2103035140387646E-2</v>
      </c>
      <c r="V90" s="13"/>
    </row>
    <row r="91" spans="1:22" x14ac:dyDescent="0.2">
      <c r="A91" s="1">
        <v>44614</v>
      </c>
      <c r="B91" s="4">
        <v>278.04333500000001</v>
      </c>
      <c r="C91" s="4">
        <v>285.57666</v>
      </c>
      <c r="D91" s="4">
        <v>267.03332499999999</v>
      </c>
      <c r="E91" s="4">
        <v>273.843323</v>
      </c>
      <c r="F91" s="4">
        <v>273.843323</v>
      </c>
      <c r="G91" s="2">
        <v>83288100</v>
      </c>
      <c r="H91" s="4">
        <f t="shared" si="16"/>
        <v>83.2881</v>
      </c>
      <c r="I91" s="9">
        <f t="shared" si="24"/>
        <v>-4.136624250694898E-2</v>
      </c>
      <c r="J91" s="6" t="b">
        <f t="shared" si="13"/>
        <v>1</v>
      </c>
      <c r="K91" s="34">
        <f t="shared" si="17"/>
        <v>6.9442025634815482E-2</v>
      </c>
      <c r="L91" s="5">
        <f t="shared" si="18"/>
        <v>-1.5105602153707497E-2</v>
      </c>
      <c r="M91" s="5">
        <f t="shared" si="19"/>
        <v>-4.1086470441947201E-2</v>
      </c>
      <c r="N91" s="4">
        <f t="shared" si="20"/>
        <v>294.71719643153688</v>
      </c>
      <c r="O91" s="4">
        <f t="shared" si="21"/>
        <v>303.91505705499264</v>
      </c>
      <c r="P91" s="5">
        <f t="shared" si="22"/>
        <v>-3.1209107357237094E-2</v>
      </c>
      <c r="Q91" s="5">
        <f t="shared" si="14"/>
        <v>-9.3933682074666042E-2</v>
      </c>
      <c r="S91" s="13">
        <f t="shared" si="15"/>
        <v>-3.1014601598452127E-2</v>
      </c>
      <c r="T91" s="20" t="b">
        <f t="shared" si="23"/>
        <v>1</v>
      </c>
      <c r="U91" s="13">
        <f>(E91-E90)/E90</f>
        <v>-4.136624250694898E-2</v>
      </c>
      <c r="V91" s="13">
        <f>(E91-E88)/E88</f>
        <v>-0.11031093673884908</v>
      </c>
    </row>
    <row r="92" spans="1:22" x14ac:dyDescent="0.2">
      <c r="A92" s="1">
        <v>44615</v>
      </c>
      <c r="B92" s="4">
        <v>276.80999800000001</v>
      </c>
      <c r="C92" s="4">
        <v>278.43331899999998</v>
      </c>
      <c r="D92" s="4">
        <v>253.520004</v>
      </c>
      <c r="E92" s="4">
        <v>254.679993</v>
      </c>
      <c r="F92" s="4">
        <v>254.679993</v>
      </c>
      <c r="G92" s="2">
        <v>95256900</v>
      </c>
      <c r="H92" s="4">
        <f t="shared" si="16"/>
        <v>95.256900000000002</v>
      </c>
      <c r="I92" s="9">
        <f t="shared" si="24"/>
        <v>-6.9979175647090733E-2</v>
      </c>
      <c r="J92" s="6" t="b">
        <f t="shared" si="13"/>
        <v>1</v>
      </c>
      <c r="K92" s="34">
        <f t="shared" si="17"/>
        <v>9.8269622147844335E-2</v>
      </c>
      <c r="L92" s="5">
        <f t="shared" si="18"/>
        <v>-7.9946552364051571E-2</v>
      </c>
      <c r="M92" s="5">
        <f t="shared" si="19"/>
        <v>-8.5310644880112169E-2</v>
      </c>
      <c r="N92" s="4">
        <f t="shared" si="20"/>
        <v>288.04432919294737</v>
      </c>
      <c r="O92" s="4">
        <f t="shared" si="21"/>
        <v>299.63374713716718</v>
      </c>
      <c r="P92" s="5">
        <f t="shared" si="22"/>
        <v>-4.0234841549185982E-2</v>
      </c>
      <c r="Q92" s="5">
        <f t="shared" si="14"/>
        <v>-0.11985768055104166</v>
      </c>
      <c r="S92" s="13">
        <f t="shared" si="15"/>
        <v>-3.3366427382465237E-2</v>
      </c>
      <c r="T92" s="20" t="b">
        <f t="shared" si="23"/>
        <v>1</v>
      </c>
      <c r="U92" s="13"/>
      <c r="V92" s="13"/>
    </row>
    <row r="93" spans="1:22" x14ac:dyDescent="0.2">
      <c r="A93" s="1">
        <v>44616</v>
      </c>
      <c r="B93" s="4">
        <v>233.46333300000001</v>
      </c>
      <c r="C93" s="4">
        <v>267.49334700000003</v>
      </c>
      <c r="D93" s="4">
        <v>233.33332799999999</v>
      </c>
      <c r="E93" s="4">
        <v>266.92334</v>
      </c>
      <c r="F93" s="4">
        <v>266.92334</v>
      </c>
      <c r="G93" s="2">
        <v>135322200</v>
      </c>
      <c r="H93" s="4">
        <f t="shared" si="16"/>
        <v>135.32220000000001</v>
      </c>
      <c r="I93" s="9">
        <f t="shared" si="24"/>
        <v>4.8073454281899561E-2</v>
      </c>
      <c r="J93" s="6" t="b">
        <f t="shared" si="13"/>
        <v>0</v>
      </c>
      <c r="K93" s="34">
        <f t="shared" si="17"/>
        <v>0.14640008477485922</v>
      </c>
      <c r="L93" s="5">
        <f t="shared" si="18"/>
        <v>0.14332018038995439</v>
      </c>
      <c r="M93" s="5">
        <f t="shared" si="19"/>
        <v>-2.1309202878979725E-3</v>
      </c>
      <c r="N93" s="4">
        <f t="shared" si="20"/>
        <v>284.52416432745616</v>
      </c>
      <c r="O93" s="4">
        <f t="shared" si="21"/>
        <v>296.78936390784827</v>
      </c>
      <c r="P93" s="5">
        <f t="shared" si="22"/>
        <v>-4.3107760669059393E-2</v>
      </c>
      <c r="Q93" s="5">
        <f t="shared" si="14"/>
        <v>-0.17991735938653394</v>
      </c>
      <c r="S93" s="13">
        <f t="shared" si="15"/>
        <v>-5.9857191278332084E-2</v>
      </c>
      <c r="T93" s="20" t="b">
        <f t="shared" si="23"/>
        <v>0</v>
      </c>
      <c r="U93" s="13"/>
      <c r="V93" s="13"/>
    </row>
    <row r="94" spans="1:22" x14ac:dyDescent="0.2">
      <c r="A94" s="1">
        <v>44617</v>
      </c>
      <c r="B94" s="4">
        <v>269.74334700000003</v>
      </c>
      <c r="C94" s="4">
        <v>273.16665599999999</v>
      </c>
      <c r="D94" s="4">
        <v>260.79998799999998</v>
      </c>
      <c r="E94" s="4">
        <v>269.95666499999999</v>
      </c>
      <c r="F94" s="4">
        <v>269.95666499999999</v>
      </c>
      <c r="G94" s="2">
        <v>76067700</v>
      </c>
      <c r="H94" s="4">
        <f t="shared" si="16"/>
        <v>76.067700000000002</v>
      </c>
      <c r="I94" s="9">
        <f t="shared" si="24"/>
        <v>1.1364030586459734E-2</v>
      </c>
      <c r="J94" s="6" t="b">
        <f t="shared" si="13"/>
        <v>0</v>
      </c>
      <c r="K94" s="34">
        <f t="shared" si="17"/>
        <v>4.7418207703291783E-2</v>
      </c>
      <c r="L94" s="5">
        <f t="shared" si="18"/>
        <v>7.9081839226959082E-4</v>
      </c>
      <c r="M94" s="5">
        <f t="shared" si="19"/>
        <v>-1.1751035236160019E-2</v>
      </c>
      <c r="N94" s="4">
        <f t="shared" si="20"/>
        <v>282.09624777288013</v>
      </c>
      <c r="O94" s="4">
        <f t="shared" si="21"/>
        <v>294.45608574194841</v>
      </c>
      <c r="P94" s="5">
        <f t="shared" si="22"/>
        <v>-4.3814258667557213E-2</v>
      </c>
      <c r="Q94" s="5">
        <f t="shared" si="14"/>
        <v>-7.5492885641024493E-2</v>
      </c>
      <c r="S94" s="13">
        <f t="shared" si="15"/>
        <v>-3.1654415269179656E-2</v>
      </c>
      <c r="T94" s="20" t="b">
        <f t="shared" si="23"/>
        <v>0</v>
      </c>
      <c r="U94" s="13"/>
      <c r="V94" s="13"/>
    </row>
    <row r="95" spans="1:22" x14ac:dyDescent="0.2">
      <c r="A95" s="1">
        <v>44620</v>
      </c>
      <c r="B95" s="4">
        <v>271.67001299999998</v>
      </c>
      <c r="C95" s="4">
        <v>292.28668199999998</v>
      </c>
      <c r="D95" s="4">
        <v>271.57000699999998</v>
      </c>
      <c r="E95" s="4">
        <v>290.14334100000002</v>
      </c>
      <c r="F95" s="4">
        <v>290.14334100000002</v>
      </c>
      <c r="G95" s="2">
        <v>99006900</v>
      </c>
      <c r="H95" s="4">
        <f t="shared" si="16"/>
        <v>99.006900000000002</v>
      </c>
      <c r="I95" s="9">
        <f t="shared" si="24"/>
        <v>7.4777468450353074E-2</v>
      </c>
      <c r="J95" s="6" t="b">
        <f t="shared" si="13"/>
        <v>0</v>
      </c>
      <c r="K95" s="34">
        <f t="shared" si="17"/>
        <v>7.6284841720389282E-2</v>
      </c>
      <c r="L95" s="5">
        <f t="shared" si="18"/>
        <v>6.7999142768841545E-2</v>
      </c>
      <c r="M95" s="5">
        <f t="shared" si="19"/>
        <v>-7.3330094458425032E-3</v>
      </c>
      <c r="N95" s="4">
        <f t="shared" si="20"/>
        <v>283.43742997740014</v>
      </c>
      <c r="O95" s="4">
        <f t="shared" si="21"/>
        <v>294.08106446003984</v>
      </c>
      <c r="P95" s="5">
        <f t="shared" si="22"/>
        <v>-3.7551972170677551E-2</v>
      </c>
      <c r="Q95" s="5">
        <f t="shared" si="14"/>
        <v>-4.1869639371011853E-2</v>
      </c>
      <c r="S95" s="13">
        <f t="shared" si="15"/>
        <v>3.122118353707002E-2</v>
      </c>
      <c r="T95" s="20" t="b">
        <f t="shared" si="23"/>
        <v>0</v>
      </c>
      <c r="U95" s="13"/>
      <c r="V95" s="13"/>
    </row>
    <row r="96" spans="1:22" x14ac:dyDescent="0.2">
      <c r="A96" s="1">
        <v>44621</v>
      </c>
      <c r="B96" s="4">
        <v>289.89334100000002</v>
      </c>
      <c r="C96" s="4">
        <v>296.62667800000003</v>
      </c>
      <c r="D96" s="4">
        <v>284.593323</v>
      </c>
      <c r="E96" s="4">
        <v>288.12332199999997</v>
      </c>
      <c r="F96" s="4">
        <v>288.12332199999997</v>
      </c>
      <c r="G96" s="2">
        <v>74766900</v>
      </c>
      <c r="H96" s="4">
        <f t="shared" si="16"/>
        <v>74.766900000000007</v>
      </c>
      <c r="I96" s="9">
        <f t="shared" si="24"/>
        <v>-6.9621415161137453E-3</v>
      </c>
      <c r="J96" s="6" t="b">
        <f t="shared" si="13"/>
        <v>1</v>
      </c>
      <c r="K96" s="34">
        <f t="shared" si="17"/>
        <v>4.2282632892269328E-2</v>
      </c>
      <c r="L96" s="5">
        <f t="shared" si="18"/>
        <v>-6.1057594282582965E-3</v>
      </c>
      <c r="M96" s="5">
        <f t="shared" si="19"/>
        <v>-2.8666861852527144E-2</v>
      </c>
      <c r="N96" s="4">
        <f t="shared" si="20"/>
        <v>284.21841198116681</v>
      </c>
      <c r="O96" s="4">
        <f t="shared" si="21"/>
        <v>293.56299989829722</v>
      </c>
      <c r="P96" s="5">
        <f t="shared" si="22"/>
        <v>-3.2878193400607741E-2</v>
      </c>
      <c r="Q96" s="5">
        <f t="shared" si="14"/>
        <v>1.3190947631430406E-3</v>
      </c>
      <c r="S96" s="13">
        <f t="shared" si="15"/>
        <v>4.3657502455032457E-2</v>
      </c>
      <c r="T96" s="20" t="b">
        <f t="shared" si="23"/>
        <v>1</v>
      </c>
      <c r="U96" s="13"/>
      <c r="V96" s="13"/>
    </row>
    <row r="97" spans="1:22" x14ac:dyDescent="0.2">
      <c r="A97" s="1">
        <v>44622</v>
      </c>
      <c r="B97" s="4">
        <v>290.709991</v>
      </c>
      <c r="C97" s="4">
        <v>295.49334700000003</v>
      </c>
      <c r="D97" s="4">
        <v>281.42334</v>
      </c>
      <c r="E97" s="4">
        <v>293.29666099999997</v>
      </c>
      <c r="F97" s="4">
        <v>293.29666099999997</v>
      </c>
      <c r="G97" s="2">
        <v>74643300</v>
      </c>
      <c r="H97" s="4">
        <f t="shared" si="16"/>
        <v>74.643299999999996</v>
      </c>
      <c r="I97" s="9">
        <f t="shared" si="24"/>
        <v>1.7955294156992953E-2</v>
      </c>
      <c r="J97" s="6" t="b">
        <f t="shared" si="13"/>
        <v>0</v>
      </c>
      <c r="K97" s="34">
        <f t="shared" si="17"/>
        <v>4.9995878095967568E-2</v>
      </c>
      <c r="L97" s="5">
        <f t="shared" si="18"/>
        <v>8.8977678101196372E-3</v>
      </c>
      <c r="M97" s="5">
        <f t="shared" si="19"/>
        <v>-7.4339609412595554E-3</v>
      </c>
      <c r="N97" s="4">
        <f t="shared" si="20"/>
        <v>285.73145348430569</v>
      </c>
      <c r="O97" s="4">
        <f t="shared" si="21"/>
        <v>293.53983999409746</v>
      </c>
      <c r="P97" s="5">
        <f t="shared" si="22"/>
        <v>-2.7327710738785232E-2</v>
      </c>
      <c r="Q97" s="5">
        <f t="shared" si="14"/>
        <v>-1.5077491230913169E-2</v>
      </c>
      <c r="S97" s="13">
        <f t="shared" si="15"/>
        <v>3.4164574451480641E-2</v>
      </c>
      <c r="T97" s="20" t="b">
        <f t="shared" si="23"/>
        <v>0</v>
      </c>
      <c r="U97" s="13"/>
      <c r="V97" s="13"/>
    </row>
    <row r="98" spans="1:22" x14ac:dyDescent="0.2">
      <c r="A98" s="1">
        <v>44623</v>
      </c>
      <c r="B98" s="4">
        <v>292.92334</v>
      </c>
      <c r="C98" s="4">
        <v>295.48001099999999</v>
      </c>
      <c r="D98" s="4">
        <v>277.53332499999999</v>
      </c>
      <c r="E98" s="4">
        <v>279.76333599999998</v>
      </c>
      <c r="F98" s="4">
        <v>279.76333599999998</v>
      </c>
      <c r="G98" s="2">
        <v>61623600</v>
      </c>
      <c r="H98" s="4">
        <f t="shared" si="16"/>
        <v>61.623600000000003</v>
      </c>
      <c r="I98" s="9">
        <f t="shared" si="24"/>
        <v>-4.614210388163946E-2</v>
      </c>
      <c r="J98" s="6" t="b">
        <f t="shared" si="13"/>
        <v>1</v>
      </c>
      <c r="K98" s="34">
        <f t="shared" si="17"/>
        <v>6.4664976719462433E-2</v>
      </c>
      <c r="L98" s="5">
        <f t="shared" si="18"/>
        <v>-4.4926443894842981E-2</v>
      </c>
      <c r="M98" s="5">
        <f t="shared" si="19"/>
        <v>-5.3190315469427846E-2</v>
      </c>
      <c r="N98" s="4">
        <f t="shared" si="20"/>
        <v>284.73676723692142</v>
      </c>
      <c r="O98" s="4">
        <f t="shared" si="21"/>
        <v>292.34188312504551</v>
      </c>
      <c r="P98" s="5">
        <f t="shared" si="22"/>
        <v>-2.6709286482121529E-2</v>
      </c>
      <c r="Q98" s="5">
        <f t="shared" si="14"/>
        <v>-2.5298602308453027E-2</v>
      </c>
      <c r="S98" s="13">
        <f t="shared" si="15"/>
        <v>3.773044088169835E-2</v>
      </c>
      <c r="T98" s="20" t="b">
        <f t="shared" si="23"/>
        <v>1</v>
      </c>
      <c r="U98" s="13"/>
      <c r="V98" s="13"/>
    </row>
    <row r="99" spans="1:22" x14ac:dyDescent="0.2">
      <c r="A99" s="1">
        <v>44624</v>
      </c>
      <c r="B99" s="4">
        <v>283.03332499999999</v>
      </c>
      <c r="C99" s="4">
        <v>285.21667500000001</v>
      </c>
      <c r="D99" s="4">
        <v>275.05334499999998</v>
      </c>
      <c r="E99" s="4">
        <v>279.42999300000002</v>
      </c>
      <c r="F99" s="4">
        <v>279.42999300000002</v>
      </c>
      <c r="G99" s="2">
        <v>66999600</v>
      </c>
      <c r="H99" s="4">
        <f t="shared" si="16"/>
        <v>66.999600000000001</v>
      </c>
      <c r="I99" s="9">
        <f t="shared" si="24"/>
        <v>-1.191517819189705E-3</v>
      </c>
      <c r="J99" s="6" t="b">
        <f t="shared" si="13"/>
        <v>1</v>
      </c>
      <c r="K99" s="34">
        <f t="shared" si="17"/>
        <v>3.6950395931378444E-2</v>
      </c>
      <c r="L99" s="5">
        <f t="shared" si="18"/>
        <v>-1.2731122739698467E-2</v>
      </c>
      <c r="M99" s="5">
        <f t="shared" si="19"/>
        <v>-2.0288722600107389E-2</v>
      </c>
      <c r="N99" s="4">
        <f t="shared" si="20"/>
        <v>283.8523048641012</v>
      </c>
      <c r="O99" s="4">
        <f t="shared" si="21"/>
        <v>291.21911007069372</v>
      </c>
      <c r="P99" s="5">
        <f t="shared" si="22"/>
        <v>-2.5952951870936866E-2</v>
      </c>
      <c r="Q99" s="5">
        <f t="shared" si="14"/>
        <v>-3.0998373849082758E-2</v>
      </c>
      <c r="S99" s="13">
        <f t="shared" si="15"/>
        <v>4.8066198953431909E-3</v>
      </c>
      <c r="T99" s="20" t="b">
        <f t="shared" si="23"/>
        <v>1</v>
      </c>
      <c r="U99" s="13"/>
      <c r="V99" s="13"/>
    </row>
    <row r="100" spans="1:22" x14ac:dyDescent="0.2">
      <c r="A100" s="1">
        <v>44627</v>
      </c>
      <c r="B100" s="4">
        <v>285.43331899999998</v>
      </c>
      <c r="C100" s="4">
        <v>288.71331800000002</v>
      </c>
      <c r="D100" s="4">
        <v>268.19000199999999</v>
      </c>
      <c r="E100" s="4">
        <v>268.19332900000001</v>
      </c>
      <c r="F100" s="4">
        <v>268.19332900000001</v>
      </c>
      <c r="G100" s="2">
        <v>72494100</v>
      </c>
      <c r="H100" s="4">
        <f t="shared" si="16"/>
        <v>72.494100000000003</v>
      </c>
      <c r="I100" s="9">
        <f t="shared" si="24"/>
        <v>-4.0212805645384021E-2</v>
      </c>
      <c r="J100" s="6" t="b">
        <f t="shared" si="13"/>
        <v>1</v>
      </c>
      <c r="K100" s="34">
        <f t="shared" si="17"/>
        <v>7.6525283742680403E-2</v>
      </c>
      <c r="L100" s="5">
        <f t="shared" si="18"/>
        <v>-6.0399360734757032E-2</v>
      </c>
      <c r="M100" s="5">
        <f t="shared" si="19"/>
        <v>-7.1073926004341814E-2</v>
      </c>
      <c r="N100" s="4">
        <f t="shared" si="20"/>
        <v>281.24247555341765</v>
      </c>
      <c r="O100" s="4">
        <f t="shared" si="21"/>
        <v>289.21686823845948</v>
      </c>
      <c r="P100" s="5">
        <f t="shared" si="22"/>
        <v>-2.835415478885309E-2</v>
      </c>
      <c r="Q100" s="5">
        <f t="shared" si="14"/>
        <v>-4.6410036491584435E-2</v>
      </c>
      <c r="S100" s="13">
        <f t="shared" si="15"/>
        <v>2.6563706040069315E-2</v>
      </c>
      <c r="T100" s="20" t="b">
        <f t="shared" si="23"/>
        <v>1</v>
      </c>
      <c r="U100" s="13">
        <f>(E100-E99)/E99</f>
        <v>-4.0212805645384021E-2</v>
      </c>
      <c r="V100" s="13"/>
    </row>
    <row r="101" spans="1:22" x14ac:dyDescent="0.2">
      <c r="A101" s="1">
        <v>44628</v>
      </c>
      <c r="B101" s="4">
        <v>265.17666600000001</v>
      </c>
      <c r="C101" s="4">
        <v>283.32998700000002</v>
      </c>
      <c r="D101" s="4">
        <v>260.72332799999998</v>
      </c>
      <c r="E101" s="4">
        <v>274.79998799999998</v>
      </c>
      <c r="F101" s="4">
        <v>274.79998799999998</v>
      </c>
      <c r="G101" s="2">
        <v>80399100</v>
      </c>
      <c r="H101" s="4">
        <f t="shared" si="16"/>
        <v>80.399100000000004</v>
      </c>
      <c r="I101" s="9">
        <f t="shared" si="24"/>
        <v>2.4633942330459603E-2</v>
      </c>
      <c r="J101" s="6" t="b">
        <f t="shared" si="13"/>
        <v>0</v>
      </c>
      <c r="K101" s="34">
        <f t="shared" si="17"/>
        <v>8.6707465624249927E-2</v>
      </c>
      <c r="L101" s="5">
        <f t="shared" si="18"/>
        <v>3.6290229246641076E-2</v>
      </c>
      <c r="M101" s="5">
        <f t="shared" si="19"/>
        <v>-3.0106234395867289E-2</v>
      </c>
      <c r="N101" s="4">
        <f t="shared" si="20"/>
        <v>280.16872762784806</v>
      </c>
      <c r="O101" s="4">
        <f t="shared" si="21"/>
        <v>287.96322647859341</v>
      </c>
      <c r="P101" s="5">
        <f t="shared" si="22"/>
        <v>-2.7820731159899099E-2</v>
      </c>
      <c r="Q101" s="5">
        <f t="shared" si="14"/>
        <v>-6.9406031831210177E-2</v>
      </c>
      <c r="S101" s="13">
        <f t="shared" si="15"/>
        <v>1.1283412673919496E-2</v>
      </c>
      <c r="T101" s="20" t="b">
        <f t="shared" si="23"/>
        <v>0</v>
      </c>
      <c r="U101" s="13">
        <f>(E101-E100)/E100</f>
        <v>2.4633942330459603E-2</v>
      </c>
      <c r="V101" s="13"/>
    </row>
    <row r="102" spans="1:22" x14ac:dyDescent="0.2">
      <c r="A102" s="1">
        <v>44629</v>
      </c>
      <c r="B102" s="4">
        <v>279.82666</v>
      </c>
      <c r="C102" s="4">
        <v>286.85333300000002</v>
      </c>
      <c r="D102" s="4">
        <v>277.33667000000003</v>
      </c>
      <c r="E102" s="4">
        <v>286.32333399999999</v>
      </c>
      <c r="F102" s="4">
        <v>286.32333399999999</v>
      </c>
      <c r="G102" s="2">
        <v>59184000</v>
      </c>
      <c r="H102" s="4">
        <f t="shared" si="16"/>
        <v>59.183999999999997</v>
      </c>
      <c r="I102" s="9">
        <f t="shared" si="24"/>
        <v>4.1933575339166335E-2</v>
      </c>
      <c r="J102" s="6" t="b">
        <f t="shared" si="13"/>
        <v>0</v>
      </c>
      <c r="K102" s="34">
        <f t="shared" si="17"/>
        <v>3.4314477778939201E-2</v>
      </c>
      <c r="L102" s="5">
        <f t="shared" si="18"/>
        <v>2.3216779988011093E-2</v>
      </c>
      <c r="M102" s="5">
        <f t="shared" si="19"/>
        <v>-1.8476306147714591E-3</v>
      </c>
      <c r="N102" s="4">
        <f t="shared" si="20"/>
        <v>281.19449535654007</v>
      </c>
      <c r="O102" s="4">
        <f t="shared" si="21"/>
        <v>287.82062713262877</v>
      </c>
      <c r="P102" s="5">
        <f t="shared" si="22"/>
        <v>-2.3564230045424985E-2</v>
      </c>
      <c r="Q102" s="5">
        <f t="shared" si="14"/>
        <v>-1.3719419904178866E-2</v>
      </c>
      <c r="S102" s="13">
        <f t="shared" si="15"/>
        <v>2.0124283145318451E-2</v>
      </c>
      <c r="T102" s="20" t="b">
        <f t="shared" si="23"/>
        <v>0</v>
      </c>
      <c r="U102" s="13">
        <f>(E102-E101)/E101</f>
        <v>4.1933575339166335E-2</v>
      </c>
      <c r="V102" s="13"/>
    </row>
    <row r="103" spans="1:22" x14ac:dyDescent="0.2">
      <c r="A103" s="1">
        <v>44630</v>
      </c>
      <c r="B103" s="4">
        <v>283.81668100000002</v>
      </c>
      <c r="C103" s="4">
        <v>284.81668100000002</v>
      </c>
      <c r="D103" s="4">
        <v>270.11999500000002</v>
      </c>
      <c r="E103" s="4">
        <v>279.43331899999998</v>
      </c>
      <c r="F103" s="4">
        <v>279.43331899999998</v>
      </c>
      <c r="G103" s="2">
        <v>58648500</v>
      </c>
      <c r="H103" s="4">
        <f t="shared" si="16"/>
        <v>58.648499999999999</v>
      </c>
      <c r="I103" s="9">
        <f t="shared" si="24"/>
        <v>-2.4063756536168324E-2</v>
      </c>
      <c r="J103" s="6" t="b">
        <f t="shared" si="13"/>
        <v>0</v>
      </c>
      <c r="K103" s="34">
        <f t="shared" si="17"/>
        <v>5.4407990049015066E-2</v>
      </c>
      <c r="L103" s="5">
        <f t="shared" si="18"/>
        <v>-1.544434239931103E-2</v>
      </c>
      <c r="M103" s="5">
        <f t="shared" si="19"/>
        <v>-1.8901147155773623E-2</v>
      </c>
      <c r="N103" s="4">
        <f t="shared" si="20"/>
        <v>280.90096596378339</v>
      </c>
      <c r="O103" s="4">
        <f t="shared" si="21"/>
        <v>287.09129599066102</v>
      </c>
      <c r="P103" s="5">
        <f t="shared" si="22"/>
        <v>-2.2037410963107022E-2</v>
      </c>
      <c r="Q103" s="5">
        <f t="shared" si="14"/>
        <v>-3.8379971128947157E-2</v>
      </c>
      <c r="S103" s="13">
        <f t="shared" si="15"/>
        <v>1.3939841832802663E-2</v>
      </c>
      <c r="T103" s="20" t="b">
        <f t="shared" si="23"/>
        <v>1</v>
      </c>
      <c r="U103" s="13">
        <f>(E103-E102)/E102</f>
        <v>-2.4063756536168324E-2</v>
      </c>
      <c r="V103" s="13">
        <f>(E103-E100)/E100</f>
        <v>4.1910028269196722E-2</v>
      </c>
    </row>
    <row r="104" spans="1:22" x14ac:dyDescent="0.2">
      <c r="A104" s="1">
        <v>44631</v>
      </c>
      <c r="B104" s="4">
        <v>280.06668100000002</v>
      </c>
      <c r="C104" s="4">
        <v>281.26666299999999</v>
      </c>
      <c r="D104" s="4">
        <v>264.58999599999999</v>
      </c>
      <c r="E104" s="4">
        <v>265.116669</v>
      </c>
      <c r="F104" s="4">
        <v>265.116669</v>
      </c>
      <c r="G104" s="2">
        <v>67037100</v>
      </c>
      <c r="H104" s="4">
        <f t="shared" si="16"/>
        <v>67.037099999999995</v>
      </c>
      <c r="I104" s="9">
        <f t="shared" si="24"/>
        <v>-5.1234584519965501E-2</v>
      </c>
      <c r="J104" s="6" t="b">
        <f t="shared" si="13"/>
        <v>1</v>
      </c>
      <c r="K104" s="34">
        <f t="shared" si="17"/>
        <v>6.3028335357017851E-2</v>
      </c>
      <c r="L104" s="5">
        <f t="shared" si="18"/>
        <v>-5.3380187698943073E-2</v>
      </c>
      <c r="M104" s="5">
        <f t="shared" si="19"/>
        <v>-5.7418799041961087E-2</v>
      </c>
      <c r="N104" s="4">
        <f t="shared" si="20"/>
        <v>278.27024980315281</v>
      </c>
      <c r="O104" s="4">
        <f t="shared" si="21"/>
        <v>285.18045886103835</v>
      </c>
      <c r="P104" s="5">
        <f t="shared" si="22"/>
        <v>-2.4832726684846082E-2</v>
      </c>
      <c r="Q104" s="5">
        <f t="shared" si="14"/>
        <v>-4.9161754851013276E-2</v>
      </c>
      <c r="S104" s="13">
        <f t="shared" si="15"/>
        <v>1.0767996934515408E-2</v>
      </c>
      <c r="T104" s="20" t="b">
        <f t="shared" si="23"/>
        <v>1</v>
      </c>
      <c r="U104" s="13"/>
      <c r="V104" s="13"/>
    </row>
    <row r="105" spans="1:22" x14ac:dyDescent="0.2">
      <c r="A105" s="1">
        <v>44634</v>
      </c>
      <c r="B105" s="4">
        <v>260.20333900000003</v>
      </c>
      <c r="C105" s="4">
        <v>266.89999399999999</v>
      </c>
      <c r="D105" s="4">
        <v>252.01333600000001</v>
      </c>
      <c r="E105" s="4">
        <v>255.45666499999999</v>
      </c>
      <c r="F105" s="4">
        <v>255.45666499999999</v>
      </c>
      <c r="G105" s="2">
        <v>71152200</v>
      </c>
      <c r="H105" s="4">
        <f t="shared" si="16"/>
        <v>71.152199999999993</v>
      </c>
      <c r="I105" s="9">
        <f t="shared" si="24"/>
        <v>-3.643680360211532E-2</v>
      </c>
      <c r="J105" s="6" t="b">
        <f t="shared" si="13"/>
        <v>1</v>
      </c>
      <c r="K105" s="34">
        <f t="shared" si="17"/>
        <v>5.9070913612285905E-2</v>
      </c>
      <c r="L105" s="5">
        <f t="shared" si="18"/>
        <v>-1.8242171750148219E-2</v>
      </c>
      <c r="M105" s="5">
        <f t="shared" si="19"/>
        <v>-4.2874969116709703E-2</v>
      </c>
      <c r="N105" s="4">
        <f t="shared" si="20"/>
        <v>274.46798566929402</v>
      </c>
      <c r="O105" s="4">
        <f t="shared" si="21"/>
        <v>282.59578113399152</v>
      </c>
      <c r="P105" s="5">
        <f t="shared" si="22"/>
        <v>-2.9612908933177601E-2</v>
      </c>
      <c r="Q105" s="5">
        <f t="shared" si="14"/>
        <v>-8.1811543938496281E-2</v>
      </c>
      <c r="S105" s="13">
        <f t="shared" si="15"/>
        <v>-2.7573312970689014E-2</v>
      </c>
      <c r="T105" s="20" t="b">
        <f t="shared" si="23"/>
        <v>1</v>
      </c>
      <c r="U105" s="13"/>
      <c r="V105" s="13"/>
    </row>
    <row r="106" spans="1:22" x14ac:dyDescent="0.2">
      <c r="A106" s="1">
        <v>44635</v>
      </c>
      <c r="B106" s="4">
        <v>258.42334</v>
      </c>
      <c r="C106" s="4">
        <v>268.523346</v>
      </c>
      <c r="D106" s="4">
        <v>252.19000199999999</v>
      </c>
      <c r="E106" s="4">
        <v>267.29666099999997</v>
      </c>
      <c r="F106" s="4">
        <v>267.29666099999997</v>
      </c>
      <c r="G106" s="2">
        <v>66841200</v>
      </c>
      <c r="H106" s="4">
        <f t="shared" si="16"/>
        <v>66.841200000000001</v>
      </c>
      <c r="I106" s="9">
        <f t="shared" si="24"/>
        <v>4.634835423064803E-2</v>
      </c>
      <c r="J106" s="6" t="b">
        <f t="shared" si="13"/>
        <v>0</v>
      </c>
      <c r="K106" s="34">
        <f t="shared" si="17"/>
        <v>6.4766025101978514E-2</v>
      </c>
      <c r="L106" s="5">
        <f t="shared" si="18"/>
        <v>3.4336376118348971E-2</v>
      </c>
      <c r="M106" s="5">
        <f t="shared" si="19"/>
        <v>-4.5682620087716015E-3</v>
      </c>
      <c r="N106" s="4">
        <f t="shared" si="20"/>
        <v>273.27276489107834</v>
      </c>
      <c r="O106" s="4">
        <f t="shared" si="21"/>
        <v>281.26542286147054</v>
      </c>
      <c r="P106" s="5">
        <f t="shared" si="22"/>
        <v>-2.9247912698427643E-2</v>
      </c>
      <c r="Q106" s="5">
        <f t="shared" si="14"/>
        <v>-7.7149154982500939E-2</v>
      </c>
      <c r="S106" s="13">
        <f t="shared" si="15"/>
        <v>-1.737977398871552E-2</v>
      </c>
      <c r="T106" s="20" t="b">
        <f t="shared" si="23"/>
        <v>0</v>
      </c>
      <c r="U106" s="13"/>
      <c r="V106" s="13"/>
    </row>
    <row r="107" spans="1:22" x14ac:dyDescent="0.2">
      <c r="A107" s="1">
        <v>44636</v>
      </c>
      <c r="B107" s="4">
        <v>269.66665599999999</v>
      </c>
      <c r="C107" s="4">
        <v>280.66665599999999</v>
      </c>
      <c r="D107" s="4">
        <v>267.42001299999998</v>
      </c>
      <c r="E107" s="4">
        <v>280.07666</v>
      </c>
      <c r="F107" s="4">
        <v>280.07666</v>
      </c>
      <c r="G107" s="2">
        <v>84028800</v>
      </c>
      <c r="H107" s="4">
        <f t="shared" si="16"/>
        <v>84.028800000000004</v>
      </c>
      <c r="I107" s="9">
        <f t="shared" si="24"/>
        <v>4.7812041318391306E-2</v>
      </c>
      <c r="J107" s="6" t="b">
        <f t="shared" si="13"/>
        <v>0</v>
      </c>
      <c r="K107" s="34">
        <f t="shared" si="17"/>
        <v>4.9534972537750965E-2</v>
      </c>
      <c r="L107" s="5">
        <f t="shared" si="18"/>
        <v>3.8603230204330548E-2</v>
      </c>
      <c r="M107" s="5">
        <f t="shared" si="19"/>
        <v>-2.10212359533006E-3</v>
      </c>
      <c r="N107" s="4">
        <f t="shared" si="20"/>
        <v>274.40674740923197</v>
      </c>
      <c r="O107" s="4">
        <f t="shared" si="21"/>
        <v>281.16205217786438</v>
      </c>
      <c r="P107" s="5">
        <f t="shared" si="22"/>
        <v>-2.4617852266431341E-2</v>
      </c>
      <c r="Q107" s="5">
        <f t="shared" si="14"/>
        <v>-2.5461234008260135E-2</v>
      </c>
      <c r="S107" s="13">
        <f t="shared" si="15"/>
        <v>2.2812517002114417E-2</v>
      </c>
      <c r="T107" s="20" t="b">
        <f t="shared" si="23"/>
        <v>0</v>
      </c>
      <c r="U107" s="13"/>
      <c r="V107" s="13"/>
    </row>
    <row r="108" spans="1:22" x14ac:dyDescent="0.2">
      <c r="A108" s="1">
        <v>44637</v>
      </c>
      <c r="B108" s="4">
        <v>276.99667399999998</v>
      </c>
      <c r="C108" s="4">
        <v>291.66665599999999</v>
      </c>
      <c r="D108" s="4">
        <v>275.23998999999998</v>
      </c>
      <c r="E108" s="4">
        <v>290.53332499999999</v>
      </c>
      <c r="F108" s="4">
        <v>290.53332499999999</v>
      </c>
      <c r="G108" s="2">
        <v>66582900</v>
      </c>
      <c r="H108" s="4">
        <f t="shared" si="16"/>
        <v>66.582899999999995</v>
      </c>
      <c r="I108" s="9">
        <f t="shared" si="24"/>
        <v>3.7335010350380449E-2</v>
      </c>
      <c r="J108" s="6" t="b">
        <f t="shared" si="13"/>
        <v>0</v>
      </c>
      <c r="K108" s="34">
        <f t="shared" si="17"/>
        <v>5.9681247626843806E-2</v>
      </c>
      <c r="L108" s="5">
        <f t="shared" si="18"/>
        <v>4.8869362958488115E-2</v>
      </c>
      <c r="M108" s="5">
        <f t="shared" si="19"/>
        <v>-3.8857064278201153E-3</v>
      </c>
      <c r="N108" s="4">
        <f t="shared" si="20"/>
        <v>277.09451034102665</v>
      </c>
      <c r="O108" s="4">
        <f t="shared" si="21"/>
        <v>281.97694546674575</v>
      </c>
      <c r="P108" s="5">
        <f t="shared" si="22"/>
        <v>-1.7620107737645802E-2</v>
      </c>
      <c r="Q108" s="5">
        <f t="shared" si="14"/>
        <v>-6.692735769987899E-3</v>
      </c>
      <c r="S108" s="13">
        <f t="shared" si="15"/>
        <v>5.2589081036066222E-2</v>
      </c>
      <c r="T108" s="20" t="b">
        <f t="shared" si="23"/>
        <v>0</v>
      </c>
      <c r="U108" s="13"/>
      <c r="V108" s="13"/>
    </row>
    <row r="109" spans="1:22" x14ac:dyDescent="0.2">
      <c r="A109" s="1">
        <v>44638</v>
      </c>
      <c r="B109" s="4">
        <v>291.49667399999998</v>
      </c>
      <c r="C109" s="4">
        <v>302.616669</v>
      </c>
      <c r="D109" s="4">
        <v>289.13000499999998</v>
      </c>
      <c r="E109" s="4">
        <v>301.79666099999997</v>
      </c>
      <c r="F109" s="4">
        <v>301.79666099999997</v>
      </c>
      <c r="G109" s="2">
        <v>100414200</v>
      </c>
      <c r="H109" s="4">
        <f t="shared" si="16"/>
        <v>100.41419999999999</v>
      </c>
      <c r="I109" s="9">
        <f t="shared" si="24"/>
        <v>3.8767793677368961E-2</v>
      </c>
      <c r="J109" s="6" t="b">
        <f t="shared" si="13"/>
        <v>0</v>
      </c>
      <c r="K109" s="34">
        <f t="shared" si="17"/>
        <v>4.664567414924653E-2</v>
      </c>
      <c r="L109" s="5">
        <f t="shared" si="18"/>
        <v>3.5334835415652077E-2</v>
      </c>
      <c r="M109" s="5">
        <f t="shared" si="19"/>
        <v>-2.7097251539703843E-3</v>
      </c>
      <c r="N109" s="4">
        <f t="shared" si="20"/>
        <v>281.21153545085554</v>
      </c>
      <c r="O109" s="4">
        <f t="shared" si="21"/>
        <v>283.70039899137657</v>
      </c>
      <c r="P109" s="5">
        <f t="shared" si="22"/>
        <v>-8.8505030084585247E-3</v>
      </c>
      <c r="Q109" s="5">
        <f t="shared" si="14"/>
        <v>2.8158409421039834E-2</v>
      </c>
      <c r="S109" s="13">
        <f t="shared" si="15"/>
        <v>7.6117551560701255E-2</v>
      </c>
      <c r="T109" s="20" t="b">
        <f t="shared" si="23"/>
        <v>0</v>
      </c>
      <c r="U109" s="13"/>
      <c r="V109" s="13"/>
    </row>
    <row r="110" spans="1:22" x14ac:dyDescent="0.2">
      <c r="A110" s="1">
        <v>44641</v>
      </c>
      <c r="B110" s="4">
        <v>304.99334700000003</v>
      </c>
      <c r="C110" s="4">
        <v>314.28332499999999</v>
      </c>
      <c r="D110" s="4">
        <v>302.36334199999999</v>
      </c>
      <c r="E110" s="4">
        <v>307.05334499999998</v>
      </c>
      <c r="F110" s="4">
        <v>307.05334499999998</v>
      </c>
      <c r="G110" s="2">
        <v>81981600</v>
      </c>
      <c r="H110" s="4">
        <f t="shared" si="16"/>
        <v>81.9816</v>
      </c>
      <c r="I110" s="9">
        <f t="shared" si="24"/>
        <v>1.7417966065568922E-2</v>
      </c>
      <c r="J110" s="6" t="b">
        <f t="shared" si="13"/>
        <v>1</v>
      </c>
      <c r="K110" s="34">
        <f t="shared" si="17"/>
        <v>3.9422712161978957E-2</v>
      </c>
      <c r="L110" s="5">
        <f t="shared" si="18"/>
        <v>6.754239134271838E-3</v>
      </c>
      <c r="M110" s="5">
        <f t="shared" si="19"/>
        <v>-2.3004656705856132E-2</v>
      </c>
      <c r="N110" s="4">
        <f t="shared" si="20"/>
        <v>285.51850370904629</v>
      </c>
      <c r="O110" s="4">
        <f t="shared" si="21"/>
        <v>285.73108994864816</v>
      </c>
      <c r="P110" s="5">
        <f t="shared" si="22"/>
        <v>-7.4456204007887754E-4</v>
      </c>
      <c r="Q110" s="5">
        <f t="shared" si="14"/>
        <v>5.8997361194212491E-2</v>
      </c>
      <c r="R110" s="106" t="s">
        <v>105</v>
      </c>
      <c r="S110" s="13">
        <f t="shared" si="15"/>
        <v>0.1007459093448672</v>
      </c>
      <c r="T110" s="20" t="b">
        <f t="shared" si="23"/>
        <v>0</v>
      </c>
      <c r="U110" s="13"/>
      <c r="V110" s="13"/>
    </row>
    <row r="111" spans="1:22" x14ac:dyDescent="0.2">
      <c r="A111" s="1">
        <v>44642</v>
      </c>
      <c r="B111" s="4">
        <v>310</v>
      </c>
      <c r="C111" s="4">
        <v>332.61999500000002</v>
      </c>
      <c r="D111" s="4">
        <v>307.25</v>
      </c>
      <c r="E111" s="4">
        <v>331.32666</v>
      </c>
      <c r="F111" s="4">
        <v>331.32666</v>
      </c>
      <c r="G111" s="2">
        <v>105868500</v>
      </c>
      <c r="H111" s="4">
        <f t="shared" si="16"/>
        <v>105.8685</v>
      </c>
      <c r="I111" s="9">
        <f t="shared" si="24"/>
        <v>7.9052436312003135E-2</v>
      </c>
      <c r="J111" s="6" t="b">
        <f t="shared" si="13"/>
        <v>0</v>
      </c>
      <c r="K111" s="34">
        <f t="shared" si="17"/>
        <v>8.2571179820992727E-2</v>
      </c>
      <c r="L111" s="5">
        <f t="shared" si="18"/>
        <v>6.8795677419354856E-2</v>
      </c>
      <c r="M111" s="5">
        <f t="shared" si="19"/>
        <v>-3.8883260761278442E-3</v>
      </c>
      <c r="N111" s="4">
        <f t="shared" si="20"/>
        <v>293.15319642420525</v>
      </c>
      <c r="O111" s="4">
        <f t="shared" si="21"/>
        <v>289.69592212702656</v>
      </c>
      <c r="P111" s="5">
        <f t="shared" si="22"/>
        <v>1.1793404743149589E-2</v>
      </c>
      <c r="Q111" s="5">
        <f t="shared" si="14"/>
        <v>4.8086815179719453E-2</v>
      </c>
      <c r="R111" s="106"/>
      <c r="S111" s="13">
        <f t="shared" si="15"/>
        <v>0.13462858006393563</v>
      </c>
      <c r="T111" s="20" t="b">
        <f t="shared" si="23"/>
        <v>0</v>
      </c>
      <c r="U111" s="13"/>
      <c r="V111" s="13"/>
    </row>
    <row r="112" spans="1:22" x14ac:dyDescent="0.2">
      <c r="A112" s="1">
        <v>44643</v>
      </c>
      <c r="B112" s="4">
        <v>326.64666699999998</v>
      </c>
      <c r="C112" s="4">
        <v>346.89999399999999</v>
      </c>
      <c r="D112" s="4">
        <v>325.46667500000001</v>
      </c>
      <c r="E112" s="4">
        <v>333.03668199999998</v>
      </c>
      <c r="F112" s="4">
        <v>333.03668199999998</v>
      </c>
      <c r="G112" s="2">
        <v>120676200</v>
      </c>
      <c r="H112" s="4">
        <f t="shared" si="16"/>
        <v>120.67619999999999</v>
      </c>
      <c r="I112" s="9">
        <f t="shared" si="24"/>
        <v>5.1611361428023353E-3</v>
      </c>
      <c r="J112" s="6" t="b">
        <f t="shared" si="13"/>
        <v>1</v>
      </c>
      <c r="K112" s="34">
        <f t="shared" si="17"/>
        <v>6.5854112406439097E-2</v>
      </c>
      <c r="L112" s="5">
        <f t="shared" si="18"/>
        <v>1.9562468090329559E-2</v>
      </c>
      <c r="M112" s="5">
        <f t="shared" si="19"/>
        <v>-3.9963425309255E-2</v>
      </c>
      <c r="N112" s="4">
        <f t="shared" si="20"/>
        <v>299.80044402017103</v>
      </c>
      <c r="O112" s="4">
        <f t="shared" si="21"/>
        <v>293.46468385511122</v>
      </c>
      <c r="P112" s="5">
        <f t="shared" si="22"/>
        <v>2.1133258110296628E-2</v>
      </c>
      <c r="Q112" s="5">
        <f t="shared" si="14"/>
        <v>8.5611050589711996E-2</v>
      </c>
      <c r="R112" s="106"/>
      <c r="S112" s="13">
        <f t="shared" si="15"/>
        <v>0.15710300274491934</v>
      </c>
      <c r="T112" s="20" t="b">
        <f t="shared" si="23"/>
        <v>0</v>
      </c>
      <c r="U112" s="13"/>
      <c r="V112" s="13"/>
    </row>
    <row r="113" spans="1:22" x14ac:dyDescent="0.2">
      <c r="A113" s="1">
        <v>44644</v>
      </c>
      <c r="B113" s="4">
        <v>336.57666</v>
      </c>
      <c r="C113" s="4">
        <v>341.49667399999998</v>
      </c>
      <c r="D113" s="4">
        <v>329.60000600000001</v>
      </c>
      <c r="E113" s="4">
        <v>337.97332799999998</v>
      </c>
      <c r="F113" s="4">
        <v>337.97332799999998</v>
      </c>
      <c r="G113" s="2">
        <v>68920800</v>
      </c>
      <c r="H113" s="4">
        <f t="shared" si="16"/>
        <v>68.9208</v>
      </c>
      <c r="I113" s="9">
        <f t="shared" si="24"/>
        <v>1.4823129903750351E-2</v>
      </c>
      <c r="J113" s="6" t="b">
        <f t="shared" si="13"/>
        <v>0</v>
      </c>
      <c r="K113" s="34">
        <f t="shared" si="17"/>
        <v>3.6094259051682107E-2</v>
      </c>
      <c r="L113" s="5">
        <f t="shared" si="18"/>
        <v>4.1496282006006505E-3</v>
      </c>
      <c r="M113" s="5">
        <f t="shared" si="19"/>
        <v>-1.0317365492116048E-2</v>
      </c>
      <c r="N113" s="4">
        <f t="shared" si="20"/>
        <v>306.16259135014252</v>
      </c>
      <c r="O113" s="4">
        <f t="shared" si="21"/>
        <v>297.33500073727544</v>
      </c>
      <c r="P113" s="5">
        <f t="shared" si="22"/>
        <v>2.8833015078486252E-2</v>
      </c>
      <c r="Q113" s="5">
        <f t="shared" si="14"/>
        <v>7.6552182768316435E-2</v>
      </c>
      <c r="R113" s="106"/>
      <c r="S113" s="13">
        <f t="shared" si="15"/>
        <v>0.11540953613580987</v>
      </c>
      <c r="T113" s="20" t="b">
        <f t="shared" si="23"/>
        <v>0</v>
      </c>
      <c r="U113" s="13"/>
      <c r="V113" s="13"/>
    </row>
    <row r="114" spans="1:22" x14ac:dyDescent="0.2">
      <c r="A114" s="1">
        <v>44645</v>
      </c>
      <c r="B114" s="4">
        <v>336</v>
      </c>
      <c r="C114" s="4">
        <v>340.60000600000001</v>
      </c>
      <c r="D114" s="4">
        <v>332.44000199999999</v>
      </c>
      <c r="E114" s="4">
        <v>336.88000499999998</v>
      </c>
      <c r="F114" s="4">
        <v>336.88000499999998</v>
      </c>
      <c r="G114" s="2">
        <v>62031600</v>
      </c>
      <c r="H114" s="4">
        <f t="shared" si="16"/>
        <v>62.031599999999997</v>
      </c>
      <c r="I114" s="9">
        <f t="shared" si="24"/>
        <v>-3.2349387049856139E-3</v>
      </c>
      <c r="J114" s="6" t="b">
        <f t="shared" si="13"/>
        <v>0</v>
      </c>
      <c r="K114" s="34">
        <f t="shared" si="17"/>
        <v>2.4545794582205589E-2</v>
      </c>
      <c r="L114" s="5">
        <f t="shared" si="18"/>
        <v>2.6190624999999487E-3</v>
      </c>
      <c r="M114" s="5">
        <f t="shared" si="19"/>
        <v>-1.0921905268551359E-2</v>
      </c>
      <c r="N114" s="4">
        <f t="shared" si="20"/>
        <v>311.28216029178543</v>
      </c>
      <c r="O114" s="4">
        <f t="shared" si="21"/>
        <v>300.77369676012103</v>
      </c>
      <c r="P114" s="5">
        <f t="shared" si="22"/>
        <v>3.3758643674967184E-2</v>
      </c>
      <c r="Q114" s="5">
        <f t="shared" si="14"/>
        <v>6.7969978389965921E-2</v>
      </c>
      <c r="R114" s="106"/>
      <c r="S114" s="13">
        <f t="shared" si="15"/>
        <v>9.4184150099488564E-2</v>
      </c>
      <c r="T114" s="20" t="b">
        <f t="shared" si="23"/>
        <v>1</v>
      </c>
      <c r="U114" s="13"/>
      <c r="V114" s="13"/>
    </row>
    <row r="115" spans="1:22" x14ac:dyDescent="0.2">
      <c r="A115" s="1">
        <v>44648</v>
      </c>
      <c r="B115" s="4">
        <v>355.03332499999999</v>
      </c>
      <c r="C115" s="4">
        <v>365.959991</v>
      </c>
      <c r="D115" s="4">
        <v>351.20001200000002</v>
      </c>
      <c r="E115" s="4">
        <v>363.94665500000002</v>
      </c>
      <c r="F115" s="4">
        <v>363.94665500000002</v>
      </c>
      <c r="G115" s="2">
        <v>102506100</v>
      </c>
      <c r="H115" s="4">
        <f t="shared" si="16"/>
        <v>102.5061</v>
      </c>
      <c r="I115" s="9">
        <f t="shared" si="24"/>
        <v>8.0345077173695836E-2</v>
      </c>
      <c r="J115" s="6" t="b">
        <f t="shared" si="13"/>
        <v>0</v>
      </c>
      <c r="K115" s="34">
        <f t="shared" si="17"/>
        <v>4.2027273620935945E-2</v>
      </c>
      <c r="L115" s="5">
        <f t="shared" si="18"/>
        <v>2.5105615085569872E-2</v>
      </c>
      <c r="M115" s="5">
        <f t="shared" si="19"/>
        <v>-5.501519427023871E-3</v>
      </c>
      <c r="N115" s="4">
        <f t="shared" si="20"/>
        <v>320.05957607648787</v>
      </c>
      <c r="O115" s="4">
        <f t="shared" si="21"/>
        <v>306.26699747663224</v>
      </c>
      <c r="P115" s="5">
        <f t="shared" si="22"/>
        <v>4.3093785128802013E-2</v>
      </c>
      <c r="Q115" s="5">
        <f t="shared" si="14"/>
        <v>9.7295748201797899E-2</v>
      </c>
      <c r="S115" s="13">
        <f t="shared" si="15"/>
        <v>0.14341209685456449</v>
      </c>
      <c r="T115" s="20" t="b">
        <f t="shared" si="23"/>
        <v>0</v>
      </c>
      <c r="U115" s="13"/>
      <c r="V115" s="13"/>
    </row>
    <row r="116" spans="1:22" x14ac:dyDescent="0.2">
      <c r="A116" s="1">
        <v>44649</v>
      </c>
      <c r="B116" s="4">
        <v>369.32998700000002</v>
      </c>
      <c r="C116" s="4">
        <v>371.58999599999999</v>
      </c>
      <c r="D116" s="4">
        <v>357.70333900000003</v>
      </c>
      <c r="E116" s="4">
        <v>366.523346</v>
      </c>
      <c r="F116" s="4">
        <v>366.523346</v>
      </c>
      <c r="G116" s="2">
        <v>73614900</v>
      </c>
      <c r="H116" s="4">
        <f t="shared" si="16"/>
        <v>73.614900000000006</v>
      </c>
      <c r="I116" s="9">
        <f t="shared" si="24"/>
        <v>7.0798589974675891E-3</v>
      </c>
      <c r="J116" s="6" t="b">
        <f t="shared" si="13"/>
        <v>0</v>
      </c>
      <c r="K116" s="34">
        <f t="shared" si="17"/>
        <v>3.8821714772978272E-2</v>
      </c>
      <c r="L116" s="5">
        <f t="shared" si="18"/>
        <v>-7.5992773367736669E-3</v>
      </c>
      <c r="M116" s="5">
        <f t="shared" si="19"/>
        <v>-1.3635054911435187E-2</v>
      </c>
      <c r="N116" s="4">
        <f t="shared" si="20"/>
        <v>327.80353773040656</v>
      </c>
      <c r="O116" s="4">
        <f t="shared" si="21"/>
        <v>311.5066799569251</v>
      </c>
      <c r="P116" s="5">
        <f t="shared" si="22"/>
        <v>4.9715319994149625E-2</v>
      </c>
      <c r="Q116" s="5">
        <f t="shared" si="14"/>
        <v>9.1212564320107423E-2</v>
      </c>
      <c r="R116" s="106" t="s">
        <v>78</v>
      </c>
      <c r="S116" s="13">
        <f t="shared" si="15"/>
        <v>0.13357530724883285</v>
      </c>
      <c r="T116" s="20" t="b">
        <f t="shared" si="23"/>
        <v>0</v>
      </c>
      <c r="U116" s="13"/>
      <c r="V116" s="13"/>
    </row>
    <row r="117" spans="1:22" x14ac:dyDescent="0.2">
      <c r="A117" s="1">
        <v>44650</v>
      </c>
      <c r="B117" s="4">
        <v>363.72332799999998</v>
      </c>
      <c r="C117" s="4">
        <v>371.31668100000002</v>
      </c>
      <c r="D117" s="4">
        <v>361.33334400000001</v>
      </c>
      <c r="E117" s="4">
        <v>364.66332999999997</v>
      </c>
      <c r="F117" s="4">
        <v>364.66332999999997</v>
      </c>
      <c r="G117" s="2">
        <v>59865000</v>
      </c>
      <c r="H117" s="4">
        <f t="shared" si="16"/>
        <v>59.865000000000002</v>
      </c>
      <c r="I117" s="9">
        <f t="shared" si="24"/>
        <v>-5.0747545014500385E-3</v>
      </c>
      <c r="J117" s="6" t="b">
        <f t="shared" si="13"/>
        <v>1</v>
      </c>
      <c r="K117" s="34">
        <f t="shared" si="17"/>
        <v>2.762916062349343E-2</v>
      </c>
      <c r="L117" s="5">
        <f t="shared" si="18"/>
        <v>2.5843874385752699E-3</v>
      </c>
      <c r="M117" s="5">
        <f t="shared" si="19"/>
        <v>-1.7918265837348801E-2</v>
      </c>
      <c r="N117" s="4">
        <f t="shared" si="20"/>
        <v>333.94683644200546</v>
      </c>
      <c r="O117" s="4">
        <f t="shared" si="21"/>
        <v>316.1289973519751</v>
      </c>
      <c r="P117" s="5">
        <f t="shared" si="22"/>
        <v>5.3355316312824773E-2</v>
      </c>
      <c r="Q117" s="5">
        <f t="shared" si="14"/>
        <v>8.2008585108278451E-2</v>
      </c>
      <c r="R117" s="106"/>
      <c r="S117" s="13">
        <f t="shared" si="15"/>
        <v>0.11190357410223394</v>
      </c>
      <c r="T117" s="20" t="b">
        <f t="shared" si="23"/>
        <v>1</v>
      </c>
      <c r="U117" s="13"/>
      <c r="V117" s="13"/>
    </row>
    <row r="118" spans="1:22" x14ac:dyDescent="0.2">
      <c r="A118" s="1">
        <v>44651</v>
      </c>
      <c r="B118" s="4">
        <v>364.85665899999998</v>
      </c>
      <c r="C118" s="4">
        <v>367.71331800000002</v>
      </c>
      <c r="D118" s="4">
        <v>358.88000499999998</v>
      </c>
      <c r="E118" s="4">
        <v>359.20001200000002</v>
      </c>
      <c r="F118" s="4">
        <v>359.20001200000002</v>
      </c>
      <c r="G118" s="2">
        <v>48992700</v>
      </c>
      <c r="H118" s="4">
        <f t="shared" si="16"/>
        <v>48.992699999999999</v>
      </c>
      <c r="I118" s="9">
        <f t="shared" si="24"/>
        <v>-1.4981813499042963E-2</v>
      </c>
      <c r="J118" s="6" t="b">
        <f t="shared" si="13"/>
        <v>1</v>
      </c>
      <c r="K118" s="34">
        <f t="shared" si="17"/>
        <v>2.4613555720386354E-2</v>
      </c>
      <c r="L118" s="5">
        <f t="shared" si="18"/>
        <v>-1.5503751570558465E-2</v>
      </c>
      <c r="M118" s="5">
        <f t="shared" si="19"/>
        <v>-2.3152019748166965E-2</v>
      </c>
      <c r="N118" s="4">
        <f t="shared" si="20"/>
        <v>338.15569903500455</v>
      </c>
      <c r="O118" s="4">
        <f t="shared" si="21"/>
        <v>319.87430297354251</v>
      </c>
      <c r="P118" s="5">
        <f t="shared" si="22"/>
        <v>5.4062067011236781E-2</v>
      </c>
      <c r="Q118" s="5">
        <f t="shared" si="14"/>
        <v>6.1286283283518282E-2</v>
      </c>
      <c r="R118" s="106"/>
      <c r="S118" s="13">
        <f t="shared" si="15"/>
        <v>8.740831235239889E-2</v>
      </c>
      <c r="T118" s="20" t="b">
        <f t="shared" si="23"/>
        <v>1</v>
      </c>
      <c r="U118" s="13"/>
      <c r="V118" s="13"/>
    </row>
    <row r="119" spans="1:22" x14ac:dyDescent="0.2">
      <c r="A119" s="1">
        <v>44652</v>
      </c>
      <c r="B119" s="4">
        <v>360.383331</v>
      </c>
      <c r="C119" s="4">
        <v>364.91665599999999</v>
      </c>
      <c r="D119" s="4">
        <v>355.54666099999997</v>
      </c>
      <c r="E119" s="4">
        <v>361.52999899999998</v>
      </c>
      <c r="F119" s="4">
        <v>361.52999899999998</v>
      </c>
      <c r="G119" s="2">
        <v>54263100</v>
      </c>
      <c r="H119" s="4">
        <f t="shared" si="16"/>
        <v>54.263100000000001</v>
      </c>
      <c r="I119" s="9">
        <f t="shared" si="24"/>
        <v>6.4866005628083333E-3</v>
      </c>
      <c r="J119" s="6" t="b">
        <f t="shared" si="13"/>
        <v>0</v>
      </c>
      <c r="K119" s="34">
        <f t="shared" si="17"/>
        <v>2.6353770201768306E-2</v>
      </c>
      <c r="L119" s="5">
        <f t="shared" si="18"/>
        <v>3.181800880795946E-3</v>
      </c>
      <c r="M119" s="5">
        <f t="shared" si="19"/>
        <v>-9.2806314656133804E-3</v>
      </c>
      <c r="N119" s="4">
        <f t="shared" si="20"/>
        <v>342.05141569583714</v>
      </c>
      <c r="O119" s="4">
        <f t="shared" si="21"/>
        <v>323.49653741062576</v>
      </c>
      <c r="P119" s="5">
        <f t="shared" si="22"/>
        <v>5.4245874841550003E-2</v>
      </c>
      <c r="Q119" s="5">
        <f t="shared" si="14"/>
        <v>3.9453850166675623E-2</v>
      </c>
      <c r="R119" s="106"/>
      <c r="S119" s="13">
        <f t="shared" si="15"/>
        <v>6.68473780693115E-2</v>
      </c>
      <c r="T119" s="20" t="b">
        <f t="shared" si="23"/>
        <v>0</v>
      </c>
      <c r="U119" s="13"/>
      <c r="V119" s="13"/>
    </row>
    <row r="120" spans="1:22" x14ac:dyDescent="0.2">
      <c r="A120" s="1">
        <v>44655</v>
      </c>
      <c r="B120" s="4">
        <v>363.12667800000003</v>
      </c>
      <c r="C120" s="4">
        <v>383.30334499999998</v>
      </c>
      <c r="D120" s="4">
        <v>357.51001000000002</v>
      </c>
      <c r="E120" s="4">
        <v>381.81668100000002</v>
      </c>
      <c r="F120" s="4">
        <v>381.81668100000002</v>
      </c>
      <c r="G120" s="2">
        <v>82035900</v>
      </c>
      <c r="H120" s="4">
        <f t="shared" si="16"/>
        <v>82.035899999999998</v>
      </c>
      <c r="I120" s="9">
        <f t="shared" si="24"/>
        <v>5.6113412596778843E-2</v>
      </c>
      <c r="J120" s="6" t="b">
        <f t="shared" si="13"/>
        <v>0</v>
      </c>
      <c r="K120" s="35">
        <f t="shared" si="17"/>
        <v>7.2147168690465349E-2</v>
      </c>
      <c r="L120" s="5">
        <f t="shared" si="18"/>
        <v>5.1469649938526381E-2</v>
      </c>
      <c r="M120" s="5">
        <f t="shared" si="19"/>
        <v>-3.8785573342699684E-3</v>
      </c>
      <c r="N120" s="4">
        <f t="shared" si="20"/>
        <v>348.67895991319762</v>
      </c>
      <c r="O120" s="4">
        <f t="shared" si="21"/>
        <v>328.56785424448441</v>
      </c>
      <c r="P120" s="5">
        <f t="shared" si="22"/>
        <v>5.7678001774812554E-2</v>
      </c>
      <c r="Q120" s="5">
        <f t="shared" si="14"/>
        <v>2.5327166540249132E-2</v>
      </c>
      <c r="R120" s="106"/>
      <c r="S120" s="13">
        <f t="shared" si="15"/>
        <v>9.930161858754534E-2</v>
      </c>
      <c r="T120" s="20" t="b">
        <f t="shared" si="23"/>
        <v>0</v>
      </c>
      <c r="U120" s="13"/>
      <c r="V120" s="13"/>
    </row>
    <row r="121" spans="1:22" x14ac:dyDescent="0.2">
      <c r="A121" s="1">
        <v>44656</v>
      </c>
      <c r="B121" s="4">
        <v>378.76666299999999</v>
      </c>
      <c r="C121" s="4">
        <v>384.290009</v>
      </c>
      <c r="D121" s="4">
        <v>362.43331899999998</v>
      </c>
      <c r="E121" s="4">
        <v>363.75332600000002</v>
      </c>
      <c r="F121" s="4">
        <v>363.75332600000002</v>
      </c>
      <c r="G121" s="2">
        <v>80075100</v>
      </c>
      <c r="H121" s="4">
        <f t="shared" si="16"/>
        <v>80.075100000000006</v>
      </c>
      <c r="I121" s="9">
        <f t="shared" si="24"/>
        <v>-4.7308972862817378E-2</v>
      </c>
      <c r="J121" s="6" t="b">
        <f t="shared" si="13"/>
        <v>1</v>
      </c>
      <c r="K121" s="35">
        <f t="shared" si="17"/>
        <v>6.0305410276034845E-2</v>
      </c>
      <c r="L121" s="5">
        <f t="shared" si="18"/>
        <v>-3.9637429759756808E-2</v>
      </c>
      <c r="M121" s="5">
        <f t="shared" si="19"/>
        <v>-5.3440585284641066E-2</v>
      </c>
      <c r="N121" s="4">
        <f t="shared" si="20"/>
        <v>351.19135426099803</v>
      </c>
      <c r="O121" s="4">
        <f t="shared" si="21"/>
        <v>331.62746048409446</v>
      </c>
      <c r="P121" s="5">
        <f t="shared" si="22"/>
        <v>5.5707219268171661E-2</v>
      </c>
      <c r="Q121" s="5">
        <f t="shared" si="14"/>
        <v>3.2010938203926191E-2</v>
      </c>
      <c r="R121" s="106"/>
      <c r="S121" s="13">
        <f t="shared" si="15"/>
        <v>9.4246781241669603E-2</v>
      </c>
      <c r="T121" s="20" t="b">
        <f t="shared" si="23"/>
        <v>1</v>
      </c>
      <c r="U121" s="13"/>
      <c r="V121" s="13"/>
    </row>
    <row r="122" spans="1:22" x14ac:dyDescent="0.2">
      <c r="A122" s="1">
        <v>44657</v>
      </c>
      <c r="B122" s="4">
        <v>357.82333399999999</v>
      </c>
      <c r="C122" s="4">
        <v>359.66665599999999</v>
      </c>
      <c r="D122" s="4">
        <v>342.56668100000002</v>
      </c>
      <c r="E122" s="4">
        <v>348.58667000000003</v>
      </c>
      <c r="F122" s="4">
        <v>348.58667000000003</v>
      </c>
      <c r="G122" s="2">
        <v>89348400</v>
      </c>
      <c r="H122" s="4">
        <f t="shared" si="16"/>
        <v>89.348399999999998</v>
      </c>
      <c r="I122" s="9">
        <f t="shared" si="24"/>
        <v>-4.1694892983603918E-2</v>
      </c>
      <c r="J122" s="6" t="b">
        <f t="shared" si="13"/>
        <v>1</v>
      </c>
      <c r="K122" s="34">
        <f t="shared" si="17"/>
        <v>4.9917215971158536E-2</v>
      </c>
      <c r="L122" s="5">
        <f t="shared" si="18"/>
        <v>-2.581347587577942E-2</v>
      </c>
      <c r="M122" s="5">
        <f t="shared" si="19"/>
        <v>-3.0806264120296887E-2</v>
      </c>
      <c r="N122" s="4">
        <f t="shared" si="20"/>
        <v>350.75724021749835</v>
      </c>
      <c r="O122" s="4">
        <f t="shared" si="21"/>
        <v>333.10217435504279</v>
      </c>
      <c r="P122" s="5">
        <f t="shared" si="22"/>
        <v>5.0334145209683955E-2</v>
      </c>
      <c r="Q122" s="5">
        <f t="shared" si="14"/>
        <v>-2.3351076694580877E-2</v>
      </c>
      <c r="R122" s="106"/>
      <c r="S122" s="13">
        <f t="shared" si="15"/>
        <v>2.5400518538055177E-2</v>
      </c>
      <c r="T122" s="20" t="b">
        <f t="shared" si="23"/>
        <v>1</v>
      </c>
      <c r="U122" s="13"/>
      <c r="V122" s="13"/>
    </row>
    <row r="123" spans="1:22" x14ac:dyDescent="0.2">
      <c r="A123" s="1">
        <v>44658</v>
      </c>
      <c r="B123" s="4">
        <v>350.79666099999997</v>
      </c>
      <c r="C123" s="4">
        <v>358.86334199999999</v>
      </c>
      <c r="D123" s="4">
        <v>340.51333599999998</v>
      </c>
      <c r="E123" s="4">
        <v>352.42001299999998</v>
      </c>
      <c r="F123" s="4">
        <v>352.42001299999998</v>
      </c>
      <c r="G123" s="2">
        <v>79447200</v>
      </c>
      <c r="H123" s="4">
        <f t="shared" si="16"/>
        <v>79.447199999999995</v>
      </c>
      <c r="I123" s="9">
        <f t="shared" si="24"/>
        <v>1.0996814651575622E-2</v>
      </c>
      <c r="J123" s="6" t="b">
        <f t="shared" si="13"/>
        <v>0</v>
      </c>
      <c r="K123" s="34">
        <f t="shared" si="17"/>
        <v>5.3889243268874523E-2</v>
      </c>
      <c r="L123" s="5">
        <f t="shared" si="18"/>
        <v>4.627615312450227E-3</v>
      </c>
      <c r="M123" s="5">
        <f t="shared" si="19"/>
        <v>-1.7954826380678374E-2</v>
      </c>
      <c r="N123" s="4">
        <f t="shared" si="20"/>
        <v>351.03436901458196</v>
      </c>
      <c r="O123" s="4">
        <f t="shared" si="21"/>
        <v>334.78198641112601</v>
      </c>
      <c r="P123" s="5">
        <f t="shared" si="22"/>
        <v>4.6298550905654538E-2</v>
      </c>
      <c r="Q123" s="5">
        <f t="shared" si="14"/>
        <v>-2.9971518299237904E-2</v>
      </c>
      <c r="S123" s="13">
        <f t="shared" si="15"/>
        <v>2.2302582528871462E-2</v>
      </c>
      <c r="T123" s="20" t="b">
        <f t="shared" si="23"/>
        <v>0</v>
      </c>
      <c r="U123" s="13"/>
      <c r="V123" s="13"/>
    </row>
    <row r="124" spans="1:22" x14ac:dyDescent="0.2">
      <c r="A124" s="1">
        <v>44659</v>
      </c>
      <c r="B124" s="4">
        <v>347.73666400000002</v>
      </c>
      <c r="C124" s="4">
        <v>349.48001099999999</v>
      </c>
      <c r="D124" s="4">
        <v>340.81332400000002</v>
      </c>
      <c r="E124" s="4">
        <v>341.82998700000002</v>
      </c>
      <c r="F124" s="4">
        <v>341.82998700000002</v>
      </c>
      <c r="G124" s="2">
        <v>55013700</v>
      </c>
      <c r="H124" s="4">
        <f t="shared" si="16"/>
        <v>55.0137</v>
      </c>
      <c r="I124" s="9">
        <f t="shared" si="24"/>
        <v>-3.004944557447697E-2</v>
      </c>
      <c r="J124" s="6" t="b">
        <f t="shared" si="13"/>
        <v>1</v>
      </c>
      <c r="K124" s="34">
        <f t="shared" si="17"/>
        <v>2.5429425405915078E-2</v>
      </c>
      <c r="L124" s="5">
        <f t="shared" si="18"/>
        <v>-1.6986063339009896E-2</v>
      </c>
      <c r="M124" s="5">
        <f t="shared" si="19"/>
        <v>-2.1889732629085827E-2</v>
      </c>
      <c r="N124" s="4">
        <f t="shared" si="20"/>
        <v>349.50030534548495</v>
      </c>
      <c r="O124" s="4">
        <f t="shared" si="21"/>
        <v>335.39485602754985</v>
      </c>
      <c r="P124" s="5">
        <f t="shared" si="22"/>
        <v>4.0358904133121438E-2</v>
      </c>
      <c r="Q124" s="5">
        <f t="shared" si="14"/>
        <v>-2.485543277822818E-2</v>
      </c>
      <c r="S124" s="13">
        <f t="shared" si="15"/>
        <v>-5.8066746078790473E-5</v>
      </c>
      <c r="T124" s="20" t="b">
        <f t="shared" si="23"/>
        <v>1</v>
      </c>
      <c r="U124" s="13">
        <f t="shared" ref="U124:U130" si="25">(E124-E123)/E123</f>
        <v>-3.004944557447697E-2</v>
      </c>
      <c r="V124" s="13"/>
    </row>
    <row r="125" spans="1:22" x14ac:dyDescent="0.2">
      <c r="A125" s="1">
        <v>44662</v>
      </c>
      <c r="B125" s="4">
        <v>326.79998799999998</v>
      </c>
      <c r="C125" s="4">
        <v>336.156677</v>
      </c>
      <c r="D125" s="4">
        <v>324.88000499999998</v>
      </c>
      <c r="E125" s="4">
        <v>325.30999800000001</v>
      </c>
      <c r="F125" s="4">
        <v>325.30999800000001</v>
      </c>
      <c r="G125" s="2">
        <v>59357100</v>
      </c>
      <c r="H125" s="4">
        <f t="shared" si="16"/>
        <v>59.357100000000003</v>
      </c>
      <c r="I125" s="9">
        <f t="shared" si="24"/>
        <v>-4.8328085973335065E-2</v>
      </c>
      <c r="J125" s="6" t="b">
        <f t="shared" si="13"/>
        <v>1</v>
      </c>
      <c r="K125" s="34">
        <f t="shared" si="17"/>
        <v>3.4710267872595055E-2</v>
      </c>
      <c r="L125" s="5">
        <f t="shared" si="18"/>
        <v>-4.5593330927539005E-3</v>
      </c>
      <c r="M125" s="5">
        <f t="shared" si="19"/>
        <v>-3.2266736739547178E-2</v>
      </c>
      <c r="N125" s="4">
        <f t="shared" si="20"/>
        <v>345.46858745457081</v>
      </c>
      <c r="O125" s="4">
        <f t="shared" si="21"/>
        <v>334.51791185124119</v>
      </c>
      <c r="P125" s="5">
        <f t="shared" si="22"/>
        <v>3.1698035656482458E-2</v>
      </c>
      <c r="Q125" s="5">
        <f t="shared" si="14"/>
        <v>-5.9596105701732516E-2</v>
      </c>
      <c r="S125" s="13">
        <f t="shared" si="15"/>
        <v>-2.695443462220809E-2</v>
      </c>
      <c r="T125" s="20" t="b">
        <f t="shared" si="23"/>
        <v>1</v>
      </c>
      <c r="U125" s="13">
        <f t="shared" si="25"/>
        <v>-4.8328085973335065E-2</v>
      </c>
      <c r="V125" s="13"/>
    </row>
    <row r="126" spans="1:22" x14ac:dyDescent="0.2">
      <c r="A126" s="1">
        <v>44663</v>
      </c>
      <c r="B126" s="4">
        <v>332.54666099999997</v>
      </c>
      <c r="C126" s="4">
        <v>340.39666699999998</v>
      </c>
      <c r="D126" s="4">
        <v>325.53332499999999</v>
      </c>
      <c r="E126" s="4">
        <v>328.98333700000001</v>
      </c>
      <c r="F126" s="4">
        <v>328.98333700000001</v>
      </c>
      <c r="G126" s="2">
        <v>65976000</v>
      </c>
      <c r="H126" s="4">
        <f t="shared" si="16"/>
        <v>65.975999999999999</v>
      </c>
      <c r="I126" s="9">
        <f t="shared" si="24"/>
        <v>1.1291810957497834E-2</v>
      </c>
      <c r="J126" s="6" t="b">
        <f t="shared" si="13"/>
        <v>1</v>
      </c>
      <c r="K126" s="34">
        <f t="shared" si="17"/>
        <v>4.5658434508970745E-2</v>
      </c>
      <c r="L126" s="5">
        <f t="shared" si="18"/>
        <v>-1.0715260196222407E-2</v>
      </c>
      <c r="M126" s="5">
        <f t="shared" si="19"/>
        <v>-3.3529499864344954E-2</v>
      </c>
      <c r="N126" s="4">
        <f t="shared" si="20"/>
        <v>342.72104571214231</v>
      </c>
      <c r="O126" s="4">
        <f t="shared" si="21"/>
        <v>334.03664447287241</v>
      </c>
      <c r="P126" s="5">
        <f t="shared" si="22"/>
        <v>2.5339562153892617E-2</v>
      </c>
      <c r="Q126" s="5">
        <f t="shared" si="14"/>
        <v>-5.0150759421347599E-2</v>
      </c>
      <c r="S126" s="13">
        <f t="shared" si="15"/>
        <v>-6.7821300769916014E-3</v>
      </c>
      <c r="T126" s="20" t="b">
        <f t="shared" si="23"/>
        <v>0</v>
      </c>
      <c r="U126" s="13">
        <f t="shared" si="25"/>
        <v>1.1291810957497834E-2</v>
      </c>
      <c r="V126" s="13"/>
    </row>
    <row r="127" spans="1:22" x14ac:dyDescent="0.2">
      <c r="A127" s="1">
        <v>44664</v>
      </c>
      <c r="B127" s="4">
        <v>327.02667200000002</v>
      </c>
      <c r="C127" s="4">
        <v>342.07998700000002</v>
      </c>
      <c r="D127" s="4">
        <v>324.366669</v>
      </c>
      <c r="E127" s="4">
        <v>340.790009</v>
      </c>
      <c r="F127" s="4">
        <v>340.790009</v>
      </c>
      <c r="G127" s="2">
        <v>55121100</v>
      </c>
      <c r="H127" s="4">
        <f t="shared" si="16"/>
        <v>55.121099999999998</v>
      </c>
      <c r="I127" s="9">
        <f t="shared" si="24"/>
        <v>3.5888358686081388E-2</v>
      </c>
      <c r="J127" s="6" t="b">
        <f t="shared" si="13"/>
        <v>0</v>
      </c>
      <c r="K127" s="34">
        <f t="shared" si="17"/>
        <v>5.4608933940743509E-2</v>
      </c>
      <c r="L127" s="5">
        <f t="shared" si="18"/>
        <v>4.2086282797141321E-2</v>
      </c>
      <c r="M127" s="5">
        <f t="shared" si="19"/>
        <v>-3.7709835390049261E-3</v>
      </c>
      <c r="N127" s="4">
        <f t="shared" si="20"/>
        <v>342.3992062601186</v>
      </c>
      <c r="O127" s="4">
        <f t="shared" si="21"/>
        <v>334.62389356218785</v>
      </c>
      <c r="P127" s="5">
        <f t="shared" si="22"/>
        <v>2.2708325708044722E-2</v>
      </c>
      <c r="Q127" s="5">
        <f t="shared" si="14"/>
        <v>-5.2665242589433434E-2</v>
      </c>
      <c r="S127" s="13">
        <f t="shared" si="15"/>
        <v>-9.3230140222952981E-4</v>
      </c>
      <c r="T127" s="20" t="b">
        <f t="shared" si="23"/>
        <v>0</v>
      </c>
      <c r="U127" s="13">
        <f t="shared" si="25"/>
        <v>3.5888358686081388E-2</v>
      </c>
      <c r="V127" s="13"/>
    </row>
    <row r="128" spans="1:22" x14ac:dyDescent="0.2">
      <c r="A128" s="1">
        <v>44665</v>
      </c>
      <c r="B128" s="4">
        <v>333.09667999999999</v>
      </c>
      <c r="C128" s="4">
        <v>337.57000699999998</v>
      </c>
      <c r="D128" s="4">
        <v>327.39666699999998</v>
      </c>
      <c r="E128" s="4">
        <v>328.33334400000001</v>
      </c>
      <c r="F128" s="4">
        <v>328.33334400000001</v>
      </c>
      <c r="G128" s="2">
        <v>58422300</v>
      </c>
      <c r="H128" s="4">
        <f t="shared" si="16"/>
        <v>58.4223</v>
      </c>
      <c r="I128" s="9">
        <f t="shared" si="24"/>
        <v>-3.6552318644998735E-2</v>
      </c>
      <c r="J128" s="6" t="b">
        <f t="shared" si="13"/>
        <v>1</v>
      </c>
      <c r="K128" s="34">
        <f t="shared" si="17"/>
        <v>3.1073437897887937E-2</v>
      </c>
      <c r="L128" s="5">
        <f t="shared" si="18"/>
        <v>-1.4300160541978326E-2</v>
      </c>
      <c r="M128" s="5">
        <f t="shared" si="19"/>
        <v>-2.7362214676850617E-2</v>
      </c>
      <c r="N128" s="4">
        <f t="shared" si="20"/>
        <v>340.05489588343215</v>
      </c>
      <c r="O128" s="4">
        <f t="shared" si="21"/>
        <v>334.07688925243241</v>
      </c>
      <c r="P128" s="5">
        <f t="shared" si="22"/>
        <v>1.7579534079253344E-2</v>
      </c>
      <c r="Q128" s="5">
        <f t="shared" si="14"/>
        <v>-3.7224074808707659E-2</v>
      </c>
      <c r="S128" s="13">
        <f t="shared" si="15"/>
        <v>-7.3073168876944365E-3</v>
      </c>
      <c r="T128" s="20" t="b">
        <f t="shared" si="23"/>
        <v>1</v>
      </c>
      <c r="U128" s="13">
        <f t="shared" si="25"/>
        <v>-3.6552318644998735E-2</v>
      </c>
      <c r="V128" s="13"/>
    </row>
    <row r="129" spans="1:22" x14ac:dyDescent="0.2">
      <c r="A129" s="1">
        <v>44669</v>
      </c>
      <c r="B129" s="4">
        <v>329.67666600000001</v>
      </c>
      <c r="C129" s="4">
        <v>338.30667099999999</v>
      </c>
      <c r="D129" s="4">
        <v>324.47000100000002</v>
      </c>
      <c r="E129" s="4">
        <v>334.76333599999998</v>
      </c>
      <c r="F129" s="4">
        <v>334.76333599999998</v>
      </c>
      <c r="G129" s="2">
        <v>51715200</v>
      </c>
      <c r="H129" s="4">
        <f t="shared" si="16"/>
        <v>51.715200000000003</v>
      </c>
      <c r="I129" s="9">
        <f t="shared" si="24"/>
        <v>1.9583731343472594E-2</v>
      </c>
      <c r="J129" s="6" t="b">
        <f t="shared" si="13"/>
        <v>0</v>
      </c>
      <c r="K129" s="34">
        <f t="shared" si="17"/>
        <v>4.2643911478275516E-2</v>
      </c>
      <c r="L129" s="5">
        <f t="shared" si="18"/>
        <v>1.5429269113028367E-2</v>
      </c>
      <c r="M129" s="5">
        <f t="shared" si="19"/>
        <v>-1.0473736712096976E-2</v>
      </c>
      <c r="N129" s="4">
        <f t="shared" si="20"/>
        <v>339.17296923619347</v>
      </c>
      <c r="O129" s="4">
        <f t="shared" si="21"/>
        <v>334.13658027396002</v>
      </c>
      <c r="P129" s="5">
        <f t="shared" si="22"/>
        <v>1.4849028133271439E-2</v>
      </c>
      <c r="Q129" s="5">
        <f t="shared" si="14"/>
        <v>-4.3349469355721509E-2</v>
      </c>
      <c r="S129" s="13">
        <f t="shared" si="15"/>
        <v>-2.5541488112815944E-3</v>
      </c>
      <c r="T129" s="20" t="b">
        <f t="shared" si="23"/>
        <v>0</v>
      </c>
      <c r="U129" s="13">
        <f t="shared" si="25"/>
        <v>1.9583731343472594E-2</v>
      </c>
      <c r="V129" s="13"/>
    </row>
    <row r="130" spans="1:22" x14ac:dyDescent="0.2">
      <c r="A130" s="1">
        <v>44670</v>
      </c>
      <c r="B130" s="4">
        <v>335.01998900000001</v>
      </c>
      <c r="C130" s="4">
        <v>344.98001099999999</v>
      </c>
      <c r="D130" s="4">
        <v>331.77667200000002</v>
      </c>
      <c r="E130" s="4">
        <v>342.71667500000001</v>
      </c>
      <c r="F130" s="4">
        <v>342.71667500000001</v>
      </c>
      <c r="G130" s="2">
        <v>49847700</v>
      </c>
      <c r="H130" s="4">
        <f t="shared" si="16"/>
        <v>49.847700000000003</v>
      </c>
      <c r="I130" s="9">
        <f t="shared" si="24"/>
        <v>2.3758094584169245E-2</v>
      </c>
      <c r="J130" s="6" t="b">
        <f t="shared" ref="J130:J193" si="26">(E130-D130)&lt;(C130-E130)</f>
        <v>0</v>
      </c>
      <c r="K130" s="34">
        <f t="shared" si="17"/>
        <v>3.9795863043680088E-2</v>
      </c>
      <c r="L130" s="5">
        <f t="shared" si="18"/>
        <v>2.2973811273093916E-2</v>
      </c>
      <c r="M130" s="5">
        <f t="shared" si="19"/>
        <v>-6.5607743284580656E-3</v>
      </c>
      <c r="N130" s="4">
        <f t="shared" si="20"/>
        <v>339.76358686349454</v>
      </c>
      <c r="O130" s="4">
        <f t="shared" si="21"/>
        <v>334.88267546752871</v>
      </c>
      <c r="P130" s="5">
        <f t="shared" si="22"/>
        <v>1.4365610632450761E-2</v>
      </c>
      <c r="Q130" s="5">
        <f t="shared" ref="Q130:Q193" si="27">(D130-N130)/N130</f>
        <v>-2.3507271444904394E-2</v>
      </c>
      <c r="S130" s="13">
        <f t="shared" ref="S130:S193" si="28">(C130-N130)/N130</f>
        <v>1.5353099443823667E-2</v>
      </c>
      <c r="T130" s="20" t="b">
        <f t="shared" si="23"/>
        <v>0</v>
      </c>
      <c r="U130" s="13">
        <f t="shared" si="25"/>
        <v>2.3758094584169245E-2</v>
      </c>
      <c r="V130" s="13">
        <f>(E130-E124)/E124</f>
        <v>2.5939444569560025E-3</v>
      </c>
    </row>
    <row r="131" spans="1:22" x14ac:dyDescent="0.2">
      <c r="A131" s="1">
        <v>44671</v>
      </c>
      <c r="B131" s="4">
        <v>343.33334400000001</v>
      </c>
      <c r="C131" s="4">
        <v>344.66665599999999</v>
      </c>
      <c r="D131" s="4">
        <v>325.08334400000001</v>
      </c>
      <c r="E131" s="4">
        <v>325.73333700000001</v>
      </c>
      <c r="F131" s="4">
        <v>325.73333700000001</v>
      </c>
      <c r="G131" s="2">
        <v>70711200</v>
      </c>
      <c r="H131" s="4">
        <f t="shared" ref="H131:H194" si="29">(G131/1000000)</f>
        <v>70.711200000000005</v>
      </c>
      <c r="I131" s="9">
        <f t="shared" si="24"/>
        <v>-4.9555038429338179E-2</v>
      </c>
      <c r="J131" s="6" t="b">
        <f t="shared" si="26"/>
        <v>1</v>
      </c>
      <c r="K131" s="34">
        <f t="shared" ref="K131:K194" si="30">(C131-D131)/D131</f>
        <v>6.0240896254592412E-2</v>
      </c>
      <c r="L131" s="5">
        <f t="shared" ref="L131:L194" si="31">(E131-B131)/B131</f>
        <v>-5.126215471806899E-2</v>
      </c>
      <c r="M131" s="5">
        <f t="shared" ref="M131:M194" si="32">(E131-C131)/C131</f>
        <v>-5.4932261854770147E-2</v>
      </c>
      <c r="N131" s="4">
        <f t="shared" ref="N131:N194" si="33">(E131-N130)*(2/($X$1+1))+N130</f>
        <v>337.42521188624545</v>
      </c>
      <c r="O131" s="4">
        <f t="shared" ref="O131:O194" si="34">(E131-O130)*(2/($X$2+1))+O130</f>
        <v>334.08708081817838</v>
      </c>
      <c r="P131" s="5">
        <f t="shared" ref="P131:P194" si="35">(N131-O131)/N131</f>
        <v>9.8929509428371913E-3</v>
      </c>
      <c r="Q131" s="5">
        <f t="shared" si="27"/>
        <v>-3.6576602611443847E-2</v>
      </c>
      <c r="S131" s="13">
        <f t="shared" si="28"/>
        <v>2.1460886319887126E-2</v>
      </c>
      <c r="T131" s="20" t="b">
        <f t="shared" ref="T131:T194" si="36">(E131&lt;E130)</f>
        <v>1</v>
      </c>
      <c r="U131" s="13"/>
      <c r="V131" s="13"/>
    </row>
    <row r="132" spans="1:22" x14ac:dyDescent="0.2">
      <c r="A132" s="1">
        <v>44672</v>
      </c>
      <c r="B132" s="4">
        <v>358.24334700000003</v>
      </c>
      <c r="C132" s="4">
        <v>364.07333399999999</v>
      </c>
      <c r="D132" s="4">
        <v>332.14001500000001</v>
      </c>
      <c r="E132" s="4">
        <v>336.26001000000002</v>
      </c>
      <c r="F132" s="4">
        <v>336.26001000000002</v>
      </c>
      <c r="G132" s="2">
        <v>105416400</v>
      </c>
      <c r="H132" s="4">
        <f t="shared" si="29"/>
        <v>105.4164</v>
      </c>
      <c r="I132" s="9">
        <f t="shared" ref="I132:I195" si="37">(E132-E131)/E131</f>
        <v>3.2316842657096584E-2</v>
      </c>
      <c r="J132" s="6" t="b">
        <f t="shared" si="26"/>
        <v>1</v>
      </c>
      <c r="K132" s="34">
        <f t="shared" si="30"/>
        <v>9.6144148725952158E-2</v>
      </c>
      <c r="L132" s="5">
        <f t="shared" si="31"/>
        <v>-6.1364257519623953E-2</v>
      </c>
      <c r="M132" s="5">
        <f t="shared" si="32"/>
        <v>-7.6394839727536773E-2</v>
      </c>
      <c r="N132" s="4">
        <f t="shared" si="33"/>
        <v>337.23101157187119</v>
      </c>
      <c r="O132" s="4">
        <f t="shared" si="34"/>
        <v>334.27603118181503</v>
      </c>
      <c r="P132" s="5">
        <f t="shared" si="35"/>
        <v>8.7624811736105538E-3</v>
      </c>
      <c r="Q132" s="5">
        <f t="shared" si="27"/>
        <v>-1.5096466212112246E-2</v>
      </c>
      <c r="S132" s="13">
        <f t="shared" si="28"/>
        <v>7.9596245621106287E-2</v>
      </c>
      <c r="T132" s="20" t="b">
        <f t="shared" si="36"/>
        <v>0</v>
      </c>
      <c r="U132" s="13"/>
      <c r="V132" s="13"/>
    </row>
    <row r="133" spans="1:22" x14ac:dyDescent="0.2">
      <c r="A133" s="1">
        <v>44673</v>
      </c>
      <c r="B133" s="4">
        <v>338.30334499999998</v>
      </c>
      <c r="C133" s="4">
        <v>344.95001200000002</v>
      </c>
      <c r="D133" s="4">
        <v>331.33334400000001</v>
      </c>
      <c r="E133" s="4">
        <v>335.01666299999999</v>
      </c>
      <c r="F133" s="4">
        <v>335.01666299999999</v>
      </c>
      <c r="G133" s="2">
        <v>69696600</v>
      </c>
      <c r="H133" s="4">
        <f t="shared" si="29"/>
        <v>69.696600000000004</v>
      </c>
      <c r="I133" s="9">
        <f t="shared" si="37"/>
        <v>-3.697576170297587E-3</v>
      </c>
      <c r="J133" s="6" t="b">
        <f t="shared" si="26"/>
        <v>1</v>
      </c>
      <c r="K133" s="34">
        <f t="shared" si="30"/>
        <v>4.1096582177977244E-2</v>
      </c>
      <c r="L133" s="5">
        <f t="shared" si="31"/>
        <v>-9.7151921450850127E-3</v>
      </c>
      <c r="M133" s="5">
        <f t="shared" si="32"/>
        <v>-2.879648834451996E-2</v>
      </c>
      <c r="N133" s="4">
        <f t="shared" si="33"/>
        <v>336.86195347655934</v>
      </c>
      <c r="O133" s="4">
        <f t="shared" si="34"/>
        <v>334.34043394861374</v>
      </c>
      <c r="P133" s="5">
        <f t="shared" si="35"/>
        <v>7.4853200307201228E-3</v>
      </c>
      <c r="Q133" s="5">
        <f t="shared" si="27"/>
        <v>-1.6412092311113534E-2</v>
      </c>
      <c r="S133" s="13">
        <f t="shared" si="28"/>
        <v>2.4010008966487483E-2</v>
      </c>
      <c r="T133" s="20" t="b">
        <f t="shared" si="36"/>
        <v>1</v>
      </c>
      <c r="U133" s="13"/>
      <c r="V133" s="13"/>
    </row>
    <row r="134" spans="1:22" x14ac:dyDescent="0.2">
      <c r="A134" s="1">
        <v>44676</v>
      </c>
      <c r="B134" s="4">
        <v>326.32333399999999</v>
      </c>
      <c r="C134" s="4">
        <v>336.20666499999999</v>
      </c>
      <c r="D134" s="4">
        <v>325.10000600000001</v>
      </c>
      <c r="E134" s="4">
        <v>332.67334</v>
      </c>
      <c r="F134" s="4">
        <v>332.67334</v>
      </c>
      <c r="G134" s="2">
        <v>68341200</v>
      </c>
      <c r="H134" s="4">
        <f t="shared" si="29"/>
        <v>68.341200000000001</v>
      </c>
      <c r="I134" s="9">
        <f t="shared" si="37"/>
        <v>-6.9946461140650727E-3</v>
      </c>
      <c r="J134" s="6" t="b">
        <f t="shared" si="26"/>
        <v>0</v>
      </c>
      <c r="K134" s="34">
        <f t="shared" si="30"/>
        <v>3.4163822808419078E-2</v>
      </c>
      <c r="L134" s="5">
        <f t="shared" si="31"/>
        <v>1.9459245902409196E-2</v>
      </c>
      <c r="M134" s="5">
        <f t="shared" si="32"/>
        <v>-1.0509384161078397E-2</v>
      </c>
      <c r="N134" s="4">
        <f t="shared" si="33"/>
        <v>336.16385123046609</v>
      </c>
      <c r="O134" s="4">
        <f t="shared" si="34"/>
        <v>334.19546925742992</v>
      </c>
      <c r="P134" s="5">
        <f t="shared" si="35"/>
        <v>5.8554242695378232E-3</v>
      </c>
      <c r="Q134" s="5">
        <f t="shared" si="27"/>
        <v>-3.2912061156989102E-2</v>
      </c>
      <c r="S134" s="13">
        <f t="shared" si="28"/>
        <v>1.2735982580274862E-4</v>
      </c>
      <c r="T134" s="20" t="b">
        <f t="shared" si="36"/>
        <v>1</v>
      </c>
      <c r="U134" s="13"/>
      <c r="V134" s="13"/>
    </row>
    <row r="135" spans="1:22" x14ac:dyDescent="0.2">
      <c r="A135" s="1">
        <v>44677</v>
      </c>
      <c r="B135" s="4">
        <v>331.80999800000001</v>
      </c>
      <c r="C135" s="4">
        <v>333.33334400000001</v>
      </c>
      <c r="D135" s="4">
        <v>291.66665599999999</v>
      </c>
      <c r="E135" s="4">
        <v>292.14001500000001</v>
      </c>
      <c r="F135" s="4">
        <v>292.14001500000001</v>
      </c>
      <c r="G135" s="2">
        <v>136133700</v>
      </c>
      <c r="H135" s="4">
        <f t="shared" si="29"/>
        <v>136.1337</v>
      </c>
      <c r="I135" s="9">
        <f t="shared" si="37"/>
        <v>-0.12184121817516243</v>
      </c>
      <c r="J135" s="6" t="b">
        <f t="shared" si="26"/>
        <v>1</v>
      </c>
      <c r="K135" s="34">
        <f t="shared" si="30"/>
        <v>0.14285722122449274</v>
      </c>
      <c r="L135" s="5">
        <f t="shared" si="31"/>
        <v>-0.11955632210937779</v>
      </c>
      <c r="M135" s="5">
        <f t="shared" si="32"/>
        <v>-0.12357998304544056</v>
      </c>
      <c r="N135" s="4">
        <f t="shared" si="33"/>
        <v>328.82654519205505</v>
      </c>
      <c r="O135" s="4">
        <f t="shared" si="34"/>
        <v>330.53847323504471</v>
      </c>
      <c r="P135" s="5">
        <f t="shared" si="35"/>
        <v>-5.2061734918322456E-3</v>
      </c>
      <c r="Q135" s="5">
        <f t="shared" si="27"/>
        <v>-0.11300757112036496</v>
      </c>
      <c r="S135" s="13">
        <f t="shared" si="28"/>
        <v>1.3705702516543216E-2</v>
      </c>
      <c r="T135" s="20" t="b">
        <f t="shared" si="36"/>
        <v>1</v>
      </c>
      <c r="U135" s="13"/>
      <c r="V135" s="13"/>
    </row>
    <row r="136" spans="1:22" x14ac:dyDescent="0.2">
      <c r="A136" s="1">
        <v>44678</v>
      </c>
      <c r="B136" s="4">
        <v>299.52667200000002</v>
      </c>
      <c r="C136" s="4">
        <v>306</v>
      </c>
      <c r="D136" s="4">
        <v>292.45333900000003</v>
      </c>
      <c r="E136" s="4">
        <v>293.83667000000003</v>
      </c>
      <c r="F136" s="4">
        <v>293.83667000000003</v>
      </c>
      <c r="G136" s="2">
        <v>76956300</v>
      </c>
      <c r="H136" s="4">
        <f t="shared" si="29"/>
        <v>76.956299999999999</v>
      </c>
      <c r="I136" s="9">
        <f t="shared" si="37"/>
        <v>5.8076775275034513E-3</v>
      </c>
      <c r="J136" s="6" t="b">
        <f t="shared" si="26"/>
        <v>1</v>
      </c>
      <c r="K136" s="34">
        <f t="shared" si="30"/>
        <v>4.6320760249552048E-2</v>
      </c>
      <c r="L136" s="5">
        <f t="shared" si="31"/>
        <v>-1.8996645480706949E-2</v>
      </c>
      <c r="M136" s="5">
        <f t="shared" si="32"/>
        <v>-3.9749444444444358E-2</v>
      </c>
      <c r="N136" s="4">
        <f t="shared" si="33"/>
        <v>322.99489932671253</v>
      </c>
      <c r="O136" s="4">
        <f t="shared" si="34"/>
        <v>327.34701208417124</v>
      </c>
      <c r="P136" s="5">
        <f t="shared" si="35"/>
        <v>-1.3474246084166511E-2</v>
      </c>
      <c r="Q136" s="5">
        <f t="shared" si="27"/>
        <v>-9.4557407532988344E-2</v>
      </c>
      <c r="S136" s="13">
        <f t="shared" si="28"/>
        <v>-5.2616618287591031E-2</v>
      </c>
      <c r="T136" s="20" t="b">
        <f t="shared" si="36"/>
        <v>0</v>
      </c>
      <c r="U136" s="13"/>
      <c r="V136" s="13"/>
    </row>
    <row r="137" spans="1:22" x14ac:dyDescent="0.2">
      <c r="A137" s="1">
        <v>44679</v>
      </c>
      <c r="B137" s="4">
        <v>299.99334700000003</v>
      </c>
      <c r="C137" s="4">
        <v>300</v>
      </c>
      <c r="D137" s="4">
        <v>273.89999399999999</v>
      </c>
      <c r="E137" s="4">
        <v>292.50332600000002</v>
      </c>
      <c r="F137" s="4">
        <v>292.50332600000002</v>
      </c>
      <c r="G137" s="2">
        <v>124948500</v>
      </c>
      <c r="H137" s="4">
        <f t="shared" si="29"/>
        <v>124.9485</v>
      </c>
      <c r="I137" s="9">
        <f t="shared" si="37"/>
        <v>-4.5377045690043073E-3</v>
      </c>
      <c r="J137" s="6" t="b">
        <f t="shared" si="26"/>
        <v>0</v>
      </c>
      <c r="K137" s="34">
        <f t="shared" si="30"/>
        <v>9.5290275909973216E-2</v>
      </c>
      <c r="L137" s="5">
        <f t="shared" si="31"/>
        <v>-2.4967290357942547E-2</v>
      </c>
      <c r="M137" s="5">
        <f t="shared" si="32"/>
        <v>-2.4988913333333283E-2</v>
      </c>
      <c r="N137" s="4">
        <f t="shared" si="33"/>
        <v>317.91297043892712</v>
      </c>
      <c r="O137" s="4">
        <f t="shared" si="34"/>
        <v>324.31712633772156</v>
      </c>
      <c r="P137" s="5">
        <f t="shared" si="35"/>
        <v>-2.0144368095307761E-2</v>
      </c>
      <c r="Q137" s="5">
        <f t="shared" si="27"/>
        <v>-0.1384434752006517</v>
      </c>
      <c r="S137" s="13">
        <f t="shared" si="28"/>
        <v>-5.6345516240484131E-2</v>
      </c>
      <c r="T137" s="20" t="b">
        <f t="shared" si="36"/>
        <v>1</v>
      </c>
      <c r="U137" s="13"/>
      <c r="V137" s="13"/>
    </row>
    <row r="138" spans="1:22" x14ac:dyDescent="0.2">
      <c r="A138" s="1">
        <v>44680</v>
      </c>
      <c r="B138" s="4">
        <v>300.75</v>
      </c>
      <c r="C138" s="4">
        <v>311.46667500000001</v>
      </c>
      <c r="D138" s="4">
        <v>290</v>
      </c>
      <c r="E138" s="4">
        <v>290.25332600000002</v>
      </c>
      <c r="F138" s="4">
        <v>290.25332600000002</v>
      </c>
      <c r="G138" s="2">
        <v>88133100</v>
      </c>
      <c r="H138" s="4">
        <f t="shared" si="29"/>
        <v>88.133099999999999</v>
      </c>
      <c r="I138" s="9">
        <f t="shared" si="37"/>
        <v>-7.6922202245317374E-3</v>
      </c>
      <c r="J138" s="6" t="b">
        <f t="shared" si="26"/>
        <v>1</v>
      </c>
      <c r="K138" s="34">
        <f t="shared" si="30"/>
        <v>7.4023017241379344E-2</v>
      </c>
      <c r="L138" s="5">
        <f t="shared" si="31"/>
        <v>-3.490165918536986E-2</v>
      </c>
      <c r="M138" s="5">
        <f t="shared" si="32"/>
        <v>-6.810792518974941E-2</v>
      </c>
      <c r="N138" s="4">
        <f t="shared" si="33"/>
        <v>313.30302969910593</v>
      </c>
      <c r="O138" s="4">
        <f t="shared" si="34"/>
        <v>321.35505674313708</v>
      </c>
      <c r="P138" s="5">
        <f t="shared" si="35"/>
        <v>-2.570044423689187E-2</v>
      </c>
      <c r="Q138" s="5">
        <f t="shared" si="27"/>
        <v>-7.437856480828163E-2</v>
      </c>
      <c r="S138" s="13">
        <f t="shared" si="28"/>
        <v>-5.8612733520947676E-3</v>
      </c>
      <c r="T138" s="20" t="b">
        <f t="shared" si="36"/>
        <v>1</v>
      </c>
      <c r="U138" s="13"/>
      <c r="V138" s="13"/>
    </row>
    <row r="139" spans="1:22" x14ac:dyDescent="0.2">
      <c r="A139" s="1">
        <v>44683</v>
      </c>
      <c r="B139" s="4">
        <v>286.92334</v>
      </c>
      <c r="C139" s="4">
        <v>302.11999500000002</v>
      </c>
      <c r="D139" s="4">
        <v>282.67666600000001</v>
      </c>
      <c r="E139" s="4">
        <v>300.98001099999999</v>
      </c>
      <c r="F139" s="4">
        <v>300.98001099999999</v>
      </c>
      <c r="G139" s="2">
        <v>75781500</v>
      </c>
      <c r="H139" s="4">
        <f t="shared" si="29"/>
        <v>75.781499999999994</v>
      </c>
      <c r="I139" s="9">
        <f t="shared" si="37"/>
        <v>3.6956286247689631E-2</v>
      </c>
      <c r="J139" s="6" t="b">
        <f t="shared" si="26"/>
        <v>0</v>
      </c>
      <c r="K139" s="34">
        <f t="shared" si="30"/>
        <v>6.8782928832194459E-2</v>
      </c>
      <c r="L139" s="5">
        <f t="shared" si="31"/>
        <v>4.8991033632886032E-2</v>
      </c>
      <c r="M139" s="5">
        <f t="shared" si="32"/>
        <v>-3.7732822019940345E-3</v>
      </c>
      <c r="N139" s="4">
        <f t="shared" si="33"/>
        <v>311.24919324925497</v>
      </c>
      <c r="O139" s="4">
        <f t="shared" si="34"/>
        <v>319.58331363503822</v>
      </c>
      <c r="P139" s="5">
        <f t="shared" si="35"/>
        <v>-2.6776359799619176E-2</v>
      </c>
      <c r="Q139" s="5">
        <f t="shared" si="27"/>
        <v>-9.1799522276587789E-2</v>
      </c>
      <c r="S139" s="13">
        <f t="shared" si="28"/>
        <v>-2.9330833451973317E-2</v>
      </c>
      <c r="T139" s="20" t="b">
        <f t="shared" si="36"/>
        <v>0</v>
      </c>
      <c r="U139" s="13"/>
      <c r="V139" s="13"/>
    </row>
    <row r="140" spans="1:22" x14ac:dyDescent="0.2">
      <c r="A140" s="1">
        <v>44684</v>
      </c>
      <c r="B140" s="4">
        <v>301.05999800000001</v>
      </c>
      <c r="C140" s="4">
        <v>308.02667200000002</v>
      </c>
      <c r="D140" s="4">
        <v>296.19665500000002</v>
      </c>
      <c r="E140" s="4">
        <v>303.08334400000001</v>
      </c>
      <c r="F140" s="4">
        <v>303.08334400000001</v>
      </c>
      <c r="G140" s="2">
        <v>63709500</v>
      </c>
      <c r="H140" s="4">
        <f t="shared" si="29"/>
        <v>63.709499999999998</v>
      </c>
      <c r="I140" s="9">
        <f t="shared" si="37"/>
        <v>6.9882813579936398E-3</v>
      </c>
      <c r="J140" s="6" t="b">
        <f t="shared" si="26"/>
        <v>0</v>
      </c>
      <c r="K140" s="34">
        <f t="shared" si="30"/>
        <v>3.9939738684759953E-2</v>
      </c>
      <c r="L140" s="5">
        <f t="shared" si="31"/>
        <v>6.720740096464106E-3</v>
      </c>
      <c r="M140" s="5">
        <f t="shared" si="32"/>
        <v>-1.6048376486046661E-2</v>
      </c>
      <c r="N140" s="4">
        <f t="shared" si="33"/>
        <v>309.88821837437916</v>
      </c>
      <c r="O140" s="4">
        <f t="shared" si="34"/>
        <v>318.14853366677403</v>
      </c>
      <c r="P140" s="5">
        <f t="shared" si="35"/>
        <v>-2.6655790064324072E-2</v>
      </c>
      <c r="Q140" s="5">
        <f t="shared" si="27"/>
        <v>-4.4182264967034736E-2</v>
      </c>
      <c r="S140" s="13">
        <f t="shared" si="28"/>
        <v>-6.0071543995589777E-3</v>
      </c>
      <c r="T140" s="20" t="b">
        <f t="shared" si="36"/>
        <v>0</v>
      </c>
      <c r="U140" s="13"/>
      <c r="V140" s="13"/>
    </row>
    <row r="141" spans="1:22" x14ac:dyDescent="0.2">
      <c r="A141" s="1">
        <v>44685</v>
      </c>
      <c r="B141" s="4">
        <v>301.31332400000002</v>
      </c>
      <c r="C141" s="4">
        <v>318.5</v>
      </c>
      <c r="D141" s="4">
        <v>295.093323</v>
      </c>
      <c r="E141" s="4">
        <v>317.540009</v>
      </c>
      <c r="F141" s="4">
        <v>317.540009</v>
      </c>
      <c r="G141" s="2">
        <v>81643800</v>
      </c>
      <c r="H141" s="4">
        <f t="shared" si="29"/>
        <v>81.643799999999999</v>
      </c>
      <c r="I141" s="9">
        <f t="shared" si="37"/>
        <v>4.7698645558034977E-2</v>
      </c>
      <c r="J141" s="6" t="b">
        <f t="shared" si="26"/>
        <v>0</v>
      </c>
      <c r="K141" s="34">
        <f t="shared" si="30"/>
        <v>7.931957511624213E-2</v>
      </c>
      <c r="L141" s="5">
        <f t="shared" si="31"/>
        <v>5.3853194357910215E-2</v>
      </c>
      <c r="M141" s="5">
        <f t="shared" si="32"/>
        <v>-3.014100470957621E-3</v>
      </c>
      <c r="N141" s="4">
        <f t="shared" si="33"/>
        <v>311.16351681198262</v>
      </c>
      <c r="O141" s="4">
        <f t="shared" si="34"/>
        <v>318.09561847835892</v>
      </c>
      <c r="P141" s="5">
        <f t="shared" si="35"/>
        <v>-2.227800269581395E-2</v>
      </c>
      <c r="Q141" s="5">
        <f t="shared" si="27"/>
        <v>-5.1645494872372424E-2</v>
      </c>
      <c r="S141" s="13">
        <f t="shared" si="28"/>
        <v>2.3577581533925064E-2</v>
      </c>
      <c r="T141" s="20" t="b">
        <f t="shared" si="36"/>
        <v>0</v>
      </c>
      <c r="U141" s="13">
        <f>(E141-E140)/E140</f>
        <v>4.7698645558034977E-2</v>
      </c>
      <c r="V141" s="13"/>
    </row>
    <row r="142" spans="1:22" x14ac:dyDescent="0.2">
      <c r="A142" s="1">
        <v>44686</v>
      </c>
      <c r="B142" s="4">
        <v>313.00665300000003</v>
      </c>
      <c r="C142" s="4">
        <v>315.20001200000002</v>
      </c>
      <c r="D142" s="4">
        <v>285.89999399999999</v>
      </c>
      <c r="E142" s="4">
        <v>291.093323</v>
      </c>
      <c r="F142" s="4">
        <v>291.093323</v>
      </c>
      <c r="G142" s="2">
        <v>92519100</v>
      </c>
      <c r="H142" s="4">
        <f t="shared" si="29"/>
        <v>92.519099999999995</v>
      </c>
      <c r="I142" s="9">
        <f t="shared" si="37"/>
        <v>-8.3286153714255268E-2</v>
      </c>
      <c r="J142" s="6" t="b">
        <f t="shared" si="26"/>
        <v>1</v>
      </c>
      <c r="K142" s="34">
        <f t="shared" si="30"/>
        <v>0.10248345090906166</v>
      </c>
      <c r="L142" s="5">
        <f t="shared" si="31"/>
        <v>-7.0009150891754454E-2</v>
      </c>
      <c r="M142" s="5">
        <f t="shared" si="32"/>
        <v>-7.6480609397946389E-2</v>
      </c>
      <c r="N142" s="4">
        <f t="shared" si="33"/>
        <v>307.81848450998552</v>
      </c>
      <c r="O142" s="4">
        <f t="shared" si="34"/>
        <v>315.74759278458856</v>
      </c>
      <c r="P142" s="5">
        <f t="shared" si="35"/>
        <v>-2.5759038763462631E-2</v>
      </c>
      <c r="Q142" s="5">
        <f t="shared" si="27"/>
        <v>-7.1205894424688138E-2</v>
      </c>
      <c r="S142" s="13">
        <f t="shared" si="28"/>
        <v>2.3980130698665166E-2</v>
      </c>
      <c r="T142" s="20" t="b">
        <f t="shared" si="36"/>
        <v>1</v>
      </c>
      <c r="U142" s="13">
        <f>(E142-E141)/E141</f>
        <v>-8.3286153714255268E-2</v>
      </c>
      <c r="V142" s="13"/>
    </row>
    <row r="143" spans="1:22" x14ac:dyDescent="0.2">
      <c r="A143" s="1">
        <v>44687</v>
      </c>
      <c r="B143" s="4">
        <v>295.66665599999999</v>
      </c>
      <c r="C143" s="4">
        <v>296</v>
      </c>
      <c r="D143" s="4">
        <v>281.03668199999998</v>
      </c>
      <c r="E143" s="4">
        <v>288.54998799999998</v>
      </c>
      <c r="F143" s="4">
        <v>288.54998799999998</v>
      </c>
      <c r="G143" s="2">
        <v>72903000</v>
      </c>
      <c r="H143" s="4">
        <f t="shared" si="29"/>
        <v>72.903000000000006</v>
      </c>
      <c r="I143" s="9">
        <f t="shared" si="37"/>
        <v>-8.7371808249961588E-3</v>
      </c>
      <c r="J143" s="6" t="b">
        <f t="shared" si="26"/>
        <v>0</v>
      </c>
      <c r="K143" s="34">
        <f t="shared" si="30"/>
        <v>5.3243291564337554E-2</v>
      </c>
      <c r="L143" s="5">
        <f t="shared" si="31"/>
        <v>-2.4069903912330257E-2</v>
      </c>
      <c r="M143" s="5">
        <f t="shared" si="32"/>
        <v>-2.516895945945951E-2</v>
      </c>
      <c r="N143" s="4">
        <f t="shared" si="33"/>
        <v>304.60706842498792</v>
      </c>
      <c r="O143" s="4">
        <f t="shared" si="34"/>
        <v>313.38258367288523</v>
      </c>
      <c r="P143" s="5">
        <f t="shared" si="35"/>
        <v>-2.8809296163980393E-2</v>
      </c>
      <c r="Q143" s="5">
        <f t="shared" si="27"/>
        <v>-7.737964370578071E-2</v>
      </c>
      <c r="S143" s="13">
        <f t="shared" si="28"/>
        <v>-2.8256299072414594E-2</v>
      </c>
      <c r="T143" s="20" t="b">
        <f t="shared" si="36"/>
        <v>1</v>
      </c>
      <c r="U143" s="13">
        <f>(E143-E142)/E142</f>
        <v>-8.7371808249961588E-3</v>
      </c>
      <c r="V143" s="13"/>
    </row>
    <row r="144" spans="1:22" x14ac:dyDescent="0.2">
      <c r="A144" s="1">
        <v>44690</v>
      </c>
      <c r="B144" s="4">
        <v>278.81668100000002</v>
      </c>
      <c r="C144" s="4">
        <v>281.87667800000003</v>
      </c>
      <c r="D144" s="4">
        <v>260.383331</v>
      </c>
      <c r="E144" s="4">
        <v>262.36999500000002</v>
      </c>
      <c r="F144" s="4">
        <v>262.36999500000002</v>
      </c>
      <c r="G144" s="2">
        <v>90810300</v>
      </c>
      <c r="H144" s="4">
        <f t="shared" si="29"/>
        <v>90.810299999999998</v>
      </c>
      <c r="I144" s="9">
        <f t="shared" si="37"/>
        <v>-9.0729489131013127E-2</v>
      </c>
      <c r="J144" s="6" t="b">
        <f t="shared" si="26"/>
        <v>1</v>
      </c>
      <c r="K144" s="34">
        <f t="shared" si="30"/>
        <v>8.2545018982033175E-2</v>
      </c>
      <c r="L144" s="5">
        <f t="shared" si="31"/>
        <v>-5.8987453480231329E-2</v>
      </c>
      <c r="M144" s="5">
        <f t="shared" si="32"/>
        <v>-6.9202898013435529E-2</v>
      </c>
      <c r="N144" s="4">
        <f t="shared" si="33"/>
        <v>297.56755618748991</v>
      </c>
      <c r="O144" s="4">
        <f t="shared" si="34"/>
        <v>308.94670639698217</v>
      </c>
      <c r="P144" s="5">
        <f t="shared" si="35"/>
        <v>-3.8240560749581626E-2</v>
      </c>
      <c r="Q144" s="5">
        <f t="shared" si="27"/>
        <v>-0.12496061621738447</v>
      </c>
      <c r="S144" s="13">
        <f t="shared" si="28"/>
        <v>-5.2730473673021847E-2</v>
      </c>
      <c r="T144" s="20" t="b">
        <f t="shared" si="36"/>
        <v>1</v>
      </c>
      <c r="U144" s="13">
        <f>(E144-E143)/E143</f>
        <v>-9.0729489131013127E-2</v>
      </c>
      <c r="V144" s="13">
        <f>(E144-E141)/E141</f>
        <v>-0.17374192994999876</v>
      </c>
    </row>
    <row r="145" spans="1:22" x14ac:dyDescent="0.2">
      <c r="A145" s="1">
        <v>44691</v>
      </c>
      <c r="B145" s="4">
        <v>273.10333300000002</v>
      </c>
      <c r="C145" s="4">
        <v>275.11999500000002</v>
      </c>
      <c r="D145" s="4">
        <v>258.08334400000001</v>
      </c>
      <c r="E145" s="4">
        <v>266.67999300000002</v>
      </c>
      <c r="F145" s="4">
        <v>266.67999300000002</v>
      </c>
      <c r="G145" s="2">
        <v>84401700</v>
      </c>
      <c r="H145" s="4">
        <f t="shared" si="29"/>
        <v>84.401700000000005</v>
      </c>
      <c r="I145" s="9">
        <f t="shared" si="37"/>
        <v>1.6427175676090578E-2</v>
      </c>
      <c r="J145" s="6" t="b">
        <f t="shared" si="26"/>
        <v>0</v>
      </c>
      <c r="K145" s="34">
        <f t="shared" si="30"/>
        <v>6.6012206506437729E-2</v>
      </c>
      <c r="L145" s="5">
        <f t="shared" si="31"/>
        <v>-2.3519815483174625E-2</v>
      </c>
      <c r="M145" s="5">
        <f t="shared" si="32"/>
        <v>-3.0677530362705888E-2</v>
      </c>
      <c r="N145" s="4">
        <f t="shared" si="33"/>
        <v>292.4196289895749</v>
      </c>
      <c r="O145" s="4">
        <f t="shared" si="34"/>
        <v>305.27134001463588</v>
      </c>
      <c r="P145" s="5">
        <f t="shared" si="35"/>
        <v>-4.3949549725744157E-2</v>
      </c>
      <c r="Q145" s="5">
        <f t="shared" si="27"/>
        <v>-0.11742127266975987</v>
      </c>
      <c r="S145" s="13">
        <f t="shared" si="28"/>
        <v>-5.9160303463047063E-2</v>
      </c>
      <c r="T145" s="20" t="b">
        <f t="shared" si="36"/>
        <v>0</v>
      </c>
      <c r="U145" s="13"/>
      <c r="V145" s="13"/>
    </row>
    <row r="146" spans="1:22" x14ac:dyDescent="0.2">
      <c r="A146" s="1">
        <v>44692</v>
      </c>
      <c r="B146" s="4">
        <v>265</v>
      </c>
      <c r="C146" s="4">
        <v>269.92334</v>
      </c>
      <c r="D146" s="4">
        <v>242.39999399999999</v>
      </c>
      <c r="E146" s="4">
        <v>244.66667200000001</v>
      </c>
      <c r="F146" s="4">
        <v>244.66667200000001</v>
      </c>
      <c r="G146" s="2">
        <v>97224600</v>
      </c>
      <c r="H146" s="4">
        <f t="shared" si="29"/>
        <v>97.224599999999995</v>
      </c>
      <c r="I146" s="9">
        <f t="shared" si="37"/>
        <v>-8.2545828625396792E-2</v>
      </c>
      <c r="J146" s="6" t="b">
        <f t="shared" si="26"/>
        <v>1</v>
      </c>
      <c r="K146" s="34">
        <f t="shared" si="30"/>
        <v>0.11354515957620034</v>
      </c>
      <c r="L146" s="5">
        <f t="shared" si="31"/>
        <v>-7.6729539622641493E-2</v>
      </c>
      <c r="M146" s="5">
        <f t="shared" si="32"/>
        <v>-9.3569781701723129E-2</v>
      </c>
      <c r="N146" s="4">
        <f t="shared" si="33"/>
        <v>284.46080282464573</v>
      </c>
      <c r="O146" s="4">
        <f t="shared" si="34"/>
        <v>300.00136888292843</v>
      </c>
      <c r="P146" s="5">
        <f t="shared" si="35"/>
        <v>-5.4631660685646739E-2</v>
      </c>
      <c r="Q146" s="5">
        <f t="shared" si="27"/>
        <v>-0.14786152751798948</v>
      </c>
      <c r="S146" s="13">
        <f t="shared" si="28"/>
        <v>-5.1105328678999994E-2</v>
      </c>
      <c r="T146" s="20" t="b">
        <f t="shared" si="36"/>
        <v>1</v>
      </c>
      <c r="U146" s="13"/>
      <c r="V146" s="13"/>
    </row>
    <row r="147" spans="1:22" x14ac:dyDescent="0.2">
      <c r="A147" s="1">
        <v>44693</v>
      </c>
      <c r="B147" s="4">
        <v>233.66667200000001</v>
      </c>
      <c r="C147" s="4">
        <v>253.220001</v>
      </c>
      <c r="D147" s="4">
        <v>226.66667200000001</v>
      </c>
      <c r="E147" s="4">
        <v>242.66667200000001</v>
      </c>
      <c r="F147" s="4">
        <v>242.66667200000001</v>
      </c>
      <c r="G147" s="2">
        <v>140313000</v>
      </c>
      <c r="H147" s="4">
        <f t="shared" si="29"/>
        <v>140.31299999999999</v>
      </c>
      <c r="I147" s="9">
        <f t="shared" si="37"/>
        <v>-8.1743867427926595E-3</v>
      </c>
      <c r="J147" s="6" t="b">
        <f t="shared" si="26"/>
        <v>0</v>
      </c>
      <c r="K147" s="34">
        <f t="shared" si="30"/>
        <v>0.11714703694948143</v>
      </c>
      <c r="L147" s="5">
        <f t="shared" si="31"/>
        <v>3.8516404256401612E-2</v>
      </c>
      <c r="M147" s="5">
        <f t="shared" si="32"/>
        <v>-4.1676522227009988E-2</v>
      </c>
      <c r="N147" s="4">
        <f t="shared" si="33"/>
        <v>277.49511435387143</v>
      </c>
      <c r="O147" s="4">
        <f t="shared" si="34"/>
        <v>295.01574306702162</v>
      </c>
      <c r="P147" s="5">
        <f t="shared" si="35"/>
        <v>-6.3138512380464015E-2</v>
      </c>
      <c r="Q147" s="5">
        <f t="shared" si="27"/>
        <v>-0.18316878288910421</v>
      </c>
      <c r="S147" s="13">
        <f t="shared" si="28"/>
        <v>-8.7479426116724213E-2</v>
      </c>
      <c r="T147" s="20" t="b">
        <f t="shared" si="36"/>
        <v>1</v>
      </c>
      <c r="U147" s="13"/>
      <c r="V147" s="13"/>
    </row>
    <row r="148" spans="1:22" x14ac:dyDescent="0.2">
      <c r="A148" s="1">
        <v>44694</v>
      </c>
      <c r="B148" s="4">
        <v>257.82666</v>
      </c>
      <c r="C148" s="4">
        <v>262.45001200000002</v>
      </c>
      <c r="D148" s="4">
        <v>250.52333100000001</v>
      </c>
      <c r="E148" s="4">
        <v>256.52999899999998</v>
      </c>
      <c r="F148" s="4">
        <v>256.52999899999998</v>
      </c>
      <c r="G148" s="2">
        <v>92150700</v>
      </c>
      <c r="H148" s="4">
        <f t="shared" si="29"/>
        <v>92.150700000000001</v>
      </c>
      <c r="I148" s="9">
        <f t="shared" si="37"/>
        <v>5.7129093524635181E-2</v>
      </c>
      <c r="J148" s="6" t="b">
        <f t="shared" si="26"/>
        <v>0</v>
      </c>
      <c r="K148" s="34">
        <f t="shared" si="30"/>
        <v>4.7607066984112559E-2</v>
      </c>
      <c r="L148" s="5">
        <f t="shared" si="31"/>
        <v>-5.0291967479236966E-3</v>
      </c>
      <c r="M148" s="5">
        <f t="shared" si="32"/>
        <v>-2.2556725964257299E-2</v>
      </c>
      <c r="N148" s="4">
        <f t="shared" si="33"/>
        <v>274.00092846155951</v>
      </c>
      <c r="O148" s="4">
        <f t="shared" si="34"/>
        <v>291.66915662641105</v>
      </c>
      <c r="P148" s="5">
        <f t="shared" si="35"/>
        <v>-6.4482366041800743E-2</v>
      </c>
      <c r="Q148" s="5">
        <f t="shared" si="27"/>
        <v>-8.5684371923043484E-2</v>
      </c>
      <c r="R148" s="106"/>
      <c r="S148" s="13">
        <f t="shared" si="28"/>
        <v>-4.2156486572562879E-2</v>
      </c>
      <c r="T148" s="20" t="b">
        <f t="shared" si="36"/>
        <v>0</v>
      </c>
      <c r="U148" s="13">
        <f t="shared" ref="U148:U154" si="38">(E148-E147)/E147</f>
        <v>5.7129093524635181E-2</v>
      </c>
      <c r="V148" s="13"/>
    </row>
    <row r="149" spans="1:22" x14ac:dyDescent="0.2">
      <c r="A149" s="1">
        <v>44697</v>
      </c>
      <c r="B149" s="4">
        <v>255.720001</v>
      </c>
      <c r="C149" s="4">
        <v>256.58667000000003</v>
      </c>
      <c r="D149" s="4">
        <v>239.69667100000001</v>
      </c>
      <c r="E149" s="4">
        <v>241.45666499999999</v>
      </c>
      <c r="F149" s="4">
        <v>241.45666499999999</v>
      </c>
      <c r="G149" s="2">
        <v>86098500</v>
      </c>
      <c r="H149" s="4">
        <f t="shared" si="29"/>
        <v>86.098500000000001</v>
      </c>
      <c r="I149" s="9">
        <f t="shared" si="37"/>
        <v>-5.8758562580433292E-2</v>
      </c>
      <c r="J149" s="6" t="b">
        <f t="shared" si="26"/>
        <v>1</v>
      </c>
      <c r="K149" s="34">
        <f t="shared" si="30"/>
        <v>7.0464053295091519E-2</v>
      </c>
      <c r="L149" s="5">
        <f t="shared" si="31"/>
        <v>-5.5777162303389832E-2</v>
      </c>
      <c r="M149" s="5">
        <f t="shared" si="32"/>
        <v>-5.8966449815962919E-2</v>
      </c>
      <c r="N149" s="4">
        <f t="shared" si="33"/>
        <v>268.5768845512996</v>
      </c>
      <c r="O149" s="4">
        <f t="shared" si="34"/>
        <v>287.30285300672313</v>
      </c>
      <c r="P149" s="5">
        <f t="shared" si="35"/>
        <v>-6.972293422313032E-2</v>
      </c>
      <c r="Q149" s="5">
        <f t="shared" si="27"/>
        <v>-0.10753052556830638</v>
      </c>
      <c r="R149" s="106"/>
      <c r="S149" s="13">
        <f t="shared" si="28"/>
        <v>-4.4643508957709202E-2</v>
      </c>
      <c r="T149" s="20" t="b">
        <f t="shared" si="36"/>
        <v>1</v>
      </c>
      <c r="U149" s="13">
        <f t="shared" si="38"/>
        <v>-5.8758562580433292E-2</v>
      </c>
      <c r="V149" s="13"/>
    </row>
    <row r="150" spans="1:22" x14ac:dyDescent="0.2">
      <c r="A150" s="1">
        <v>44698</v>
      </c>
      <c r="B150" s="4">
        <v>249.11999499999999</v>
      </c>
      <c r="C150" s="4">
        <v>254.82666</v>
      </c>
      <c r="D150" s="4">
        <v>242.949997</v>
      </c>
      <c r="E150" s="4">
        <v>253.86999499999999</v>
      </c>
      <c r="F150" s="4">
        <v>253.86999499999999</v>
      </c>
      <c r="G150" s="2">
        <v>80236200</v>
      </c>
      <c r="H150" s="4">
        <f t="shared" si="29"/>
        <v>80.236199999999997</v>
      </c>
      <c r="I150" s="9">
        <f t="shared" si="37"/>
        <v>5.1410177474289241E-2</v>
      </c>
      <c r="J150" s="6" t="b">
        <f t="shared" si="26"/>
        <v>0</v>
      </c>
      <c r="K150" s="34">
        <f t="shared" si="30"/>
        <v>4.8885215668473578E-2</v>
      </c>
      <c r="L150" s="5">
        <f t="shared" si="31"/>
        <v>1.9067116631886573E-2</v>
      </c>
      <c r="M150" s="5">
        <f t="shared" si="32"/>
        <v>-3.7541794096426768E-3</v>
      </c>
      <c r="N150" s="4">
        <f t="shared" si="33"/>
        <v>266.12573629274965</v>
      </c>
      <c r="O150" s="4">
        <f t="shared" si="34"/>
        <v>284.39564796266023</v>
      </c>
      <c r="P150" s="5">
        <f t="shared" si="35"/>
        <v>-6.8651427420807223E-2</v>
      </c>
      <c r="Q150" s="5">
        <f t="shared" si="27"/>
        <v>-8.7085674672423841E-2</v>
      </c>
      <c r="R150" s="106"/>
      <c r="S150" s="13">
        <f t="shared" si="28"/>
        <v>-4.2457660991946228E-2</v>
      </c>
      <c r="T150" s="20" t="b">
        <f t="shared" si="36"/>
        <v>0</v>
      </c>
      <c r="U150" s="13">
        <f t="shared" si="38"/>
        <v>5.1410177474289241E-2</v>
      </c>
      <c r="V150" s="13"/>
    </row>
    <row r="151" spans="1:22" x14ac:dyDescent="0.2">
      <c r="A151" s="1">
        <v>44699</v>
      </c>
      <c r="B151" s="4">
        <v>248.17334</v>
      </c>
      <c r="C151" s="4">
        <v>253.5</v>
      </c>
      <c r="D151" s="4">
        <v>233.60333299999999</v>
      </c>
      <c r="E151" s="4">
        <v>236.60333299999999</v>
      </c>
      <c r="F151" s="4">
        <v>236.60333299999999</v>
      </c>
      <c r="G151" s="2">
        <v>87811800</v>
      </c>
      <c r="H151" s="4">
        <f t="shared" si="29"/>
        <v>87.811800000000005</v>
      </c>
      <c r="I151" s="9">
        <f t="shared" si="37"/>
        <v>-6.8013795801272217E-2</v>
      </c>
      <c r="J151" s="6" t="b">
        <f t="shared" si="26"/>
        <v>1</v>
      </c>
      <c r="K151" s="34">
        <f t="shared" si="30"/>
        <v>8.5172872940130567E-2</v>
      </c>
      <c r="L151" s="5">
        <f t="shared" si="31"/>
        <v>-4.6620668440856716E-2</v>
      </c>
      <c r="M151" s="5">
        <f t="shared" si="32"/>
        <v>-6.6653518737672612E-2</v>
      </c>
      <c r="N151" s="4">
        <f t="shared" si="33"/>
        <v>261.20533574395802</v>
      </c>
      <c r="O151" s="4">
        <f t="shared" si="34"/>
        <v>280.23979448764629</v>
      </c>
      <c r="P151" s="5">
        <f t="shared" si="35"/>
        <v>-7.2871630625288883E-2</v>
      </c>
      <c r="Q151" s="5">
        <f t="shared" si="27"/>
        <v>-0.10567166503449381</v>
      </c>
      <c r="S151" s="13">
        <f t="shared" si="28"/>
        <v>-2.9499151393718229E-2</v>
      </c>
      <c r="T151" s="20" t="b">
        <f t="shared" si="36"/>
        <v>1</v>
      </c>
      <c r="U151" s="13">
        <f t="shared" si="38"/>
        <v>-6.8013795801272217E-2</v>
      </c>
      <c r="V151" s="13"/>
    </row>
    <row r="152" spans="1:22" x14ac:dyDescent="0.2">
      <c r="A152" s="1">
        <v>44700</v>
      </c>
      <c r="B152" s="4">
        <v>235.66667200000001</v>
      </c>
      <c r="C152" s="4">
        <v>244.66667200000001</v>
      </c>
      <c r="D152" s="4">
        <v>231.36999499999999</v>
      </c>
      <c r="E152" s="4">
        <v>236.47332800000001</v>
      </c>
      <c r="F152" s="4">
        <v>236.47332800000001</v>
      </c>
      <c r="G152" s="2">
        <v>90296700</v>
      </c>
      <c r="H152" s="4">
        <f t="shared" si="29"/>
        <v>90.296700000000001</v>
      </c>
      <c r="I152" s="9">
        <f t="shared" si="37"/>
        <v>-5.4946394182867585E-4</v>
      </c>
      <c r="J152" s="6" t="b">
        <f t="shared" si="26"/>
        <v>1</v>
      </c>
      <c r="K152" s="34">
        <f t="shared" si="30"/>
        <v>5.7469323107345954E-2</v>
      </c>
      <c r="L152" s="5">
        <f t="shared" si="31"/>
        <v>3.4228683808120472E-3</v>
      </c>
      <c r="M152" s="5">
        <f t="shared" si="32"/>
        <v>-3.3487781286369873E-2</v>
      </c>
      <c r="N152" s="4">
        <f t="shared" si="33"/>
        <v>257.08333445329833</v>
      </c>
      <c r="O152" s="4">
        <f t="shared" si="34"/>
        <v>276.43401479306834</v>
      </c>
      <c r="P152" s="5">
        <f t="shared" si="35"/>
        <v>-7.5270069065037915E-2</v>
      </c>
      <c r="Q152" s="5">
        <f t="shared" si="27"/>
        <v>-0.10001947231616222</v>
      </c>
      <c r="S152" s="13">
        <f t="shared" si="28"/>
        <v>-4.8298200580380035E-2</v>
      </c>
      <c r="T152" s="20" t="b">
        <f t="shared" si="36"/>
        <v>1</v>
      </c>
      <c r="U152" s="13">
        <f t="shared" si="38"/>
        <v>-5.4946394182867585E-4</v>
      </c>
      <c r="V152" s="13"/>
    </row>
    <row r="153" spans="1:22" x14ac:dyDescent="0.2">
      <c r="A153" s="1">
        <v>44701</v>
      </c>
      <c r="B153" s="4">
        <v>237.99667400000001</v>
      </c>
      <c r="C153" s="4">
        <v>240.52667199999999</v>
      </c>
      <c r="D153" s="4">
        <v>211</v>
      </c>
      <c r="E153" s="4">
        <v>221.300003</v>
      </c>
      <c r="F153" s="4">
        <v>221.300003</v>
      </c>
      <c r="G153" s="2">
        <v>144973200</v>
      </c>
      <c r="H153" s="4">
        <f t="shared" si="29"/>
        <v>144.97319999999999</v>
      </c>
      <c r="I153" s="9">
        <f t="shared" si="37"/>
        <v>-6.4165058817965318E-2</v>
      </c>
      <c r="J153" s="6" t="b">
        <f t="shared" si="26"/>
        <v>1</v>
      </c>
      <c r="K153" s="34">
        <f t="shared" si="30"/>
        <v>0.13993683412322269</v>
      </c>
      <c r="L153" s="5">
        <f t="shared" si="31"/>
        <v>-7.0155060234161126E-2</v>
      </c>
      <c r="M153" s="5">
        <f t="shared" si="32"/>
        <v>-7.9935704594124968E-2</v>
      </c>
      <c r="N153" s="4">
        <f t="shared" si="33"/>
        <v>251.1194458777486</v>
      </c>
      <c r="O153" s="4">
        <f t="shared" si="34"/>
        <v>271.63975289801891</v>
      </c>
      <c r="P153" s="5">
        <f t="shared" si="35"/>
        <v>-8.1715324548223639E-2</v>
      </c>
      <c r="Q153" s="5">
        <f t="shared" si="27"/>
        <v>-0.15976240206136716</v>
      </c>
      <c r="S153" s="13">
        <f t="shared" si="28"/>
        <v>-4.2182212694533608E-2</v>
      </c>
      <c r="T153" s="20" t="b">
        <f t="shared" si="36"/>
        <v>1</v>
      </c>
      <c r="U153" s="13">
        <f t="shared" si="38"/>
        <v>-6.4165058817965318E-2</v>
      </c>
      <c r="V153" s="13"/>
    </row>
    <row r="154" spans="1:22" x14ac:dyDescent="0.2">
      <c r="A154" s="1">
        <v>44704</v>
      </c>
      <c r="B154" s="4">
        <v>218.33999600000001</v>
      </c>
      <c r="C154" s="4">
        <v>226.653336</v>
      </c>
      <c r="D154" s="4">
        <v>212.68666099999999</v>
      </c>
      <c r="E154" s="4">
        <v>224.96665999999999</v>
      </c>
      <c r="F154" s="4">
        <v>224.96665999999999</v>
      </c>
      <c r="G154" s="2">
        <v>88903500</v>
      </c>
      <c r="H154" s="4">
        <f t="shared" si="29"/>
        <v>88.903499999999994</v>
      </c>
      <c r="I154" s="9">
        <f t="shared" si="37"/>
        <v>1.6568716449588058E-2</v>
      </c>
      <c r="J154" s="6" t="b">
        <f t="shared" si="26"/>
        <v>0</v>
      </c>
      <c r="K154" s="34">
        <f t="shared" si="30"/>
        <v>6.5667846466403501E-2</v>
      </c>
      <c r="L154" s="5">
        <f t="shared" si="31"/>
        <v>3.0350206656594315E-2</v>
      </c>
      <c r="M154" s="5">
        <f t="shared" si="32"/>
        <v>-7.4416553039396063E-3</v>
      </c>
      <c r="N154" s="4">
        <f t="shared" si="33"/>
        <v>246.76064823145717</v>
      </c>
      <c r="O154" s="4">
        <f t="shared" si="34"/>
        <v>267.58122308079987</v>
      </c>
      <c r="P154" s="5">
        <f t="shared" si="35"/>
        <v>-8.437558824133648E-2</v>
      </c>
      <c r="Q154" s="5">
        <f t="shared" si="27"/>
        <v>-0.13808517474591969</v>
      </c>
      <c r="S154" s="13">
        <f t="shared" si="28"/>
        <v>-8.1485084334017743E-2</v>
      </c>
      <c r="T154" s="20" t="b">
        <f t="shared" si="36"/>
        <v>0</v>
      </c>
      <c r="U154" s="13">
        <f t="shared" si="38"/>
        <v>1.6568716449588058E-2</v>
      </c>
      <c r="V154" s="13">
        <f>(E154-E148)/E148</f>
        <v>-0.12303956310388474</v>
      </c>
    </row>
    <row r="155" spans="1:22" x14ac:dyDescent="0.2">
      <c r="A155" s="1">
        <v>44705</v>
      </c>
      <c r="B155" s="4">
        <v>217.84333799999999</v>
      </c>
      <c r="C155" s="4">
        <v>217.97332800000001</v>
      </c>
      <c r="D155" s="4">
        <v>206.856674</v>
      </c>
      <c r="E155" s="4">
        <v>209.386673</v>
      </c>
      <c r="F155" s="4">
        <v>209.386673</v>
      </c>
      <c r="G155" s="2">
        <v>89092500</v>
      </c>
      <c r="H155" s="4">
        <f t="shared" si="29"/>
        <v>89.092500000000001</v>
      </c>
      <c r="I155" s="9">
        <f t="shared" si="37"/>
        <v>-6.9254648666606813E-2</v>
      </c>
      <c r="J155" s="6" t="b">
        <f t="shared" si="26"/>
        <v>1</v>
      </c>
      <c r="K155" s="34">
        <f t="shared" si="30"/>
        <v>5.3740852470633899E-2</v>
      </c>
      <c r="L155" s="5">
        <f t="shared" si="31"/>
        <v>-3.8819938574389576E-2</v>
      </c>
      <c r="M155" s="5">
        <f t="shared" si="32"/>
        <v>-3.9393145385200556E-2</v>
      </c>
      <c r="N155" s="4">
        <f t="shared" si="33"/>
        <v>240.53165235954765</v>
      </c>
      <c r="O155" s="4">
        <f t="shared" si="34"/>
        <v>262.5208274215999</v>
      </c>
      <c r="P155" s="5">
        <f t="shared" si="35"/>
        <v>-9.1419049619227449E-2</v>
      </c>
      <c r="Q155" s="5">
        <f t="shared" si="27"/>
        <v>-0.14000227425041825</v>
      </c>
      <c r="S155" s="13">
        <f t="shared" si="28"/>
        <v>-9.3785263345829303E-2</v>
      </c>
      <c r="T155" s="20" t="b">
        <f t="shared" si="36"/>
        <v>1</v>
      </c>
      <c r="U155" s="13"/>
      <c r="V155" s="13"/>
    </row>
    <row r="156" spans="1:22" x14ac:dyDescent="0.2">
      <c r="A156" s="1">
        <v>44706</v>
      </c>
      <c r="B156" s="4">
        <v>207.949997</v>
      </c>
      <c r="C156" s="4">
        <v>223.106674</v>
      </c>
      <c r="D156" s="4">
        <v>207.66999799999999</v>
      </c>
      <c r="E156" s="4">
        <v>219.60000600000001</v>
      </c>
      <c r="F156" s="4">
        <v>219.60000600000001</v>
      </c>
      <c r="G156" s="2">
        <v>92139300</v>
      </c>
      <c r="H156" s="4">
        <f t="shared" si="29"/>
        <v>92.139300000000006</v>
      </c>
      <c r="I156" s="9">
        <f t="shared" si="37"/>
        <v>4.8777378491514624E-2</v>
      </c>
      <c r="J156" s="6" t="b">
        <f t="shared" si="26"/>
        <v>0</v>
      </c>
      <c r="K156" s="34">
        <f t="shared" si="30"/>
        <v>7.433272089692998E-2</v>
      </c>
      <c r="L156" s="5">
        <f t="shared" si="31"/>
        <v>5.6023126559602746E-2</v>
      </c>
      <c r="M156" s="5">
        <f t="shared" si="32"/>
        <v>-1.5717450030203896E-2</v>
      </c>
      <c r="N156" s="4">
        <f t="shared" si="33"/>
        <v>237.04304463295637</v>
      </c>
      <c r="O156" s="4">
        <f t="shared" si="34"/>
        <v>258.7885820805912</v>
      </c>
      <c r="P156" s="5">
        <f t="shared" si="35"/>
        <v>-9.173666108324835E-2</v>
      </c>
      <c r="Q156" s="5">
        <f t="shared" si="27"/>
        <v>-0.12391439992866429</v>
      </c>
      <c r="S156" s="13">
        <f t="shared" si="28"/>
        <v>-5.8792573536742276E-2</v>
      </c>
      <c r="T156" s="20" t="b">
        <f t="shared" si="36"/>
        <v>0</v>
      </c>
      <c r="U156" s="13"/>
      <c r="V156" s="13"/>
    </row>
    <row r="157" spans="1:22" x14ac:dyDescent="0.2">
      <c r="A157" s="1">
        <v>44707</v>
      </c>
      <c r="B157" s="4">
        <v>220.47332800000001</v>
      </c>
      <c r="C157" s="4">
        <v>239.55667099999999</v>
      </c>
      <c r="D157" s="4">
        <v>217.886673</v>
      </c>
      <c r="E157" s="4">
        <v>235.91000399999999</v>
      </c>
      <c r="F157" s="4">
        <v>235.91000399999999</v>
      </c>
      <c r="G157" s="2">
        <v>106003200</v>
      </c>
      <c r="H157" s="4">
        <f t="shared" si="29"/>
        <v>106.00320000000001</v>
      </c>
      <c r="I157" s="9">
        <f t="shared" si="37"/>
        <v>7.427139141334986E-2</v>
      </c>
      <c r="J157" s="6" t="b">
        <f t="shared" si="26"/>
        <v>0</v>
      </c>
      <c r="K157" s="34">
        <f t="shared" si="30"/>
        <v>9.9455362283676671E-2</v>
      </c>
      <c r="L157" s="5">
        <f t="shared" si="31"/>
        <v>7.0016070152485635E-2</v>
      </c>
      <c r="M157" s="5">
        <f t="shared" si="32"/>
        <v>-1.5222565018863566E-2</v>
      </c>
      <c r="N157" s="4">
        <f t="shared" si="33"/>
        <v>236.85420452746365</v>
      </c>
      <c r="O157" s="4">
        <f t="shared" si="34"/>
        <v>256.79914050836589</v>
      </c>
      <c r="P157" s="5">
        <f t="shared" si="35"/>
        <v>-8.4207650105656423E-2</v>
      </c>
      <c r="Q157" s="5">
        <f t="shared" si="27"/>
        <v>-8.0081042113247902E-2</v>
      </c>
      <c r="S157" s="13">
        <f t="shared" si="28"/>
        <v>1.140983111500133E-2</v>
      </c>
      <c r="T157" s="20" t="b">
        <f t="shared" si="36"/>
        <v>0</v>
      </c>
      <c r="U157" s="13"/>
      <c r="V157" s="13"/>
    </row>
    <row r="158" spans="1:22" x14ac:dyDescent="0.2">
      <c r="A158" s="1">
        <v>44708</v>
      </c>
      <c r="B158" s="4">
        <v>241.08332799999999</v>
      </c>
      <c r="C158" s="4">
        <v>253.26666299999999</v>
      </c>
      <c r="D158" s="4">
        <v>240.17666600000001</v>
      </c>
      <c r="E158" s="4">
        <v>253.21000699999999</v>
      </c>
      <c r="F158" s="4">
        <v>253.21000699999999</v>
      </c>
      <c r="G158" s="2">
        <v>89295000</v>
      </c>
      <c r="H158" s="4">
        <f t="shared" si="29"/>
        <v>89.295000000000002</v>
      </c>
      <c r="I158" s="9">
        <f t="shared" si="37"/>
        <v>7.3333062212995445E-2</v>
      </c>
      <c r="J158" s="6" t="b">
        <f t="shared" si="26"/>
        <v>0</v>
      </c>
      <c r="K158" s="34">
        <f t="shared" si="30"/>
        <v>5.4501535132476117E-2</v>
      </c>
      <c r="L158" s="5">
        <f t="shared" si="31"/>
        <v>5.0300778160819133E-2</v>
      </c>
      <c r="M158" s="5">
        <f t="shared" si="32"/>
        <v>-2.2370097717915529E-4</v>
      </c>
      <c r="N158" s="4">
        <f t="shared" si="33"/>
        <v>239.58017160621972</v>
      </c>
      <c r="O158" s="4">
        <f t="shared" si="34"/>
        <v>256.48704194242106</v>
      </c>
      <c r="P158" s="5">
        <f t="shared" si="35"/>
        <v>-7.0568737900354769E-2</v>
      </c>
      <c r="Q158" s="5">
        <f t="shared" si="27"/>
        <v>2.489748587210731E-3</v>
      </c>
      <c r="S158" s="13">
        <f t="shared" si="28"/>
        <v>5.7126978839783744E-2</v>
      </c>
      <c r="T158" s="20" t="b">
        <f t="shared" si="36"/>
        <v>0</v>
      </c>
      <c r="U158" s="13"/>
      <c r="V158" s="13"/>
    </row>
    <row r="159" spans="1:22" x14ac:dyDescent="0.2">
      <c r="A159" s="1">
        <v>44712</v>
      </c>
      <c r="B159" s="4">
        <v>257.94665500000002</v>
      </c>
      <c r="C159" s="4">
        <v>259.60000600000001</v>
      </c>
      <c r="D159" s="4">
        <v>244.74333200000001</v>
      </c>
      <c r="E159" s="4">
        <v>252.75332599999999</v>
      </c>
      <c r="F159" s="4">
        <v>252.75332599999999</v>
      </c>
      <c r="G159" s="2">
        <v>101914500</v>
      </c>
      <c r="H159" s="4">
        <f t="shared" si="29"/>
        <v>101.9145</v>
      </c>
      <c r="I159" s="9">
        <f t="shared" si="37"/>
        <v>-1.8035661600056875E-3</v>
      </c>
      <c r="J159" s="6" t="b">
        <f t="shared" si="26"/>
        <v>0</v>
      </c>
      <c r="K159" s="34">
        <f t="shared" si="30"/>
        <v>6.0703079747234941E-2</v>
      </c>
      <c r="L159" s="5">
        <f t="shared" si="31"/>
        <v>-2.0133345012750926E-2</v>
      </c>
      <c r="M159" s="5">
        <f t="shared" si="32"/>
        <v>-2.6373959328799171E-2</v>
      </c>
      <c r="N159" s="4">
        <f t="shared" si="33"/>
        <v>241.77569733851644</v>
      </c>
      <c r="O159" s="4">
        <f t="shared" si="34"/>
        <v>256.1623709909062</v>
      </c>
      <c r="P159" s="5">
        <f t="shared" si="35"/>
        <v>-5.9504217383133447E-2</v>
      </c>
      <c r="Q159" s="5">
        <f t="shared" si="27"/>
        <v>1.2274329860906201E-2</v>
      </c>
      <c r="S159" s="13">
        <f t="shared" si="28"/>
        <v>7.3722499232531602E-2</v>
      </c>
      <c r="T159" s="20" t="b">
        <f t="shared" si="36"/>
        <v>1</v>
      </c>
      <c r="U159" s="13"/>
      <c r="V159" s="13"/>
    </row>
    <row r="160" spans="1:22" x14ac:dyDescent="0.2">
      <c r="A160" s="1">
        <v>44713</v>
      </c>
      <c r="B160" s="4">
        <v>251.720001</v>
      </c>
      <c r="C160" s="4">
        <v>257.32666</v>
      </c>
      <c r="D160" s="4">
        <v>243.63999899999999</v>
      </c>
      <c r="E160" s="4">
        <v>246.78999300000001</v>
      </c>
      <c r="F160" s="4">
        <v>246.78999300000001</v>
      </c>
      <c r="G160" s="2">
        <v>77247900</v>
      </c>
      <c r="H160" s="4">
        <f t="shared" si="29"/>
        <v>77.247900000000001</v>
      </c>
      <c r="I160" s="9">
        <f t="shared" si="37"/>
        <v>-2.359348972523502E-2</v>
      </c>
      <c r="J160" s="6" t="b">
        <f t="shared" si="26"/>
        <v>1</v>
      </c>
      <c r="K160" s="34">
        <f t="shared" si="30"/>
        <v>5.6175755443177523E-2</v>
      </c>
      <c r="L160" s="5">
        <f t="shared" si="31"/>
        <v>-1.9585285159759661E-2</v>
      </c>
      <c r="M160" s="5">
        <f t="shared" si="32"/>
        <v>-4.0946659005328068E-2</v>
      </c>
      <c r="N160" s="4">
        <f t="shared" si="33"/>
        <v>242.61141328209703</v>
      </c>
      <c r="O160" s="4">
        <f t="shared" si="34"/>
        <v>255.34738160039262</v>
      </c>
      <c r="P160" s="5">
        <f t="shared" si="35"/>
        <v>-5.2495338722942979E-2</v>
      </c>
      <c r="Q160" s="5">
        <f t="shared" si="27"/>
        <v>4.2396427438760502E-3</v>
      </c>
      <c r="S160" s="13">
        <f t="shared" si="28"/>
        <v>6.0653563320999991E-2</v>
      </c>
      <c r="T160" s="20" t="b">
        <f t="shared" si="36"/>
        <v>1</v>
      </c>
      <c r="U160" s="13"/>
      <c r="V160" s="13"/>
    </row>
    <row r="161" spans="1:22" x14ac:dyDescent="0.2">
      <c r="A161" s="1">
        <v>44714</v>
      </c>
      <c r="B161" s="4">
        <v>244.15666200000001</v>
      </c>
      <c r="C161" s="4">
        <v>264.209991</v>
      </c>
      <c r="D161" s="4">
        <v>242.066666</v>
      </c>
      <c r="E161" s="4">
        <v>258.33334400000001</v>
      </c>
      <c r="F161" s="4">
        <v>258.33334400000001</v>
      </c>
      <c r="G161" s="2">
        <v>93473100</v>
      </c>
      <c r="H161" s="4">
        <f t="shared" si="29"/>
        <v>93.473100000000002</v>
      </c>
      <c r="I161" s="9">
        <f t="shared" si="37"/>
        <v>4.6773983254661387E-2</v>
      </c>
      <c r="J161" s="6" t="b">
        <f t="shared" si="26"/>
        <v>0</v>
      </c>
      <c r="K161" s="34">
        <f t="shared" si="30"/>
        <v>9.1476143187761358E-2</v>
      </c>
      <c r="L161" s="5">
        <f t="shared" si="31"/>
        <v>5.806387539816546E-2</v>
      </c>
      <c r="M161" s="5">
        <f t="shared" si="32"/>
        <v>-2.2242334507327512E-2</v>
      </c>
      <c r="N161" s="4">
        <f t="shared" si="33"/>
        <v>245.2317350684142</v>
      </c>
      <c r="O161" s="4">
        <f t="shared" si="34"/>
        <v>255.6070305047063</v>
      </c>
      <c r="P161" s="5">
        <f t="shared" si="35"/>
        <v>-4.2308127181816944E-2</v>
      </c>
      <c r="Q161" s="5">
        <f t="shared" si="27"/>
        <v>-1.2906441605248252E-2</v>
      </c>
      <c r="S161" s="13">
        <f t="shared" si="28"/>
        <v>7.7389070082186942E-2</v>
      </c>
      <c r="T161" s="20" t="b">
        <f t="shared" si="36"/>
        <v>0</v>
      </c>
      <c r="U161" s="13"/>
      <c r="V161" s="13"/>
    </row>
    <row r="162" spans="1:22" x14ac:dyDescent="0.2">
      <c r="A162" s="1">
        <v>44715</v>
      </c>
      <c r="B162" s="4">
        <v>243.22666899999999</v>
      </c>
      <c r="C162" s="4">
        <v>247.796661</v>
      </c>
      <c r="D162" s="4">
        <v>233.41667200000001</v>
      </c>
      <c r="E162" s="4">
        <v>234.51666299999999</v>
      </c>
      <c r="F162" s="4">
        <v>234.51666299999999</v>
      </c>
      <c r="G162" s="2">
        <v>112393800</v>
      </c>
      <c r="H162" s="4">
        <f t="shared" si="29"/>
        <v>112.3938</v>
      </c>
      <c r="I162" s="9">
        <f t="shared" si="37"/>
        <v>-9.2193600064264317E-2</v>
      </c>
      <c r="J162" s="6" t="b">
        <f t="shared" si="26"/>
        <v>1</v>
      </c>
      <c r="K162" s="34">
        <f t="shared" si="30"/>
        <v>6.160652054879779E-2</v>
      </c>
      <c r="L162" s="5">
        <f t="shared" si="31"/>
        <v>-3.5810242502642642E-2</v>
      </c>
      <c r="M162" s="5">
        <f t="shared" si="32"/>
        <v>-5.3592320196760058E-2</v>
      </c>
      <c r="N162" s="4">
        <f t="shared" si="33"/>
        <v>243.4458897236785</v>
      </c>
      <c r="O162" s="4">
        <f t="shared" si="34"/>
        <v>253.77308550429706</v>
      </c>
      <c r="P162" s="5">
        <f t="shared" si="35"/>
        <v>-4.2420908368345681E-2</v>
      </c>
      <c r="Q162" s="5">
        <f t="shared" si="27"/>
        <v>-4.1196907185666966E-2</v>
      </c>
      <c r="S162" s="13">
        <f t="shared" si="28"/>
        <v>1.7871615254050118E-2</v>
      </c>
      <c r="T162" s="20" t="b">
        <f t="shared" si="36"/>
        <v>1</v>
      </c>
      <c r="U162" s="13"/>
      <c r="V162" s="13"/>
    </row>
    <row r="163" spans="1:22" x14ac:dyDescent="0.2">
      <c r="A163" s="1">
        <v>44718</v>
      </c>
      <c r="B163" s="4">
        <v>244.35333299999999</v>
      </c>
      <c r="C163" s="4">
        <v>244.866669</v>
      </c>
      <c r="D163" s="4">
        <v>234.35000600000001</v>
      </c>
      <c r="E163" s="4">
        <v>238.279999</v>
      </c>
      <c r="F163" s="4">
        <v>238.279999</v>
      </c>
      <c r="G163" s="2">
        <v>84204600</v>
      </c>
      <c r="H163" s="4">
        <f t="shared" si="29"/>
        <v>84.204599999999999</v>
      </c>
      <c r="I163" s="9">
        <f t="shared" si="37"/>
        <v>1.6047200876297688E-2</v>
      </c>
      <c r="J163" s="6" t="b">
        <f t="shared" si="26"/>
        <v>1</v>
      </c>
      <c r="K163" s="34">
        <f t="shared" si="30"/>
        <v>4.4875881078492455E-2</v>
      </c>
      <c r="L163" s="5">
        <f t="shared" si="31"/>
        <v>-2.4854721339119156E-2</v>
      </c>
      <c r="M163" s="5">
        <f t="shared" si="32"/>
        <v>-2.6899006005590732E-2</v>
      </c>
      <c r="N163" s="4">
        <f t="shared" si="33"/>
        <v>242.58490793639876</v>
      </c>
      <c r="O163" s="4">
        <f t="shared" si="34"/>
        <v>252.42586059087992</v>
      </c>
      <c r="P163" s="5">
        <f t="shared" si="35"/>
        <v>-4.0567044084462461E-2</v>
      </c>
      <c r="Q163" s="5">
        <f t="shared" si="27"/>
        <v>-3.3946472624578089E-2</v>
      </c>
      <c r="S163" s="13">
        <f t="shared" si="28"/>
        <v>9.4060305853795028E-3</v>
      </c>
      <c r="T163" s="20" t="b">
        <f t="shared" si="36"/>
        <v>0</v>
      </c>
      <c r="U163" s="13"/>
      <c r="V163" s="13"/>
    </row>
    <row r="164" spans="1:22" x14ac:dyDescent="0.2">
      <c r="A164" s="1">
        <v>44719</v>
      </c>
      <c r="B164" s="4">
        <v>234</v>
      </c>
      <c r="C164" s="4">
        <v>239.99667400000001</v>
      </c>
      <c r="D164" s="4">
        <v>230.09333799999999</v>
      </c>
      <c r="E164" s="4">
        <v>238.886673</v>
      </c>
      <c r="F164" s="4">
        <v>238.886673</v>
      </c>
      <c r="G164" s="2">
        <v>72808500</v>
      </c>
      <c r="H164" s="4">
        <f t="shared" si="29"/>
        <v>72.808499999999995</v>
      </c>
      <c r="I164" s="9">
        <f t="shared" si="37"/>
        <v>2.5460550719575846E-3</v>
      </c>
      <c r="J164" s="6" t="b">
        <f t="shared" si="26"/>
        <v>0</v>
      </c>
      <c r="K164" s="34">
        <f t="shared" si="30"/>
        <v>4.304051601876463E-2</v>
      </c>
      <c r="L164" s="5">
        <f t="shared" si="31"/>
        <v>2.0883217948717957E-2</v>
      </c>
      <c r="M164" s="5">
        <f t="shared" si="32"/>
        <v>-4.6250682624043825E-3</v>
      </c>
      <c r="N164" s="4">
        <f t="shared" si="33"/>
        <v>241.96853544699897</v>
      </c>
      <c r="O164" s="4">
        <f t="shared" si="34"/>
        <v>251.24853993080342</v>
      </c>
      <c r="P164" s="5">
        <f t="shared" si="35"/>
        <v>-3.835211246231289E-2</v>
      </c>
      <c r="Q164" s="5">
        <f t="shared" si="27"/>
        <v>-4.9077444821746821E-2</v>
      </c>
      <c r="S164" s="13">
        <f t="shared" si="28"/>
        <v>-8.1492473529926213E-3</v>
      </c>
      <c r="T164" s="20" t="b">
        <f t="shared" si="36"/>
        <v>0</v>
      </c>
      <c r="U164" s="13">
        <f>(E164-E163)/E163</f>
        <v>2.5460550719575846E-3</v>
      </c>
      <c r="V164" s="13"/>
    </row>
    <row r="165" spans="1:22" x14ac:dyDescent="0.2">
      <c r="A165" s="1">
        <v>44720</v>
      </c>
      <c r="B165" s="4">
        <v>240.08667</v>
      </c>
      <c r="C165" s="4">
        <v>249.96333300000001</v>
      </c>
      <c r="D165" s="4">
        <v>239.17666600000001</v>
      </c>
      <c r="E165" s="4">
        <v>241.866669</v>
      </c>
      <c r="F165" s="4">
        <v>241.866669</v>
      </c>
      <c r="G165" s="2">
        <v>76210500</v>
      </c>
      <c r="H165" s="4">
        <f t="shared" si="29"/>
        <v>76.210499999999996</v>
      </c>
      <c r="I165" s="9">
        <f t="shared" si="37"/>
        <v>1.247451757176927E-2</v>
      </c>
      <c r="J165" s="6" t="b">
        <f t="shared" si="26"/>
        <v>1</v>
      </c>
      <c r="K165" s="34">
        <f t="shared" si="30"/>
        <v>4.5099161136396115E-2</v>
      </c>
      <c r="L165" s="5">
        <f t="shared" si="31"/>
        <v>7.4139851246218863E-3</v>
      </c>
      <c r="M165" s="5">
        <f t="shared" si="32"/>
        <v>-3.2391406782850039E-2</v>
      </c>
      <c r="N165" s="4">
        <f t="shared" si="33"/>
        <v>241.95155770583247</v>
      </c>
      <c r="O165" s="4">
        <f t="shared" si="34"/>
        <v>250.43272506725529</v>
      </c>
      <c r="P165" s="5">
        <f t="shared" si="35"/>
        <v>-3.5053162880374272E-2</v>
      </c>
      <c r="Q165" s="5">
        <f t="shared" si="27"/>
        <v>-1.1468790414675507E-2</v>
      </c>
      <c r="S165" s="13">
        <f t="shared" si="28"/>
        <v>3.31131378947696E-2</v>
      </c>
      <c r="T165" s="20" t="b">
        <f t="shared" si="36"/>
        <v>0</v>
      </c>
      <c r="U165" s="13">
        <f>(E165-E164)/E164</f>
        <v>1.247451757176927E-2</v>
      </c>
      <c r="V165" s="13"/>
    </row>
    <row r="166" spans="1:22" x14ac:dyDescent="0.2">
      <c r="A166" s="1">
        <v>44721</v>
      </c>
      <c r="B166" s="4">
        <v>249.33999600000001</v>
      </c>
      <c r="C166" s="4">
        <v>255.546661</v>
      </c>
      <c r="D166" s="4">
        <v>239.32666</v>
      </c>
      <c r="E166" s="4">
        <v>239.70666499999999</v>
      </c>
      <c r="F166" s="4">
        <v>239.70666499999999</v>
      </c>
      <c r="G166" s="2">
        <v>96491400</v>
      </c>
      <c r="H166" s="4">
        <f t="shared" si="29"/>
        <v>96.491399999999999</v>
      </c>
      <c r="I166" s="9">
        <f t="shared" si="37"/>
        <v>-8.9305566944406674E-3</v>
      </c>
      <c r="J166" s="6" t="b">
        <f t="shared" si="26"/>
        <v>1</v>
      </c>
      <c r="K166" s="34">
        <f t="shared" si="30"/>
        <v>6.7773481650560768E-2</v>
      </c>
      <c r="L166" s="5">
        <f t="shared" si="31"/>
        <v>-3.8635321867896505E-2</v>
      </c>
      <c r="M166" s="5">
        <f t="shared" si="32"/>
        <v>-6.1984750409241361E-2</v>
      </c>
      <c r="N166" s="4">
        <f t="shared" si="33"/>
        <v>241.57740892152705</v>
      </c>
      <c r="O166" s="4">
        <f t="shared" si="34"/>
        <v>249.50002419184179</v>
      </c>
      <c r="P166" s="5">
        <f t="shared" si="35"/>
        <v>-3.2795348313750167E-2</v>
      </c>
      <c r="Q166" s="5">
        <f t="shared" si="27"/>
        <v>-9.3168849337984735E-3</v>
      </c>
      <c r="S166" s="13">
        <f t="shared" si="28"/>
        <v>5.7825158986661122E-2</v>
      </c>
      <c r="T166" s="20" t="b">
        <f t="shared" si="36"/>
        <v>1</v>
      </c>
      <c r="U166" s="13">
        <f>(E166-E165)/E165</f>
        <v>-8.9305566944406674E-3</v>
      </c>
      <c r="V166" s="13">
        <f>(E166-E164)/E164</f>
        <v>3.4325564909181224E-3</v>
      </c>
    </row>
    <row r="167" spans="1:22" x14ac:dyDescent="0.2">
      <c r="A167" s="1">
        <v>44722</v>
      </c>
      <c r="B167" s="4">
        <v>235.15666200000001</v>
      </c>
      <c r="C167" s="4">
        <v>239.5</v>
      </c>
      <c r="D167" s="4">
        <v>227.91333</v>
      </c>
      <c r="E167" s="4">
        <v>232.229996</v>
      </c>
      <c r="F167" s="4">
        <v>232.229996</v>
      </c>
      <c r="G167" s="2">
        <v>97536600</v>
      </c>
      <c r="H167" s="4">
        <f t="shared" si="29"/>
        <v>97.536600000000007</v>
      </c>
      <c r="I167" s="9">
        <f t="shared" si="37"/>
        <v>-3.1190909939863322E-2</v>
      </c>
      <c r="J167" s="6" t="b">
        <f t="shared" si="26"/>
        <v>1</v>
      </c>
      <c r="K167" s="34">
        <f t="shared" si="30"/>
        <v>5.0838053219616409E-2</v>
      </c>
      <c r="L167" s="5">
        <f t="shared" si="31"/>
        <v>-1.2445601052119082E-2</v>
      </c>
      <c r="M167" s="5">
        <f t="shared" si="32"/>
        <v>-3.0354922755741129E-2</v>
      </c>
      <c r="N167" s="4">
        <f t="shared" si="33"/>
        <v>240.01950676793922</v>
      </c>
      <c r="O167" s="4">
        <f t="shared" si="34"/>
        <v>247.99828260994249</v>
      </c>
      <c r="P167" s="5">
        <f t="shared" si="35"/>
        <v>-3.3242197475713851E-2</v>
      </c>
      <c r="Q167" s="5">
        <f t="shared" si="27"/>
        <v>-5.0438303665226551E-2</v>
      </c>
      <c r="S167" s="13">
        <f t="shared" si="28"/>
        <v>-2.1644356116500988E-3</v>
      </c>
      <c r="T167" s="20" t="b">
        <f t="shared" si="36"/>
        <v>1</v>
      </c>
      <c r="U167" s="13"/>
      <c r="V167" s="13"/>
    </row>
    <row r="168" spans="1:22" x14ac:dyDescent="0.2">
      <c r="A168" s="1">
        <v>44725</v>
      </c>
      <c r="B168" s="4">
        <v>223.16667200000001</v>
      </c>
      <c r="C168" s="4">
        <v>226.633331</v>
      </c>
      <c r="D168" s="4">
        <v>214.683334</v>
      </c>
      <c r="E168" s="4">
        <v>215.73666399999999</v>
      </c>
      <c r="F168" s="4">
        <v>215.73666399999999</v>
      </c>
      <c r="G168" s="2">
        <v>102767400</v>
      </c>
      <c r="H168" s="4">
        <f t="shared" si="29"/>
        <v>102.76739999999999</v>
      </c>
      <c r="I168" s="9">
        <f t="shared" si="37"/>
        <v>-7.1021540214813633E-2</v>
      </c>
      <c r="J168" s="6" t="b">
        <f t="shared" si="26"/>
        <v>1</v>
      </c>
      <c r="K168" s="34">
        <f t="shared" si="30"/>
        <v>5.5663366025422337E-2</v>
      </c>
      <c r="L168" s="5">
        <f t="shared" si="31"/>
        <v>-3.3293537665875193E-2</v>
      </c>
      <c r="M168" s="5">
        <f t="shared" si="32"/>
        <v>-4.808060205407301E-2</v>
      </c>
      <c r="N168" s="4">
        <f t="shared" si="33"/>
        <v>235.97236630661601</v>
      </c>
      <c r="O168" s="4">
        <f t="shared" si="34"/>
        <v>245.19292446994749</v>
      </c>
      <c r="P168" s="5">
        <f t="shared" si="35"/>
        <v>-3.9074737045059482E-2</v>
      </c>
      <c r="Q168" s="5">
        <f t="shared" si="27"/>
        <v>-9.0218327848412661E-2</v>
      </c>
      <c r="S168" s="13">
        <f t="shared" si="28"/>
        <v>-3.9576817628218068E-2</v>
      </c>
      <c r="T168" s="20" t="b">
        <f t="shared" si="36"/>
        <v>1</v>
      </c>
      <c r="U168" s="13"/>
      <c r="V168" s="13"/>
    </row>
    <row r="169" spans="1:22" x14ac:dyDescent="0.2">
      <c r="A169" s="1">
        <v>44726</v>
      </c>
      <c r="B169" s="4">
        <v>218.28666699999999</v>
      </c>
      <c r="C169" s="4">
        <v>226.33000200000001</v>
      </c>
      <c r="D169" s="4">
        <v>211.73666399999999</v>
      </c>
      <c r="E169" s="4">
        <v>220.88999899999999</v>
      </c>
      <c r="F169" s="4">
        <v>220.88999899999999</v>
      </c>
      <c r="G169" s="2">
        <v>97988700</v>
      </c>
      <c r="H169" s="4">
        <f t="shared" si="29"/>
        <v>97.988699999999994</v>
      </c>
      <c r="I169" s="9">
        <f t="shared" si="37"/>
        <v>2.388715438744338E-2</v>
      </c>
      <c r="J169" s="6" t="b">
        <f t="shared" si="26"/>
        <v>0</v>
      </c>
      <c r="K169" s="34">
        <f t="shared" si="30"/>
        <v>6.8922111666026895E-2</v>
      </c>
      <c r="L169" s="5">
        <f t="shared" si="31"/>
        <v>1.1926207110029284E-2</v>
      </c>
      <c r="M169" s="5">
        <f t="shared" si="32"/>
        <v>-2.4035713126534672E-2</v>
      </c>
      <c r="N169" s="4">
        <f t="shared" si="33"/>
        <v>233.45863842218</v>
      </c>
      <c r="O169" s="4">
        <f t="shared" si="34"/>
        <v>243.07962660299552</v>
      </c>
      <c r="P169" s="5">
        <f t="shared" si="35"/>
        <v>-4.1210675457710816E-2</v>
      </c>
      <c r="Q169" s="5">
        <f t="shared" si="27"/>
        <v>-9.3044209325416377E-2</v>
      </c>
      <c r="S169" s="13">
        <f t="shared" si="28"/>
        <v>-3.053490104439301E-2</v>
      </c>
      <c r="T169" s="20" t="b">
        <f t="shared" si="36"/>
        <v>0</v>
      </c>
      <c r="U169" s="13"/>
      <c r="V169" s="13"/>
    </row>
    <row r="170" spans="1:22" x14ac:dyDescent="0.2">
      <c r="A170" s="1">
        <v>44727</v>
      </c>
      <c r="B170" s="4">
        <v>220.91667200000001</v>
      </c>
      <c r="C170" s="4">
        <v>235.66333</v>
      </c>
      <c r="D170" s="4">
        <v>218.14999399999999</v>
      </c>
      <c r="E170" s="4">
        <v>233</v>
      </c>
      <c r="F170" s="4">
        <v>233</v>
      </c>
      <c r="G170" s="2">
        <v>119131800</v>
      </c>
      <c r="H170" s="4">
        <f t="shared" si="29"/>
        <v>119.1318</v>
      </c>
      <c r="I170" s="9">
        <f t="shared" si="37"/>
        <v>5.4823672664329234E-2</v>
      </c>
      <c r="J170" s="6" t="b">
        <f t="shared" si="26"/>
        <v>0</v>
      </c>
      <c r="K170" s="34">
        <f t="shared" si="30"/>
        <v>8.0281166544519875E-2</v>
      </c>
      <c r="L170" s="5">
        <f t="shared" si="31"/>
        <v>5.4696315541092319E-2</v>
      </c>
      <c r="M170" s="5">
        <f t="shared" si="32"/>
        <v>-1.1301418850357422E-2</v>
      </c>
      <c r="N170" s="4">
        <f t="shared" si="33"/>
        <v>233.38219868515</v>
      </c>
      <c r="O170" s="4">
        <f t="shared" si="34"/>
        <v>242.20313733316982</v>
      </c>
      <c r="P170" s="5">
        <f t="shared" si="35"/>
        <v>-3.7796107405432079E-2</v>
      </c>
      <c r="Q170" s="5">
        <f t="shared" si="27"/>
        <v>-6.5267208771562696E-2</v>
      </c>
      <c r="S170" s="13">
        <f t="shared" si="28"/>
        <v>9.7742301156714048E-3</v>
      </c>
      <c r="T170" s="20" t="b">
        <f t="shared" si="36"/>
        <v>0</v>
      </c>
      <c r="U170" s="13"/>
      <c r="V170" s="13"/>
    </row>
    <row r="171" spans="1:22" x14ac:dyDescent="0.2">
      <c r="A171" s="1">
        <v>44728</v>
      </c>
      <c r="B171" s="4">
        <v>222.73666399999999</v>
      </c>
      <c r="C171" s="4">
        <v>225.16667200000001</v>
      </c>
      <c r="D171" s="4">
        <v>208.69332900000001</v>
      </c>
      <c r="E171" s="4">
        <v>213.10000600000001</v>
      </c>
      <c r="F171" s="4">
        <v>213.10000600000001</v>
      </c>
      <c r="G171" s="2">
        <v>107390700</v>
      </c>
      <c r="H171" s="4">
        <f t="shared" si="29"/>
        <v>107.3907</v>
      </c>
      <c r="I171" s="9">
        <f t="shared" si="37"/>
        <v>-8.5407699570815412E-2</v>
      </c>
      <c r="J171" s="6" t="b">
        <f t="shared" si="26"/>
        <v>1</v>
      </c>
      <c r="K171" s="34">
        <f t="shared" si="30"/>
        <v>7.893564724342482E-2</v>
      </c>
      <c r="L171" s="5">
        <f t="shared" si="31"/>
        <v>-4.3264803499077201E-2</v>
      </c>
      <c r="M171" s="5">
        <f t="shared" si="32"/>
        <v>-5.3589929152570139E-2</v>
      </c>
      <c r="N171" s="4">
        <f t="shared" si="33"/>
        <v>230.00183323762499</v>
      </c>
      <c r="O171" s="4">
        <f t="shared" si="34"/>
        <v>239.67243026072026</v>
      </c>
      <c r="P171" s="5">
        <f t="shared" si="35"/>
        <v>-4.2045738883759898E-2</v>
      </c>
      <c r="Q171" s="5">
        <f t="shared" si="27"/>
        <v>-9.2644932162824267E-2</v>
      </c>
      <c r="S171" s="13">
        <f t="shared" si="28"/>
        <v>-2.1022272603495165E-2</v>
      </c>
      <c r="T171" s="20" t="b">
        <f t="shared" si="36"/>
        <v>1</v>
      </c>
      <c r="U171" s="13"/>
      <c r="V171" s="13"/>
    </row>
    <row r="172" spans="1:22" x14ac:dyDescent="0.2">
      <c r="A172" s="1">
        <v>44729</v>
      </c>
      <c r="B172" s="4">
        <v>213.433334</v>
      </c>
      <c r="C172" s="4">
        <v>220.970001</v>
      </c>
      <c r="D172" s="4">
        <v>213.19667100000001</v>
      </c>
      <c r="E172" s="4">
        <v>216.759995</v>
      </c>
      <c r="F172" s="4">
        <v>216.759995</v>
      </c>
      <c r="G172" s="2">
        <v>92641800</v>
      </c>
      <c r="H172" s="4">
        <f t="shared" si="29"/>
        <v>92.641800000000003</v>
      </c>
      <c r="I172" s="9">
        <f t="shared" si="37"/>
        <v>1.7174983092210685E-2</v>
      </c>
      <c r="J172" s="6" t="b">
        <f t="shared" si="26"/>
        <v>1</v>
      </c>
      <c r="K172" s="34">
        <f t="shared" si="30"/>
        <v>3.6460841360885919E-2</v>
      </c>
      <c r="L172" s="5">
        <f t="shared" si="31"/>
        <v>1.5586417255703842E-2</v>
      </c>
      <c r="M172" s="5">
        <f t="shared" si="32"/>
        <v>-1.9052387115660974E-2</v>
      </c>
      <c r="N172" s="4">
        <f t="shared" si="33"/>
        <v>227.79486019802084</v>
      </c>
      <c r="O172" s="4">
        <f t="shared" si="34"/>
        <v>237.68004458587501</v>
      </c>
      <c r="P172" s="5">
        <f t="shared" si="35"/>
        <v>-4.3395116023517956E-2</v>
      </c>
      <c r="Q172" s="5">
        <f t="shared" si="27"/>
        <v>-6.4084805009782517E-2</v>
      </c>
      <c r="R172" s="115"/>
      <c r="S172" s="13">
        <f t="shared" si="28"/>
        <v>-2.9960549558001585E-2</v>
      </c>
      <c r="T172" s="20" t="b">
        <f t="shared" si="36"/>
        <v>0</v>
      </c>
      <c r="U172" s="13"/>
      <c r="V172" s="13"/>
    </row>
    <row r="173" spans="1:22" x14ac:dyDescent="0.2">
      <c r="A173" s="1">
        <v>44733</v>
      </c>
      <c r="B173" s="4">
        <v>224.60333299999999</v>
      </c>
      <c r="C173" s="4">
        <v>243.57666</v>
      </c>
      <c r="D173" s="4">
        <v>224.33332799999999</v>
      </c>
      <c r="E173" s="4">
        <v>237.03666699999999</v>
      </c>
      <c r="F173" s="4">
        <v>237.03666699999999</v>
      </c>
      <c r="G173" s="2">
        <v>122793000</v>
      </c>
      <c r="H173" s="4">
        <f t="shared" si="29"/>
        <v>122.79300000000001</v>
      </c>
      <c r="I173" s="9">
        <f t="shared" si="37"/>
        <v>9.3544346132689249E-2</v>
      </c>
      <c r="J173" s="6" t="b">
        <f t="shared" si="26"/>
        <v>0</v>
      </c>
      <c r="K173" s="34">
        <f t="shared" si="30"/>
        <v>8.578008524885794E-2</v>
      </c>
      <c r="L173" s="5">
        <f t="shared" si="31"/>
        <v>5.5356854388265035E-2</v>
      </c>
      <c r="M173" s="5">
        <f t="shared" si="32"/>
        <v>-2.6849834462792984E-2</v>
      </c>
      <c r="N173" s="4">
        <f t="shared" si="33"/>
        <v>229.33516133168405</v>
      </c>
      <c r="O173" s="4">
        <f t="shared" si="34"/>
        <v>237.62409870884241</v>
      </c>
      <c r="P173" s="5">
        <f t="shared" si="35"/>
        <v>-3.6143334188385508E-2</v>
      </c>
      <c r="Q173" s="5">
        <f t="shared" si="27"/>
        <v>-2.1810145913255651E-2</v>
      </c>
      <c r="R173" s="115"/>
      <c r="S173" s="13">
        <f t="shared" si="28"/>
        <v>6.2099063159873187E-2</v>
      </c>
      <c r="T173" s="20" t="b">
        <f t="shared" si="36"/>
        <v>0</v>
      </c>
      <c r="U173" s="13"/>
      <c r="V173" s="13"/>
    </row>
    <row r="174" spans="1:22" x14ac:dyDescent="0.2">
      <c r="A174" s="1">
        <v>44734</v>
      </c>
      <c r="B174" s="4">
        <v>234.50332599999999</v>
      </c>
      <c r="C174" s="4">
        <v>246.83332799999999</v>
      </c>
      <c r="D174" s="4">
        <v>233.82666</v>
      </c>
      <c r="E174" s="4">
        <v>236.08667</v>
      </c>
      <c r="F174" s="4">
        <v>236.08667</v>
      </c>
      <c r="G174" s="2">
        <v>101107500</v>
      </c>
      <c r="H174" s="4">
        <f t="shared" si="29"/>
        <v>101.1075</v>
      </c>
      <c r="I174" s="9">
        <f t="shared" si="37"/>
        <v>-4.0078061003110382E-3</v>
      </c>
      <c r="J174" s="6" t="b">
        <f t="shared" si="26"/>
        <v>1</v>
      </c>
      <c r="K174" s="34">
        <f t="shared" si="30"/>
        <v>5.5625256760713213E-2</v>
      </c>
      <c r="L174" s="5">
        <f t="shared" si="31"/>
        <v>6.7519042352517039E-3</v>
      </c>
      <c r="M174" s="5">
        <f t="shared" si="32"/>
        <v>-4.3538115728034898E-2</v>
      </c>
      <c r="N174" s="4">
        <f t="shared" si="33"/>
        <v>230.46041277640336</v>
      </c>
      <c r="O174" s="4">
        <f t="shared" si="34"/>
        <v>237.49040925589958</v>
      </c>
      <c r="P174" s="5">
        <f t="shared" si="35"/>
        <v>-3.0504139061474485E-2</v>
      </c>
      <c r="Q174" s="5">
        <f t="shared" si="27"/>
        <v>1.460661804360576E-2</v>
      </c>
      <c r="S174" s="13">
        <f t="shared" si="28"/>
        <v>7.1044371683400206E-2</v>
      </c>
      <c r="T174" s="20" t="b">
        <f t="shared" si="36"/>
        <v>1</v>
      </c>
      <c r="U174" s="13">
        <f>(E174-E173)/E173</f>
        <v>-4.0078061003110382E-3</v>
      </c>
      <c r="V174" s="13"/>
    </row>
    <row r="175" spans="1:22" x14ac:dyDescent="0.2">
      <c r="A175" s="1">
        <v>44735</v>
      </c>
      <c r="B175" s="4">
        <v>237.90666200000001</v>
      </c>
      <c r="C175" s="4">
        <v>239.316666</v>
      </c>
      <c r="D175" s="4">
        <v>228.636673</v>
      </c>
      <c r="E175" s="4">
        <v>235.070007</v>
      </c>
      <c r="F175" s="4">
        <v>235.070007</v>
      </c>
      <c r="G175" s="2">
        <v>104202600</v>
      </c>
      <c r="H175" s="4">
        <f t="shared" si="29"/>
        <v>104.2026</v>
      </c>
      <c r="I175" s="9">
        <f t="shared" si="37"/>
        <v>-4.3063125927439872E-3</v>
      </c>
      <c r="J175" s="6" t="b">
        <f t="shared" si="26"/>
        <v>0</v>
      </c>
      <c r="K175" s="34">
        <f t="shared" si="30"/>
        <v>4.6711635801313448E-2</v>
      </c>
      <c r="L175" s="5">
        <f t="shared" si="31"/>
        <v>-1.1923394562191819E-2</v>
      </c>
      <c r="M175" s="5">
        <f t="shared" si="32"/>
        <v>-1.7744936326331714E-2</v>
      </c>
      <c r="N175" s="4">
        <f t="shared" si="33"/>
        <v>231.22867848033613</v>
      </c>
      <c r="O175" s="4">
        <f t="shared" si="34"/>
        <v>237.27993949451701</v>
      </c>
      <c r="P175" s="5">
        <f t="shared" si="35"/>
        <v>-2.6170028103566247E-2</v>
      </c>
      <c r="Q175" s="5">
        <f t="shared" si="27"/>
        <v>-1.1209705895354815E-2</v>
      </c>
      <c r="S175" s="13">
        <f t="shared" si="28"/>
        <v>3.4978306206734984E-2</v>
      </c>
      <c r="T175" s="20" t="b">
        <f t="shared" si="36"/>
        <v>1</v>
      </c>
      <c r="U175" s="13">
        <f>(E175-E174)/E174</f>
        <v>-4.3063125927439872E-3</v>
      </c>
      <c r="V175" s="13"/>
    </row>
    <row r="176" spans="1:22" x14ac:dyDescent="0.2">
      <c r="A176" s="1">
        <v>44736</v>
      </c>
      <c r="B176" s="4">
        <v>237.470001</v>
      </c>
      <c r="C176" s="4">
        <v>246.066666</v>
      </c>
      <c r="D176" s="4">
        <v>236.08667</v>
      </c>
      <c r="E176" s="4">
        <v>245.70666499999999</v>
      </c>
      <c r="F176" s="4">
        <v>245.70666499999999</v>
      </c>
      <c r="G176" s="2">
        <v>95770800</v>
      </c>
      <c r="H176" s="4">
        <f t="shared" si="29"/>
        <v>95.770799999999994</v>
      </c>
      <c r="I176" s="9">
        <f t="shared" si="37"/>
        <v>4.5248894726071895E-2</v>
      </c>
      <c r="J176" s="6" t="b">
        <f t="shared" si="26"/>
        <v>0</v>
      </c>
      <c r="K176" s="34">
        <f t="shared" si="30"/>
        <v>4.2272594212964247E-2</v>
      </c>
      <c r="L176" s="5">
        <f t="shared" si="31"/>
        <v>3.468507165248208E-2</v>
      </c>
      <c r="M176" s="5">
        <f t="shared" si="32"/>
        <v>-1.4630222201653723E-3</v>
      </c>
      <c r="N176" s="4">
        <f t="shared" si="33"/>
        <v>233.64167623361345</v>
      </c>
      <c r="O176" s="4">
        <f t="shared" si="34"/>
        <v>238.01269823412423</v>
      </c>
      <c r="P176" s="5">
        <f t="shared" si="35"/>
        <v>-1.8708229075279716E-2</v>
      </c>
      <c r="Q176" s="5">
        <f t="shared" si="27"/>
        <v>1.0464715909424683E-2</v>
      </c>
      <c r="S176" s="13">
        <f t="shared" si="28"/>
        <v>5.3179680811581989E-2</v>
      </c>
      <c r="T176" s="20" t="b">
        <f t="shared" si="36"/>
        <v>0</v>
      </c>
      <c r="U176" s="13">
        <f>(E176-E175)/E175</f>
        <v>4.5248894726071895E-2</v>
      </c>
      <c r="V176" s="13">
        <f>(E176-E164)/E164</f>
        <v>2.8549068536778462E-2</v>
      </c>
    </row>
    <row r="177" spans="1:22" x14ac:dyDescent="0.2">
      <c r="A177" s="1">
        <v>44739</v>
      </c>
      <c r="B177" s="4">
        <v>249.366669</v>
      </c>
      <c r="C177" s="4">
        <v>252.070007</v>
      </c>
      <c r="D177" s="4">
        <v>242.566666</v>
      </c>
      <c r="E177" s="4">
        <v>244.91999799999999</v>
      </c>
      <c r="F177" s="4">
        <v>244.91999799999999</v>
      </c>
      <c r="G177" s="2">
        <v>89178300</v>
      </c>
      <c r="H177" s="4">
        <f t="shared" si="29"/>
        <v>89.178299999999993</v>
      </c>
      <c r="I177" s="9">
        <f t="shared" si="37"/>
        <v>-3.201651041903948E-3</v>
      </c>
      <c r="J177" s="6" t="b">
        <f t="shared" si="26"/>
        <v>1</v>
      </c>
      <c r="K177" s="34">
        <f t="shared" si="30"/>
        <v>3.9178264502345128E-2</v>
      </c>
      <c r="L177" s="5">
        <f t="shared" si="31"/>
        <v>-1.7831857873515603E-2</v>
      </c>
      <c r="M177" s="5">
        <f t="shared" si="32"/>
        <v>-2.836517158505102E-2</v>
      </c>
      <c r="N177" s="4">
        <f t="shared" si="33"/>
        <v>235.52139652801122</v>
      </c>
      <c r="O177" s="4">
        <f t="shared" si="34"/>
        <v>238.61333299637428</v>
      </c>
      <c r="P177" s="5">
        <f t="shared" si="35"/>
        <v>-1.3128049145188073E-2</v>
      </c>
      <c r="Q177" s="5">
        <f t="shared" si="27"/>
        <v>2.9913500751303761E-2</v>
      </c>
      <c r="S177" s="13">
        <f t="shared" si="28"/>
        <v>7.0263724298274557E-2</v>
      </c>
      <c r="T177" s="20" t="b">
        <f t="shared" si="36"/>
        <v>1</v>
      </c>
      <c r="U177" s="13"/>
      <c r="V177" s="13"/>
    </row>
    <row r="178" spans="1:22" x14ac:dyDescent="0.2">
      <c r="A178" s="1">
        <v>44740</v>
      </c>
      <c r="B178" s="4">
        <v>244.48333700000001</v>
      </c>
      <c r="C178" s="4">
        <v>249.970001</v>
      </c>
      <c r="D178" s="4">
        <v>232.34333799999999</v>
      </c>
      <c r="E178" s="4">
        <v>232.66333</v>
      </c>
      <c r="F178" s="4">
        <v>232.66333</v>
      </c>
      <c r="G178" s="2">
        <v>90391200</v>
      </c>
      <c r="H178" s="4">
        <f t="shared" si="29"/>
        <v>90.391199999999998</v>
      </c>
      <c r="I178" s="9">
        <f t="shared" si="37"/>
        <v>-5.004355748851505E-2</v>
      </c>
      <c r="J178" s="6" t="b">
        <f t="shared" si="26"/>
        <v>1</v>
      </c>
      <c r="K178" s="34">
        <f t="shared" si="30"/>
        <v>7.5864723093545333E-2</v>
      </c>
      <c r="L178" s="5">
        <f t="shared" si="31"/>
        <v>-4.8346881816326008E-2</v>
      </c>
      <c r="M178" s="5">
        <f t="shared" si="32"/>
        <v>-6.9234991922090663E-2</v>
      </c>
      <c r="N178" s="4">
        <f t="shared" si="33"/>
        <v>235.04505210667602</v>
      </c>
      <c r="O178" s="4">
        <f t="shared" si="34"/>
        <v>238.09594143147217</v>
      </c>
      <c r="P178" s="5">
        <f t="shared" si="35"/>
        <v>-1.2980019351402847E-2</v>
      </c>
      <c r="Q178" s="5">
        <f t="shared" si="27"/>
        <v>-1.1494452159111409E-2</v>
      </c>
      <c r="S178" s="13">
        <f t="shared" si="28"/>
        <v>6.3498247504270924E-2</v>
      </c>
      <c r="T178" s="20" t="b">
        <f t="shared" si="36"/>
        <v>1</v>
      </c>
      <c r="U178" s="13"/>
      <c r="V178" s="13"/>
    </row>
    <row r="179" spans="1:22" x14ac:dyDescent="0.2">
      <c r="A179" s="1">
        <v>44741</v>
      </c>
      <c r="B179" s="4">
        <v>230.5</v>
      </c>
      <c r="C179" s="4">
        <v>231.17334</v>
      </c>
      <c r="D179" s="4">
        <v>222.27333100000001</v>
      </c>
      <c r="E179" s="4">
        <v>228.490005</v>
      </c>
      <c r="F179" s="4">
        <v>228.490005</v>
      </c>
      <c r="G179" s="2">
        <v>82897200</v>
      </c>
      <c r="H179" s="4">
        <f t="shared" si="29"/>
        <v>82.897199999999998</v>
      </c>
      <c r="I179" s="9">
        <f t="shared" si="37"/>
        <v>-1.7937184170793076E-2</v>
      </c>
      <c r="J179" s="6" t="b">
        <f t="shared" si="26"/>
        <v>0</v>
      </c>
      <c r="K179" s="34">
        <f t="shared" si="30"/>
        <v>4.0040831529176944E-2</v>
      </c>
      <c r="L179" s="5">
        <f t="shared" si="31"/>
        <v>-8.7201518438178027E-3</v>
      </c>
      <c r="M179" s="5">
        <f t="shared" si="32"/>
        <v>-1.1607458714746258E-2</v>
      </c>
      <c r="N179" s="4">
        <f t="shared" si="33"/>
        <v>233.95254425556334</v>
      </c>
      <c r="O179" s="4">
        <f t="shared" si="34"/>
        <v>237.26064261134417</v>
      </c>
      <c r="P179" s="5">
        <f t="shared" si="35"/>
        <v>-1.4140040093631775E-2</v>
      </c>
      <c r="Q179" s="5">
        <f t="shared" si="27"/>
        <v>-4.9921291912967077E-2</v>
      </c>
      <c r="S179" s="13">
        <f t="shared" si="28"/>
        <v>-1.1879350422996112E-2</v>
      </c>
      <c r="T179" s="20" t="b">
        <f t="shared" si="36"/>
        <v>1</v>
      </c>
      <c r="U179" s="13"/>
      <c r="V179" s="13"/>
    </row>
    <row r="180" spans="1:22" x14ac:dyDescent="0.2">
      <c r="A180" s="1">
        <v>44742</v>
      </c>
      <c r="B180" s="4">
        <v>224.509995</v>
      </c>
      <c r="C180" s="4">
        <v>229.45666499999999</v>
      </c>
      <c r="D180" s="4">
        <v>218.863327</v>
      </c>
      <c r="E180" s="4">
        <v>224.47332800000001</v>
      </c>
      <c r="F180" s="4">
        <v>224.47332800000001</v>
      </c>
      <c r="G180" s="2">
        <v>94600500</v>
      </c>
      <c r="H180" s="4">
        <f t="shared" si="29"/>
        <v>94.600499999999997</v>
      </c>
      <c r="I180" s="9">
        <f t="shared" si="37"/>
        <v>-1.7579224089036137E-2</v>
      </c>
      <c r="J180" s="6" t="b">
        <f t="shared" si="26"/>
        <v>0</v>
      </c>
      <c r="K180" s="34">
        <f t="shared" si="30"/>
        <v>4.8401612756256734E-2</v>
      </c>
      <c r="L180" s="5">
        <f t="shared" si="31"/>
        <v>-1.6332012300830629E-4</v>
      </c>
      <c r="M180" s="5">
        <f t="shared" si="32"/>
        <v>-2.1717987577305621E-2</v>
      </c>
      <c r="N180" s="4">
        <f t="shared" si="33"/>
        <v>232.37267487963612</v>
      </c>
      <c r="O180" s="4">
        <f t="shared" si="34"/>
        <v>236.14870221035773</v>
      </c>
      <c r="P180" s="5">
        <f t="shared" si="35"/>
        <v>-1.6249876766609939E-2</v>
      </c>
      <c r="Q180" s="5">
        <f t="shared" si="27"/>
        <v>-5.8136559673522999E-2</v>
      </c>
      <c r="S180" s="13">
        <f t="shared" si="28"/>
        <v>-1.2548850165565137E-2</v>
      </c>
      <c r="T180" s="20" t="b">
        <f t="shared" si="36"/>
        <v>1</v>
      </c>
      <c r="U180" s="13"/>
      <c r="V180" s="13"/>
    </row>
    <row r="181" spans="1:22" x14ac:dyDescent="0.2">
      <c r="A181" s="1">
        <v>44743</v>
      </c>
      <c r="B181" s="4">
        <v>227</v>
      </c>
      <c r="C181" s="4">
        <v>230.229996</v>
      </c>
      <c r="D181" s="4">
        <v>222.11999499999999</v>
      </c>
      <c r="E181" s="4">
        <v>227.26333600000001</v>
      </c>
      <c r="F181" s="4">
        <v>227.26333600000001</v>
      </c>
      <c r="G181" s="2">
        <v>74460300</v>
      </c>
      <c r="H181" s="4">
        <f t="shared" si="29"/>
        <v>74.460300000000004</v>
      </c>
      <c r="I181" s="9">
        <f t="shared" si="37"/>
        <v>1.2429129219307517E-2</v>
      </c>
      <c r="J181" s="6" t="b">
        <f t="shared" si="26"/>
        <v>0</v>
      </c>
      <c r="K181" s="34">
        <f t="shared" si="30"/>
        <v>3.6511800749860504E-2</v>
      </c>
      <c r="L181" s="5">
        <f t="shared" si="31"/>
        <v>1.1600704845815398E-3</v>
      </c>
      <c r="M181" s="5">
        <f t="shared" si="32"/>
        <v>-1.2885636326901513E-2</v>
      </c>
      <c r="N181" s="4">
        <f t="shared" si="33"/>
        <v>231.52111839969677</v>
      </c>
      <c r="O181" s="4">
        <f t="shared" si="34"/>
        <v>235.37606167032661</v>
      </c>
      <c r="P181" s="5">
        <f t="shared" si="35"/>
        <v>-1.6650503838594451E-2</v>
      </c>
      <c r="Q181" s="5">
        <f t="shared" si="27"/>
        <v>-4.0605900078051364E-2</v>
      </c>
      <c r="S181" s="13">
        <f t="shared" si="28"/>
        <v>-5.5766938611094144E-3</v>
      </c>
      <c r="T181" s="20" t="b">
        <f t="shared" si="36"/>
        <v>0</v>
      </c>
      <c r="U181" s="13"/>
      <c r="V181" s="13"/>
    </row>
    <row r="182" spans="1:22" x14ac:dyDescent="0.2">
      <c r="A182" s="1">
        <v>44747</v>
      </c>
      <c r="B182" s="4">
        <v>223</v>
      </c>
      <c r="C182" s="4">
        <v>233.14666700000001</v>
      </c>
      <c r="D182" s="4">
        <v>216.16667200000001</v>
      </c>
      <c r="E182" s="4">
        <v>233.066666</v>
      </c>
      <c r="F182" s="4">
        <v>233.066666</v>
      </c>
      <c r="G182" s="2">
        <v>84581100</v>
      </c>
      <c r="H182" s="4">
        <f t="shared" si="29"/>
        <v>84.581100000000006</v>
      </c>
      <c r="I182" s="9">
        <f t="shared" si="37"/>
        <v>2.5535707176277601E-2</v>
      </c>
      <c r="J182" s="6" t="b">
        <f t="shared" si="26"/>
        <v>0</v>
      </c>
      <c r="K182" s="34">
        <f t="shared" si="30"/>
        <v>7.8550476088191809E-2</v>
      </c>
      <c r="L182" s="5">
        <f t="shared" si="31"/>
        <v>4.5141999999999988E-2</v>
      </c>
      <c r="M182" s="5">
        <f t="shared" si="32"/>
        <v>-3.4313593683074173E-4</v>
      </c>
      <c r="N182" s="4">
        <f t="shared" si="33"/>
        <v>231.77870966641399</v>
      </c>
      <c r="O182" s="4">
        <f t="shared" si="34"/>
        <v>235.1752446555156</v>
      </c>
      <c r="P182" s="5">
        <f t="shared" si="35"/>
        <v>-1.4654214763685808E-2</v>
      </c>
      <c r="Q182" s="5">
        <f t="shared" si="27"/>
        <v>-6.7357513935958596E-2</v>
      </c>
      <c r="S182" s="13">
        <f t="shared" si="28"/>
        <v>5.9019973644466464E-3</v>
      </c>
      <c r="T182" s="20" t="b">
        <f t="shared" si="36"/>
        <v>0</v>
      </c>
      <c r="U182" s="13"/>
      <c r="V182" s="13"/>
    </row>
    <row r="183" spans="1:22" x14ac:dyDescent="0.2">
      <c r="A183" s="1">
        <v>44748</v>
      </c>
      <c r="B183" s="4">
        <v>230.779999</v>
      </c>
      <c r="C183" s="4">
        <v>234.56333900000001</v>
      </c>
      <c r="D183" s="4">
        <v>227.18666099999999</v>
      </c>
      <c r="E183" s="4">
        <v>231.73333700000001</v>
      </c>
      <c r="F183" s="4">
        <v>231.73333700000001</v>
      </c>
      <c r="G183" s="2">
        <v>71853600</v>
      </c>
      <c r="H183" s="4">
        <f t="shared" si="29"/>
        <v>71.8536</v>
      </c>
      <c r="I183" s="9">
        <f t="shared" si="37"/>
        <v>-5.7208052223134817E-3</v>
      </c>
      <c r="J183" s="6" t="b">
        <f t="shared" si="26"/>
        <v>0</v>
      </c>
      <c r="K183" s="34">
        <f t="shared" si="30"/>
        <v>3.2469679194765871E-2</v>
      </c>
      <c r="L183" s="5">
        <f t="shared" si="31"/>
        <v>4.1309385741006184E-3</v>
      </c>
      <c r="M183" s="5">
        <f t="shared" si="32"/>
        <v>-1.206498002656761E-2</v>
      </c>
      <c r="N183" s="4">
        <f t="shared" si="33"/>
        <v>231.77114755534498</v>
      </c>
      <c r="O183" s="4">
        <f t="shared" si="34"/>
        <v>234.87594833764467</v>
      </c>
      <c r="P183" s="5">
        <f t="shared" si="35"/>
        <v>-1.3395976225031594E-2</v>
      </c>
      <c r="Q183" s="5">
        <f t="shared" si="27"/>
        <v>-1.9780229781406498E-2</v>
      </c>
      <c r="S183" s="13">
        <f t="shared" si="28"/>
        <v>1.204719169795835E-2</v>
      </c>
      <c r="T183" s="20" t="b">
        <f t="shared" si="36"/>
        <v>1</v>
      </c>
      <c r="U183" s="13"/>
      <c r="V183" s="13"/>
    </row>
    <row r="184" spans="1:22" x14ac:dyDescent="0.2">
      <c r="A184" s="1">
        <v>44749</v>
      </c>
      <c r="B184" s="4">
        <v>233.91999799999999</v>
      </c>
      <c r="C184" s="4">
        <v>245.363327</v>
      </c>
      <c r="D184" s="4">
        <v>232.21000699999999</v>
      </c>
      <c r="E184" s="4">
        <v>244.54333500000001</v>
      </c>
      <c r="F184" s="4">
        <v>244.54333500000001</v>
      </c>
      <c r="G184" s="2">
        <v>81930600</v>
      </c>
      <c r="H184" s="4">
        <f t="shared" si="29"/>
        <v>81.930599999999998</v>
      </c>
      <c r="I184" s="9">
        <f t="shared" si="37"/>
        <v>5.5279046881372994E-2</v>
      </c>
      <c r="J184" s="6" t="b">
        <f t="shared" si="26"/>
        <v>0</v>
      </c>
      <c r="K184" s="34">
        <f t="shared" si="30"/>
        <v>5.6644070468504865E-2</v>
      </c>
      <c r="L184" s="5">
        <f t="shared" si="31"/>
        <v>4.541440274807125E-2</v>
      </c>
      <c r="M184" s="5">
        <f t="shared" si="32"/>
        <v>-3.3419501195465326E-3</v>
      </c>
      <c r="N184" s="4">
        <f t="shared" si="33"/>
        <v>233.89984546278748</v>
      </c>
      <c r="O184" s="4">
        <f t="shared" si="34"/>
        <v>235.71659065611036</v>
      </c>
      <c r="P184" s="5">
        <f t="shared" si="35"/>
        <v>-7.7671927902659092E-3</v>
      </c>
      <c r="Q184" s="5">
        <f t="shared" si="27"/>
        <v>-7.2246241097082648E-3</v>
      </c>
      <c r="R184" s="106"/>
      <c r="S184" s="13">
        <f t="shared" si="28"/>
        <v>4.9010214241617826E-2</v>
      </c>
      <c r="T184" s="20" t="b">
        <f t="shared" si="36"/>
        <v>0</v>
      </c>
      <c r="U184" s="13"/>
      <c r="V184" s="13"/>
    </row>
    <row r="185" spans="1:22" x14ac:dyDescent="0.2">
      <c r="A185" s="1">
        <v>44750</v>
      </c>
      <c r="B185" s="4">
        <v>242.33332799999999</v>
      </c>
      <c r="C185" s="4">
        <v>254.979996</v>
      </c>
      <c r="D185" s="4">
        <v>241.16000399999999</v>
      </c>
      <c r="E185" s="4">
        <v>250.76333600000001</v>
      </c>
      <c r="F185" s="4">
        <v>250.76333600000001</v>
      </c>
      <c r="G185" s="2">
        <v>101854200</v>
      </c>
      <c r="H185" s="4">
        <f t="shared" si="29"/>
        <v>101.85420000000001</v>
      </c>
      <c r="I185" s="9">
        <f t="shared" si="37"/>
        <v>2.5435168781026054E-2</v>
      </c>
      <c r="J185" s="6" t="b">
        <f t="shared" si="26"/>
        <v>0</v>
      </c>
      <c r="K185" s="34">
        <f t="shared" si="30"/>
        <v>5.7306318505451731E-2</v>
      </c>
      <c r="L185" s="5">
        <f t="shared" si="31"/>
        <v>3.4786828826120095E-2</v>
      </c>
      <c r="M185" s="5">
        <f t="shared" si="32"/>
        <v>-1.6537218864808478E-2</v>
      </c>
      <c r="N185" s="4">
        <f t="shared" si="33"/>
        <v>236.71042721898957</v>
      </c>
      <c r="O185" s="4">
        <f t="shared" si="34"/>
        <v>237.02500329470945</v>
      </c>
      <c r="P185" s="5">
        <f t="shared" si="35"/>
        <v>-1.3289489585047234E-3</v>
      </c>
      <c r="Q185" s="5">
        <f t="shared" si="27"/>
        <v>1.8797552914278478E-2</v>
      </c>
      <c r="R185" s="106"/>
      <c r="S185" s="13">
        <f t="shared" si="28"/>
        <v>7.7181089974158942E-2</v>
      </c>
      <c r="T185" s="20" t="b">
        <f t="shared" si="36"/>
        <v>0</v>
      </c>
      <c r="U185" s="13"/>
      <c r="V185" s="13"/>
    </row>
    <row r="186" spans="1:22" x14ac:dyDescent="0.2">
      <c r="A186" s="1">
        <v>44753</v>
      </c>
      <c r="B186" s="4">
        <v>252.10333299999999</v>
      </c>
      <c r="C186" s="4">
        <v>253.06333900000001</v>
      </c>
      <c r="D186" s="4">
        <v>233.62666300000001</v>
      </c>
      <c r="E186" s="4">
        <v>234.34333799999999</v>
      </c>
      <c r="F186" s="4">
        <v>234.34333799999999</v>
      </c>
      <c r="G186" s="2">
        <v>99241200</v>
      </c>
      <c r="H186" s="4">
        <f t="shared" si="29"/>
        <v>99.241200000000006</v>
      </c>
      <c r="I186" s="9">
        <f t="shared" si="37"/>
        <v>-6.548005885517498E-2</v>
      </c>
      <c r="J186" s="6" t="b">
        <f t="shared" si="26"/>
        <v>1</v>
      </c>
      <c r="K186" s="34">
        <f t="shared" si="30"/>
        <v>8.3195452738200545E-2</v>
      </c>
      <c r="L186" s="5">
        <f t="shared" si="31"/>
        <v>-7.044728361445346E-2</v>
      </c>
      <c r="M186" s="5">
        <f t="shared" si="32"/>
        <v>-7.3973579397053735E-2</v>
      </c>
      <c r="N186" s="4">
        <f t="shared" si="33"/>
        <v>236.31591234915797</v>
      </c>
      <c r="O186" s="4">
        <f t="shared" si="34"/>
        <v>236.79181500821298</v>
      </c>
      <c r="P186" s="5">
        <f t="shared" si="35"/>
        <v>-2.0138409399696315E-3</v>
      </c>
      <c r="Q186" s="5">
        <f t="shared" si="27"/>
        <v>-1.1379891106040213E-2</v>
      </c>
      <c r="S186" s="13">
        <f t="shared" si="28"/>
        <v>7.0868806439481888E-2</v>
      </c>
      <c r="T186" s="20" t="b">
        <f t="shared" si="36"/>
        <v>1</v>
      </c>
      <c r="U186" s="13"/>
      <c r="V186" s="13"/>
    </row>
    <row r="187" spans="1:22" x14ac:dyDescent="0.2">
      <c r="A187" s="1">
        <v>44754</v>
      </c>
      <c r="B187" s="4">
        <v>236.846664</v>
      </c>
      <c r="C187" s="4">
        <v>239.77333100000001</v>
      </c>
      <c r="D187" s="4">
        <v>228.36999499999999</v>
      </c>
      <c r="E187" s="4">
        <v>233.070007</v>
      </c>
      <c r="F187" s="4">
        <v>233.070007</v>
      </c>
      <c r="G187" s="2">
        <v>87930900</v>
      </c>
      <c r="H187" s="4">
        <f t="shared" si="29"/>
        <v>87.930899999999994</v>
      </c>
      <c r="I187" s="9">
        <f t="shared" si="37"/>
        <v>-5.4336129666292653E-3</v>
      </c>
      <c r="J187" s="6" t="b">
        <f t="shared" si="26"/>
        <v>1</v>
      </c>
      <c r="K187" s="34">
        <f t="shared" si="30"/>
        <v>4.9933600077365789E-2</v>
      </c>
      <c r="L187" s="5">
        <f t="shared" si="31"/>
        <v>-1.59455781906221E-2</v>
      </c>
      <c r="M187" s="5">
        <f t="shared" si="32"/>
        <v>-2.7956920696906067E-2</v>
      </c>
      <c r="N187" s="4">
        <f t="shared" si="33"/>
        <v>235.7749281242983</v>
      </c>
      <c r="O187" s="4">
        <f t="shared" si="34"/>
        <v>236.46817952923794</v>
      </c>
      <c r="P187" s="5">
        <f t="shared" si="35"/>
        <v>-2.9403101103870088E-3</v>
      </c>
      <c r="Q187" s="5">
        <f t="shared" si="27"/>
        <v>-3.1406787749690246E-2</v>
      </c>
      <c r="S187" s="13">
        <f t="shared" si="28"/>
        <v>1.6958558348467798E-2</v>
      </c>
      <c r="T187" s="20" t="b">
        <f t="shared" si="36"/>
        <v>1</v>
      </c>
      <c r="U187" s="13">
        <f>(E187-E186)/E186</f>
        <v>-5.4336129666292653E-3</v>
      </c>
      <c r="V187" s="13"/>
    </row>
    <row r="188" spans="1:22" x14ac:dyDescent="0.2">
      <c r="A188" s="1">
        <v>44755</v>
      </c>
      <c r="B188" s="4">
        <v>225.5</v>
      </c>
      <c r="C188" s="4">
        <v>242.05999800000001</v>
      </c>
      <c r="D188" s="4">
        <v>225.03334000000001</v>
      </c>
      <c r="E188" s="4">
        <v>237.03999300000001</v>
      </c>
      <c r="F188" s="4">
        <v>237.03999300000001</v>
      </c>
      <c r="G188" s="2">
        <v>97954500</v>
      </c>
      <c r="H188" s="4">
        <f t="shared" si="29"/>
        <v>97.954499999999996</v>
      </c>
      <c r="I188" s="9">
        <f t="shared" si="37"/>
        <v>1.7033448666777643E-2</v>
      </c>
      <c r="J188" s="6" t="b">
        <f t="shared" si="26"/>
        <v>0</v>
      </c>
      <c r="K188" s="34">
        <f t="shared" si="30"/>
        <v>7.5662824006433871E-2</v>
      </c>
      <c r="L188" s="5">
        <f t="shared" si="31"/>
        <v>5.1175135254988957E-2</v>
      </c>
      <c r="M188" s="5">
        <f t="shared" si="32"/>
        <v>-2.0738680663791451E-2</v>
      </c>
      <c r="N188" s="4">
        <f t="shared" si="33"/>
        <v>235.98577227024859</v>
      </c>
      <c r="O188" s="4">
        <f t="shared" si="34"/>
        <v>236.517902439739</v>
      </c>
      <c r="P188" s="5">
        <f t="shared" si="35"/>
        <v>-2.254924796402661E-3</v>
      </c>
      <c r="Q188" s="5">
        <f t="shared" si="27"/>
        <v>-4.6411409318804019E-2</v>
      </c>
      <c r="S188" s="13">
        <f t="shared" si="28"/>
        <v>2.5739796392450623E-2</v>
      </c>
      <c r="T188" s="20" t="b">
        <f t="shared" si="36"/>
        <v>0</v>
      </c>
      <c r="U188" s="13">
        <f>(E188-E187)/E187</f>
        <v>1.7033448666777643E-2</v>
      </c>
      <c r="V188" s="13"/>
    </row>
    <row r="189" spans="1:22" x14ac:dyDescent="0.2">
      <c r="A189" s="1">
        <v>44756</v>
      </c>
      <c r="B189" s="4">
        <v>234.89666700000001</v>
      </c>
      <c r="C189" s="4">
        <v>238.653336</v>
      </c>
      <c r="D189" s="4">
        <v>229.33332799999999</v>
      </c>
      <c r="E189" s="4">
        <v>238.31333900000001</v>
      </c>
      <c r="F189" s="4">
        <v>238.31333900000001</v>
      </c>
      <c r="G189" s="2">
        <v>78557400</v>
      </c>
      <c r="H189" s="4">
        <f t="shared" si="29"/>
        <v>78.557400000000001</v>
      </c>
      <c r="I189" s="9">
        <f t="shared" si="37"/>
        <v>5.3718614478697E-3</v>
      </c>
      <c r="J189" s="6" t="b">
        <f t="shared" si="26"/>
        <v>0</v>
      </c>
      <c r="K189" s="34">
        <f t="shared" si="30"/>
        <v>4.0639570712548166E-2</v>
      </c>
      <c r="L189" s="5">
        <f t="shared" si="31"/>
        <v>1.4545425627516484E-2</v>
      </c>
      <c r="M189" s="5">
        <f t="shared" si="32"/>
        <v>-1.4246480091105141E-3</v>
      </c>
      <c r="N189" s="4">
        <f t="shared" si="33"/>
        <v>236.37370005854049</v>
      </c>
      <c r="O189" s="4">
        <f t="shared" si="34"/>
        <v>236.67402735802256</v>
      </c>
      <c r="P189" s="5">
        <f t="shared" si="35"/>
        <v>-1.2705614008990175E-3</v>
      </c>
      <c r="Q189" s="5">
        <f t="shared" si="27"/>
        <v>-2.9784921320759772E-2</v>
      </c>
      <c r="S189" s="13">
        <f t="shared" si="28"/>
        <v>9.6442029756056893E-3</v>
      </c>
      <c r="T189" s="20" t="b">
        <f t="shared" si="36"/>
        <v>0</v>
      </c>
      <c r="U189" s="13">
        <f>(E189-E188)/E188</f>
        <v>5.3718614478697E-3</v>
      </c>
      <c r="V189" s="13"/>
    </row>
    <row r="190" spans="1:22" x14ac:dyDescent="0.2">
      <c r="A190" s="1">
        <v>44757</v>
      </c>
      <c r="B190" s="4">
        <v>240</v>
      </c>
      <c r="C190" s="4">
        <v>243.62333699999999</v>
      </c>
      <c r="D190" s="4">
        <v>236.88999899999999</v>
      </c>
      <c r="E190" s="4">
        <v>240.066666</v>
      </c>
      <c r="F190" s="4">
        <v>240.066666</v>
      </c>
      <c r="G190" s="2">
        <v>69683100</v>
      </c>
      <c r="H190" s="4">
        <f t="shared" si="29"/>
        <v>69.683099999999996</v>
      </c>
      <c r="I190" s="9">
        <f t="shared" si="37"/>
        <v>7.3572339985550888E-3</v>
      </c>
      <c r="J190" s="6" t="b">
        <f t="shared" si="26"/>
        <v>1</v>
      </c>
      <c r="K190" s="34">
        <f t="shared" si="30"/>
        <v>2.8423901508818038E-2</v>
      </c>
      <c r="L190" s="5">
        <f t="shared" si="31"/>
        <v>2.7777499999999123E-4</v>
      </c>
      <c r="M190" s="5">
        <f t="shared" si="32"/>
        <v>-1.4599057068165824E-2</v>
      </c>
      <c r="N190" s="4">
        <f t="shared" si="33"/>
        <v>236.98919438211709</v>
      </c>
      <c r="O190" s="4">
        <f t="shared" si="34"/>
        <v>236.96903941384667</v>
      </c>
      <c r="P190" s="5">
        <f t="shared" si="35"/>
        <v>8.5045937739763725E-5</v>
      </c>
      <c r="Q190" s="5">
        <f t="shared" si="27"/>
        <v>-4.1856499987573902E-4</v>
      </c>
      <c r="S190" s="13">
        <f t="shared" si="28"/>
        <v>2.7993439258610794E-2</v>
      </c>
      <c r="T190" s="20" t="b">
        <f t="shared" si="36"/>
        <v>0</v>
      </c>
      <c r="U190" s="13"/>
      <c r="V190" s="13"/>
    </row>
    <row r="191" spans="1:22" x14ac:dyDescent="0.2">
      <c r="A191" s="1">
        <v>44760</v>
      </c>
      <c r="B191" s="4">
        <v>244.93666099999999</v>
      </c>
      <c r="C191" s="4">
        <v>250.51666299999999</v>
      </c>
      <c r="D191" s="4">
        <v>239.60333299999999</v>
      </c>
      <c r="E191" s="4">
        <v>240.546661</v>
      </c>
      <c r="F191" s="4">
        <v>240.546661</v>
      </c>
      <c r="G191" s="2">
        <v>82537500</v>
      </c>
      <c r="H191" s="4">
        <f t="shared" si="29"/>
        <v>82.537499999999994</v>
      </c>
      <c r="I191" s="9">
        <f t="shared" si="37"/>
        <v>1.9994237767270964E-3</v>
      </c>
      <c r="J191" s="6" t="b">
        <f t="shared" si="26"/>
        <v>1</v>
      </c>
      <c r="K191" s="34">
        <f t="shared" si="30"/>
        <v>4.5547488273045028E-2</v>
      </c>
      <c r="L191" s="5">
        <f t="shared" si="31"/>
        <v>-1.7923000918184259E-2</v>
      </c>
      <c r="M191" s="5">
        <f t="shared" si="32"/>
        <v>-3.979775987994856E-2</v>
      </c>
      <c r="N191" s="4">
        <f t="shared" si="33"/>
        <v>237.58210548509757</v>
      </c>
      <c r="O191" s="4">
        <f t="shared" si="34"/>
        <v>237.28013694307739</v>
      </c>
      <c r="P191" s="5">
        <f t="shared" si="35"/>
        <v>1.271007096277787E-3</v>
      </c>
      <c r="Q191" s="5">
        <f t="shared" si="27"/>
        <v>8.5074905400617518E-3</v>
      </c>
      <c r="S191" s="13">
        <f t="shared" si="28"/>
        <v>5.4442473638713282E-2</v>
      </c>
      <c r="T191" s="20" t="b">
        <f t="shared" si="36"/>
        <v>0</v>
      </c>
      <c r="U191" s="13"/>
      <c r="V191" s="13"/>
    </row>
    <row r="192" spans="1:22" x14ac:dyDescent="0.2">
      <c r="A192" s="1">
        <v>44761</v>
      </c>
      <c r="B192" s="4">
        <v>245</v>
      </c>
      <c r="C192" s="4">
        <v>247.13999899999999</v>
      </c>
      <c r="D192" s="4">
        <v>236.97666899999999</v>
      </c>
      <c r="E192" s="4">
        <v>245.529999</v>
      </c>
      <c r="F192" s="4">
        <v>245.529999</v>
      </c>
      <c r="G192" s="2">
        <v>80890200</v>
      </c>
      <c r="H192" s="4">
        <f t="shared" si="29"/>
        <v>80.890199999999993</v>
      </c>
      <c r="I192" s="9">
        <f t="shared" si="37"/>
        <v>2.0716720736356442E-2</v>
      </c>
      <c r="J192" s="6" t="b">
        <f t="shared" si="26"/>
        <v>0</v>
      </c>
      <c r="K192" s="34">
        <f t="shared" si="30"/>
        <v>4.2887470918075918E-2</v>
      </c>
      <c r="L192" s="5">
        <f t="shared" si="31"/>
        <v>2.1632612244898109E-3</v>
      </c>
      <c r="M192" s="5">
        <f t="shared" si="32"/>
        <v>-6.5145262058530044E-3</v>
      </c>
      <c r="N192" s="4">
        <f t="shared" si="33"/>
        <v>238.90675440424798</v>
      </c>
      <c r="O192" s="4">
        <f t="shared" si="34"/>
        <v>237.99751625237502</v>
      </c>
      <c r="P192" s="5">
        <f t="shared" si="35"/>
        <v>3.8058285716545998E-3</v>
      </c>
      <c r="Q192" s="5">
        <f t="shared" si="27"/>
        <v>-8.0788230917161179E-3</v>
      </c>
      <c r="S192" s="13">
        <f t="shared" si="28"/>
        <v>3.4462167535961541E-2</v>
      </c>
      <c r="T192" s="20" t="b">
        <f t="shared" si="36"/>
        <v>0</v>
      </c>
      <c r="U192" s="13"/>
      <c r="V192" s="13"/>
    </row>
    <row r="193" spans="1:22" x14ac:dyDescent="0.2">
      <c r="A193" s="1">
        <v>44762</v>
      </c>
      <c r="B193" s="4">
        <v>246.78334000000001</v>
      </c>
      <c r="C193" s="4">
        <v>250.66333</v>
      </c>
      <c r="D193" s="4">
        <v>243.48333700000001</v>
      </c>
      <c r="E193" s="4">
        <v>247.5</v>
      </c>
      <c r="F193" s="4">
        <v>247.5</v>
      </c>
      <c r="G193" s="2">
        <v>88864200</v>
      </c>
      <c r="H193" s="4">
        <f t="shared" si="29"/>
        <v>88.864199999999997</v>
      </c>
      <c r="I193" s="9">
        <f t="shared" si="37"/>
        <v>8.0234635605565905E-3</v>
      </c>
      <c r="J193" s="6" t="b">
        <f t="shared" si="26"/>
        <v>0</v>
      </c>
      <c r="K193" s="34">
        <f t="shared" si="30"/>
        <v>2.948864217348884E-2</v>
      </c>
      <c r="L193" s="5">
        <f t="shared" si="31"/>
        <v>2.9040047841154522E-3</v>
      </c>
      <c r="M193" s="5">
        <f t="shared" si="32"/>
        <v>-1.26198355379704E-2</v>
      </c>
      <c r="N193" s="4">
        <f t="shared" si="33"/>
        <v>240.33896200353999</v>
      </c>
      <c r="O193" s="4">
        <f t="shared" si="34"/>
        <v>238.82381918695111</v>
      </c>
      <c r="P193" s="5">
        <f t="shared" si="35"/>
        <v>6.3041913968429333E-3</v>
      </c>
      <c r="Q193" s="5">
        <f t="shared" si="27"/>
        <v>1.3083084699407589E-2</v>
      </c>
      <c r="S193" s="13">
        <f t="shared" si="28"/>
        <v>4.2957529276122709E-2</v>
      </c>
      <c r="T193" s="20" t="b">
        <f t="shared" si="36"/>
        <v>0</v>
      </c>
      <c r="U193" s="13"/>
      <c r="V193" s="13"/>
    </row>
    <row r="194" spans="1:22" x14ac:dyDescent="0.2">
      <c r="A194" s="1">
        <v>44763</v>
      </c>
      <c r="B194" s="4">
        <v>255.106674</v>
      </c>
      <c r="C194" s="4">
        <v>273.26666299999999</v>
      </c>
      <c r="D194" s="4">
        <v>254.866669</v>
      </c>
      <c r="E194" s="4">
        <v>271.70666499999999</v>
      </c>
      <c r="F194" s="4">
        <v>271.70666499999999</v>
      </c>
      <c r="G194" s="2">
        <v>142032300</v>
      </c>
      <c r="H194" s="4">
        <f t="shared" si="29"/>
        <v>142.03229999999999</v>
      </c>
      <c r="I194" s="9">
        <f t="shared" si="37"/>
        <v>9.7804707070707014E-2</v>
      </c>
      <c r="J194" s="6" t="b">
        <f t="shared" ref="J194:J256" si="39">(E194-D194)&lt;(C194-E194)</f>
        <v>0</v>
      </c>
      <c r="K194" s="34">
        <f t="shared" si="30"/>
        <v>7.2194587358929987E-2</v>
      </c>
      <c r="L194" s="5">
        <f t="shared" si="31"/>
        <v>6.5070782899235277E-2</v>
      </c>
      <c r="M194" s="5">
        <f t="shared" si="32"/>
        <v>-5.7087021990677557E-3</v>
      </c>
      <c r="N194" s="4">
        <f t="shared" si="33"/>
        <v>245.56691250295</v>
      </c>
      <c r="O194" s="4">
        <f t="shared" si="34"/>
        <v>241.68319708373798</v>
      </c>
      <c r="P194" s="5">
        <f t="shared" si="35"/>
        <v>1.5815304185841275E-2</v>
      </c>
      <c r="Q194" s="5">
        <f t="shared" ref="Q194:Q256" si="40">(D194-N194)/N194</f>
        <v>3.7870560012592411E-2</v>
      </c>
      <c r="R194" s="106" t="s">
        <v>79</v>
      </c>
      <c r="S194" s="13">
        <f t="shared" ref="S194:S256" si="41">(C194-N194)/N194</f>
        <v>0.1127991968246831</v>
      </c>
      <c r="T194" s="20" t="b">
        <f t="shared" si="36"/>
        <v>0</v>
      </c>
      <c r="U194" s="13"/>
      <c r="V194" s="13"/>
    </row>
    <row r="195" spans="1:22" x14ac:dyDescent="0.2">
      <c r="A195" s="1">
        <v>44764</v>
      </c>
      <c r="B195" s="4">
        <v>276.22000100000002</v>
      </c>
      <c r="C195" s="4">
        <v>280.78668199999998</v>
      </c>
      <c r="D195" s="4">
        <v>270.71331800000002</v>
      </c>
      <c r="E195" s="4">
        <v>272.24334700000003</v>
      </c>
      <c r="F195" s="4">
        <v>272.24334700000003</v>
      </c>
      <c r="G195" s="2">
        <v>103472700</v>
      </c>
      <c r="H195" s="4">
        <f t="shared" ref="H195:H255" si="42">(G195/1000000)</f>
        <v>103.4727</v>
      </c>
      <c r="I195" s="9">
        <f t="shared" si="37"/>
        <v>1.9752257457506302E-3</v>
      </c>
      <c r="J195" s="6" t="b">
        <f t="shared" si="39"/>
        <v>1</v>
      </c>
      <c r="K195" s="34">
        <f t="shared" ref="K195:K253" si="43">(C195-D195)/D195</f>
        <v>3.721044858236331E-2</v>
      </c>
      <c r="L195" s="5">
        <f t="shared" ref="L195:L256" si="44">(E195-B195)/B195</f>
        <v>-1.4396690991250833E-2</v>
      </c>
      <c r="M195" s="5">
        <f t="shared" ref="M195:M256" si="45">(E195-C195)/C195</f>
        <v>-3.0426425281808618E-2</v>
      </c>
      <c r="N195" s="4">
        <f t="shared" ref="N195:N256" si="46">(E195-N194)*(2/($X$1+1))+N194</f>
        <v>250.01298491912502</v>
      </c>
      <c r="O195" s="4">
        <f t="shared" ref="O195:O256" si="47">(E195-O194)*(2/($X$2+1))+O194</f>
        <v>244.34060142428251</v>
      </c>
      <c r="P195" s="5">
        <f t="shared" ref="P195:P256" si="48">(N195-O195)/N195</f>
        <v>2.2688355553522256E-2</v>
      </c>
      <c r="Q195" s="5">
        <f t="shared" si="40"/>
        <v>8.279703187244937E-2</v>
      </c>
      <c r="R195" s="106"/>
      <c r="S195" s="13">
        <f t="shared" si="41"/>
        <v>0.12308839515207476</v>
      </c>
      <c r="T195" s="20" t="b">
        <f t="shared" ref="T195:T255" si="49">(E195&lt;E194)</f>
        <v>0</v>
      </c>
      <c r="U195" s="13"/>
      <c r="V195" s="13"/>
    </row>
    <row r="196" spans="1:22" x14ac:dyDescent="0.2">
      <c r="A196" s="1">
        <v>44767</v>
      </c>
      <c r="B196" s="4">
        <v>272.21667500000001</v>
      </c>
      <c r="C196" s="4">
        <v>274.14666699999998</v>
      </c>
      <c r="D196" s="4">
        <v>267.39999399999999</v>
      </c>
      <c r="E196" s="4">
        <v>268.43331899999998</v>
      </c>
      <c r="F196" s="4">
        <v>268.43331899999998</v>
      </c>
      <c r="G196" s="2">
        <v>64073400</v>
      </c>
      <c r="H196" s="4">
        <f t="shared" si="42"/>
        <v>64.073400000000007</v>
      </c>
      <c r="I196" s="9">
        <f t="shared" ref="I196:I253" si="50">(E196-E195)/E195</f>
        <v>-1.3994935200381756E-2</v>
      </c>
      <c r="J196" s="6" t="b">
        <f t="shared" si="39"/>
        <v>1</v>
      </c>
      <c r="K196" s="34">
        <f t="shared" si="43"/>
        <v>2.5230640057531142E-2</v>
      </c>
      <c r="L196" s="5">
        <f t="shared" si="44"/>
        <v>-1.3898325662819979E-2</v>
      </c>
      <c r="M196" s="5">
        <f t="shared" si="45"/>
        <v>-2.0840479523320254E-2</v>
      </c>
      <c r="N196" s="4">
        <f t="shared" si="46"/>
        <v>253.08304059927084</v>
      </c>
      <c r="O196" s="4">
        <f t="shared" si="47"/>
        <v>246.43562034391013</v>
      </c>
      <c r="P196" s="5">
        <f t="shared" si="48"/>
        <v>2.6265767313449394E-2</v>
      </c>
      <c r="Q196" s="5">
        <f t="shared" si="40"/>
        <v>5.6570180944674475E-2</v>
      </c>
      <c r="R196" s="106"/>
      <c r="S196" s="13">
        <f t="shared" si="41"/>
        <v>8.32281228756101E-2</v>
      </c>
      <c r="T196" s="20" t="b">
        <f t="shared" si="49"/>
        <v>1</v>
      </c>
      <c r="U196" s="13"/>
      <c r="V196" s="13"/>
    </row>
    <row r="197" spans="1:22" x14ac:dyDescent="0.2">
      <c r="A197" s="1">
        <v>44768</v>
      </c>
      <c r="B197" s="4">
        <v>266.51333599999998</v>
      </c>
      <c r="C197" s="4">
        <v>267.30999800000001</v>
      </c>
      <c r="D197" s="4">
        <v>256.26333599999998</v>
      </c>
      <c r="E197" s="4">
        <v>258.85998499999999</v>
      </c>
      <c r="F197" s="4">
        <v>258.85998499999999</v>
      </c>
      <c r="G197" s="2">
        <v>66820800</v>
      </c>
      <c r="H197" s="4">
        <f t="shared" si="42"/>
        <v>66.820800000000006</v>
      </c>
      <c r="I197" s="9">
        <f t="shared" si="50"/>
        <v>-3.5663732191159134E-2</v>
      </c>
      <c r="J197" s="6" t="b">
        <f t="shared" si="39"/>
        <v>1</v>
      </c>
      <c r="K197" s="34">
        <f t="shared" si="43"/>
        <v>4.3106681480178759E-2</v>
      </c>
      <c r="L197" s="5">
        <f t="shared" si="44"/>
        <v>-2.8716577995181399E-2</v>
      </c>
      <c r="M197" s="5">
        <f t="shared" si="45"/>
        <v>-3.1611286757781548E-2</v>
      </c>
      <c r="N197" s="4">
        <f t="shared" si="46"/>
        <v>254.04586466605903</v>
      </c>
      <c r="O197" s="4">
        <f t="shared" si="47"/>
        <v>247.51599987922231</v>
      </c>
      <c r="P197" s="5">
        <f t="shared" si="48"/>
        <v>2.5703487814769877E-2</v>
      </c>
      <c r="Q197" s="5">
        <f t="shared" si="40"/>
        <v>8.7286259780524084E-3</v>
      </c>
      <c r="S197" s="13">
        <f t="shared" si="41"/>
        <v>5.2211569558026687E-2</v>
      </c>
      <c r="T197" s="20" t="b">
        <f t="shared" si="49"/>
        <v>1</v>
      </c>
      <c r="U197" s="13"/>
      <c r="V197" s="13"/>
    </row>
    <row r="198" spans="1:22" x14ac:dyDescent="0.2">
      <c r="A198" s="1">
        <v>44769</v>
      </c>
      <c r="B198" s="4">
        <v>263.80999800000001</v>
      </c>
      <c r="C198" s="4">
        <v>275.92666600000001</v>
      </c>
      <c r="D198" s="4">
        <v>261.790009</v>
      </c>
      <c r="E198" s="4">
        <v>274.82000699999998</v>
      </c>
      <c r="F198" s="4">
        <v>274.82000699999998</v>
      </c>
      <c r="G198" s="2">
        <v>88110000</v>
      </c>
      <c r="H198" s="4">
        <f t="shared" si="42"/>
        <v>88.11</v>
      </c>
      <c r="I198" s="9">
        <f t="shared" si="50"/>
        <v>6.1655037181586721E-2</v>
      </c>
      <c r="J198" s="6" t="b">
        <f t="shared" si="39"/>
        <v>0</v>
      </c>
      <c r="K198" s="34">
        <f t="shared" si="43"/>
        <v>5.3999986683983855E-2</v>
      </c>
      <c r="L198" s="5">
        <f t="shared" si="44"/>
        <v>4.1734616138392022E-2</v>
      </c>
      <c r="M198" s="5">
        <f t="shared" si="45"/>
        <v>-4.010699712509975E-3</v>
      </c>
      <c r="N198" s="4">
        <f t="shared" si="46"/>
        <v>257.50822172171587</v>
      </c>
      <c r="O198" s="4">
        <f t="shared" si="47"/>
        <v>249.89026136798557</v>
      </c>
      <c r="P198" s="5">
        <f t="shared" si="48"/>
        <v>2.9583367485496746E-2</v>
      </c>
      <c r="Q198" s="5">
        <f t="shared" si="40"/>
        <v>1.6627769201526203E-2</v>
      </c>
      <c r="S198" s="13">
        <f t="shared" si="41"/>
        <v>7.1525655200976826E-2</v>
      </c>
      <c r="T198" s="20" t="b">
        <f t="shared" si="49"/>
        <v>0</v>
      </c>
      <c r="U198" s="13">
        <f t="shared" ref="U198:U206" si="51">(E198-E197)/E197</f>
        <v>6.1655037181586721E-2</v>
      </c>
      <c r="V198" s="13"/>
    </row>
    <row r="199" spans="1:22" x14ac:dyDescent="0.2">
      <c r="A199" s="1">
        <v>44770</v>
      </c>
      <c r="B199" s="4">
        <v>280.06668100000002</v>
      </c>
      <c r="C199" s="4">
        <v>283.29998799999998</v>
      </c>
      <c r="D199" s="4">
        <v>272.79998799999998</v>
      </c>
      <c r="E199" s="4">
        <v>280.89999399999999</v>
      </c>
      <c r="F199" s="4">
        <v>280.89999399999999</v>
      </c>
      <c r="G199" s="2">
        <v>84723000</v>
      </c>
      <c r="H199" s="4">
        <f t="shared" si="42"/>
        <v>84.722999999999999</v>
      </c>
      <c r="I199" s="9">
        <f t="shared" si="50"/>
        <v>2.2123523925243249E-2</v>
      </c>
      <c r="J199" s="6" t="b">
        <f t="shared" si="39"/>
        <v>0</v>
      </c>
      <c r="K199" s="34">
        <f t="shared" si="43"/>
        <v>3.84897377634782E-2</v>
      </c>
      <c r="L199" s="5">
        <f t="shared" si="44"/>
        <v>2.975409274050616E-3</v>
      </c>
      <c r="M199" s="5">
        <f t="shared" si="45"/>
        <v>-8.4715640722158887E-3</v>
      </c>
      <c r="N199" s="4">
        <f t="shared" si="46"/>
        <v>261.40685043476321</v>
      </c>
      <c r="O199" s="4">
        <f t="shared" si="47"/>
        <v>252.58675985772595</v>
      </c>
      <c r="P199" s="5">
        <f t="shared" si="48"/>
        <v>3.3740854772428421E-2</v>
      </c>
      <c r="Q199" s="5">
        <f t="shared" si="40"/>
        <v>4.3583928830817104E-2</v>
      </c>
      <c r="S199" s="13">
        <f t="shared" si="41"/>
        <v>8.3751200585695545E-2</v>
      </c>
      <c r="T199" s="20" t="b">
        <f t="shared" si="49"/>
        <v>0</v>
      </c>
      <c r="U199" s="13">
        <f t="shared" si="51"/>
        <v>2.2123523925243249E-2</v>
      </c>
      <c r="V199" s="13"/>
    </row>
    <row r="200" spans="1:22" x14ac:dyDescent="0.2">
      <c r="A200" s="1">
        <v>44771</v>
      </c>
      <c r="B200" s="4">
        <v>280.70001200000002</v>
      </c>
      <c r="C200" s="4">
        <v>298.32000699999998</v>
      </c>
      <c r="D200" s="4">
        <v>279.10000600000001</v>
      </c>
      <c r="E200" s="4">
        <v>297.14999399999999</v>
      </c>
      <c r="F200" s="4">
        <v>297.14999399999999</v>
      </c>
      <c r="G200" s="2">
        <v>95313000</v>
      </c>
      <c r="H200" s="4">
        <f t="shared" si="42"/>
        <v>95.313000000000002</v>
      </c>
      <c r="I200" s="9">
        <f t="shared" si="50"/>
        <v>5.7849769836591736E-2</v>
      </c>
      <c r="J200" s="6" t="b">
        <f t="shared" si="39"/>
        <v>0</v>
      </c>
      <c r="K200" s="34">
        <f t="shared" si="43"/>
        <v>6.8864208480167388E-2</v>
      </c>
      <c r="L200" s="5">
        <f t="shared" si="44"/>
        <v>5.8603424641107522E-2</v>
      </c>
      <c r="M200" s="5">
        <f t="shared" si="45"/>
        <v>-3.922006478097137E-3</v>
      </c>
      <c r="N200" s="4">
        <f t="shared" si="46"/>
        <v>267.36404102896932</v>
      </c>
      <c r="O200" s="4">
        <f t="shared" si="47"/>
        <v>256.46182369618458</v>
      </c>
      <c r="P200" s="5">
        <f t="shared" si="48"/>
        <v>4.0776677711882245E-2</v>
      </c>
      <c r="Q200" s="5">
        <f t="shared" si="40"/>
        <v>4.3895076263300012E-2</v>
      </c>
      <c r="R200" s="109" t="s">
        <v>80</v>
      </c>
      <c r="S200" s="13">
        <f t="shared" si="41"/>
        <v>0.11578208442651614</v>
      </c>
      <c r="T200" s="20" t="b">
        <f t="shared" si="49"/>
        <v>0</v>
      </c>
      <c r="U200" s="13">
        <f t="shared" si="51"/>
        <v>5.7849769836591736E-2</v>
      </c>
      <c r="V200" s="13"/>
    </row>
    <row r="201" spans="1:22" x14ac:dyDescent="0.2">
      <c r="A201" s="1">
        <v>44774</v>
      </c>
      <c r="B201" s="4">
        <v>301.27667200000002</v>
      </c>
      <c r="C201" s="4">
        <v>311.87667800000003</v>
      </c>
      <c r="D201" s="4">
        <v>295</v>
      </c>
      <c r="E201" s="4">
        <v>297.27667200000002</v>
      </c>
      <c r="F201" s="4">
        <v>297.27667200000002</v>
      </c>
      <c r="G201" s="2">
        <v>117042900</v>
      </c>
      <c r="H201" s="4">
        <f t="shared" si="42"/>
        <v>117.0429</v>
      </c>
      <c r="I201" s="9">
        <f t="shared" si="50"/>
        <v>4.2630995308055338E-4</v>
      </c>
      <c r="J201" s="6" t="b">
        <f t="shared" si="39"/>
        <v>1</v>
      </c>
      <c r="K201" s="34">
        <f t="shared" si="43"/>
        <v>5.7209077966101786E-2</v>
      </c>
      <c r="L201" s="5">
        <f t="shared" si="44"/>
        <v>-1.3276832797728195E-2</v>
      </c>
      <c r="M201" s="5">
        <f t="shared" si="45"/>
        <v>-4.6813394620036343E-2</v>
      </c>
      <c r="N201" s="4">
        <f t="shared" si="46"/>
        <v>272.34947952414109</v>
      </c>
      <c r="O201" s="4">
        <f t="shared" si="47"/>
        <v>260.01094093999461</v>
      </c>
      <c r="P201" s="5">
        <f t="shared" si="48"/>
        <v>4.5304065224228883E-2</v>
      </c>
      <c r="Q201" s="5">
        <f t="shared" si="40"/>
        <v>8.3167114970936332E-2</v>
      </c>
      <c r="R201" s="109"/>
      <c r="S201" s="13">
        <f t="shared" si="41"/>
        <v>0.14513410690162618</v>
      </c>
      <c r="T201" s="20" t="b">
        <f t="shared" si="49"/>
        <v>0</v>
      </c>
      <c r="U201" s="13">
        <f t="shared" si="51"/>
        <v>4.2630995308055338E-4</v>
      </c>
      <c r="V201" s="13">
        <f>(E201-E198)/E198</f>
        <v>8.1714083501933849E-2</v>
      </c>
    </row>
    <row r="202" spans="1:22" x14ac:dyDescent="0.2">
      <c r="A202" s="1">
        <v>44775</v>
      </c>
      <c r="B202" s="4">
        <v>294.00332600000002</v>
      </c>
      <c r="C202" s="4">
        <v>307.83334400000001</v>
      </c>
      <c r="D202" s="4">
        <v>292.66665599999999</v>
      </c>
      <c r="E202" s="4">
        <v>300.58667000000003</v>
      </c>
      <c r="F202" s="4">
        <v>300.58667000000003</v>
      </c>
      <c r="G202" s="2">
        <v>95577600</v>
      </c>
      <c r="H202" s="4">
        <f t="shared" si="42"/>
        <v>95.577600000000004</v>
      </c>
      <c r="I202" s="9">
        <f t="shared" si="50"/>
        <v>1.1134402096643518E-2</v>
      </c>
      <c r="J202" s="6" t="b">
        <f t="shared" si="39"/>
        <v>0</v>
      </c>
      <c r="K202" s="34">
        <f t="shared" si="43"/>
        <v>5.1822398244096596E-2</v>
      </c>
      <c r="L202" s="5">
        <f t="shared" si="44"/>
        <v>2.2392073210763645E-2</v>
      </c>
      <c r="M202" s="5">
        <f t="shared" si="45"/>
        <v>-2.3540900104700758E-2</v>
      </c>
      <c r="N202" s="4">
        <f t="shared" si="46"/>
        <v>277.05567793678426</v>
      </c>
      <c r="O202" s="4">
        <f t="shared" si="47"/>
        <v>263.53926520608206</v>
      </c>
      <c r="P202" s="5">
        <f t="shared" si="48"/>
        <v>4.8785907696814054E-2</v>
      </c>
      <c r="Q202" s="5">
        <f t="shared" si="40"/>
        <v>5.6345995792144277E-2</v>
      </c>
      <c r="R202" s="109"/>
      <c r="S202" s="13">
        <f t="shared" si="41"/>
        <v>0.11108837866964157</v>
      </c>
      <c r="T202" s="20" t="b">
        <f t="shared" si="49"/>
        <v>0</v>
      </c>
      <c r="U202" s="13"/>
      <c r="V202" s="13"/>
    </row>
    <row r="203" spans="1:22" x14ac:dyDescent="0.2">
      <c r="A203" s="1">
        <v>44776</v>
      </c>
      <c r="B203" s="4">
        <v>305</v>
      </c>
      <c r="C203" s="4">
        <v>309.54998799999998</v>
      </c>
      <c r="D203" s="4">
        <v>301.14999399999999</v>
      </c>
      <c r="E203" s="4">
        <v>307.39666699999998</v>
      </c>
      <c r="F203" s="4">
        <v>307.39666699999998</v>
      </c>
      <c r="G203" s="2">
        <v>80091000</v>
      </c>
      <c r="H203" s="4">
        <f t="shared" si="42"/>
        <v>80.090999999999994</v>
      </c>
      <c r="I203" s="9">
        <f t="shared" si="50"/>
        <v>2.2655685297022495E-2</v>
      </c>
      <c r="J203" s="6" t="b">
        <f t="shared" si="39"/>
        <v>0</v>
      </c>
      <c r="K203" s="34">
        <f t="shared" si="43"/>
        <v>2.7893057172034986E-2</v>
      </c>
      <c r="L203" s="5">
        <f t="shared" si="44"/>
        <v>7.8579245901638662E-3</v>
      </c>
      <c r="M203" s="5">
        <f t="shared" si="45"/>
        <v>-6.9562948908917597E-3</v>
      </c>
      <c r="N203" s="4">
        <f t="shared" si="46"/>
        <v>282.11250944732024</v>
      </c>
      <c r="O203" s="4">
        <f t="shared" si="47"/>
        <v>267.35295231859669</v>
      </c>
      <c r="P203" s="5">
        <f t="shared" si="48"/>
        <v>5.2317981778399802E-2</v>
      </c>
      <c r="Q203" s="5">
        <f t="shared" si="40"/>
        <v>6.748188724411984E-2</v>
      </c>
      <c r="R203" s="109"/>
      <c r="S203" s="13">
        <f t="shared" si="41"/>
        <v>9.7257220555131876E-2</v>
      </c>
      <c r="T203" s="20" t="b">
        <f t="shared" si="49"/>
        <v>0</v>
      </c>
      <c r="U203" s="13">
        <f t="shared" si="51"/>
        <v>2.2655685297022495E-2</v>
      </c>
      <c r="V203" s="13"/>
    </row>
    <row r="204" spans="1:22" x14ac:dyDescent="0.2">
      <c r="A204" s="1">
        <v>44777</v>
      </c>
      <c r="B204" s="4">
        <v>311</v>
      </c>
      <c r="C204" s="4">
        <v>313.60665899999998</v>
      </c>
      <c r="D204" s="4">
        <v>305</v>
      </c>
      <c r="E204" s="4">
        <v>308.633331</v>
      </c>
      <c r="F204" s="4">
        <v>308.633331</v>
      </c>
      <c r="G204" s="2">
        <v>72256200</v>
      </c>
      <c r="H204" s="4">
        <f t="shared" si="42"/>
        <v>72.256200000000007</v>
      </c>
      <c r="I204" s="9">
        <f t="shared" si="50"/>
        <v>4.0230234506739753E-3</v>
      </c>
      <c r="J204" s="6" t="b">
        <f t="shared" si="39"/>
        <v>1</v>
      </c>
      <c r="K204" s="34">
        <f t="shared" si="43"/>
        <v>2.8218554098360587E-2</v>
      </c>
      <c r="L204" s="5">
        <f t="shared" si="44"/>
        <v>-7.6098681672025778E-3</v>
      </c>
      <c r="M204" s="5">
        <f t="shared" si="45"/>
        <v>-1.5858489790549955E-2</v>
      </c>
      <c r="N204" s="4">
        <f t="shared" si="46"/>
        <v>286.53264637276686</v>
      </c>
      <c r="O204" s="4">
        <f t="shared" si="47"/>
        <v>270.94255046480566</v>
      </c>
      <c r="P204" s="5">
        <f t="shared" si="48"/>
        <v>5.4409492619138217E-2</v>
      </c>
      <c r="Q204" s="5">
        <f t="shared" si="40"/>
        <v>6.4451132745299428E-2</v>
      </c>
      <c r="R204" s="109"/>
      <c r="S204" s="13">
        <f t="shared" si="41"/>
        <v>9.4488404619733873E-2</v>
      </c>
      <c r="T204" s="20" t="b">
        <f t="shared" si="49"/>
        <v>0</v>
      </c>
      <c r="U204" s="13">
        <f t="shared" si="51"/>
        <v>4.0230234506739753E-3</v>
      </c>
      <c r="V204" s="13"/>
    </row>
    <row r="205" spans="1:22" x14ac:dyDescent="0.2">
      <c r="A205" s="1">
        <v>44778</v>
      </c>
      <c r="B205" s="4">
        <v>302.67001299999998</v>
      </c>
      <c r="C205" s="4">
        <v>304.60665899999998</v>
      </c>
      <c r="D205" s="4">
        <v>285.54333500000001</v>
      </c>
      <c r="E205" s="4">
        <v>288.17001299999998</v>
      </c>
      <c r="F205" s="4">
        <v>288.17001299999998</v>
      </c>
      <c r="G205" s="2">
        <v>113172900</v>
      </c>
      <c r="H205" s="4">
        <f t="shared" si="42"/>
        <v>113.1729</v>
      </c>
      <c r="I205" s="9">
        <f t="shared" si="50"/>
        <v>-6.6303007305455339E-2</v>
      </c>
      <c r="J205" s="6" t="b">
        <f t="shared" si="39"/>
        <v>1</v>
      </c>
      <c r="K205" s="35">
        <f t="shared" si="43"/>
        <v>6.6761579288831821E-2</v>
      </c>
      <c r="L205" s="5">
        <f t="shared" si="44"/>
        <v>-4.7906959319422238E-2</v>
      </c>
      <c r="M205" s="5">
        <f t="shared" si="45"/>
        <v>-5.3960232038131502E-2</v>
      </c>
      <c r="N205" s="4">
        <f t="shared" si="46"/>
        <v>286.80554081063906</v>
      </c>
      <c r="O205" s="4">
        <f t="shared" si="47"/>
        <v>272.44059068525735</v>
      </c>
      <c r="P205" s="5">
        <f t="shared" si="48"/>
        <v>5.0086027225206393E-2</v>
      </c>
      <c r="Q205" s="5">
        <f t="shared" si="40"/>
        <v>-4.400911527272084E-3</v>
      </c>
      <c r="R205" t="s">
        <v>81</v>
      </c>
      <c r="S205" s="13">
        <f t="shared" si="41"/>
        <v>6.206685595768862E-2</v>
      </c>
      <c r="T205" s="20" t="b">
        <f t="shared" si="49"/>
        <v>1</v>
      </c>
      <c r="U205" s="13">
        <f t="shared" si="51"/>
        <v>-6.6303007305455339E-2</v>
      </c>
      <c r="V205" s="13"/>
    </row>
    <row r="206" spans="1:22" x14ac:dyDescent="0.2">
      <c r="A206" s="1">
        <v>44781</v>
      </c>
      <c r="B206" s="4">
        <v>295</v>
      </c>
      <c r="C206" s="4">
        <v>305.20001200000002</v>
      </c>
      <c r="D206" s="4">
        <v>289.08667000000003</v>
      </c>
      <c r="E206" s="4">
        <v>290.42334</v>
      </c>
      <c r="F206" s="4">
        <v>290.42334</v>
      </c>
      <c r="G206" s="2">
        <v>98994000</v>
      </c>
      <c r="H206" s="4">
        <f t="shared" si="42"/>
        <v>98.994</v>
      </c>
      <c r="I206" s="9">
        <f t="shared" si="50"/>
        <v>7.8194360910134424E-3</v>
      </c>
      <c r="J206" s="6" t="b">
        <f t="shared" si="39"/>
        <v>1</v>
      </c>
      <c r="K206" s="34">
        <f t="shared" si="43"/>
        <v>5.573879279871323E-2</v>
      </c>
      <c r="L206" s="5">
        <f t="shared" si="44"/>
        <v>-1.5514101694915268E-2</v>
      </c>
      <c r="M206" s="5">
        <f t="shared" si="45"/>
        <v>-4.8416354583891756E-2</v>
      </c>
      <c r="N206" s="4">
        <f t="shared" si="46"/>
        <v>287.40850734219919</v>
      </c>
      <c r="O206" s="4">
        <f t="shared" si="47"/>
        <v>274.00430801697411</v>
      </c>
      <c r="P206" s="5">
        <f t="shared" si="48"/>
        <v>4.663814390596846E-2</v>
      </c>
      <c r="Q206" s="5">
        <f t="shared" si="40"/>
        <v>5.8389456642031733E-3</v>
      </c>
      <c r="S206" s="13">
        <f t="shared" si="41"/>
        <v>6.1903194245456365E-2</v>
      </c>
      <c r="T206" s="20" t="b">
        <f t="shared" si="49"/>
        <v>0</v>
      </c>
      <c r="U206" s="13">
        <f t="shared" si="51"/>
        <v>7.8194360910134424E-3</v>
      </c>
      <c r="V206" s="13">
        <f>(E206-E203)/E203</f>
        <v>-5.5216366415579858E-2</v>
      </c>
    </row>
    <row r="207" spans="1:22" x14ac:dyDescent="0.2">
      <c r="A207" s="1">
        <v>44782</v>
      </c>
      <c r="B207" s="4">
        <v>290.29333500000001</v>
      </c>
      <c r="C207" s="4">
        <v>292.39666699999998</v>
      </c>
      <c r="D207" s="4">
        <v>279.35333300000002</v>
      </c>
      <c r="E207" s="4">
        <v>283.33334400000001</v>
      </c>
      <c r="F207" s="4">
        <v>283.33334400000001</v>
      </c>
      <c r="G207" s="2">
        <v>86244600</v>
      </c>
      <c r="H207" s="4">
        <f t="shared" si="42"/>
        <v>86.244600000000005</v>
      </c>
      <c r="I207" s="9">
        <f t="shared" si="50"/>
        <v>-2.441262468780913E-2</v>
      </c>
      <c r="J207" s="6" t="b">
        <f t="shared" si="39"/>
        <v>1</v>
      </c>
      <c r="K207" s="34">
        <f t="shared" si="43"/>
        <v>4.6691170139000843E-2</v>
      </c>
      <c r="L207" s="5">
        <f t="shared" si="44"/>
        <v>-2.3975717527238448E-2</v>
      </c>
      <c r="M207" s="5">
        <f t="shared" si="45"/>
        <v>-3.0996670013341734E-2</v>
      </c>
      <c r="N207" s="4">
        <f t="shared" si="46"/>
        <v>286.72931345183264</v>
      </c>
      <c r="O207" s="4">
        <f t="shared" si="47"/>
        <v>274.81552853723724</v>
      </c>
      <c r="P207" s="5">
        <f t="shared" si="48"/>
        <v>4.1550634538092948E-2</v>
      </c>
      <c r="Q207" s="5">
        <f t="shared" si="40"/>
        <v>-2.5724542646288241E-2</v>
      </c>
      <c r="S207" s="13">
        <f t="shared" si="41"/>
        <v>1.9765518495266771E-2</v>
      </c>
      <c r="T207" s="20" t="b">
        <f t="shared" si="49"/>
        <v>1</v>
      </c>
      <c r="U207" s="13"/>
      <c r="V207" s="13"/>
    </row>
    <row r="208" spans="1:22" x14ac:dyDescent="0.2">
      <c r="A208" s="1">
        <v>44783</v>
      </c>
      <c r="B208" s="4">
        <v>297.06668100000002</v>
      </c>
      <c r="C208" s="4">
        <v>297.51001000000002</v>
      </c>
      <c r="D208" s="4">
        <v>283.36999500000002</v>
      </c>
      <c r="E208" s="4">
        <v>294.35665899999998</v>
      </c>
      <c r="F208" s="4">
        <v>294.35665899999998</v>
      </c>
      <c r="G208" s="2">
        <v>94918800</v>
      </c>
      <c r="H208" s="4">
        <f t="shared" si="42"/>
        <v>94.918800000000005</v>
      </c>
      <c r="I208" s="9">
        <f t="shared" si="50"/>
        <v>3.8905816182369157E-2</v>
      </c>
      <c r="J208" s="6" t="b">
        <f t="shared" si="39"/>
        <v>0</v>
      </c>
      <c r="K208" s="34">
        <f t="shared" si="43"/>
        <v>4.9899478595113803E-2</v>
      </c>
      <c r="L208" s="5">
        <f t="shared" si="44"/>
        <v>-9.1226050356015432E-3</v>
      </c>
      <c r="M208" s="5">
        <f t="shared" si="45"/>
        <v>-1.0599142529691834E-2</v>
      </c>
      <c r="N208" s="4">
        <f t="shared" si="46"/>
        <v>288.00053770986051</v>
      </c>
      <c r="O208" s="4">
        <f t="shared" si="47"/>
        <v>276.51475727312965</v>
      </c>
      <c r="P208" s="5">
        <f t="shared" si="48"/>
        <v>3.9881107612034901E-2</v>
      </c>
      <c r="Q208" s="5">
        <f t="shared" si="40"/>
        <v>-1.6078243279272712E-2</v>
      </c>
      <c r="S208" s="13">
        <f t="shared" si="41"/>
        <v>3.3018939359479985E-2</v>
      </c>
      <c r="T208" s="20" t="b">
        <f t="shared" si="49"/>
        <v>0</v>
      </c>
      <c r="U208" s="13"/>
      <c r="V208" s="13"/>
    </row>
    <row r="209" spans="1:22" x14ac:dyDescent="0.2">
      <c r="A209" s="1">
        <v>44784</v>
      </c>
      <c r="B209" s="4">
        <v>296.51333599999998</v>
      </c>
      <c r="C209" s="4">
        <v>298.23666400000002</v>
      </c>
      <c r="D209" s="4">
        <v>285.83334400000001</v>
      </c>
      <c r="E209" s="4">
        <v>286.63000499999998</v>
      </c>
      <c r="F209" s="4">
        <v>286.63000499999998</v>
      </c>
      <c r="G209" s="2">
        <v>70155000</v>
      </c>
      <c r="H209" s="4">
        <f t="shared" si="42"/>
        <v>70.155000000000001</v>
      </c>
      <c r="I209" s="9">
        <f t="shared" si="50"/>
        <v>-2.6249292359307546E-2</v>
      </c>
      <c r="J209" s="6" t="b">
        <f t="shared" si="39"/>
        <v>1</v>
      </c>
      <c r="K209" s="34">
        <f t="shared" si="43"/>
        <v>4.3393537739249928E-2</v>
      </c>
      <c r="L209" s="5">
        <f t="shared" si="44"/>
        <v>-3.3331826262276446E-2</v>
      </c>
      <c r="M209" s="5">
        <f t="shared" si="45"/>
        <v>-3.8917612758705061E-2</v>
      </c>
      <c r="N209" s="4">
        <f t="shared" si="46"/>
        <v>287.7721155915504</v>
      </c>
      <c r="O209" s="4">
        <f t="shared" si="47"/>
        <v>277.39434403198794</v>
      </c>
      <c r="P209" s="5">
        <f t="shared" si="48"/>
        <v>3.6062464002913193E-2</v>
      </c>
      <c r="Q209" s="5">
        <f t="shared" si="40"/>
        <v>-6.737176698183603E-3</v>
      </c>
      <c r="S209" s="13">
        <f t="shared" si="41"/>
        <v>3.6364011109757698E-2</v>
      </c>
      <c r="T209" s="20" t="b">
        <f t="shared" si="49"/>
        <v>1</v>
      </c>
      <c r="U209" s="13"/>
      <c r="V209" s="13"/>
    </row>
    <row r="210" spans="1:22" x14ac:dyDescent="0.2">
      <c r="A210" s="1">
        <v>44785</v>
      </c>
      <c r="B210" s="4">
        <v>289.41665599999999</v>
      </c>
      <c r="C210" s="4">
        <v>300.16000400000001</v>
      </c>
      <c r="D210" s="4">
        <v>285.03332499999999</v>
      </c>
      <c r="E210" s="4">
        <v>300.02999899999998</v>
      </c>
      <c r="F210" s="4">
        <v>300.02999899999998</v>
      </c>
      <c r="G210" s="2">
        <v>79657200</v>
      </c>
      <c r="H210" s="4">
        <f t="shared" si="42"/>
        <v>79.657200000000003</v>
      </c>
      <c r="I210" s="9">
        <f t="shared" si="50"/>
        <v>4.6750143970447175E-2</v>
      </c>
      <c r="J210" s="6" t="b">
        <f t="shared" si="39"/>
        <v>0</v>
      </c>
      <c r="K210" s="34">
        <f t="shared" si="43"/>
        <v>5.3069861217105142E-2</v>
      </c>
      <c r="L210" s="5">
        <f t="shared" si="44"/>
        <v>3.6671500343781138E-2</v>
      </c>
      <c r="M210" s="5">
        <f t="shared" si="45"/>
        <v>-4.3311899742658476E-4</v>
      </c>
      <c r="N210" s="4">
        <f t="shared" si="46"/>
        <v>289.81509615962534</v>
      </c>
      <c r="O210" s="4">
        <f t="shared" si="47"/>
        <v>279.36266185529331</v>
      </c>
      <c r="P210" s="5">
        <f t="shared" si="48"/>
        <v>3.6065872491938801E-2</v>
      </c>
      <c r="Q210" s="5">
        <f t="shared" si="40"/>
        <v>-1.6499386067148243E-2</v>
      </c>
      <c r="S210" s="13">
        <f t="shared" si="41"/>
        <v>3.5694855021205903E-2</v>
      </c>
      <c r="T210" s="20" t="b">
        <f t="shared" si="49"/>
        <v>0</v>
      </c>
      <c r="U210" s="13"/>
      <c r="V210" s="13"/>
    </row>
    <row r="211" spans="1:22" x14ac:dyDescent="0.2">
      <c r="A211" s="1">
        <v>44788</v>
      </c>
      <c r="B211" s="4">
        <v>301.78668199999998</v>
      </c>
      <c r="C211" s="4">
        <v>313.133331</v>
      </c>
      <c r="D211" s="4">
        <v>301.23001099999999</v>
      </c>
      <c r="E211" s="4">
        <v>309.32000699999998</v>
      </c>
      <c r="F211" s="4">
        <v>309.32000699999998</v>
      </c>
      <c r="G211" s="2">
        <v>89359200</v>
      </c>
      <c r="H211" s="4">
        <f t="shared" si="42"/>
        <v>89.359200000000001</v>
      </c>
      <c r="I211" s="9">
        <f t="shared" si="50"/>
        <v>3.0963597076837643E-2</v>
      </c>
      <c r="J211" s="6" t="b">
        <f t="shared" si="39"/>
        <v>0</v>
      </c>
      <c r="K211" s="34">
        <f t="shared" si="43"/>
        <v>3.95157174429078E-2</v>
      </c>
      <c r="L211" s="5">
        <f t="shared" si="44"/>
        <v>2.4962416996254299E-2</v>
      </c>
      <c r="M211" s="5">
        <f t="shared" si="45"/>
        <v>-1.217795623296334E-2</v>
      </c>
      <c r="N211" s="4">
        <f t="shared" si="46"/>
        <v>293.06591463302112</v>
      </c>
      <c r="O211" s="4">
        <f t="shared" si="47"/>
        <v>281.96764838961565</v>
      </c>
      <c r="P211" s="5">
        <f t="shared" si="48"/>
        <v>3.7869522483714252E-2</v>
      </c>
      <c r="Q211" s="5">
        <f t="shared" si="40"/>
        <v>2.7857543164656311E-2</v>
      </c>
      <c r="S211" s="13">
        <f t="shared" si="41"/>
        <v>6.847407141191228E-2</v>
      </c>
      <c r="T211" s="20" t="b">
        <f t="shared" si="49"/>
        <v>0</v>
      </c>
      <c r="U211" s="13"/>
      <c r="V211" s="13"/>
    </row>
    <row r="212" spans="1:22" x14ac:dyDescent="0.2">
      <c r="A212" s="1">
        <v>44789</v>
      </c>
      <c r="B212" s="4">
        <v>311.66665599999999</v>
      </c>
      <c r="C212" s="4">
        <v>314.66665599999999</v>
      </c>
      <c r="D212" s="4">
        <v>302.883331</v>
      </c>
      <c r="E212" s="4">
        <v>306.56332400000002</v>
      </c>
      <c r="F212" s="4">
        <v>306.56332400000002</v>
      </c>
      <c r="G212" s="2">
        <v>88136400</v>
      </c>
      <c r="H212" s="4">
        <f t="shared" si="42"/>
        <v>88.136399999999995</v>
      </c>
      <c r="I212" s="9">
        <f t="shared" si="50"/>
        <v>-8.9120746722340296E-3</v>
      </c>
      <c r="J212" s="6" t="b">
        <f t="shared" si="39"/>
        <v>1</v>
      </c>
      <c r="K212" s="34">
        <f t="shared" si="43"/>
        <v>3.8903841162523371E-2</v>
      </c>
      <c r="L212" s="5">
        <f t="shared" si="44"/>
        <v>-1.6374327833131967E-2</v>
      </c>
      <c r="M212" s="5">
        <f t="shared" si="45"/>
        <v>-2.5752115279732615E-2</v>
      </c>
      <c r="N212" s="4">
        <f t="shared" si="46"/>
        <v>295.31548286085092</v>
      </c>
      <c r="O212" s="4">
        <f t="shared" si="47"/>
        <v>284.10640279051864</v>
      </c>
      <c r="P212" s="5">
        <f t="shared" si="48"/>
        <v>3.7956289869210347E-2</v>
      </c>
      <c r="Q212" s="5">
        <f t="shared" si="40"/>
        <v>2.5626316865732895E-2</v>
      </c>
      <c r="S212" s="13">
        <f t="shared" si="41"/>
        <v>6.5527120189181234E-2</v>
      </c>
      <c r="T212" s="20" t="b">
        <f t="shared" si="49"/>
        <v>1</v>
      </c>
      <c r="U212" s="13"/>
      <c r="V212" s="13"/>
    </row>
    <row r="213" spans="1:22" x14ac:dyDescent="0.2">
      <c r="A213" s="1">
        <v>44790</v>
      </c>
      <c r="B213" s="4">
        <v>303.39666699999998</v>
      </c>
      <c r="C213" s="4">
        <v>309.656677</v>
      </c>
      <c r="D213" s="4">
        <v>300.03332499999999</v>
      </c>
      <c r="E213" s="4">
        <v>303.99667399999998</v>
      </c>
      <c r="F213" s="4">
        <v>303.99667399999998</v>
      </c>
      <c r="G213" s="2">
        <v>68766000</v>
      </c>
      <c r="H213" s="4">
        <f t="shared" si="42"/>
        <v>68.766000000000005</v>
      </c>
      <c r="I213" s="9">
        <f t="shared" si="50"/>
        <v>-8.3723322363246488E-3</v>
      </c>
      <c r="J213" s="6" t="b">
        <f t="shared" si="39"/>
        <v>1</v>
      </c>
      <c r="K213" s="34">
        <f t="shared" si="43"/>
        <v>3.207427708238747E-2</v>
      </c>
      <c r="L213" s="5">
        <f t="shared" si="44"/>
        <v>1.9776321405666764E-3</v>
      </c>
      <c r="M213" s="5">
        <f t="shared" si="45"/>
        <v>-1.8278317312046908E-2</v>
      </c>
      <c r="N213" s="4">
        <f t="shared" si="46"/>
        <v>296.76234805070908</v>
      </c>
      <c r="O213" s="4">
        <f t="shared" si="47"/>
        <v>285.83599159134309</v>
      </c>
      <c r="P213" s="5">
        <f t="shared" si="48"/>
        <v>3.6818540260029738E-2</v>
      </c>
      <c r="Q213" s="5">
        <f t="shared" si="40"/>
        <v>1.1022210097663689E-2</v>
      </c>
      <c r="S213" s="13">
        <f t="shared" si="41"/>
        <v>4.345001660078391E-2</v>
      </c>
      <c r="T213" s="20" t="b">
        <f t="shared" si="49"/>
        <v>1</v>
      </c>
      <c r="U213" s="13"/>
      <c r="V213" s="13"/>
    </row>
    <row r="214" spans="1:22" x14ac:dyDescent="0.2">
      <c r="A214" s="1">
        <v>44791</v>
      </c>
      <c r="B214" s="4">
        <v>306</v>
      </c>
      <c r="C214" s="4">
        <v>306.5</v>
      </c>
      <c r="D214" s="4">
        <v>301.85333300000002</v>
      </c>
      <c r="E214" s="4">
        <v>302.86999500000002</v>
      </c>
      <c r="F214" s="4">
        <v>302.86999500000002</v>
      </c>
      <c r="G214" s="2">
        <v>47500500</v>
      </c>
      <c r="H214" s="4">
        <f t="shared" si="42"/>
        <v>47.500500000000002</v>
      </c>
      <c r="I214" s="9">
        <f t="shared" si="50"/>
        <v>-3.7062214700413708E-3</v>
      </c>
      <c r="J214" s="6" t="b">
        <f t="shared" si="39"/>
        <v>1</v>
      </c>
      <c r="K214" s="34">
        <f t="shared" si="43"/>
        <v>1.5393790599622034E-2</v>
      </c>
      <c r="L214" s="5">
        <f t="shared" si="44"/>
        <v>-1.0228774509803865E-2</v>
      </c>
      <c r="M214" s="5">
        <f t="shared" si="45"/>
        <v>-1.1843409461663892E-2</v>
      </c>
      <c r="N214" s="4">
        <f t="shared" si="46"/>
        <v>297.78028920892422</v>
      </c>
      <c r="O214" s="4">
        <f t="shared" si="47"/>
        <v>287.31720927905241</v>
      </c>
      <c r="P214" s="5">
        <f t="shared" si="48"/>
        <v>3.513691237814219E-2</v>
      </c>
      <c r="Q214" s="5">
        <f t="shared" si="40"/>
        <v>1.3678016775039584E-2</v>
      </c>
      <c r="S214" s="13">
        <f t="shared" si="41"/>
        <v>2.9282363900714693E-2</v>
      </c>
      <c r="T214" s="20" t="b">
        <f t="shared" si="49"/>
        <v>1</v>
      </c>
      <c r="U214" s="13"/>
      <c r="V214" s="13"/>
    </row>
    <row r="215" spans="1:22" x14ac:dyDescent="0.2">
      <c r="A215" s="1">
        <v>44792</v>
      </c>
      <c r="B215" s="4">
        <v>299</v>
      </c>
      <c r="C215" s="4">
        <v>300.35998499999999</v>
      </c>
      <c r="D215" s="4">
        <v>292.5</v>
      </c>
      <c r="E215" s="4">
        <v>296.66665599999999</v>
      </c>
      <c r="F215" s="4">
        <v>296.66665599999999</v>
      </c>
      <c r="G215" s="2">
        <v>61395300</v>
      </c>
      <c r="H215" s="4">
        <f t="shared" si="42"/>
        <v>61.395299999999999</v>
      </c>
      <c r="I215" s="9">
        <f t="shared" si="50"/>
        <v>-2.0481853938684246E-2</v>
      </c>
      <c r="J215" s="6" t="b">
        <f t="shared" si="39"/>
        <v>0</v>
      </c>
      <c r="K215" s="34">
        <f t="shared" si="43"/>
        <v>2.687174358974357E-2</v>
      </c>
      <c r="L215" s="5">
        <f t="shared" si="44"/>
        <v>-7.8038260869565581E-3</v>
      </c>
      <c r="M215" s="5">
        <f t="shared" si="45"/>
        <v>-1.2296341671477995E-2</v>
      </c>
      <c r="N215" s="4">
        <f t="shared" si="46"/>
        <v>297.59468367410352</v>
      </c>
      <c r="O215" s="4">
        <f t="shared" si="47"/>
        <v>288.13020464609133</v>
      </c>
      <c r="P215" s="5">
        <f t="shared" si="48"/>
        <v>3.1803253039213428E-2</v>
      </c>
      <c r="Q215" s="5">
        <f t="shared" si="40"/>
        <v>-1.7119538599294062E-2</v>
      </c>
      <c r="S215" s="13">
        <f t="shared" si="41"/>
        <v>9.2921731388345627E-3</v>
      </c>
      <c r="T215" s="20" t="b">
        <f t="shared" si="49"/>
        <v>1</v>
      </c>
      <c r="U215" s="13"/>
      <c r="V215" s="13"/>
    </row>
    <row r="216" spans="1:22" x14ac:dyDescent="0.2">
      <c r="A216" s="1">
        <v>44795</v>
      </c>
      <c r="B216" s="4">
        <v>291.91332999999997</v>
      </c>
      <c r="C216" s="4">
        <v>292.39999399999999</v>
      </c>
      <c r="D216" s="4">
        <v>286.29666099999997</v>
      </c>
      <c r="E216" s="4">
        <v>289.91332999999997</v>
      </c>
      <c r="F216" s="4">
        <v>289.91332999999997</v>
      </c>
      <c r="G216" s="2">
        <v>55843200</v>
      </c>
      <c r="H216" s="4">
        <f t="shared" si="42"/>
        <v>55.843200000000003</v>
      </c>
      <c r="I216" s="9">
        <f t="shared" si="50"/>
        <v>-2.276402104320081E-2</v>
      </c>
      <c r="J216" s="6" t="b">
        <f t="shared" si="39"/>
        <v>0</v>
      </c>
      <c r="K216" s="34">
        <f t="shared" si="43"/>
        <v>2.131821230007297E-2</v>
      </c>
      <c r="L216" s="5">
        <f t="shared" si="44"/>
        <v>-6.8513486520125691E-3</v>
      </c>
      <c r="M216" s="5">
        <f t="shared" si="45"/>
        <v>-8.5043230199246134E-3</v>
      </c>
      <c r="N216" s="4">
        <f t="shared" si="46"/>
        <v>296.31445806175293</v>
      </c>
      <c r="O216" s="4">
        <f t="shared" si="47"/>
        <v>288.2852590246921</v>
      </c>
      <c r="P216" s="5">
        <f t="shared" si="48"/>
        <v>2.7096885820493858E-2</v>
      </c>
      <c r="Q216" s="5">
        <f t="shared" si="40"/>
        <v>-3.3807992790096039E-2</v>
      </c>
      <c r="S216" s="13">
        <f t="shared" si="41"/>
        <v>-1.3210506457761673E-2</v>
      </c>
      <c r="T216" s="20" t="b">
        <f t="shared" si="49"/>
        <v>1</v>
      </c>
      <c r="U216" s="13"/>
      <c r="V216" s="13"/>
    </row>
    <row r="217" spans="1:22" x14ac:dyDescent="0.2">
      <c r="A217" s="1">
        <v>44796</v>
      </c>
      <c r="B217" s="4">
        <v>291.45333900000003</v>
      </c>
      <c r="C217" s="4">
        <v>298.82666</v>
      </c>
      <c r="D217" s="4">
        <v>287.92334</v>
      </c>
      <c r="E217" s="4">
        <v>296.45333900000003</v>
      </c>
      <c r="F217" s="4">
        <v>296.45333900000003</v>
      </c>
      <c r="G217" s="2">
        <v>63984900</v>
      </c>
      <c r="H217" s="4">
        <f t="shared" si="42"/>
        <v>63.984900000000003</v>
      </c>
      <c r="I217" s="9">
        <f t="shared" si="50"/>
        <v>2.2558497051515553E-2</v>
      </c>
      <c r="J217" s="6" t="b">
        <f t="shared" si="39"/>
        <v>0</v>
      </c>
      <c r="K217" s="34">
        <f t="shared" si="43"/>
        <v>3.7868829946193346E-2</v>
      </c>
      <c r="L217" s="5">
        <f t="shared" si="44"/>
        <v>1.7155404762750032E-2</v>
      </c>
      <c r="M217" s="5">
        <f t="shared" si="45"/>
        <v>-7.9421327400974722E-3</v>
      </c>
      <c r="N217" s="4">
        <f t="shared" si="46"/>
        <v>296.33760488479413</v>
      </c>
      <c r="O217" s="4">
        <f t="shared" si="47"/>
        <v>288.99552684863193</v>
      </c>
      <c r="P217" s="5">
        <f t="shared" si="48"/>
        <v>2.4776059180935048E-2</v>
      </c>
      <c r="Q217" s="5">
        <f t="shared" si="40"/>
        <v>-2.8394185368628165E-2</v>
      </c>
      <c r="S217" s="13">
        <f t="shared" si="41"/>
        <v>8.3993900003799075E-3</v>
      </c>
      <c r="T217" s="20" t="b">
        <f t="shared" si="49"/>
        <v>0</v>
      </c>
      <c r="U217" s="13"/>
      <c r="V217" s="13"/>
    </row>
    <row r="218" spans="1:22" x14ac:dyDescent="0.2">
      <c r="A218" s="1">
        <v>44797</v>
      </c>
      <c r="B218" s="4">
        <v>297.56332400000002</v>
      </c>
      <c r="C218" s="4">
        <v>303.64666699999998</v>
      </c>
      <c r="D218" s="4">
        <v>296.5</v>
      </c>
      <c r="E218" s="4">
        <v>297.09667999999999</v>
      </c>
      <c r="F218" s="4">
        <v>297.09667999999999</v>
      </c>
      <c r="G218" s="2">
        <v>57259800</v>
      </c>
      <c r="H218" s="4">
        <f t="shared" si="42"/>
        <v>57.259799999999998</v>
      </c>
      <c r="I218" s="9">
        <f t="shared" si="50"/>
        <v>2.1701256668927717E-3</v>
      </c>
      <c r="J218" s="6" t="b">
        <f t="shared" si="39"/>
        <v>1</v>
      </c>
      <c r="K218" s="34">
        <f t="shared" si="43"/>
        <v>2.4103430016863336E-2</v>
      </c>
      <c r="L218" s="5">
        <f t="shared" si="44"/>
        <v>-1.5682174594878187E-3</v>
      </c>
      <c r="M218" s="5">
        <f t="shared" si="45"/>
        <v>-2.1571081496507872E-2</v>
      </c>
      <c r="N218" s="4">
        <f t="shared" si="46"/>
        <v>296.46411740399509</v>
      </c>
      <c r="O218" s="4">
        <f t="shared" si="47"/>
        <v>289.69997494875088</v>
      </c>
      <c r="P218" s="5">
        <f t="shared" si="48"/>
        <v>2.2816057857101932E-2</v>
      </c>
      <c r="Q218" s="5">
        <f t="shared" si="40"/>
        <v>1.2103520763024638E-4</v>
      </c>
      <c r="S218" s="13">
        <f t="shared" si="41"/>
        <v>2.4227382588150277E-2</v>
      </c>
      <c r="T218" s="20" t="b">
        <f t="shared" si="49"/>
        <v>0</v>
      </c>
      <c r="U218" s="13"/>
      <c r="V218" s="13"/>
    </row>
    <row r="219" spans="1:22" x14ac:dyDescent="0.2">
      <c r="A219" s="1">
        <v>44798</v>
      </c>
      <c r="B219" s="4">
        <v>302.35998499999999</v>
      </c>
      <c r="C219" s="4">
        <v>302.959991</v>
      </c>
      <c r="D219" s="4">
        <v>291.60000600000001</v>
      </c>
      <c r="E219" s="4">
        <v>296.07000699999998</v>
      </c>
      <c r="F219" s="4">
        <v>296.07000699999998</v>
      </c>
      <c r="G219" s="2">
        <v>53230000</v>
      </c>
      <c r="H219" s="4">
        <f t="shared" si="42"/>
        <v>53.23</v>
      </c>
      <c r="I219" s="9">
        <f t="shared" si="50"/>
        <v>-3.4556865462112086E-3</v>
      </c>
      <c r="J219" s="6" t="b">
        <f t="shared" si="39"/>
        <v>1</v>
      </c>
      <c r="K219" s="34">
        <f t="shared" si="43"/>
        <v>3.895742375259071E-2</v>
      </c>
      <c r="L219" s="5">
        <f t="shared" si="44"/>
        <v>-2.0802944543075099E-2</v>
      </c>
      <c r="M219" s="5">
        <f t="shared" si="45"/>
        <v>-2.2742224071428715E-2</v>
      </c>
      <c r="N219" s="4">
        <f t="shared" si="46"/>
        <v>296.39843233666255</v>
      </c>
      <c r="O219" s="4">
        <f t="shared" si="47"/>
        <v>290.2538907792943</v>
      </c>
      <c r="P219" s="5">
        <f t="shared" si="48"/>
        <v>2.0730681700735221E-2</v>
      </c>
      <c r="Q219" s="5">
        <f t="shared" si="40"/>
        <v>-1.61891083526794E-2</v>
      </c>
      <c r="S219" s="13">
        <f t="shared" si="41"/>
        <v>2.2137629445639375E-2</v>
      </c>
      <c r="T219" s="20" t="b">
        <f t="shared" si="49"/>
        <v>1</v>
      </c>
      <c r="U219" s="13"/>
      <c r="V219" s="13"/>
    </row>
    <row r="220" spans="1:22" x14ac:dyDescent="0.2">
      <c r="A220" s="1">
        <v>44799</v>
      </c>
      <c r="B220" s="4">
        <v>297.42999300000002</v>
      </c>
      <c r="C220" s="4">
        <v>302</v>
      </c>
      <c r="D220" s="4">
        <v>287.47000100000002</v>
      </c>
      <c r="E220" s="4">
        <v>288.08999599999999</v>
      </c>
      <c r="F220" s="4">
        <v>288.08999599999999</v>
      </c>
      <c r="G220" s="2">
        <v>57163900</v>
      </c>
      <c r="H220" s="4">
        <f t="shared" si="42"/>
        <v>57.163899999999998</v>
      </c>
      <c r="I220" s="9">
        <f t="shared" si="50"/>
        <v>-2.6953121935110406E-2</v>
      </c>
      <c r="J220" s="6" t="b">
        <f t="shared" si="39"/>
        <v>1</v>
      </c>
      <c r="K220" s="34">
        <f t="shared" si="43"/>
        <v>5.0544400979078072E-2</v>
      </c>
      <c r="L220" s="5">
        <f t="shared" si="44"/>
        <v>-3.1402337423314393E-2</v>
      </c>
      <c r="M220" s="5">
        <f t="shared" si="45"/>
        <v>-4.6059615894039785E-2</v>
      </c>
      <c r="N220" s="4">
        <f t="shared" si="46"/>
        <v>295.01369294721877</v>
      </c>
      <c r="O220" s="4">
        <f t="shared" si="47"/>
        <v>290.06572601587737</v>
      </c>
      <c r="P220" s="5">
        <f t="shared" si="48"/>
        <v>1.6771990757143074E-2</v>
      </c>
      <c r="Q220" s="5">
        <f t="shared" si="40"/>
        <v>-2.5570650202220942E-2</v>
      </c>
      <c r="S220" s="13">
        <f t="shared" si="41"/>
        <v>2.3681297579740329E-2</v>
      </c>
      <c r="T220" s="20" t="b">
        <f t="shared" si="49"/>
        <v>1</v>
      </c>
      <c r="U220" s="13"/>
      <c r="V220" s="13"/>
    </row>
    <row r="221" spans="1:22" x14ac:dyDescent="0.2">
      <c r="A221" s="1">
        <v>44802</v>
      </c>
      <c r="B221" s="4">
        <v>282.82998700000002</v>
      </c>
      <c r="C221" s="4">
        <v>287.73998999999998</v>
      </c>
      <c r="D221" s="4">
        <v>280.70001200000002</v>
      </c>
      <c r="E221" s="4">
        <v>284.82000699999998</v>
      </c>
      <c r="F221" s="4">
        <v>284.82000699999998</v>
      </c>
      <c r="G221" s="2">
        <v>41864700</v>
      </c>
      <c r="H221" s="4">
        <f t="shared" si="42"/>
        <v>41.864699999999999</v>
      </c>
      <c r="I221" s="9">
        <f t="shared" si="50"/>
        <v>-1.135058157312762E-2</v>
      </c>
      <c r="J221" s="6" t="b">
        <f t="shared" si="39"/>
        <v>0</v>
      </c>
      <c r="K221" s="34">
        <f t="shared" si="43"/>
        <v>2.5080077303309706E-2</v>
      </c>
      <c r="L221" s="5">
        <f t="shared" si="44"/>
        <v>7.036099747089259E-3</v>
      </c>
      <c r="M221" s="5">
        <f t="shared" si="45"/>
        <v>-1.0147991594772775E-2</v>
      </c>
      <c r="N221" s="4">
        <f t="shared" si="46"/>
        <v>293.31474528934899</v>
      </c>
      <c r="O221" s="4">
        <f t="shared" si="47"/>
        <v>289.60957653623586</v>
      </c>
      <c r="P221" s="5">
        <f t="shared" si="48"/>
        <v>1.2632057585301601E-2</v>
      </c>
      <c r="Q221" s="5">
        <f t="shared" si="40"/>
        <v>-4.3007497890720767E-2</v>
      </c>
      <c r="S221" s="13">
        <f t="shared" si="41"/>
        <v>-1.900605195913227E-2</v>
      </c>
      <c r="T221" s="20" t="b">
        <f t="shared" si="49"/>
        <v>1</v>
      </c>
      <c r="U221" s="13"/>
      <c r="V221" s="13"/>
    </row>
    <row r="222" spans="1:22" x14ac:dyDescent="0.2">
      <c r="A222" s="1">
        <v>44803</v>
      </c>
      <c r="B222" s="4">
        <v>287.86999500000002</v>
      </c>
      <c r="C222" s="4">
        <v>288.48001099999999</v>
      </c>
      <c r="D222" s="4">
        <v>272.64999399999999</v>
      </c>
      <c r="E222" s="4">
        <v>277.70001200000002</v>
      </c>
      <c r="F222" s="4">
        <v>277.70001200000002</v>
      </c>
      <c r="G222" s="2">
        <v>50541800</v>
      </c>
      <c r="H222" s="4">
        <f t="shared" si="42"/>
        <v>50.541800000000002</v>
      </c>
      <c r="I222" s="9">
        <f t="shared" si="50"/>
        <v>-2.499822633597492E-2</v>
      </c>
      <c r="J222" s="6" t="b">
        <f t="shared" si="39"/>
        <v>1</v>
      </c>
      <c r="K222" s="34">
        <f t="shared" si="43"/>
        <v>5.8059847234032944E-2</v>
      </c>
      <c r="L222" s="5">
        <f t="shared" si="44"/>
        <v>-3.5328388427560857E-2</v>
      </c>
      <c r="M222" s="5">
        <f t="shared" si="45"/>
        <v>-3.7368270205730046E-2</v>
      </c>
      <c r="N222" s="4">
        <f t="shared" si="46"/>
        <v>290.71228974112415</v>
      </c>
      <c r="O222" s="4">
        <f t="shared" si="47"/>
        <v>288.57396222873712</v>
      </c>
      <c r="P222" s="5">
        <f t="shared" si="48"/>
        <v>7.3554768334396581E-3</v>
      </c>
      <c r="Q222" s="5">
        <f t="shared" si="40"/>
        <v>-6.2131173598503252E-2</v>
      </c>
      <c r="S222" s="13">
        <f t="shared" si="41"/>
        <v>-7.6786528120705863E-3</v>
      </c>
      <c r="T222" s="20" t="b">
        <f t="shared" si="49"/>
        <v>1</v>
      </c>
      <c r="U222" s="13"/>
      <c r="V222" s="13"/>
    </row>
    <row r="223" spans="1:22" x14ac:dyDescent="0.2">
      <c r="A223" s="1">
        <v>44804</v>
      </c>
      <c r="B223" s="4">
        <v>280.61999500000002</v>
      </c>
      <c r="C223" s="4">
        <v>281.25</v>
      </c>
      <c r="D223" s="4">
        <v>271.80999800000001</v>
      </c>
      <c r="E223" s="4">
        <v>275.60998499999999</v>
      </c>
      <c r="F223" s="4">
        <v>275.60998499999999</v>
      </c>
      <c r="G223" s="2">
        <v>52107300</v>
      </c>
      <c r="H223" s="4">
        <f t="shared" si="42"/>
        <v>52.107300000000002</v>
      </c>
      <c r="I223" s="9">
        <f t="shared" si="50"/>
        <v>-7.5262042120474246E-3</v>
      </c>
      <c r="J223" s="6" t="b">
        <f t="shared" si="39"/>
        <v>1</v>
      </c>
      <c r="K223" s="34">
        <f t="shared" si="43"/>
        <v>3.473014999249583E-2</v>
      </c>
      <c r="L223" s="5">
        <f t="shared" si="44"/>
        <v>-1.7853360734326938E-2</v>
      </c>
      <c r="M223" s="5">
        <f t="shared" si="45"/>
        <v>-2.0053386666666687E-2</v>
      </c>
      <c r="N223" s="4">
        <f t="shared" si="46"/>
        <v>288.19523895093681</v>
      </c>
      <c r="O223" s="4">
        <f t="shared" si="47"/>
        <v>287.44665986102086</v>
      </c>
      <c r="P223" s="5">
        <f t="shared" si="48"/>
        <v>2.5974720909369012E-3</v>
      </c>
      <c r="Q223" s="5">
        <f t="shared" si="40"/>
        <v>-5.6854655235044585E-2</v>
      </c>
      <c r="S223" s="13">
        <f t="shared" si="41"/>
        <v>-2.4099075946633488E-2</v>
      </c>
      <c r="T223" s="20" t="b">
        <f t="shared" si="49"/>
        <v>1</v>
      </c>
      <c r="U223" s="13"/>
      <c r="V223" s="13"/>
    </row>
    <row r="224" spans="1:22" x14ac:dyDescent="0.2">
      <c r="A224" s="1">
        <v>44805</v>
      </c>
      <c r="B224" s="4">
        <v>272.57998700000002</v>
      </c>
      <c r="C224" s="4">
        <v>277.57998700000002</v>
      </c>
      <c r="D224" s="4">
        <v>266.14999399999999</v>
      </c>
      <c r="E224" s="4">
        <v>277.16000400000001</v>
      </c>
      <c r="F224" s="4">
        <v>277.16000400000001</v>
      </c>
      <c r="G224" s="2">
        <v>54287000</v>
      </c>
      <c r="H224" s="4">
        <f t="shared" si="42"/>
        <v>54.286999999999999</v>
      </c>
      <c r="I224" s="9">
        <f t="shared" si="50"/>
        <v>5.6239580724915328E-3</v>
      </c>
      <c r="J224" s="6" t="b">
        <f t="shared" si="39"/>
        <v>0</v>
      </c>
      <c r="K224" s="34">
        <f t="shared" si="43"/>
        <v>4.2945681975104705E-2</v>
      </c>
      <c r="L224" s="5">
        <f t="shared" si="44"/>
        <v>1.6802469801277076E-2</v>
      </c>
      <c r="M224" s="5">
        <f t="shared" si="45"/>
        <v>-1.5130161382996318E-3</v>
      </c>
      <c r="N224" s="4">
        <f t="shared" si="46"/>
        <v>286.3560331257807</v>
      </c>
      <c r="O224" s="4">
        <f t="shared" si="47"/>
        <v>286.55216804701905</v>
      </c>
      <c r="P224" s="5">
        <f t="shared" si="48"/>
        <v>-6.8493378364479021E-4</v>
      </c>
      <c r="Q224" s="5">
        <f t="shared" si="40"/>
        <v>-7.0562645058381876E-2</v>
      </c>
      <c r="S224" s="13">
        <f t="shared" si="41"/>
        <v>-3.0647323997276633E-2</v>
      </c>
      <c r="T224" s="20" t="b">
        <f t="shared" si="49"/>
        <v>0</v>
      </c>
      <c r="U224" s="13"/>
      <c r="V224" s="13"/>
    </row>
    <row r="225" spans="1:22" x14ac:dyDescent="0.2">
      <c r="A225" s="1">
        <v>44806</v>
      </c>
      <c r="B225" s="4">
        <v>281.07000699999998</v>
      </c>
      <c r="C225" s="4">
        <v>282.35000600000001</v>
      </c>
      <c r="D225" s="4">
        <v>269.07998700000002</v>
      </c>
      <c r="E225" s="4">
        <v>270.209991</v>
      </c>
      <c r="F225" s="4">
        <v>270.209991</v>
      </c>
      <c r="G225" s="2">
        <v>50890100</v>
      </c>
      <c r="H225" s="4">
        <f t="shared" si="42"/>
        <v>50.890099999999997</v>
      </c>
      <c r="I225" s="9">
        <f t="shared" si="50"/>
        <v>-2.5075815051583027E-2</v>
      </c>
      <c r="J225" s="6" t="b">
        <f t="shared" si="39"/>
        <v>1</v>
      </c>
      <c r="K225" s="34">
        <f t="shared" si="43"/>
        <v>4.9316261487703988E-2</v>
      </c>
      <c r="L225" s="5">
        <f t="shared" si="44"/>
        <v>-3.8638117655862066E-2</v>
      </c>
      <c r="M225" s="5">
        <f t="shared" si="45"/>
        <v>-4.2996333423134421E-2</v>
      </c>
      <c r="N225" s="4">
        <f t="shared" si="46"/>
        <v>283.66502610481723</v>
      </c>
      <c r="O225" s="4">
        <f t="shared" si="47"/>
        <v>285.13110917336525</v>
      </c>
      <c r="P225" s="5">
        <f t="shared" si="48"/>
        <v>-5.1683603321837895E-3</v>
      </c>
      <c r="Q225" s="5">
        <f t="shared" si="40"/>
        <v>-5.1416416415846364E-2</v>
      </c>
      <c r="S225" s="13">
        <f t="shared" si="41"/>
        <v>-4.6358203648669341E-3</v>
      </c>
      <c r="T225" s="20" t="b">
        <f t="shared" si="49"/>
        <v>1</v>
      </c>
      <c r="U225" s="13"/>
      <c r="V225" s="13"/>
    </row>
    <row r="226" spans="1:22" x14ac:dyDescent="0.2">
      <c r="A226" s="1">
        <v>44810</v>
      </c>
      <c r="B226" s="4">
        <v>272.67999300000002</v>
      </c>
      <c r="C226" s="4">
        <v>275.98998999999998</v>
      </c>
      <c r="D226" s="4">
        <v>265.73998999999998</v>
      </c>
      <c r="E226" s="4">
        <v>274.42001299999998</v>
      </c>
      <c r="F226" s="4">
        <v>274.42001299999998</v>
      </c>
      <c r="G226" s="2">
        <v>55860000</v>
      </c>
      <c r="H226" s="4">
        <f t="shared" si="42"/>
        <v>55.86</v>
      </c>
      <c r="I226" s="9">
        <f t="shared" si="50"/>
        <v>1.5580556382905845E-2</v>
      </c>
      <c r="J226" s="6" t="b">
        <f t="shared" si="39"/>
        <v>0</v>
      </c>
      <c r="K226" s="34">
        <f t="shared" si="43"/>
        <v>3.8571537539382014E-2</v>
      </c>
      <c r="L226" s="5">
        <f t="shared" si="44"/>
        <v>6.3811795682419516E-3</v>
      </c>
      <c r="M226" s="5">
        <f t="shared" si="45"/>
        <v>-5.6885287759892832E-3</v>
      </c>
      <c r="N226" s="4">
        <f t="shared" si="46"/>
        <v>282.1241905873477</v>
      </c>
      <c r="O226" s="4">
        <f t="shared" si="47"/>
        <v>284.19970950611611</v>
      </c>
      <c r="P226" s="5">
        <f t="shared" si="48"/>
        <v>-7.356756308090546E-3</v>
      </c>
      <c r="Q226" s="5">
        <f t="shared" si="40"/>
        <v>-5.8074426561004359E-2</v>
      </c>
      <c r="S226" s="13">
        <f t="shared" si="41"/>
        <v>-2.1742908945798205E-2</v>
      </c>
      <c r="T226" s="20" t="b">
        <f t="shared" si="49"/>
        <v>0</v>
      </c>
      <c r="U226" s="13"/>
      <c r="V226" s="13"/>
    </row>
    <row r="227" spans="1:22" x14ac:dyDescent="0.2">
      <c r="A227" s="1">
        <v>44811</v>
      </c>
      <c r="B227" s="4">
        <v>273.10000600000001</v>
      </c>
      <c r="C227" s="4">
        <v>283.83999599999999</v>
      </c>
      <c r="D227" s="4">
        <v>272.26998900000001</v>
      </c>
      <c r="E227" s="4">
        <v>283.70001200000002</v>
      </c>
      <c r="F227" s="4">
        <v>283.70001200000002</v>
      </c>
      <c r="G227" s="2">
        <v>50028900</v>
      </c>
      <c r="H227" s="4">
        <f t="shared" si="42"/>
        <v>50.0289</v>
      </c>
      <c r="I227" s="9">
        <f t="shared" si="50"/>
        <v>3.3816771956788852E-2</v>
      </c>
      <c r="J227" s="6" t="b">
        <f t="shared" si="39"/>
        <v>0</v>
      </c>
      <c r="K227" s="34">
        <f t="shared" si="43"/>
        <v>4.2494610010066054E-2</v>
      </c>
      <c r="L227" s="5">
        <f t="shared" si="44"/>
        <v>3.8813642501348049E-2</v>
      </c>
      <c r="M227" s="5">
        <f t="shared" si="45"/>
        <v>-4.9317926286882388E-4</v>
      </c>
      <c r="N227" s="4">
        <f t="shared" si="46"/>
        <v>282.38682748945644</v>
      </c>
      <c r="O227" s="4">
        <f t="shared" si="47"/>
        <v>284.15625754906256</v>
      </c>
      <c r="P227" s="5">
        <f t="shared" si="48"/>
        <v>-6.2659794556889819E-3</v>
      </c>
      <c r="Q227" s="5">
        <f t="shared" si="40"/>
        <v>-3.5826170007289604E-2</v>
      </c>
      <c r="S227" s="13">
        <f t="shared" si="41"/>
        <v>5.1460208801623582E-3</v>
      </c>
      <c r="T227" s="20" t="b">
        <f t="shared" si="49"/>
        <v>0</v>
      </c>
      <c r="U227" s="13"/>
      <c r="V227" s="13"/>
    </row>
    <row r="228" spans="1:22" x14ac:dyDescent="0.2">
      <c r="A228" s="1">
        <v>44812</v>
      </c>
      <c r="B228" s="4">
        <v>281.29998799999998</v>
      </c>
      <c r="C228" s="4">
        <v>289.5</v>
      </c>
      <c r="D228" s="4">
        <v>279.76001000000002</v>
      </c>
      <c r="E228" s="4">
        <v>289.26001000000002</v>
      </c>
      <c r="F228" s="4">
        <v>289.26001000000002</v>
      </c>
      <c r="G228" s="2">
        <v>53713100</v>
      </c>
      <c r="H228" s="4">
        <f t="shared" si="42"/>
        <v>53.713099999999997</v>
      </c>
      <c r="I228" s="9">
        <f t="shared" si="50"/>
        <v>1.9598159199231923E-2</v>
      </c>
      <c r="J228" s="6" t="b">
        <f t="shared" si="39"/>
        <v>0</v>
      </c>
      <c r="K228" s="34">
        <f t="shared" si="43"/>
        <v>3.4815519201618475E-2</v>
      </c>
      <c r="L228" s="5">
        <f t="shared" si="44"/>
        <v>2.8297271025834663E-2</v>
      </c>
      <c r="M228" s="5">
        <f t="shared" si="45"/>
        <v>-8.2898100172703801E-4</v>
      </c>
      <c r="N228" s="4">
        <f t="shared" si="46"/>
        <v>283.5323579078804</v>
      </c>
      <c r="O228" s="4">
        <f t="shared" si="47"/>
        <v>284.60006211001365</v>
      </c>
      <c r="P228" s="5">
        <f t="shared" si="48"/>
        <v>-3.765722579290769E-3</v>
      </c>
      <c r="Q228" s="5">
        <f t="shared" si="40"/>
        <v>-1.3304823250918007E-2</v>
      </c>
      <c r="S228" s="13">
        <f t="shared" si="41"/>
        <v>2.1047481621333991E-2</v>
      </c>
      <c r="T228" s="20" t="b">
        <f t="shared" si="49"/>
        <v>0</v>
      </c>
      <c r="U228" s="13"/>
      <c r="V228" s="13"/>
    </row>
    <row r="229" spans="1:22" x14ac:dyDescent="0.2">
      <c r="A229" s="1">
        <v>44813</v>
      </c>
      <c r="B229" s="4">
        <v>291.67001299999998</v>
      </c>
      <c r="C229" s="4">
        <v>299.85000600000001</v>
      </c>
      <c r="D229" s="4">
        <v>291.25</v>
      </c>
      <c r="E229" s="4">
        <v>299.67999300000002</v>
      </c>
      <c r="F229" s="4">
        <v>299.67999300000002</v>
      </c>
      <c r="G229" s="2">
        <v>54338100</v>
      </c>
      <c r="H229" s="4">
        <f t="shared" si="42"/>
        <v>54.338099999999997</v>
      </c>
      <c r="I229" s="9">
        <f t="shared" si="50"/>
        <v>3.6022895110872748E-2</v>
      </c>
      <c r="J229" s="6" t="b">
        <f t="shared" si="39"/>
        <v>0</v>
      </c>
      <c r="K229" s="34">
        <f t="shared" si="43"/>
        <v>2.952791759656655E-2</v>
      </c>
      <c r="L229" s="5">
        <f t="shared" si="44"/>
        <v>2.7462473490547146E-2</v>
      </c>
      <c r="M229" s="5">
        <f t="shared" si="45"/>
        <v>-5.6699348540277528E-4</v>
      </c>
      <c r="N229" s="4">
        <f t="shared" si="46"/>
        <v>286.22363042323366</v>
      </c>
      <c r="O229" s="4">
        <f t="shared" si="47"/>
        <v>285.91136044827334</v>
      </c>
      <c r="P229" s="5">
        <f t="shared" si="48"/>
        <v>1.0909999796263076E-3</v>
      </c>
      <c r="Q229" s="5">
        <f t="shared" si="40"/>
        <v>1.7560987432567818E-2</v>
      </c>
      <c r="S229" s="13">
        <f t="shared" si="41"/>
        <v>4.7607444418957569E-2</v>
      </c>
      <c r="T229" s="20" t="b">
        <f t="shared" si="49"/>
        <v>0</v>
      </c>
      <c r="U229" s="13"/>
      <c r="V229" s="13"/>
    </row>
    <row r="230" spans="1:22" x14ac:dyDescent="0.2">
      <c r="A230" s="1">
        <v>44816</v>
      </c>
      <c r="B230" s="4">
        <v>300.72000100000002</v>
      </c>
      <c r="C230" s="4">
        <v>305.48998999999998</v>
      </c>
      <c r="D230" s="4">
        <v>300.39999399999999</v>
      </c>
      <c r="E230" s="4">
        <v>304.42001299999998</v>
      </c>
      <c r="F230" s="4">
        <v>304.42001299999998</v>
      </c>
      <c r="G230" s="2">
        <v>48674600</v>
      </c>
      <c r="H230" s="4">
        <f t="shared" si="42"/>
        <v>48.674599999999998</v>
      </c>
      <c r="I230" s="9">
        <f t="shared" si="50"/>
        <v>1.5816938436727601E-2</v>
      </c>
      <c r="J230" s="6" t="b">
        <f t="shared" si="39"/>
        <v>0</v>
      </c>
      <c r="K230" s="34">
        <f t="shared" si="43"/>
        <v>1.694406159009439E-2</v>
      </c>
      <c r="L230" s="5">
        <f t="shared" si="44"/>
        <v>1.2303844066560635E-2</v>
      </c>
      <c r="M230" s="5">
        <f t="shared" si="45"/>
        <v>-3.5024944679856594E-3</v>
      </c>
      <c r="N230" s="4">
        <f t="shared" si="46"/>
        <v>289.25636085269468</v>
      </c>
      <c r="O230" s="4">
        <f t="shared" si="47"/>
        <v>287.52080849624957</v>
      </c>
      <c r="P230" s="5">
        <f t="shared" si="48"/>
        <v>6.0000490614239279E-3</v>
      </c>
      <c r="Q230" s="5">
        <f t="shared" si="40"/>
        <v>3.8525110094226288E-2</v>
      </c>
      <c r="S230" s="13">
        <f t="shared" si="41"/>
        <v>5.6121943522522415E-2</v>
      </c>
      <c r="T230" s="20" t="b">
        <f t="shared" si="49"/>
        <v>0</v>
      </c>
      <c r="U230" s="13"/>
      <c r="V230" s="13"/>
    </row>
    <row r="231" spans="1:22" x14ac:dyDescent="0.2">
      <c r="A231" s="1">
        <v>44817</v>
      </c>
      <c r="B231" s="4">
        <v>292.89999399999999</v>
      </c>
      <c r="C231" s="4">
        <v>297.39999399999999</v>
      </c>
      <c r="D231" s="4">
        <v>290.39999399999999</v>
      </c>
      <c r="E231" s="4">
        <v>292.13000499999998</v>
      </c>
      <c r="F231" s="4">
        <v>292.13000499999998</v>
      </c>
      <c r="G231" s="2">
        <v>68229600</v>
      </c>
      <c r="H231" s="4">
        <f t="shared" si="42"/>
        <v>68.229600000000005</v>
      </c>
      <c r="I231" s="9">
        <f t="shared" si="50"/>
        <v>-4.0371879229898072E-2</v>
      </c>
      <c r="J231" s="6" t="b">
        <f t="shared" si="39"/>
        <v>1</v>
      </c>
      <c r="K231" s="34">
        <f t="shared" si="43"/>
        <v>2.4104683693622942E-2</v>
      </c>
      <c r="L231" s="5">
        <f t="shared" si="44"/>
        <v>-2.6288460763847252E-3</v>
      </c>
      <c r="M231" s="5">
        <f t="shared" si="45"/>
        <v>-1.7720205468464166E-2</v>
      </c>
      <c r="N231" s="4">
        <f t="shared" si="46"/>
        <v>289.73530154391221</v>
      </c>
      <c r="O231" s="4">
        <f t="shared" si="47"/>
        <v>287.92160819222789</v>
      </c>
      <c r="P231" s="5">
        <f t="shared" si="48"/>
        <v>6.2598286850780536E-3</v>
      </c>
      <c r="Q231" s="5">
        <f t="shared" si="40"/>
        <v>2.2941369330759208E-3</v>
      </c>
      <c r="S231" s="13">
        <f t="shared" si="41"/>
        <v>2.6454120071820516E-2</v>
      </c>
      <c r="T231" s="20" t="b">
        <f t="shared" si="49"/>
        <v>1</v>
      </c>
      <c r="U231" s="13"/>
      <c r="V231" s="13"/>
    </row>
    <row r="232" spans="1:22" x14ac:dyDescent="0.2">
      <c r="A232" s="1">
        <v>44818</v>
      </c>
      <c r="B232" s="4">
        <v>292.23998999999998</v>
      </c>
      <c r="C232" s="4">
        <v>306</v>
      </c>
      <c r="D232" s="4">
        <v>291.64001500000001</v>
      </c>
      <c r="E232" s="4">
        <v>302.60998499999999</v>
      </c>
      <c r="F232" s="4">
        <v>302.60998499999999</v>
      </c>
      <c r="G232" s="2">
        <v>72628700</v>
      </c>
      <c r="H232" s="4">
        <f t="shared" si="42"/>
        <v>72.628699999999995</v>
      </c>
      <c r="I232" s="9">
        <f t="shared" si="50"/>
        <v>3.5874370385198917E-2</v>
      </c>
      <c r="J232" s="6" t="b">
        <f t="shared" si="39"/>
        <v>0</v>
      </c>
      <c r="K232" s="34">
        <f t="shared" si="43"/>
        <v>4.9238733580506761E-2</v>
      </c>
      <c r="L232" s="5">
        <f t="shared" si="44"/>
        <v>3.5484517365333944E-2</v>
      </c>
      <c r="M232" s="5">
        <f t="shared" si="45"/>
        <v>-1.107848039215688E-2</v>
      </c>
      <c r="N232" s="4">
        <f t="shared" si="46"/>
        <v>291.88108211992687</v>
      </c>
      <c r="O232" s="4">
        <f t="shared" si="47"/>
        <v>289.19885834942545</v>
      </c>
      <c r="P232" s="5">
        <f t="shared" si="48"/>
        <v>9.1894402714300001E-3</v>
      </c>
      <c r="Q232" s="5">
        <f t="shared" si="40"/>
        <v>-8.259086823167904E-4</v>
      </c>
      <c r="S232" s="13">
        <f t="shared" si="41"/>
        <v>4.837215820061954E-2</v>
      </c>
      <c r="T232" s="20" t="b">
        <f t="shared" si="49"/>
        <v>0</v>
      </c>
      <c r="U232" s="13"/>
      <c r="V232" s="13"/>
    </row>
    <row r="233" spans="1:22" x14ac:dyDescent="0.2">
      <c r="A233" s="1">
        <v>44819</v>
      </c>
      <c r="B233" s="4">
        <v>301.82998700000002</v>
      </c>
      <c r="C233" s="4">
        <v>309.11999500000002</v>
      </c>
      <c r="D233" s="4">
        <v>300.72000100000002</v>
      </c>
      <c r="E233" s="4">
        <v>303.75</v>
      </c>
      <c r="F233" s="4">
        <v>303.75</v>
      </c>
      <c r="G233" s="2">
        <v>64795500</v>
      </c>
      <c r="H233" s="4">
        <f t="shared" si="42"/>
        <v>64.795500000000004</v>
      </c>
      <c r="I233" s="9">
        <f t="shared" si="50"/>
        <v>3.767274896761934E-3</v>
      </c>
      <c r="J233" s="6" t="b">
        <f t="shared" si="39"/>
        <v>1</v>
      </c>
      <c r="K233" s="34">
        <f t="shared" si="43"/>
        <v>2.7932940848852922E-2</v>
      </c>
      <c r="L233" s="5">
        <f t="shared" si="44"/>
        <v>6.3612400447142546E-3</v>
      </c>
      <c r="M233" s="5">
        <f t="shared" si="45"/>
        <v>-1.7371878515978937E-2</v>
      </c>
      <c r="N233" s="4">
        <f t="shared" si="46"/>
        <v>293.85923509993904</v>
      </c>
      <c r="O233" s="4">
        <f t="shared" si="47"/>
        <v>290.46417501469278</v>
      </c>
      <c r="P233" s="5">
        <f t="shared" si="48"/>
        <v>1.1553355075233984E-2</v>
      </c>
      <c r="Q233" s="5">
        <f t="shared" si="40"/>
        <v>2.3347116852487873E-2</v>
      </c>
      <c r="S233" s="13">
        <f t="shared" si="41"/>
        <v>5.1932211335372597E-2</v>
      </c>
      <c r="T233" s="20" t="b">
        <f t="shared" si="49"/>
        <v>0</v>
      </c>
      <c r="U233" s="13"/>
      <c r="V233" s="13"/>
    </row>
    <row r="234" spans="1:22" x14ac:dyDescent="0.2">
      <c r="A234" s="1">
        <v>44820</v>
      </c>
      <c r="B234" s="4">
        <v>299.60998499999999</v>
      </c>
      <c r="C234" s="4">
        <v>303.709991</v>
      </c>
      <c r="D234" s="4">
        <v>295.60000600000001</v>
      </c>
      <c r="E234" s="4">
        <v>303.35000600000001</v>
      </c>
      <c r="F234" s="4">
        <v>303.35000600000001</v>
      </c>
      <c r="G234" s="2">
        <v>87087800</v>
      </c>
      <c r="H234" s="4">
        <f t="shared" si="42"/>
        <v>87.087800000000001</v>
      </c>
      <c r="I234" s="9">
        <f t="shared" si="50"/>
        <v>-1.3168526748970945E-3</v>
      </c>
      <c r="J234" s="6" t="b">
        <f t="shared" si="39"/>
        <v>0</v>
      </c>
      <c r="K234" s="34">
        <f t="shared" si="43"/>
        <v>2.7435672650155476E-2</v>
      </c>
      <c r="L234" s="5">
        <f t="shared" si="44"/>
        <v>1.2482965145504123E-2</v>
      </c>
      <c r="M234" s="5">
        <f t="shared" si="45"/>
        <v>-1.185291925414448E-3</v>
      </c>
      <c r="N234" s="4">
        <f t="shared" si="46"/>
        <v>295.44103024994922</v>
      </c>
      <c r="O234" s="4">
        <f t="shared" si="47"/>
        <v>291.58468205689343</v>
      </c>
      <c r="P234" s="5">
        <f t="shared" si="48"/>
        <v>1.3052852509325613E-2</v>
      </c>
      <c r="Q234" s="5">
        <f t="shared" si="40"/>
        <v>5.3809638395956386E-4</v>
      </c>
      <c r="S234" s="13">
        <f t="shared" si="41"/>
        <v>2.7988532070359586E-2</v>
      </c>
      <c r="T234" s="20" t="b">
        <f t="shared" si="49"/>
        <v>1</v>
      </c>
      <c r="U234" s="13"/>
      <c r="V234" s="13"/>
    </row>
    <row r="235" spans="1:22" x14ac:dyDescent="0.2">
      <c r="A235" s="1">
        <v>44823</v>
      </c>
      <c r="B235" s="4">
        <v>300.08999599999999</v>
      </c>
      <c r="C235" s="4">
        <v>309.83999599999999</v>
      </c>
      <c r="D235" s="4">
        <v>297.79998799999998</v>
      </c>
      <c r="E235" s="4">
        <v>309.07000699999998</v>
      </c>
      <c r="F235" s="4">
        <v>309.07000699999998</v>
      </c>
      <c r="G235" s="2">
        <v>60231200</v>
      </c>
      <c r="H235" s="4">
        <f t="shared" si="42"/>
        <v>60.231200000000001</v>
      </c>
      <c r="I235" s="9">
        <f t="shared" si="50"/>
        <v>1.885610973088284E-2</v>
      </c>
      <c r="J235" s="6" t="b">
        <f t="shared" si="39"/>
        <v>0</v>
      </c>
      <c r="K235" s="34">
        <f t="shared" si="43"/>
        <v>4.0429847163056302E-2</v>
      </c>
      <c r="L235" s="5">
        <f t="shared" si="44"/>
        <v>2.9924393081067556E-2</v>
      </c>
      <c r="M235" s="5">
        <f t="shared" si="45"/>
        <v>-2.4851181575667514E-3</v>
      </c>
      <c r="N235" s="4">
        <f t="shared" si="46"/>
        <v>297.71252637495769</v>
      </c>
      <c r="O235" s="4">
        <f t="shared" si="47"/>
        <v>293.1051450954244</v>
      </c>
      <c r="P235" s="5">
        <f t="shared" si="48"/>
        <v>1.5475940282507504E-2</v>
      </c>
      <c r="Q235" s="5">
        <f t="shared" si="40"/>
        <v>2.9377878756817904E-4</v>
      </c>
      <c r="S235" s="13">
        <f t="shared" si="41"/>
        <v>4.073550338210561E-2</v>
      </c>
      <c r="T235" s="20" t="b">
        <f t="shared" si="49"/>
        <v>0</v>
      </c>
      <c r="U235" s="13"/>
      <c r="V235" s="13"/>
    </row>
    <row r="236" spans="1:22" x14ac:dyDescent="0.2">
      <c r="A236" s="1">
        <v>44824</v>
      </c>
      <c r="B236" s="4">
        <v>306.91000400000001</v>
      </c>
      <c r="C236" s="4">
        <v>313.32998700000002</v>
      </c>
      <c r="D236" s="4">
        <v>305.57998700000002</v>
      </c>
      <c r="E236" s="4">
        <v>308.73001099999999</v>
      </c>
      <c r="F236" s="4">
        <v>308.73001099999999</v>
      </c>
      <c r="G236" s="2">
        <v>61642800</v>
      </c>
      <c r="H236" s="4">
        <f t="shared" si="42"/>
        <v>61.642800000000001</v>
      </c>
      <c r="I236" s="9">
        <f t="shared" si="50"/>
        <v>-1.1000614498319311E-3</v>
      </c>
      <c r="J236" s="6" t="b">
        <f t="shared" si="39"/>
        <v>1</v>
      </c>
      <c r="K236" s="34">
        <f t="shared" si="43"/>
        <v>2.5361608513976407E-2</v>
      </c>
      <c r="L236" s="5">
        <f t="shared" si="44"/>
        <v>5.9300999520366738E-3</v>
      </c>
      <c r="M236" s="5">
        <f t="shared" si="45"/>
        <v>-1.4680931257307416E-2</v>
      </c>
      <c r="N236" s="4">
        <f t="shared" si="46"/>
        <v>299.54877381246473</v>
      </c>
      <c r="O236" s="4">
        <f t="shared" si="47"/>
        <v>294.46382908712661</v>
      </c>
      <c r="P236" s="5">
        <f t="shared" si="48"/>
        <v>1.6975348156562962E-2</v>
      </c>
      <c r="Q236" s="5">
        <f t="shared" si="40"/>
        <v>2.0134327744940738E-2</v>
      </c>
      <c r="S236" s="13">
        <f t="shared" si="41"/>
        <v>4.6006575196876426E-2</v>
      </c>
      <c r="T236" s="20" t="b">
        <f t="shared" si="49"/>
        <v>1</v>
      </c>
      <c r="U236" s="13"/>
      <c r="V236" s="13"/>
    </row>
    <row r="237" spans="1:22" x14ac:dyDescent="0.2">
      <c r="A237" s="1">
        <v>44825</v>
      </c>
      <c r="B237" s="4">
        <v>308.290009</v>
      </c>
      <c r="C237" s="4">
        <v>313.79998799999998</v>
      </c>
      <c r="D237" s="4">
        <v>300.63000499999998</v>
      </c>
      <c r="E237" s="4">
        <v>300.79998799999998</v>
      </c>
      <c r="F237" s="4">
        <v>300.79998799999998</v>
      </c>
      <c r="G237" s="2">
        <v>62555700</v>
      </c>
      <c r="H237" s="4">
        <f t="shared" si="42"/>
        <v>62.555700000000002</v>
      </c>
      <c r="I237" s="9">
        <f t="shared" si="50"/>
        <v>-2.5685947972191165E-2</v>
      </c>
      <c r="J237" s="6" t="b">
        <f t="shared" si="39"/>
        <v>1</v>
      </c>
      <c r="K237" s="34">
        <f t="shared" si="43"/>
        <v>4.3807945916775684E-2</v>
      </c>
      <c r="L237" s="5">
        <f t="shared" si="44"/>
        <v>-2.4295373775800867E-2</v>
      </c>
      <c r="M237" s="5">
        <f t="shared" si="45"/>
        <v>-4.1427662514760835E-2</v>
      </c>
      <c r="N237" s="4">
        <f t="shared" si="46"/>
        <v>299.75730951038724</v>
      </c>
      <c r="O237" s="4">
        <f t="shared" si="47"/>
        <v>295.01479942737649</v>
      </c>
      <c r="P237" s="5">
        <f t="shared" si="48"/>
        <v>1.5821165764921635E-2</v>
      </c>
      <c r="Q237" s="5">
        <f t="shared" si="40"/>
        <v>2.9113401472616878E-3</v>
      </c>
      <c r="S237" s="13">
        <f t="shared" si="41"/>
        <v>4.6846825895753945E-2</v>
      </c>
      <c r="T237" s="20" t="b">
        <f t="shared" si="49"/>
        <v>1</v>
      </c>
      <c r="U237" s="13"/>
      <c r="V237" s="13"/>
    </row>
    <row r="238" spans="1:22" x14ac:dyDescent="0.2">
      <c r="A238" s="1">
        <v>44826</v>
      </c>
      <c r="B238" s="4">
        <v>299.85998499999999</v>
      </c>
      <c r="C238" s="4">
        <v>301.290009</v>
      </c>
      <c r="D238" s="4">
        <v>285.82000699999998</v>
      </c>
      <c r="E238" s="4">
        <v>288.58999599999999</v>
      </c>
      <c r="F238" s="4">
        <v>288.58999599999999</v>
      </c>
      <c r="G238" s="2">
        <v>70545400</v>
      </c>
      <c r="H238" s="4">
        <f t="shared" si="42"/>
        <v>70.545400000000001</v>
      </c>
      <c r="I238" s="9">
        <f t="shared" si="50"/>
        <v>-4.0591730342755199E-2</v>
      </c>
      <c r="J238" s="6" t="b">
        <f t="shared" si="39"/>
        <v>1</v>
      </c>
      <c r="K238" s="34">
        <f t="shared" si="43"/>
        <v>5.4124979431548412E-2</v>
      </c>
      <c r="L238" s="5">
        <f t="shared" si="44"/>
        <v>-3.758417115908283E-2</v>
      </c>
      <c r="M238" s="5">
        <f t="shared" si="45"/>
        <v>-4.2152121280596505E-2</v>
      </c>
      <c r="N238" s="4">
        <f t="shared" si="46"/>
        <v>297.89609059198938</v>
      </c>
      <c r="O238" s="4">
        <f t="shared" si="47"/>
        <v>294.45612086847416</v>
      </c>
      <c r="P238" s="5">
        <f t="shared" si="48"/>
        <v>1.1547549068801784E-2</v>
      </c>
      <c r="Q238" s="5">
        <f t="shared" si="40"/>
        <v>-4.053790557637528E-2</v>
      </c>
      <c r="S238" s="13">
        <f t="shared" si="41"/>
        <v>1.1392960549653769E-2</v>
      </c>
      <c r="T238" s="20" t="b">
        <f t="shared" si="49"/>
        <v>1</v>
      </c>
      <c r="U238" s="13"/>
      <c r="V238" s="13"/>
    </row>
    <row r="239" spans="1:22" x14ac:dyDescent="0.2">
      <c r="A239" s="1">
        <v>44827</v>
      </c>
      <c r="B239" s="4">
        <v>283.08999599999999</v>
      </c>
      <c r="C239" s="4">
        <v>284.5</v>
      </c>
      <c r="D239" s="4">
        <v>272.82000699999998</v>
      </c>
      <c r="E239" s="4">
        <v>275.32998700000002</v>
      </c>
      <c r="F239" s="4">
        <v>275.32998700000002</v>
      </c>
      <c r="G239" s="2">
        <v>63748400</v>
      </c>
      <c r="H239" s="4">
        <f t="shared" si="42"/>
        <v>63.748399999999997</v>
      </c>
      <c r="I239" s="9">
        <f t="shared" si="50"/>
        <v>-4.5947569852698461E-2</v>
      </c>
      <c r="J239" s="6" t="b">
        <f t="shared" si="39"/>
        <v>1</v>
      </c>
      <c r="K239" s="34">
        <f t="shared" si="43"/>
        <v>4.2812083792667099E-2</v>
      </c>
      <c r="L239" s="5">
        <f t="shared" si="44"/>
        <v>-2.741180935266949E-2</v>
      </c>
      <c r="M239" s="5">
        <f t="shared" si="45"/>
        <v>-3.2232031634446337E-2</v>
      </c>
      <c r="N239" s="4">
        <f t="shared" si="46"/>
        <v>294.13507332665779</v>
      </c>
      <c r="O239" s="4">
        <f t="shared" si="47"/>
        <v>292.79297879295467</v>
      </c>
      <c r="P239" s="5">
        <f t="shared" si="48"/>
        <v>4.5628510688102393E-3</v>
      </c>
      <c r="Q239" s="5">
        <f t="shared" si="40"/>
        <v>-7.2466931894877851E-2</v>
      </c>
      <c r="S239" s="13">
        <f t="shared" si="41"/>
        <v>-3.2757308462691759E-2</v>
      </c>
      <c r="T239" s="20" t="b">
        <f t="shared" si="49"/>
        <v>1</v>
      </c>
      <c r="U239" s="13"/>
      <c r="V239" s="13"/>
    </row>
    <row r="240" spans="1:22" x14ac:dyDescent="0.2">
      <c r="A240" s="1">
        <v>44830</v>
      </c>
      <c r="B240" s="4">
        <v>271.82998700000002</v>
      </c>
      <c r="C240" s="4">
        <v>284.08999599999999</v>
      </c>
      <c r="D240" s="4">
        <v>270.30999800000001</v>
      </c>
      <c r="E240" s="4">
        <v>276.01001000000002</v>
      </c>
      <c r="F240" s="4">
        <v>276.01001000000002</v>
      </c>
      <c r="G240" s="2">
        <v>58076900</v>
      </c>
      <c r="H240" s="4">
        <f t="shared" si="42"/>
        <v>58.076900000000002</v>
      </c>
      <c r="I240" s="9">
        <f t="shared" si="50"/>
        <v>2.4698472091963073E-3</v>
      </c>
      <c r="J240" s="6" t="b">
        <f t="shared" si="39"/>
        <v>1</v>
      </c>
      <c r="K240" s="34">
        <f t="shared" si="43"/>
        <v>5.097849913786754E-2</v>
      </c>
      <c r="L240" s="5">
        <f t="shared" si="44"/>
        <v>1.5377343192088683E-2</v>
      </c>
      <c r="M240" s="5">
        <f t="shared" si="45"/>
        <v>-2.8441642133713019E-2</v>
      </c>
      <c r="N240" s="4">
        <f t="shared" si="46"/>
        <v>291.11422943888147</v>
      </c>
      <c r="O240" s="4">
        <f t="shared" si="47"/>
        <v>291.33359020226294</v>
      </c>
      <c r="P240" s="5">
        <f t="shared" si="48"/>
        <v>-7.535212682811429E-4</v>
      </c>
      <c r="Q240" s="5">
        <f t="shared" si="40"/>
        <v>-7.1464151645837845E-2</v>
      </c>
      <c r="S240" s="13">
        <f t="shared" si="41"/>
        <v>-2.4128787701036089E-2</v>
      </c>
      <c r="T240" s="20" t="b">
        <f t="shared" si="49"/>
        <v>0</v>
      </c>
      <c r="U240" s="13"/>
      <c r="V240" s="13"/>
    </row>
    <row r="241" spans="1:22" x14ac:dyDescent="0.2">
      <c r="A241" s="1">
        <v>44831</v>
      </c>
      <c r="B241" s="4">
        <v>283.83999599999999</v>
      </c>
      <c r="C241" s="4">
        <v>288.67001299999998</v>
      </c>
      <c r="D241" s="4">
        <v>277.51001000000002</v>
      </c>
      <c r="E241" s="4">
        <v>282.94000199999999</v>
      </c>
      <c r="F241" s="4">
        <v>282.94000199999999</v>
      </c>
      <c r="G241" s="2">
        <v>61925200</v>
      </c>
      <c r="H241" s="4">
        <f t="shared" si="42"/>
        <v>61.925199999999997</v>
      </c>
      <c r="I241" s="9">
        <f t="shared" si="50"/>
        <v>2.5107756055658886E-2</v>
      </c>
      <c r="J241" s="6" t="b">
        <f t="shared" si="39"/>
        <v>1</v>
      </c>
      <c r="K241" s="34">
        <f t="shared" si="43"/>
        <v>4.0214776396714336E-2</v>
      </c>
      <c r="L241" s="5">
        <f t="shared" si="44"/>
        <v>-3.1707793569726249E-3</v>
      </c>
      <c r="M241" s="5">
        <f t="shared" si="45"/>
        <v>-1.9849692527640517E-2</v>
      </c>
      <c r="N241" s="4">
        <f t="shared" si="46"/>
        <v>289.7518581990679</v>
      </c>
      <c r="O241" s="4">
        <f t="shared" si="47"/>
        <v>290.60371296728357</v>
      </c>
      <c r="P241" s="5">
        <f t="shared" si="48"/>
        <v>-2.9399458333427661E-3</v>
      </c>
      <c r="Q241" s="5">
        <f t="shared" si="40"/>
        <v>-4.2249420849813396E-2</v>
      </c>
      <c r="S241" s="13">
        <f t="shared" si="41"/>
        <v>-3.7336954654649868E-3</v>
      </c>
      <c r="T241" s="20" t="b">
        <f t="shared" si="49"/>
        <v>0</v>
      </c>
      <c r="U241" s="13"/>
      <c r="V241" s="13"/>
    </row>
    <row r="242" spans="1:22" x14ac:dyDescent="0.2">
      <c r="A242" s="1">
        <v>44832</v>
      </c>
      <c r="B242" s="4">
        <v>283.07998700000002</v>
      </c>
      <c r="C242" s="4">
        <v>289</v>
      </c>
      <c r="D242" s="4">
        <v>277.57000699999998</v>
      </c>
      <c r="E242" s="4">
        <v>287.80999800000001</v>
      </c>
      <c r="F242" s="4">
        <v>287.80999800000001</v>
      </c>
      <c r="G242" s="2">
        <v>54664800</v>
      </c>
      <c r="H242" s="4">
        <f t="shared" si="42"/>
        <v>54.6648</v>
      </c>
      <c r="I242" s="9">
        <f t="shared" si="50"/>
        <v>1.721211552122635E-2</v>
      </c>
      <c r="J242" s="6" t="b">
        <f t="shared" si="39"/>
        <v>0</v>
      </c>
      <c r="K242" s="34">
        <f t="shared" si="43"/>
        <v>4.1178775486358746E-2</v>
      </c>
      <c r="L242" s="5">
        <f t="shared" si="44"/>
        <v>1.6709097135856481E-2</v>
      </c>
      <c r="M242" s="5">
        <f t="shared" si="45"/>
        <v>-4.1176539792387289E-3</v>
      </c>
      <c r="N242" s="4">
        <f t="shared" si="46"/>
        <v>289.42821483255659</v>
      </c>
      <c r="O242" s="4">
        <f t="shared" si="47"/>
        <v>290.36078123099804</v>
      </c>
      <c r="P242" s="5">
        <f t="shared" si="48"/>
        <v>-3.2220991273465551E-3</v>
      </c>
      <c r="Q242" s="5">
        <f t="shared" si="40"/>
        <v>-4.0971153553280786E-2</v>
      </c>
      <c r="S242" s="13">
        <f t="shared" si="41"/>
        <v>-1.4795200005097194E-3</v>
      </c>
      <c r="T242" s="20" t="b">
        <f t="shared" si="49"/>
        <v>0</v>
      </c>
      <c r="U242" s="13"/>
      <c r="V242" s="13"/>
    </row>
    <row r="243" spans="1:22" x14ac:dyDescent="0.2">
      <c r="A243" s="1">
        <v>44833</v>
      </c>
      <c r="B243" s="4">
        <v>282.76001000000002</v>
      </c>
      <c r="C243" s="4">
        <v>283.64999399999999</v>
      </c>
      <c r="D243" s="4">
        <v>265.77999899999998</v>
      </c>
      <c r="E243" s="4">
        <v>268.209991</v>
      </c>
      <c r="F243" s="4">
        <v>268.209991</v>
      </c>
      <c r="G243" s="2">
        <v>77620600</v>
      </c>
      <c r="H243" s="4">
        <f t="shared" si="42"/>
        <v>77.620599999999996</v>
      </c>
      <c r="I243" s="9">
        <f t="shared" si="50"/>
        <v>-6.8100507752340153E-2</v>
      </c>
      <c r="J243" s="6" t="b">
        <f t="shared" si="39"/>
        <v>1</v>
      </c>
      <c r="K243" s="34">
        <f t="shared" si="43"/>
        <v>6.7236041339589367E-2</v>
      </c>
      <c r="L243" s="5">
        <f t="shared" si="44"/>
        <v>-5.1457131438070111E-2</v>
      </c>
      <c r="M243" s="5">
        <f t="shared" si="45"/>
        <v>-5.4433292179093047E-2</v>
      </c>
      <c r="N243" s="4">
        <f t="shared" si="46"/>
        <v>285.89184419379717</v>
      </c>
      <c r="O243" s="4">
        <f t="shared" si="47"/>
        <v>288.43462555873737</v>
      </c>
      <c r="P243" s="5">
        <f t="shared" si="48"/>
        <v>-8.8942074304733387E-3</v>
      </c>
      <c r="Q243" s="5">
        <f t="shared" si="40"/>
        <v>-7.0347740246007165E-2</v>
      </c>
      <c r="S243" s="13">
        <f t="shared" si="41"/>
        <v>-7.8416024777450324E-3</v>
      </c>
      <c r="T243" s="20" t="b">
        <f t="shared" si="49"/>
        <v>1</v>
      </c>
      <c r="U243" s="13"/>
      <c r="V243" s="13"/>
    </row>
    <row r="244" spans="1:22" x14ac:dyDescent="0.2">
      <c r="A244" s="1">
        <v>44834</v>
      </c>
      <c r="B244" s="4">
        <v>266.14999399999999</v>
      </c>
      <c r="C244" s="4">
        <v>275.57000699999998</v>
      </c>
      <c r="D244" s="4">
        <v>262.47000100000002</v>
      </c>
      <c r="E244" s="4">
        <v>265.25</v>
      </c>
      <c r="F244" s="4">
        <v>265.25</v>
      </c>
      <c r="G244" s="2">
        <v>67726600</v>
      </c>
      <c r="H244" s="4">
        <f t="shared" si="42"/>
        <v>67.726600000000005</v>
      </c>
      <c r="I244" s="9">
        <f t="shared" si="50"/>
        <v>-1.1036095221374517E-2</v>
      </c>
      <c r="J244" s="6" t="b">
        <f t="shared" si="39"/>
        <v>1</v>
      </c>
      <c r="K244" s="34">
        <f t="shared" si="43"/>
        <v>4.9910488627612527E-2</v>
      </c>
      <c r="L244" s="5">
        <f t="shared" si="44"/>
        <v>-3.381529289081977E-3</v>
      </c>
      <c r="M244" s="5">
        <f t="shared" si="45"/>
        <v>-3.7449674267344982E-2</v>
      </c>
      <c r="N244" s="4">
        <f t="shared" si="46"/>
        <v>282.45153682816431</v>
      </c>
      <c r="O244" s="4">
        <f t="shared" si="47"/>
        <v>286.41857116232541</v>
      </c>
      <c r="P244" s="5">
        <f t="shared" si="48"/>
        <v>-1.404500884898542E-2</v>
      </c>
      <c r="Q244" s="5">
        <f t="shared" si="40"/>
        <v>-7.0743236353217276E-2</v>
      </c>
      <c r="S244" s="13">
        <f t="shared" si="41"/>
        <v>-2.4363577219092509E-2</v>
      </c>
      <c r="T244" s="20" t="b">
        <f t="shared" si="49"/>
        <v>1</v>
      </c>
      <c r="U244" s="13"/>
      <c r="V244" s="13"/>
    </row>
    <row r="245" spans="1:22" x14ac:dyDescent="0.2">
      <c r="A245" s="1">
        <v>44837</v>
      </c>
      <c r="B245" s="4">
        <v>254.5</v>
      </c>
      <c r="C245" s="4">
        <v>255.16000399999999</v>
      </c>
      <c r="D245" s="4">
        <v>241.009995</v>
      </c>
      <c r="E245" s="4">
        <v>242.39999399999999</v>
      </c>
      <c r="F245" s="4">
        <v>242.39999399999999</v>
      </c>
      <c r="G245" s="2">
        <v>98363500</v>
      </c>
      <c r="H245" s="4">
        <f t="shared" si="42"/>
        <v>98.363500000000002</v>
      </c>
      <c r="I245" s="9">
        <f t="shared" si="50"/>
        <v>-8.6145168708765346E-2</v>
      </c>
      <c r="J245" s="6" t="b">
        <f t="shared" si="39"/>
        <v>1</v>
      </c>
      <c r="K245" s="34">
        <f t="shared" si="43"/>
        <v>5.8711295355198784E-2</v>
      </c>
      <c r="L245" s="5">
        <f t="shared" si="44"/>
        <v>-4.754422789783893E-2</v>
      </c>
      <c r="M245" s="5">
        <f t="shared" si="45"/>
        <v>-5.0007876626306978E-2</v>
      </c>
      <c r="N245" s="4">
        <f t="shared" si="46"/>
        <v>275.7762796901369</v>
      </c>
      <c r="O245" s="4">
        <f t="shared" si="47"/>
        <v>282.59086880038404</v>
      </c>
      <c r="P245" s="5">
        <f t="shared" si="48"/>
        <v>-2.4710570169066155E-2</v>
      </c>
      <c r="Q245" s="5">
        <f t="shared" si="40"/>
        <v>-0.12606698708533021</v>
      </c>
      <c r="R245" s="106" t="s">
        <v>82</v>
      </c>
      <c r="S245" s="13">
        <f t="shared" si="41"/>
        <v>-7.4757247843438276E-2</v>
      </c>
      <c r="T245" s="20" t="b">
        <f t="shared" si="49"/>
        <v>1</v>
      </c>
      <c r="U245" s="13"/>
      <c r="V245" s="13"/>
    </row>
    <row r="246" spans="1:22" x14ac:dyDescent="0.2">
      <c r="A246" s="1">
        <v>44838</v>
      </c>
      <c r="B246" s="4">
        <v>250.520004</v>
      </c>
      <c r="C246" s="4">
        <v>257.5</v>
      </c>
      <c r="D246" s="4">
        <v>242.009995</v>
      </c>
      <c r="E246" s="4">
        <v>249.44000199999999</v>
      </c>
      <c r="F246" s="4">
        <v>249.44000199999999</v>
      </c>
      <c r="G246" s="2">
        <v>109578500</v>
      </c>
      <c r="H246" s="4">
        <f t="shared" si="42"/>
        <v>109.57850000000001</v>
      </c>
      <c r="I246" s="9">
        <f t="shared" si="50"/>
        <v>2.904293801261398E-2</v>
      </c>
      <c r="J246" s="6" t="b">
        <f t="shared" si="39"/>
        <v>1</v>
      </c>
      <c r="K246" s="34">
        <f t="shared" si="43"/>
        <v>6.4005641585175008E-2</v>
      </c>
      <c r="L246" s="5">
        <f t="shared" si="44"/>
        <v>-4.31104096581448E-3</v>
      </c>
      <c r="M246" s="5">
        <f t="shared" si="45"/>
        <v>-3.1300963106796142E-2</v>
      </c>
      <c r="N246" s="4">
        <f t="shared" si="46"/>
        <v>271.38690007511411</v>
      </c>
      <c r="O246" s="4">
        <f t="shared" si="47"/>
        <v>279.70818473078543</v>
      </c>
      <c r="P246" s="5">
        <f t="shared" si="48"/>
        <v>-3.066207194734958E-2</v>
      </c>
      <c r="Q246" s="5">
        <f t="shared" si="40"/>
        <v>-0.10824732169085247</v>
      </c>
      <c r="R246" s="106"/>
      <c r="S246" s="13">
        <f t="shared" si="41"/>
        <v>-5.1170119380377292E-2</v>
      </c>
      <c r="T246" s="20" t="b">
        <f t="shared" si="49"/>
        <v>0</v>
      </c>
      <c r="U246" s="13"/>
      <c r="V246" s="13"/>
    </row>
    <row r="247" spans="1:22" x14ac:dyDescent="0.2">
      <c r="A247" s="1">
        <v>44839</v>
      </c>
      <c r="B247" s="4">
        <v>245.009995</v>
      </c>
      <c r="C247" s="4">
        <v>246.66999799999999</v>
      </c>
      <c r="D247" s="4">
        <v>233.270004</v>
      </c>
      <c r="E247" s="4">
        <v>240.80999800000001</v>
      </c>
      <c r="F247" s="4">
        <v>240.80999800000001</v>
      </c>
      <c r="G247" s="2">
        <v>86982700</v>
      </c>
      <c r="H247" s="4">
        <f t="shared" si="42"/>
        <v>86.982699999999994</v>
      </c>
      <c r="I247" s="9">
        <f t="shared" si="50"/>
        <v>-3.4597514154926866E-2</v>
      </c>
      <c r="J247" s="6" t="b">
        <f t="shared" si="39"/>
        <v>0</v>
      </c>
      <c r="K247" s="34">
        <f t="shared" si="43"/>
        <v>5.7444136709493054E-2</v>
      </c>
      <c r="L247" s="5">
        <f t="shared" si="44"/>
        <v>-1.7142145568387918E-2</v>
      </c>
      <c r="M247" s="5">
        <f t="shared" si="45"/>
        <v>-2.3756435916458658E-2</v>
      </c>
      <c r="N247" s="4">
        <f t="shared" si="46"/>
        <v>266.29074972926173</v>
      </c>
      <c r="O247" s="4">
        <f t="shared" si="47"/>
        <v>276.32573371071715</v>
      </c>
      <c r="P247" s="5">
        <f t="shared" si="48"/>
        <v>-3.7684313073803717E-2</v>
      </c>
      <c r="Q247" s="5">
        <f t="shared" si="40"/>
        <v>-0.12400260152796889</v>
      </c>
      <c r="R247" s="106"/>
      <c r="S247" s="13">
        <f t="shared" si="41"/>
        <v>-7.3681687212981281E-2</v>
      </c>
      <c r="T247" s="20" t="b">
        <f t="shared" si="49"/>
        <v>1</v>
      </c>
      <c r="U247" s="13"/>
      <c r="V247" s="13"/>
    </row>
    <row r="248" spans="1:22" x14ac:dyDescent="0.2">
      <c r="A248" s="1">
        <v>44840</v>
      </c>
      <c r="B248" s="4">
        <v>239.44000199999999</v>
      </c>
      <c r="C248" s="4">
        <v>244.58000200000001</v>
      </c>
      <c r="D248" s="4">
        <v>235.35000600000001</v>
      </c>
      <c r="E248" s="4">
        <v>238.13000500000001</v>
      </c>
      <c r="F248" s="4">
        <v>238.13000500000001</v>
      </c>
      <c r="G248" s="2">
        <v>69298400</v>
      </c>
      <c r="H248" s="4">
        <f t="shared" si="42"/>
        <v>69.298400000000001</v>
      </c>
      <c r="I248" s="9">
        <f t="shared" si="50"/>
        <v>-1.1129076958009011E-2</v>
      </c>
      <c r="J248" s="6" t="b">
        <f t="shared" si="39"/>
        <v>1</v>
      </c>
      <c r="K248" s="34">
        <f t="shared" si="43"/>
        <v>3.9218167685111507E-2</v>
      </c>
      <c r="L248" s="5">
        <f t="shared" si="44"/>
        <v>-5.4710866566062824E-3</v>
      </c>
      <c r="M248" s="5">
        <f t="shared" si="45"/>
        <v>-2.6371726826627452E-2</v>
      </c>
      <c r="N248" s="4">
        <f t="shared" si="46"/>
        <v>261.59729227438476</v>
      </c>
      <c r="O248" s="4">
        <f t="shared" si="47"/>
        <v>273.00436599674174</v>
      </c>
      <c r="P248" s="5">
        <f t="shared" si="48"/>
        <v>-4.3605473218707121E-2</v>
      </c>
      <c r="Q248" s="5">
        <f t="shared" si="40"/>
        <v>-0.10033470165606469</v>
      </c>
      <c r="R248" s="106"/>
      <c r="S248" s="13">
        <f t="shared" si="41"/>
        <v>-6.5051477125136356E-2</v>
      </c>
      <c r="T248" s="20" t="b">
        <f t="shared" si="49"/>
        <v>1</v>
      </c>
      <c r="U248" s="13">
        <f t="shared" ref="U248:U254" si="52">(E248-E247)/E247</f>
        <v>-1.1129076958009011E-2</v>
      </c>
      <c r="V248" s="13"/>
    </row>
    <row r="249" spans="1:22" x14ac:dyDescent="0.2">
      <c r="A249" s="1">
        <v>44841</v>
      </c>
      <c r="B249" s="4">
        <v>233.94000199999999</v>
      </c>
      <c r="C249" s="4">
        <v>234.570007</v>
      </c>
      <c r="D249" s="4">
        <v>222.020004</v>
      </c>
      <c r="E249" s="4">
        <v>223.070007</v>
      </c>
      <c r="F249" s="4">
        <v>223.070007</v>
      </c>
      <c r="G249" s="2">
        <v>83916800</v>
      </c>
      <c r="H249" s="4">
        <f t="shared" si="42"/>
        <v>83.916799999999995</v>
      </c>
      <c r="I249" s="9">
        <f t="shared" si="50"/>
        <v>-6.3242756829405042E-2</v>
      </c>
      <c r="J249" s="6" t="b">
        <f t="shared" si="39"/>
        <v>1</v>
      </c>
      <c r="K249" s="34">
        <f t="shared" si="43"/>
        <v>5.6526451553437516E-2</v>
      </c>
      <c r="L249" s="5">
        <f t="shared" si="44"/>
        <v>-4.6464883761093534E-2</v>
      </c>
      <c r="M249" s="5">
        <f t="shared" si="45"/>
        <v>-4.9025875673866522E-2</v>
      </c>
      <c r="N249" s="4">
        <f t="shared" si="46"/>
        <v>255.17607806198731</v>
      </c>
      <c r="O249" s="4">
        <f t="shared" si="47"/>
        <v>268.66224782311201</v>
      </c>
      <c r="P249" s="5">
        <f t="shared" si="48"/>
        <v>-5.2850446889651792E-2</v>
      </c>
      <c r="Q249" s="5">
        <f t="shared" si="40"/>
        <v>-0.12993410006847525</v>
      </c>
      <c r="R249" s="106"/>
      <c r="S249" s="13">
        <f t="shared" si="41"/>
        <v>-8.0752362127697902E-2</v>
      </c>
      <c r="T249" s="20" t="b">
        <f t="shared" si="49"/>
        <v>1</v>
      </c>
      <c r="U249" s="13">
        <f t="shared" si="52"/>
        <v>-6.3242756829405042E-2</v>
      </c>
      <c r="V249" s="13"/>
    </row>
    <row r="250" spans="1:22" x14ac:dyDescent="0.2">
      <c r="A250" s="1">
        <v>44844</v>
      </c>
      <c r="B250" s="4">
        <v>223.929993</v>
      </c>
      <c r="C250" s="4">
        <v>226.990005</v>
      </c>
      <c r="D250" s="4">
        <v>218.36000100000001</v>
      </c>
      <c r="E250" s="4">
        <v>222.96000699999999</v>
      </c>
      <c r="F250" s="4">
        <v>222.96000699999999</v>
      </c>
      <c r="G250" s="2">
        <v>67925000</v>
      </c>
      <c r="H250" s="4">
        <f t="shared" si="42"/>
        <v>67.924999999999997</v>
      </c>
      <c r="I250" s="9">
        <f t="shared" si="50"/>
        <v>-4.9311873648712277E-4</v>
      </c>
      <c r="J250" s="6" t="b">
        <f t="shared" si="39"/>
        <v>0</v>
      </c>
      <c r="K250" s="34">
        <f t="shared" si="43"/>
        <v>3.9521908593506488E-2</v>
      </c>
      <c r="L250" s="5">
        <f t="shared" si="44"/>
        <v>-4.3316484183519169E-3</v>
      </c>
      <c r="M250" s="5">
        <f t="shared" si="45"/>
        <v>-1.7754076881050362E-2</v>
      </c>
      <c r="N250" s="4">
        <f t="shared" si="46"/>
        <v>249.80673288498943</v>
      </c>
      <c r="O250" s="4">
        <f t="shared" si="47"/>
        <v>264.68813992545012</v>
      </c>
      <c r="P250" s="5">
        <f t="shared" si="48"/>
        <v>-5.9571681149651237E-2</v>
      </c>
      <c r="Q250" s="5">
        <f t="shared" si="40"/>
        <v>-0.12588424467913537</v>
      </c>
      <c r="R250" s="106"/>
      <c r="S250" s="13">
        <f t="shared" si="41"/>
        <v>-9.1337521697200261E-2</v>
      </c>
      <c r="T250" s="20" t="b">
        <f t="shared" si="49"/>
        <v>1</v>
      </c>
      <c r="U250" s="13">
        <f t="shared" si="52"/>
        <v>-4.9311873648712277E-4</v>
      </c>
      <c r="V250" s="13"/>
    </row>
    <row r="251" spans="1:22" x14ac:dyDescent="0.2">
      <c r="A251" s="1">
        <v>44845</v>
      </c>
      <c r="B251" s="4">
        <v>220.949997</v>
      </c>
      <c r="C251" s="4">
        <v>225.75</v>
      </c>
      <c r="D251" s="4">
        <v>215</v>
      </c>
      <c r="E251" s="4">
        <v>216.5</v>
      </c>
      <c r="F251" s="4">
        <v>216.5</v>
      </c>
      <c r="G251" s="2">
        <v>77013200</v>
      </c>
      <c r="H251" s="4">
        <f t="shared" si="42"/>
        <v>77.013199999999998</v>
      </c>
      <c r="I251" s="9">
        <f t="shared" si="50"/>
        <v>-2.8973837447000036E-2</v>
      </c>
      <c r="J251" s="6" t="b">
        <f t="shared" si="39"/>
        <v>1</v>
      </c>
      <c r="K251" s="34">
        <f t="shared" si="43"/>
        <v>0.05</v>
      </c>
      <c r="L251" s="5">
        <f t="shared" si="44"/>
        <v>-2.0140289931753184E-2</v>
      </c>
      <c r="M251" s="5">
        <f t="shared" si="45"/>
        <v>-4.0974529346622372E-2</v>
      </c>
      <c r="N251" s="4">
        <f t="shared" si="46"/>
        <v>244.2556107374912</v>
      </c>
      <c r="O251" s="4">
        <f t="shared" si="47"/>
        <v>260.49786688845444</v>
      </c>
      <c r="P251" s="5">
        <f t="shared" si="48"/>
        <v>-6.6496962349901892E-2</v>
      </c>
      <c r="Q251" s="5">
        <f t="shared" si="40"/>
        <v>-0.11977456996446675</v>
      </c>
      <c r="R251" s="106"/>
      <c r="S251" s="13">
        <f t="shared" si="41"/>
        <v>-7.5763298462690087E-2</v>
      </c>
      <c r="T251" s="20" t="b">
        <f t="shared" si="49"/>
        <v>1</v>
      </c>
      <c r="U251" s="13">
        <f t="shared" si="52"/>
        <v>-2.8973837447000036E-2</v>
      </c>
      <c r="V251" s="13"/>
    </row>
    <row r="252" spans="1:22" x14ac:dyDescent="0.2">
      <c r="A252" s="1">
        <v>44846</v>
      </c>
      <c r="B252" s="4">
        <v>215.33000200000001</v>
      </c>
      <c r="C252" s="4">
        <v>219.300003</v>
      </c>
      <c r="D252" s="4">
        <v>211.509995</v>
      </c>
      <c r="E252" s="4">
        <v>217.240005</v>
      </c>
      <c r="F252" s="4">
        <v>217.240005</v>
      </c>
      <c r="G252" s="2">
        <v>66860700</v>
      </c>
      <c r="H252" s="4">
        <f t="shared" si="42"/>
        <v>66.860699999999994</v>
      </c>
      <c r="I252" s="9">
        <f t="shared" si="50"/>
        <v>3.4180369515011385E-3</v>
      </c>
      <c r="J252" s="6" t="b">
        <f t="shared" si="39"/>
        <v>0</v>
      </c>
      <c r="K252" s="34">
        <f t="shared" si="43"/>
        <v>3.683044860362273E-2</v>
      </c>
      <c r="L252" s="5">
        <f t="shared" si="44"/>
        <v>8.8701201981133543E-3</v>
      </c>
      <c r="M252" s="5">
        <f t="shared" si="45"/>
        <v>-9.393515603371913E-3</v>
      </c>
      <c r="N252" s="4">
        <f t="shared" si="46"/>
        <v>239.75300978124267</v>
      </c>
      <c r="O252" s="4">
        <f t="shared" si="47"/>
        <v>256.73631368076275</v>
      </c>
      <c r="P252" s="5">
        <f t="shared" si="48"/>
        <v>-7.0836666096563791E-2</v>
      </c>
      <c r="Q252" s="5">
        <f t="shared" si="40"/>
        <v>-0.11780045976070282</v>
      </c>
      <c r="R252" s="106"/>
      <c r="S252" s="13">
        <f t="shared" si="41"/>
        <v>-8.5308654935779771E-2</v>
      </c>
      <c r="T252" s="20" t="b">
        <f t="shared" si="49"/>
        <v>0</v>
      </c>
      <c r="U252" s="13">
        <f t="shared" si="52"/>
        <v>3.4180369515011385E-3</v>
      </c>
      <c r="V252" s="13">
        <f>(E252-E248)/E248</f>
        <v>-8.7725190279990178E-2</v>
      </c>
    </row>
    <row r="253" spans="1:22" x14ac:dyDescent="0.2">
      <c r="A253" s="1">
        <v>44847</v>
      </c>
      <c r="B253" s="4">
        <v>208.300003</v>
      </c>
      <c r="C253" s="4">
        <v>222.990005</v>
      </c>
      <c r="D253" s="4">
        <v>206.220001</v>
      </c>
      <c r="E253" s="4">
        <v>221.720001</v>
      </c>
      <c r="F253" s="4">
        <v>221.720001</v>
      </c>
      <c r="G253" s="2">
        <v>91483000</v>
      </c>
      <c r="H253" s="4">
        <f t="shared" si="42"/>
        <v>91.483000000000004</v>
      </c>
      <c r="I253" s="9">
        <f t="shared" si="50"/>
        <v>2.0622334270338466E-2</v>
      </c>
      <c r="J253" s="6" t="b">
        <f t="shared" si="39"/>
        <v>0</v>
      </c>
      <c r="K253" s="34">
        <f t="shared" si="43"/>
        <v>8.1320938408879162E-2</v>
      </c>
      <c r="L253" s="5">
        <f t="shared" si="44"/>
        <v>6.4426297679890054E-2</v>
      </c>
      <c r="M253" s="5">
        <f t="shared" si="45"/>
        <v>-5.6953404705291618E-3</v>
      </c>
      <c r="N253" s="4">
        <f t="shared" si="46"/>
        <v>236.74750831770223</v>
      </c>
      <c r="O253" s="4">
        <f t="shared" si="47"/>
        <v>253.69141692591381</v>
      </c>
      <c r="P253" s="5">
        <f t="shared" si="48"/>
        <v>-7.1569532995776189E-2</v>
      </c>
      <c r="Q253" s="5">
        <f t="shared" si="40"/>
        <v>-0.12894542178976592</v>
      </c>
      <c r="R253" s="106"/>
      <c r="S253" s="13">
        <f t="shared" si="41"/>
        <v>-5.8110446084359259E-2</v>
      </c>
      <c r="T253" s="20" t="b">
        <f t="shared" si="49"/>
        <v>0</v>
      </c>
      <c r="U253" s="13">
        <f t="shared" si="52"/>
        <v>2.0622334270338466E-2</v>
      </c>
    </row>
    <row r="254" spans="1:22" x14ac:dyDescent="0.2">
      <c r="A254" s="1"/>
      <c r="B254" s="4"/>
      <c r="C254" s="4"/>
      <c r="D254" s="4"/>
      <c r="E254" s="4"/>
      <c r="F254" s="4"/>
      <c r="G254" s="2"/>
      <c r="H254" s="4">
        <f t="shared" si="42"/>
        <v>0</v>
      </c>
      <c r="I254" s="10">
        <f t="shared" ref="I254:I256" si="53">(E254-E253)</f>
        <v>-221.720001</v>
      </c>
      <c r="J254" s="6" t="b">
        <f t="shared" si="39"/>
        <v>0</v>
      </c>
      <c r="K254" s="6"/>
      <c r="L254" s="5" t="e">
        <f t="shared" si="44"/>
        <v>#DIV/0!</v>
      </c>
      <c r="M254" s="5" t="e">
        <f t="shared" si="45"/>
        <v>#DIV/0!</v>
      </c>
      <c r="N254" s="4">
        <f t="shared" si="46"/>
        <v>197.28959026475187</v>
      </c>
      <c r="O254" s="4">
        <f t="shared" si="47"/>
        <v>231.63129371496478</v>
      </c>
      <c r="P254" s="5">
        <f t="shared" si="48"/>
        <v>-0.17406748832580687</v>
      </c>
      <c r="Q254" s="5">
        <f t="shared" si="40"/>
        <v>-1</v>
      </c>
      <c r="S254" s="13">
        <f t="shared" si="41"/>
        <v>-1</v>
      </c>
      <c r="T254" s="20" t="b">
        <f t="shared" si="49"/>
        <v>1</v>
      </c>
      <c r="U254" s="13">
        <f t="shared" si="52"/>
        <v>-1</v>
      </c>
    </row>
    <row r="255" spans="1:22" x14ac:dyDescent="0.2">
      <c r="A255" s="1"/>
      <c r="B255" s="4"/>
      <c r="C255" s="4"/>
      <c r="D255" s="4"/>
      <c r="E255" s="4"/>
      <c r="F255" s="4"/>
      <c r="G255" s="2"/>
      <c r="H255" s="4">
        <f t="shared" si="42"/>
        <v>0</v>
      </c>
      <c r="I255" s="4">
        <f t="shared" si="53"/>
        <v>0</v>
      </c>
      <c r="J255" s="4" t="b">
        <f t="shared" si="39"/>
        <v>0</v>
      </c>
      <c r="K255" s="4"/>
      <c r="L255" s="5" t="e">
        <f t="shared" si="44"/>
        <v>#DIV/0!</v>
      </c>
      <c r="M255" s="5" t="e">
        <f t="shared" si="45"/>
        <v>#DIV/0!</v>
      </c>
      <c r="N255" s="4">
        <f t="shared" si="46"/>
        <v>164.40799188729324</v>
      </c>
      <c r="O255" s="4">
        <f t="shared" si="47"/>
        <v>211.48944208757655</v>
      </c>
      <c r="P255" s="5">
        <f t="shared" si="48"/>
        <v>-0.28636959590479705</v>
      </c>
      <c r="Q255" s="5">
        <f t="shared" si="40"/>
        <v>-1</v>
      </c>
      <c r="S255" s="13">
        <f t="shared" si="41"/>
        <v>-1</v>
      </c>
      <c r="T255" s="20" t="b">
        <f t="shared" si="49"/>
        <v>0</v>
      </c>
    </row>
    <row r="256" spans="1:22" x14ac:dyDescent="0.2">
      <c r="A256" s="1"/>
      <c r="B256" s="4"/>
      <c r="C256" s="4"/>
      <c r="D256" s="4"/>
      <c r="E256" s="4"/>
      <c r="F256" s="2"/>
      <c r="G256" s="2"/>
      <c r="H256" s="4"/>
      <c r="I256" s="4">
        <f t="shared" si="53"/>
        <v>0</v>
      </c>
      <c r="J256" s="26" t="b">
        <f t="shared" si="39"/>
        <v>0</v>
      </c>
      <c r="K256" s="26"/>
      <c r="L256" s="5" t="e">
        <f t="shared" si="44"/>
        <v>#DIV/0!</v>
      </c>
      <c r="M256" s="5" t="e">
        <f t="shared" si="45"/>
        <v>#DIV/0!</v>
      </c>
      <c r="N256" s="4">
        <f t="shared" si="46"/>
        <v>137.00665990607769</v>
      </c>
      <c r="O256" s="4">
        <f t="shared" si="47"/>
        <v>193.09905581909163</v>
      </c>
      <c r="P256" s="5">
        <f t="shared" si="48"/>
        <v>-0.40941364420873422</v>
      </c>
      <c r="Q256" s="5">
        <f t="shared" si="40"/>
        <v>-1</v>
      </c>
      <c r="S256" s="13">
        <f t="shared" si="41"/>
        <v>-1</v>
      </c>
    </row>
  </sheetData>
  <mergeCells count="12">
    <mergeCell ref="R9:R15"/>
    <mergeCell ref="R17:R18"/>
    <mergeCell ref="R245:R253"/>
    <mergeCell ref="AA31:AA32"/>
    <mergeCell ref="R110:R114"/>
    <mergeCell ref="R116:R122"/>
    <mergeCell ref="R194:R196"/>
    <mergeCell ref="R200:R204"/>
    <mergeCell ref="R72:R73"/>
    <mergeCell ref="R148:R150"/>
    <mergeCell ref="R172:R173"/>
    <mergeCell ref="R184:R185"/>
  </mergeCells>
  <conditionalFormatting sqref="K1:K1048576">
    <cfRule type="top10" dxfId="387" priority="3" percent="1" rank="10"/>
  </conditionalFormatting>
  <conditionalFormatting sqref="M1:M256">
    <cfRule type="top10" dxfId="386" priority="4" percent="1" bottom="1" rank="10"/>
  </conditionalFormatting>
  <conditionalFormatting sqref="P1:P256">
    <cfRule type="top10" dxfId="385" priority="9" percent="1" rank="10"/>
    <cfRule type="top10" dxfId="384" priority="10" percent="1" rank="10"/>
    <cfRule type="top10" dxfId="383" priority="25" percent="1" rank="10"/>
    <cfRule type="top10" dxfId="382" priority="26" rank="10"/>
  </conditionalFormatting>
  <conditionalFormatting sqref="P2:P256">
    <cfRule type="top10" dxfId="381" priority="27" percent="1" rank="10"/>
  </conditionalFormatting>
  <conditionalFormatting sqref="Q1:Q256">
    <cfRule type="top10" dxfId="380" priority="8" rank="10"/>
    <cfRule type="top10" dxfId="379" priority="14" percent="1" rank="10"/>
    <cfRule type="top10" dxfId="378" priority="35" rank="10"/>
  </conditionalFormatting>
  <conditionalFormatting sqref="S1:S256">
    <cfRule type="top10" dxfId="377" priority="5" rank="10"/>
    <cfRule type="top10" dxfId="376" priority="6" rank="10"/>
    <cfRule type="top10" dxfId="375" priority="7" rank="10"/>
    <cfRule type="top10" dxfId="374" priority="13" percent="1" rank="10"/>
  </conditionalFormatting>
  <conditionalFormatting sqref="S1:S1048576">
    <cfRule type="top10" dxfId="373" priority="1" percent="1" bottom="1" rank="10"/>
    <cfRule type="top10" dxfId="372" priority="2" bottom="1" rank="10"/>
  </conditionalFormatting>
  <conditionalFormatting sqref="S1:T1">
    <cfRule type="top10" dxfId="371" priority="33" percent="1" rank="10"/>
    <cfRule type="top10" dxfId="370" priority="34" rank="10"/>
  </conditionalFormatting>
  <conditionalFormatting sqref="S1:T256">
    <cfRule type="top10" dxfId="369" priority="30" percent="1" rank="7"/>
    <cfRule type="colorScale" priority="31">
      <colorScale>
        <cfvo type="min"/>
        <cfvo type="percent" val="&quot;7$P:$P&quot;"/>
        <color rgb="FF92D050"/>
        <color theme="1"/>
      </colorScale>
    </cfRule>
    <cfRule type="top10" dxfId="368" priority="32" percent="1" rank="10"/>
  </conditionalFormatting>
  <conditionalFormatting sqref="T1:T256">
    <cfRule type="containsText" dxfId="367" priority="11" operator="containsText" text="TRUE">
      <formula>NOT(ISERROR(SEARCH("TRUE",T1)))</formula>
    </cfRule>
    <cfRule type="top10" dxfId="366" priority="12" percent="1" rank="10"/>
    <cfRule type="containsText" dxfId="365" priority="28" operator="containsText" text="FALSE">
      <formula>NOT(ISERROR(SEARCH("FALSE",T1)))</formula>
    </cfRule>
    <cfRule type="cellIs" dxfId="364" priority="29" operator="equal">
      <formula>FALSE</formula>
    </cfRule>
  </conditionalFormatting>
  <conditionalFormatting sqref="U1">
    <cfRule type="top10" dxfId="363" priority="23" percent="1" rank="10"/>
    <cfRule type="top10" dxfId="362" priority="24" rank="10"/>
  </conditionalFormatting>
  <conditionalFormatting sqref="U1:U256">
    <cfRule type="top10" dxfId="361" priority="20" percent="1" rank="7"/>
    <cfRule type="colorScale" priority="21">
      <colorScale>
        <cfvo type="min"/>
        <cfvo type="percent" val="&quot;7$P:$P&quot;"/>
        <color rgb="FF92D050"/>
        <color theme="1"/>
      </colorScale>
    </cfRule>
    <cfRule type="top10" dxfId="360" priority="22" percent="1" rank="10"/>
  </conditionalFormatting>
  <conditionalFormatting sqref="V1">
    <cfRule type="top10" dxfId="359" priority="18" percent="1" rank="10"/>
    <cfRule type="top10" dxfId="358" priority="19" rank="10"/>
  </conditionalFormatting>
  <conditionalFormatting sqref="V1:V256">
    <cfRule type="top10" dxfId="357" priority="15" percent="1" rank="7"/>
    <cfRule type="colorScale" priority="16">
      <colorScale>
        <cfvo type="min"/>
        <cfvo type="percent" val="&quot;7$P:$P&quot;"/>
        <color rgb="FF92D050"/>
        <color theme="1"/>
      </colorScale>
    </cfRule>
    <cfRule type="top10" dxfId="356" priority="17" percent="1" rank="10"/>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3F5FA-C66A-EB4E-8292-F80297E49B7E}">
  <dimension ref="A1:AB256"/>
  <sheetViews>
    <sheetView topLeftCell="G225" workbookViewId="0">
      <selection activeCell="R2" sqref="R2"/>
    </sheetView>
  </sheetViews>
  <sheetFormatPr baseColWidth="10" defaultRowHeight="16" x14ac:dyDescent="0.2"/>
  <cols>
    <col min="10" max="11" width="17.1640625" customWidth="1"/>
    <col min="12" max="12" width="16.83203125" customWidth="1"/>
    <col min="17" max="17" width="16.33203125" customWidth="1"/>
    <col min="18" max="18" width="42.33203125" customWidth="1"/>
    <col min="23" max="23" width="18.1640625" customWidth="1"/>
    <col min="24" max="24" width="16.6640625" customWidth="1"/>
    <col min="28" max="28" width="105.83203125" bestFit="1" customWidth="1"/>
  </cols>
  <sheetData>
    <row r="1" spans="1:28" x14ac:dyDescent="0.2">
      <c r="A1" s="7" t="s">
        <v>0</v>
      </c>
      <c r="B1" s="8" t="s">
        <v>1</v>
      </c>
      <c r="C1" s="8" t="s">
        <v>2</v>
      </c>
      <c r="D1" s="8" t="s">
        <v>3</v>
      </c>
      <c r="E1" s="8" t="s">
        <v>4</v>
      </c>
      <c r="F1" s="7" t="s">
        <v>5</v>
      </c>
      <c r="G1" s="7" t="s">
        <v>6</v>
      </c>
      <c r="H1" s="8"/>
      <c r="I1" s="7" t="s">
        <v>10</v>
      </c>
      <c r="J1" s="7" t="s">
        <v>8</v>
      </c>
      <c r="K1" s="7" t="s">
        <v>75</v>
      </c>
      <c r="L1" s="7" t="s">
        <v>32</v>
      </c>
      <c r="M1" s="7" t="s">
        <v>26</v>
      </c>
      <c r="N1" s="11" t="s">
        <v>11</v>
      </c>
      <c r="O1" s="24" t="s">
        <v>20</v>
      </c>
      <c r="P1" s="24" t="s">
        <v>23</v>
      </c>
      <c r="Q1" s="7" t="s">
        <v>13</v>
      </c>
      <c r="R1" s="14"/>
      <c r="S1" s="12" t="s">
        <v>16</v>
      </c>
      <c r="T1" s="7" t="s">
        <v>17</v>
      </c>
      <c r="U1" s="7" t="s">
        <v>18</v>
      </c>
      <c r="V1" s="7" t="s">
        <v>19</v>
      </c>
      <c r="W1" s="7" t="s">
        <v>106</v>
      </c>
      <c r="X1" s="7" t="s">
        <v>12</v>
      </c>
      <c r="Y1">
        <v>11</v>
      </c>
      <c r="AB1" s="12" t="s">
        <v>25</v>
      </c>
    </row>
    <row r="2" spans="1:28" x14ac:dyDescent="0.2">
      <c r="A2" s="1">
        <v>43416</v>
      </c>
      <c r="B2" s="4">
        <v>23.224667</v>
      </c>
      <c r="C2" s="4">
        <v>23.318666</v>
      </c>
      <c r="D2" s="4">
        <v>22.022666999999998</v>
      </c>
      <c r="E2" s="4">
        <v>22.085332999999999</v>
      </c>
      <c r="F2" s="4">
        <v>22.085332999999999</v>
      </c>
      <c r="G2" s="2">
        <v>104122500</v>
      </c>
      <c r="H2" s="4">
        <f>(G2/1000000)</f>
        <v>104.1225</v>
      </c>
      <c r="I2" s="9"/>
      <c r="J2" s="6" t="b">
        <f t="shared" ref="J2:J65" si="0">(E2-D2)&lt;(C2-E2)</f>
        <v>1</v>
      </c>
      <c r="K2" s="34">
        <f>(C2-D2)/D2</f>
        <v>5.8848412864799797E-2</v>
      </c>
      <c r="L2" s="5">
        <f>(E2-B2)/B2</f>
        <v>-4.9057065059318249E-2</v>
      </c>
      <c r="M2" s="5">
        <f>(E2-C2)/C2</f>
        <v>-5.2890375461443713E-2</v>
      </c>
      <c r="N2" s="4">
        <v>22.36</v>
      </c>
      <c r="O2" s="4">
        <v>21.4</v>
      </c>
      <c r="P2" s="5">
        <f>(N2-O2)/N2</f>
        <v>4.2933810375670879E-2</v>
      </c>
      <c r="Q2" s="43">
        <f t="shared" ref="Q2:Q65" si="1">(D2-N2)/N2</f>
        <v>-1.5086449016100224E-2</v>
      </c>
      <c r="R2" s="14"/>
      <c r="S2" s="13">
        <f t="shared" ref="S2:S65" si="2">(C2-N2)/N2</f>
        <v>4.287415026833636E-2</v>
      </c>
      <c r="T2" s="19"/>
      <c r="U2" s="13"/>
      <c r="V2" s="13"/>
      <c r="W2" s="19"/>
      <c r="X2" s="7" t="s">
        <v>22</v>
      </c>
      <c r="Y2">
        <v>22</v>
      </c>
      <c r="AB2" s="14" t="str">
        <f>notes!A1</f>
        <v>check if the bar is in value zone</v>
      </c>
    </row>
    <row r="3" spans="1:28" x14ac:dyDescent="0.2">
      <c r="A3" s="1">
        <v>43417</v>
      </c>
      <c r="B3" s="4">
        <v>22.210667000000001</v>
      </c>
      <c r="C3" s="4">
        <v>22.98</v>
      </c>
      <c r="D3" s="4">
        <v>22.146667000000001</v>
      </c>
      <c r="E3" s="4">
        <v>22.582001000000002</v>
      </c>
      <c r="F3" s="4">
        <v>22.582001000000002</v>
      </c>
      <c r="G3" s="2">
        <v>81729000</v>
      </c>
      <c r="H3" s="4">
        <f t="shared" ref="H3:H66" si="3">(G3/1000000)</f>
        <v>81.728999999999999</v>
      </c>
      <c r="I3" s="9">
        <f>(E3-E2)/E2</f>
        <v>2.2488590052049624E-2</v>
      </c>
      <c r="J3" s="6" t="b">
        <f t="shared" si="0"/>
        <v>0</v>
      </c>
      <c r="K3" s="34">
        <f t="shared" ref="K3:K66" si="4">(C3-D3)/D3</f>
        <v>3.7627919361409988E-2</v>
      </c>
      <c r="L3" s="5">
        <f t="shared" ref="L3:L66" si="5">(E3-B3)/B3</f>
        <v>1.6718723485431613E-2</v>
      </c>
      <c r="M3" s="5">
        <f t="shared" ref="M3:M66" si="6">(E3-C3)/C3</f>
        <v>-1.7319364664925965E-2</v>
      </c>
      <c r="N3" s="4">
        <f t="shared" ref="N3:N66" si="7">(E3-N2)*(2/($Y$1+1))+N2</f>
        <v>22.397000166666665</v>
      </c>
      <c r="O3" s="4">
        <f t="shared" ref="O3:O66" si="8">(E3-O2)*(2/($Y$2+1))+O2</f>
        <v>21.502782695652172</v>
      </c>
      <c r="P3" s="5">
        <f t="shared" ref="P3:P66" si="9">(N3-O3)/N3</f>
        <v>3.9925769717381689E-2</v>
      </c>
      <c r="Q3" s="43">
        <f t="shared" si="1"/>
        <v>-1.1177084645435395E-2</v>
      </c>
      <c r="R3" s="14"/>
      <c r="S3" s="13">
        <f t="shared" si="2"/>
        <v>2.6030264276240497E-2</v>
      </c>
      <c r="T3" s="20" t="b">
        <f t="shared" ref="T3:T66" si="10">(E3&lt;E2)</f>
        <v>0</v>
      </c>
      <c r="U3" s="13"/>
      <c r="V3" s="20"/>
      <c r="W3" s="13">
        <f>(N3-N2)/N2</f>
        <v>1.654748062015442E-3</v>
      </c>
      <c r="AB3" s="14" t="str">
        <f>notes!A2</f>
        <v>open-high can be large , but that doesn't signal shorting if the bar is below fast EMA</v>
      </c>
    </row>
    <row r="4" spans="1:28" x14ac:dyDescent="0.2">
      <c r="A4" s="1">
        <v>43418</v>
      </c>
      <c r="B4" s="4">
        <v>22.846665999999999</v>
      </c>
      <c r="C4" s="4">
        <v>23.140667000000001</v>
      </c>
      <c r="D4" s="4">
        <v>22.476666999999999</v>
      </c>
      <c r="E4" s="4">
        <v>22.933332</v>
      </c>
      <c r="F4" s="4">
        <v>22.933332</v>
      </c>
      <c r="G4" s="2">
        <v>75604500</v>
      </c>
      <c r="H4" s="4">
        <f t="shared" si="3"/>
        <v>75.604500000000002</v>
      </c>
      <c r="I4" s="9">
        <f t="shared" ref="I4:I67" si="11">(E4-E3)/E3</f>
        <v>1.555801011610965E-2</v>
      </c>
      <c r="J4" s="6" t="b">
        <f t="shared" si="0"/>
        <v>0</v>
      </c>
      <c r="K4" s="34">
        <f t="shared" si="4"/>
        <v>2.9541746558775884E-2</v>
      </c>
      <c r="L4" s="5">
        <f t="shared" si="5"/>
        <v>3.7933762414175017E-3</v>
      </c>
      <c r="M4" s="5">
        <f t="shared" si="6"/>
        <v>-8.9597676678896277E-3</v>
      </c>
      <c r="N4" s="4">
        <f t="shared" si="7"/>
        <v>22.486388805555553</v>
      </c>
      <c r="O4" s="4">
        <f t="shared" si="8"/>
        <v>21.627178287334591</v>
      </c>
      <c r="P4" s="5">
        <f t="shared" si="9"/>
        <v>3.8210249126737643E-2</v>
      </c>
      <c r="Q4" s="43">
        <f t="shared" si="1"/>
        <v>-4.3234178860910688E-4</v>
      </c>
      <c r="R4" s="14"/>
      <c r="S4" s="13">
        <f t="shared" si="2"/>
        <v>2.9096632638620921E-2</v>
      </c>
      <c r="T4" s="20" t="b">
        <f t="shared" si="10"/>
        <v>0</v>
      </c>
      <c r="U4" s="13"/>
      <c r="V4" s="20"/>
      <c r="W4" s="13">
        <f t="shared" ref="W4:W67" si="12">(N4-N3)/N3</f>
        <v>3.9910987285665459E-3</v>
      </c>
      <c r="AB4" s="14"/>
    </row>
    <row r="5" spans="1:28" x14ac:dyDescent="0.2">
      <c r="A5" s="1">
        <v>43419</v>
      </c>
      <c r="B5" s="4">
        <v>22.822001</v>
      </c>
      <c r="C5" s="4">
        <v>23.238667</v>
      </c>
      <c r="D5" s="4">
        <v>22.602667</v>
      </c>
      <c r="E5" s="4">
        <v>23.229334000000001</v>
      </c>
      <c r="F5" s="4">
        <v>23.229334000000001</v>
      </c>
      <c r="G5" s="2">
        <v>69385500</v>
      </c>
      <c r="H5" s="4">
        <f t="shared" si="3"/>
        <v>69.385499999999993</v>
      </c>
      <c r="I5" s="9">
        <f t="shared" si="11"/>
        <v>1.2907064703899173E-2</v>
      </c>
      <c r="J5" s="6" t="b">
        <f t="shared" si="0"/>
        <v>0</v>
      </c>
      <c r="K5" s="34">
        <f t="shared" si="4"/>
        <v>2.8138272355204774E-2</v>
      </c>
      <c r="L5" s="5">
        <f t="shared" si="5"/>
        <v>1.7848259668378826E-2</v>
      </c>
      <c r="M5" s="5">
        <f t="shared" si="6"/>
        <v>-4.0161511845744152E-4</v>
      </c>
      <c r="N5" s="4">
        <f t="shared" si="7"/>
        <v>22.610213004629628</v>
      </c>
      <c r="O5" s="4">
        <f t="shared" si="8"/>
        <v>21.766496175392451</v>
      </c>
      <c r="P5" s="5">
        <f t="shared" si="9"/>
        <v>3.7315739973985178E-2</v>
      </c>
      <c r="Q5" s="43">
        <f t="shared" si="1"/>
        <v>-3.3374319065825422E-4</v>
      </c>
      <c r="R5" s="14"/>
      <c r="S5" s="13">
        <f t="shared" si="2"/>
        <v>2.7795138207751084E-2</v>
      </c>
      <c r="T5" s="20" t="b">
        <f t="shared" si="10"/>
        <v>0</v>
      </c>
      <c r="U5" s="13"/>
      <c r="V5" s="20"/>
      <c r="W5" s="13">
        <f t="shared" si="12"/>
        <v>5.5066289276063307E-3</v>
      </c>
      <c r="AB5" s="12" t="str">
        <f>notes!A4</f>
        <v>criteria to choose a stock</v>
      </c>
    </row>
    <row r="6" spans="1:28" x14ac:dyDescent="0.2">
      <c r="A6" s="1">
        <v>43420</v>
      </c>
      <c r="B6" s="4">
        <v>23.012667</v>
      </c>
      <c r="C6" s="4">
        <v>23.713332999999999</v>
      </c>
      <c r="D6" s="4">
        <v>23.007999000000002</v>
      </c>
      <c r="E6" s="4">
        <v>23.620667000000001</v>
      </c>
      <c r="F6" s="4">
        <v>23.620667000000001</v>
      </c>
      <c r="G6" s="2">
        <v>108093000</v>
      </c>
      <c r="H6" s="4">
        <f t="shared" si="3"/>
        <v>108.093</v>
      </c>
      <c r="I6" s="9">
        <f t="shared" si="11"/>
        <v>1.6846501066281085E-2</v>
      </c>
      <c r="J6" s="6" t="b">
        <f t="shared" si="0"/>
        <v>0</v>
      </c>
      <c r="K6" s="34">
        <f t="shared" si="4"/>
        <v>3.0656034016691192E-2</v>
      </c>
      <c r="L6" s="5">
        <f t="shared" si="5"/>
        <v>2.6420231953123926E-2</v>
      </c>
      <c r="M6" s="5">
        <f t="shared" si="6"/>
        <v>-3.907759402695425E-3</v>
      </c>
      <c r="N6" s="4">
        <f t="shared" si="7"/>
        <v>22.778622003858025</v>
      </c>
      <c r="O6" s="4">
        <f t="shared" si="8"/>
        <v>21.927728421010499</v>
      </c>
      <c r="P6" s="5">
        <f t="shared" si="9"/>
        <v>3.735491913002506E-2</v>
      </c>
      <c r="Q6" s="43">
        <f t="shared" si="1"/>
        <v>1.0069836362494911E-2</v>
      </c>
      <c r="R6" s="14"/>
      <c r="S6" s="13">
        <f t="shared" si="2"/>
        <v>4.1034571625257261E-2</v>
      </c>
      <c r="T6" s="20" t="b">
        <f t="shared" si="10"/>
        <v>0</v>
      </c>
      <c r="U6" s="13">
        <f>(E6-E5)/E5</f>
        <v>1.6846501066281085E-2</v>
      </c>
      <c r="V6" s="20"/>
      <c r="W6" s="13">
        <f t="shared" si="12"/>
        <v>7.4483596945289334E-3</v>
      </c>
      <c r="AB6" s="14" t="str">
        <f>notes!A5</f>
        <v>1. low-fast ema %</v>
      </c>
    </row>
    <row r="7" spans="1:28" x14ac:dyDescent="0.2">
      <c r="A7" s="1">
        <v>43423</v>
      </c>
      <c r="B7" s="4">
        <v>23.756001000000001</v>
      </c>
      <c r="C7" s="4">
        <v>24.450001</v>
      </c>
      <c r="D7" s="4">
        <v>23.525333</v>
      </c>
      <c r="E7" s="4">
        <v>23.564667</v>
      </c>
      <c r="F7" s="4">
        <v>23.564667</v>
      </c>
      <c r="G7" s="2">
        <v>145633500</v>
      </c>
      <c r="H7" s="4">
        <f t="shared" si="3"/>
        <v>145.6335</v>
      </c>
      <c r="I7" s="9">
        <f t="shared" si="11"/>
        <v>-2.3708051936044369E-3</v>
      </c>
      <c r="J7" s="6" t="b">
        <f t="shared" si="0"/>
        <v>1</v>
      </c>
      <c r="K7" s="34">
        <f t="shared" si="4"/>
        <v>3.9305203458756585E-2</v>
      </c>
      <c r="L7" s="5">
        <f t="shared" si="5"/>
        <v>-8.0541333535051295E-3</v>
      </c>
      <c r="M7" s="5">
        <f t="shared" si="6"/>
        <v>-3.6209978069121559E-2</v>
      </c>
      <c r="N7" s="4">
        <f t="shared" si="7"/>
        <v>22.909629503215022</v>
      </c>
      <c r="O7" s="4">
        <f t="shared" si="8"/>
        <v>22.070070906140021</v>
      </c>
      <c r="P7" s="5">
        <f t="shared" si="9"/>
        <v>3.6646537516339221E-2</v>
      </c>
      <c r="Q7" s="43">
        <f t="shared" si="1"/>
        <v>2.6875314447951798E-2</v>
      </c>
      <c r="R7" s="45"/>
      <c r="S7" s="13">
        <f t="shared" si="2"/>
        <v>6.7236857609103196E-2</v>
      </c>
      <c r="T7" s="20" t="b">
        <f t="shared" si="10"/>
        <v>1</v>
      </c>
      <c r="U7" s="13">
        <f>(E7-E6)/E6</f>
        <v>-2.3708051936044369E-3</v>
      </c>
      <c r="V7" s="20"/>
      <c r="W7" s="13">
        <f t="shared" si="12"/>
        <v>5.751335587148694E-3</v>
      </c>
      <c r="X7" s="22"/>
      <c r="Y7" s="22"/>
      <c r="AB7" s="14" t="str">
        <f>notes!A6</f>
        <v>2. high-fast ema%</v>
      </c>
    </row>
    <row r="8" spans="1:28" x14ac:dyDescent="0.2">
      <c r="A8" s="1">
        <v>43424</v>
      </c>
      <c r="B8" s="4">
        <v>22.783332999999999</v>
      </c>
      <c r="C8" s="4">
        <v>23.32</v>
      </c>
      <c r="D8" s="4">
        <v>22.236668000000002</v>
      </c>
      <c r="E8" s="4">
        <v>23.166</v>
      </c>
      <c r="F8" s="4">
        <v>23.166</v>
      </c>
      <c r="G8" s="2">
        <v>120070500</v>
      </c>
      <c r="H8" s="4">
        <f t="shared" si="3"/>
        <v>120.0705</v>
      </c>
      <c r="I8" s="9">
        <f t="shared" si="11"/>
        <v>-1.6917998459303484E-2</v>
      </c>
      <c r="J8" s="6" t="b">
        <f t="shared" si="0"/>
        <v>0</v>
      </c>
      <c r="K8" s="34">
        <f t="shared" si="4"/>
        <v>4.8718270201272895E-2</v>
      </c>
      <c r="L8" s="5">
        <f t="shared" si="5"/>
        <v>1.6795918314497772E-2</v>
      </c>
      <c r="M8" s="5">
        <f t="shared" si="6"/>
        <v>-6.6037735849056563E-3</v>
      </c>
      <c r="N8" s="4">
        <f t="shared" si="7"/>
        <v>22.95235791934585</v>
      </c>
      <c r="O8" s="4">
        <f t="shared" si="8"/>
        <v>22.165369088214803</v>
      </c>
      <c r="P8" s="5">
        <f t="shared" si="9"/>
        <v>3.4287929540682112E-2</v>
      </c>
      <c r="Q8" s="43">
        <f t="shared" si="1"/>
        <v>-3.1181542299957562E-2</v>
      </c>
      <c r="R8" s="48"/>
      <c r="S8" s="13">
        <f t="shared" si="2"/>
        <v>1.601761709825358E-2</v>
      </c>
      <c r="T8" s="20" t="b">
        <f t="shared" si="10"/>
        <v>1</v>
      </c>
      <c r="U8" s="13">
        <f>(E8-E7)/E7</f>
        <v>-1.6917998459303484E-2</v>
      </c>
      <c r="V8" s="20"/>
      <c r="W8" s="13">
        <f t="shared" si="12"/>
        <v>1.8650854272798958E-3</v>
      </c>
      <c r="X8" s="22"/>
      <c r="Y8" s="22"/>
      <c r="AB8" s="14" t="str">
        <f>notes!A7</f>
        <v>3. high - close % -  shows if the close fell from high</v>
      </c>
    </row>
    <row r="9" spans="1:28" x14ac:dyDescent="0.2">
      <c r="A9" s="1">
        <v>43425</v>
      </c>
      <c r="B9" s="4">
        <v>23.466667000000001</v>
      </c>
      <c r="C9" s="4">
        <v>23.540001</v>
      </c>
      <c r="D9" s="4">
        <v>22.493334000000001</v>
      </c>
      <c r="E9" s="4">
        <v>22.545999999999999</v>
      </c>
      <c r="F9" s="4">
        <v>22.545999999999999</v>
      </c>
      <c r="G9" s="2">
        <v>70302000</v>
      </c>
      <c r="H9" s="4">
        <f t="shared" si="3"/>
        <v>70.302000000000007</v>
      </c>
      <c r="I9" s="9">
        <f t="shared" si="11"/>
        <v>-2.6763360096693473E-2</v>
      </c>
      <c r="J9" s="6" t="b">
        <f t="shared" si="0"/>
        <v>1</v>
      </c>
      <c r="K9" s="34">
        <f t="shared" si="4"/>
        <v>4.6532319308467088E-2</v>
      </c>
      <c r="L9" s="5">
        <f t="shared" si="5"/>
        <v>-3.9232968192713588E-2</v>
      </c>
      <c r="M9" s="5">
        <f t="shared" si="6"/>
        <v>-4.2226038987848845E-2</v>
      </c>
      <c r="N9" s="4">
        <f t="shared" si="7"/>
        <v>22.884631599454874</v>
      </c>
      <c r="O9" s="4">
        <f t="shared" si="8"/>
        <v>22.198467428370037</v>
      </c>
      <c r="P9" s="5">
        <v>0.05</v>
      </c>
      <c r="Q9" s="43">
        <f t="shared" si="1"/>
        <v>-1.7098706516393912E-2</v>
      </c>
      <c r="R9" s="45"/>
      <c r="S9" s="13">
        <f t="shared" si="2"/>
        <v>2.863797032069057E-2</v>
      </c>
      <c r="T9" s="20" t="b">
        <f t="shared" si="10"/>
        <v>1</v>
      </c>
      <c r="U9" s="13">
        <f>(E9-E8)/E8</f>
        <v>-2.6763360096693473E-2</v>
      </c>
      <c r="V9" s="20">
        <f>(E9-E6)/E6</f>
        <v>-4.5496894732058223E-2</v>
      </c>
      <c r="W9" s="13">
        <f t="shared" si="12"/>
        <v>-2.9507347405859272E-3</v>
      </c>
      <c r="X9" s="22"/>
      <c r="Y9" s="22"/>
      <c r="AB9" s="14" t="str">
        <f>notes!A8</f>
        <v>4. ema difference %</v>
      </c>
    </row>
    <row r="10" spans="1:28" x14ac:dyDescent="0.2">
      <c r="A10" s="1">
        <v>43427</v>
      </c>
      <c r="B10" s="4">
        <v>22.290001</v>
      </c>
      <c r="C10" s="4">
        <v>22.5</v>
      </c>
      <c r="D10" s="4">
        <v>21.703333000000001</v>
      </c>
      <c r="E10" s="4">
        <v>21.722000000000001</v>
      </c>
      <c r="F10" s="4">
        <v>21.722000000000001</v>
      </c>
      <c r="G10" s="2">
        <v>63039000</v>
      </c>
      <c r="H10" s="4">
        <f t="shared" si="3"/>
        <v>63.039000000000001</v>
      </c>
      <c r="I10" s="9">
        <f t="shared" si="11"/>
        <v>-3.654750288299468E-2</v>
      </c>
      <c r="J10" s="6" t="b">
        <f t="shared" si="0"/>
        <v>1</v>
      </c>
      <c r="K10" s="34">
        <f t="shared" si="4"/>
        <v>3.6707126965245356E-2</v>
      </c>
      <c r="L10" s="5">
        <f t="shared" si="5"/>
        <v>-2.5482322768850429E-2</v>
      </c>
      <c r="M10" s="5">
        <f t="shared" si="6"/>
        <v>-3.4577777777777721E-2</v>
      </c>
      <c r="N10" s="4">
        <f t="shared" si="7"/>
        <v>22.690859666212397</v>
      </c>
      <c r="O10" s="4">
        <f t="shared" si="8"/>
        <v>22.157035478076992</v>
      </c>
      <c r="P10" s="5">
        <f t="shared" si="9"/>
        <v>2.3525956970695597E-2</v>
      </c>
      <c r="Q10" s="43">
        <f t="shared" si="1"/>
        <v>-4.352090139990876E-2</v>
      </c>
      <c r="R10" s="45"/>
      <c r="S10" s="13">
        <f t="shared" si="2"/>
        <v>-8.4113016879917794E-3</v>
      </c>
      <c r="T10" s="20" t="b">
        <f t="shared" si="10"/>
        <v>1</v>
      </c>
      <c r="U10" s="13"/>
      <c r="V10" s="20"/>
      <c r="W10" s="13">
        <f t="shared" si="12"/>
        <v>-8.4673389825114225E-3</v>
      </c>
    </row>
    <row r="11" spans="1:28" x14ac:dyDescent="0.2">
      <c r="A11" s="1">
        <v>43430</v>
      </c>
      <c r="B11" s="4">
        <v>21.666668000000001</v>
      </c>
      <c r="C11" s="4">
        <v>23.081333000000001</v>
      </c>
      <c r="D11" s="4">
        <v>21.666668000000001</v>
      </c>
      <c r="E11" s="4">
        <v>23.066668</v>
      </c>
      <c r="F11" s="4">
        <v>23.066668</v>
      </c>
      <c r="G11" s="2">
        <v>119881500</v>
      </c>
      <c r="H11" s="4">
        <f t="shared" si="3"/>
        <v>119.8815</v>
      </c>
      <c r="I11" s="9">
        <f t="shared" si="11"/>
        <v>6.1903507964275781E-2</v>
      </c>
      <c r="J11" s="6" t="b">
        <f t="shared" si="0"/>
        <v>0</v>
      </c>
      <c r="K11" s="34">
        <f t="shared" si="4"/>
        <v>6.5292226751247559E-2</v>
      </c>
      <c r="L11" s="5">
        <f t="shared" si="5"/>
        <v>6.4615380639053435E-2</v>
      </c>
      <c r="M11" s="5">
        <f t="shared" si="6"/>
        <v>-6.3536191778875231E-4</v>
      </c>
      <c r="N11" s="4">
        <f t="shared" si="7"/>
        <v>22.75349438851033</v>
      </c>
      <c r="O11" s="4">
        <f t="shared" si="8"/>
        <v>22.23613395824421</v>
      </c>
      <c r="P11" s="5">
        <f t="shared" si="9"/>
        <v>2.2737625326128698E-2</v>
      </c>
      <c r="Q11" s="43">
        <f t="shared" si="1"/>
        <v>-4.776525178739733E-2</v>
      </c>
      <c r="R11" s="45"/>
      <c r="S11" s="13">
        <f t="shared" si="2"/>
        <v>1.4408275313317041E-2</v>
      </c>
      <c r="T11" s="20" t="b">
        <f t="shared" si="10"/>
        <v>0</v>
      </c>
      <c r="U11" s="13"/>
      <c r="V11" s="20"/>
      <c r="W11" s="13">
        <f t="shared" si="12"/>
        <v>2.7603503445573848E-3</v>
      </c>
      <c r="AB11" s="12" t="str">
        <f>notes!A11</f>
        <v>notes about comment</v>
      </c>
    </row>
    <row r="12" spans="1:28" x14ac:dyDescent="0.2">
      <c r="A12" s="1">
        <v>43431</v>
      </c>
      <c r="B12" s="4">
        <v>22.67</v>
      </c>
      <c r="C12" s="4">
        <v>23.130666999999999</v>
      </c>
      <c r="D12" s="4">
        <v>22.366667</v>
      </c>
      <c r="E12" s="4">
        <v>22.927999</v>
      </c>
      <c r="F12" s="4">
        <v>22.927999</v>
      </c>
      <c r="G12" s="2">
        <v>95374500</v>
      </c>
      <c r="H12" s="4">
        <f t="shared" si="3"/>
        <v>95.374499999999998</v>
      </c>
      <c r="I12" s="9">
        <f t="shared" si="11"/>
        <v>-6.0116615022161044E-3</v>
      </c>
      <c r="J12" s="6" t="b">
        <f t="shared" si="0"/>
        <v>0</v>
      </c>
      <c r="K12" s="34">
        <f t="shared" si="4"/>
        <v>3.4157972665305895E-2</v>
      </c>
      <c r="L12" s="5">
        <f t="shared" si="5"/>
        <v>1.1380635200705693E-2</v>
      </c>
      <c r="M12" s="5">
        <f t="shared" si="6"/>
        <v>-8.7618744414071238E-3</v>
      </c>
      <c r="N12" s="4">
        <f t="shared" si="7"/>
        <v>22.782578490425273</v>
      </c>
      <c r="O12" s="4">
        <f t="shared" si="8"/>
        <v>22.296296135788193</v>
      </c>
      <c r="P12" s="5">
        <f t="shared" si="9"/>
        <v>2.1344482795985862E-2</v>
      </c>
      <c r="Q12" s="43">
        <f t="shared" si="1"/>
        <v>-1.8255681225901026E-2</v>
      </c>
      <c r="R12" s="45"/>
      <c r="S12" s="13">
        <f t="shared" si="2"/>
        <v>1.5278714379104E-2</v>
      </c>
      <c r="T12" s="20" t="b">
        <f t="shared" si="10"/>
        <v>1</v>
      </c>
      <c r="U12" s="13"/>
      <c r="V12" s="20"/>
      <c r="W12" s="13">
        <f t="shared" si="12"/>
        <v>1.27822572736914E-3</v>
      </c>
      <c r="AB12" s="14" t="str">
        <f>notes!A12</f>
        <v>correction means the price touched fast ema</v>
      </c>
    </row>
    <row r="13" spans="1:28" x14ac:dyDescent="0.2">
      <c r="A13" s="1">
        <v>43432</v>
      </c>
      <c r="B13" s="4">
        <v>23.065999999999999</v>
      </c>
      <c r="C13" s="4">
        <v>23.218665999999999</v>
      </c>
      <c r="D13" s="4">
        <v>22.813998999999999</v>
      </c>
      <c r="E13" s="4">
        <v>23.191334000000001</v>
      </c>
      <c r="F13" s="4">
        <v>23.191334000000001</v>
      </c>
      <c r="G13" s="2">
        <v>61914000</v>
      </c>
      <c r="H13" s="4">
        <f t="shared" si="3"/>
        <v>61.914000000000001</v>
      </c>
      <c r="I13" s="9">
        <f t="shared" si="11"/>
        <v>1.1485302315304594E-2</v>
      </c>
      <c r="J13" s="6" t="b">
        <f t="shared" si="0"/>
        <v>0</v>
      </c>
      <c r="K13" s="34">
        <f t="shared" si="4"/>
        <v>1.7737661862788717E-2</v>
      </c>
      <c r="L13" s="5">
        <f t="shared" si="5"/>
        <v>5.4337119569930759E-3</v>
      </c>
      <c r="M13" s="5">
        <f t="shared" si="6"/>
        <v>-1.1771563448131643E-3</v>
      </c>
      <c r="N13" s="4">
        <f t="shared" si="7"/>
        <v>22.850704408687726</v>
      </c>
      <c r="O13" s="4">
        <f t="shared" si="8"/>
        <v>22.374125515284874</v>
      </c>
      <c r="P13" s="5">
        <f t="shared" si="9"/>
        <v>2.0856201405399965E-2</v>
      </c>
      <c r="Q13" s="43">
        <f t="shared" si="1"/>
        <v>-1.6063141000489921E-3</v>
      </c>
      <c r="R13" s="45"/>
      <c r="S13" s="13">
        <f t="shared" si="2"/>
        <v>1.6102855506387626E-2</v>
      </c>
      <c r="T13" s="20" t="b">
        <f t="shared" si="10"/>
        <v>0</v>
      </c>
      <c r="U13" s="13"/>
      <c r="V13" s="20"/>
      <c r="W13" s="13">
        <f t="shared" si="12"/>
        <v>2.9902637355593404E-3</v>
      </c>
      <c r="AB13" s="14"/>
    </row>
    <row r="14" spans="1:28" x14ac:dyDescent="0.2">
      <c r="A14" s="1">
        <v>43433</v>
      </c>
      <c r="B14" s="4">
        <v>23.133333</v>
      </c>
      <c r="C14" s="4">
        <v>23.166668000000001</v>
      </c>
      <c r="D14" s="4">
        <v>22.636666999999999</v>
      </c>
      <c r="E14" s="4">
        <v>22.744667</v>
      </c>
      <c r="F14" s="4">
        <v>22.744667</v>
      </c>
      <c r="G14" s="2">
        <v>46210500</v>
      </c>
      <c r="H14" s="4">
        <f t="shared" si="3"/>
        <v>46.210500000000003</v>
      </c>
      <c r="I14" s="9">
        <f t="shared" si="11"/>
        <v>-1.9260082235890416E-2</v>
      </c>
      <c r="J14" s="6" t="b">
        <f t="shared" si="0"/>
        <v>1</v>
      </c>
      <c r="K14" s="34">
        <f t="shared" si="4"/>
        <v>2.3413385018209713E-2</v>
      </c>
      <c r="L14" s="5">
        <f t="shared" si="5"/>
        <v>-1.6801124161399509E-2</v>
      </c>
      <c r="M14" s="5">
        <f t="shared" si="6"/>
        <v>-1.8215869455201827E-2</v>
      </c>
      <c r="N14" s="4">
        <f t="shared" si="7"/>
        <v>22.83303150723977</v>
      </c>
      <c r="O14" s="4">
        <f t="shared" si="8"/>
        <v>22.406346513955754</v>
      </c>
      <c r="P14" s="5">
        <f t="shared" si="9"/>
        <v>1.8687181031950391E-2</v>
      </c>
      <c r="Q14" s="43">
        <f t="shared" si="1"/>
        <v>-8.6000191072967639E-3</v>
      </c>
      <c r="R14" s="45"/>
      <c r="S14" s="13">
        <f t="shared" si="2"/>
        <v>1.4612010352389848E-2</v>
      </c>
      <c r="T14" s="20" t="b">
        <f t="shared" si="10"/>
        <v>1</v>
      </c>
      <c r="U14" s="13">
        <f>(E14-E13)/E13</f>
        <v>-1.9260082235890416E-2</v>
      </c>
      <c r="V14" s="20"/>
      <c r="W14" s="13">
        <f t="shared" si="12"/>
        <v>-7.7340729335400151E-4</v>
      </c>
    </row>
    <row r="15" spans="1:28" x14ac:dyDescent="0.2">
      <c r="A15" s="1">
        <v>43434</v>
      </c>
      <c r="B15" s="4">
        <v>22.788668000000001</v>
      </c>
      <c r="C15" s="4">
        <v>23.440000999999999</v>
      </c>
      <c r="D15" s="4">
        <v>22.550667000000001</v>
      </c>
      <c r="E15" s="4">
        <v>23.365334000000001</v>
      </c>
      <c r="F15" s="4">
        <v>23.365334000000001</v>
      </c>
      <c r="G15" s="2">
        <v>84436500</v>
      </c>
      <c r="H15" s="4">
        <f t="shared" si="3"/>
        <v>84.436499999999995</v>
      </c>
      <c r="I15" s="9">
        <f t="shared" si="11"/>
        <v>2.7288462829550372E-2</v>
      </c>
      <c r="J15" s="6" t="b">
        <f t="shared" si="0"/>
        <v>0</v>
      </c>
      <c r="K15" s="34">
        <f t="shared" si="4"/>
        <v>3.9437148355744779E-2</v>
      </c>
      <c r="L15" s="5">
        <f t="shared" si="5"/>
        <v>2.5304945422874186E-2</v>
      </c>
      <c r="M15" s="5">
        <f t="shared" si="6"/>
        <v>-3.1854520825318243E-3</v>
      </c>
      <c r="N15" s="4">
        <f t="shared" si="7"/>
        <v>22.921748589366477</v>
      </c>
      <c r="O15" s="4">
        <f t="shared" si="8"/>
        <v>22.489736730133515</v>
      </c>
      <c r="P15" s="5">
        <f t="shared" si="9"/>
        <v>1.88472470827716E-2</v>
      </c>
      <c r="Q15" s="43">
        <f t="shared" si="1"/>
        <v>-1.6189061140764044E-2</v>
      </c>
      <c r="R15" s="45"/>
      <c r="S15" s="13">
        <f t="shared" si="2"/>
        <v>2.2609636809032201E-2</v>
      </c>
      <c r="T15" s="20" t="b">
        <f t="shared" si="10"/>
        <v>0</v>
      </c>
      <c r="U15" s="13">
        <f>(E15-E14)/E14</f>
        <v>2.7288462829550372E-2</v>
      </c>
      <c r="V15" s="20"/>
      <c r="W15" s="13">
        <f t="shared" si="12"/>
        <v>3.8854710159085246E-3</v>
      </c>
      <c r="AB15" s="12" t="str">
        <f>notes!A15</f>
        <v>notes about taking a PE position</v>
      </c>
    </row>
    <row r="16" spans="1:28" x14ac:dyDescent="0.2">
      <c r="A16" s="1">
        <v>43437</v>
      </c>
      <c r="B16" s="4">
        <v>24</v>
      </c>
      <c r="C16" s="4">
        <v>24.4</v>
      </c>
      <c r="D16" s="4">
        <v>23.466667000000001</v>
      </c>
      <c r="E16" s="4">
        <v>23.899332000000001</v>
      </c>
      <c r="F16" s="4">
        <v>23.899332000000001</v>
      </c>
      <c r="G16" s="2">
        <v>124597500</v>
      </c>
      <c r="H16" s="4">
        <f t="shared" si="3"/>
        <v>124.5975</v>
      </c>
      <c r="I16" s="9">
        <f t="shared" si="11"/>
        <v>2.2854284899158746E-2</v>
      </c>
      <c r="J16" s="6" t="b">
        <f t="shared" si="0"/>
        <v>1</v>
      </c>
      <c r="K16" s="34">
        <f t="shared" si="4"/>
        <v>3.9772712503228405E-2</v>
      </c>
      <c r="L16" s="5">
        <f t="shared" si="5"/>
        <v>-4.1944999999999526E-3</v>
      </c>
      <c r="M16" s="5">
        <f t="shared" si="6"/>
        <v>-2.0519180327868747E-2</v>
      </c>
      <c r="N16" s="4">
        <f t="shared" si="7"/>
        <v>23.084679157805397</v>
      </c>
      <c r="O16" s="4">
        <f t="shared" si="8"/>
        <v>22.612310231861034</v>
      </c>
      <c r="P16" s="5">
        <f t="shared" si="9"/>
        <v>2.0462442761940876E-2</v>
      </c>
      <c r="Q16" s="43">
        <f t="shared" si="1"/>
        <v>1.6547245018367369E-2</v>
      </c>
      <c r="R16" s="14"/>
      <c r="S16" s="13">
        <f t="shared" si="2"/>
        <v>5.6978086340431777E-2</v>
      </c>
      <c r="T16" s="20" t="b">
        <f t="shared" si="10"/>
        <v>0</v>
      </c>
      <c r="U16" s="13"/>
      <c r="V16" s="20"/>
      <c r="W16" s="13">
        <f t="shared" si="12"/>
        <v>7.108121258886181E-3</v>
      </c>
      <c r="AB16" s="14" t="str">
        <f>notes!A16</f>
        <v>when price is going down, open to close on daily bars should also be considered.</v>
      </c>
    </row>
    <row r="17" spans="1:28" x14ac:dyDescent="0.2">
      <c r="A17" s="1">
        <v>43438</v>
      </c>
      <c r="B17" s="4">
        <v>23.736668000000002</v>
      </c>
      <c r="C17" s="4">
        <v>24.578666999999999</v>
      </c>
      <c r="D17" s="4">
        <v>23.466667000000001</v>
      </c>
      <c r="E17" s="4">
        <v>23.98</v>
      </c>
      <c r="F17" s="4">
        <v>23.98</v>
      </c>
      <c r="G17" s="2">
        <v>126928500</v>
      </c>
      <c r="H17" s="4">
        <f t="shared" si="3"/>
        <v>126.9285</v>
      </c>
      <c r="I17" s="9">
        <f t="shared" si="11"/>
        <v>3.3753244651356486E-3</v>
      </c>
      <c r="J17" s="6" t="b">
        <f t="shared" si="0"/>
        <v>1</v>
      </c>
      <c r="K17" s="34">
        <f t="shared" si="4"/>
        <v>4.7386362963261819E-2</v>
      </c>
      <c r="L17" s="5">
        <f t="shared" si="5"/>
        <v>1.0251312441998967E-2</v>
      </c>
      <c r="M17" s="5">
        <f t="shared" si="6"/>
        <v>-2.4357179337675186E-2</v>
      </c>
      <c r="N17" s="4">
        <f t="shared" si="7"/>
        <v>23.233899298171163</v>
      </c>
      <c r="O17" s="4">
        <f t="shared" si="8"/>
        <v>22.731239776916595</v>
      </c>
      <c r="P17" s="5">
        <f t="shared" si="9"/>
        <v>2.163474648846973E-2</v>
      </c>
      <c r="Q17" s="43">
        <f t="shared" si="1"/>
        <v>1.0018451868178657E-2</v>
      </c>
      <c r="R17" s="45"/>
      <c r="S17" s="13">
        <f t="shared" si="2"/>
        <v>5.7879552827995957E-2</v>
      </c>
      <c r="T17" s="20" t="b">
        <f t="shared" si="10"/>
        <v>0</v>
      </c>
      <c r="U17" s="13"/>
      <c r="V17" s="20"/>
      <c r="W17" s="13">
        <f t="shared" si="12"/>
        <v>6.4640335412810947E-3</v>
      </c>
      <c r="AB17" s="14" t="str">
        <f>notes!A17</f>
        <v>also, it might be a good idea to enter the downtrend, when EMA- high %age is not very high, and exit once it reaches &gt; 6-7%</v>
      </c>
    </row>
    <row r="18" spans="1:28" x14ac:dyDescent="0.2">
      <c r="A18" s="1">
        <v>43440</v>
      </c>
      <c r="B18" s="4">
        <v>23.733999000000001</v>
      </c>
      <c r="C18" s="4">
        <v>24.492000999999998</v>
      </c>
      <c r="D18" s="4">
        <v>23.384001000000001</v>
      </c>
      <c r="E18" s="4">
        <v>24.204000000000001</v>
      </c>
      <c r="F18" s="4">
        <v>24.204000000000001</v>
      </c>
      <c r="G18" s="2">
        <v>117637500</v>
      </c>
      <c r="H18" s="4">
        <f t="shared" si="3"/>
        <v>117.6375</v>
      </c>
      <c r="I18" s="9">
        <f t="shared" si="11"/>
        <v>9.3411175979983396E-3</v>
      </c>
      <c r="J18" s="6" t="b">
        <f t="shared" si="0"/>
        <v>0</v>
      </c>
      <c r="K18" s="34">
        <f t="shared" si="4"/>
        <v>4.7382823837545891E-2</v>
      </c>
      <c r="L18" s="5">
        <f t="shared" si="5"/>
        <v>1.9802857495696359E-2</v>
      </c>
      <c r="M18" s="5">
        <f t="shared" si="6"/>
        <v>-1.1758982044790776E-2</v>
      </c>
      <c r="N18" s="4">
        <f t="shared" si="7"/>
        <v>23.39558274847597</v>
      </c>
      <c r="O18" s="4">
        <f t="shared" si="8"/>
        <v>22.859305883271674</v>
      </c>
      <c r="P18" s="5">
        <f t="shared" si="9"/>
        <v>2.2922141797866977E-2</v>
      </c>
      <c r="Q18" s="43">
        <f t="shared" si="1"/>
        <v>-4.9503996547054505E-4</v>
      </c>
      <c r="R18" s="45"/>
      <c r="S18" s="13">
        <f t="shared" si="2"/>
        <v>4.6864327480598912E-2</v>
      </c>
      <c r="T18" s="20" t="b">
        <f t="shared" si="10"/>
        <v>0</v>
      </c>
      <c r="U18" s="13"/>
      <c r="V18" s="20"/>
      <c r="W18" s="13">
        <f t="shared" si="12"/>
        <v>6.9589459879226372E-3</v>
      </c>
      <c r="AB18" s="14">
        <f>notes!A18</f>
        <v>0</v>
      </c>
    </row>
    <row r="19" spans="1:28" x14ac:dyDescent="0.2">
      <c r="A19" s="1">
        <v>43441</v>
      </c>
      <c r="B19" s="4">
        <v>24.6</v>
      </c>
      <c r="C19" s="4">
        <v>25.299334000000002</v>
      </c>
      <c r="D19" s="4">
        <v>23.843332</v>
      </c>
      <c r="E19" s="4">
        <v>23.864668000000002</v>
      </c>
      <c r="F19" s="4">
        <v>23.864668000000002</v>
      </c>
      <c r="G19" s="2">
        <v>172668000</v>
      </c>
      <c r="H19" s="4">
        <f t="shared" si="3"/>
        <v>172.66800000000001</v>
      </c>
      <c r="I19" s="9">
        <f t="shared" si="11"/>
        <v>-1.4019666170880799E-2</v>
      </c>
      <c r="J19" s="6" t="b">
        <f t="shared" si="0"/>
        <v>1</v>
      </c>
      <c r="K19" s="34">
        <f t="shared" si="4"/>
        <v>6.106537458774644E-2</v>
      </c>
      <c r="L19" s="5">
        <f t="shared" si="5"/>
        <v>-2.9891544715447138E-2</v>
      </c>
      <c r="M19" s="5">
        <f t="shared" si="6"/>
        <v>-5.6707658786590981E-2</v>
      </c>
      <c r="N19" s="4">
        <f t="shared" si="7"/>
        <v>23.473763623729976</v>
      </c>
      <c r="O19" s="4">
        <f t="shared" si="8"/>
        <v>22.946728676030659</v>
      </c>
      <c r="P19" s="5">
        <f t="shared" si="9"/>
        <v>2.2452085492014127E-2</v>
      </c>
      <c r="Q19" s="43">
        <f t="shared" si="1"/>
        <v>1.5743891017817951E-2</v>
      </c>
      <c r="R19" s="14"/>
      <c r="S19" s="13">
        <f t="shared" si="2"/>
        <v>7.7770672208036101E-2</v>
      </c>
      <c r="T19" s="20" t="b">
        <f t="shared" si="10"/>
        <v>1</v>
      </c>
      <c r="U19" s="13">
        <f>(E19-E18)/E18</f>
        <v>-1.4019666170880799E-2</v>
      </c>
      <c r="V19" s="20"/>
      <c r="W19" s="13">
        <f t="shared" si="12"/>
        <v>3.3416938613806788E-3</v>
      </c>
    </row>
    <row r="20" spans="1:28" ht="24" customHeight="1" x14ac:dyDescent="0.2">
      <c r="A20" s="1">
        <v>43444</v>
      </c>
      <c r="B20" s="4">
        <v>24</v>
      </c>
      <c r="C20" s="4">
        <v>24.398665999999999</v>
      </c>
      <c r="D20" s="4">
        <v>23.541332000000001</v>
      </c>
      <c r="E20" s="4">
        <v>24.343332</v>
      </c>
      <c r="F20" s="4">
        <v>24.343332</v>
      </c>
      <c r="G20" s="2">
        <v>99202500</v>
      </c>
      <c r="H20" s="4">
        <f t="shared" si="3"/>
        <v>99.202500000000001</v>
      </c>
      <c r="I20" s="9">
        <f t="shared" si="11"/>
        <v>2.0057433859963961E-2</v>
      </c>
      <c r="J20" s="6" t="b">
        <f t="shared" si="0"/>
        <v>0</v>
      </c>
      <c r="K20" s="34">
        <f t="shared" si="4"/>
        <v>3.6418245152823041E-2</v>
      </c>
      <c r="L20" s="5">
        <f t="shared" si="5"/>
        <v>1.4305500000000007E-2</v>
      </c>
      <c r="M20" s="5">
        <f t="shared" si="6"/>
        <v>-2.2679108767667232E-3</v>
      </c>
      <c r="N20" s="4">
        <f t="shared" si="7"/>
        <v>23.618691686441647</v>
      </c>
      <c r="O20" s="4">
        <f t="shared" si="8"/>
        <v>23.06817244333234</v>
      </c>
      <c r="P20" s="5">
        <f t="shared" si="9"/>
        <v>2.330862566046929E-2</v>
      </c>
      <c r="Q20" s="43">
        <f t="shared" si="1"/>
        <v>-3.2753586637508216E-3</v>
      </c>
      <c r="R20" s="46"/>
      <c r="S20" s="13">
        <f t="shared" si="2"/>
        <v>3.3023603674292322E-2</v>
      </c>
      <c r="T20" s="20" t="b">
        <f t="shared" si="10"/>
        <v>0</v>
      </c>
      <c r="U20" s="13">
        <f>(E20-E19)/E19</f>
        <v>2.0057433859963961E-2</v>
      </c>
      <c r="V20" s="20"/>
      <c r="W20" s="13">
        <f t="shared" si="12"/>
        <v>6.1740445645946931E-3</v>
      </c>
    </row>
    <row r="21" spans="1:28" x14ac:dyDescent="0.2">
      <c r="A21" s="1">
        <v>43445</v>
      </c>
      <c r="B21" s="4">
        <v>24.660667</v>
      </c>
      <c r="C21" s="4">
        <v>24.811333000000001</v>
      </c>
      <c r="D21" s="4">
        <v>24.015332999999998</v>
      </c>
      <c r="E21" s="4">
        <v>24.450665999999998</v>
      </c>
      <c r="F21" s="4">
        <v>24.450665999999998</v>
      </c>
      <c r="G21" s="2">
        <v>94632000</v>
      </c>
      <c r="H21" s="4">
        <f t="shared" si="3"/>
        <v>94.632000000000005</v>
      </c>
      <c r="I21" s="9">
        <f t="shared" si="11"/>
        <v>4.4091745534258842E-3</v>
      </c>
      <c r="J21" s="6" t="b">
        <f t="shared" si="0"/>
        <v>0</v>
      </c>
      <c r="K21" s="34">
        <f t="shared" si="4"/>
        <v>3.3145490841205619E-2</v>
      </c>
      <c r="L21" s="5">
        <f t="shared" si="5"/>
        <v>-8.5156253072961041E-3</v>
      </c>
      <c r="M21" s="5">
        <f t="shared" si="6"/>
        <v>-1.4536381418926703E-2</v>
      </c>
      <c r="N21" s="4">
        <f t="shared" si="7"/>
        <v>23.757354072034705</v>
      </c>
      <c r="O21" s="4">
        <f t="shared" si="8"/>
        <v>23.188389274346918</v>
      </c>
      <c r="P21" s="5">
        <f t="shared" si="9"/>
        <v>2.39489968437827E-2</v>
      </c>
      <c r="Q21" s="43">
        <f t="shared" si="1"/>
        <v>1.0858908243025519E-2</v>
      </c>
      <c r="R21" s="14"/>
      <c r="S21" s="13">
        <f t="shared" si="2"/>
        <v>4.4364322927945829E-2</v>
      </c>
      <c r="T21" s="20" t="b">
        <f t="shared" si="10"/>
        <v>0</v>
      </c>
      <c r="U21" s="13">
        <f>(E21-E20)/E20</f>
        <v>4.4091745534258842E-3</v>
      </c>
      <c r="V21" s="20">
        <f>(E21-E19)/E19</f>
        <v>2.4555045140372218E-2</v>
      </c>
      <c r="W21" s="13">
        <f t="shared" si="12"/>
        <v>5.8708749592873257E-3</v>
      </c>
    </row>
    <row r="22" spans="1:28" x14ac:dyDescent="0.2">
      <c r="A22" s="1">
        <v>43446</v>
      </c>
      <c r="B22" s="4">
        <v>24.628</v>
      </c>
      <c r="C22" s="4">
        <v>24.794001000000002</v>
      </c>
      <c r="D22" s="4">
        <v>24.344000000000001</v>
      </c>
      <c r="E22" s="4">
        <v>24.440000999999999</v>
      </c>
      <c r="F22" s="4">
        <v>24.440000999999999</v>
      </c>
      <c r="G22" s="2">
        <v>75405000</v>
      </c>
      <c r="H22" s="4">
        <f t="shared" si="3"/>
        <v>75.405000000000001</v>
      </c>
      <c r="I22" s="9">
        <f t="shared" si="11"/>
        <v>-4.361844376754188E-4</v>
      </c>
      <c r="J22" s="6" t="b">
        <f t="shared" si="0"/>
        <v>1</v>
      </c>
      <c r="K22" s="34">
        <f t="shared" si="4"/>
        <v>1.8485088728228734E-2</v>
      </c>
      <c r="L22" s="5">
        <f t="shared" si="5"/>
        <v>-7.6335471820692443E-3</v>
      </c>
      <c r="M22" s="5">
        <f t="shared" si="6"/>
        <v>-1.4277647242169698E-2</v>
      </c>
      <c r="N22" s="4">
        <f t="shared" si="7"/>
        <v>23.871128560028922</v>
      </c>
      <c r="O22" s="4">
        <f t="shared" si="8"/>
        <v>23.297225076577622</v>
      </c>
      <c r="P22" s="5">
        <f t="shared" si="9"/>
        <v>2.4041740716535465E-2</v>
      </c>
      <c r="Q22" s="43">
        <f t="shared" si="1"/>
        <v>1.9809345786980535E-2</v>
      </c>
      <c r="R22" s="14"/>
      <c r="S22" s="13">
        <f t="shared" si="2"/>
        <v>3.8660612029729764E-2</v>
      </c>
      <c r="T22" s="20" t="b">
        <f t="shared" si="10"/>
        <v>1</v>
      </c>
      <c r="U22" s="13"/>
      <c r="V22" s="20"/>
      <c r="W22" s="13">
        <f t="shared" si="12"/>
        <v>4.7890218603149608E-3</v>
      </c>
    </row>
    <row r="23" spans="1:28" x14ac:dyDescent="0.2">
      <c r="A23" s="1">
        <v>43447</v>
      </c>
      <c r="B23" s="4">
        <v>24.676666000000001</v>
      </c>
      <c r="C23" s="4">
        <v>25.162666000000002</v>
      </c>
      <c r="D23" s="4">
        <v>24.450001</v>
      </c>
      <c r="E23" s="4">
        <v>25.119333000000001</v>
      </c>
      <c r="F23" s="4">
        <v>25.119333000000001</v>
      </c>
      <c r="G23" s="2">
        <v>110488500</v>
      </c>
      <c r="H23" s="4">
        <f t="shared" si="3"/>
        <v>110.4885</v>
      </c>
      <c r="I23" s="9">
        <f t="shared" si="11"/>
        <v>2.7795907209660194E-2</v>
      </c>
      <c r="J23" s="6" t="b">
        <f t="shared" si="0"/>
        <v>0</v>
      </c>
      <c r="K23" s="34">
        <f t="shared" si="4"/>
        <v>2.9147851568595076E-2</v>
      </c>
      <c r="L23" s="5">
        <f t="shared" si="5"/>
        <v>1.7938687503409097E-2</v>
      </c>
      <c r="M23" s="5">
        <f t="shared" si="6"/>
        <v>-1.7221148188351944E-3</v>
      </c>
      <c r="N23" s="4">
        <f t="shared" si="7"/>
        <v>24.079162633357434</v>
      </c>
      <c r="O23" s="4">
        <f t="shared" si="8"/>
        <v>23.455669243831743</v>
      </c>
      <c r="P23" s="5">
        <f t="shared" si="9"/>
        <v>2.58934830508579E-2</v>
      </c>
      <c r="Q23" s="43">
        <f t="shared" si="1"/>
        <v>1.5400799948451484E-2</v>
      </c>
      <c r="R23" s="14"/>
      <c r="S23" s="13">
        <f t="shared" si="2"/>
        <v>4.4997551747981653E-2</v>
      </c>
      <c r="T23" s="20" t="b">
        <f t="shared" si="10"/>
        <v>0</v>
      </c>
      <c r="U23" s="13"/>
      <c r="V23" s="20"/>
      <c r="W23" s="13">
        <f t="shared" si="12"/>
        <v>8.7148821977715736E-3</v>
      </c>
      <c r="AB23" t="s">
        <v>69</v>
      </c>
    </row>
    <row r="24" spans="1:28" x14ac:dyDescent="0.2">
      <c r="A24" s="1">
        <v>43448</v>
      </c>
      <c r="B24" s="4">
        <v>25</v>
      </c>
      <c r="C24" s="4">
        <v>25.191334000000001</v>
      </c>
      <c r="D24" s="4">
        <v>24.288668000000001</v>
      </c>
      <c r="E24" s="4">
        <v>24.380666999999999</v>
      </c>
      <c r="F24" s="4">
        <v>24.380666999999999</v>
      </c>
      <c r="G24" s="2">
        <v>95064000</v>
      </c>
      <c r="H24" s="4">
        <f t="shared" si="3"/>
        <v>95.063999999999993</v>
      </c>
      <c r="I24" s="9">
        <f t="shared" si="11"/>
        <v>-2.9406274442080209E-2</v>
      </c>
      <c r="J24" s="6" t="b">
        <f t="shared" si="0"/>
        <v>1</v>
      </c>
      <c r="K24" s="34">
        <f t="shared" si="4"/>
        <v>3.7164079973426287E-2</v>
      </c>
      <c r="L24" s="5">
        <f t="shared" si="5"/>
        <v>-2.477332000000004E-2</v>
      </c>
      <c r="M24" s="5">
        <f t="shared" si="6"/>
        <v>-3.2180391876031743E-2</v>
      </c>
      <c r="N24" s="4">
        <f t="shared" si="7"/>
        <v>24.129413361131196</v>
      </c>
      <c r="O24" s="4">
        <f t="shared" si="8"/>
        <v>23.536103831324635</v>
      </c>
      <c r="P24" s="5">
        <f t="shared" si="9"/>
        <v>2.4588642953180622E-2</v>
      </c>
      <c r="Q24" s="43">
        <f t="shared" si="1"/>
        <v>6.6000211644324756E-3</v>
      </c>
      <c r="R24" s="14"/>
      <c r="S24" s="13">
        <f t="shared" si="2"/>
        <v>4.4009384852240034E-2</v>
      </c>
      <c r="T24" s="20" t="b">
        <f t="shared" si="10"/>
        <v>1</v>
      </c>
      <c r="U24" s="13">
        <f>(E24-E23)/E23</f>
        <v>-2.9406274442080209E-2</v>
      </c>
      <c r="V24" s="20"/>
      <c r="W24" s="13">
        <f t="shared" si="12"/>
        <v>2.0868968136021418E-3</v>
      </c>
      <c r="AB24" t="s">
        <v>58</v>
      </c>
    </row>
    <row r="25" spans="1:28" x14ac:dyDescent="0.2">
      <c r="A25" s="1">
        <v>43451</v>
      </c>
      <c r="B25" s="4">
        <v>24.133333</v>
      </c>
      <c r="C25" s="4">
        <v>24.379999000000002</v>
      </c>
      <c r="D25" s="4">
        <v>22.925332999999998</v>
      </c>
      <c r="E25" s="4">
        <v>23.228000999999999</v>
      </c>
      <c r="F25" s="4">
        <v>23.228000999999999</v>
      </c>
      <c r="G25" s="2">
        <v>115110000</v>
      </c>
      <c r="H25" s="4">
        <f t="shared" si="3"/>
        <v>115.11</v>
      </c>
      <c r="I25" s="9">
        <f t="shared" si="11"/>
        <v>-4.7277869797409562E-2</v>
      </c>
      <c r="J25" s="6" t="b">
        <f t="shared" si="0"/>
        <v>1</v>
      </c>
      <c r="K25" s="34">
        <f t="shared" si="4"/>
        <v>6.3452338947486753E-2</v>
      </c>
      <c r="L25" s="5">
        <f t="shared" si="5"/>
        <v>-3.7513757424223228E-2</v>
      </c>
      <c r="M25" s="5">
        <f t="shared" si="6"/>
        <v>-4.7251765678907633E-2</v>
      </c>
      <c r="N25" s="4">
        <f t="shared" si="7"/>
        <v>23.979177967609331</v>
      </c>
      <c r="O25" s="4">
        <f t="shared" si="8"/>
        <v>23.509312280774665</v>
      </c>
      <c r="P25" s="5">
        <f t="shared" si="9"/>
        <v>1.9594737045171132E-2</v>
      </c>
      <c r="Q25" s="43">
        <f t="shared" si="1"/>
        <v>-4.3948335886778475E-2</v>
      </c>
      <c r="R25" s="14"/>
      <c r="S25" s="13">
        <f t="shared" si="2"/>
        <v>1.6715378355842411E-2</v>
      </c>
      <c r="T25" s="20" t="b">
        <f t="shared" si="10"/>
        <v>1</v>
      </c>
      <c r="U25" s="13">
        <f>(E25-E24)/E24</f>
        <v>-4.7277869797409562E-2</v>
      </c>
      <c r="V25" s="20"/>
      <c r="W25" s="13">
        <f t="shared" si="12"/>
        <v>-6.2262348144721423E-3</v>
      </c>
      <c r="AB25" t="s">
        <v>59</v>
      </c>
    </row>
    <row r="26" spans="1:28" x14ac:dyDescent="0.2">
      <c r="A26" s="1">
        <v>43452</v>
      </c>
      <c r="B26" s="4">
        <v>23.369333000000001</v>
      </c>
      <c r="C26" s="4">
        <v>23.436665999999999</v>
      </c>
      <c r="D26" s="4">
        <v>22.245999999999999</v>
      </c>
      <c r="E26" s="4">
        <v>22.468665999999999</v>
      </c>
      <c r="F26" s="4">
        <v>22.468665999999999</v>
      </c>
      <c r="G26" s="2">
        <v>106500000</v>
      </c>
      <c r="H26" s="4">
        <f t="shared" si="3"/>
        <v>106.5</v>
      </c>
      <c r="I26" s="9">
        <f t="shared" si="11"/>
        <v>-3.2690501434023536E-2</v>
      </c>
      <c r="J26" s="6" t="b">
        <f t="shared" si="0"/>
        <v>1</v>
      </c>
      <c r="K26" s="34">
        <f t="shared" si="4"/>
        <v>5.3522700710240054E-2</v>
      </c>
      <c r="L26" s="5">
        <f t="shared" si="5"/>
        <v>-3.8540552269934365E-2</v>
      </c>
      <c r="M26" s="5">
        <f t="shared" si="6"/>
        <v>-4.1302803052277147E-2</v>
      </c>
      <c r="N26" s="4">
        <f t="shared" si="7"/>
        <v>23.727425973007776</v>
      </c>
      <c r="O26" s="4">
        <f t="shared" si="8"/>
        <v>23.418821299837738</v>
      </c>
      <c r="P26" s="5">
        <f t="shared" si="9"/>
        <v>1.3006243219180423E-2</v>
      </c>
      <c r="Q26" s="43">
        <f t="shared" si="1"/>
        <v>-6.2435174160612339E-2</v>
      </c>
      <c r="R26" s="14"/>
      <c r="S26" s="13">
        <f t="shared" si="2"/>
        <v>-1.2254172590762454E-2</v>
      </c>
      <c r="T26" s="20" t="b">
        <f t="shared" si="10"/>
        <v>1</v>
      </c>
      <c r="U26" s="13">
        <f>(E26-E25)/E25</f>
        <v>-3.2690501434023536E-2</v>
      </c>
      <c r="V26" s="20">
        <f>(E26-E24)/E24</f>
        <v>-7.84228339610233E-2</v>
      </c>
      <c r="W26" s="13">
        <f t="shared" si="12"/>
        <v>-1.0498775018126882E-2</v>
      </c>
    </row>
    <row r="27" spans="1:28" x14ac:dyDescent="0.2">
      <c r="A27" s="1">
        <v>43453</v>
      </c>
      <c r="B27" s="4">
        <v>22.506665999999999</v>
      </c>
      <c r="C27" s="4">
        <v>23.134001000000001</v>
      </c>
      <c r="D27" s="4">
        <v>21.982668</v>
      </c>
      <c r="E27" s="4">
        <v>22.198</v>
      </c>
      <c r="F27" s="4">
        <v>22.198</v>
      </c>
      <c r="G27" s="2">
        <v>124113000</v>
      </c>
      <c r="H27" s="4">
        <f t="shared" si="3"/>
        <v>124.113</v>
      </c>
      <c r="I27" s="9">
        <f t="shared" si="11"/>
        <v>-1.2046376050985783E-2</v>
      </c>
      <c r="J27" s="6" t="b">
        <f t="shared" si="0"/>
        <v>1</v>
      </c>
      <c r="K27" s="34">
        <f t="shared" si="4"/>
        <v>5.2374579828071872E-2</v>
      </c>
      <c r="L27" s="5">
        <f t="shared" si="5"/>
        <v>-1.3714425761683174E-2</v>
      </c>
      <c r="M27" s="5">
        <f t="shared" si="6"/>
        <v>-4.0459970586151563E-2</v>
      </c>
      <c r="N27" s="4">
        <f t="shared" si="7"/>
        <v>23.472521644173145</v>
      </c>
      <c r="O27" s="4">
        <f t="shared" si="8"/>
        <v>23.312662925938806</v>
      </c>
      <c r="P27" s="5">
        <f t="shared" si="9"/>
        <v>6.8104620652899885E-3</v>
      </c>
      <c r="Q27" s="43">
        <f t="shared" si="1"/>
        <v>-6.3472244983230799E-2</v>
      </c>
      <c r="R27" s="14"/>
      <c r="S27" s="13">
        <f t="shared" si="2"/>
        <v>-1.4421997316900078E-2</v>
      </c>
      <c r="T27" s="20" t="b">
        <f t="shared" si="10"/>
        <v>1</v>
      </c>
      <c r="U27" s="13"/>
      <c r="V27" s="20"/>
      <c r="W27" s="13">
        <f t="shared" si="12"/>
        <v>-1.0743024933450791E-2</v>
      </c>
    </row>
    <row r="28" spans="1:28" x14ac:dyDescent="0.2">
      <c r="A28" s="1">
        <v>43454</v>
      </c>
      <c r="B28" s="4">
        <v>21.803332999999999</v>
      </c>
      <c r="C28" s="4">
        <v>22.019333</v>
      </c>
      <c r="D28" s="4">
        <v>20.791332000000001</v>
      </c>
      <c r="E28" s="4">
        <v>21.025333</v>
      </c>
      <c r="F28" s="4">
        <v>21.025333</v>
      </c>
      <c r="G28" s="2">
        <v>136078500</v>
      </c>
      <c r="H28" s="4">
        <f t="shared" si="3"/>
        <v>136.07849999999999</v>
      </c>
      <c r="I28" s="9">
        <f t="shared" si="11"/>
        <v>-5.2827597080818113E-2</v>
      </c>
      <c r="J28" s="6" t="b">
        <f t="shared" si="0"/>
        <v>1</v>
      </c>
      <c r="K28" s="34">
        <f t="shared" si="4"/>
        <v>5.9063123036080564E-2</v>
      </c>
      <c r="L28" s="5">
        <f t="shared" si="5"/>
        <v>-3.5682617882320959E-2</v>
      </c>
      <c r="M28" s="5">
        <f t="shared" si="6"/>
        <v>-4.5142148492872139E-2</v>
      </c>
      <c r="N28" s="4">
        <f t="shared" si="7"/>
        <v>23.064656870144287</v>
      </c>
      <c r="O28" s="4">
        <f t="shared" si="8"/>
        <v>23.113764671509344</v>
      </c>
      <c r="P28" s="5">
        <f t="shared" si="9"/>
        <v>-2.1291364376906947E-3</v>
      </c>
      <c r="Q28" s="43">
        <f t="shared" si="1"/>
        <v>-9.8563134190257945E-2</v>
      </c>
      <c r="R28" s="14"/>
      <c r="S28" s="13">
        <f t="shared" si="2"/>
        <v>-4.5321457675678301E-2</v>
      </c>
      <c r="T28" s="20" t="b">
        <f t="shared" si="10"/>
        <v>1</v>
      </c>
      <c r="U28" s="13"/>
      <c r="V28" s="20"/>
      <c r="W28" s="13">
        <f t="shared" si="12"/>
        <v>-1.7376265754987928E-2</v>
      </c>
    </row>
    <row r="29" spans="1:28" x14ac:dyDescent="0.2">
      <c r="A29" s="1">
        <v>43455</v>
      </c>
      <c r="B29" s="4">
        <v>21.16</v>
      </c>
      <c r="C29" s="4">
        <v>21.564667</v>
      </c>
      <c r="D29" s="4">
        <v>20.829332000000001</v>
      </c>
      <c r="E29" s="4">
        <v>21.318000999999999</v>
      </c>
      <c r="F29" s="4">
        <v>21.318000999999999</v>
      </c>
      <c r="G29" s="2">
        <v>120252000</v>
      </c>
      <c r="H29" s="4">
        <f t="shared" si="3"/>
        <v>120.252</v>
      </c>
      <c r="I29" s="9">
        <f t="shared" si="11"/>
        <v>1.3919779534526232E-2</v>
      </c>
      <c r="J29" s="6" t="b">
        <f t="shared" si="0"/>
        <v>0</v>
      </c>
      <c r="K29" s="34">
        <f t="shared" si="4"/>
        <v>3.5302860408581473E-2</v>
      </c>
      <c r="L29" s="5">
        <f t="shared" si="5"/>
        <v>7.4669659735349114E-3</v>
      </c>
      <c r="M29" s="5">
        <f t="shared" si="6"/>
        <v>-1.1438433062750339E-2</v>
      </c>
      <c r="N29" s="4">
        <f t="shared" si="7"/>
        <v>22.773547558453572</v>
      </c>
      <c r="O29" s="4">
        <f t="shared" si="8"/>
        <v>22.957611308769401</v>
      </c>
      <c r="P29" s="5">
        <f t="shared" si="9"/>
        <v>-8.0823486039400295E-3</v>
      </c>
      <c r="Q29" s="43">
        <f t="shared" si="1"/>
        <v>-8.5371659969238109E-2</v>
      </c>
      <c r="R29" s="14"/>
      <c r="S29" s="13">
        <f t="shared" si="2"/>
        <v>-5.3082663355399538E-2</v>
      </c>
      <c r="T29" s="20" t="b">
        <f t="shared" si="10"/>
        <v>0</v>
      </c>
      <c r="U29" s="13"/>
      <c r="V29" s="20"/>
      <c r="W29" s="13">
        <f t="shared" si="12"/>
        <v>-1.2621445587926213E-2</v>
      </c>
    </row>
    <row r="30" spans="1:28" x14ac:dyDescent="0.2">
      <c r="A30" s="1">
        <v>43458</v>
      </c>
      <c r="B30" s="4">
        <v>20.9</v>
      </c>
      <c r="C30" s="4">
        <v>20.966667000000001</v>
      </c>
      <c r="D30" s="4">
        <v>19.68</v>
      </c>
      <c r="E30" s="4">
        <v>19.692667</v>
      </c>
      <c r="F30" s="4">
        <v>19.692667</v>
      </c>
      <c r="G30" s="2">
        <v>83398500</v>
      </c>
      <c r="H30" s="4">
        <f t="shared" si="3"/>
        <v>83.398499999999999</v>
      </c>
      <c r="I30" s="9">
        <f t="shared" si="11"/>
        <v>-7.6242326848563274E-2</v>
      </c>
      <c r="J30" s="6" t="b">
        <f t="shared" si="0"/>
        <v>1</v>
      </c>
      <c r="K30" s="34">
        <f t="shared" si="4"/>
        <v>6.5379420731707383E-2</v>
      </c>
      <c r="L30" s="5">
        <f t="shared" si="5"/>
        <v>-5.7767129186602803E-2</v>
      </c>
      <c r="M30" s="5">
        <f t="shared" si="6"/>
        <v>-6.0763115091206479E-2</v>
      </c>
      <c r="N30" s="4">
        <f t="shared" si="7"/>
        <v>22.260067465377976</v>
      </c>
      <c r="O30" s="4">
        <f t="shared" si="8"/>
        <v>22.673703108006844</v>
      </c>
      <c r="P30" s="5">
        <f t="shared" si="9"/>
        <v>-1.858195817565304E-2</v>
      </c>
      <c r="Q30" s="43">
        <f t="shared" si="1"/>
        <v>-0.11590564446360568</v>
      </c>
      <c r="R30" s="14"/>
      <c r="S30" s="13">
        <f t="shared" si="2"/>
        <v>-5.810406762646407E-2</v>
      </c>
      <c r="T30" s="20" t="b">
        <f t="shared" si="10"/>
        <v>1</v>
      </c>
      <c r="U30" s="13"/>
      <c r="V30" s="20"/>
      <c r="W30" s="13">
        <f t="shared" si="12"/>
        <v>-2.2547215876561662E-2</v>
      </c>
      <c r="AB30" s="12" t="s">
        <v>73</v>
      </c>
    </row>
    <row r="31" spans="1:28" x14ac:dyDescent="0.2">
      <c r="A31" s="1">
        <v>43460</v>
      </c>
      <c r="B31" s="4">
        <v>20</v>
      </c>
      <c r="C31" s="4">
        <v>21.797999999999998</v>
      </c>
      <c r="D31" s="4">
        <v>19.606000999999999</v>
      </c>
      <c r="E31" s="4">
        <v>21.739332000000001</v>
      </c>
      <c r="F31" s="4">
        <v>21.739332000000001</v>
      </c>
      <c r="G31" s="2">
        <v>122446500</v>
      </c>
      <c r="H31" s="4">
        <f t="shared" si="3"/>
        <v>122.4465</v>
      </c>
      <c r="I31" s="9">
        <f t="shared" si="11"/>
        <v>0.10393031070905738</v>
      </c>
      <c r="J31" s="6" t="b">
        <f t="shared" si="0"/>
        <v>0</v>
      </c>
      <c r="K31" s="34">
        <f t="shared" si="4"/>
        <v>0.11180245272863136</v>
      </c>
      <c r="L31" s="5">
        <f t="shared" si="5"/>
        <v>8.6966600000000047E-2</v>
      </c>
      <c r="M31" s="5">
        <f t="shared" si="6"/>
        <v>-2.6914395816128671E-3</v>
      </c>
      <c r="N31" s="4">
        <f t="shared" si="7"/>
        <v>22.173278221148312</v>
      </c>
      <c r="O31" s="4">
        <f t="shared" si="8"/>
        <v>22.592453446441031</v>
      </c>
      <c r="P31" s="5">
        <f t="shared" si="9"/>
        <v>-1.8904521970635812E-2</v>
      </c>
      <c r="Q31" s="43">
        <f t="shared" si="1"/>
        <v>-0.11578248356166428</v>
      </c>
      <c r="R31" s="14"/>
      <c r="S31" s="13">
        <f t="shared" si="2"/>
        <v>-1.6924796478239416E-2</v>
      </c>
      <c r="T31" s="20" t="b">
        <f t="shared" si="10"/>
        <v>0</v>
      </c>
      <c r="U31" s="13"/>
      <c r="V31" s="20"/>
      <c r="W31" s="13">
        <f t="shared" si="12"/>
        <v>-3.8988760642639825E-3</v>
      </c>
      <c r="AB31" s="114">
        <f>(R20)</f>
        <v>0</v>
      </c>
    </row>
    <row r="32" spans="1:28" x14ac:dyDescent="0.2">
      <c r="A32" s="1">
        <v>43461</v>
      </c>
      <c r="B32" s="4">
        <v>21.322666000000002</v>
      </c>
      <c r="C32" s="4">
        <v>21.478000999999999</v>
      </c>
      <c r="D32" s="4">
        <v>20.100000000000001</v>
      </c>
      <c r="E32" s="4">
        <v>21.075333000000001</v>
      </c>
      <c r="F32" s="4">
        <v>21.075333000000001</v>
      </c>
      <c r="G32" s="2">
        <v>128626500</v>
      </c>
      <c r="H32" s="4">
        <f t="shared" si="3"/>
        <v>128.62649999999999</v>
      </c>
      <c r="I32" s="9">
        <f t="shared" si="11"/>
        <v>-3.054367079908437E-2</v>
      </c>
      <c r="J32" s="6" t="b">
        <f t="shared" si="0"/>
        <v>0</v>
      </c>
      <c r="K32" s="34">
        <f t="shared" si="4"/>
        <v>6.8557263681591915E-2</v>
      </c>
      <c r="L32" s="5">
        <f t="shared" si="5"/>
        <v>-1.1599534504737875E-2</v>
      </c>
      <c r="M32" s="5">
        <f t="shared" si="6"/>
        <v>-1.8747927239597322E-2</v>
      </c>
      <c r="N32" s="4">
        <f t="shared" si="7"/>
        <v>21.990287350956926</v>
      </c>
      <c r="O32" s="4">
        <f t="shared" si="8"/>
        <v>22.4605299293592</v>
      </c>
      <c r="P32" s="5">
        <f t="shared" si="9"/>
        <v>-2.1384103395166019E-2</v>
      </c>
      <c r="Q32" s="43">
        <f t="shared" si="1"/>
        <v>-8.5960102330116542E-2</v>
      </c>
      <c r="R32" s="14"/>
      <c r="S32" s="13">
        <f t="shared" si="2"/>
        <v>-2.3296028050067044E-2</v>
      </c>
      <c r="T32" s="20" t="b">
        <f t="shared" si="10"/>
        <v>1</v>
      </c>
      <c r="U32" s="13"/>
      <c r="V32" s="20"/>
      <c r="W32" s="13">
        <f t="shared" si="12"/>
        <v>-8.2527657104330999E-3</v>
      </c>
      <c r="AB32" s="114"/>
    </row>
    <row r="33" spans="1:23" x14ac:dyDescent="0.2">
      <c r="A33" s="1">
        <v>43462</v>
      </c>
      <c r="B33" s="4">
        <v>21.540001</v>
      </c>
      <c r="C33" s="4">
        <v>22.416</v>
      </c>
      <c r="D33" s="4">
        <v>21.227333000000002</v>
      </c>
      <c r="E33" s="4">
        <v>22.257999000000002</v>
      </c>
      <c r="F33" s="4">
        <v>22.257999000000002</v>
      </c>
      <c r="G33" s="2">
        <v>149085000</v>
      </c>
      <c r="H33" s="4">
        <f t="shared" si="3"/>
        <v>149.08500000000001</v>
      </c>
      <c r="I33" s="9">
        <f t="shared" si="11"/>
        <v>5.6116124001457109E-2</v>
      </c>
      <c r="J33" s="6" t="b">
        <f t="shared" si="0"/>
        <v>0</v>
      </c>
      <c r="K33" s="34">
        <f t="shared" si="4"/>
        <v>5.5997001601661343E-2</v>
      </c>
      <c r="L33" s="5">
        <f t="shared" si="5"/>
        <v>3.3333238935318595E-2</v>
      </c>
      <c r="M33" s="5">
        <f t="shared" si="6"/>
        <v>-7.0485813704496214E-3</v>
      </c>
      <c r="N33" s="4">
        <f t="shared" si="7"/>
        <v>22.034905959130771</v>
      </c>
      <c r="O33" s="4">
        <f t="shared" si="8"/>
        <v>22.442918544197532</v>
      </c>
      <c r="P33" s="5">
        <f t="shared" si="9"/>
        <v>-1.8516647442177504E-2</v>
      </c>
      <c r="Q33" s="43">
        <f t="shared" si="1"/>
        <v>-3.6649712080850959E-2</v>
      </c>
      <c r="R33" s="14"/>
      <c r="S33" s="13">
        <f t="shared" si="2"/>
        <v>1.7295015534718544E-2</v>
      </c>
      <c r="T33" s="20" t="b">
        <f t="shared" si="10"/>
        <v>0</v>
      </c>
      <c r="U33" s="13"/>
      <c r="V33" s="20"/>
      <c r="W33" s="13">
        <f t="shared" si="12"/>
        <v>2.0290143308156323E-3</v>
      </c>
    </row>
    <row r="34" spans="1:23" x14ac:dyDescent="0.2">
      <c r="A34" s="1">
        <v>43465</v>
      </c>
      <c r="B34" s="4">
        <v>22.519333</v>
      </c>
      <c r="C34" s="4">
        <v>22.614000000000001</v>
      </c>
      <c r="D34" s="4">
        <v>21.684000000000001</v>
      </c>
      <c r="E34" s="4">
        <v>22.186665999999999</v>
      </c>
      <c r="F34" s="4">
        <v>22.186665999999999</v>
      </c>
      <c r="G34" s="2">
        <v>94534500</v>
      </c>
      <c r="H34" s="4">
        <f t="shared" si="3"/>
        <v>94.534499999999994</v>
      </c>
      <c r="I34" s="9">
        <f t="shared" si="11"/>
        <v>-3.2048253753629314E-3</v>
      </c>
      <c r="J34" s="6" t="b">
        <f t="shared" si="0"/>
        <v>0</v>
      </c>
      <c r="K34" s="34">
        <f t="shared" si="4"/>
        <v>4.2888765910348632E-2</v>
      </c>
      <c r="L34" s="5">
        <f t="shared" si="5"/>
        <v>-1.4772506805596806E-2</v>
      </c>
      <c r="M34" s="5">
        <f t="shared" si="6"/>
        <v>-1.88968780401522E-2</v>
      </c>
      <c r="N34" s="4">
        <f t="shared" si="7"/>
        <v>22.060199299275641</v>
      </c>
      <c r="O34" s="4">
        <f t="shared" si="8"/>
        <v>22.420635714267313</v>
      </c>
      <c r="P34" s="5">
        <f t="shared" si="9"/>
        <v>-1.6338765126365215E-2</v>
      </c>
      <c r="Q34" s="43">
        <f t="shared" si="1"/>
        <v>-1.7053304649337107E-2</v>
      </c>
      <c r="R34" s="14"/>
      <c r="S34" s="13">
        <f t="shared" si="2"/>
        <v>2.5104066069908244E-2</v>
      </c>
      <c r="T34" s="20" t="b">
        <f t="shared" si="10"/>
        <v>1</v>
      </c>
      <c r="U34" s="13"/>
      <c r="V34" s="20"/>
      <c r="W34" s="13">
        <f t="shared" si="12"/>
        <v>1.1478760196110148E-3</v>
      </c>
    </row>
    <row r="35" spans="1:23" x14ac:dyDescent="0.2">
      <c r="A35" s="1">
        <v>43467</v>
      </c>
      <c r="B35" s="4">
        <v>20.406668</v>
      </c>
      <c r="C35" s="4">
        <v>21.008666999999999</v>
      </c>
      <c r="D35" s="4">
        <v>19.920000000000002</v>
      </c>
      <c r="E35" s="4">
        <v>20.674666999999999</v>
      </c>
      <c r="F35" s="4">
        <v>20.674666999999999</v>
      </c>
      <c r="G35" s="2">
        <v>174879000</v>
      </c>
      <c r="H35" s="4">
        <f t="shared" si="3"/>
        <v>174.87899999999999</v>
      </c>
      <c r="I35" s="9">
        <f t="shared" si="11"/>
        <v>-6.8148995437169319E-2</v>
      </c>
      <c r="J35" s="6" t="b">
        <f t="shared" si="0"/>
        <v>0</v>
      </c>
      <c r="K35" s="34">
        <f t="shared" si="4"/>
        <v>5.4651957831325162E-2</v>
      </c>
      <c r="L35" s="5">
        <f t="shared" si="5"/>
        <v>1.3132913222285953E-2</v>
      </c>
      <c r="M35" s="5">
        <f t="shared" si="6"/>
        <v>-1.589820049030239E-2</v>
      </c>
      <c r="N35" s="4">
        <f t="shared" si="7"/>
        <v>21.82927724939637</v>
      </c>
      <c r="O35" s="4">
        <f t="shared" si="8"/>
        <v>22.268812347809284</v>
      </c>
      <c r="P35" s="5">
        <f t="shared" si="9"/>
        <v>-2.0135119151737772E-2</v>
      </c>
      <c r="Q35" s="43">
        <f t="shared" si="1"/>
        <v>-8.7464061571216875E-2</v>
      </c>
      <c r="R35" s="14"/>
      <c r="S35" s="13">
        <f t="shared" si="2"/>
        <v>-3.7592185944638284E-2</v>
      </c>
      <c r="T35" s="20" t="b">
        <f t="shared" si="10"/>
        <v>1</v>
      </c>
      <c r="U35" s="13"/>
      <c r="V35" s="20"/>
      <c r="W35" s="13">
        <f t="shared" si="12"/>
        <v>-1.0467813402159715E-2</v>
      </c>
    </row>
    <row r="36" spans="1:23" x14ac:dyDescent="0.2">
      <c r="A36" s="1">
        <v>43468</v>
      </c>
      <c r="B36" s="4">
        <v>20.466667000000001</v>
      </c>
      <c r="C36" s="4">
        <v>20.626667000000001</v>
      </c>
      <c r="D36" s="4">
        <v>19.825333000000001</v>
      </c>
      <c r="E36" s="4">
        <v>20.024000000000001</v>
      </c>
      <c r="F36" s="4">
        <v>20.024000000000001</v>
      </c>
      <c r="G36" s="2">
        <v>104478000</v>
      </c>
      <c r="H36" s="4">
        <f t="shared" si="3"/>
        <v>104.47799999999999</v>
      </c>
      <c r="I36" s="9">
        <f t="shared" si="11"/>
        <v>-3.1471703994071516E-2</v>
      </c>
      <c r="J36" s="6" t="b">
        <f t="shared" si="0"/>
        <v>1</v>
      </c>
      <c r="K36" s="34">
        <f t="shared" si="4"/>
        <v>4.041969938159428E-2</v>
      </c>
      <c r="L36" s="5">
        <f t="shared" si="5"/>
        <v>-2.1628680429500325E-2</v>
      </c>
      <c r="M36" s="5">
        <f t="shared" si="6"/>
        <v>-2.9217856670687527E-2</v>
      </c>
      <c r="N36" s="4">
        <f t="shared" si="7"/>
        <v>21.528397707830308</v>
      </c>
      <c r="O36" s="4">
        <f t="shared" si="8"/>
        <v>22.073611274086737</v>
      </c>
      <c r="P36" s="5">
        <f t="shared" si="9"/>
        <v>-2.5325320242394245E-2</v>
      </c>
      <c r="Q36" s="43">
        <f t="shared" si="1"/>
        <v>-7.910782450896793E-2</v>
      </c>
      <c r="R36" s="14"/>
      <c r="S36" s="13">
        <f t="shared" si="2"/>
        <v>-4.1885639612758062E-2</v>
      </c>
      <c r="T36" s="20" t="b">
        <f t="shared" si="10"/>
        <v>1</v>
      </c>
      <c r="U36" s="13"/>
      <c r="V36" s="20"/>
      <c r="W36" s="13">
        <f t="shared" si="12"/>
        <v>-1.3783302952661039E-2</v>
      </c>
    </row>
    <row r="37" spans="1:23" x14ac:dyDescent="0.2">
      <c r="A37" s="1">
        <v>43469</v>
      </c>
      <c r="B37" s="4">
        <v>20.399999999999999</v>
      </c>
      <c r="C37" s="4">
        <v>21.200001</v>
      </c>
      <c r="D37" s="4">
        <v>20.181999000000001</v>
      </c>
      <c r="E37" s="4">
        <v>21.179333</v>
      </c>
      <c r="F37" s="4">
        <v>21.179333</v>
      </c>
      <c r="G37" s="2">
        <v>110911500</v>
      </c>
      <c r="H37" s="4">
        <f t="shared" si="3"/>
        <v>110.9115</v>
      </c>
      <c r="I37" s="9">
        <f t="shared" si="11"/>
        <v>5.7697413104274807E-2</v>
      </c>
      <c r="J37" s="6" t="b">
        <f t="shared" si="0"/>
        <v>0</v>
      </c>
      <c r="K37" s="34">
        <f t="shared" si="4"/>
        <v>5.0441088615651955E-2</v>
      </c>
      <c r="L37" s="5">
        <f t="shared" si="5"/>
        <v>3.8202598039215746E-2</v>
      </c>
      <c r="M37" s="5">
        <f t="shared" si="6"/>
        <v>-9.7490561439127167E-4</v>
      </c>
      <c r="N37" s="4">
        <f t="shared" si="7"/>
        <v>21.470220256525256</v>
      </c>
      <c r="O37" s="4">
        <f t="shared" si="8"/>
        <v>21.995847945905282</v>
      </c>
      <c r="P37" s="5">
        <f t="shared" si="9"/>
        <v>-2.448170922793759E-2</v>
      </c>
      <c r="Q37" s="43">
        <f t="shared" si="1"/>
        <v>-6.0000374524976599E-2</v>
      </c>
      <c r="R37" s="14"/>
      <c r="S37" s="13">
        <f t="shared" si="2"/>
        <v>-1.2585770117711293E-2</v>
      </c>
      <c r="T37" s="20" t="b">
        <f t="shared" si="10"/>
        <v>0</v>
      </c>
      <c r="U37" s="13"/>
      <c r="V37" s="20"/>
      <c r="W37" s="13">
        <f t="shared" si="12"/>
        <v>-2.7023586285704988E-3</v>
      </c>
    </row>
    <row r="38" spans="1:23" x14ac:dyDescent="0.2">
      <c r="A38" s="1">
        <v>43472</v>
      </c>
      <c r="B38" s="4">
        <v>21.448</v>
      </c>
      <c r="C38" s="4">
        <v>22.449332999999999</v>
      </c>
      <c r="D38" s="4">
        <v>21.183332</v>
      </c>
      <c r="E38" s="4">
        <v>22.330666999999998</v>
      </c>
      <c r="F38" s="4">
        <v>22.330666999999998</v>
      </c>
      <c r="G38" s="2">
        <v>113268000</v>
      </c>
      <c r="H38" s="4">
        <f t="shared" si="3"/>
        <v>113.268</v>
      </c>
      <c r="I38" s="9">
        <f t="shared" si="11"/>
        <v>5.436120202652267E-2</v>
      </c>
      <c r="J38" s="6" t="b">
        <f t="shared" si="0"/>
        <v>0</v>
      </c>
      <c r="K38" s="34">
        <f t="shared" si="4"/>
        <v>5.9764016350213424E-2</v>
      </c>
      <c r="L38" s="5">
        <f t="shared" si="5"/>
        <v>4.1153813875419519E-2</v>
      </c>
      <c r="M38" s="5">
        <f t="shared" si="6"/>
        <v>-5.2859476938580336E-3</v>
      </c>
      <c r="N38" s="4">
        <f t="shared" si="7"/>
        <v>21.613628047104378</v>
      </c>
      <c r="O38" s="4">
        <f t="shared" si="8"/>
        <v>22.024962646261343</v>
      </c>
      <c r="P38" s="5">
        <f t="shared" si="9"/>
        <v>-1.9031261121941683E-2</v>
      </c>
      <c r="Q38" s="43">
        <f t="shared" si="1"/>
        <v>-1.9908552426580007E-2</v>
      </c>
      <c r="R38" s="14"/>
      <c r="S38" s="13">
        <f t="shared" si="2"/>
        <v>3.8665648870902208E-2</v>
      </c>
      <c r="T38" s="20" t="b">
        <f t="shared" si="10"/>
        <v>0</v>
      </c>
      <c r="U38" s="13"/>
      <c r="V38" s="20"/>
      <c r="W38" s="13">
        <f t="shared" si="12"/>
        <v>6.6793814346425874E-3</v>
      </c>
    </row>
    <row r="39" spans="1:23" x14ac:dyDescent="0.2">
      <c r="A39" s="1">
        <v>43473</v>
      </c>
      <c r="B39" s="4">
        <v>22.797332999999998</v>
      </c>
      <c r="C39" s="4">
        <v>22.934000000000001</v>
      </c>
      <c r="D39" s="4">
        <v>21.801331999999999</v>
      </c>
      <c r="E39" s="4">
        <v>22.356667000000002</v>
      </c>
      <c r="F39" s="4">
        <v>22.356667000000002</v>
      </c>
      <c r="G39" s="2">
        <v>105127500</v>
      </c>
      <c r="H39" s="4">
        <f t="shared" si="3"/>
        <v>105.1275</v>
      </c>
      <c r="I39" s="9">
        <f t="shared" si="11"/>
        <v>1.1643181101578092E-3</v>
      </c>
      <c r="J39" s="6" t="b">
        <f t="shared" si="0"/>
        <v>1</v>
      </c>
      <c r="K39" s="34">
        <f t="shared" si="4"/>
        <v>5.1954073264881363E-2</v>
      </c>
      <c r="L39" s="5">
        <f t="shared" si="5"/>
        <v>-1.9329717208587369E-2</v>
      </c>
      <c r="M39" s="5">
        <f t="shared" si="6"/>
        <v>-2.5173672276968668E-2</v>
      </c>
      <c r="N39" s="4">
        <f t="shared" si="7"/>
        <v>21.737467872586983</v>
      </c>
      <c r="O39" s="4">
        <f t="shared" si="8"/>
        <v>22.053806503108184</v>
      </c>
      <c r="P39" s="5">
        <f t="shared" si="9"/>
        <v>-1.4552689962575385E-2</v>
      </c>
      <c r="Q39" s="43">
        <f t="shared" si="1"/>
        <v>2.9379745510080585E-3</v>
      </c>
      <c r="R39" s="14"/>
      <c r="S39" s="13">
        <f t="shared" si="2"/>
        <v>5.5044687560962847E-2</v>
      </c>
      <c r="T39" s="20" t="b">
        <f t="shared" si="10"/>
        <v>0</v>
      </c>
      <c r="U39" s="13">
        <f t="shared" ref="U39:U44" si="13">(E39-E38)/E38</f>
        <v>1.1643181101578092E-3</v>
      </c>
      <c r="V39" s="20"/>
      <c r="W39" s="13">
        <f t="shared" si="12"/>
        <v>5.7297102186042413E-3</v>
      </c>
    </row>
    <row r="40" spans="1:23" x14ac:dyDescent="0.2">
      <c r="A40" s="1">
        <v>43474</v>
      </c>
      <c r="B40" s="4">
        <v>22.366667</v>
      </c>
      <c r="C40" s="4">
        <v>22.9</v>
      </c>
      <c r="D40" s="4">
        <v>22.097999999999999</v>
      </c>
      <c r="E40" s="4">
        <v>22.568666</v>
      </c>
      <c r="F40" s="4">
        <v>22.568666</v>
      </c>
      <c r="G40" s="2">
        <v>81493500</v>
      </c>
      <c r="H40" s="4">
        <f t="shared" si="3"/>
        <v>81.493499999999997</v>
      </c>
      <c r="I40" s="9">
        <f t="shared" si="11"/>
        <v>9.4825852171971214E-3</v>
      </c>
      <c r="J40" s="6" t="b">
        <f t="shared" si="0"/>
        <v>0</v>
      </c>
      <c r="K40" s="34">
        <f t="shared" si="4"/>
        <v>3.6292877183455502E-2</v>
      </c>
      <c r="L40" s="5">
        <f t="shared" si="5"/>
        <v>9.031251728297324E-3</v>
      </c>
      <c r="M40" s="5">
        <f t="shared" si="6"/>
        <v>-1.4468733624454073E-2</v>
      </c>
      <c r="N40" s="4">
        <f t="shared" si="7"/>
        <v>21.876000893822486</v>
      </c>
      <c r="O40" s="4">
        <f t="shared" si="8"/>
        <v>22.098576894142255</v>
      </c>
      <c r="P40" s="5">
        <f t="shared" si="9"/>
        <v>-1.0174437338893231E-2</v>
      </c>
      <c r="Q40" s="43">
        <f t="shared" si="1"/>
        <v>1.0148066241860645E-2</v>
      </c>
      <c r="R40" s="14"/>
      <c r="S40" s="13">
        <f t="shared" si="2"/>
        <v>4.6809245947081565E-2</v>
      </c>
      <c r="T40" s="20" t="b">
        <f t="shared" si="10"/>
        <v>0</v>
      </c>
      <c r="U40" s="13">
        <f t="shared" si="13"/>
        <v>9.4825852171971214E-3</v>
      </c>
      <c r="V40" s="20"/>
      <c r="W40" s="13">
        <f t="shared" si="12"/>
        <v>6.3730063707284996E-3</v>
      </c>
    </row>
    <row r="41" spans="1:23" x14ac:dyDescent="0.2">
      <c r="A41" s="1">
        <v>43475</v>
      </c>
      <c r="B41" s="4">
        <v>22.293333000000001</v>
      </c>
      <c r="C41" s="4">
        <v>23.025998999999999</v>
      </c>
      <c r="D41" s="4">
        <v>22.119333000000001</v>
      </c>
      <c r="E41" s="4">
        <v>22.997999</v>
      </c>
      <c r="F41" s="4">
        <v>22.997999</v>
      </c>
      <c r="G41" s="2">
        <v>90846000</v>
      </c>
      <c r="H41" s="4">
        <f t="shared" si="3"/>
        <v>90.846000000000004</v>
      </c>
      <c r="I41" s="9">
        <f t="shared" si="11"/>
        <v>1.9023410599456773E-2</v>
      </c>
      <c r="J41" s="6" t="b">
        <f t="shared" si="0"/>
        <v>0</v>
      </c>
      <c r="K41" s="34">
        <f t="shared" si="4"/>
        <v>4.0989753172032704E-2</v>
      </c>
      <c r="L41" s="5">
        <f t="shared" si="5"/>
        <v>3.1608822242954859E-2</v>
      </c>
      <c r="M41" s="5">
        <f t="shared" si="6"/>
        <v>-1.216016729610676E-3</v>
      </c>
      <c r="N41" s="4">
        <f t="shared" si="7"/>
        <v>22.063000578185406</v>
      </c>
      <c r="O41" s="4">
        <f t="shared" si="8"/>
        <v>22.176787512042928</v>
      </c>
      <c r="P41" s="5">
        <f t="shared" si="9"/>
        <v>-5.1573644053668722E-3</v>
      </c>
      <c r="Q41" s="43">
        <f t="shared" si="1"/>
        <v>2.5532529727753015E-3</v>
      </c>
      <c r="R41" s="14"/>
      <c r="S41" s="13">
        <f t="shared" si="2"/>
        <v>4.3647663353947826E-2</v>
      </c>
      <c r="T41" s="20" t="b">
        <f t="shared" si="10"/>
        <v>0</v>
      </c>
      <c r="U41" s="13">
        <f t="shared" si="13"/>
        <v>1.9023410599456773E-2</v>
      </c>
      <c r="V41" s="20"/>
      <c r="W41" s="13">
        <f t="shared" si="12"/>
        <v>8.548165876868595E-3</v>
      </c>
    </row>
    <row r="42" spans="1:23" x14ac:dyDescent="0.2">
      <c r="A42" s="1">
        <v>43476</v>
      </c>
      <c r="B42" s="4">
        <v>22.806000000000001</v>
      </c>
      <c r="C42" s="4">
        <v>23.227333000000002</v>
      </c>
      <c r="D42" s="4">
        <v>22.584667</v>
      </c>
      <c r="E42" s="4">
        <v>23.150666999999999</v>
      </c>
      <c r="F42" s="4">
        <v>23.150666999999999</v>
      </c>
      <c r="G42" s="2">
        <v>75586500</v>
      </c>
      <c r="H42" s="4">
        <f t="shared" si="3"/>
        <v>75.586500000000001</v>
      </c>
      <c r="I42" s="9">
        <f t="shared" si="11"/>
        <v>6.6383166639844829E-3</v>
      </c>
      <c r="J42" s="6" t="b">
        <f t="shared" si="0"/>
        <v>0</v>
      </c>
      <c r="K42" s="34">
        <f t="shared" si="4"/>
        <v>2.8455854584882832E-2</v>
      </c>
      <c r="L42" s="5">
        <f t="shared" si="5"/>
        <v>1.5112996579847304E-2</v>
      </c>
      <c r="M42" s="5">
        <f t="shared" si="6"/>
        <v>-3.3006802804266423E-3</v>
      </c>
      <c r="N42" s="4">
        <f t="shared" si="7"/>
        <v>22.244278315154503</v>
      </c>
      <c r="O42" s="4">
        <f t="shared" si="8"/>
        <v>22.26147268490876</v>
      </c>
      <c r="P42" s="5">
        <f t="shared" si="9"/>
        <v>-7.7297943815705841E-4</v>
      </c>
      <c r="Q42" s="43">
        <f t="shared" si="1"/>
        <v>1.5302302912367262E-2</v>
      </c>
      <c r="R42" s="14"/>
      <c r="S42" s="13">
        <f t="shared" si="2"/>
        <v>4.4193597603738241E-2</v>
      </c>
      <c r="T42" s="20" t="b">
        <f t="shared" si="10"/>
        <v>0</v>
      </c>
      <c r="U42" s="13">
        <f t="shared" si="13"/>
        <v>6.6383166639844829E-3</v>
      </c>
      <c r="V42" s="20"/>
      <c r="W42" s="13">
        <f t="shared" si="12"/>
        <v>8.216368228188043E-3</v>
      </c>
    </row>
    <row r="43" spans="1:23" x14ac:dyDescent="0.2">
      <c r="A43" s="1">
        <v>43479</v>
      </c>
      <c r="B43" s="4">
        <v>22.825333000000001</v>
      </c>
      <c r="C43" s="4">
        <v>22.833331999999999</v>
      </c>
      <c r="D43" s="4">
        <v>22.266666000000001</v>
      </c>
      <c r="E43" s="4">
        <v>22.293333000000001</v>
      </c>
      <c r="F43" s="4">
        <v>22.293333000000001</v>
      </c>
      <c r="G43" s="2">
        <v>78709500</v>
      </c>
      <c r="H43" s="4">
        <f t="shared" si="3"/>
        <v>78.709500000000006</v>
      </c>
      <c r="I43" s="9">
        <f t="shared" si="11"/>
        <v>-3.7032799098185729E-2</v>
      </c>
      <c r="J43" s="6" t="b">
        <f t="shared" si="0"/>
        <v>1</v>
      </c>
      <c r="K43" s="34">
        <f t="shared" si="4"/>
        <v>2.5449072618235612E-2</v>
      </c>
      <c r="L43" s="5">
        <f t="shared" si="5"/>
        <v>-2.3307436522393782E-2</v>
      </c>
      <c r="M43" s="5">
        <f t="shared" si="6"/>
        <v>-2.3649592621873942E-2</v>
      </c>
      <c r="N43" s="4">
        <f t="shared" si="7"/>
        <v>22.252454095962086</v>
      </c>
      <c r="O43" s="4">
        <f t="shared" si="8"/>
        <v>22.264243147090607</v>
      </c>
      <c r="P43" s="5">
        <f t="shared" si="9"/>
        <v>-5.2978656096450897E-4</v>
      </c>
      <c r="Q43" s="43">
        <f t="shared" si="1"/>
        <v>6.3866681744972843E-4</v>
      </c>
      <c r="R43" s="14"/>
      <c r="S43" s="13">
        <f t="shared" si="2"/>
        <v>2.6103992913901475E-2</v>
      </c>
      <c r="T43" s="20" t="b">
        <f t="shared" si="10"/>
        <v>1</v>
      </c>
      <c r="U43" s="13">
        <f t="shared" si="13"/>
        <v>-3.7032799098185729E-2</v>
      </c>
      <c r="V43" s="20"/>
      <c r="W43" s="13">
        <f t="shared" si="12"/>
        <v>3.6754533870463014E-4</v>
      </c>
    </row>
    <row r="44" spans="1:23" x14ac:dyDescent="0.2">
      <c r="A44" s="1">
        <v>43480</v>
      </c>
      <c r="B44" s="4">
        <v>22.333331999999999</v>
      </c>
      <c r="C44" s="4">
        <v>23.253332</v>
      </c>
      <c r="D44" s="4">
        <v>22.299999</v>
      </c>
      <c r="E44" s="4">
        <v>22.962</v>
      </c>
      <c r="F44" s="4">
        <v>22.962</v>
      </c>
      <c r="G44" s="2">
        <v>90849000</v>
      </c>
      <c r="H44" s="4">
        <f t="shared" si="3"/>
        <v>90.849000000000004</v>
      </c>
      <c r="I44" s="9">
        <f t="shared" si="11"/>
        <v>2.9994034539384453E-2</v>
      </c>
      <c r="J44" s="6" t="b">
        <f t="shared" si="0"/>
        <v>0</v>
      </c>
      <c r="K44" s="34">
        <f t="shared" si="4"/>
        <v>4.275036066145118E-2</v>
      </c>
      <c r="L44" s="5">
        <f t="shared" si="5"/>
        <v>2.8149315113391998E-2</v>
      </c>
      <c r="M44" s="5">
        <f t="shared" si="6"/>
        <v>-1.2528613103704905E-2</v>
      </c>
      <c r="N44" s="4">
        <f t="shared" si="7"/>
        <v>22.370711746635074</v>
      </c>
      <c r="O44" s="4">
        <f t="shared" si="8"/>
        <v>22.324917656039251</v>
      </c>
      <c r="P44" s="5">
        <f t="shared" si="9"/>
        <v>2.0470555927980865E-3</v>
      </c>
      <c r="Q44" s="43">
        <f t="shared" si="1"/>
        <v>-3.1609520267369441E-3</v>
      </c>
      <c r="R44" s="14"/>
      <c r="S44" s="13">
        <f t="shared" si="2"/>
        <v>3.9454276795537688E-2</v>
      </c>
      <c r="T44" s="20" t="b">
        <f t="shared" si="10"/>
        <v>0</v>
      </c>
      <c r="U44" s="13">
        <f t="shared" si="13"/>
        <v>2.9994034539384453E-2</v>
      </c>
      <c r="V44" s="20">
        <f>(E44-E39)/E39</f>
        <v>2.7076173742713889E-2</v>
      </c>
      <c r="W44" s="13">
        <f t="shared" si="12"/>
        <v>5.3143644365250603E-3</v>
      </c>
    </row>
    <row r="45" spans="1:23" x14ac:dyDescent="0.2">
      <c r="A45" s="1">
        <v>43481</v>
      </c>
      <c r="B45" s="4">
        <v>22.985332</v>
      </c>
      <c r="C45" s="4">
        <v>23.466667000000001</v>
      </c>
      <c r="D45" s="4">
        <v>22.9</v>
      </c>
      <c r="E45" s="4">
        <v>23.07</v>
      </c>
      <c r="F45" s="4">
        <v>23.07</v>
      </c>
      <c r="G45" s="2">
        <v>70375500</v>
      </c>
      <c r="H45" s="4">
        <f t="shared" si="3"/>
        <v>70.375500000000002</v>
      </c>
      <c r="I45" s="9">
        <f t="shared" si="11"/>
        <v>4.7034230467729527E-3</v>
      </c>
      <c r="J45" s="6" t="b">
        <f t="shared" si="0"/>
        <v>1</v>
      </c>
      <c r="K45" s="34">
        <f t="shared" si="4"/>
        <v>2.4745283842794868E-2</v>
      </c>
      <c r="L45" s="5">
        <f t="shared" si="5"/>
        <v>3.6835665458302119E-3</v>
      </c>
      <c r="M45" s="5">
        <f t="shared" si="6"/>
        <v>-1.6903423055349136E-2</v>
      </c>
      <c r="N45" s="4">
        <f t="shared" si="7"/>
        <v>22.487259788862563</v>
      </c>
      <c r="O45" s="4">
        <f t="shared" si="8"/>
        <v>22.389707425079315</v>
      </c>
      <c r="P45" s="5">
        <f t="shared" si="9"/>
        <v>4.3381169915403788E-3</v>
      </c>
      <c r="Q45" s="43">
        <f t="shared" si="1"/>
        <v>1.835440222653793E-2</v>
      </c>
      <c r="R45" s="14"/>
      <c r="S45" s="13">
        <f t="shared" si="2"/>
        <v>4.3553870962193306E-2</v>
      </c>
      <c r="T45" s="20" t="b">
        <f t="shared" si="10"/>
        <v>0</v>
      </c>
      <c r="U45" s="13"/>
      <c r="V45" s="20"/>
      <c r="W45" s="13">
        <f t="shared" si="12"/>
        <v>5.2098495366388912E-3</v>
      </c>
    </row>
    <row r="46" spans="1:23" x14ac:dyDescent="0.2">
      <c r="A46" s="1">
        <v>43482</v>
      </c>
      <c r="B46" s="4">
        <v>23.080666999999998</v>
      </c>
      <c r="C46" s="4">
        <v>23.433332</v>
      </c>
      <c r="D46" s="4">
        <v>22.943332999999999</v>
      </c>
      <c r="E46" s="4">
        <v>23.153998999999999</v>
      </c>
      <c r="F46" s="4">
        <v>23.153998999999999</v>
      </c>
      <c r="G46" s="2">
        <v>55150500</v>
      </c>
      <c r="H46" s="4">
        <f t="shared" si="3"/>
        <v>55.150500000000001</v>
      </c>
      <c r="I46" s="9">
        <f t="shared" si="11"/>
        <v>3.6410489813610142E-3</v>
      </c>
      <c r="J46" s="6" t="b">
        <f t="shared" si="0"/>
        <v>1</v>
      </c>
      <c r="K46" s="34">
        <f t="shared" si="4"/>
        <v>2.1356923163692084E-2</v>
      </c>
      <c r="L46" s="5">
        <f t="shared" si="5"/>
        <v>3.1772045409259892E-3</v>
      </c>
      <c r="M46" s="5">
        <f t="shared" si="6"/>
        <v>-1.1920327847529373E-2</v>
      </c>
      <c r="N46" s="4">
        <f t="shared" si="7"/>
        <v>22.598382990718804</v>
      </c>
      <c r="O46" s="4">
        <f t="shared" si="8"/>
        <v>22.456167562028941</v>
      </c>
      <c r="P46" s="5">
        <f t="shared" si="9"/>
        <v>6.2931683540486333E-3</v>
      </c>
      <c r="Q46" s="43">
        <f t="shared" si="1"/>
        <v>1.5264366898413343E-2</v>
      </c>
      <c r="R46" s="14"/>
      <c r="S46" s="13">
        <f t="shared" si="2"/>
        <v>3.6947289973097243E-2</v>
      </c>
      <c r="T46" s="20" t="b">
        <f t="shared" si="10"/>
        <v>0</v>
      </c>
      <c r="U46" s="13"/>
      <c r="V46" s="20"/>
      <c r="W46" s="13">
        <f t="shared" si="12"/>
        <v>4.941607065493946E-3</v>
      </c>
    </row>
    <row r="47" spans="1:23" x14ac:dyDescent="0.2">
      <c r="A47" s="1">
        <v>43483</v>
      </c>
      <c r="B47" s="4">
        <v>21.533332999999999</v>
      </c>
      <c r="C47" s="4">
        <v>21.808665999999999</v>
      </c>
      <c r="D47" s="4">
        <v>19.981999999999999</v>
      </c>
      <c r="E47" s="4">
        <v>20.150666999999999</v>
      </c>
      <c r="F47" s="4">
        <v>20.150666999999999</v>
      </c>
      <c r="G47" s="2">
        <v>362262000</v>
      </c>
      <c r="H47" s="4">
        <f t="shared" si="3"/>
        <v>362.262</v>
      </c>
      <c r="I47" s="9">
        <f t="shared" si="11"/>
        <v>-0.12971115702302657</v>
      </c>
      <c r="J47" s="6" t="b">
        <f t="shared" si="0"/>
        <v>1</v>
      </c>
      <c r="K47" s="34">
        <f t="shared" si="4"/>
        <v>9.1415574016614931E-2</v>
      </c>
      <c r="L47" s="5">
        <f t="shared" si="5"/>
        <v>-6.4210496350007709E-2</v>
      </c>
      <c r="M47" s="5">
        <f t="shared" si="6"/>
        <v>-7.6024778406895699E-2</v>
      </c>
      <c r="N47" s="4">
        <f t="shared" si="7"/>
        <v>22.190430325599003</v>
      </c>
      <c r="O47" s="4">
        <f t="shared" si="8"/>
        <v>22.255689252287294</v>
      </c>
      <c r="P47" s="5">
        <f t="shared" si="9"/>
        <v>-2.9408589978089576E-3</v>
      </c>
      <c r="Q47" s="43">
        <f t="shared" si="1"/>
        <v>-9.9521743976787425E-2</v>
      </c>
      <c r="R47" s="14"/>
      <c r="S47" s="13">
        <f t="shared" si="2"/>
        <v>-1.7204007312945111E-2</v>
      </c>
      <c r="T47" s="20" t="b">
        <f t="shared" si="10"/>
        <v>1</v>
      </c>
      <c r="U47" s="13"/>
      <c r="V47" s="20"/>
      <c r="W47" s="13">
        <f t="shared" si="12"/>
        <v>-1.8052294506529416E-2</v>
      </c>
    </row>
    <row r="48" spans="1:23" x14ac:dyDescent="0.2">
      <c r="A48" s="1">
        <v>43487</v>
      </c>
      <c r="B48" s="4">
        <v>20.321332999999999</v>
      </c>
      <c r="C48" s="4">
        <v>20.533332999999999</v>
      </c>
      <c r="D48" s="4">
        <v>19.700001</v>
      </c>
      <c r="E48" s="4">
        <v>19.927999</v>
      </c>
      <c r="F48" s="4">
        <v>19.927999</v>
      </c>
      <c r="G48" s="2">
        <v>181000500</v>
      </c>
      <c r="H48" s="4">
        <f t="shared" si="3"/>
        <v>181.00049999999999</v>
      </c>
      <c r="I48" s="9">
        <f t="shared" si="11"/>
        <v>-1.1050155312476693E-2</v>
      </c>
      <c r="J48" s="6" t="b">
        <f t="shared" si="0"/>
        <v>1</v>
      </c>
      <c r="K48" s="34">
        <f t="shared" si="4"/>
        <v>4.2301114604004264E-2</v>
      </c>
      <c r="L48" s="5">
        <f t="shared" si="5"/>
        <v>-1.9355718446225915E-2</v>
      </c>
      <c r="M48" s="5">
        <f t="shared" si="6"/>
        <v>-2.9480552426632306E-2</v>
      </c>
      <c r="N48" s="4">
        <f t="shared" si="7"/>
        <v>21.81335843799917</v>
      </c>
      <c r="O48" s="4">
        <f t="shared" si="8"/>
        <v>22.053281404262311</v>
      </c>
      <c r="P48" s="5">
        <f t="shared" si="9"/>
        <v>-1.0998900831574449E-2</v>
      </c>
      <c r="Q48" s="43">
        <f t="shared" si="1"/>
        <v>-9.6883634127501991E-2</v>
      </c>
      <c r="R48" s="14"/>
      <c r="S48" s="13">
        <f t="shared" si="2"/>
        <v>-5.8680805233977611E-2</v>
      </c>
      <c r="T48" s="20" t="b">
        <f t="shared" si="10"/>
        <v>1</v>
      </c>
      <c r="U48" s="13"/>
      <c r="V48" s="20"/>
      <c r="W48" s="13">
        <f t="shared" si="12"/>
        <v>-1.6992545077633779E-2</v>
      </c>
    </row>
    <row r="49" spans="1:23" x14ac:dyDescent="0.2">
      <c r="A49" s="1">
        <v>43488</v>
      </c>
      <c r="B49" s="4">
        <v>19.5</v>
      </c>
      <c r="C49" s="4">
        <v>19.633333</v>
      </c>
      <c r="D49" s="4">
        <v>18.779333000000001</v>
      </c>
      <c r="E49" s="4">
        <v>19.172667000000001</v>
      </c>
      <c r="F49" s="4">
        <v>19.172667000000001</v>
      </c>
      <c r="G49" s="2">
        <v>187950000</v>
      </c>
      <c r="H49" s="4">
        <f t="shared" si="3"/>
        <v>187.95</v>
      </c>
      <c r="I49" s="9">
        <f t="shared" si="11"/>
        <v>-3.790305288554055E-2</v>
      </c>
      <c r="J49" s="6" t="b">
        <f t="shared" si="0"/>
        <v>1</v>
      </c>
      <c r="K49" s="34">
        <f t="shared" si="4"/>
        <v>4.5475523544952268E-2</v>
      </c>
      <c r="L49" s="5">
        <f t="shared" si="5"/>
        <v>-1.6786307692307663E-2</v>
      </c>
      <c r="M49" s="5">
        <f t="shared" si="6"/>
        <v>-2.3463463895814315E-2</v>
      </c>
      <c r="N49" s="4">
        <f t="shared" si="7"/>
        <v>21.373243198332641</v>
      </c>
      <c r="O49" s="4">
        <f t="shared" si="8"/>
        <v>21.802793195196024</v>
      </c>
      <c r="P49" s="5">
        <f t="shared" si="9"/>
        <v>-2.0097558095296109E-2</v>
      </c>
      <c r="Q49" s="43">
        <f t="shared" si="1"/>
        <v>-0.12136249862795717</v>
      </c>
      <c r="R49" s="14"/>
      <c r="S49" s="13">
        <f t="shared" si="2"/>
        <v>-8.140599824683481E-2</v>
      </c>
      <c r="T49" s="20" t="b">
        <f t="shared" si="10"/>
        <v>1</v>
      </c>
      <c r="U49" s="13"/>
      <c r="V49" s="20"/>
      <c r="W49" s="13">
        <f t="shared" si="12"/>
        <v>-2.0176408915549754E-2</v>
      </c>
    </row>
    <row r="50" spans="1:23" x14ac:dyDescent="0.2">
      <c r="A50" s="1">
        <v>43489</v>
      </c>
      <c r="B50" s="4">
        <v>18.868668</v>
      </c>
      <c r="C50" s="4">
        <v>19.578666999999999</v>
      </c>
      <c r="D50" s="4">
        <v>18.618668</v>
      </c>
      <c r="E50" s="4">
        <v>19.434000000000001</v>
      </c>
      <c r="F50" s="4">
        <v>19.434000000000001</v>
      </c>
      <c r="G50" s="2">
        <v>120183000</v>
      </c>
      <c r="H50" s="4">
        <f t="shared" si="3"/>
        <v>120.18300000000001</v>
      </c>
      <c r="I50" s="9">
        <f t="shared" si="11"/>
        <v>1.3630498041821749E-2</v>
      </c>
      <c r="J50" s="6" t="b">
        <f t="shared" si="0"/>
        <v>0</v>
      </c>
      <c r="K50" s="34">
        <f t="shared" si="4"/>
        <v>5.1561099859560297E-2</v>
      </c>
      <c r="L50" s="5">
        <f t="shared" si="5"/>
        <v>2.9961415400387645E-2</v>
      </c>
      <c r="M50" s="5">
        <f t="shared" si="6"/>
        <v>-7.3890117238317775E-3</v>
      </c>
      <c r="N50" s="4">
        <f t="shared" si="7"/>
        <v>21.050035998610536</v>
      </c>
      <c r="O50" s="4">
        <f t="shared" si="8"/>
        <v>21.596811178222456</v>
      </c>
      <c r="P50" s="5">
        <f t="shared" si="9"/>
        <v>-2.5975023493927118E-2</v>
      </c>
      <c r="Q50" s="43">
        <f t="shared" si="1"/>
        <v>-0.11550422045696385</v>
      </c>
      <c r="R50" s="14"/>
      <c r="S50" s="13">
        <f t="shared" si="2"/>
        <v>-6.9898645242585725E-2</v>
      </c>
      <c r="T50" s="20" t="b">
        <f t="shared" si="10"/>
        <v>0</v>
      </c>
      <c r="U50" s="13"/>
      <c r="V50" s="20"/>
      <c r="W50" s="13">
        <f t="shared" si="12"/>
        <v>-1.5122047539669572E-2</v>
      </c>
    </row>
    <row r="51" spans="1:23" x14ac:dyDescent="0.2">
      <c r="A51" s="1">
        <v>43490</v>
      </c>
      <c r="B51" s="4">
        <v>19.625999</v>
      </c>
      <c r="C51" s="4">
        <v>19.901333000000001</v>
      </c>
      <c r="D51" s="4">
        <v>19.303332999999999</v>
      </c>
      <c r="E51" s="4">
        <v>19.802668000000001</v>
      </c>
      <c r="F51" s="4">
        <v>19.802668000000001</v>
      </c>
      <c r="G51" s="2">
        <v>108744000</v>
      </c>
      <c r="H51" s="4">
        <f t="shared" si="3"/>
        <v>108.744</v>
      </c>
      <c r="I51" s="9">
        <f t="shared" si="11"/>
        <v>1.8970258310178015E-2</v>
      </c>
      <c r="J51" s="6" t="b">
        <f t="shared" si="0"/>
        <v>0</v>
      </c>
      <c r="K51" s="34">
        <f t="shared" si="4"/>
        <v>3.0979106043500498E-2</v>
      </c>
      <c r="L51" s="5">
        <f t="shared" si="5"/>
        <v>9.0017838072854479E-3</v>
      </c>
      <c r="M51" s="5">
        <f t="shared" si="6"/>
        <v>-4.9577081093010421E-3</v>
      </c>
      <c r="N51" s="4">
        <f t="shared" si="7"/>
        <v>20.842141332175448</v>
      </c>
      <c r="O51" s="4">
        <f t="shared" si="8"/>
        <v>21.440798727942244</v>
      </c>
      <c r="P51" s="5">
        <f t="shared" si="9"/>
        <v>-2.8723411199721969E-2</v>
      </c>
      <c r="Q51" s="43">
        <f t="shared" si="1"/>
        <v>-7.3831585135635036E-2</v>
      </c>
      <c r="R51" s="14"/>
      <c r="S51" s="13">
        <f t="shared" si="2"/>
        <v>-4.5139715597411111E-2</v>
      </c>
      <c r="T51" s="20" t="b">
        <f t="shared" si="10"/>
        <v>0</v>
      </c>
      <c r="U51" s="13"/>
      <c r="V51" s="20"/>
      <c r="W51" s="13">
        <f t="shared" si="12"/>
        <v>-9.8762142947789108E-3</v>
      </c>
    </row>
    <row r="52" spans="1:23" x14ac:dyDescent="0.2">
      <c r="A52" s="1">
        <v>43493</v>
      </c>
      <c r="B52" s="4">
        <v>19.527332000000001</v>
      </c>
      <c r="C52" s="4">
        <v>19.830666999999998</v>
      </c>
      <c r="D52" s="4">
        <v>19.183332</v>
      </c>
      <c r="E52" s="4">
        <v>19.758666999999999</v>
      </c>
      <c r="F52" s="4">
        <v>19.758666999999999</v>
      </c>
      <c r="G52" s="2">
        <v>96349500</v>
      </c>
      <c r="H52" s="4">
        <f t="shared" si="3"/>
        <v>96.349500000000006</v>
      </c>
      <c r="I52" s="9">
        <f t="shared" si="11"/>
        <v>-2.2219733219787105E-3</v>
      </c>
      <c r="J52" s="6" t="b">
        <f t="shared" si="0"/>
        <v>0</v>
      </c>
      <c r="K52" s="34">
        <f t="shared" si="4"/>
        <v>3.3744659165571352E-2</v>
      </c>
      <c r="L52" s="5">
        <f t="shared" si="5"/>
        <v>1.1846728472686275E-2</v>
      </c>
      <c r="M52" s="5">
        <f t="shared" si="6"/>
        <v>-3.6307402065699143E-3</v>
      </c>
      <c r="N52" s="4">
        <f t="shared" si="7"/>
        <v>20.661562276812873</v>
      </c>
      <c r="O52" s="4">
        <f t="shared" si="8"/>
        <v>21.294526403773354</v>
      </c>
      <c r="P52" s="5">
        <f t="shared" si="9"/>
        <v>-3.0634862866629167E-2</v>
      </c>
      <c r="Q52" s="43">
        <f t="shared" si="1"/>
        <v>-7.1544942101101169E-2</v>
      </c>
      <c r="R52" s="14"/>
      <c r="S52" s="13">
        <f t="shared" si="2"/>
        <v>-4.021454262175201E-2</v>
      </c>
      <c r="T52" s="20" t="b">
        <f t="shared" si="10"/>
        <v>1</v>
      </c>
      <c r="U52" s="13"/>
      <c r="V52" s="20"/>
      <c r="W52" s="13">
        <f t="shared" si="12"/>
        <v>-8.6641316016700491E-3</v>
      </c>
    </row>
    <row r="53" spans="1:23" x14ac:dyDescent="0.2">
      <c r="A53" s="1">
        <v>43494</v>
      </c>
      <c r="B53" s="4">
        <v>19.684667999999999</v>
      </c>
      <c r="C53" s="4">
        <v>19.903998999999999</v>
      </c>
      <c r="D53" s="4">
        <v>19.453333000000001</v>
      </c>
      <c r="E53" s="4">
        <v>19.830666999999998</v>
      </c>
      <c r="F53" s="4">
        <v>19.830666999999998</v>
      </c>
      <c r="G53" s="2">
        <v>69325500</v>
      </c>
      <c r="H53" s="4">
        <f t="shared" si="3"/>
        <v>69.325500000000005</v>
      </c>
      <c r="I53" s="9">
        <f t="shared" si="11"/>
        <v>3.6439705168369494E-3</v>
      </c>
      <c r="J53" s="6" t="b">
        <f t="shared" si="0"/>
        <v>0</v>
      </c>
      <c r="K53" s="34">
        <f t="shared" si="4"/>
        <v>2.3166518560084188E-2</v>
      </c>
      <c r="L53" s="5">
        <f t="shared" si="5"/>
        <v>7.4168891240634473E-3</v>
      </c>
      <c r="M53" s="5">
        <f t="shared" si="6"/>
        <v>-3.6842847510191608E-3</v>
      </c>
      <c r="N53" s="4">
        <f t="shared" si="7"/>
        <v>20.523079730677395</v>
      </c>
      <c r="O53" s="4">
        <f t="shared" si="8"/>
        <v>21.167234281706104</v>
      </c>
      <c r="P53" s="5">
        <f t="shared" si="9"/>
        <v>-3.1386836648392633E-2</v>
      </c>
      <c r="Q53" s="43">
        <f t="shared" si="1"/>
        <v>-5.2124083944300195E-2</v>
      </c>
      <c r="R53" s="14"/>
      <c r="S53" s="13">
        <f t="shared" si="2"/>
        <v>-3.0165098942339028E-2</v>
      </c>
      <c r="T53" s="20" t="b">
        <f t="shared" si="10"/>
        <v>0</v>
      </c>
      <c r="U53" s="13">
        <f>(E53-E52)/E52</f>
        <v>3.6439705168369494E-3</v>
      </c>
      <c r="V53" s="20"/>
      <c r="W53" s="13">
        <f t="shared" si="12"/>
        <v>-6.7024237702919447E-3</v>
      </c>
    </row>
    <row r="54" spans="1:23" x14ac:dyDescent="0.2">
      <c r="A54" s="1">
        <v>43495</v>
      </c>
      <c r="B54" s="4">
        <v>20.030000999999999</v>
      </c>
      <c r="C54" s="4">
        <v>20.6</v>
      </c>
      <c r="D54" s="4">
        <v>19.899332000000001</v>
      </c>
      <c r="E54" s="4">
        <v>20.584667</v>
      </c>
      <c r="F54" s="4">
        <v>20.584667</v>
      </c>
      <c r="G54" s="2">
        <v>168754500</v>
      </c>
      <c r="H54" s="4">
        <f t="shared" si="3"/>
        <v>168.75450000000001</v>
      </c>
      <c r="I54" s="9">
        <f t="shared" si="11"/>
        <v>3.8021918274357663E-2</v>
      </c>
      <c r="J54" s="6" t="b">
        <f t="shared" si="0"/>
        <v>0</v>
      </c>
      <c r="K54" s="34">
        <f t="shared" si="4"/>
        <v>3.5210629180919252E-2</v>
      </c>
      <c r="L54" s="5">
        <f t="shared" si="5"/>
        <v>2.7691760973951075E-2</v>
      </c>
      <c r="M54" s="5">
        <f t="shared" si="6"/>
        <v>-7.4432038834960272E-4</v>
      </c>
      <c r="N54" s="4">
        <f t="shared" si="7"/>
        <v>20.533344275564495</v>
      </c>
      <c r="O54" s="4">
        <f t="shared" si="8"/>
        <v>21.116576257209921</v>
      </c>
      <c r="P54" s="5">
        <f t="shared" si="9"/>
        <v>-2.8404139813673478E-2</v>
      </c>
      <c r="Q54" s="43">
        <f t="shared" si="1"/>
        <v>-3.0877204758067305E-2</v>
      </c>
      <c r="R54" s="14"/>
      <c r="S54" s="13">
        <f t="shared" si="2"/>
        <v>3.2462186159723213E-3</v>
      </c>
      <c r="T54" s="20" t="b">
        <f t="shared" si="10"/>
        <v>0</v>
      </c>
      <c r="U54" s="13">
        <f>(E54-E53)/E53</f>
        <v>3.8021918274357663E-2</v>
      </c>
      <c r="V54" s="20"/>
      <c r="W54" s="13">
        <f t="shared" si="12"/>
        <v>5.0014642158004033E-4</v>
      </c>
    </row>
    <row r="55" spans="1:23" x14ac:dyDescent="0.2">
      <c r="A55" s="1">
        <v>43496</v>
      </c>
      <c r="B55" s="4">
        <v>20.066668</v>
      </c>
      <c r="C55" s="4">
        <v>20.770665999999999</v>
      </c>
      <c r="D55" s="4">
        <v>19.600000000000001</v>
      </c>
      <c r="E55" s="4">
        <v>20.468</v>
      </c>
      <c r="F55" s="4">
        <v>20.468</v>
      </c>
      <c r="G55" s="2">
        <v>188538000</v>
      </c>
      <c r="H55" s="4">
        <f t="shared" si="3"/>
        <v>188.53800000000001</v>
      </c>
      <c r="I55" s="9">
        <f t="shared" si="11"/>
        <v>-5.6676651606751586E-3</v>
      </c>
      <c r="J55" s="6" t="b">
        <f t="shared" si="0"/>
        <v>0</v>
      </c>
      <c r="K55" s="34">
        <f t="shared" si="4"/>
        <v>5.9727857142856992E-2</v>
      </c>
      <c r="L55" s="5">
        <f t="shared" si="5"/>
        <v>1.9999932225918126E-2</v>
      </c>
      <c r="M55" s="5">
        <f t="shared" si="6"/>
        <v>-1.4571800442027162E-2</v>
      </c>
      <c r="N55" s="4">
        <f t="shared" si="7"/>
        <v>20.522453562970412</v>
      </c>
      <c r="O55" s="4">
        <f t="shared" si="8"/>
        <v>21.060178321800361</v>
      </c>
      <c r="P55" s="5">
        <f t="shared" si="9"/>
        <v>-2.6201777344994948E-2</v>
      </c>
      <c r="Q55" s="43">
        <f t="shared" si="1"/>
        <v>-4.4948502874667735E-2</v>
      </c>
      <c r="R55" s="14"/>
      <c r="S55" s="13">
        <f t="shared" si="2"/>
        <v>1.2094676509705802E-2</v>
      </c>
      <c r="T55" s="20" t="b">
        <f t="shared" si="10"/>
        <v>1</v>
      </c>
      <c r="U55" s="13">
        <f>(E55-E54)/E54</f>
        <v>-5.6676651606751586E-3</v>
      </c>
      <c r="V55" s="20"/>
      <c r="W55" s="13">
        <f t="shared" si="12"/>
        <v>-5.3039156446831341E-4</v>
      </c>
    </row>
    <row r="56" spans="1:23" x14ac:dyDescent="0.2">
      <c r="A56" s="1">
        <v>43497</v>
      </c>
      <c r="B56" s="4">
        <v>20.361333999999999</v>
      </c>
      <c r="C56" s="4">
        <v>21.073333999999999</v>
      </c>
      <c r="D56" s="4">
        <v>20.233333999999999</v>
      </c>
      <c r="E56" s="4">
        <v>20.813998999999999</v>
      </c>
      <c r="F56" s="4">
        <v>20.813998999999999</v>
      </c>
      <c r="G56" s="2">
        <v>109251000</v>
      </c>
      <c r="H56" s="4">
        <f t="shared" si="3"/>
        <v>109.251</v>
      </c>
      <c r="I56" s="9">
        <f t="shared" si="11"/>
        <v>1.6904387336329835E-2</v>
      </c>
      <c r="J56" s="6" t="b">
        <f t="shared" si="0"/>
        <v>0</v>
      </c>
      <c r="K56" s="34">
        <f t="shared" si="4"/>
        <v>4.1515649373454713E-2</v>
      </c>
      <c r="L56" s="5">
        <f t="shared" si="5"/>
        <v>2.2231598381520567E-2</v>
      </c>
      <c r="M56" s="5">
        <f t="shared" si="6"/>
        <v>-1.2306310904577325E-2</v>
      </c>
      <c r="N56" s="4">
        <f t="shared" si="7"/>
        <v>20.571044469142009</v>
      </c>
      <c r="O56" s="4">
        <f t="shared" si="8"/>
        <v>21.038771424252502</v>
      </c>
      <c r="P56" s="5">
        <f t="shared" si="9"/>
        <v>-2.2737151524421406E-2</v>
      </c>
      <c r="Q56" s="43">
        <f t="shared" si="1"/>
        <v>-1.6416787667179425E-2</v>
      </c>
      <c r="R56" s="14"/>
      <c r="S56" s="13">
        <f t="shared" si="2"/>
        <v>2.4417308105646209E-2</v>
      </c>
      <c r="T56" s="20" t="b">
        <f t="shared" si="10"/>
        <v>0</v>
      </c>
      <c r="U56" s="13">
        <f>(E56-E55)/E55</f>
        <v>1.6904387336329835E-2</v>
      </c>
      <c r="V56" s="20">
        <f>(E56-E53)/E53</f>
        <v>4.9586430955650705E-2</v>
      </c>
      <c r="W56" s="13">
        <f t="shared" si="12"/>
        <v>2.3676947798908403E-3</v>
      </c>
    </row>
    <row r="57" spans="1:23" x14ac:dyDescent="0.2">
      <c r="A57" s="1">
        <v>43500</v>
      </c>
      <c r="B57" s="4">
        <v>20.865334000000001</v>
      </c>
      <c r="C57" s="4">
        <v>21.02</v>
      </c>
      <c r="D57" s="4">
        <v>20.125333999999999</v>
      </c>
      <c r="E57" s="4">
        <v>20.859332999999999</v>
      </c>
      <c r="F57" s="4">
        <v>20.859332999999999</v>
      </c>
      <c r="G57" s="2">
        <v>110281500</v>
      </c>
      <c r="H57" s="4">
        <f t="shared" si="3"/>
        <v>110.28149999999999</v>
      </c>
      <c r="I57" s="9">
        <f t="shared" si="11"/>
        <v>2.1780533380442862E-3</v>
      </c>
      <c r="J57" s="6" t="b">
        <f t="shared" si="0"/>
        <v>0</v>
      </c>
      <c r="K57" s="34">
        <f t="shared" si="4"/>
        <v>4.4454715633539345E-2</v>
      </c>
      <c r="L57" s="5">
        <f t="shared" si="5"/>
        <v>-2.876062276310197E-4</v>
      </c>
      <c r="M57" s="5">
        <f t="shared" si="6"/>
        <v>-7.6435299714557618E-3</v>
      </c>
      <c r="N57" s="4">
        <f t="shared" si="7"/>
        <v>20.619092557618341</v>
      </c>
      <c r="O57" s="4">
        <f t="shared" si="8"/>
        <v>21.023168083013154</v>
      </c>
      <c r="P57" s="5">
        <f t="shared" si="9"/>
        <v>-1.9597153670349809E-2</v>
      </c>
      <c r="Q57" s="43">
        <f t="shared" si="1"/>
        <v>-2.3946667693477541E-2</v>
      </c>
      <c r="R57" s="14"/>
      <c r="S57" s="13">
        <f t="shared" si="2"/>
        <v>1.9443505637377397E-2</v>
      </c>
      <c r="T57" s="20" t="b">
        <f t="shared" si="10"/>
        <v>0</v>
      </c>
      <c r="U57" s="13"/>
      <c r="V57" s="20"/>
      <c r="W57" s="13">
        <f t="shared" si="12"/>
        <v>2.3357145792187238E-3</v>
      </c>
    </row>
    <row r="58" spans="1:23" x14ac:dyDescent="0.2">
      <c r="A58" s="1">
        <v>43501</v>
      </c>
      <c r="B58" s="4">
        <v>20.832666</v>
      </c>
      <c r="C58" s="4">
        <v>21.495999999999999</v>
      </c>
      <c r="D58" s="4">
        <v>20.816668</v>
      </c>
      <c r="E58" s="4">
        <v>21.423331999999998</v>
      </c>
      <c r="F58" s="4">
        <v>21.423331999999998</v>
      </c>
      <c r="G58" s="2">
        <v>101142000</v>
      </c>
      <c r="H58" s="4">
        <f t="shared" si="3"/>
        <v>101.142</v>
      </c>
      <c r="I58" s="9">
        <f t="shared" si="11"/>
        <v>2.7038208748093675E-2</v>
      </c>
      <c r="J58" s="6" t="b">
        <f t="shared" si="0"/>
        <v>0</v>
      </c>
      <c r="K58" s="34">
        <f t="shared" si="4"/>
        <v>3.2634041144336774E-2</v>
      </c>
      <c r="L58" s="5">
        <f t="shared" si="5"/>
        <v>2.835287619933036E-2</v>
      </c>
      <c r="M58" s="5">
        <f t="shared" si="6"/>
        <v>-3.3805359136583634E-3</v>
      </c>
      <c r="N58" s="4">
        <f t="shared" si="7"/>
        <v>20.753132464681951</v>
      </c>
      <c r="O58" s="4">
        <f t="shared" si="8"/>
        <v>21.057964945359835</v>
      </c>
      <c r="P58" s="5">
        <f t="shared" si="9"/>
        <v>-1.4688504552103337E-2</v>
      </c>
      <c r="Q58" s="43">
        <f t="shared" si="1"/>
        <v>3.0614913399784464E-3</v>
      </c>
      <c r="R58" s="14"/>
      <c r="S58" s="13">
        <f t="shared" si="2"/>
        <v>3.5795441318667111E-2</v>
      </c>
      <c r="T58" s="20" t="b">
        <f t="shared" si="10"/>
        <v>0</v>
      </c>
      <c r="U58" s="13"/>
      <c r="V58" s="20"/>
      <c r="W58" s="13">
        <f t="shared" si="12"/>
        <v>6.5007665438741391E-3</v>
      </c>
    </row>
    <row r="59" spans="1:23" x14ac:dyDescent="0.2">
      <c r="A59" s="1">
        <v>43502</v>
      </c>
      <c r="B59" s="4">
        <v>21.306000000000001</v>
      </c>
      <c r="C59" s="4">
        <v>21.615998999999999</v>
      </c>
      <c r="D59" s="4">
        <v>21.041332000000001</v>
      </c>
      <c r="E59" s="4">
        <v>21.148001000000001</v>
      </c>
      <c r="F59" s="4">
        <v>21.148001000000001</v>
      </c>
      <c r="G59" s="2">
        <v>75577500</v>
      </c>
      <c r="H59" s="4">
        <f t="shared" si="3"/>
        <v>75.577500000000001</v>
      </c>
      <c r="I59" s="9">
        <f t="shared" si="11"/>
        <v>-1.2851922380701462E-2</v>
      </c>
      <c r="J59" s="6" t="b">
        <f t="shared" si="0"/>
        <v>1</v>
      </c>
      <c r="K59" s="34">
        <f t="shared" si="4"/>
        <v>2.7311341316224563E-2</v>
      </c>
      <c r="L59" s="5">
        <f t="shared" si="5"/>
        <v>-7.4157044963860047E-3</v>
      </c>
      <c r="M59" s="5">
        <f t="shared" si="6"/>
        <v>-2.1650537641123964E-2</v>
      </c>
      <c r="N59" s="4">
        <f t="shared" si="7"/>
        <v>20.818943887234958</v>
      </c>
      <c r="O59" s="4">
        <f t="shared" si="8"/>
        <v>21.065794167502457</v>
      </c>
      <c r="P59" s="5">
        <f t="shared" si="9"/>
        <v>-1.185700300671128E-2</v>
      </c>
      <c r="Q59" s="43">
        <f t="shared" si="1"/>
        <v>1.0682007404871218E-2</v>
      </c>
      <c r="R59" s="14"/>
      <c r="S59" s="13">
        <f t="shared" si="2"/>
        <v>3.8285088671272657E-2</v>
      </c>
      <c r="T59" s="20" t="b">
        <f t="shared" si="10"/>
        <v>1</v>
      </c>
      <c r="U59" s="13"/>
      <c r="V59" s="20"/>
      <c r="W59" s="13">
        <f t="shared" si="12"/>
        <v>3.1711560972786544E-3</v>
      </c>
    </row>
    <row r="60" spans="1:23" x14ac:dyDescent="0.2">
      <c r="A60" s="1">
        <v>43503</v>
      </c>
      <c r="B60" s="4">
        <v>20.886666999999999</v>
      </c>
      <c r="C60" s="4">
        <v>20.98</v>
      </c>
      <c r="D60" s="4">
        <v>20.200001</v>
      </c>
      <c r="E60" s="4">
        <v>20.500668000000001</v>
      </c>
      <c r="F60" s="4">
        <v>20.500668000000001</v>
      </c>
      <c r="G60" s="2">
        <v>97809000</v>
      </c>
      <c r="H60" s="4">
        <f t="shared" si="3"/>
        <v>97.808999999999997</v>
      </c>
      <c r="I60" s="9">
        <f t="shared" si="11"/>
        <v>-3.060965431200801E-2</v>
      </c>
      <c r="J60" s="6" t="b">
        <f t="shared" si="0"/>
        <v>1</v>
      </c>
      <c r="K60" s="34">
        <f t="shared" si="4"/>
        <v>3.8613809969613375E-2</v>
      </c>
      <c r="L60" s="5">
        <f t="shared" si="5"/>
        <v>-1.8480641262677202E-2</v>
      </c>
      <c r="M60" s="5">
        <f t="shared" si="6"/>
        <v>-2.2847092469018084E-2</v>
      </c>
      <c r="N60" s="4">
        <f t="shared" si="7"/>
        <v>20.765897906029132</v>
      </c>
      <c r="O60" s="4">
        <f t="shared" si="8"/>
        <v>21.016652761632677</v>
      </c>
      <c r="P60" s="5">
        <f t="shared" si="9"/>
        <v>-1.2075319677399658E-2</v>
      </c>
      <c r="Q60" s="43">
        <f t="shared" si="1"/>
        <v>-2.7251261110401097E-2</v>
      </c>
      <c r="R60" s="14"/>
      <c r="S60" s="13">
        <f t="shared" si="2"/>
        <v>1.0310273841262933E-2</v>
      </c>
      <c r="T60" s="20" t="b">
        <f t="shared" si="10"/>
        <v>1</v>
      </c>
      <c r="U60" s="13">
        <f>(E60-E59)/E59</f>
        <v>-3.060965431200801E-2</v>
      </c>
      <c r="V60" s="20"/>
      <c r="W60" s="13">
        <f t="shared" si="12"/>
        <v>-2.5479669618760884E-3</v>
      </c>
    </row>
    <row r="61" spans="1:23" x14ac:dyDescent="0.2">
      <c r="A61" s="1">
        <v>43504</v>
      </c>
      <c r="B61" s="4">
        <v>20.455334000000001</v>
      </c>
      <c r="C61" s="4">
        <v>20.496668</v>
      </c>
      <c r="D61" s="4">
        <v>19.899999999999999</v>
      </c>
      <c r="E61" s="4">
        <v>20.386666999999999</v>
      </c>
      <c r="F61" s="4">
        <v>20.386666999999999</v>
      </c>
      <c r="G61" s="2">
        <v>87663000</v>
      </c>
      <c r="H61" s="4">
        <f t="shared" si="3"/>
        <v>87.662999999999997</v>
      </c>
      <c r="I61" s="9">
        <f t="shared" si="11"/>
        <v>-5.5608431881342497E-3</v>
      </c>
      <c r="J61" s="6" t="b">
        <f t="shared" si="0"/>
        <v>0</v>
      </c>
      <c r="K61" s="34">
        <f t="shared" si="4"/>
        <v>2.9983316582914629E-2</v>
      </c>
      <c r="L61" s="5">
        <f t="shared" si="5"/>
        <v>-3.3569239201863615E-3</v>
      </c>
      <c r="M61" s="5">
        <f t="shared" si="6"/>
        <v>-5.3667747362644725E-3</v>
      </c>
      <c r="N61" s="4">
        <f t="shared" si="7"/>
        <v>20.702692755024277</v>
      </c>
      <c r="O61" s="4">
        <f t="shared" si="8"/>
        <v>20.961871391055922</v>
      </c>
      <c r="P61" s="5">
        <f t="shared" si="9"/>
        <v>-1.2519078513047351E-2</v>
      </c>
      <c r="Q61" s="43">
        <f t="shared" si="1"/>
        <v>-3.8772384081750669E-2</v>
      </c>
      <c r="R61" s="14"/>
      <c r="S61" s="13">
        <f t="shared" si="2"/>
        <v>-9.9515921654335301E-3</v>
      </c>
      <c r="T61" s="20" t="b">
        <f t="shared" si="10"/>
        <v>1</v>
      </c>
      <c r="U61" s="13">
        <f>(E61-E60)/E60</f>
        <v>-5.5608431881342497E-3</v>
      </c>
      <c r="V61" s="20"/>
      <c r="W61" s="13">
        <f t="shared" si="12"/>
        <v>-3.0436994003762261E-3</v>
      </c>
    </row>
    <row r="62" spans="1:23" x14ac:dyDescent="0.2">
      <c r="A62" s="1">
        <v>43507</v>
      </c>
      <c r="B62" s="4">
        <v>20.773333000000001</v>
      </c>
      <c r="C62" s="4">
        <v>21.24</v>
      </c>
      <c r="D62" s="4">
        <v>20.700001</v>
      </c>
      <c r="E62" s="4">
        <v>20.856000999999999</v>
      </c>
      <c r="F62" s="4">
        <v>20.856000999999999</v>
      </c>
      <c r="G62" s="2">
        <v>106945500</v>
      </c>
      <c r="H62" s="4">
        <f t="shared" si="3"/>
        <v>106.9455</v>
      </c>
      <c r="I62" s="9">
        <f t="shared" si="11"/>
        <v>2.3021615058508579E-2</v>
      </c>
      <c r="J62" s="6" t="b">
        <f t="shared" si="0"/>
        <v>1</v>
      </c>
      <c r="K62" s="34">
        <f t="shared" si="4"/>
        <v>2.6086906952323245E-2</v>
      </c>
      <c r="L62" s="5">
        <f t="shared" si="5"/>
        <v>3.9795250959486468E-3</v>
      </c>
      <c r="M62" s="5">
        <f t="shared" si="6"/>
        <v>-1.8079048964218424E-2</v>
      </c>
      <c r="N62" s="4">
        <f t="shared" si="7"/>
        <v>20.728244129186898</v>
      </c>
      <c r="O62" s="4">
        <f t="shared" si="8"/>
        <v>20.952665270094538</v>
      </c>
      <c r="P62" s="5">
        <f t="shared" si="9"/>
        <v>-1.082682833668671E-2</v>
      </c>
      <c r="Q62" s="43">
        <f t="shared" si="1"/>
        <v>-1.3625432531030937E-3</v>
      </c>
      <c r="R62" s="14"/>
      <c r="S62" s="13">
        <f t="shared" si="2"/>
        <v>2.4688819160157933E-2</v>
      </c>
      <c r="T62" s="20" t="b">
        <f t="shared" si="10"/>
        <v>0</v>
      </c>
      <c r="U62" s="13">
        <f>(E62-E61)/E61</f>
        <v>2.3021615058508579E-2</v>
      </c>
      <c r="V62" s="20"/>
      <c r="W62" s="13">
        <f t="shared" si="12"/>
        <v>1.2342053502397653E-3</v>
      </c>
    </row>
    <row r="63" spans="1:23" x14ac:dyDescent="0.2">
      <c r="A63" s="1">
        <v>43508</v>
      </c>
      <c r="B63" s="4">
        <v>21.08</v>
      </c>
      <c r="C63" s="4">
        <v>21.212667</v>
      </c>
      <c r="D63" s="4">
        <v>20.641332999999999</v>
      </c>
      <c r="E63" s="4">
        <v>20.787333</v>
      </c>
      <c r="F63" s="4">
        <v>20.787333</v>
      </c>
      <c r="G63" s="2">
        <v>82764000</v>
      </c>
      <c r="H63" s="4">
        <f t="shared" si="3"/>
        <v>82.763999999999996</v>
      </c>
      <c r="I63" s="9">
        <f t="shared" si="11"/>
        <v>-3.2924816219561384E-3</v>
      </c>
      <c r="J63" s="6" t="b">
        <f t="shared" si="0"/>
        <v>1</v>
      </c>
      <c r="K63" s="34">
        <f t="shared" si="4"/>
        <v>2.7679123242670436E-2</v>
      </c>
      <c r="L63" s="5">
        <f t="shared" si="5"/>
        <v>-1.3883633776090988E-2</v>
      </c>
      <c r="M63" s="5">
        <f t="shared" si="6"/>
        <v>-2.0050944089208558E-2</v>
      </c>
      <c r="N63" s="4">
        <f t="shared" si="7"/>
        <v>20.738092274322415</v>
      </c>
      <c r="O63" s="4">
        <f t="shared" si="8"/>
        <v>20.938288550955882</v>
      </c>
      <c r="P63" s="5">
        <f t="shared" si="9"/>
        <v>-9.6535531805568408E-3</v>
      </c>
      <c r="Q63" s="43">
        <f t="shared" si="1"/>
        <v>-4.6657750887829624E-3</v>
      </c>
      <c r="R63" s="14"/>
      <c r="S63" s="13">
        <f t="shared" si="2"/>
        <v>2.2884203590182468E-2</v>
      </c>
      <c r="T63" s="20" t="b">
        <f t="shared" si="10"/>
        <v>1</v>
      </c>
      <c r="U63" s="13"/>
      <c r="V63" s="20"/>
      <c r="W63" s="13">
        <f t="shared" si="12"/>
        <v>4.7510754283575655E-4</v>
      </c>
    </row>
    <row r="64" spans="1:23" x14ac:dyDescent="0.2">
      <c r="A64" s="1">
        <v>43509</v>
      </c>
      <c r="B64" s="4">
        <v>20.823333999999999</v>
      </c>
      <c r="C64" s="4">
        <v>20.85</v>
      </c>
      <c r="D64" s="4">
        <v>20.371331999999999</v>
      </c>
      <c r="E64" s="4">
        <v>20.544665999999999</v>
      </c>
      <c r="F64" s="4">
        <v>20.544665999999999</v>
      </c>
      <c r="G64" s="2">
        <v>77124000</v>
      </c>
      <c r="H64" s="4">
        <f t="shared" si="3"/>
        <v>77.123999999999995</v>
      </c>
      <c r="I64" s="9">
        <f t="shared" si="11"/>
        <v>-1.1673791919338612E-2</v>
      </c>
      <c r="J64" s="6" t="b">
        <f t="shared" si="0"/>
        <v>1</v>
      </c>
      <c r="K64" s="34">
        <f t="shared" si="4"/>
        <v>2.3497138036923781E-2</v>
      </c>
      <c r="L64" s="5">
        <f t="shared" si="5"/>
        <v>-1.3382487165599885E-2</v>
      </c>
      <c r="M64" s="5">
        <f t="shared" si="6"/>
        <v>-1.4644316546762685E-2</v>
      </c>
      <c r="N64" s="4">
        <f t="shared" si="7"/>
        <v>20.705854561935347</v>
      </c>
      <c r="O64" s="4">
        <f t="shared" si="8"/>
        <v>20.904060503046676</v>
      </c>
      <c r="P64" s="5">
        <f t="shared" si="9"/>
        <v>-9.5724588675369805E-3</v>
      </c>
      <c r="Q64" s="43">
        <f t="shared" si="1"/>
        <v>-1.6155940868546333E-2</v>
      </c>
      <c r="R64" s="14"/>
      <c r="S64" s="13">
        <f t="shared" si="2"/>
        <v>6.9615787956728344E-3</v>
      </c>
      <c r="T64" s="20" t="b">
        <f t="shared" si="10"/>
        <v>1</v>
      </c>
      <c r="U64" s="13"/>
      <c r="V64" s="20"/>
      <c r="W64" s="13">
        <f t="shared" si="12"/>
        <v>-1.5545167781409177E-3</v>
      </c>
    </row>
    <row r="65" spans="1:23" x14ac:dyDescent="0.2">
      <c r="A65" s="1">
        <v>43510</v>
      </c>
      <c r="B65" s="4">
        <v>20.225332000000002</v>
      </c>
      <c r="C65" s="4">
        <v>20.451332000000001</v>
      </c>
      <c r="D65" s="4">
        <v>20.066668</v>
      </c>
      <c r="E65" s="4">
        <v>20.251332999999999</v>
      </c>
      <c r="F65" s="4">
        <v>20.251332999999999</v>
      </c>
      <c r="G65" s="2">
        <v>78012000</v>
      </c>
      <c r="H65" s="4">
        <f t="shared" si="3"/>
        <v>78.012</v>
      </c>
      <c r="I65" s="9">
        <f t="shared" si="11"/>
        <v>-1.4277817901736661E-2</v>
      </c>
      <c r="J65" s="6" t="b">
        <f t="shared" si="0"/>
        <v>1</v>
      </c>
      <c r="K65" s="34">
        <f t="shared" si="4"/>
        <v>1.9169301051873724E-2</v>
      </c>
      <c r="L65" s="5">
        <f t="shared" si="5"/>
        <v>1.2855660416351768E-3</v>
      </c>
      <c r="M65" s="5">
        <f t="shared" si="6"/>
        <v>-9.7792652331888125E-3</v>
      </c>
      <c r="N65" s="4">
        <f t="shared" si="7"/>
        <v>20.630100968279457</v>
      </c>
      <c r="O65" s="4">
        <f t="shared" si="8"/>
        <v>20.847301589738269</v>
      </c>
      <c r="P65" s="5">
        <f t="shared" si="9"/>
        <v>-1.0528335357775325E-2</v>
      </c>
      <c r="Q65" s="43">
        <f t="shared" si="1"/>
        <v>-2.7311207499458368E-2</v>
      </c>
      <c r="R65" s="14"/>
      <c r="S65" s="13">
        <f t="shared" si="2"/>
        <v>-8.6654432062319518E-3</v>
      </c>
      <c r="T65" s="20" t="b">
        <f t="shared" si="10"/>
        <v>1</v>
      </c>
      <c r="U65" s="13"/>
      <c r="V65" s="20"/>
      <c r="W65" s="13">
        <f t="shared" si="12"/>
        <v>-3.6585591495050538E-3</v>
      </c>
    </row>
    <row r="66" spans="1:23" x14ac:dyDescent="0.2">
      <c r="A66" s="1">
        <v>43511</v>
      </c>
      <c r="B66" s="4">
        <v>20.299999</v>
      </c>
      <c r="C66" s="4">
        <v>20.533332999999999</v>
      </c>
      <c r="D66" s="4">
        <v>20.260000000000002</v>
      </c>
      <c r="E66" s="4">
        <v>20.525333</v>
      </c>
      <c r="F66" s="4">
        <v>20.525333</v>
      </c>
      <c r="G66" s="2">
        <v>58573500</v>
      </c>
      <c r="H66" s="4">
        <f t="shared" si="3"/>
        <v>58.573500000000003</v>
      </c>
      <c r="I66" s="9">
        <f t="shared" si="11"/>
        <v>1.3529973557790044E-2</v>
      </c>
      <c r="J66" s="6" t="b">
        <f t="shared" ref="J66:J129" si="14">(E66-D66)&lt;(C66-E66)</f>
        <v>0</v>
      </c>
      <c r="K66" s="34">
        <f t="shared" si="4"/>
        <v>1.3491263573543799E-2</v>
      </c>
      <c r="L66" s="5">
        <f t="shared" si="5"/>
        <v>1.1100197591142745E-2</v>
      </c>
      <c r="M66" s="5">
        <f t="shared" si="6"/>
        <v>-3.8961039593519081E-4</v>
      </c>
      <c r="N66" s="4">
        <f t="shared" si="7"/>
        <v>20.612639640232882</v>
      </c>
      <c r="O66" s="4">
        <f t="shared" si="8"/>
        <v>20.819304321065374</v>
      </c>
      <c r="P66" s="5">
        <f t="shared" si="9"/>
        <v>-1.0026114289074996E-2</v>
      </c>
      <c r="Q66" s="43">
        <f t="shared" ref="Q66:Q129" si="15">(D66-N66)/N66</f>
        <v>-1.7107932142013418E-2</v>
      </c>
      <c r="R66" s="14"/>
      <c r="S66" s="13">
        <f t="shared" ref="S66:S129" si="16">(C66-N66)/N66</f>
        <v>-3.847476190195822E-3</v>
      </c>
      <c r="T66" s="20" t="b">
        <f t="shared" si="10"/>
        <v>0</v>
      </c>
      <c r="U66" s="13"/>
      <c r="V66" s="20"/>
      <c r="W66" s="13">
        <f t="shared" si="12"/>
        <v>-8.4640051318332925E-4</v>
      </c>
    </row>
    <row r="67" spans="1:23" x14ac:dyDescent="0.2">
      <c r="A67" s="1">
        <v>43515</v>
      </c>
      <c r="B67" s="4">
        <v>20.437332000000001</v>
      </c>
      <c r="C67" s="4">
        <v>20.769333</v>
      </c>
      <c r="D67" s="4">
        <v>20.364668000000002</v>
      </c>
      <c r="E67" s="4">
        <v>20.375999</v>
      </c>
      <c r="F67" s="4">
        <v>20.375999</v>
      </c>
      <c r="G67" s="2">
        <v>62526000</v>
      </c>
      <c r="H67" s="4">
        <f t="shared" ref="H67:H130" si="17">(G67/1000000)</f>
        <v>62.526000000000003</v>
      </c>
      <c r="I67" s="9">
        <f t="shared" si="11"/>
        <v>-7.2755945055799891E-3</v>
      </c>
      <c r="J67" s="6" t="b">
        <f t="shared" si="14"/>
        <v>1</v>
      </c>
      <c r="K67" s="34">
        <f t="shared" ref="K67:K130" si="18">(C67-D67)/D67</f>
        <v>1.9870935288510364E-2</v>
      </c>
      <c r="L67" s="5">
        <f t="shared" ref="L67:L130" si="19">(E67-B67)/B67</f>
        <v>-3.0010277271025976E-3</v>
      </c>
      <c r="M67" s="5">
        <f t="shared" ref="M67:M130" si="20">(E67-C67)/C67</f>
        <v>-1.8938210485623174E-2</v>
      </c>
      <c r="N67" s="4">
        <f t="shared" ref="N67:N130" si="21">(E67-N66)*(2/($Y$1+1))+N66</f>
        <v>20.573199533527401</v>
      </c>
      <c r="O67" s="4">
        <f t="shared" ref="O67:O130" si="22">(E67-O66)*(2/($Y$2+1))+O66</f>
        <v>20.780756032277079</v>
      </c>
      <c r="P67" s="5">
        <f t="shared" ref="P67:P130" si="23">(N67-O67)/N67</f>
        <v>-1.0088683503576144E-2</v>
      </c>
      <c r="Q67" s="43">
        <f t="shared" si="15"/>
        <v>-1.0136076947465688E-2</v>
      </c>
      <c r="R67" s="14"/>
      <c r="S67" s="13">
        <f t="shared" si="16"/>
        <v>9.533445011942223E-3</v>
      </c>
      <c r="T67" s="20" t="b">
        <f t="shared" ref="T67:T130" si="24">(E67&lt;E66)</f>
        <v>1</v>
      </c>
      <c r="U67" s="13"/>
      <c r="V67" s="20"/>
      <c r="W67" s="13">
        <f t="shared" si="12"/>
        <v>-1.9133942762235773E-3</v>
      </c>
    </row>
    <row r="68" spans="1:23" x14ac:dyDescent="0.2">
      <c r="A68" s="1">
        <v>43516</v>
      </c>
      <c r="B68" s="4">
        <v>20.294001000000002</v>
      </c>
      <c r="C68" s="4">
        <v>20.420000000000002</v>
      </c>
      <c r="D68" s="4">
        <v>19.933332</v>
      </c>
      <c r="E68" s="4">
        <v>20.170667999999999</v>
      </c>
      <c r="F68" s="4">
        <v>20.170667999999999</v>
      </c>
      <c r="G68" s="2">
        <v>107131500</v>
      </c>
      <c r="H68" s="4">
        <f t="shared" si="17"/>
        <v>107.1315</v>
      </c>
      <c r="I68" s="9">
        <f t="shared" ref="I68:I131" si="25">(E68-E67)/E67</f>
        <v>-1.0077101004961821E-2</v>
      </c>
      <c r="J68" s="6" t="b">
        <f t="shared" si="14"/>
        <v>1</v>
      </c>
      <c r="K68" s="34">
        <f t="shared" si="18"/>
        <v>2.4414784241791672E-2</v>
      </c>
      <c r="L68" s="5">
        <f t="shared" si="19"/>
        <v>-6.0773131922089857E-3</v>
      </c>
      <c r="M68" s="5">
        <f t="shared" si="20"/>
        <v>-1.2210186092066725E-2</v>
      </c>
      <c r="N68" s="4">
        <f t="shared" si="21"/>
        <v>20.506110944606167</v>
      </c>
      <c r="O68" s="4">
        <f t="shared" si="22"/>
        <v>20.727704899035594</v>
      </c>
      <c r="P68" s="5">
        <f t="shared" si="23"/>
        <v>-1.0806239907119666E-2</v>
      </c>
      <c r="Q68" s="43">
        <f t="shared" si="15"/>
        <v>-2.7932109903893221E-2</v>
      </c>
      <c r="R68" s="14"/>
      <c r="S68" s="13">
        <f t="shared" si="16"/>
        <v>-4.1992820988231141E-3</v>
      </c>
      <c r="T68" s="20" t="b">
        <f t="shared" si="24"/>
        <v>1</v>
      </c>
      <c r="U68" s="13"/>
      <c r="V68" s="20"/>
      <c r="W68" s="13">
        <f t="shared" ref="W68:W131" si="26">(N68-N67)/N67</f>
        <v>-3.2609701185224854E-3</v>
      </c>
    </row>
    <row r="69" spans="1:23" x14ac:dyDescent="0.2">
      <c r="A69" s="1">
        <v>43517</v>
      </c>
      <c r="B69" s="4">
        <v>20.120667000000001</v>
      </c>
      <c r="C69" s="4">
        <v>20.216000000000001</v>
      </c>
      <c r="D69" s="4">
        <v>19.366667</v>
      </c>
      <c r="E69" s="4">
        <v>19.415333</v>
      </c>
      <c r="F69" s="4">
        <v>19.415333</v>
      </c>
      <c r="G69" s="2">
        <v>133638000</v>
      </c>
      <c r="H69" s="4">
        <f t="shared" si="17"/>
        <v>133.63800000000001</v>
      </c>
      <c r="I69" s="9">
        <f t="shared" si="25"/>
        <v>-3.7447198079904882E-2</v>
      </c>
      <c r="J69" s="6" t="b">
        <f t="shared" si="14"/>
        <v>1</v>
      </c>
      <c r="K69" s="34">
        <f t="shared" si="18"/>
        <v>4.385540372021688E-2</v>
      </c>
      <c r="L69" s="5">
        <f t="shared" si="19"/>
        <v>-3.5055199710824721E-2</v>
      </c>
      <c r="M69" s="5">
        <f t="shared" si="20"/>
        <v>-3.9605609418282582E-2</v>
      </c>
      <c r="N69" s="4">
        <f t="shared" si="21"/>
        <v>20.324314620505138</v>
      </c>
      <c r="O69" s="4">
        <f t="shared" si="22"/>
        <v>20.613585603467282</v>
      </c>
      <c r="P69" s="5">
        <f t="shared" si="23"/>
        <v>-1.4232754627322056E-2</v>
      </c>
      <c r="Q69" s="43">
        <f t="shared" si="15"/>
        <v>-4.7118322973556552E-2</v>
      </c>
      <c r="R69" s="14"/>
      <c r="S69" s="13">
        <f t="shared" si="16"/>
        <v>-5.3293123299645627E-3</v>
      </c>
      <c r="T69" s="20" t="b">
        <f t="shared" si="24"/>
        <v>1</v>
      </c>
      <c r="U69" s="13">
        <f>(E69-E68)/E68</f>
        <v>-3.7447198079904882E-2</v>
      </c>
      <c r="V69" s="20"/>
      <c r="W69" s="13">
        <f t="shared" si="26"/>
        <v>-8.8654706195690335E-3</v>
      </c>
    </row>
    <row r="70" spans="1:23" x14ac:dyDescent="0.2">
      <c r="A70" s="1">
        <v>43518</v>
      </c>
      <c r="B70" s="4">
        <v>19.632667999999999</v>
      </c>
      <c r="C70" s="4">
        <v>19.766666000000001</v>
      </c>
      <c r="D70" s="4">
        <v>19.473333</v>
      </c>
      <c r="E70" s="4">
        <v>19.647333</v>
      </c>
      <c r="F70" s="4">
        <v>19.647333</v>
      </c>
      <c r="G70" s="2">
        <v>86109000</v>
      </c>
      <c r="H70" s="4">
        <f t="shared" si="17"/>
        <v>86.108999999999995</v>
      </c>
      <c r="I70" s="9">
        <f t="shared" si="25"/>
        <v>1.19493186132836E-2</v>
      </c>
      <c r="J70" s="6" t="b">
        <f t="shared" si="14"/>
        <v>0</v>
      </c>
      <c r="K70" s="34">
        <f t="shared" si="18"/>
        <v>1.506331761491474E-2</v>
      </c>
      <c r="L70" s="5">
        <f t="shared" si="19"/>
        <v>7.4696928608994036E-4</v>
      </c>
      <c r="M70" s="5">
        <f t="shared" si="20"/>
        <v>-6.0370828343030139E-3</v>
      </c>
      <c r="N70" s="4">
        <f t="shared" si="21"/>
        <v>20.21148435042095</v>
      </c>
      <c r="O70" s="4">
        <f t="shared" si="22"/>
        <v>20.529563637948389</v>
      </c>
      <c r="P70" s="5">
        <f t="shared" si="23"/>
        <v>-1.5737552077456127E-2</v>
      </c>
      <c r="Q70" s="43">
        <f t="shared" si="15"/>
        <v>-3.6521382478549913E-2</v>
      </c>
      <c r="R70" s="14"/>
      <c r="S70" s="13">
        <f t="shared" si="16"/>
        <v>-2.2008198047645349E-2</v>
      </c>
      <c r="T70" s="20" t="b">
        <f t="shared" si="24"/>
        <v>0</v>
      </c>
      <c r="U70" s="13">
        <f>(E70-E69)/E69</f>
        <v>1.19493186132836E-2</v>
      </c>
      <c r="V70" s="20"/>
      <c r="W70" s="13">
        <f t="shared" si="26"/>
        <v>-5.551492003098321E-3</v>
      </c>
    </row>
    <row r="71" spans="1:23" x14ac:dyDescent="0.2">
      <c r="A71" s="1">
        <v>43521</v>
      </c>
      <c r="B71" s="4">
        <v>19.860665999999998</v>
      </c>
      <c r="C71" s="4">
        <v>20.193332999999999</v>
      </c>
      <c r="D71" s="4">
        <v>19.799999</v>
      </c>
      <c r="E71" s="4">
        <v>19.917998999999998</v>
      </c>
      <c r="F71" s="4">
        <v>19.917998999999998</v>
      </c>
      <c r="G71" s="2">
        <v>99397500</v>
      </c>
      <c r="H71" s="4">
        <f t="shared" si="17"/>
        <v>99.397499999999994</v>
      </c>
      <c r="I71" s="9">
        <f t="shared" si="25"/>
        <v>1.3776220925252223E-2</v>
      </c>
      <c r="J71" s="6" t="b">
        <f t="shared" si="14"/>
        <v>1</v>
      </c>
      <c r="K71" s="34">
        <f t="shared" si="18"/>
        <v>1.9865354538654241E-2</v>
      </c>
      <c r="L71" s="5">
        <f t="shared" si="19"/>
        <v>2.8867611992467856E-3</v>
      </c>
      <c r="M71" s="5">
        <f t="shared" si="20"/>
        <v>-1.3634896230354883E-2</v>
      </c>
      <c r="N71" s="4">
        <f t="shared" si="21"/>
        <v>20.16257012535079</v>
      </c>
      <c r="O71" s="4">
        <f t="shared" si="22"/>
        <v>20.476384104213746</v>
      </c>
      <c r="P71" s="5">
        <f t="shared" si="23"/>
        <v>-1.5564185364860416E-2</v>
      </c>
      <c r="Q71" s="43">
        <f t="shared" si="15"/>
        <v>-1.7982386327570536E-2</v>
      </c>
      <c r="R71" s="14"/>
      <c r="S71" s="13">
        <f t="shared" si="16"/>
        <v>1.5257417312354677E-3</v>
      </c>
      <c r="T71" s="20" t="b">
        <f t="shared" si="24"/>
        <v>0</v>
      </c>
      <c r="U71" s="13">
        <f>(E71-E70)/E70</f>
        <v>1.3776220925252223E-2</v>
      </c>
      <c r="V71" s="20"/>
      <c r="W71" s="13">
        <f t="shared" si="26"/>
        <v>-2.4201203742436166E-3</v>
      </c>
    </row>
    <row r="72" spans="1:23" x14ac:dyDescent="0.2">
      <c r="A72" s="1">
        <v>43522</v>
      </c>
      <c r="B72" s="4">
        <v>19.481332999999999</v>
      </c>
      <c r="C72" s="4">
        <v>20.134001000000001</v>
      </c>
      <c r="D72" s="4">
        <v>19.251332999999999</v>
      </c>
      <c r="E72" s="4">
        <v>19.857332</v>
      </c>
      <c r="F72" s="4">
        <v>19.857332</v>
      </c>
      <c r="G72" s="2">
        <v>128737500</v>
      </c>
      <c r="H72" s="4">
        <f t="shared" si="17"/>
        <v>128.73750000000001</v>
      </c>
      <c r="I72" s="9">
        <f t="shared" si="25"/>
        <v>-3.0458380884545028E-3</v>
      </c>
      <c r="J72" s="6" t="b">
        <f t="shared" si="14"/>
        <v>0</v>
      </c>
      <c r="K72" s="34">
        <f t="shared" si="18"/>
        <v>4.5849708173454927E-2</v>
      </c>
      <c r="L72" s="5">
        <f t="shared" si="19"/>
        <v>1.9300475999255298E-2</v>
      </c>
      <c r="M72" s="5">
        <f t="shared" si="20"/>
        <v>-1.3741382053174718E-2</v>
      </c>
      <c r="N72" s="4">
        <f t="shared" si="21"/>
        <v>20.11169710445899</v>
      </c>
      <c r="O72" s="4">
        <f t="shared" si="22"/>
        <v>20.422553486456028</v>
      </c>
      <c r="P72" s="5">
        <f t="shared" si="23"/>
        <v>-1.5456496802953414E-2</v>
      </c>
      <c r="Q72" s="43">
        <f t="shared" si="15"/>
        <v>-4.2779289086858754E-2</v>
      </c>
      <c r="R72" s="45"/>
      <c r="S72" s="13">
        <f t="shared" si="16"/>
        <v>1.1090011660958271E-3</v>
      </c>
      <c r="T72" s="20" t="b">
        <f t="shared" si="24"/>
        <v>1</v>
      </c>
      <c r="U72" s="13"/>
      <c r="V72" s="20"/>
      <c r="W72" s="13">
        <f t="shared" si="26"/>
        <v>-2.5231416716976936E-3</v>
      </c>
    </row>
    <row r="73" spans="1:23" x14ac:dyDescent="0.2">
      <c r="A73" s="1">
        <v>43523</v>
      </c>
      <c r="B73" s="4">
        <v>20.118668</v>
      </c>
      <c r="C73" s="4">
        <v>21.086666000000001</v>
      </c>
      <c r="D73" s="4">
        <v>20.036667000000001</v>
      </c>
      <c r="E73" s="4">
        <v>20.982668</v>
      </c>
      <c r="F73" s="4">
        <v>20.982668</v>
      </c>
      <c r="G73" s="2">
        <v>167758500</v>
      </c>
      <c r="H73" s="4">
        <f t="shared" si="17"/>
        <v>167.7585</v>
      </c>
      <c r="I73" s="9">
        <f t="shared" si="25"/>
        <v>5.6671057320288584E-2</v>
      </c>
      <c r="J73" s="6" t="b">
        <f t="shared" si="14"/>
        <v>0</v>
      </c>
      <c r="K73" s="34">
        <f t="shared" si="18"/>
        <v>5.2403875355117674E-2</v>
      </c>
      <c r="L73" s="5">
        <f t="shared" si="19"/>
        <v>4.2945189015495495E-2</v>
      </c>
      <c r="M73" s="5">
        <f t="shared" si="20"/>
        <v>-4.9319318663273133E-3</v>
      </c>
      <c r="N73" s="4">
        <f t="shared" si="21"/>
        <v>20.256858920382491</v>
      </c>
      <c r="O73" s="4">
        <f t="shared" si="22"/>
        <v>20.471259096329415</v>
      </c>
      <c r="P73" s="5">
        <f t="shared" si="23"/>
        <v>-1.0584078054233483E-2</v>
      </c>
      <c r="Q73" s="43">
        <f t="shared" si="15"/>
        <v>-1.0869993282173303E-2</v>
      </c>
      <c r="R73" s="45"/>
      <c r="S73" s="13">
        <f t="shared" si="16"/>
        <v>4.0964252299874396E-2</v>
      </c>
      <c r="T73" s="20" t="b">
        <f t="shared" si="24"/>
        <v>0</v>
      </c>
      <c r="U73" s="13"/>
      <c r="V73" s="20"/>
      <c r="W73" s="13">
        <f t="shared" si="26"/>
        <v>7.2177805368457476E-3</v>
      </c>
    </row>
    <row r="74" spans="1:23" x14ac:dyDescent="0.2">
      <c r="A74" s="1">
        <v>43524</v>
      </c>
      <c r="B74" s="4">
        <v>21.261333</v>
      </c>
      <c r="C74" s="4">
        <v>21.333331999999999</v>
      </c>
      <c r="D74" s="4">
        <v>20.720666999999999</v>
      </c>
      <c r="E74" s="4">
        <v>21.325333000000001</v>
      </c>
      <c r="F74" s="4">
        <v>21.325333000000001</v>
      </c>
      <c r="G74" s="2">
        <v>157810500</v>
      </c>
      <c r="H74" s="4">
        <f t="shared" si="17"/>
        <v>157.81049999999999</v>
      </c>
      <c r="I74" s="9">
        <f t="shared" si="25"/>
        <v>1.6330859354968596E-2</v>
      </c>
      <c r="J74" s="6" t="b">
        <f t="shared" si="14"/>
        <v>0</v>
      </c>
      <c r="K74" s="34">
        <f t="shared" si="18"/>
        <v>2.9567822309967136E-2</v>
      </c>
      <c r="L74" s="5">
        <f t="shared" si="19"/>
        <v>3.0101593347886539E-3</v>
      </c>
      <c r="M74" s="5">
        <f t="shared" si="20"/>
        <v>-3.7495314843448229E-4</v>
      </c>
      <c r="N74" s="4">
        <f t="shared" si="21"/>
        <v>20.434937933652076</v>
      </c>
      <c r="O74" s="4">
        <f t="shared" si="22"/>
        <v>20.545526392300772</v>
      </c>
      <c r="P74" s="5">
        <f t="shared" si="23"/>
        <v>-5.4117345013600321E-3</v>
      </c>
      <c r="Q74" s="43">
        <f t="shared" si="15"/>
        <v>1.3982379945347742E-2</v>
      </c>
      <c r="R74" s="14"/>
      <c r="S74" s="13">
        <f t="shared" si="16"/>
        <v>4.3963630781009372E-2</v>
      </c>
      <c r="T74" s="20" t="b">
        <f t="shared" si="24"/>
        <v>0</v>
      </c>
      <c r="U74" s="13"/>
      <c r="V74" s="20"/>
      <c r="W74" s="13">
        <f t="shared" si="26"/>
        <v>8.7910477122591507E-3</v>
      </c>
    </row>
    <row r="75" spans="1:23" x14ac:dyDescent="0.2">
      <c r="A75" s="1">
        <v>43525</v>
      </c>
      <c r="B75" s="4">
        <v>20.462667</v>
      </c>
      <c r="C75" s="4">
        <v>20.475332000000002</v>
      </c>
      <c r="D75" s="4">
        <v>19.459999</v>
      </c>
      <c r="E75" s="4">
        <v>19.652666</v>
      </c>
      <c r="F75" s="4">
        <v>19.652666</v>
      </c>
      <c r="G75" s="2">
        <v>343671000</v>
      </c>
      <c r="H75" s="4">
        <f t="shared" si="17"/>
        <v>343.67099999999999</v>
      </c>
      <c r="I75" s="9">
        <f t="shared" si="25"/>
        <v>-7.8435680230644025E-2</v>
      </c>
      <c r="J75" s="6" t="b">
        <f t="shared" si="14"/>
        <v>1</v>
      </c>
      <c r="K75" s="34">
        <f t="shared" si="18"/>
        <v>5.2175388087121785E-2</v>
      </c>
      <c r="L75" s="5">
        <f t="shared" si="19"/>
        <v>-3.9584331798000708E-2</v>
      </c>
      <c r="M75" s="5">
        <f t="shared" si="20"/>
        <v>-4.017839613052436E-2</v>
      </c>
      <c r="N75" s="4">
        <f t="shared" si="21"/>
        <v>20.304559278043396</v>
      </c>
      <c r="O75" s="4">
        <f t="shared" si="22"/>
        <v>20.467886358187663</v>
      </c>
      <c r="P75" s="5">
        <f t="shared" si="23"/>
        <v>-8.0438623615378298E-3</v>
      </c>
      <c r="Q75" s="43">
        <f t="shared" si="15"/>
        <v>-4.1594612642327694E-2</v>
      </c>
      <c r="R75" s="14"/>
      <c r="S75" s="13">
        <f t="shared" si="16"/>
        <v>8.4105603878471442E-3</v>
      </c>
      <c r="T75" s="20" t="b">
        <f t="shared" si="24"/>
        <v>1</v>
      </c>
      <c r="U75" s="13"/>
      <c r="V75" s="20"/>
      <c r="W75" s="13">
        <f t="shared" si="26"/>
        <v>-6.3801835871482703E-3</v>
      </c>
    </row>
    <row r="76" spans="1:23" x14ac:dyDescent="0.2">
      <c r="A76" s="1">
        <v>43528</v>
      </c>
      <c r="B76" s="4">
        <v>19.874666000000001</v>
      </c>
      <c r="C76" s="4">
        <v>19.933332</v>
      </c>
      <c r="D76" s="4">
        <v>18.851998999999999</v>
      </c>
      <c r="E76" s="4">
        <v>19.024000000000001</v>
      </c>
      <c r="F76" s="4">
        <v>19.024000000000001</v>
      </c>
      <c r="G76" s="2">
        <v>256452000</v>
      </c>
      <c r="H76" s="4">
        <f t="shared" si="17"/>
        <v>256.452</v>
      </c>
      <c r="I76" s="9">
        <f t="shared" si="25"/>
        <v>-3.1988840598013477E-2</v>
      </c>
      <c r="J76" s="6" t="b">
        <f t="shared" si="14"/>
        <v>1</v>
      </c>
      <c r="K76" s="34">
        <f t="shared" si="18"/>
        <v>5.735906308927774E-2</v>
      </c>
      <c r="L76" s="5">
        <f t="shared" si="19"/>
        <v>-4.2801524312408586E-2</v>
      </c>
      <c r="M76" s="5">
        <f t="shared" si="20"/>
        <v>-4.5618665258773554E-2</v>
      </c>
      <c r="N76" s="4">
        <f t="shared" si="21"/>
        <v>20.091132731702828</v>
      </c>
      <c r="O76" s="4">
        <f t="shared" si="22"/>
        <v>20.342331022693084</v>
      </c>
      <c r="P76" s="5">
        <f t="shared" si="23"/>
        <v>-1.2502943181191457E-2</v>
      </c>
      <c r="Q76" s="43">
        <f t="shared" si="15"/>
        <v>-6.1675653048050207E-2</v>
      </c>
      <c r="R76" s="14"/>
      <c r="S76" s="13">
        <f t="shared" si="16"/>
        <v>-7.8542476330279859E-3</v>
      </c>
      <c r="T76" s="20" t="b">
        <f t="shared" si="24"/>
        <v>1</v>
      </c>
      <c r="U76" s="13"/>
      <c r="V76" s="20"/>
      <c r="W76" s="13">
        <f t="shared" si="26"/>
        <v>-1.0511262195745327E-2</v>
      </c>
    </row>
    <row r="77" spans="1:23" x14ac:dyDescent="0.2">
      <c r="A77" s="1">
        <v>43529</v>
      </c>
      <c r="B77" s="4">
        <v>18.799999</v>
      </c>
      <c r="C77" s="4">
        <v>18.933332</v>
      </c>
      <c r="D77" s="4">
        <v>18.006665999999999</v>
      </c>
      <c r="E77" s="4">
        <v>18.436001000000001</v>
      </c>
      <c r="F77" s="4">
        <v>18.436001000000001</v>
      </c>
      <c r="G77" s="2">
        <v>281470500</v>
      </c>
      <c r="H77" s="4">
        <f t="shared" si="17"/>
        <v>281.47050000000002</v>
      </c>
      <c r="I77" s="9">
        <f t="shared" si="25"/>
        <v>-3.0908273759461726E-2</v>
      </c>
      <c r="J77" s="6" t="b">
        <f t="shared" si="14"/>
        <v>1</v>
      </c>
      <c r="K77" s="34">
        <f t="shared" si="18"/>
        <v>5.1462386207419011E-2</v>
      </c>
      <c r="L77" s="5">
        <f t="shared" si="19"/>
        <v>-1.9361596774552951E-2</v>
      </c>
      <c r="M77" s="5">
        <f t="shared" si="20"/>
        <v>-2.6267484244188982E-2</v>
      </c>
      <c r="N77" s="4">
        <f t="shared" si="21"/>
        <v>19.815277443085691</v>
      </c>
      <c r="O77" s="4">
        <f t="shared" si="22"/>
        <v>20.176563194632816</v>
      </c>
      <c r="P77" s="5">
        <f t="shared" si="23"/>
        <v>-1.8232687005510079E-2</v>
      </c>
      <c r="Q77" s="43">
        <f t="shared" si="15"/>
        <v>-9.127358666970295E-2</v>
      </c>
      <c r="R77" s="14"/>
      <c r="S77" s="13">
        <f t="shared" si="16"/>
        <v>-4.4508357030016522E-2</v>
      </c>
      <c r="T77" s="20" t="b">
        <f t="shared" si="24"/>
        <v>1</v>
      </c>
      <c r="U77" s="13"/>
      <c r="V77" s="20"/>
      <c r="W77" s="13">
        <f t="shared" si="26"/>
        <v>-1.3730200895136742E-2</v>
      </c>
    </row>
    <row r="78" spans="1:23" x14ac:dyDescent="0.2">
      <c r="A78" s="1">
        <v>43530</v>
      </c>
      <c r="B78" s="4">
        <v>18.431999000000001</v>
      </c>
      <c r="C78" s="4">
        <v>18.767332</v>
      </c>
      <c r="D78" s="4">
        <v>18.292667000000002</v>
      </c>
      <c r="E78" s="4">
        <v>18.416</v>
      </c>
      <c r="F78" s="4">
        <v>18.416</v>
      </c>
      <c r="G78" s="2">
        <v>155032500</v>
      </c>
      <c r="H78" s="4">
        <f t="shared" si="17"/>
        <v>155.0325</v>
      </c>
      <c r="I78" s="9">
        <f t="shared" si="25"/>
        <v>-1.0848882032497504E-3</v>
      </c>
      <c r="J78" s="6" t="b">
        <f t="shared" si="14"/>
        <v>1</v>
      </c>
      <c r="K78" s="34">
        <f t="shared" si="18"/>
        <v>2.5948375925719202E-2</v>
      </c>
      <c r="L78" s="5">
        <f t="shared" si="19"/>
        <v>-8.6800134917546174E-4</v>
      </c>
      <c r="M78" s="5">
        <f t="shared" si="20"/>
        <v>-1.8720402026244292E-2</v>
      </c>
      <c r="N78" s="4">
        <f t="shared" si="21"/>
        <v>19.582064535904742</v>
      </c>
      <c r="O78" s="4">
        <f t="shared" si="22"/>
        <v>20.023470742925614</v>
      </c>
      <c r="P78" s="5">
        <f t="shared" si="23"/>
        <v>-2.2541351868774141E-2</v>
      </c>
      <c r="Q78" s="43">
        <f t="shared" si="15"/>
        <v>-6.5845842430994048E-2</v>
      </c>
      <c r="R78" s="14"/>
      <c r="S78" s="13">
        <f t="shared" si="16"/>
        <v>-4.1606059177819954E-2</v>
      </c>
      <c r="T78" s="20" t="b">
        <f t="shared" si="24"/>
        <v>1</v>
      </c>
      <c r="U78" s="13"/>
      <c r="V78" s="20"/>
      <c r="W78" s="13">
        <f t="shared" si="26"/>
        <v>-1.1769348567073731E-2</v>
      </c>
    </row>
    <row r="79" spans="1:23" x14ac:dyDescent="0.2">
      <c r="A79" s="1">
        <v>43531</v>
      </c>
      <c r="B79" s="4">
        <v>18.589333</v>
      </c>
      <c r="C79" s="4">
        <v>18.98</v>
      </c>
      <c r="D79" s="4">
        <v>18.283332999999999</v>
      </c>
      <c r="E79" s="4">
        <v>18.439333000000001</v>
      </c>
      <c r="F79" s="4">
        <v>18.439333000000001</v>
      </c>
      <c r="G79" s="2">
        <v>141637500</v>
      </c>
      <c r="H79" s="4">
        <f t="shared" si="17"/>
        <v>141.63749999999999</v>
      </c>
      <c r="I79" s="9">
        <f t="shared" si="25"/>
        <v>1.2669960903562629E-3</v>
      </c>
      <c r="J79" s="6" t="b">
        <f t="shared" si="14"/>
        <v>1</v>
      </c>
      <c r="K79" s="34">
        <f t="shared" si="18"/>
        <v>3.8103938707455667E-2</v>
      </c>
      <c r="L79" s="5">
        <f t="shared" si="19"/>
        <v>-8.0691437395843408E-3</v>
      </c>
      <c r="M79" s="5">
        <f t="shared" si="20"/>
        <v>-2.8486143308746003E-2</v>
      </c>
      <c r="N79" s="4">
        <f t="shared" si="21"/>
        <v>19.391609279920619</v>
      </c>
      <c r="O79" s="4">
        <f t="shared" si="22"/>
        <v>19.885719634845128</v>
      </c>
      <c r="P79" s="5">
        <f t="shared" si="23"/>
        <v>-2.5480626584001138E-2</v>
      </c>
      <c r="Q79" s="43">
        <f t="shared" si="15"/>
        <v>-5.7152362339942774E-2</v>
      </c>
      <c r="R79" s="14"/>
      <c r="S79" s="13">
        <f t="shared" si="16"/>
        <v>-2.1226153744074588E-2</v>
      </c>
      <c r="T79" s="20" t="b">
        <f t="shared" si="24"/>
        <v>0</v>
      </c>
      <c r="U79" s="13"/>
      <c r="V79" s="20"/>
      <c r="W79" s="13">
        <f t="shared" si="26"/>
        <v>-9.7260049181695386E-3</v>
      </c>
    </row>
    <row r="80" spans="1:23" x14ac:dyDescent="0.2">
      <c r="A80" s="1">
        <v>43532</v>
      </c>
      <c r="B80" s="4">
        <v>18.460667000000001</v>
      </c>
      <c r="C80" s="4">
        <v>19.039332999999999</v>
      </c>
      <c r="D80" s="4">
        <v>18.392668</v>
      </c>
      <c r="E80" s="4">
        <v>18.942667</v>
      </c>
      <c r="F80" s="4">
        <v>18.942667</v>
      </c>
      <c r="G80" s="2">
        <v>132294000</v>
      </c>
      <c r="H80" s="4">
        <f t="shared" si="17"/>
        <v>132.29400000000001</v>
      </c>
      <c r="I80" s="9">
        <f t="shared" si="25"/>
        <v>2.7296757426095553E-2</v>
      </c>
      <c r="J80" s="6" t="b">
        <f t="shared" si="14"/>
        <v>0</v>
      </c>
      <c r="K80" s="34">
        <f t="shared" si="18"/>
        <v>3.5158846992725507E-2</v>
      </c>
      <c r="L80" s="5">
        <f t="shared" si="19"/>
        <v>2.6109565813629557E-2</v>
      </c>
      <c r="M80" s="5">
        <f t="shared" si="20"/>
        <v>-5.0771736593923237E-3</v>
      </c>
      <c r="N80" s="4">
        <f t="shared" si="21"/>
        <v>19.316785566600515</v>
      </c>
      <c r="O80" s="4">
        <f t="shared" si="22"/>
        <v>19.803715057902075</v>
      </c>
      <c r="P80" s="5">
        <f t="shared" si="23"/>
        <v>-2.5207583819922903E-2</v>
      </c>
      <c r="Q80" s="43">
        <f t="shared" si="15"/>
        <v>-4.7840131755583111E-2</v>
      </c>
      <c r="R80" s="14"/>
      <c r="S80" s="13">
        <f t="shared" si="16"/>
        <v>-1.4363288635363977E-2</v>
      </c>
      <c r="T80" s="20" t="b">
        <f t="shared" si="24"/>
        <v>0</v>
      </c>
      <c r="U80" s="13"/>
      <c r="V80" s="20"/>
      <c r="W80" s="13">
        <f t="shared" si="26"/>
        <v>-3.8585613107201609E-3</v>
      </c>
    </row>
    <row r="81" spans="1:23" x14ac:dyDescent="0.2">
      <c r="A81" s="1">
        <v>43535</v>
      </c>
      <c r="B81" s="4">
        <v>18.901333000000001</v>
      </c>
      <c r="C81" s="4">
        <v>19.418666999999999</v>
      </c>
      <c r="D81" s="4">
        <v>18.700001</v>
      </c>
      <c r="E81" s="4">
        <v>19.394666999999998</v>
      </c>
      <c r="F81" s="4">
        <v>19.394666999999998</v>
      </c>
      <c r="G81" s="2">
        <v>110884500</v>
      </c>
      <c r="H81" s="4">
        <f t="shared" si="17"/>
        <v>110.8845</v>
      </c>
      <c r="I81" s="9">
        <f t="shared" si="25"/>
        <v>2.3861476316930356E-2</v>
      </c>
      <c r="J81" s="6" t="b">
        <f t="shared" si="14"/>
        <v>0</v>
      </c>
      <c r="K81" s="34">
        <f t="shared" si="18"/>
        <v>3.8431334843244069E-2</v>
      </c>
      <c r="L81" s="5">
        <f t="shared" si="19"/>
        <v>2.6100487198442421E-2</v>
      </c>
      <c r="M81" s="5">
        <f t="shared" si="20"/>
        <v>-1.235924175433922E-3</v>
      </c>
      <c r="N81" s="4">
        <f t="shared" si="21"/>
        <v>19.329765805500429</v>
      </c>
      <c r="O81" s="4">
        <f t="shared" si="22"/>
        <v>19.768145661562762</v>
      </c>
      <c r="P81" s="5">
        <f t="shared" si="23"/>
        <v>-2.2679005036759889E-2</v>
      </c>
      <c r="Q81" s="43">
        <f t="shared" si="15"/>
        <v>-3.2580053573190451E-2</v>
      </c>
      <c r="R81" s="14"/>
      <c r="S81" s="13">
        <f t="shared" si="16"/>
        <v>4.5991863219715066E-3</v>
      </c>
      <c r="T81" s="20" t="b">
        <f t="shared" si="24"/>
        <v>0</v>
      </c>
      <c r="U81" s="13"/>
      <c r="V81" s="20"/>
      <c r="W81" s="13">
        <f t="shared" si="26"/>
        <v>6.7196681638156139E-4</v>
      </c>
    </row>
    <row r="82" spans="1:23" x14ac:dyDescent="0.2">
      <c r="A82" s="1">
        <v>43536</v>
      </c>
      <c r="B82" s="4">
        <v>19.099333000000001</v>
      </c>
      <c r="C82" s="4">
        <v>19.204666</v>
      </c>
      <c r="D82" s="4">
        <v>18.737333</v>
      </c>
      <c r="E82" s="4">
        <v>18.890667000000001</v>
      </c>
      <c r="F82" s="4">
        <v>18.890667000000001</v>
      </c>
      <c r="G82" s="2">
        <v>112561500</v>
      </c>
      <c r="H82" s="4">
        <f t="shared" si="17"/>
        <v>112.5615</v>
      </c>
      <c r="I82" s="9">
        <f t="shared" si="25"/>
        <v>-2.598652505866679E-2</v>
      </c>
      <c r="J82" s="6" t="b">
        <f t="shared" si="14"/>
        <v>1</v>
      </c>
      <c r="K82" s="34">
        <f t="shared" si="18"/>
        <v>2.4941276327853062E-2</v>
      </c>
      <c r="L82" s="5">
        <f t="shared" si="19"/>
        <v>-1.092530299356532E-2</v>
      </c>
      <c r="M82" s="5">
        <f t="shared" si="20"/>
        <v>-1.6350141158403851E-2</v>
      </c>
      <c r="N82" s="4">
        <f t="shared" si="21"/>
        <v>19.256582671250356</v>
      </c>
      <c r="O82" s="4">
        <f t="shared" si="22"/>
        <v>19.691843169252959</v>
      </c>
      <c r="P82" s="5">
        <f t="shared" si="23"/>
        <v>-2.2603205637957577E-2</v>
      </c>
      <c r="Q82" s="43">
        <f t="shared" si="15"/>
        <v>-2.6964788099478575E-2</v>
      </c>
      <c r="R82" s="14"/>
      <c r="S82" s="13">
        <f t="shared" si="16"/>
        <v>-2.6960480027366095E-3</v>
      </c>
      <c r="T82" s="20" t="b">
        <f t="shared" si="24"/>
        <v>1</v>
      </c>
      <c r="U82" s="13"/>
      <c r="V82" s="20"/>
      <c r="W82" s="13">
        <f t="shared" si="26"/>
        <v>-3.7860331566587219E-3</v>
      </c>
    </row>
    <row r="83" spans="1:23" x14ac:dyDescent="0.2">
      <c r="A83" s="1">
        <v>43537</v>
      </c>
      <c r="B83" s="4">
        <v>18.926666000000001</v>
      </c>
      <c r="C83" s="4">
        <v>19.466000000000001</v>
      </c>
      <c r="D83" s="4">
        <v>18.846665999999999</v>
      </c>
      <c r="E83" s="4">
        <v>19.263999999999999</v>
      </c>
      <c r="F83" s="4">
        <v>19.263999999999999</v>
      </c>
      <c r="G83" s="2">
        <v>102670500</v>
      </c>
      <c r="H83" s="4">
        <f t="shared" si="17"/>
        <v>102.6705</v>
      </c>
      <c r="I83" s="9">
        <f t="shared" si="25"/>
        <v>1.9762827855681262E-2</v>
      </c>
      <c r="J83" s="6" t="b">
        <f t="shared" si="14"/>
        <v>0</v>
      </c>
      <c r="K83" s="34">
        <f t="shared" si="18"/>
        <v>3.2861727373955804E-2</v>
      </c>
      <c r="L83" s="5">
        <f t="shared" si="19"/>
        <v>1.7823213026530844E-2</v>
      </c>
      <c r="M83" s="5">
        <f t="shared" si="20"/>
        <v>-1.0377067707798301E-2</v>
      </c>
      <c r="N83" s="4">
        <f t="shared" si="21"/>
        <v>19.257818892708631</v>
      </c>
      <c r="O83" s="4">
        <f t="shared" si="22"/>
        <v>19.654639415404876</v>
      </c>
      <c r="P83" s="5">
        <f t="shared" si="23"/>
        <v>-2.0605683587900443E-2</v>
      </c>
      <c r="Q83" s="43">
        <f t="shared" si="15"/>
        <v>-2.1349919998692169E-2</v>
      </c>
      <c r="R83" s="14"/>
      <c r="S83" s="13">
        <f t="shared" si="16"/>
        <v>1.0810212124810844E-2</v>
      </c>
      <c r="T83" s="20" t="b">
        <f t="shared" si="24"/>
        <v>0</v>
      </c>
      <c r="U83" s="13"/>
      <c r="V83" s="20"/>
      <c r="W83" s="13">
        <f t="shared" si="26"/>
        <v>6.4197343805972958E-5</v>
      </c>
    </row>
    <row r="84" spans="1:23" x14ac:dyDescent="0.2">
      <c r="A84" s="1">
        <v>43538</v>
      </c>
      <c r="B84" s="4">
        <v>19.496668</v>
      </c>
      <c r="C84" s="4">
        <v>19.692667</v>
      </c>
      <c r="D84" s="4">
        <v>19.219334</v>
      </c>
      <c r="E84" s="4">
        <v>19.330666999999998</v>
      </c>
      <c r="F84" s="4">
        <v>19.330666999999998</v>
      </c>
      <c r="G84" s="2">
        <v>106551000</v>
      </c>
      <c r="H84" s="4">
        <f t="shared" si="17"/>
        <v>106.551</v>
      </c>
      <c r="I84" s="9">
        <f t="shared" si="25"/>
        <v>3.4607039036544294E-3</v>
      </c>
      <c r="J84" s="6" t="b">
        <f t="shared" si="14"/>
        <v>1</v>
      </c>
      <c r="K84" s="34">
        <f t="shared" si="18"/>
        <v>2.4627960573451724E-2</v>
      </c>
      <c r="L84" s="5">
        <f t="shared" si="19"/>
        <v>-8.5143266531492144E-3</v>
      </c>
      <c r="M84" s="5">
        <f t="shared" si="20"/>
        <v>-1.8382477091599726E-2</v>
      </c>
      <c r="N84" s="4">
        <f t="shared" si="21"/>
        <v>19.269960243923858</v>
      </c>
      <c r="O84" s="4">
        <f t="shared" si="22"/>
        <v>19.626467901021844</v>
      </c>
      <c r="P84" s="5">
        <f t="shared" si="23"/>
        <v>-1.8500694998081189E-2</v>
      </c>
      <c r="Q84" s="43">
        <f t="shared" si="15"/>
        <v>-2.6272106056794585E-3</v>
      </c>
      <c r="R84" s="14"/>
      <c r="S84" s="13">
        <f t="shared" si="16"/>
        <v>2.1936047128557439E-2</v>
      </c>
      <c r="T84" s="20" t="b">
        <f t="shared" si="24"/>
        <v>0</v>
      </c>
      <c r="U84" s="13"/>
      <c r="V84" s="20"/>
      <c r="W84" s="13">
        <f t="shared" si="26"/>
        <v>6.3046346436585528E-4</v>
      </c>
    </row>
    <row r="85" spans="1:23" x14ac:dyDescent="0.2">
      <c r="A85" s="1">
        <v>43539</v>
      </c>
      <c r="B85" s="4">
        <v>18.900666999999999</v>
      </c>
      <c r="C85" s="4">
        <v>18.914667000000001</v>
      </c>
      <c r="D85" s="4">
        <v>18.293333000000001</v>
      </c>
      <c r="E85" s="4">
        <v>18.361999999999998</v>
      </c>
      <c r="F85" s="4">
        <v>18.361999999999998</v>
      </c>
      <c r="G85" s="2">
        <v>221782500</v>
      </c>
      <c r="H85" s="4">
        <f t="shared" si="17"/>
        <v>221.7825</v>
      </c>
      <c r="I85" s="9">
        <f t="shared" si="25"/>
        <v>-5.0110376429328592E-2</v>
      </c>
      <c r="J85" s="6" t="b">
        <f t="shared" si="14"/>
        <v>1</v>
      </c>
      <c r="K85" s="34">
        <f t="shared" si="18"/>
        <v>3.3965051639304925E-2</v>
      </c>
      <c r="L85" s="5">
        <f t="shared" si="19"/>
        <v>-2.8499893681000796E-2</v>
      </c>
      <c r="M85" s="5">
        <f t="shared" si="20"/>
        <v>-2.9218965366929434E-2</v>
      </c>
      <c r="N85" s="4">
        <f t="shared" si="21"/>
        <v>19.118633536603216</v>
      </c>
      <c r="O85" s="4">
        <f t="shared" si="22"/>
        <v>19.516514170498205</v>
      </c>
      <c r="P85" s="5">
        <f t="shared" si="23"/>
        <v>-2.0811143910114387E-2</v>
      </c>
      <c r="Q85" s="43">
        <f t="shared" si="15"/>
        <v>-4.3167339079079693E-2</v>
      </c>
      <c r="R85" s="14"/>
      <c r="S85" s="13">
        <f t="shared" si="16"/>
        <v>-1.0668468340727091E-2</v>
      </c>
      <c r="T85" s="20" t="b">
        <f t="shared" si="24"/>
        <v>1</v>
      </c>
      <c r="U85" s="13"/>
      <c r="V85" s="20"/>
      <c r="W85" s="13">
        <f t="shared" si="26"/>
        <v>-7.8529849260253644E-3</v>
      </c>
    </row>
    <row r="86" spans="1:23" x14ac:dyDescent="0.2">
      <c r="A86" s="1">
        <v>43542</v>
      </c>
      <c r="B86" s="4">
        <v>18.399999999999999</v>
      </c>
      <c r="C86" s="4">
        <v>18.536667000000001</v>
      </c>
      <c r="D86" s="4">
        <v>17.82</v>
      </c>
      <c r="E86" s="4">
        <v>17.966000000000001</v>
      </c>
      <c r="F86" s="4">
        <v>17.966000000000001</v>
      </c>
      <c r="G86" s="2">
        <v>154215000</v>
      </c>
      <c r="H86" s="4">
        <f t="shared" si="17"/>
        <v>154.215</v>
      </c>
      <c r="I86" s="9">
        <f t="shared" si="25"/>
        <v>-2.1566278183204297E-2</v>
      </c>
      <c r="J86" s="6" t="b">
        <f t="shared" si="14"/>
        <v>1</v>
      </c>
      <c r="K86" s="34">
        <f t="shared" si="18"/>
        <v>4.0217003367003429E-2</v>
      </c>
      <c r="L86" s="5">
        <f t="shared" si="19"/>
        <v>-2.3586956521738995E-2</v>
      </c>
      <c r="M86" s="5">
        <f t="shared" si="20"/>
        <v>-3.0785847315485584E-2</v>
      </c>
      <c r="N86" s="4">
        <f t="shared" si="21"/>
        <v>18.926527947169347</v>
      </c>
      <c r="O86" s="4">
        <f t="shared" si="22"/>
        <v>19.381686851324449</v>
      </c>
      <c r="P86" s="5">
        <f t="shared" si="23"/>
        <v>-2.4048727026193699E-2</v>
      </c>
      <c r="Q86" s="43">
        <f t="shared" si="15"/>
        <v>-5.8464391897872614E-2</v>
      </c>
      <c r="R86" s="14"/>
      <c r="S86" s="13">
        <f t="shared" si="16"/>
        <v>-2.0598651176675739E-2</v>
      </c>
      <c r="T86" s="20" t="b">
        <f t="shared" si="24"/>
        <v>1</v>
      </c>
      <c r="U86" s="13"/>
      <c r="V86" s="20"/>
      <c r="W86" s="13">
        <f t="shared" si="26"/>
        <v>-1.0048081577905476E-2</v>
      </c>
    </row>
    <row r="87" spans="1:23" x14ac:dyDescent="0.2">
      <c r="A87" s="1">
        <v>43543</v>
      </c>
      <c r="B87" s="4">
        <v>17.833331999999999</v>
      </c>
      <c r="C87" s="4">
        <v>18.219999000000001</v>
      </c>
      <c r="D87" s="4">
        <v>17.563998999999999</v>
      </c>
      <c r="E87" s="4">
        <v>17.831333000000001</v>
      </c>
      <c r="F87" s="4">
        <v>17.831333000000001</v>
      </c>
      <c r="G87" s="2">
        <v>177009000</v>
      </c>
      <c r="H87" s="4">
        <f t="shared" si="17"/>
        <v>177.00899999999999</v>
      </c>
      <c r="I87" s="9">
        <f t="shared" si="25"/>
        <v>-7.4956584659913337E-3</v>
      </c>
      <c r="J87" s="6" t="b">
        <f t="shared" si="14"/>
        <v>1</v>
      </c>
      <c r="K87" s="34">
        <f t="shared" si="18"/>
        <v>3.7349125333017978E-2</v>
      </c>
      <c r="L87" s="5">
        <f t="shared" si="19"/>
        <v>-1.1209346632462536E-4</v>
      </c>
      <c r="M87" s="5">
        <f t="shared" si="20"/>
        <v>-2.1331834321176451E-2</v>
      </c>
      <c r="N87" s="4">
        <f t="shared" si="21"/>
        <v>18.743995455974456</v>
      </c>
      <c r="O87" s="4">
        <f t="shared" si="22"/>
        <v>19.246873472948412</v>
      </c>
      <c r="P87" s="5">
        <f t="shared" si="23"/>
        <v>-2.6828752608007503E-2</v>
      </c>
      <c r="Q87" s="43">
        <f t="shared" si="15"/>
        <v>-6.2953304632729495E-2</v>
      </c>
      <c r="R87" s="14"/>
      <c r="S87" s="13">
        <f t="shared" si="16"/>
        <v>-2.7955430164566995E-2</v>
      </c>
      <c r="T87" s="20" t="b">
        <f t="shared" si="24"/>
        <v>1</v>
      </c>
      <c r="U87" s="13"/>
      <c r="V87" s="20"/>
      <c r="W87" s="13">
        <f t="shared" si="26"/>
        <v>-9.6442671209639747E-3</v>
      </c>
    </row>
    <row r="88" spans="1:23" x14ac:dyDescent="0.2">
      <c r="A88" s="1">
        <v>43544</v>
      </c>
      <c r="B88" s="4">
        <v>17.979334000000001</v>
      </c>
      <c r="C88" s="4">
        <v>18.331333000000001</v>
      </c>
      <c r="D88" s="4">
        <v>17.753332</v>
      </c>
      <c r="E88" s="4">
        <v>18.239999999999998</v>
      </c>
      <c r="F88" s="4">
        <v>18.239999999999998</v>
      </c>
      <c r="G88" s="2">
        <v>103623000</v>
      </c>
      <c r="H88" s="4">
        <f t="shared" si="17"/>
        <v>103.623</v>
      </c>
      <c r="I88" s="9">
        <f t="shared" si="25"/>
        <v>2.2918477266954614E-2</v>
      </c>
      <c r="J88" s="6" t="b">
        <f t="shared" si="14"/>
        <v>0</v>
      </c>
      <c r="K88" s="34">
        <f t="shared" si="18"/>
        <v>3.2557325013693225E-2</v>
      </c>
      <c r="L88" s="5">
        <f t="shared" si="19"/>
        <v>1.4498089862505304E-2</v>
      </c>
      <c r="M88" s="5">
        <f t="shared" si="20"/>
        <v>-4.9823436189829909E-3</v>
      </c>
      <c r="N88" s="4">
        <f t="shared" si="21"/>
        <v>18.659996213312048</v>
      </c>
      <c r="O88" s="4">
        <f t="shared" si="22"/>
        <v>19.15931925790942</v>
      </c>
      <c r="P88" s="5">
        <f t="shared" si="23"/>
        <v>-2.6759011035658961E-2</v>
      </c>
      <c r="Q88" s="43">
        <f t="shared" si="15"/>
        <v>-4.8588660091218754E-2</v>
      </c>
      <c r="R88" s="14"/>
      <c r="S88" s="13">
        <f t="shared" si="16"/>
        <v>-1.76132518760952E-2</v>
      </c>
      <c r="T88" s="20" t="b">
        <f t="shared" si="24"/>
        <v>0</v>
      </c>
      <c r="U88" s="13">
        <f>(E88-E87)/E87</f>
        <v>2.2918477266954614E-2</v>
      </c>
      <c r="V88" s="20"/>
      <c r="W88" s="13">
        <f t="shared" si="26"/>
        <v>-4.4813947410360681E-3</v>
      </c>
    </row>
    <row r="89" spans="1:23" x14ac:dyDescent="0.2">
      <c r="A89" s="1">
        <v>43545</v>
      </c>
      <c r="B89" s="4">
        <v>18.173331999999998</v>
      </c>
      <c r="C89" s="4">
        <v>18.43</v>
      </c>
      <c r="D89" s="4">
        <v>17.896667000000001</v>
      </c>
      <c r="E89" s="4">
        <v>18.268000000000001</v>
      </c>
      <c r="F89" s="4">
        <v>18.268000000000001</v>
      </c>
      <c r="G89" s="2">
        <v>89206500</v>
      </c>
      <c r="H89" s="4">
        <f t="shared" si="17"/>
        <v>89.206500000000005</v>
      </c>
      <c r="I89" s="9">
        <f t="shared" si="25"/>
        <v>1.5350877192983688E-3</v>
      </c>
      <c r="J89" s="6" t="b">
        <f t="shared" si="14"/>
        <v>0</v>
      </c>
      <c r="K89" s="34">
        <f t="shared" si="18"/>
        <v>2.980068858631604E-2</v>
      </c>
      <c r="L89" s="5">
        <f t="shared" si="19"/>
        <v>5.2091713286260442E-3</v>
      </c>
      <c r="M89" s="5">
        <f t="shared" si="20"/>
        <v>-8.7900162778078699E-3</v>
      </c>
      <c r="N89" s="4">
        <f t="shared" si="21"/>
        <v>18.594663511093373</v>
      </c>
      <c r="O89" s="4">
        <f t="shared" si="22"/>
        <v>19.081813235482514</v>
      </c>
      <c r="P89" s="5">
        <f t="shared" si="23"/>
        <v>-2.6198361917036735E-2</v>
      </c>
      <c r="Q89" s="43">
        <f t="shared" si="15"/>
        <v>-3.7537463943725299E-2</v>
      </c>
      <c r="R89" s="14"/>
      <c r="S89" s="13">
        <f t="shared" si="16"/>
        <v>-8.8554176307162804E-3</v>
      </c>
      <c r="T89" s="20" t="b">
        <f t="shared" si="24"/>
        <v>0</v>
      </c>
      <c r="U89" s="13">
        <f>(E89-E88)/E88</f>
        <v>1.5350877192983688E-3</v>
      </c>
      <c r="V89" s="20"/>
      <c r="W89" s="13">
        <f t="shared" si="26"/>
        <v>-3.5012173352997489E-3</v>
      </c>
    </row>
    <row r="90" spans="1:23" x14ac:dyDescent="0.2">
      <c r="A90" s="1">
        <v>43546</v>
      </c>
      <c r="B90" s="4">
        <v>18.172001000000002</v>
      </c>
      <c r="C90" s="4">
        <v>18.186665999999999</v>
      </c>
      <c r="D90" s="4">
        <v>17.600000000000001</v>
      </c>
      <c r="E90" s="4">
        <v>17.635331999999998</v>
      </c>
      <c r="F90" s="4">
        <v>17.635331999999998</v>
      </c>
      <c r="G90" s="2">
        <v>131184000</v>
      </c>
      <c r="H90" s="4">
        <f t="shared" si="17"/>
        <v>131.184</v>
      </c>
      <c r="I90" s="9">
        <f t="shared" si="25"/>
        <v>-3.4632581563389664E-2</v>
      </c>
      <c r="J90" s="6" t="b">
        <f t="shared" si="14"/>
        <v>1</v>
      </c>
      <c r="K90" s="34">
        <f t="shared" si="18"/>
        <v>3.333329545454531E-2</v>
      </c>
      <c r="L90" s="5">
        <f t="shared" si="19"/>
        <v>-2.9532741055869595E-2</v>
      </c>
      <c r="M90" s="5">
        <f t="shared" si="20"/>
        <v>-3.0315287035017891E-2</v>
      </c>
      <c r="N90" s="4">
        <f t="shared" si="21"/>
        <v>18.434774925911142</v>
      </c>
      <c r="O90" s="4">
        <f t="shared" si="22"/>
        <v>18.956032258484033</v>
      </c>
      <c r="P90" s="5">
        <f t="shared" si="23"/>
        <v>-2.8275763315137255E-2</v>
      </c>
      <c r="Q90" s="43">
        <f t="shared" si="15"/>
        <v>-4.5282620984854909E-2</v>
      </c>
      <c r="R90" s="14"/>
      <c r="S90" s="13">
        <f t="shared" si="16"/>
        <v>-1.3458744514553964E-2</v>
      </c>
      <c r="T90" s="20" t="b">
        <f t="shared" si="24"/>
        <v>1</v>
      </c>
      <c r="U90" s="13">
        <f>(E90-E89)/E89</f>
        <v>-3.4632581563389664E-2</v>
      </c>
      <c r="V90" s="20"/>
      <c r="W90" s="13">
        <f t="shared" si="26"/>
        <v>-8.5986275087388628E-3</v>
      </c>
    </row>
    <row r="91" spans="1:23" x14ac:dyDescent="0.2">
      <c r="A91" s="1">
        <v>43549</v>
      </c>
      <c r="B91" s="4">
        <v>17.313998999999999</v>
      </c>
      <c r="C91" s="4">
        <v>17.545334</v>
      </c>
      <c r="D91" s="4">
        <v>16.964001</v>
      </c>
      <c r="E91" s="4">
        <v>17.361333999999999</v>
      </c>
      <c r="F91" s="4">
        <v>17.361333999999999</v>
      </c>
      <c r="G91" s="2">
        <v>153225000</v>
      </c>
      <c r="H91" s="4">
        <f t="shared" si="17"/>
        <v>153.22499999999999</v>
      </c>
      <c r="I91" s="9">
        <f t="shared" si="25"/>
        <v>-1.5536877899435003E-2</v>
      </c>
      <c r="J91" s="6" t="b">
        <f t="shared" si="14"/>
        <v>0</v>
      </c>
      <c r="K91" s="34">
        <f t="shared" si="18"/>
        <v>3.4268625662071159E-2</v>
      </c>
      <c r="L91" s="5">
        <f t="shared" si="19"/>
        <v>2.7339149089705013E-3</v>
      </c>
      <c r="M91" s="5">
        <f t="shared" si="20"/>
        <v>-1.0487118683520135E-2</v>
      </c>
      <c r="N91" s="4">
        <f t="shared" si="21"/>
        <v>18.255868104925952</v>
      </c>
      <c r="O91" s="4">
        <f t="shared" si="22"/>
        <v>18.817362844702814</v>
      </c>
      <c r="P91" s="5">
        <f t="shared" si="23"/>
        <v>-3.075694546814536E-2</v>
      </c>
      <c r="Q91" s="43">
        <f t="shared" si="15"/>
        <v>-7.0764485013855336E-2</v>
      </c>
      <c r="R91" s="14"/>
      <c r="S91" s="13">
        <f t="shared" si="16"/>
        <v>-3.8920860998893241E-2</v>
      </c>
      <c r="T91" s="20" t="b">
        <f t="shared" si="24"/>
        <v>1</v>
      </c>
      <c r="U91" s="13">
        <f>(E91-E90)/E90</f>
        <v>-1.5536877899435003E-2</v>
      </c>
      <c r="V91" s="20">
        <f>(E91-E88)/E88</f>
        <v>-4.8172478070175391E-2</v>
      </c>
      <c r="W91" s="13">
        <f t="shared" si="26"/>
        <v>-9.7048551828927739E-3</v>
      </c>
    </row>
    <row r="92" spans="1:23" x14ac:dyDescent="0.2">
      <c r="A92" s="1">
        <v>43550</v>
      </c>
      <c r="B92" s="4">
        <v>17.629332999999999</v>
      </c>
      <c r="C92" s="4">
        <v>18.017332</v>
      </c>
      <c r="D92" s="4">
        <v>17.628668000000001</v>
      </c>
      <c r="E92" s="4">
        <v>17.851334000000001</v>
      </c>
      <c r="F92" s="4">
        <v>17.851334000000001</v>
      </c>
      <c r="G92" s="2">
        <v>110263500</v>
      </c>
      <c r="H92" s="4">
        <f t="shared" si="17"/>
        <v>110.26349999999999</v>
      </c>
      <c r="I92" s="9">
        <f t="shared" si="25"/>
        <v>2.8223637653650463E-2</v>
      </c>
      <c r="J92" s="6" t="b">
        <f t="shared" si="14"/>
        <v>0</v>
      </c>
      <c r="K92" s="34">
        <f t="shared" si="18"/>
        <v>2.2047269822087441E-2</v>
      </c>
      <c r="L92" s="5">
        <f t="shared" si="19"/>
        <v>1.2592705577687048E-2</v>
      </c>
      <c r="M92" s="5">
        <f t="shared" si="20"/>
        <v>-9.2132397848914763E-3</v>
      </c>
      <c r="N92" s="4">
        <f t="shared" si="21"/>
        <v>18.188445754104961</v>
      </c>
      <c r="O92" s="4">
        <f t="shared" si="22"/>
        <v>18.733360336467786</v>
      </c>
      <c r="P92" s="5">
        <f t="shared" si="23"/>
        <v>-2.9959381341852307E-2</v>
      </c>
      <c r="Q92" s="43">
        <f t="shared" si="15"/>
        <v>-3.0776557913345819E-2</v>
      </c>
      <c r="R92" s="14"/>
      <c r="S92" s="13">
        <f t="shared" si="16"/>
        <v>-9.4078271677690162E-3</v>
      </c>
      <c r="T92" s="20" t="b">
        <f t="shared" si="24"/>
        <v>0</v>
      </c>
      <c r="U92" s="13"/>
      <c r="V92" s="20"/>
      <c r="W92" s="13">
        <f t="shared" si="26"/>
        <v>-3.6931878798356407E-3</v>
      </c>
    </row>
    <row r="93" spans="1:23" x14ac:dyDescent="0.2">
      <c r="A93" s="1">
        <v>43551</v>
      </c>
      <c r="B93" s="4">
        <v>17.916668000000001</v>
      </c>
      <c r="C93" s="4">
        <v>18.358000000000001</v>
      </c>
      <c r="D93" s="4">
        <v>17.878668000000001</v>
      </c>
      <c r="E93" s="4">
        <v>18.322001</v>
      </c>
      <c r="F93" s="4">
        <v>18.322001</v>
      </c>
      <c r="G93" s="2">
        <v>131688000</v>
      </c>
      <c r="H93" s="4">
        <f t="shared" si="17"/>
        <v>131.68799999999999</v>
      </c>
      <c r="I93" s="9">
        <f t="shared" si="25"/>
        <v>2.6365928731152462E-2</v>
      </c>
      <c r="J93" s="6" t="b">
        <f t="shared" si="14"/>
        <v>0</v>
      </c>
      <c r="K93" s="34">
        <f t="shared" si="18"/>
        <v>2.6810274680417991E-2</v>
      </c>
      <c r="L93" s="5">
        <f t="shared" si="19"/>
        <v>2.2623235525712639E-2</v>
      </c>
      <c r="M93" s="5">
        <f t="shared" si="20"/>
        <v>-1.9609434578930348E-3</v>
      </c>
      <c r="N93" s="4">
        <f t="shared" si="21"/>
        <v>18.210704961754136</v>
      </c>
      <c r="O93" s="4">
        <f t="shared" si="22"/>
        <v>18.697589959383631</v>
      </c>
      <c r="P93" s="5">
        <f t="shared" si="23"/>
        <v>-2.6736197124276315E-2</v>
      </c>
      <c r="Q93" s="43">
        <f t="shared" si="15"/>
        <v>-1.8233064697466345E-2</v>
      </c>
      <c r="R93" s="14"/>
      <c r="S93" s="13">
        <f t="shared" si="16"/>
        <v>8.0883765101467421E-3</v>
      </c>
      <c r="T93" s="20" t="b">
        <f t="shared" si="24"/>
        <v>0</v>
      </c>
      <c r="U93" s="13"/>
      <c r="V93" s="20"/>
      <c r="W93" s="13">
        <f t="shared" si="26"/>
        <v>1.2238103216791151E-3</v>
      </c>
    </row>
    <row r="94" spans="1:23" x14ac:dyDescent="0.2">
      <c r="A94" s="1">
        <v>43552</v>
      </c>
      <c r="B94" s="4">
        <v>18.477333000000002</v>
      </c>
      <c r="C94" s="4">
        <v>18.688666999999999</v>
      </c>
      <c r="D94" s="4">
        <v>18.34</v>
      </c>
      <c r="E94" s="4">
        <v>18.574667000000002</v>
      </c>
      <c r="F94" s="4">
        <v>18.574667000000002</v>
      </c>
      <c r="G94" s="2">
        <v>101611500</v>
      </c>
      <c r="H94" s="4">
        <f t="shared" si="17"/>
        <v>101.61150000000001</v>
      </c>
      <c r="I94" s="9">
        <f t="shared" si="25"/>
        <v>1.3790305982408874E-2</v>
      </c>
      <c r="J94" s="6" t="b">
        <f t="shared" si="14"/>
        <v>0</v>
      </c>
      <c r="K94" s="34">
        <f t="shared" si="18"/>
        <v>1.9011286804798199E-2</v>
      </c>
      <c r="L94" s="5">
        <f t="shared" si="19"/>
        <v>5.2677515743208194E-3</v>
      </c>
      <c r="M94" s="5">
        <f t="shared" si="20"/>
        <v>-6.0999535172838824E-3</v>
      </c>
      <c r="N94" s="4">
        <f t="shared" si="21"/>
        <v>18.271365301461781</v>
      </c>
      <c r="O94" s="4">
        <f t="shared" si="22"/>
        <v>18.68690100639375</v>
      </c>
      <c r="P94" s="5">
        <f t="shared" si="23"/>
        <v>-2.2742455097141782E-2</v>
      </c>
      <c r="Q94" s="43">
        <f t="shared" si="15"/>
        <v>3.7564077673345867E-3</v>
      </c>
      <c r="R94" s="14"/>
      <c r="S94" s="13">
        <f t="shared" si="16"/>
        <v>2.2839108717553354E-2</v>
      </c>
      <c r="T94" s="20" t="b">
        <f t="shared" si="24"/>
        <v>0</v>
      </c>
      <c r="U94" s="13"/>
      <c r="V94" s="20"/>
      <c r="W94" s="13">
        <f t="shared" si="26"/>
        <v>3.3310264393961405E-3</v>
      </c>
    </row>
    <row r="95" spans="1:23" x14ac:dyDescent="0.2">
      <c r="A95" s="1">
        <v>43553</v>
      </c>
      <c r="B95" s="4">
        <v>18.579999999999998</v>
      </c>
      <c r="C95" s="4">
        <v>18.677333999999998</v>
      </c>
      <c r="D95" s="4">
        <v>18.299999</v>
      </c>
      <c r="E95" s="4">
        <v>18.657333000000001</v>
      </c>
      <c r="F95" s="4">
        <v>18.657333000000001</v>
      </c>
      <c r="G95" s="2">
        <v>89869500</v>
      </c>
      <c r="H95" s="4">
        <f t="shared" si="17"/>
        <v>89.869500000000002</v>
      </c>
      <c r="I95" s="9">
        <f t="shared" si="25"/>
        <v>4.4504700945648002E-3</v>
      </c>
      <c r="J95" s="6" t="b">
        <f t="shared" si="14"/>
        <v>0</v>
      </c>
      <c r="K95" s="34">
        <f t="shared" si="18"/>
        <v>2.0619400033846921E-2</v>
      </c>
      <c r="L95" s="5">
        <f t="shared" si="19"/>
        <v>4.1621636167924105E-3</v>
      </c>
      <c r="M95" s="5">
        <f t="shared" si="20"/>
        <v>-1.0708701787951668E-3</v>
      </c>
      <c r="N95" s="4">
        <f t="shared" si="21"/>
        <v>18.335693251218153</v>
      </c>
      <c r="O95" s="4">
        <f t="shared" si="22"/>
        <v>18.684329875402991</v>
      </c>
      <c r="P95" s="5">
        <f t="shared" si="23"/>
        <v>-1.9014095589850462E-2</v>
      </c>
      <c r="Q95" s="43">
        <f t="shared" si="15"/>
        <v>-1.9467085715879271E-3</v>
      </c>
      <c r="R95" s="14"/>
      <c r="S95" s="13">
        <f t="shared" si="16"/>
        <v>1.8632551499472107E-2</v>
      </c>
      <c r="T95" s="20" t="b">
        <f t="shared" si="24"/>
        <v>0</v>
      </c>
      <c r="U95" s="13"/>
      <c r="V95" s="20"/>
      <c r="W95" s="13">
        <f t="shared" si="26"/>
        <v>3.5206974790890589E-3</v>
      </c>
    </row>
    <row r="96" spans="1:23" x14ac:dyDescent="0.2">
      <c r="A96" s="1">
        <v>43556</v>
      </c>
      <c r="B96" s="4">
        <v>18.841332999999999</v>
      </c>
      <c r="C96" s="4">
        <v>19.280000999999999</v>
      </c>
      <c r="D96" s="4">
        <v>18.752001</v>
      </c>
      <c r="E96" s="4">
        <v>19.278666999999999</v>
      </c>
      <c r="F96" s="4">
        <v>19.278666999999999</v>
      </c>
      <c r="G96" s="2">
        <v>121656000</v>
      </c>
      <c r="H96" s="4">
        <f t="shared" si="17"/>
        <v>121.65600000000001</v>
      </c>
      <c r="I96" s="9">
        <f t="shared" si="25"/>
        <v>3.3302401795583393E-2</v>
      </c>
      <c r="J96" s="6" t="b">
        <f t="shared" si="14"/>
        <v>0</v>
      </c>
      <c r="K96" s="34">
        <f t="shared" si="18"/>
        <v>2.8156995085484408E-2</v>
      </c>
      <c r="L96" s="5">
        <f t="shared" si="19"/>
        <v>2.3211415030985331E-2</v>
      </c>
      <c r="M96" s="5">
        <f t="shared" si="20"/>
        <v>-6.919086778055387E-5</v>
      </c>
      <c r="N96" s="4">
        <f t="shared" si="21"/>
        <v>18.492855542681795</v>
      </c>
      <c r="O96" s="4">
        <f t="shared" si="22"/>
        <v>18.736011364498381</v>
      </c>
      <c r="P96" s="5">
        <f t="shared" si="23"/>
        <v>-1.3148635766681828E-2</v>
      </c>
      <c r="Q96" s="43">
        <f t="shared" si="15"/>
        <v>1.4013274300450415E-2</v>
      </c>
      <c r="R96" s="14"/>
      <c r="S96" s="13">
        <f t="shared" si="16"/>
        <v>4.2564841081544152E-2</v>
      </c>
      <c r="T96" s="20" t="b">
        <f t="shared" si="24"/>
        <v>0</v>
      </c>
      <c r="U96" s="13"/>
      <c r="V96" s="20"/>
      <c r="W96" s="13">
        <f t="shared" si="26"/>
        <v>8.5713852926286756E-3</v>
      </c>
    </row>
    <row r="97" spans="1:23" x14ac:dyDescent="0.2">
      <c r="A97" s="1">
        <v>43557</v>
      </c>
      <c r="B97" s="4">
        <v>19.219999000000001</v>
      </c>
      <c r="C97" s="4">
        <v>19.295999999999999</v>
      </c>
      <c r="D97" s="4">
        <v>18.925332999999998</v>
      </c>
      <c r="E97" s="4">
        <v>19.058665999999999</v>
      </c>
      <c r="F97" s="4">
        <v>19.058665999999999</v>
      </c>
      <c r="G97" s="2">
        <v>82183500</v>
      </c>
      <c r="H97" s="4">
        <f t="shared" si="17"/>
        <v>82.183499999999995</v>
      </c>
      <c r="I97" s="9">
        <f t="shared" si="25"/>
        <v>-1.1411629237643864E-2</v>
      </c>
      <c r="J97" s="6" t="b">
        <f t="shared" si="14"/>
        <v>1</v>
      </c>
      <c r="K97" s="34">
        <f t="shared" si="18"/>
        <v>1.9585758411754289E-2</v>
      </c>
      <c r="L97" s="5">
        <f t="shared" si="19"/>
        <v>-8.3940170860572153E-3</v>
      </c>
      <c r="M97" s="5">
        <f t="shared" si="20"/>
        <v>-1.2299647595356582E-2</v>
      </c>
      <c r="N97" s="4">
        <f t="shared" si="21"/>
        <v>18.587157285568161</v>
      </c>
      <c r="O97" s="4">
        <f t="shared" si="22"/>
        <v>18.764068289324609</v>
      </c>
      <c r="P97" s="5">
        <f t="shared" si="23"/>
        <v>-9.5179161094100777E-3</v>
      </c>
      <c r="Q97" s="43">
        <f t="shared" si="15"/>
        <v>1.8194052443641365E-2</v>
      </c>
      <c r="R97" s="14"/>
      <c r="S97" s="13">
        <f t="shared" si="16"/>
        <v>3.81361551710876E-2</v>
      </c>
      <c r="T97" s="20" t="b">
        <f t="shared" si="24"/>
        <v>1</v>
      </c>
      <c r="U97" s="13"/>
      <c r="V97" s="20"/>
      <c r="W97" s="13">
        <f t="shared" si="26"/>
        <v>5.0993608136242468E-3</v>
      </c>
    </row>
    <row r="98" spans="1:23" x14ac:dyDescent="0.2">
      <c r="A98" s="1">
        <v>43558</v>
      </c>
      <c r="B98" s="4">
        <v>19.154667</v>
      </c>
      <c r="C98" s="4">
        <v>19.744667</v>
      </c>
      <c r="D98" s="4">
        <v>19.144666999999998</v>
      </c>
      <c r="E98" s="4">
        <v>19.454000000000001</v>
      </c>
      <c r="F98" s="4">
        <v>19.454000000000001</v>
      </c>
      <c r="G98" s="2">
        <v>118791000</v>
      </c>
      <c r="H98" s="4">
        <f t="shared" si="17"/>
        <v>118.791</v>
      </c>
      <c r="I98" s="9">
        <f t="shared" si="25"/>
        <v>2.0743004783230993E-2</v>
      </c>
      <c r="J98" s="6" t="b">
        <f t="shared" si="14"/>
        <v>0</v>
      </c>
      <c r="K98" s="34">
        <f t="shared" si="18"/>
        <v>3.1340320518502697E-2</v>
      </c>
      <c r="L98" s="5">
        <f t="shared" si="19"/>
        <v>1.5627157600808239E-2</v>
      </c>
      <c r="M98" s="5">
        <f t="shared" si="20"/>
        <v>-1.4721291577112905E-2</v>
      </c>
      <c r="N98" s="4">
        <f t="shared" si="21"/>
        <v>18.731631071306801</v>
      </c>
      <c r="O98" s="4">
        <f t="shared" si="22"/>
        <v>18.824062351122468</v>
      </c>
      <c r="P98" s="5">
        <f t="shared" si="23"/>
        <v>-4.9345024714507468E-3</v>
      </c>
      <c r="Q98" s="43">
        <f t="shared" si="15"/>
        <v>2.205018490492737E-2</v>
      </c>
      <c r="R98" s="14"/>
      <c r="S98" s="13">
        <f t="shared" si="16"/>
        <v>5.4081565285842743E-2</v>
      </c>
      <c r="T98" s="20" t="b">
        <f t="shared" si="24"/>
        <v>0</v>
      </c>
      <c r="U98" s="13"/>
      <c r="V98" s="20"/>
      <c r="W98" s="13">
        <f t="shared" si="26"/>
        <v>7.7727746916315945E-3</v>
      </c>
    </row>
    <row r="99" spans="1:23" x14ac:dyDescent="0.2">
      <c r="A99" s="1">
        <v>43559</v>
      </c>
      <c r="B99" s="4">
        <v>17.459333000000001</v>
      </c>
      <c r="C99" s="4">
        <v>18.079999999999998</v>
      </c>
      <c r="D99" s="4">
        <v>17.372667</v>
      </c>
      <c r="E99" s="4">
        <v>17.851998999999999</v>
      </c>
      <c r="F99" s="4">
        <v>17.851998999999999</v>
      </c>
      <c r="G99" s="2">
        <v>355810500</v>
      </c>
      <c r="H99" s="4">
        <f t="shared" si="17"/>
        <v>355.81049999999999</v>
      </c>
      <c r="I99" s="9">
        <f t="shared" si="25"/>
        <v>-8.2348154621157674E-2</v>
      </c>
      <c r="J99" s="6" t="b">
        <f t="shared" si="14"/>
        <v>0</v>
      </c>
      <c r="K99" s="34">
        <f t="shared" si="18"/>
        <v>4.0715279927946497E-2</v>
      </c>
      <c r="L99" s="5">
        <f t="shared" si="19"/>
        <v>2.2490320792896177E-2</v>
      </c>
      <c r="M99" s="5">
        <f t="shared" si="20"/>
        <v>-1.2610674778761008E-2</v>
      </c>
      <c r="N99" s="4">
        <f t="shared" si="21"/>
        <v>18.585025726089</v>
      </c>
      <c r="O99" s="4">
        <f t="shared" si="22"/>
        <v>18.739535103198776</v>
      </c>
      <c r="P99" s="5">
        <f t="shared" si="23"/>
        <v>-8.3136488152868483E-3</v>
      </c>
      <c r="Q99" s="43">
        <f t="shared" si="15"/>
        <v>-6.5233093779748411E-2</v>
      </c>
      <c r="R99" s="14"/>
      <c r="S99" s="13">
        <f t="shared" si="16"/>
        <v>-2.7173797525610357E-2</v>
      </c>
      <c r="T99" s="20" t="b">
        <f t="shared" si="24"/>
        <v>1</v>
      </c>
      <c r="U99" s="13"/>
      <c r="V99" s="20"/>
      <c r="W99" s="13">
        <f t="shared" si="26"/>
        <v>-7.8266192975779327E-3</v>
      </c>
    </row>
    <row r="100" spans="1:23" x14ac:dyDescent="0.2">
      <c r="A100" s="1">
        <v>43560</v>
      </c>
      <c r="B100" s="4">
        <v>17.990666999999998</v>
      </c>
      <c r="C100" s="4">
        <v>18.406668</v>
      </c>
      <c r="D100" s="4">
        <v>17.740666999999998</v>
      </c>
      <c r="E100" s="4">
        <v>18.330666999999998</v>
      </c>
      <c r="F100" s="4">
        <v>18.330666999999998</v>
      </c>
      <c r="G100" s="2">
        <v>195574500</v>
      </c>
      <c r="H100" s="4">
        <f t="shared" si="17"/>
        <v>195.5745</v>
      </c>
      <c r="I100" s="9">
        <f t="shared" si="25"/>
        <v>2.6813131683460154E-2</v>
      </c>
      <c r="J100" s="6" t="b">
        <f t="shared" si="14"/>
        <v>0</v>
      </c>
      <c r="K100" s="34">
        <f t="shared" si="18"/>
        <v>3.7540922221244638E-2</v>
      </c>
      <c r="L100" s="5">
        <f t="shared" si="19"/>
        <v>1.8898687858543539E-2</v>
      </c>
      <c r="M100" s="5">
        <f t="shared" si="20"/>
        <v>-4.1289928193414226E-3</v>
      </c>
      <c r="N100" s="4">
        <f t="shared" si="21"/>
        <v>18.542632605074168</v>
      </c>
      <c r="O100" s="4">
        <f t="shared" si="22"/>
        <v>18.703981355094534</v>
      </c>
      <c r="P100" s="5">
        <f t="shared" si="23"/>
        <v>-8.7015017477191023E-3</v>
      </c>
      <c r="Q100" s="43">
        <f t="shared" si="15"/>
        <v>-4.3249824453444254E-2</v>
      </c>
      <c r="R100" s="14"/>
      <c r="S100" s="13">
        <f t="shared" si="16"/>
        <v>-7.3325405280888507E-3</v>
      </c>
      <c r="T100" s="20" t="b">
        <f t="shared" si="24"/>
        <v>0</v>
      </c>
      <c r="U100" s="13">
        <f>(E100-E99)/E99</f>
        <v>2.6813131683460154E-2</v>
      </c>
      <c r="V100" s="20"/>
      <c r="W100" s="13">
        <f t="shared" si="26"/>
        <v>-2.2810364451270326E-3</v>
      </c>
    </row>
    <row r="101" spans="1:23" x14ac:dyDescent="0.2">
      <c r="A101" s="1">
        <v>43563</v>
      </c>
      <c r="B101" s="4">
        <v>18.512667</v>
      </c>
      <c r="C101" s="4">
        <v>18.743998999999999</v>
      </c>
      <c r="D101" s="4">
        <v>18.029333000000001</v>
      </c>
      <c r="E101" s="4">
        <v>18.213332999999999</v>
      </c>
      <c r="F101" s="4">
        <v>18.213332999999999</v>
      </c>
      <c r="G101" s="2">
        <v>156156000</v>
      </c>
      <c r="H101" s="4">
        <f t="shared" si="17"/>
        <v>156.15600000000001</v>
      </c>
      <c r="I101" s="9">
        <f t="shared" si="25"/>
        <v>-6.4009672970437798E-3</v>
      </c>
      <c r="J101" s="6" t="b">
        <f t="shared" si="14"/>
        <v>1</v>
      </c>
      <c r="K101" s="34">
        <f t="shared" si="18"/>
        <v>3.9639070397113278E-2</v>
      </c>
      <c r="L101" s="5">
        <f t="shared" si="19"/>
        <v>-1.6169145158825671E-2</v>
      </c>
      <c r="M101" s="5">
        <f t="shared" si="20"/>
        <v>-2.8311247775888171E-2</v>
      </c>
      <c r="N101" s="4">
        <f t="shared" si="21"/>
        <v>18.487749337561805</v>
      </c>
      <c r="O101" s="4">
        <f t="shared" si="22"/>
        <v>18.661316280738486</v>
      </c>
      <c r="P101" s="5">
        <f t="shared" si="23"/>
        <v>-9.3882137845758551E-3</v>
      </c>
      <c r="Q101" s="43">
        <f t="shared" si="15"/>
        <v>-2.4795681139533489E-2</v>
      </c>
      <c r="R101" s="14"/>
      <c r="S101" s="13">
        <f t="shared" si="16"/>
        <v>1.3860511507345448E-2</v>
      </c>
      <c r="T101" s="20" t="b">
        <f t="shared" si="24"/>
        <v>1</v>
      </c>
      <c r="U101" s="13">
        <f>(E101-E100)/E100</f>
        <v>-6.4009672970437798E-3</v>
      </c>
      <c r="V101" s="20"/>
      <c r="W101" s="13">
        <f t="shared" si="26"/>
        <v>-2.9598422554812406E-3</v>
      </c>
    </row>
    <row r="102" spans="1:23" x14ac:dyDescent="0.2">
      <c r="A102" s="1">
        <v>43564</v>
      </c>
      <c r="B102" s="4">
        <v>18.110001</v>
      </c>
      <c r="C102" s="4">
        <v>18.333331999999999</v>
      </c>
      <c r="D102" s="4">
        <v>17.974001000000001</v>
      </c>
      <c r="E102" s="4">
        <v>18.153998999999999</v>
      </c>
      <c r="F102" s="4">
        <v>18.153998999999999</v>
      </c>
      <c r="G102" s="2">
        <v>88560000</v>
      </c>
      <c r="H102" s="4">
        <f t="shared" si="17"/>
        <v>88.56</v>
      </c>
      <c r="I102" s="9">
        <f t="shared" si="25"/>
        <v>-3.2577233392701807E-3</v>
      </c>
      <c r="J102" s="6" t="b">
        <f t="shared" si="14"/>
        <v>0</v>
      </c>
      <c r="K102" s="34">
        <f t="shared" si="18"/>
        <v>1.999170913587895E-2</v>
      </c>
      <c r="L102" s="5">
        <f t="shared" si="19"/>
        <v>2.429486337410938E-3</v>
      </c>
      <c r="M102" s="5">
        <f t="shared" si="20"/>
        <v>-9.781800711403674E-3</v>
      </c>
      <c r="N102" s="4">
        <f t="shared" si="21"/>
        <v>18.432124281301505</v>
      </c>
      <c r="O102" s="4">
        <f t="shared" si="22"/>
        <v>18.617201734587312</v>
      </c>
      <c r="P102" s="5">
        <f t="shared" si="23"/>
        <v>-1.0041026767248901E-2</v>
      </c>
      <c r="Q102" s="43">
        <f t="shared" si="15"/>
        <v>-2.4854611129453339E-2</v>
      </c>
      <c r="R102" s="14"/>
      <c r="S102" s="13">
        <f t="shared" si="16"/>
        <v>-5.3597881499597988E-3</v>
      </c>
      <c r="T102" s="20" t="b">
        <f t="shared" si="24"/>
        <v>1</v>
      </c>
      <c r="U102" s="13">
        <f>(E102-E101)/E101</f>
        <v>-3.2577233392701807E-3</v>
      </c>
      <c r="V102" s="20"/>
      <c r="W102" s="13">
        <f t="shared" si="26"/>
        <v>-3.0087521874437302E-3</v>
      </c>
    </row>
    <row r="103" spans="1:23" x14ac:dyDescent="0.2">
      <c r="A103" s="1">
        <v>43565</v>
      </c>
      <c r="B103" s="4">
        <v>18.449332999999999</v>
      </c>
      <c r="C103" s="4">
        <v>18.558665999999999</v>
      </c>
      <c r="D103" s="4">
        <v>18.192667</v>
      </c>
      <c r="E103" s="4">
        <v>18.403998999999999</v>
      </c>
      <c r="F103" s="4">
        <v>18.403998999999999</v>
      </c>
      <c r="G103" s="2">
        <v>105919500</v>
      </c>
      <c r="H103" s="4">
        <f t="shared" si="17"/>
        <v>105.9195</v>
      </c>
      <c r="I103" s="9">
        <f t="shared" si="25"/>
        <v>1.3771070495266637E-2</v>
      </c>
      <c r="J103" s="6" t="b">
        <f t="shared" si="14"/>
        <v>0</v>
      </c>
      <c r="K103" s="34">
        <f t="shared" si="18"/>
        <v>2.0117940926418245E-2</v>
      </c>
      <c r="L103" s="5">
        <f t="shared" si="19"/>
        <v>-2.4572162039679392E-3</v>
      </c>
      <c r="M103" s="5">
        <f t="shared" si="20"/>
        <v>-8.3339502957809515E-3</v>
      </c>
      <c r="N103" s="4">
        <f t="shared" si="21"/>
        <v>18.42743673441792</v>
      </c>
      <c r="O103" s="4">
        <f t="shared" si="22"/>
        <v>18.598662366362326</v>
      </c>
      <c r="P103" s="5">
        <f t="shared" si="23"/>
        <v>-9.2918854864170279E-3</v>
      </c>
      <c r="Q103" s="43">
        <f t="shared" si="15"/>
        <v>-1.2740227401211376E-2</v>
      </c>
      <c r="R103" s="14"/>
      <c r="S103" s="13">
        <f t="shared" si="16"/>
        <v>7.1214063829601638E-3</v>
      </c>
      <c r="T103" s="20" t="b">
        <f t="shared" si="24"/>
        <v>0</v>
      </c>
      <c r="U103" s="13">
        <f>(E103-E102)/E102</f>
        <v>1.3771070495266637E-2</v>
      </c>
      <c r="V103" s="20">
        <f>(E103-E100)/E100</f>
        <v>4.000509092222374E-3</v>
      </c>
      <c r="W103" s="13">
        <f t="shared" si="26"/>
        <v>-2.5431397987803244E-4</v>
      </c>
    </row>
    <row r="104" spans="1:23" x14ac:dyDescent="0.2">
      <c r="A104" s="1">
        <v>43566</v>
      </c>
      <c r="B104" s="4">
        <v>17.886666999999999</v>
      </c>
      <c r="C104" s="4">
        <v>18.033332999999999</v>
      </c>
      <c r="D104" s="4">
        <v>17.706666999999999</v>
      </c>
      <c r="E104" s="4">
        <v>17.894666999999998</v>
      </c>
      <c r="F104" s="4">
        <v>17.894666999999998</v>
      </c>
      <c r="G104" s="2">
        <v>147538500</v>
      </c>
      <c r="H104" s="4">
        <f t="shared" si="17"/>
        <v>147.5385</v>
      </c>
      <c r="I104" s="9">
        <f t="shared" si="25"/>
        <v>-2.767507214057122E-2</v>
      </c>
      <c r="J104" s="6" t="b">
        <f t="shared" si="14"/>
        <v>0</v>
      </c>
      <c r="K104" s="34">
        <f t="shared" si="18"/>
        <v>1.8448757182817042E-2</v>
      </c>
      <c r="L104" s="5">
        <f t="shared" si="19"/>
        <v>4.4726052092316132E-4</v>
      </c>
      <c r="M104" s="5">
        <f t="shared" si="20"/>
        <v>-7.6894271291946216E-3</v>
      </c>
      <c r="N104" s="4">
        <f t="shared" si="21"/>
        <v>18.338641778681598</v>
      </c>
      <c r="O104" s="4">
        <f t="shared" si="22"/>
        <v>18.537445377982994</v>
      </c>
      <c r="P104" s="5">
        <f t="shared" si="23"/>
        <v>-1.0840693749332199E-2</v>
      </c>
      <c r="Q104" s="43">
        <f t="shared" si="15"/>
        <v>-3.446137321992189E-2</v>
      </c>
      <c r="R104" s="14"/>
      <c r="S104" s="13">
        <f t="shared" si="16"/>
        <v>-1.6648385543825622E-2</v>
      </c>
      <c r="T104" s="20" t="b">
        <f t="shared" si="24"/>
        <v>1</v>
      </c>
      <c r="U104" s="13"/>
      <c r="V104" s="20"/>
      <c r="W104" s="13">
        <f t="shared" si="26"/>
        <v>-4.8186276266234569E-3</v>
      </c>
    </row>
    <row r="105" spans="1:23" x14ac:dyDescent="0.2">
      <c r="A105" s="1">
        <v>43567</v>
      </c>
      <c r="B105" s="4">
        <v>18.014668</v>
      </c>
      <c r="C105" s="4">
        <v>18.129999000000002</v>
      </c>
      <c r="D105" s="4">
        <v>17.788668000000001</v>
      </c>
      <c r="E105" s="4">
        <v>17.846665999999999</v>
      </c>
      <c r="F105" s="4">
        <v>17.846665999999999</v>
      </c>
      <c r="G105" s="2">
        <v>101190000</v>
      </c>
      <c r="H105" s="4">
        <f t="shared" si="17"/>
        <v>101.19</v>
      </c>
      <c r="I105" s="9">
        <f t="shared" si="25"/>
        <v>-2.6824192928540831E-3</v>
      </c>
      <c r="J105" s="6" t="b">
        <f t="shared" si="14"/>
        <v>1</v>
      </c>
      <c r="K105" s="34">
        <f t="shared" si="18"/>
        <v>1.9188114590704613E-2</v>
      </c>
      <c r="L105" s="5">
        <f t="shared" si="19"/>
        <v>-9.3258449170421191E-3</v>
      </c>
      <c r="M105" s="5">
        <f t="shared" si="20"/>
        <v>-1.5627855246986084E-2</v>
      </c>
      <c r="N105" s="4">
        <f t="shared" si="21"/>
        <v>18.256645815568</v>
      </c>
      <c r="O105" s="4">
        <f t="shared" si="22"/>
        <v>18.477377605984472</v>
      </c>
      <c r="P105" s="5">
        <f t="shared" si="23"/>
        <v>-1.2090489821971995E-2</v>
      </c>
      <c r="Q105" s="43">
        <f t="shared" si="15"/>
        <v>-2.5633285560534857E-2</v>
      </c>
      <c r="R105" s="14"/>
      <c r="S105" s="13">
        <f t="shared" si="16"/>
        <v>-6.9370253905020416E-3</v>
      </c>
      <c r="T105" s="20" t="b">
        <f t="shared" si="24"/>
        <v>1</v>
      </c>
      <c r="U105" s="13"/>
      <c r="V105" s="20"/>
      <c r="W105" s="13">
        <f t="shared" si="26"/>
        <v>-4.471212432368781E-3</v>
      </c>
    </row>
    <row r="106" spans="1:23" x14ac:dyDescent="0.2">
      <c r="A106" s="1">
        <v>43570</v>
      </c>
      <c r="B106" s="4">
        <v>17.908667000000001</v>
      </c>
      <c r="C106" s="4">
        <v>17.925332999999998</v>
      </c>
      <c r="D106" s="4">
        <v>17.242000999999998</v>
      </c>
      <c r="E106" s="4">
        <v>17.758666999999999</v>
      </c>
      <c r="F106" s="4">
        <v>17.758666999999999</v>
      </c>
      <c r="G106" s="2">
        <v>150579000</v>
      </c>
      <c r="H106" s="4">
        <f t="shared" si="17"/>
        <v>150.57900000000001</v>
      </c>
      <c r="I106" s="9">
        <f t="shared" si="25"/>
        <v>-4.9308369417570734E-3</v>
      </c>
      <c r="J106" s="6" t="b">
        <f t="shared" si="14"/>
        <v>0</v>
      </c>
      <c r="K106" s="34">
        <f t="shared" si="18"/>
        <v>3.9631826955583642E-2</v>
      </c>
      <c r="L106" s="5">
        <f t="shared" si="19"/>
        <v>-8.37583277415355E-3</v>
      </c>
      <c r="M106" s="5">
        <f t="shared" si="20"/>
        <v>-9.297791008959182E-3</v>
      </c>
      <c r="N106" s="4">
        <f t="shared" si="21"/>
        <v>18.173649346306668</v>
      </c>
      <c r="O106" s="4">
        <f t="shared" si="22"/>
        <v>18.41488103155104</v>
      </c>
      <c r="P106" s="5">
        <f t="shared" si="23"/>
        <v>-1.3273706378262246E-2</v>
      </c>
      <c r="Q106" s="43">
        <f t="shared" si="15"/>
        <v>-5.1263691103185252E-2</v>
      </c>
      <c r="R106" s="14"/>
      <c r="S106" s="13">
        <f t="shared" si="16"/>
        <v>-1.3663537882507539E-2</v>
      </c>
      <c r="T106" s="20" t="b">
        <f t="shared" si="24"/>
        <v>1</v>
      </c>
      <c r="U106" s="13"/>
      <c r="V106" s="20"/>
      <c r="W106" s="13">
        <f t="shared" si="26"/>
        <v>-4.5460962599470495E-3</v>
      </c>
    </row>
    <row r="107" spans="1:23" x14ac:dyDescent="0.2">
      <c r="A107" s="1">
        <v>43571</v>
      </c>
      <c r="B107" s="4">
        <v>17.716667000000001</v>
      </c>
      <c r="C107" s="4">
        <v>18.333331999999999</v>
      </c>
      <c r="D107" s="4">
        <v>17.648001000000001</v>
      </c>
      <c r="E107" s="4">
        <v>18.224001000000001</v>
      </c>
      <c r="F107" s="4">
        <v>18.224001000000001</v>
      </c>
      <c r="G107" s="2">
        <v>109093500</v>
      </c>
      <c r="H107" s="4">
        <f t="shared" si="17"/>
        <v>109.09350000000001</v>
      </c>
      <c r="I107" s="9">
        <f t="shared" si="25"/>
        <v>2.6203205454553666E-2</v>
      </c>
      <c r="J107" s="6" t="b">
        <f t="shared" si="14"/>
        <v>0</v>
      </c>
      <c r="K107" s="34">
        <f t="shared" si="18"/>
        <v>3.8833350020775606E-2</v>
      </c>
      <c r="L107" s="5">
        <f t="shared" si="19"/>
        <v>2.8635973120677841E-2</v>
      </c>
      <c r="M107" s="5">
        <f t="shared" si="20"/>
        <v>-5.9635095246187335E-3</v>
      </c>
      <c r="N107" s="4">
        <f t="shared" si="21"/>
        <v>18.182041288588891</v>
      </c>
      <c r="O107" s="4">
        <f t="shared" si="22"/>
        <v>18.398282767937907</v>
      </c>
      <c r="P107" s="5">
        <f t="shared" si="23"/>
        <v>-1.1893135425048759E-2</v>
      </c>
      <c r="Q107" s="43">
        <f t="shared" si="15"/>
        <v>-2.9371855454098879E-2</v>
      </c>
      <c r="R107" s="14"/>
      <c r="S107" s="13">
        <f t="shared" si="16"/>
        <v>8.3208870230680777E-3</v>
      </c>
      <c r="T107" s="20" t="b">
        <f t="shared" si="24"/>
        <v>0</v>
      </c>
      <c r="U107" s="13"/>
      <c r="V107" s="20"/>
      <c r="W107" s="13">
        <f t="shared" si="26"/>
        <v>4.6176428973132165E-4</v>
      </c>
    </row>
    <row r="108" spans="1:23" x14ac:dyDescent="0.2">
      <c r="A108" s="1">
        <v>43572</v>
      </c>
      <c r="B108" s="4">
        <v>18.316668</v>
      </c>
      <c r="C108" s="4">
        <v>18.319331999999999</v>
      </c>
      <c r="D108" s="4">
        <v>17.902666</v>
      </c>
      <c r="E108" s="4">
        <v>18.082001000000002</v>
      </c>
      <c r="F108" s="4">
        <v>18.082001000000002</v>
      </c>
      <c r="G108" s="2">
        <v>76897500</v>
      </c>
      <c r="H108" s="4">
        <f t="shared" si="17"/>
        <v>76.897499999999994</v>
      </c>
      <c r="I108" s="9">
        <f t="shared" si="25"/>
        <v>-7.7919223116811424E-3</v>
      </c>
      <c r="J108" s="6" t="b">
        <f t="shared" si="14"/>
        <v>1</v>
      </c>
      <c r="K108" s="34">
        <f t="shared" si="18"/>
        <v>2.3273963777238501E-2</v>
      </c>
      <c r="L108" s="5">
        <f t="shared" si="19"/>
        <v>-1.2811664217531169E-2</v>
      </c>
      <c r="M108" s="5">
        <f t="shared" si="20"/>
        <v>-1.2955221293003343E-2</v>
      </c>
      <c r="N108" s="4">
        <f t="shared" si="21"/>
        <v>18.16536790715741</v>
      </c>
      <c r="O108" s="4">
        <f t="shared" si="22"/>
        <v>18.370780005508525</v>
      </c>
      <c r="P108" s="5">
        <f t="shared" si="23"/>
        <v>-1.1307896399399622E-2</v>
      </c>
      <c r="Q108" s="43">
        <f t="shared" si="15"/>
        <v>-1.4461689325538082E-2</v>
      </c>
      <c r="R108" s="14"/>
      <c r="S108" s="13">
        <f t="shared" si="16"/>
        <v>8.4756936181801697E-3</v>
      </c>
      <c r="T108" s="20" t="b">
        <f t="shared" si="24"/>
        <v>1</v>
      </c>
      <c r="U108" s="13"/>
      <c r="V108" s="20"/>
      <c r="W108" s="13">
        <f t="shared" si="26"/>
        <v>-9.1702472603806442E-4</v>
      </c>
    </row>
    <row r="109" spans="1:23" x14ac:dyDescent="0.2">
      <c r="A109" s="1">
        <v>43573</v>
      </c>
      <c r="B109" s="4">
        <v>18.082001000000002</v>
      </c>
      <c r="C109" s="4">
        <v>18.322666000000002</v>
      </c>
      <c r="D109" s="4">
        <v>17.983333999999999</v>
      </c>
      <c r="E109" s="4">
        <v>18.217333</v>
      </c>
      <c r="F109" s="4">
        <v>18.217333</v>
      </c>
      <c r="G109" s="2">
        <v>88144500</v>
      </c>
      <c r="H109" s="4">
        <f t="shared" si="17"/>
        <v>88.144499999999994</v>
      </c>
      <c r="I109" s="9">
        <f t="shared" si="25"/>
        <v>7.4843486625179494E-3</v>
      </c>
      <c r="J109" s="6" t="b">
        <f t="shared" si="14"/>
        <v>0</v>
      </c>
      <c r="K109" s="34">
        <f t="shared" si="18"/>
        <v>1.8869248605403337E-2</v>
      </c>
      <c r="L109" s="5">
        <f t="shared" si="19"/>
        <v>7.4843486625179494E-3</v>
      </c>
      <c r="M109" s="5">
        <f t="shared" si="20"/>
        <v>-5.7487813181772603E-3</v>
      </c>
      <c r="N109" s="4">
        <f t="shared" si="21"/>
        <v>18.174028755964507</v>
      </c>
      <c r="O109" s="4">
        <f t="shared" si="22"/>
        <v>18.357436787638218</v>
      </c>
      <c r="P109" s="5">
        <f t="shared" si="23"/>
        <v>-1.0091765240193007E-2</v>
      </c>
      <c r="Q109" s="43">
        <f t="shared" si="15"/>
        <v>-1.0492706846957297E-2</v>
      </c>
      <c r="R109" s="14"/>
      <c r="S109" s="13">
        <f t="shared" si="16"/>
        <v>8.1785522644071858E-3</v>
      </c>
      <c r="T109" s="20" t="b">
        <f t="shared" si="24"/>
        <v>0</v>
      </c>
      <c r="U109" s="13"/>
      <c r="V109" s="20"/>
      <c r="W109" s="13">
        <f t="shared" si="26"/>
        <v>4.76778056539334E-4</v>
      </c>
    </row>
    <row r="110" spans="1:23" x14ac:dyDescent="0.2">
      <c r="A110" s="1">
        <v>43577</v>
      </c>
      <c r="B110" s="4">
        <v>17.933332</v>
      </c>
      <c r="C110" s="4">
        <v>17.978666</v>
      </c>
      <c r="D110" s="4">
        <v>17.498667000000001</v>
      </c>
      <c r="E110" s="4">
        <v>17.516666000000001</v>
      </c>
      <c r="F110" s="4">
        <v>17.516666000000001</v>
      </c>
      <c r="G110" s="2">
        <v>182206500</v>
      </c>
      <c r="H110" s="4">
        <f t="shared" si="17"/>
        <v>182.20650000000001</v>
      </c>
      <c r="I110" s="9">
        <f t="shared" si="25"/>
        <v>-3.8461557462884342E-2</v>
      </c>
      <c r="J110" s="6" t="b">
        <f t="shared" si="14"/>
        <v>1</v>
      </c>
      <c r="K110" s="34">
        <f t="shared" si="18"/>
        <v>2.7430603713985719E-2</v>
      </c>
      <c r="L110" s="5">
        <f t="shared" si="19"/>
        <v>-2.3234165296220431E-2</v>
      </c>
      <c r="M110" s="5">
        <f t="shared" si="20"/>
        <v>-2.5697123468448647E-2</v>
      </c>
      <c r="N110" s="4">
        <f t="shared" si="21"/>
        <v>18.064468296637088</v>
      </c>
      <c r="O110" s="4">
        <f t="shared" si="22"/>
        <v>18.284326284365328</v>
      </c>
      <c r="P110" s="5">
        <f t="shared" si="23"/>
        <v>-1.2170742261435337E-2</v>
      </c>
      <c r="Q110" s="43">
        <f t="shared" si="15"/>
        <v>-3.1321226141065965E-2</v>
      </c>
      <c r="R110" s="48"/>
      <c r="S110" s="13">
        <f t="shared" si="16"/>
        <v>-4.7497825691919533E-3</v>
      </c>
      <c r="T110" s="20" t="b">
        <f t="shared" si="24"/>
        <v>1</v>
      </c>
      <c r="U110" s="13"/>
      <c r="V110" s="20"/>
      <c r="W110" s="13">
        <f t="shared" si="26"/>
        <v>-6.0284079440263011E-3</v>
      </c>
    </row>
    <row r="111" spans="1:23" x14ac:dyDescent="0.2">
      <c r="A111" s="1">
        <v>43578</v>
      </c>
      <c r="B111" s="4">
        <v>17.343332</v>
      </c>
      <c r="C111" s="4">
        <v>17.706666999999999</v>
      </c>
      <c r="D111" s="4">
        <v>17.049999</v>
      </c>
      <c r="E111" s="4">
        <v>17.593332</v>
      </c>
      <c r="F111" s="4">
        <v>17.593332</v>
      </c>
      <c r="G111" s="2">
        <v>164158500</v>
      </c>
      <c r="H111" s="4">
        <f t="shared" si="17"/>
        <v>164.1585</v>
      </c>
      <c r="I111" s="9">
        <f t="shared" si="25"/>
        <v>4.3767461228066719E-3</v>
      </c>
      <c r="J111" s="6" t="b">
        <f t="shared" si="14"/>
        <v>0</v>
      </c>
      <c r="K111" s="34">
        <f t="shared" si="18"/>
        <v>3.8514254458314037E-2</v>
      </c>
      <c r="L111" s="5">
        <f t="shared" si="19"/>
        <v>1.4414761823160625E-2</v>
      </c>
      <c r="M111" s="5">
        <f t="shared" si="20"/>
        <v>-6.4006964156495009E-3</v>
      </c>
      <c r="N111" s="4">
        <f t="shared" si="21"/>
        <v>17.985945580530906</v>
      </c>
      <c r="O111" s="4">
        <f t="shared" si="22"/>
        <v>18.224239824855299</v>
      </c>
      <c r="P111" s="5">
        <f t="shared" si="23"/>
        <v>-1.3248913895432762E-2</v>
      </c>
      <c r="Q111" s="43">
        <f t="shared" si="15"/>
        <v>-5.2037663315518567E-2</v>
      </c>
      <c r="R111" s="48"/>
      <c r="S111" s="13">
        <f t="shared" si="16"/>
        <v>-1.5527600663554486E-2</v>
      </c>
      <c r="T111" s="20" t="b">
        <f t="shared" si="24"/>
        <v>0</v>
      </c>
      <c r="U111" s="13"/>
      <c r="V111" s="20"/>
      <c r="W111" s="13">
        <f t="shared" si="26"/>
        <v>-4.3468047227717081E-3</v>
      </c>
    </row>
    <row r="112" spans="1:23" x14ac:dyDescent="0.2">
      <c r="A112" s="1">
        <v>43579</v>
      </c>
      <c r="B112" s="4">
        <v>17.59</v>
      </c>
      <c r="C112" s="4">
        <v>17.687999999999999</v>
      </c>
      <c r="D112" s="4">
        <v>17.200001</v>
      </c>
      <c r="E112" s="4">
        <v>17.243998999999999</v>
      </c>
      <c r="F112" s="4">
        <v>17.243998999999999</v>
      </c>
      <c r="G112" s="2">
        <v>160912500</v>
      </c>
      <c r="H112" s="4">
        <f t="shared" si="17"/>
        <v>160.91249999999999</v>
      </c>
      <c r="I112" s="9">
        <f t="shared" si="25"/>
        <v>-1.9855988621143593E-2</v>
      </c>
      <c r="J112" s="6" t="b">
        <f t="shared" si="14"/>
        <v>1</v>
      </c>
      <c r="K112" s="34">
        <f t="shared" si="18"/>
        <v>2.8372033234184028E-2</v>
      </c>
      <c r="L112" s="5">
        <f t="shared" si="19"/>
        <v>-1.967032404775447E-2</v>
      </c>
      <c r="M112" s="5">
        <f t="shared" si="20"/>
        <v>-2.510182044323836E-2</v>
      </c>
      <c r="N112" s="4">
        <f t="shared" si="21"/>
        <v>17.862287817109088</v>
      </c>
      <c r="O112" s="4">
        <f t="shared" si="22"/>
        <v>18.139001492259187</v>
      </c>
      <c r="P112" s="5">
        <f t="shared" si="23"/>
        <v>-1.5491502431455225E-2</v>
      </c>
      <c r="Q112" s="43">
        <f t="shared" si="15"/>
        <v>-3.7077379106764126E-2</v>
      </c>
      <c r="R112" s="48"/>
      <c r="S112" s="13">
        <f t="shared" si="16"/>
        <v>-9.7573065048336492E-3</v>
      </c>
      <c r="T112" s="20" t="b">
        <f t="shared" si="24"/>
        <v>1</v>
      </c>
      <c r="U112" s="13"/>
      <c r="V112" s="20"/>
      <c r="W112" s="13">
        <f t="shared" si="26"/>
        <v>-6.8752439435640607E-3</v>
      </c>
    </row>
    <row r="113" spans="1:23" x14ac:dyDescent="0.2">
      <c r="A113" s="1">
        <v>43580</v>
      </c>
      <c r="B113" s="4">
        <v>17</v>
      </c>
      <c r="C113" s="4">
        <v>17.266666000000001</v>
      </c>
      <c r="D113" s="4">
        <v>16.404667</v>
      </c>
      <c r="E113" s="4">
        <v>16.508666999999999</v>
      </c>
      <c r="F113" s="4">
        <v>16.508666999999999</v>
      </c>
      <c r="G113" s="2">
        <v>327741000</v>
      </c>
      <c r="H113" s="4">
        <f t="shared" si="17"/>
        <v>327.74099999999999</v>
      </c>
      <c r="I113" s="9">
        <f t="shared" si="25"/>
        <v>-4.264277677121181E-2</v>
      </c>
      <c r="J113" s="6" t="b">
        <f t="shared" si="14"/>
        <v>1</v>
      </c>
      <c r="K113" s="34">
        <f t="shared" si="18"/>
        <v>5.2545961463283643E-2</v>
      </c>
      <c r="L113" s="5">
        <f t="shared" si="19"/>
        <v>-2.8901941176470641E-2</v>
      </c>
      <c r="M113" s="5">
        <f t="shared" si="20"/>
        <v>-4.3899557679519696E-2</v>
      </c>
      <c r="N113" s="4">
        <f t="shared" si="21"/>
        <v>17.636684347590908</v>
      </c>
      <c r="O113" s="4">
        <f t="shared" si="22"/>
        <v>17.997233275540996</v>
      </c>
      <c r="P113" s="5">
        <f t="shared" si="23"/>
        <v>-2.0443124163490364E-2</v>
      </c>
      <c r="Q113" s="43">
        <f t="shared" si="15"/>
        <v>-6.985538343317893E-2</v>
      </c>
      <c r="R113" s="48"/>
      <c r="S113" s="13">
        <f t="shared" si="16"/>
        <v>-2.0980040255778008E-2</v>
      </c>
      <c r="T113" s="20" t="b">
        <f t="shared" si="24"/>
        <v>1</v>
      </c>
      <c r="U113" s="13"/>
      <c r="V113" s="20"/>
      <c r="W113" s="13">
        <f t="shared" si="26"/>
        <v>-1.263015532098245E-2</v>
      </c>
    </row>
    <row r="114" spans="1:23" x14ac:dyDescent="0.2">
      <c r="A114" s="1">
        <v>43581</v>
      </c>
      <c r="B114" s="4">
        <v>16.433332</v>
      </c>
      <c r="C114" s="4">
        <v>16.445333000000002</v>
      </c>
      <c r="D114" s="4">
        <v>15.408666999999999</v>
      </c>
      <c r="E114" s="4">
        <v>15.676</v>
      </c>
      <c r="F114" s="4">
        <v>15.676</v>
      </c>
      <c r="G114" s="2">
        <v>335410500</v>
      </c>
      <c r="H114" s="4">
        <f t="shared" si="17"/>
        <v>335.41050000000001</v>
      </c>
      <c r="I114" s="9">
        <f t="shared" si="25"/>
        <v>-5.0438172870044505E-2</v>
      </c>
      <c r="J114" s="6" t="b">
        <f t="shared" si="14"/>
        <v>1</v>
      </c>
      <c r="K114" s="34">
        <f t="shared" si="18"/>
        <v>6.7278110429669358E-2</v>
      </c>
      <c r="L114" s="5">
        <f t="shared" si="19"/>
        <v>-4.6085115301023549E-2</v>
      </c>
      <c r="M114" s="5">
        <f t="shared" si="20"/>
        <v>-4.6781235746336136E-2</v>
      </c>
      <c r="N114" s="4">
        <f t="shared" si="21"/>
        <v>17.309903622992422</v>
      </c>
      <c r="O114" s="4">
        <f t="shared" si="22"/>
        <v>17.795386903754821</v>
      </c>
      <c r="P114" s="5">
        <f t="shared" si="23"/>
        <v>-2.8046561745008226E-2</v>
      </c>
      <c r="Q114" s="43">
        <f t="shared" si="15"/>
        <v>-0.10983519402540438</v>
      </c>
      <c r="R114" s="48"/>
      <c r="S114" s="13">
        <f t="shared" si="16"/>
        <v>-4.9946587908440331E-2</v>
      </c>
      <c r="T114" s="20" t="b">
        <f t="shared" si="24"/>
        <v>1</v>
      </c>
      <c r="U114" s="13"/>
      <c r="V114" s="20"/>
      <c r="W114" s="13">
        <f t="shared" si="26"/>
        <v>-1.8528467038257238E-2</v>
      </c>
    </row>
    <row r="115" spans="1:23" x14ac:dyDescent="0.2">
      <c r="A115" s="1">
        <v>43584</v>
      </c>
      <c r="B115" s="4">
        <v>15.724</v>
      </c>
      <c r="C115" s="4">
        <v>16.265332999999998</v>
      </c>
      <c r="D115" s="4">
        <v>15.478</v>
      </c>
      <c r="E115" s="4">
        <v>16.097999999999999</v>
      </c>
      <c r="F115" s="4">
        <v>16.097999999999999</v>
      </c>
      <c r="G115" s="2">
        <v>250717500</v>
      </c>
      <c r="H115" s="4">
        <f t="shared" si="17"/>
        <v>250.7175</v>
      </c>
      <c r="I115" s="9">
        <f t="shared" si="25"/>
        <v>2.6920132686909851E-2</v>
      </c>
      <c r="J115" s="6" t="b">
        <f t="shared" si="14"/>
        <v>0</v>
      </c>
      <c r="K115" s="34">
        <f t="shared" si="18"/>
        <v>5.0867876986690694E-2</v>
      </c>
      <c r="L115" s="5">
        <f t="shared" si="19"/>
        <v>2.3785296362248715E-2</v>
      </c>
      <c r="M115" s="5">
        <f t="shared" si="20"/>
        <v>-1.0287708219684116E-2</v>
      </c>
      <c r="N115" s="4">
        <f t="shared" si="21"/>
        <v>17.107919685827017</v>
      </c>
      <c r="O115" s="4">
        <f t="shared" si="22"/>
        <v>17.647788042558748</v>
      </c>
      <c r="P115" s="5">
        <f t="shared" si="23"/>
        <v>-3.1556633807381163E-2</v>
      </c>
      <c r="Q115" s="43">
        <f t="shared" si="15"/>
        <v>-9.5272816085132633E-2</v>
      </c>
      <c r="R115" s="14"/>
      <c r="S115" s="13">
        <f t="shared" si="16"/>
        <v>-4.9251264987236081E-2</v>
      </c>
      <c r="T115" s="20" t="b">
        <f t="shared" si="24"/>
        <v>0</v>
      </c>
      <c r="U115" s="13"/>
      <c r="V115" s="20"/>
      <c r="W115" s="13">
        <f t="shared" si="26"/>
        <v>-1.1668692187119608E-2</v>
      </c>
    </row>
    <row r="116" spans="1:23" x14ac:dyDescent="0.2">
      <c r="A116" s="1">
        <v>43585</v>
      </c>
      <c r="B116" s="4">
        <v>16.137333000000002</v>
      </c>
      <c r="C116" s="4">
        <v>16.280666</v>
      </c>
      <c r="D116" s="4">
        <v>15.8</v>
      </c>
      <c r="E116" s="4">
        <v>15.912667000000001</v>
      </c>
      <c r="F116" s="4">
        <v>15.912667000000001</v>
      </c>
      <c r="G116" s="2">
        <v>141969000</v>
      </c>
      <c r="H116" s="4">
        <f t="shared" si="17"/>
        <v>141.96899999999999</v>
      </c>
      <c r="I116" s="9">
        <f t="shared" si="25"/>
        <v>-1.1512796620698111E-2</v>
      </c>
      <c r="J116" s="6" t="b">
        <f t="shared" si="14"/>
        <v>1</v>
      </c>
      <c r="K116" s="34">
        <f t="shared" si="18"/>
        <v>3.0421898734177173E-2</v>
      </c>
      <c r="L116" s="5">
        <f t="shared" si="19"/>
        <v>-1.3922127033011024E-2</v>
      </c>
      <c r="M116" s="5">
        <f t="shared" si="20"/>
        <v>-2.2603436493322773E-2</v>
      </c>
      <c r="N116" s="4">
        <f t="shared" si="21"/>
        <v>16.908710904855848</v>
      </c>
      <c r="O116" s="4">
        <f t="shared" si="22"/>
        <v>17.496907951901466</v>
      </c>
      <c r="P116" s="5">
        <f t="shared" si="23"/>
        <v>-3.4786628641021923E-2</v>
      </c>
      <c r="Q116" s="43">
        <f t="shared" si="15"/>
        <v>-6.5570398068456395E-2</v>
      </c>
      <c r="R116" s="48"/>
      <c r="S116" s="13">
        <f t="shared" si="16"/>
        <v>-3.7143275344277485E-2</v>
      </c>
      <c r="T116" s="20" t="b">
        <f t="shared" si="24"/>
        <v>1</v>
      </c>
      <c r="U116" s="13"/>
      <c r="V116" s="20"/>
      <c r="W116" s="13">
        <f t="shared" si="26"/>
        <v>-1.164424340477836E-2</v>
      </c>
    </row>
    <row r="117" spans="1:23" x14ac:dyDescent="0.2">
      <c r="A117" s="1">
        <v>43586</v>
      </c>
      <c r="B117" s="4">
        <v>15.923333</v>
      </c>
      <c r="C117" s="4">
        <v>16</v>
      </c>
      <c r="D117" s="4">
        <v>15.433332999999999</v>
      </c>
      <c r="E117" s="4">
        <v>15.600667</v>
      </c>
      <c r="F117" s="4">
        <v>15.600667</v>
      </c>
      <c r="G117" s="2">
        <v>160566000</v>
      </c>
      <c r="H117" s="4">
        <f t="shared" si="17"/>
        <v>160.566</v>
      </c>
      <c r="I117" s="9">
        <f t="shared" si="25"/>
        <v>-1.9607021249172196E-2</v>
      </c>
      <c r="J117" s="6" t="b">
        <f t="shared" si="14"/>
        <v>1</v>
      </c>
      <c r="K117" s="34">
        <f t="shared" si="18"/>
        <v>3.6717085026286983E-2</v>
      </c>
      <c r="L117" s="5">
        <f t="shared" si="19"/>
        <v>-2.026372242544949E-2</v>
      </c>
      <c r="M117" s="5">
        <f t="shared" si="20"/>
        <v>-2.4958312500000024E-2</v>
      </c>
      <c r="N117" s="4">
        <f t="shared" si="21"/>
        <v>16.690703587379872</v>
      </c>
      <c r="O117" s="4">
        <f t="shared" si="22"/>
        <v>17.332017434344817</v>
      </c>
      <c r="P117" s="5">
        <f t="shared" si="23"/>
        <v>-3.842341598168774E-2</v>
      </c>
      <c r="Q117" s="43">
        <f t="shared" si="15"/>
        <v>-7.5333587993893322E-2</v>
      </c>
      <c r="R117" s="48"/>
      <c r="S117" s="13">
        <f t="shared" si="16"/>
        <v>-4.1382532723313402E-2</v>
      </c>
      <c r="T117" s="20" t="b">
        <f t="shared" si="24"/>
        <v>1</v>
      </c>
      <c r="U117" s="13"/>
      <c r="V117" s="20"/>
      <c r="W117" s="13">
        <f t="shared" si="26"/>
        <v>-1.289319562577469E-2</v>
      </c>
    </row>
    <row r="118" spans="1:23" x14ac:dyDescent="0.2">
      <c r="A118" s="1">
        <v>43587</v>
      </c>
      <c r="B118" s="4">
        <v>16.367999999999999</v>
      </c>
      <c r="C118" s="4">
        <v>16.475332000000002</v>
      </c>
      <c r="D118" s="4">
        <v>15.848000000000001</v>
      </c>
      <c r="E118" s="4">
        <v>16.273333000000001</v>
      </c>
      <c r="F118" s="4">
        <v>16.273333000000001</v>
      </c>
      <c r="G118" s="2">
        <v>272389500</v>
      </c>
      <c r="H118" s="4">
        <f t="shared" si="17"/>
        <v>272.3895</v>
      </c>
      <c r="I118" s="9">
        <f t="shared" si="25"/>
        <v>4.3117771823474045E-2</v>
      </c>
      <c r="J118" s="6" t="b">
        <f t="shared" si="14"/>
        <v>0</v>
      </c>
      <c r="K118" s="34">
        <f t="shared" si="18"/>
        <v>3.9584300858152503E-2</v>
      </c>
      <c r="L118" s="5">
        <f t="shared" si="19"/>
        <v>-5.7836632453566487E-3</v>
      </c>
      <c r="M118" s="5">
        <f t="shared" si="20"/>
        <v>-1.2260693745048699E-2</v>
      </c>
      <c r="N118" s="4">
        <f t="shared" si="21"/>
        <v>16.621141822816561</v>
      </c>
      <c r="O118" s="4">
        <f t="shared" si="22"/>
        <v>17.239957918314833</v>
      </c>
      <c r="P118" s="5">
        <f t="shared" si="23"/>
        <v>-3.7230660931416616E-2</v>
      </c>
      <c r="Q118" s="43">
        <f t="shared" si="15"/>
        <v>-4.651556620227109E-2</v>
      </c>
      <c r="R118" s="48"/>
      <c r="S118" s="13">
        <f t="shared" si="16"/>
        <v>-8.772551511256596E-3</v>
      </c>
      <c r="T118" s="20" t="b">
        <f t="shared" si="24"/>
        <v>0</v>
      </c>
      <c r="U118" s="13"/>
      <c r="V118" s="20"/>
      <c r="W118" s="13">
        <f t="shared" si="26"/>
        <v>-4.1676951603111263E-3</v>
      </c>
    </row>
    <row r="119" spans="1:23" x14ac:dyDescent="0.2">
      <c r="A119" s="1">
        <v>43588</v>
      </c>
      <c r="B119" s="4">
        <v>16.257334</v>
      </c>
      <c r="C119" s="4">
        <v>17.107332</v>
      </c>
      <c r="D119" s="4">
        <v>16.232668</v>
      </c>
      <c r="E119" s="4">
        <v>17.002001</v>
      </c>
      <c r="F119" s="4">
        <v>17.002001</v>
      </c>
      <c r="G119" s="2">
        <v>355602000</v>
      </c>
      <c r="H119" s="4">
        <f t="shared" si="17"/>
        <v>355.60199999999998</v>
      </c>
      <c r="I119" s="9">
        <f t="shared" si="25"/>
        <v>4.4776813698828563E-2</v>
      </c>
      <c r="J119" s="6" t="b">
        <f t="shared" si="14"/>
        <v>0</v>
      </c>
      <c r="K119" s="34">
        <f t="shared" si="18"/>
        <v>5.3882947646067741E-2</v>
      </c>
      <c r="L119" s="5">
        <f t="shared" si="19"/>
        <v>4.5804988690027512E-2</v>
      </c>
      <c r="M119" s="5">
        <f t="shared" si="20"/>
        <v>-6.1570676245717116E-3</v>
      </c>
      <c r="N119" s="4">
        <f t="shared" si="21"/>
        <v>16.684618352347133</v>
      </c>
      <c r="O119" s="4">
        <f t="shared" si="22"/>
        <v>17.219266012374412</v>
      </c>
      <c r="P119" s="5">
        <f t="shared" si="23"/>
        <v>-3.2044344601509352E-2</v>
      </c>
      <c r="Q119" s="43">
        <f t="shared" si="15"/>
        <v>-2.7087844792299615E-2</v>
      </c>
      <c r="R119" s="48"/>
      <c r="S119" s="13">
        <f t="shared" si="16"/>
        <v>2.5335529930979841E-2</v>
      </c>
      <c r="T119" s="20" t="b">
        <f t="shared" si="24"/>
        <v>0</v>
      </c>
      <c r="U119" s="13"/>
      <c r="V119" s="20"/>
      <c r="W119" s="13">
        <f t="shared" si="26"/>
        <v>3.8190233984668216E-3</v>
      </c>
    </row>
    <row r="120" spans="1:23" x14ac:dyDescent="0.2">
      <c r="A120" s="1">
        <v>43591</v>
      </c>
      <c r="B120" s="4">
        <v>16.667998999999998</v>
      </c>
      <c r="C120" s="4">
        <v>17.223333</v>
      </c>
      <c r="D120" s="4">
        <v>16.566668</v>
      </c>
      <c r="E120" s="4">
        <v>17.022666999999998</v>
      </c>
      <c r="F120" s="4">
        <v>17.022666999999998</v>
      </c>
      <c r="G120" s="2">
        <v>162508500</v>
      </c>
      <c r="H120" s="4">
        <f t="shared" si="17"/>
        <v>162.5085</v>
      </c>
      <c r="I120" s="9">
        <f t="shared" si="25"/>
        <v>1.215503986854166E-3</v>
      </c>
      <c r="J120" s="6" t="b">
        <f t="shared" si="14"/>
        <v>0</v>
      </c>
      <c r="K120" s="35">
        <f t="shared" si="18"/>
        <v>3.9637723167990101E-2</v>
      </c>
      <c r="L120" s="5">
        <f t="shared" si="19"/>
        <v>2.1278379006382245E-2</v>
      </c>
      <c r="M120" s="5">
        <f t="shared" si="20"/>
        <v>-1.1650822753064217E-2</v>
      </c>
      <c r="N120" s="4">
        <f t="shared" si="21"/>
        <v>16.740959793622611</v>
      </c>
      <c r="O120" s="4">
        <f t="shared" si="22"/>
        <v>17.202170446080984</v>
      </c>
      <c r="P120" s="5">
        <f t="shared" si="23"/>
        <v>-2.7549833351494517E-2</v>
      </c>
      <c r="Q120" s="43">
        <f t="shared" si="15"/>
        <v>-1.0411099230344428E-2</v>
      </c>
      <c r="R120" s="48"/>
      <c r="S120" s="13">
        <f t="shared" si="16"/>
        <v>2.8813951668478808E-2</v>
      </c>
      <c r="T120" s="20" t="b">
        <f t="shared" si="24"/>
        <v>0</v>
      </c>
      <c r="U120" s="13"/>
      <c r="V120" s="20"/>
      <c r="W120" s="13">
        <f t="shared" si="26"/>
        <v>3.376849268329366E-3</v>
      </c>
    </row>
    <row r="121" spans="1:23" x14ac:dyDescent="0.2">
      <c r="A121" s="1">
        <v>43592</v>
      </c>
      <c r="B121" s="4">
        <v>17.120000999999998</v>
      </c>
      <c r="C121" s="4">
        <v>17.147333</v>
      </c>
      <c r="D121" s="4">
        <v>16.34</v>
      </c>
      <c r="E121" s="4">
        <v>16.470666999999999</v>
      </c>
      <c r="F121" s="4">
        <v>16.470666999999999</v>
      </c>
      <c r="G121" s="2">
        <v>151971000</v>
      </c>
      <c r="H121" s="4">
        <f t="shared" si="17"/>
        <v>151.971</v>
      </c>
      <c r="I121" s="9">
        <f t="shared" si="25"/>
        <v>-3.2427351131288633E-2</v>
      </c>
      <c r="J121" s="6" t="b">
        <f t="shared" si="14"/>
        <v>1</v>
      </c>
      <c r="K121" s="35">
        <f t="shared" si="18"/>
        <v>4.9408384332925326E-2</v>
      </c>
      <c r="L121" s="5">
        <f t="shared" si="19"/>
        <v>-3.7928385635024188E-2</v>
      </c>
      <c r="M121" s="5">
        <f t="shared" si="20"/>
        <v>-3.9461880165271232E-2</v>
      </c>
      <c r="N121" s="4">
        <f t="shared" si="21"/>
        <v>16.695910994685509</v>
      </c>
      <c r="O121" s="4">
        <f t="shared" si="22"/>
        <v>17.138561450769593</v>
      </c>
      <c r="P121" s="5">
        <f t="shared" si="23"/>
        <v>-2.651250693807515E-2</v>
      </c>
      <c r="Q121" s="43">
        <f t="shared" si="15"/>
        <v>-2.1317255153001185E-2</v>
      </c>
      <c r="R121" s="48"/>
      <c r="S121" s="13">
        <f t="shared" si="16"/>
        <v>2.703787804440163E-2</v>
      </c>
      <c r="T121" s="20" t="b">
        <f t="shared" si="24"/>
        <v>1</v>
      </c>
      <c r="U121" s="13"/>
      <c r="V121" s="20"/>
      <c r="W121" s="13">
        <f t="shared" si="26"/>
        <v>-2.6909328671981996E-3</v>
      </c>
    </row>
    <row r="122" spans="1:23" x14ac:dyDescent="0.2">
      <c r="A122" s="1">
        <v>43593</v>
      </c>
      <c r="B122" s="4">
        <v>16.462667</v>
      </c>
      <c r="C122" s="4">
        <v>16.706666999999999</v>
      </c>
      <c r="D122" s="4">
        <v>16.280000999999999</v>
      </c>
      <c r="E122" s="4">
        <v>16.322666000000002</v>
      </c>
      <c r="F122" s="4">
        <v>16.322666000000002</v>
      </c>
      <c r="G122" s="2">
        <v>92646000</v>
      </c>
      <c r="H122" s="4">
        <f t="shared" si="17"/>
        <v>92.646000000000001</v>
      </c>
      <c r="I122" s="9">
        <f t="shared" si="25"/>
        <v>-8.9857320289455905E-3</v>
      </c>
      <c r="J122" s="6" t="b">
        <f t="shared" si="14"/>
        <v>1</v>
      </c>
      <c r="K122" s="34">
        <f t="shared" si="18"/>
        <v>2.6207983648158309E-2</v>
      </c>
      <c r="L122" s="5">
        <f t="shared" si="19"/>
        <v>-8.5041506336730275E-3</v>
      </c>
      <c r="M122" s="5">
        <f t="shared" si="20"/>
        <v>-2.2984895790404983E-2</v>
      </c>
      <c r="N122" s="4">
        <f t="shared" si="21"/>
        <v>16.633703495571257</v>
      </c>
      <c r="O122" s="4">
        <f t="shared" si="22"/>
        <v>17.067614020267889</v>
      </c>
      <c r="P122" s="5">
        <f t="shared" si="23"/>
        <v>-2.6086224562807743E-2</v>
      </c>
      <c r="Q122" s="43">
        <f t="shared" si="15"/>
        <v>-2.1264205873660822E-2</v>
      </c>
      <c r="R122" s="48"/>
      <c r="S122" s="13">
        <f t="shared" si="16"/>
        <v>4.3864858146695123E-3</v>
      </c>
      <c r="T122" s="20" t="b">
        <f t="shared" si="24"/>
        <v>1</v>
      </c>
      <c r="U122" s="13"/>
      <c r="V122" s="20"/>
      <c r="W122" s="13">
        <f t="shared" si="26"/>
        <v>-3.7259122388740868E-3</v>
      </c>
    </row>
    <row r="123" spans="1:23" x14ac:dyDescent="0.2">
      <c r="A123" s="1">
        <v>43594</v>
      </c>
      <c r="B123" s="4">
        <v>16.133333</v>
      </c>
      <c r="C123" s="4">
        <v>16.245332999999999</v>
      </c>
      <c r="D123" s="4">
        <v>15.795999999999999</v>
      </c>
      <c r="E123" s="4">
        <v>16.132000000000001</v>
      </c>
      <c r="F123" s="4">
        <v>16.132000000000001</v>
      </c>
      <c r="G123" s="2">
        <v>100671000</v>
      </c>
      <c r="H123" s="4">
        <f t="shared" si="17"/>
        <v>100.67100000000001</v>
      </c>
      <c r="I123" s="9">
        <f t="shared" si="25"/>
        <v>-1.1681057493916755E-2</v>
      </c>
      <c r="J123" s="6" t="b">
        <f t="shared" si="14"/>
        <v>0</v>
      </c>
      <c r="K123" s="34">
        <f t="shared" si="18"/>
        <v>2.8445998987085296E-2</v>
      </c>
      <c r="L123" s="5">
        <f t="shared" si="19"/>
        <v>-8.26239686491885E-5</v>
      </c>
      <c r="M123" s="5">
        <f t="shared" si="20"/>
        <v>-6.9763420669799294E-3</v>
      </c>
      <c r="N123" s="4">
        <f t="shared" si="21"/>
        <v>16.55008624630938</v>
      </c>
      <c r="O123" s="4">
        <f t="shared" si="22"/>
        <v>16.986256279375031</v>
      </c>
      <c r="P123" s="5">
        <f t="shared" si="23"/>
        <v>-2.6354547437051273E-2</v>
      </c>
      <c r="Q123" s="43">
        <f t="shared" si="15"/>
        <v>-4.5563886198933853E-2</v>
      </c>
      <c r="R123" s="14"/>
      <c r="S123" s="13">
        <f t="shared" si="16"/>
        <v>-1.8413997472511098E-2</v>
      </c>
      <c r="T123" s="20" t="b">
        <f t="shared" si="24"/>
        <v>1</v>
      </c>
      <c r="U123" s="13"/>
      <c r="V123" s="20"/>
      <c r="W123" s="13">
        <f t="shared" si="26"/>
        <v>-5.0269772624082412E-3</v>
      </c>
    </row>
    <row r="124" spans="1:23" x14ac:dyDescent="0.2">
      <c r="A124" s="1">
        <v>43595</v>
      </c>
      <c r="B124" s="4">
        <v>15.983333</v>
      </c>
      <c r="C124" s="4">
        <v>16.132667999999999</v>
      </c>
      <c r="D124" s="4">
        <v>15.734667</v>
      </c>
      <c r="E124" s="4">
        <v>15.968</v>
      </c>
      <c r="F124" s="4">
        <v>15.968</v>
      </c>
      <c r="G124" s="2">
        <v>105124500</v>
      </c>
      <c r="H124" s="4">
        <f t="shared" si="17"/>
        <v>105.1245</v>
      </c>
      <c r="I124" s="9">
        <f t="shared" si="25"/>
        <v>-1.0166129432184569E-2</v>
      </c>
      <c r="J124" s="6" t="b">
        <f t="shared" si="14"/>
        <v>0</v>
      </c>
      <c r="K124" s="34">
        <f t="shared" si="18"/>
        <v>2.5294529588710007E-2</v>
      </c>
      <c r="L124" s="5">
        <f t="shared" si="19"/>
        <v>-9.5931180311390884E-4</v>
      </c>
      <c r="M124" s="5">
        <f t="shared" si="20"/>
        <v>-1.0207115152930621E-2</v>
      </c>
      <c r="N124" s="4">
        <f t="shared" si="21"/>
        <v>16.453071871924482</v>
      </c>
      <c r="O124" s="4">
        <f t="shared" si="22"/>
        <v>16.897712255081551</v>
      </c>
      <c r="P124" s="5">
        <f t="shared" si="23"/>
        <v>-2.702476392361737E-2</v>
      </c>
      <c r="Q124" s="43">
        <f t="shared" si="15"/>
        <v>-4.366387489927448E-2</v>
      </c>
      <c r="R124" s="14"/>
      <c r="S124" s="13">
        <f t="shared" si="16"/>
        <v>-1.9473802486161904E-2</v>
      </c>
      <c r="T124" s="20" t="b">
        <f t="shared" si="24"/>
        <v>1</v>
      </c>
      <c r="U124" s="13">
        <f t="shared" ref="U124:U130" si="27">(E124-E123)/E123</f>
        <v>-1.0166129432184569E-2</v>
      </c>
      <c r="V124" s="20"/>
      <c r="W124" s="13">
        <f t="shared" si="26"/>
        <v>-5.8618651855383425E-3</v>
      </c>
    </row>
    <row r="125" spans="1:23" x14ac:dyDescent="0.2">
      <c r="A125" s="1">
        <v>43598</v>
      </c>
      <c r="B125" s="4">
        <v>15.467333</v>
      </c>
      <c r="C125" s="4">
        <v>15.497999999999999</v>
      </c>
      <c r="D125" s="4">
        <v>14.966666999999999</v>
      </c>
      <c r="E125" s="4">
        <v>15.134</v>
      </c>
      <c r="F125" s="4">
        <v>15.134</v>
      </c>
      <c r="G125" s="2">
        <v>162522000</v>
      </c>
      <c r="H125" s="4">
        <f t="shared" si="17"/>
        <v>162.52199999999999</v>
      </c>
      <c r="I125" s="9">
        <f t="shared" si="25"/>
        <v>-5.2229458917835647E-2</v>
      </c>
      <c r="J125" s="6" t="b">
        <f t="shared" si="14"/>
        <v>1</v>
      </c>
      <c r="K125" s="34">
        <f t="shared" si="18"/>
        <v>3.550109052336102E-2</v>
      </c>
      <c r="L125" s="5">
        <f t="shared" si="19"/>
        <v>-2.1550774137984851E-2</v>
      </c>
      <c r="M125" s="5">
        <f t="shared" si="20"/>
        <v>-2.3486901535681958E-2</v>
      </c>
      <c r="N125" s="4">
        <f t="shared" si="21"/>
        <v>16.233226559937069</v>
      </c>
      <c r="O125" s="4">
        <f t="shared" si="22"/>
        <v>16.744345972030981</v>
      </c>
      <c r="P125" s="5">
        <f t="shared" si="23"/>
        <v>-3.1486002502751569E-2</v>
      </c>
      <c r="Q125" s="43">
        <f t="shared" si="15"/>
        <v>-7.8022662670333615E-2</v>
      </c>
      <c r="R125" s="14"/>
      <c r="S125" s="13">
        <f t="shared" si="16"/>
        <v>-4.5291461757305765E-2</v>
      </c>
      <c r="T125" s="20" t="b">
        <f t="shared" si="24"/>
        <v>1</v>
      </c>
      <c r="U125" s="13">
        <f t="shared" si="27"/>
        <v>-5.2229458917835647E-2</v>
      </c>
      <c r="V125" s="20"/>
      <c r="W125" s="13">
        <f t="shared" si="26"/>
        <v>-1.3361961443963365E-2</v>
      </c>
    </row>
    <row r="126" spans="1:23" x14ac:dyDescent="0.2">
      <c r="A126" s="1">
        <v>43599</v>
      </c>
      <c r="B126" s="4">
        <v>15.286667</v>
      </c>
      <c r="C126" s="4">
        <v>15.633333</v>
      </c>
      <c r="D126" s="4">
        <v>15.2</v>
      </c>
      <c r="E126" s="4">
        <v>15.487333</v>
      </c>
      <c r="F126" s="4">
        <v>15.487333</v>
      </c>
      <c r="G126" s="2">
        <v>108786000</v>
      </c>
      <c r="H126" s="4">
        <f t="shared" si="17"/>
        <v>108.786</v>
      </c>
      <c r="I126" s="9">
        <f t="shared" si="25"/>
        <v>2.3346967093960568E-2</v>
      </c>
      <c r="J126" s="6" t="b">
        <f t="shared" si="14"/>
        <v>0</v>
      </c>
      <c r="K126" s="34">
        <f t="shared" si="18"/>
        <v>2.8508750000000072E-2</v>
      </c>
      <c r="L126" s="5">
        <f t="shared" si="19"/>
        <v>1.3126864083583427E-2</v>
      </c>
      <c r="M126" s="5">
        <f t="shared" si="20"/>
        <v>-9.3390193888917214E-3</v>
      </c>
      <c r="N126" s="4">
        <f t="shared" si="21"/>
        <v>16.108910966614225</v>
      </c>
      <c r="O126" s="4">
        <f t="shared" si="22"/>
        <v>16.635040496202201</v>
      </c>
      <c r="P126" s="5">
        <f t="shared" si="23"/>
        <v>-3.2660775807773816E-2</v>
      </c>
      <c r="Q126" s="43">
        <f t="shared" si="15"/>
        <v>-5.6422868591051674E-2</v>
      </c>
      <c r="R126" s="14"/>
      <c r="S126" s="13">
        <f t="shared" si="16"/>
        <v>-2.9522664045996752E-2</v>
      </c>
      <c r="T126" s="20" t="b">
        <f t="shared" si="24"/>
        <v>0</v>
      </c>
      <c r="U126" s="13">
        <f t="shared" si="27"/>
        <v>2.3346967093960568E-2</v>
      </c>
      <c r="V126" s="20"/>
      <c r="W126" s="13">
        <f t="shared" si="26"/>
        <v>-7.6580951336963476E-3</v>
      </c>
    </row>
    <row r="127" spans="1:23" x14ac:dyDescent="0.2">
      <c r="A127" s="1">
        <v>43600</v>
      </c>
      <c r="B127" s="4">
        <v>15.288</v>
      </c>
      <c r="C127" s="4">
        <v>15.496</v>
      </c>
      <c r="D127" s="4">
        <v>15.016667</v>
      </c>
      <c r="E127" s="4">
        <v>15.463333</v>
      </c>
      <c r="F127" s="4">
        <v>15.463333</v>
      </c>
      <c r="G127" s="2">
        <v>109440000</v>
      </c>
      <c r="H127" s="4">
        <f t="shared" si="17"/>
        <v>109.44</v>
      </c>
      <c r="I127" s="9">
        <f t="shared" si="25"/>
        <v>-1.5496535136165235E-3</v>
      </c>
      <c r="J127" s="6" t="b">
        <f t="shared" si="14"/>
        <v>0</v>
      </c>
      <c r="K127" s="34">
        <f t="shared" si="18"/>
        <v>3.192006588412731E-2</v>
      </c>
      <c r="L127" s="5">
        <f t="shared" si="19"/>
        <v>1.1468668236525391E-2</v>
      </c>
      <c r="M127" s="5">
        <f t="shared" si="20"/>
        <v>-2.1080924109447598E-3</v>
      </c>
      <c r="N127" s="4">
        <f t="shared" si="21"/>
        <v>16.001314638845187</v>
      </c>
      <c r="O127" s="4">
        <f t="shared" si="22"/>
        <v>16.533152887836792</v>
      </c>
      <c r="P127" s="5">
        <f t="shared" si="23"/>
        <v>-3.3237159633152956E-2</v>
      </c>
      <c r="Q127" s="43">
        <f t="shared" si="15"/>
        <v>-6.1535421374368349E-2</v>
      </c>
      <c r="R127" s="14"/>
      <c r="S127" s="13">
        <f t="shared" si="16"/>
        <v>-3.1579570194718409E-2</v>
      </c>
      <c r="T127" s="20" t="b">
        <f t="shared" si="24"/>
        <v>1</v>
      </c>
      <c r="U127" s="13">
        <f t="shared" si="27"/>
        <v>-1.5496535136165235E-3</v>
      </c>
      <c r="V127" s="20"/>
      <c r="W127" s="13">
        <f t="shared" si="26"/>
        <v>-6.6793048885819464E-3</v>
      </c>
    </row>
    <row r="128" spans="1:23" x14ac:dyDescent="0.2">
      <c r="A128" s="1">
        <v>43601</v>
      </c>
      <c r="B128" s="4">
        <v>15.299333000000001</v>
      </c>
      <c r="C128" s="4">
        <v>15.4</v>
      </c>
      <c r="D128" s="4">
        <v>15.1</v>
      </c>
      <c r="E128" s="4">
        <v>15.222</v>
      </c>
      <c r="F128" s="4">
        <v>15.222</v>
      </c>
      <c r="G128" s="2">
        <v>112249500</v>
      </c>
      <c r="H128" s="4">
        <f t="shared" si="17"/>
        <v>112.2495</v>
      </c>
      <c r="I128" s="9">
        <f t="shared" si="25"/>
        <v>-1.5606790592946611E-2</v>
      </c>
      <c r="J128" s="6" t="b">
        <f t="shared" si="14"/>
        <v>1</v>
      </c>
      <c r="K128" s="34">
        <f t="shared" si="18"/>
        <v>1.9867549668874218E-2</v>
      </c>
      <c r="L128" s="5">
        <f t="shared" si="19"/>
        <v>-5.0546648014002443E-3</v>
      </c>
      <c r="M128" s="5">
        <f t="shared" si="20"/>
        <v>-1.1558441558441612E-2</v>
      </c>
      <c r="N128" s="4">
        <f t="shared" si="21"/>
        <v>15.871428865704322</v>
      </c>
      <c r="O128" s="4">
        <f t="shared" si="22"/>
        <v>16.419139593242289</v>
      </c>
      <c r="P128" s="5">
        <f t="shared" si="23"/>
        <v>-3.4509226117724251E-2</v>
      </c>
      <c r="Q128" s="43">
        <f t="shared" si="15"/>
        <v>-4.8604878126081004E-2</v>
      </c>
      <c r="R128" s="14"/>
      <c r="S128" s="13">
        <f t="shared" si="16"/>
        <v>-2.9702988287526277E-2</v>
      </c>
      <c r="T128" s="20" t="b">
        <f t="shared" si="24"/>
        <v>1</v>
      </c>
      <c r="U128" s="13">
        <f t="shared" si="27"/>
        <v>-1.5606790592946611E-2</v>
      </c>
      <c r="V128" s="20"/>
      <c r="W128" s="13">
        <f t="shared" si="26"/>
        <v>-8.117193872655375E-3</v>
      </c>
    </row>
    <row r="129" spans="1:23" x14ac:dyDescent="0.2">
      <c r="A129" s="1">
        <v>43602</v>
      </c>
      <c r="B129" s="4">
        <v>14.797333</v>
      </c>
      <c r="C129" s="4">
        <v>14.816000000000001</v>
      </c>
      <c r="D129" s="4">
        <v>13.928000000000001</v>
      </c>
      <c r="E129" s="4">
        <v>14.068667</v>
      </c>
      <c r="F129" s="4">
        <v>14.068667</v>
      </c>
      <c r="G129" s="2">
        <v>266800500</v>
      </c>
      <c r="H129" s="4">
        <f t="shared" si="17"/>
        <v>266.8005</v>
      </c>
      <c r="I129" s="9">
        <f t="shared" si="25"/>
        <v>-7.5767507554854813E-2</v>
      </c>
      <c r="J129" s="6" t="b">
        <f t="shared" si="14"/>
        <v>1</v>
      </c>
      <c r="K129" s="34">
        <f t="shared" si="18"/>
        <v>6.3756461803561162E-2</v>
      </c>
      <c r="L129" s="5">
        <f t="shared" si="19"/>
        <v>-4.9243062922217161E-2</v>
      </c>
      <c r="M129" s="5">
        <f t="shared" si="20"/>
        <v>-5.0440942224622101E-2</v>
      </c>
      <c r="N129" s="4">
        <f t="shared" si="21"/>
        <v>15.570968554753602</v>
      </c>
      <c r="O129" s="4">
        <f t="shared" si="22"/>
        <v>16.214750672090783</v>
      </c>
      <c r="P129" s="5">
        <f t="shared" si="23"/>
        <v>-4.1345027130033206E-2</v>
      </c>
      <c r="Q129" s="43">
        <f t="shared" si="15"/>
        <v>-0.10551485920585367</v>
      </c>
      <c r="R129" s="14"/>
      <c r="S129" s="13">
        <f t="shared" si="16"/>
        <v>-4.8485651492958651E-2</v>
      </c>
      <c r="T129" s="20" t="b">
        <f t="shared" si="24"/>
        <v>1</v>
      </c>
      <c r="U129" s="13">
        <f t="shared" si="27"/>
        <v>-7.5767507554854813E-2</v>
      </c>
      <c r="V129" s="20"/>
      <c r="W129" s="13">
        <f t="shared" si="26"/>
        <v>-1.8930892328161343E-2</v>
      </c>
    </row>
    <row r="130" spans="1:23" x14ac:dyDescent="0.2">
      <c r="A130" s="1">
        <v>43605</v>
      </c>
      <c r="B130" s="4">
        <v>13.52</v>
      </c>
      <c r="C130" s="4">
        <v>13.733333</v>
      </c>
      <c r="D130" s="4">
        <v>13.016667</v>
      </c>
      <c r="E130" s="4">
        <v>13.690666999999999</v>
      </c>
      <c r="F130" s="4">
        <v>13.690666999999999</v>
      </c>
      <c r="G130" s="2">
        <v>307893000</v>
      </c>
      <c r="H130" s="4">
        <f t="shared" si="17"/>
        <v>307.89299999999997</v>
      </c>
      <c r="I130" s="9">
        <f t="shared" si="25"/>
        <v>-2.6868217152342871E-2</v>
      </c>
      <c r="J130" s="6" t="b">
        <f t="shared" ref="J130:J193" si="28">(E130-D130)&lt;(C130-E130)</f>
        <v>0</v>
      </c>
      <c r="K130" s="34">
        <f t="shared" si="18"/>
        <v>5.5057565811586023E-2</v>
      </c>
      <c r="L130" s="5">
        <f t="shared" si="19"/>
        <v>1.262329881656804E-2</v>
      </c>
      <c r="M130" s="5">
        <f t="shared" si="20"/>
        <v>-3.1067476482220693E-3</v>
      </c>
      <c r="N130" s="4">
        <f t="shared" si="21"/>
        <v>15.257584962294668</v>
      </c>
      <c r="O130" s="4">
        <f t="shared" si="22"/>
        <v>15.995265135387237</v>
      </c>
      <c r="P130" s="5">
        <f t="shared" si="23"/>
        <v>-4.834842309025722E-2</v>
      </c>
      <c r="Q130" s="43">
        <f t="shared" ref="Q130:Q193" si="29">(D130-N130)/N130</f>
        <v>-0.14687238955788484</v>
      </c>
      <c r="R130" s="14"/>
      <c r="S130" s="13">
        <f t="shared" ref="S130:S193" si="30">(C130-N130)/N130</f>
        <v>-9.9901260000286971E-2</v>
      </c>
      <c r="T130" s="20" t="b">
        <f t="shared" si="24"/>
        <v>1</v>
      </c>
      <c r="U130" s="13">
        <f t="shared" si="27"/>
        <v>-2.6868217152342871E-2</v>
      </c>
      <c r="V130" s="20">
        <f>(E130-E124)/E124</f>
        <v>-0.14261854959919842</v>
      </c>
      <c r="W130" s="13">
        <f t="shared" si="26"/>
        <v>-2.0126146383056032E-2</v>
      </c>
    </row>
    <row r="131" spans="1:23" x14ac:dyDescent="0.2">
      <c r="A131" s="1">
        <v>43606</v>
      </c>
      <c r="B131" s="4">
        <v>13.183999999999999</v>
      </c>
      <c r="C131" s="4">
        <v>13.826667</v>
      </c>
      <c r="D131" s="4">
        <v>13.069333</v>
      </c>
      <c r="E131" s="4">
        <v>13.672000000000001</v>
      </c>
      <c r="F131" s="4">
        <v>13.672000000000001</v>
      </c>
      <c r="G131" s="2">
        <v>270058500</v>
      </c>
      <c r="H131" s="4">
        <f t="shared" ref="H131:H194" si="31">(G131/1000000)</f>
        <v>270.05849999999998</v>
      </c>
      <c r="I131" s="9">
        <f t="shared" si="25"/>
        <v>-1.3634836052910263E-3</v>
      </c>
      <c r="J131" s="6" t="b">
        <f t="shared" si="28"/>
        <v>0</v>
      </c>
      <c r="K131" s="34">
        <f t="shared" ref="K131:K194" si="32">(C131-D131)/D131</f>
        <v>5.7947410170052303E-2</v>
      </c>
      <c r="L131" s="5">
        <f t="shared" ref="L131:L194" si="33">(E131-B131)/B131</f>
        <v>3.7014563106796218E-2</v>
      </c>
      <c r="M131" s="5">
        <f t="shared" ref="M131:M194" si="34">(E131-C131)/C131</f>
        <v>-1.1186137628106605E-2</v>
      </c>
      <c r="N131" s="4">
        <f t="shared" ref="N131:N194" si="35">(E131-N130)*(2/($Y$1+1))+N130</f>
        <v>14.993320801912224</v>
      </c>
      <c r="O131" s="4">
        <f t="shared" ref="O131:O194" si="36">(E131-O130)*(2/($Y$2+1))+O130</f>
        <v>15.793242080136173</v>
      </c>
      <c r="P131" s="5">
        <f t="shared" ref="P131:P194" si="37">(N131-O131)/N131</f>
        <v>-5.3351841716207896E-2</v>
      </c>
      <c r="Q131" s="43">
        <f t="shared" si="29"/>
        <v>-0.12832299310682671</v>
      </c>
      <c r="R131" s="14"/>
      <c r="S131" s="13">
        <f t="shared" si="30"/>
        <v>-7.7811568052584504E-2</v>
      </c>
      <c r="T131" s="20" t="b">
        <f t="shared" ref="T131:T194" si="38">(E131&lt;E130)</f>
        <v>1</v>
      </c>
      <c r="U131" s="13"/>
      <c r="V131" s="20"/>
      <c r="W131" s="13">
        <f t="shared" si="26"/>
        <v>-1.7320182783547154E-2</v>
      </c>
    </row>
    <row r="132" spans="1:23" x14ac:dyDescent="0.2">
      <c r="A132" s="1">
        <v>43607</v>
      </c>
      <c r="B132" s="4">
        <v>13.273332999999999</v>
      </c>
      <c r="C132" s="4">
        <v>13.596</v>
      </c>
      <c r="D132" s="4">
        <v>12.785333</v>
      </c>
      <c r="E132" s="4">
        <v>12.848667000000001</v>
      </c>
      <c r="F132" s="4">
        <v>12.848667000000001</v>
      </c>
      <c r="G132" s="2">
        <v>280278000</v>
      </c>
      <c r="H132" s="4">
        <f t="shared" si="31"/>
        <v>280.27800000000002</v>
      </c>
      <c r="I132" s="9">
        <f t="shared" ref="I132:I195" si="39">(E132-E131)/E131</f>
        <v>-6.0220377413692204E-2</v>
      </c>
      <c r="J132" s="6" t="b">
        <f t="shared" si="28"/>
        <v>1</v>
      </c>
      <c r="K132" s="34">
        <f t="shared" si="32"/>
        <v>6.3406013750287191E-2</v>
      </c>
      <c r="L132" s="5">
        <f t="shared" si="33"/>
        <v>-3.1993923455397255E-2</v>
      </c>
      <c r="M132" s="5">
        <f t="shared" si="34"/>
        <v>-5.496712268314205E-2</v>
      </c>
      <c r="N132" s="4">
        <f t="shared" si="35"/>
        <v>14.63587850159352</v>
      </c>
      <c r="O132" s="4">
        <f t="shared" si="36"/>
        <v>15.537192073167811</v>
      </c>
      <c r="P132" s="5">
        <f t="shared" si="37"/>
        <v>-6.1582471559609983E-2</v>
      </c>
      <c r="Q132" s="43">
        <f t="shared" si="29"/>
        <v>-0.12643897675100527</v>
      </c>
      <c r="R132" s="14"/>
      <c r="S132" s="13">
        <f t="shared" si="30"/>
        <v>-7.1049954499164555E-2</v>
      </c>
      <c r="T132" s="20" t="b">
        <f t="shared" si="38"/>
        <v>1</v>
      </c>
      <c r="U132" s="13"/>
      <c r="V132" s="20"/>
      <c r="W132" s="13">
        <f t="shared" ref="W132:W195" si="40">(N132-N131)/N131</f>
        <v>-2.3840102205584524E-2</v>
      </c>
    </row>
    <row r="133" spans="1:23" x14ac:dyDescent="0.2">
      <c r="A133" s="1">
        <v>43608</v>
      </c>
      <c r="B133" s="4">
        <v>12.956</v>
      </c>
      <c r="C133" s="4">
        <v>13.298</v>
      </c>
      <c r="D133" s="4">
        <v>12.414667</v>
      </c>
      <c r="E133" s="4">
        <v>13.032667</v>
      </c>
      <c r="F133" s="4">
        <v>13.032667</v>
      </c>
      <c r="G133" s="2">
        <v>398206500</v>
      </c>
      <c r="H133" s="4">
        <f t="shared" si="31"/>
        <v>398.20650000000001</v>
      </c>
      <c r="I133" s="9">
        <f t="shared" si="39"/>
        <v>1.4320551696140873E-2</v>
      </c>
      <c r="J133" s="6" t="b">
        <f t="shared" si="28"/>
        <v>0</v>
      </c>
      <c r="K133" s="34">
        <f t="shared" si="32"/>
        <v>7.1152371626238581E-2</v>
      </c>
      <c r="L133" s="5">
        <f t="shared" si="33"/>
        <v>5.9174899660389387E-3</v>
      </c>
      <c r="M133" s="5">
        <f t="shared" si="34"/>
        <v>-1.9952850052639498E-2</v>
      </c>
      <c r="N133" s="4">
        <f t="shared" si="35"/>
        <v>14.368676584661268</v>
      </c>
      <c r="O133" s="4">
        <f t="shared" si="36"/>
        <v>15.319407284196696</v>
      </c>
      <c r="P133" s="5">
        <f t="shared" si="37"/>
        <v>-6.6166893933039386E-2</v>
      </c>
      <c r="Q133" s="43">
        <f t="shared" si="29"/>
        <v>-0.13599092255630532</v>
      </c>
      <c r="R133" s="14"/>
      <c r="S133" s="13">
        <f t="shared" si="30"/>
        <v>-7.4514627589588003E-2</v>
      </c>
      <c r="T133" s="20" t="b">
        <f t="shared" si="38"/>
        <v>0</v>
      </c>
      <c r="U133" s="13"/>
      <c r="V133" s="20"/>
      <c r="W133" s="13">
        <f t="shared" si="40"/>
        <v>-1.8256636723457391E-2</v>
      </c>
    </row>
    <row r="134" spans="1:23" x14ac:dyDescent="0.2">
      <c r="A134" s="1">
        <v>43609</v>
      </c>
      <c r="B134" s="4">
        <v>13.321999999999999</v>
      </c>
      <c r="C134" s="4">
        <v>13.332000000000001</v>
      </c>
      <c r="D134" s="4">
        <v>12.583333</v>
      </c>
      <c r="E134" s="4">
        <v>12.708667</v>
      </c>
      <c r="F134" s="4">
        <v>12.708667</v>
      </c>
      <c r="G134" s="2">
        <v>212049000</v>
      </c>
      <c r="H134" s="4">
        <f t="shared" si="31"/>
        <v>212.04900000000001</v>
      </c>
      <c r="I134" s="9">
        <f t="shared" si="39"/>
        <v>-2.4860606044794963E-2</v>
      </c>
      <c r="J134" s="6" t="b">
        <f t="shared" si="28"/>
        <v>1</v>
      </c>
      <c r="K134" s="34">
        <f t="shared" si="32"/>
        <v>5.9496716807860138E-2</v>
      </c>
      <c r="L134" s="5">
        <f t="shared" si="33"/>
        <v>-4.6039108242005633E-2</v>
      </c>
      <c r="M134" s="5">
        <f t="shared" si="34"/>
        <v>-4.6754650465046545E-2</v>
      </c>
      <c r="N134" s="4">
        <f t="shared" si="35"/>
        <v>14.092008320551056</v>
      </c>
      <c r="O134" s="4">
        <f t="shared" si="36"/>
        <v>15.092386389918723</v>
      </c>
      <c r="P134" s="5">
        <f t="shared" si="37"/>
        <v>-7.0989034821159383E-2</v>
      </c>
      <c r="Q134" s="43">
        <f t="shared" si="29"/>
        <v>-0.10705892916277109</v>
      </c>
      <c r="R134" s="14"/>
      <c r="S134" s="13">
        <f t="shared" si="30"/>
        <v>-5.3931867145061096E-2</v>
      </c>
      <c r="T134" s="20" t="b">
        <f t="shared" si="38"/>
        <v>1</v>
      </c>
      <c r="U134" s="13"/>
      <c r="V134" s="20"/>
      <c r="W134" s="13">
        <f t="shared" si="40"/>
        <v>-1.9254957997005686E-2</v>
      </c>
    </row>
    <row r="135" spans="1:23" x14ac:dyDescent="0.2">
      <c r="A135" s="1">
        <v>43613</v>
      </c>
      <c r="B135" s="4">
        <v>12.746667</v>
      </c>
      <c r="C135" s="4">
        <v>13</v>
      </c>
      <c r="D135" s="4">
        <v>12.523332999999999</v>
      </c>
      <c r="E135" s="4">
        <v>12.58</v>
      </c>
      <c r="F135" s="4">
        <v>12.58</v>
      </c>
      <c r="G135" s="2">
        <v>154693500</v>
      </c>
      <c r="H135" s="4">
        <f t="shared" si="31"/>
        <v>154.6935</v>
      </c>
      <c r="I135" s="9">
        <f t="shared" si="39"/>
        <v>-1.0124350571149601E-2</v>
      </c>
      <c r="J135" s="6" t="b">
        <f t="shared" si="28"/>
        <v>1</v>
      </c>
      <c r="K135" s="34">
        <f t="shared" si="32"/>
        <v>3.8062311367109768E-2</v>
      </c>
      <c r="L135" s="5">
        <f t="shared" si="33"/>
        <v>-1.3075339616230685E-2</v>
      </c>
      <c r="M135" s="5">
        <f t="shared" si="34"/>
        <v>-3.2307692307692301E-2</v>
      </c>
      <c r="N135" s="4">
        <f t="shared" si="35"/>
        <v>13.840006933792546</v>
      </c>
      <c r="O135" s="4">
        <f t="shared" si="36"/>
        <v>14.87391800818666</v>
      </c>
      <c r="P135" s="5">
        <f t="shared" si="37"/>
        <v>-7.4704519971710265E-2</v>
      </c>
      <c r="Q135" s="43">
        <f t="shared" si="29"/>
        <v>-9.5135352178016705E-2</v>
      </c>
      <c r="R135" s="14"/>
      <c r="S135" s="13">
        <f t="shared" si="30"/>
        <v>-6.0694112207526255E-2</v>
      </c>
      <c r="T135" s="20" t="b">
        <f t="shared" si="38"/>
        <v>1</v>
      </c>
      <c r="U135" s="13"/>
      <c r="V135" s="20"/>
      <c r="W135" s="13">
        <f t="shared" si="40"/>
        <v>-1.7882574365997484E-2</v>
      </c>
    </row>
    <row r="136" spans="1:23" x14ac:dyDescent="0.2">
      <c r="A136" s="1">
        <v>43614</v>
      </c>
      <c r="B136" s="4">
        <v>12.473333</v>
      </c>
      <c r="C136" s="4">
        <v>12.826000000000001</v>
      </c>
      <c r="D136" s="4">
        <v>12.336</v>
      </c>
      <c r="E136" s="4">
        <v>12.657333</v>
      </c>
      <c r="F136" s="4">
        <v>12.657333</v>
      </c>
      <c r="G136" s="2">
        <v>179529000</v>
      </c>
      <c r="H136" s="4">
        <f t="shared" si="31"/>
        <v>179.529</v>
      </c>
      <c r="I136" s="9">
        <f t="shared" si="39"/>
        <v>6.1472972972972523E-3</v>
      </c>
      <c r="J136" s="6" t="b">
        <f t="shared" si="28"/>
        <v>0</v>
      </c>
      <c r="K136" s="34">
        <f t="shared" si="32"/>
        <v>3.9721141374837891E-2</v>
      </c>
      <c r="L136" s="5">
        <f t="shared" si="33"/>
        <v>1.4751470196458259E-2</v>
      </c>
      <c r="M136" s="5">
        <f t="shared" si="34"/>
        <v>-1.3150397629814518E-2</v>
      </c>
      <c r="N136" s="4">
        <f t="shared" si="35"/>
        <v>13.642894611493789</v>
      </c>
      <c r="O136" s="4">
        <f t="shared" si="36"/>
        <v>14.681171485735646</v>
      </c>
      <c r="P136" s="5">
        <f t="shared" si="37"/>
        <v>-7.6103855069519902E-2</v>
      </c>
      <c r="Q136" s="43">
        <f t="shared" si="29"/>
        <v>-9.5793059223133151E-2</v>
      </c>
      <c r="R136" s="14"/>
      <c r="S136" s="13">
        <f t="shared" si="30"/>
        <v>-5.9876927496425557E-2</v>
      </c>
      <c r="T136" s="20" t="b">
        <f t="shared" si="38"/>
        <v>0</v>
      </c>
      <c r="U136" s="13"/>
      <c r="V136" s="20"/>
      <c r="W136" s="13">
        <f t="shared" si="40"/>
        <v>-1.4242212683974641E-2</v>
      </c>
    </row>
    <row r="137" spans="1:23" x14ac:dyDescent="0.2">
      <c r="A137" s="1">
        <v>43615</v>
      </c>
      <c r="B137" s="4">
        <v>12.583333</v>
      </c>
      <c r="C137" s="4">
        <v>12.817333</v>
      </c>
      <c r="D137" s="4">
        <v>12.468</v>
      </c>
      <c r="E137" s="4">
        <v>12.548</v>
      </c>
      <c r="F137" s="4">
        <v>12.548</v>
      </c>
      <c r="G137" s="2">
        <v>118897500</v>
      </c>
      <c r="H137" s="4">
        <f t="shared" si="31"/>
        <v>118.89749999999999</v>
      </c>
      <c r="I137" s="9">
        <f t="shared" si="39"/>
        <v>-8.6379176403117049E-3</v>
      </c>
      <c r="J137" s="6" t="b">
        <f t="shared" si="28"/>
        <v>1</v>
      </c>
      <c r="K137" s="34">
        <f t="shared" si="32"/>
        <v>2.8018367019570074E-2</v>
      </c>
      <c r="L137" s="5">
        <f t="shared" si="33"/>
        <v>-2.8079206041832969E-3</v>
      </c>
      <c r="M137" s="5">
        <f t="shared" si="34"/>
        <v>-2.1013185816425275E-2</v>
      </c>
      <c r="N137" s="4">
        <f t="shared" si="35"/>
        <v>13.460412176244825</v>
      </c>
      <c r="O137" s="4">
        <f t="shared" si="36"/>
        <v>14.495678313062982</v>
      </c>
      <c r="P137" s="5">
        <f t="shared" si="37"/>
        <v>-7.6911919431799647E-2</v>
      </c>
      <c r="Q137" s="43">
        <f t="shared" si="29"/>
        <v>-7.3728215990016374E-2</v>
      </c>
      <c r="R137" s="14"/>
      <c r="S137" s="13">
        <f t="shared" si="30"/>
        <v>-4.7775593185752717E-2</v>
      </c>
      <c r="T137" s="20" t="b">
        <f t="shared" si="38"/>
        <v>1</v>
      </c>
      <c r="U137" s="13"/>
      <c r="V137" s="20"/>
      <c r="W137" s="13">
        <f t="shared" si="40"/>
        <v>-1.3375639147371809E-2</v>
      </c>
    </row>
    <row r="138" spans="1:23" x14ac:dyDescent="0.2">
      <c r="A138" s="1">
        <v>43616</v>
      </c>
      <c r="B138" s="4">
        <v>12.34</v>
      </c>
      <c r="C138" s="4">
        <v>12.661333000000001</v>
      </c>
      <c r="D138" s="4">
        <v>12.273332999999999</v>
      </c>
      <c r="E138" s="4">
        <v>12.343999999999999</v>
      </c>
      <c r="F138" s="4">
        <v>12.343999999999999</v>
      </c>
      <c r="G138" s="2">
        <v>156100500</v>
      </c>
      <c r="H138" s="4">
        <f t="shared" si="31"/>
        <v>156.10050000000001</v>
      </c>
      <c r="I138" s="9">
        <f t="shared" si="39"/>
        <v>-1.625757092763792E-2</v>
      </c>
      <c r="J138" s="6" t="b">
        <f t="shared" si="28"/>
        <v>1</v>
      </c>
      <c r="K138" s="34">
        <f t="shared" si="32"/>
        <v>3.1613254525074949E-2</v>
      </c>
      <c r="L138" s="5">
        <f t="shared" si="33"/>
        <v>3.2414910858991568E-4</v>
      </c>
      <c r="M138" s="5">
        <f t="shared" si="34"/>
        <v>-2.5063158831696585E-2</v>
      </c>
      <c r="N138" s="4">
        <f t="shared" si="35"/>
        <v>13.274343480204021</v>
      </c>
      <c r="O138" s="4">
        <f t="shared" si="36"/>
        <v>14.308575851057505</v>
      </c>
      <c r="P138" s="5">
        <f t="shared" si="37"/>
        <v>-7.7912129695591428E-2</v>
      </c>
      <c r="Q138" s="43">
        <f t="shared" si="29"/>
        <v>-7.5409415290242005E-2</v>
      </c>
      <c r="R138" s="14"/>
      <c r="S138" s="13">
        <f t="shared" si="30"/>
        <v>-4.6180097804324562E-2</v>
      </c>
      <c r="T138" s="20" t="b">
        <f t="shared" si="38"/>
        <v>1</v>
      </c>
      <c r="U138" s="13"/>
      <c r="V138" s="20"/>
      <c r="W138" s="13">
        <f t="shared" si="40"/>
        <v>-1.382340255294571E-2</v>
      </c>
    </row>
    <row r="139" spans="1:23" x14ac:dyDescent="0.2">
      <c r="A139" s="1">
        <v>43619</v>
      </c>
      <c r="B139" s="4">
        <v>12.367333</v>
      </c>
      <c r="C139" s="4">
        <v>12.445333</v>
      </c>
      <c r="D139" s="4">
        <v>11.799333000000001</v>
      </c>
      <c r="E139" s="4">
        <v>11.931333</v>
      </c>
      <c r="F139" s="4">
        <v>11.931333</v>
      </c>
      <c r="G139" s="2">
        <v>195966000</v>
      </c>
      <c r="H139" s="4">
        <f t="shared" si="31"/>
        <v>195.96600000000001</v>
      </c>
      <c r="I139" s="9">
        <f t="shared" si="39"/>
        <v>-3.3430573558003808E-2</v>
      </c>
      <c r="J139" s="6" t="b">
        <f t="shared" si="28"/>
        <v>1</v>
      </c>
      <c r="K139" s="34">
        <f t="shared" si="32"/>
        <v>5.474885741422833E-2</v>
      </c>
      <c r="L139" s="5">
        <f t="shared" si="33"/>
        <v>-3.5254165146196025E-2</v>
      </c>
      <c r="M139" s="5">
        <f t="shared" si="34"/>
        <v>-4.1300622490374451E-2</v>
      </c>
      <c r="N139" s="4">
        <f t="shared" si="35"/>
        <v>13.050508400170017</v>
      </c>
      <c r="O139" s="4">
        <f t="shared" si="36"/>
        <v>14.101859081400331</v>
      </c>
      <c r="P139" s="5">
        <f t="shared" si="37"/>
        <v>-8.0560132141412791E-2</v>
      </c>
      <c r="Q139" s="43">
        <f t="shared" si="29"/>
        <v>-9.5871774631685336E-2</v>
      </c>
      <c r="R139" s="14"/>
      <c r="S139" s="13">
        <f t="shared" si="30"/>
        <v>-4.6371787336816177E-2</v>
      </c>
      <c r="T139" s="20" t="b">
        <f t="shared" si="38"/>
        <v>1</v>
      </c>
      <c r="U139" s="13"/>
      <c r="V139" s="20"/>
      <c r="W139" s="13">
        <f t="shared" si="40"/>
        <v>-1.6862233553607234E-2</v>
      </c>
    </row>
    <row r="140" spans="1:23" x14ac:dyDescent="0.2">
      <c r="A140" s="1">
        <v>43620</v>
      </c>
      <c r="B140" s="4">
        <v>12.073333</v>
      </c>
      <c r="C140" s="4">
        <v>12.932</v>
      </c>
      <c r="D140" s="4">
        <v>11.974</v>
      </c>
      <c r="E140" s="4">
        <v>12.906667000000001</v>
      </c>
      <c r="F140" s="4">
        <v>12.906667000000001</v>
      </c>
      <c r="G140" s="2">
        <v>207112500</v>
      </c>
      <c r="H140" s="4">
        <f t="shared" si="31"/>
        <v>207.11250000000001</v>
      </c>
      <c r="I140" s="9">
        <f t="shared" si="39"/>
        <v>8.1745602104978554E-2</v>
      </c>
      <c r="J140" s="6" t="b">
        <f t="shared" si="28"/>
        <v>0</v>
      </c>
      <c r="K140" s="34">
        <f t="shared" si="32"/>
        <v>8.0006681142475375E-2</v>
      </c>
      <c r="L140" s="5">
        <f t="shared" si="33"/>
        <v>6.9022696549494722E-2</v>
      </c>
      <c r="M140" s="5">
        <f t="shared" si="34"/>
        <v>-1.9589390658830675E-3</v>
      </c>
      <c r="N140" s="4">
        <f t="shared" si="35"/>
        <v>13.026534833475015</v>
      </c>
      <c r="O140" s="4">
        <f t="shared" si="36"/>
        <v>13.997929335191607</v>
      </c>
      <c r="P140" s="5">
        <f t="shared" si="37"/>
        <v>-7.4570445182424505E-2</v>
      </c>
      <c r="Q140" s="43">
        <f t="shared" si="29"/>
        <v>-8.0799295202455323E-2</v>
      </c>
      <c r="R140" s="14"/>
      <c r="S140" s="13">
        <f t="shared" si="30"/>
        <v>-7.257097507779523E-3</v>
      </c>
      <c r="T140" s="20" t="b">
        <f t="shared" si="38"/>
        <v>0</v>
      </c>
      <c r="U140" s="13"/>
      <c r="V140" s="20"/>
      <c r="W140" s="13">
        <f t="shared" si="40"/>
        <v>-1.8369833542032368E-3</v>
      </c>
    </row>
    <row r="141" spans="1:23" x14ac:dyDescent="0.2">
      <c r="A141" s="1">
        <v>43621</v>
      </c>
      <c r="B141" s="4">
        <v>13.245333</v>
      </c>
      <c r="C141" s="4">
        <v>13.418666999999999</v>
      </c>
      <c r="D141" s="4">
        <v>12.79</v>
      </c>
      <c r="E141" s="4">
        <v>13.106</v>
      </c>
      <c r="F141" s="4">
        <v>13.106</v>
      </c>
      <c r="G141" s="2">
        <v>202662000</v>
      </c>
      <c r="H141" s="4">
        <f t="shared" si="31"/>
        <v>202.66200000000001</v>
      </c>
      <c r="I141" s="9">
        <f t="shared" si="39"/>
        <v>1.5444188650718215E-2</v>
      </c>
      <c r="J141" s="6" t="b">
        <f t="shared" si="28"/>
        <v>0</v>
      </c>
      <c r="K141" s="34">
        <f t="shared" si="32"/>
        <v>4.9153010164190783E-2</v>
      </c>
      <c r="L141" s="5">
        <f t="shared" si="33"/>
        <v>-1.0519403324929663E-2</v>
      </c>
      <c r="M141" s="5">
        <f t="shared" si="34"/>
        <v>-2.330089866601499E-2</v>
      </c>
      <c r="N141" s="4">
        <f t="shared" si="35"/>
        <v>13.039779027895847</v>
      </c>
      <c r="O141" s="4">
        <f t="shared" si="36"/>
        <v>13.92037026256625</v>
      </c>
      <c r="P141" s="5">
        <f t="shared" si="37"/>
        <v>-6.7531147022243596E-2</v>
      </c>
      <c r="Q141" s="43">
        <f t="shared" si="29"/>
        <v>-1.9155158025415786E-2</v>
      </c>
      <c r="R141" s="14"/>
      <c r="S141" s="13">
        <f t="shared" si="30"/>
        <v>2.9056318461655052E-2</v>
      </c>
      <c r="T141" s="20" t="b">
        <f t="shared" si="38"/>
        <v>0</v>
      </c>
      <c r="U141" s="13">
        <f>(E141-E140)/E140</f>
        <v>1.5444188650718215E-2</v>
      </c>
      <c r="V141" s="20"/>
      <c r="W141" s="13">
        <f t="shared" si="40"/>
        <v>1.0167089398784197E-3</v>
      </c>
    </row>
    <row r="142" spans="1:23" x14ac:dyDescent="0.2">
      <c r="A142" s="1">
        <v>43622</v>
      </c>
      <c r="B142" s="4">
        <v>13.629333000000001</v>
      </c>
      <c r="C142" s="4">
        <v>14.066667000000001</v>
      </c>
      <c r="D142" s="4">
        <v>13.453333000000001</v>
      </c>
      <c r="E142" s="4">
        <v>13.73</v>
      </c>
      <c r="F142" s="4">
        <v>13.73</v>
      </c>
      <c r="G142" s="2">
        <v>303633000</v>
      </c>
      <c r="H142" s="4">
        <f t="shared" si="31"/>
        <v>303.63299999999998</v>
      </c>
      <c r="I142" s="9">
        <f t="shared" si="39"/>
        <v>4.7611780863726583E-2</v>
      </c>
      <c r="J142" s="6" t="b">
        <f t="shared" si="28"/>
        <v>1</v>
      </c>
      <c r="K142" s="34">
        <f t="shared" si="32"/>
        <v>4.5589743448705242E-2</v>
      </c>
      <c r="L142" s="5">
        <f t="shared" si="33"/>
        <v>7.3860547687843283E-3</v>
      </c>
      <c r="M142" s="5">
        <f t="shared" si="34"/>
        <v>-2.3933672418633374E-2</v>
      </c>
      <c r="N142" s="4">
        <f t="shared" si="35"/>
        <v>13.154815856579873</v>
      </c>
      <c r="O142" s="4">
        <f t="shared" si="36"/>
        <v>13.903816326690924</v>
      </c>
      <c r="P142" s="5">
        <f t="shared" si="37"/>
        <v>-5.693735878000987E-2</v>
      </c>
      <c r="Q142" s="43">
        <f t="shared" si="29"/>
        <v>2.2692612855603995E-2</v>
      </c>
      <c r="R142" s="14"/>
      <c r="S142" s="13">
        <f t="shared" si="30"/>
        <v>6.9316906702577008E-2</v>
      </c>
      <c r="T142" s="20" t="b">
        <f t="shared" si="38"/>
        <v>0</v>
      </c>
      <c r="U142" s="13">
        <f>(E142-E141)/E141</f>
        <v>4.7611780863726583E-2</v>
      </c>
      <c r="V142" s="20"/>
      <c r="W142" s="13">
        <f t="shared" si="40"/>
        <v>8.821992185444957E-3</v>
      </c>
    </row>
    <row r="143" spans="1:23" x14ac:dyDescent="0.2">
      <c r="A143" s="1">
        <v>43623</v>
      </c>
      <c r="B143" s="4">
        <v>13.666667</v>
      </c>
      <c r="C143" s="4">
        <v>14.055999999999999</v>
      </c>
      <c r="D143" s="4">
        <v>13.566667000000001</v>
      </c>
      <c r="E143" s="4">
        <v>13.633333</v>
      </c>
      <c r="F143" s="4">
        <v>13.633333</v>
      </c>
      <c r="G143" s="2">
        <v>240052500</v>
      </c>
      <c r="H143" s="4">
        <f t="shared" si="31"/>
        <v>240.05250000000001</v>
      </c>
      <c r="I143" s="9">
        <f t="shared" si="39"/>
        <v>-7.0405680990531724E-3</v>
      </c>
      <c r="J143" s="6" t="b">
        <f t="shared" si="28"/>
        <v>1</v>
      </c>
      <c r="K143" s="34">
        <f t="shared" si="32"/>
        <v>3.6068770612560801E-2</v>
      </c>
      <c r="L143" s="5">
        <f t="shared" si="33"/>
        <v>-2.4390731112421174E-3</v>
      </c>
      <c r="M143" s="5">
        <f t="shared" si="34"/>
        <v>-3.0070219123505892E-2</v>
      </c>
      <c r="N143" s="4">
        <f t="shared" si="35"/>
        <v>13.234568713816561</v>
      </c>
      <c r="O143" s="4">
        <f t="shared" si="36"/>
        <v>13.880296037413453</v>
      </c>
      <c r="P143" s="5">
        <f t="shared" si="37"/>
        <v>-4.8790960820866723E-2</v>
      </c>
      <c r="Q143" s="43">
        <f t="shared" si="29"/>
        <v>2.5093245829517472E-2</v>
      </c>
      <c r="R143" s="14"/>
      <c r="S143" s="13">
        <f t="shared" si="30"/>
        <v>6.206709896982774E-2</v>
      </c>
      <c r="T143" s="20" t="b">
        <f t="shared" si="38"/>
        <v>1</v>
      </c>
      <c r="U143" s="13">
        <f>(E143-E142)/E142</f>
        <v>-7.0405680990531724E-3</v>
      </c>
      <c r="V143" s="20"/>
      <c r="W143" s="13">
        <f t="shared" si="40"/>
        <v>6.0626357758399585E-3</v>
      </c>
    </row>
    <row r="144" spans="1:23" x14ac:dyDescent="0.2">
      <c r="A144" s="1">
        <v>43626</v>
      </c>
      <c r="B144" s="4">
        <v>14.016667</v>
      </c>
      <c r="C144" s="4">
        <v>14.462667</v>
      </c>
      <c r="D144" s="4">
        <v>13.933999999999999</v>
      </c>
      <c r="E144" s="4">
        <v>14.192</v>
      </c>
      <c r="F144" s="4">
        <v>14.192</v>
      </c>
      <c r="G144" s="2">
        <v>158775000</v>
      </c>
      <c r="H144" s="4">
        <f t="shared" si="31"/>
        <v>158.77500000000001</v>
      </c>
      <c r="I144" s="9">
        <f t="shared" si="39"/>
        <v>4.0978020561809776E-2</v>
      </c>
      <c r="J144" s="6" t="b">
        <f t="shared" si="28"/>
        <v>1</v>
      </c>
      <c r="K144" s="34">
        <f t="shared" si="32"/>
        <v>3.7940792306588235E-2</v>
      </c>
      <c r="L144" s="5">
        <f t="shared" si="33"/>
        <v>1.2508893876126199E-2</v>
      </c>
      <c r="M144" s="5">
        <f t="shared" si="34"/>
        <v>-1.871487464932986E-2</v>
      </c>
      <c r="N144" s="4">
        <f t="shared" si="35"/>
        <v>13.394140594847133</v>
      </c>
      <c r="O144" s="4">
        <f t="shared" si="36"/>
        <v>13.907400729812283</v>
      </c>
      <c r="P144" s="5">
        <f t="shared" si="37"/>
        <v>-3.8319751187515953E-2</v>
      </c>
      <c r="Q144" s="43">
        <f t="shared" si="29"/>
        <v>4.0305639718352319E-2</v>
      </c>
      <c r="R144" s="14"/>
      <c r="S144" s="13">
        <f t="shared" si="30"/>
        <v>7.9775659930278728E-2</v>
      </c>
      <c r="T144" s="20" t="b">
        <f t="shared" si="38"/>
        <v>0</v>
      </c>
      <c r="U144" s="13">
        <f>(E144-E143)/E143</f>
        <v>4.0978020561809776E-2</v>
      </c>
      <c r="V144" s="20">
        <f>(E144-E141)/E141</f>
        <v>8.2862810926293329E-2</v>
      </c>
      <c r="W144" s="13">
        <f t="shared" si="40"/>
        <v>1.2057202956979138E-2</v>
      </c>
    </row>
    <row r="145" spans="1:23" x14ac:dyDescent="0.2">
      <c r="A145" s="1">
        <v>43627</v>
      </c>
      <c r="B145" s="4">
        <v>14.609332999999999</v>
      </c>
      <c r="C145" s="4">
        <v>14.726667000000001</v>
      </c>
      <c r="D145" s="4">
        <v>14.233333</v>
      </c>
      <c r="E145" s="4">
        <v>14.473333</v>
      </c>
      <c r="F145" s="4">
        <v>14.473333</v>
      </c>
      <c r="G145" s="2">
        <v>174802500</v>
      </c>
      <c r="H145" s="4">
        <f t="shared" si="31"/>
        <v>174.80250000000001</v>
      </c>
      <c r="I145" s="9">
        <f t="shared" si="39"/>
        <v>1.9823351183765506E-2</v>
      </c>
      <c r="J145" s="6" t="b">
        <f t="shared" si="28"/>
        <v>1</v>
      </c>
      <c r="K145" s="34">
        <f t="shared" si="32"/>
        <v>3.4660469195795587E-2</v>
      </c>
      <c r="L145" s="5">
        <f t="shared" si="33"/>
        <v>-9.3091176715596278E-3</v>
      </c>
      <c r="M145" s="5">
        <f t="shared" si="34"/>
        <v>-1.7202398886319668E-2</v>
      </c>
      <c r="N145" s="4">
        <f t="shared" si="35"/>
        <v>13.574005995705944</v>
      </c>
      <c r="O145" s="4">
        <f t="shared" si="36"/>
        <v>13.956612231567735</v>
      </c>
      <c r="P145" s="5">
        <f t="shared" si="37"/>
        <v>-2.818668534424006E-2</v>
      </c>
      <c r="Q145" s="43">
        <f t="shared" si="29"/>
        <v>4.8572765070431692E-2</v>
      </c>
      <c r="R145" s="14"/>
      <c r="S145" s="13">
        <f t="shared" si="30"/>
        <v>8.4916789093705591E-2</v>
      </c>
      <c r="T145" s="20" t="b">
        <f t="shared" si="38"/>
        <v>0</v>
      </c>
      <c r="U145" s="13"/>
      <c r="V145" s="20"/>
      <c r="W145" s="13">
        <f t="shared" si="40"/>
        <v>1.3428663047482617E-2</v>
      </c>
    </row>
    <row r="146" spans="1:23" x14ac:dyDescent="0.2">
      <c r="A146" s="1">
        <v>43628</v>
      </c>
      <c r="B146" s="4">
        <v>14.863333000000001</v>
      </c>
      <c r="C146" s="4">
        <v>14.891999999999999</v>
      </c>
      <c r="D146" s="4">
        <v>13.933332999999999</v>
      </c>
      <c r="E146" s="4">
        <v>13.950666999999999</v>
      </c>
      <c r="F146" s="4">
        <v>13.950666999999999</v>
      </c>
      <c r="G146" s="2">
        <v>227962500</v>
      </c>
      <c r="H146" s="4">
        <f t="shared" si="31"/>
        <v>227.96250000000001</v>
      </c>
      <c r="I146" s="9">
        <f t="shared" si="39"/>
        <v>-3.6112345373384341E-2</v>
      </c>
      <c r="J146" s="6" t="b">
        <f t="shared" si="28"/>
        <v>1</v>
      </c>
      <c r="K146" s="34">
        <f t="shared" si="32"/>
        <v>6.8803853320666367E-2</v>
      </c>
      <c r="L146" s="5">
        <f t="shared" si="33"/>
        <v>-6.1403858744199666E-2</v>
      </c>
      <c r="M146" s="5">
        <f t="shared" si="34"/>
        <v>-6.3210650013430042E-2</v>
      </c>
      <c r="N146" s="4">
        <f t="shared" si="35"/>
        <v>13.636782829754953</v>
      </c>
      <c r="O146" s="4">
        <f t="shared" si="36"/>
        <v>13.956095254909672</v>
      </c>
      <c r="P146" s="5">
        <f t="shared" si="37"/>
        <v>-2.3415524698244129E-2</v>
      </c>
      <c r="Q146" s="43">
        <f t="shared" si="29"/>
        <v>2.1746343983566632E-2</v>
      </c>
      <c r="R146" s="14"/>
      <c r="S146" s="13">
        <f t="shared" si="30"/>
        <v>9.2046429565939072E-2</v>
      </c>
      <c r="T146" s="20" t="b">
        <f t="shared" si="38"/>
        <v>1</v>
      </c>
      <c r="U146" s="13"/>
      <c r="V146" s="20"/>
      <c r="W146" s="13">
        <f t="shared" si="40"/>
        <v>4.6247831383651955E-3</v>
      </c>
    </row>
    <row r="147" spans="1:23" x14ac:dyDescent="0.2">
      <c r="A147" s="1">
        <v>43629</v>
      </c>
      <c r="B147" s="4">
        <v>14.025333</v>
      </c>
      <c r="C147" s="4">
        <v>14.326667</v>
      </c>
      <c r="D147" s="4">
        <v>13.834</v>
      </c>
      <c r="E147" s="4">
        <v>14.260667</v>
      </c>
      <c r="F147" s="4">
        <v>14.260667</v>
      </c>
      <c r="G147" s="2">
        <v>122524500</v>
      </c>
      <c r="H147" s="4">
        <f t="shared" si="31"/>
        <v>122.5245</v>
      </c>
      <c r="I147" s="9">
        <f t="shared" si="39"/>
        <v>2.2221159748132508E-2</v>
      </c>
      <c r="J147" s="6" t="b">
        <f t="shared" si="28"/>
        <v>0</v>
      </c>
      <c r="K147" s="34">
        <f t="shared" si="32"/>
        <v>3.5612765649848263E-2</v>
      </c>
      <c r="L147" s="5">
        <f t="shared" si="33"/>
        <v>1.6779209449073327E-2</v>
      </c>
      <c r="M147" s="5">
        <f t="shared" si="34"/>
        <v>-4.6067937504236482E-3</v>
      </c>
      <c r="N147" s="4">
        <f t="shared" si="35"/>
        <v>13.740763524795794</v>
      </c>
      <c r="O147" s="4">
        <f t="shared" si="36"/>
        <v>13.982579754482744</v>
      </c>
      <c r="P147" s="5">
        <f t="shared" si="37"/>
        <v>-1.7598456537774098E-2</v>
      </c>
      <c r="Q147" s="43">
        <f t="shared" si="29"/>
        <v>6.7853926047090956E-3</v>
      </c>
      <c r="R147" s="14"/>
      <c r="S147" s="13">
        <f t="shared" si="30"/>
        <v>4.2639804851231075E-2</v>
      </c>
      <c r="T147" s="20" t="b">
        <f t="shared" si="38"/>
        <v>0</v>
      </c>
      <c r="U147" s="13"/>
      <c r="V147" s="20"/>
      <c r="W147" s="13">
        <f t="shared" si="40"/>
        <v>7.6250165701809694E-3</v>
      </c>
    </row>
    <row r="148" spans="1:23" x14ac:dyDescent="0.2">
      <c r="A148" s="1">
        <v>43630</v>
      </c>
      <c r="B148" s="4">
        <v>14.083333</v>
      </c>
      <c r="C148" s="4">
        <v>14.443333000000001</v>
      </c>
      <c r="D148" s="4">
        <v>14.026667</v>
      </c>
      <c r="E148" s="4">
        <v>14.327999999999999</v>
      </c>
      <c r="F148" s="4">
        <v>14.327999999999999</v>
      </c>
      <c r="G148" s="2">
        <v>111501000</v>
      </c>
      <c r="H148" s="4">
        <f t="shared" si="31"/>
        <v>111.501</v>
      </c>
      <c r="I148" s="9">
        <f t="shared" si="39"/>
        <v>4.7215884081719074E-3</v>
      </c>
      <c r="J148" s="6" t="b">
        <f t="shared" si="28"/>
        <v>0</v>
      </c>
      <c r="K148" s="34">
        <f t="shared" si="32"/>
        <v>2.9705274959475482E-2</v>
      </c>
      <c r="L148" s="5">
        <f t="shared" si="33"/>
        <v>1.7372805144918447E-2</v>
      </c>
      <c r="M148" s="5">
        <f t="shared" si="34"/>
        <v>-7.9852067386386137E-3</v>
      </c>
      <c r="N148" s="4">
        <f t="shared" si="35"/>
        <v>13.838636270663162</v>
      </c>
      <c r="O148" s="4">
        <f t="shared" si="36"/>
        <v>14.012616297571201</v>
      </c>
      <c r="P148" s="5">
        <f t="shared" si="37"/>
        <v>-1.2572049984207107E-2</v>
      </c>
      <c r="Q148" s="43">
        <f t="shared" si="29"/>
        <v>1.3587374193470791E-2</v>
      </c>
      <c r="R148" s="48"/>
      <c r="S148" s="13">
        <f t="shared" si="30"/>
        <v>4.3696265839340602E-2</v>
      </c>
      <c r="T148" s="20" t="b">
        <f t="shared" si="38"/>
        <v>0</v>
      </c>
      <c r="U148" s="13">
        <f t="shared" ref="U148:U154" si="41">(E148-E147)/E147</f>
        <v>4.7215884081719074E-3</v>
      </c>
      <c r="V148" s="20"/>
      <c r="W148" s="13">
        <f t="shared" si="40"/>
        <v>7.1228025786742458E-3</v>
      </c>
    </row>
    <row r="149" spans="1:23" x14ac:dyDescent="0.2">
      <c r="A149" s="1">
        <v>43633</v>
      </c>
      <c r="B149" s="4">
        <v>14.365333</v>
      </c>
      <c r="C149" s="4">
        <v>15.133333</v>
      </c>
      <c r="D149" s="4">
        <v>14.284667000000001</v>
      </c>
      <c r="E149" s="4">
        <v>15.002000000000001</v>
      </c>
      <c r="F149" s="4">
        <v>15.002000000000001</v>
      </c>
      <c r="G149" s="2">
        <v>184752000</v>
      </c>
      <c r="H149" s="4">
        <f t="shared" si="31"/>
        <v>184.75200000000001</v>
      </c>
      <c r="I149" s="9">
        <f t="shared" si="39"/>
        <v>4.7040759352317232E-2</v>
      </c>
      <c r="J149" s="6" t="b">
        <f t="shared" si="28"/>
        <v>0</v>
      </c>
      <c r="K149" s="34">
        <f t="shared" si="32"/>
        <v>5.9410975418607917E-2</v>
      </c>
      <c r="L149" s="5">
        <f t="shared" si="33"/>
        <v>4.431968266938198E-2</v>
      </c>
      <c r="M149" s="5">
        <f t="shared" si="34"/>
        <v>-8.6783922616385754E-3</v>
      </c>
      <c r="N149" s="4">
        <f t="shared" si="35"/>
        <v>14.032530225552636</v>
      </c>
      <c r="O149" s="4">
        <f t="shared" si="36"/>
        <v>14.098649662999792</v>
      </c>
      <c r="P149" s="5">
        <f t="shared" si="37"/>
        <v>-4.711868521526906E-3</v>
      </c>
      <c r="Q149" s="43">
        <f t="shared" si="29"/>
        <v>1.7968019337541479E-2</v>
      </c>
      <c r="R149" s="48"/>
      <c r="S149" s="13">
        <f t="shared" si="30"/>
        <v>7.8446492311333146E-2</v>
      </c>
      <c r="T149" s="20" t="b">
        <f t="shared" si="38"/>
        <v>0</v>
      </c>
      <c r="U149" s="13">
        <f t="shared" si="41"/>
        <v>4.7040759352317232E-2</v>
      </c>
      <c r="V149" s="20"/>
      <c r="W149" s="13">
        <f t="shared" si="40"/>
        <v>1.4011059406230189E-2</v>
      </c>
    </row>
    <row r="150" spans="1:23" x14ac:dyDescent="0.2">
      <c r="A150" s="1">
        <v>43634</v>
      </c>
      <c r="B150" s="4">
        <v>15.247999999999999</v>
      </c>
      <c r="C150" s="4">
        <v>15.649333</v>
      </c>
      <c r="D150" s="4">
        <v>14.837332999999999</v>
      </c>
      <c r="E150" s="4">
        <v>14.982666999999999</v>
      </c>
      <c r="F150" s="4">
        <v>14.982666999999999</v>
      </c>
      <c r="G150" s="2">
        <v>190737000</v>
      </c>
      <c r="H150" s="4">
        <f t="shared" si="31"/>
        <v>190.73699999999999</v>
      </c>
      <c r="I150" s="9">
        <f t="shared" si="39"/>
        <v>-1.2886948406880001E-3</v>
      </c>
      <c r="J150" s="6" t="b">
        <f t="shared" si="28"/>
        <v>1</v>
      </c>
      <c r="K150" s="34">
        <f t="shared" si="32"/>
        <v>5.4726816470318566E-2</v>
      </c>
      <c r="L150" s="5">
        <f t="shared" si="33"/>
        <v>-1.7401167366211966E-2</v>
      </c>
      <c r="M150" s="5">
        <f t="shared" si="34"/>
        <v>-4.2600282069529802E-2</v>
      </c>
      <c r="N150" s="4">
        <f t="shared" si="35"/>
        <v>14.190886354627196</v>
      </c>
      <c r="O150" s="4">
        <f t="shared" si="36"/>
        <v>14.175520735782419</v>
      </c>
      <c r="P150" s="5">
        <f t="shared" si="37"/>
        <v>1.0827807693468727E-3</v>
      </c>
      <c r="Q150" s="43">
        <f t="shared" si="29"/>
        <v>4.5553648251295986E-2</v>
      </c>
      <c r="R150" s="48"/>
      <c r="S150" s="13">
        <f t="shared" si="30"/>
        <v>0.10277347086901668</v>
      </c>
      <c r="T150" s="20" t="b">
        <f t="shared" si="38"/>
        <v>1</v>
      </c>
      <c r="U150" s="13">
        <f t="shared" si="41"/>
        <v>-1.2886948406880001E-3</v>
      </c>
      <c r="V150" s="20"/>
      <c r="W150" s="13">
        <f t="shared" si="40"/>
        <v>1.1284930552738137E-2</v>
      </c>
    </row>
    <row r="151" spans="1:23" x14ac:dyDescent="0.2">
      <c r="A151" s="1">
        <v>43635</v>
      </c>
      <c r="B151" s="4">
        <v>15.007332999999999</v>
      </c>
      <c r="C151" s="4">
        <v>15.184666999999999</v>
      </c>
      <c r="D151" s="4">
        <v>14.737333</v>
      </c>
      <c r="E151" s="4">
        <v>15.095333</v>
      </c>
      <c r="F151" s="4">
        <v>15.095333</v>
      </c>
      <c r="G151" s="2">
        <v>98626500</v>
      </c>
      <c r="H151" s="4">
        <f t="shared" si="31"/>
        <v>98.626499999999993</v>
      </c>
      <c r="I151" s="9">
        <f t="shared" si="39"/>
        <v>7.5197559953779141E-3</v>
      </c>
      <c r="J151" s="6" t="b">
        <f t="shared" si="28"/>
        <v>0</v>
      </c>
      <c r="K151" s="34">
        <f t="shared" si="32"/>
        <v>3.0353796036229872E-2</v>
      </c>
      <c r="L151" s="5">
        <f t="shared" si="33"/>
        <v>5.8638000502821506E-3</v>
      </c>
      <c r="M151" s="5">
        <f t="shared" si="34"/>
        <v>-5.8831714913471032E-3</v>
      </c>
      <c r="N151" s="4">
        <f t="shared" si="35"/>
        <v>14.341627462189329</v>
      </c>
      <c r="O151" s="4">
        <f t="shared" si="36"/>
        <v>14.255504410931774</v>
      </c>
      <c r="P151" s="5">
        <f t="shared" si="37"/>
        <v>6.0051100535565092E-3</v>
      </c>
      <c r="Q151" s="43">
        <f t="shared" si="29"/>
        <v>2.7591397061032259E-2</v>
      </c>
      <c r="R151" s="14"/>
      <c r="S151" s="13">
        <f t="shared" si="30"/>
        <v>5.8782696736007334E-2</v>
      </c>
      <c r="T151" s="20" t="b">
        <f t="shared" si="38"/>
        <v>0</v>
      </c>
      <c r="U151" s="13">
        <f t="shared" si="41"/>
        <v>7.5197559953779141E-3</v>
      </c>
      <c r="V151" s="20"/>
      <c r="W151" s="13">
        <f t="shared" si="40"/>
        <v>1.0622388467862091E-2</v>
      </c>
    </row>
    <row r="152" spans="1:23" x14ac:dyDescent="0.2">
      <c r="A152" s="1">
        <v>43636</v>
      </c>
      <c r="B152" s="4">
        <v>14.866667</v>
      </c>
      <c r="C152" s="4">
        <v>15.126666999999999</v>
      </c>
      <c r="D152" s="4">
        <v>14.423333</v>
      </c>
      <c r="E152" s="4">
        <v>14.641332999999999</v>
      </c>
      <c r="F152" s="4">
        <v>14.641332999999999</v>
      </c>
      <c r="G152" s="2">
        <v>177952500</v>
      </c>
      <c r="H152" s="4">
        <f t="shared" si="31"/>
        <v>177.95249999999999</v>
      </c>
      <c r="I152" s="9">
        <f t="shared" si="39"/>
        <v>-3.0075520692388873E-2</v>
      </c>
      <c r="J152" s="6" t="b">
        <f t="shared" si="28"/>
        <v>1</v>
      </c>
      <c r="K152" s="34">
        <f t="shared" si="32"/>
        <v>4.8763624884761374E-2</v>
      </c>
      <c r="L152" s="5">
        <f t="shared" si="33"/>
        <v>-1.5156995175852136E-2</v>
      </c>
      <c r="M152" s="5">
        <f t="shared" si="34"/>
        <v>-3.2084662140047106E-2</v>
      </c>
      <c r="N152" s="4">
        <f t="shared" si="35"/>
        <v>14.391578385157775</v>
      </c>
      <c r="O152" s="4">
        <f t="shared" si="36"/>
        <v>14.289054723024663</v>
      </c>
      <c r="P152" s="5">
        <f t="shared" si="37"/>
        <v>7.1238650403243117E-3</v>
      </c>
      <c r="Q152" s="43">
        <f t="shared" si="29"/>
        <v>2.2064720069185379E-3</v>
      </c>
      <c r="R152" s="14"/>
      <c r="S152" s="13">
        <f t="shared" si="30"/>
        <v>5.1077692464944015E-2</v>
      </c>
      <c r="T152" s="20" t="b">
        <f t="shared" si="38"/>
        <v>1</v>
      </c>
      <c r="U152" s="13">
        <f t="shared" si="41"/>
        <v>-3.0075520692388873E-2</v>
      </c>
      <c r="V152" s="20"/>
      <c r="W152" s="13">
        <f t="shared" si="40"/>
        <v>3.4829326797211563E-3</v>
      </c>
    </row>
    <row r="153" spans="1:23" x14ac:dyDescent="0.2">
      <c r="A153" s="1">
        <v>43637</v>
      </c>
      <c r="B153" s="4">
        <v>14.414667</v>
      </c>
      <c r="C153" s="4">
        <v>14.811999999999999</v>
      </c>
      <c r="D153" s="4">
        <v>14.366667</v>
      </c>
      <c r="E153" s="4">
        <v>14.790666999999999</v>
      </c>
      <c r="F153" s="4">
        <v>14.790666999999999</v>
      </c>
      <c r="G153" s="2">
        <v>123031500</v>
      </c>
      <c r="H153" s="4">
        <f t="shared" si="31"/>
        <v>123.03149999999999</v>
      </c>
      <c r="I153" s="9">
        <f t="shared" si="39"/>
        <v>1.0199481153799291E-2</v>
      </c>
      <c r="J153" s="6" t="b">
        <f t="shared" si="28"/>
        <v>0</v>
      </c>
      <c r="K153" s="34">
        <f t="shared" si="32"/>
        <v>3.0997655893325832E-2</v>
      </c>
      <c r="L153" s="5">
        <f t="shared" si="33"/>
        <v>2.6084542917293854E-2</v>
      </c>
      <c r="M153" s="5">
        <f t="shared" si="34"/>
        <v>-1.4402511477180845E-3</v>
      </c>
      <c r="N153" s="4">
        <f t="shared" si="35"/>
        <v>14.458093154298146</v>
      </c>
      <c r="O153" s="4">
        <f t="shared" si="36"/>
        <v>14.332673181892083</v>
      </c>
      <c r="P153" s="5">
        <f t="shared" si="37"/>
        <v>8.6747243268921019E-3</v>
      </c>
      <c r="Q153" s="43">
        <f t="shared" si="29"/>
        <v>-6.323527820884637E-3</v>
      </c>
      <c r="R153" s="14"/>
      <c r="S153" s="13">
        <f t="shared" si="30"/>
        <v>2.4478113533017543E-2</v>
      </c>
      <c r="T153" s="20" t="b">
        <f t="shared" si="38"/>
        <v>0</v>
      </c>
      <c r="U153" s="13">
        <f t="shared" si="41"/>
        <v>1.0199481153799291E-2</v>
      </c>
      <c r="V153" s="20"/>
      <c r="W153" s="13">
        <f t="shared" si="40"/>
        <v>4.6217841685084558E-3</v>
      </c>
    </row>
    <row r="154" spans="1:23" x14ac:dyDescent="0.2">
      <c r="A154" s="1">
        <v>43640</v>
      </c>
      <c r="B154" s="4">
        <v>14.882667</v>
      </c>
      <c r="C154" s="4">
        <v>15.057333</v>
      </c>
      <c r="D154" s="4">
        <v>14.734667</v>
      </c>
      <c r="E154" s="4">
        <v>14.909333</v>
      </c>
      <c r="F154" s="4">
        <v>14.909333</v>
      </c>
      <c r="G154" s="2">
        <v>86262000</v>
      </c>
      <c r="H154" s="4">
        <f t="shared" si="31"/>
        <v>86.262</v>
      </c>
      <c r="I154" s="9">
        <f t="shared" si="39"/>
        <v>8.0230323622322818E-3</v>
      </c>
      <c r="J154" s="6" t="b">
        <f t="shared" si="28"/>
        <v>0</v>
      </c>
      <c r="K154" s="34">
        <f t="shared" si="32"/>
        <v>2.1898424986462193E-2</v>
      </c>
      <c r="L154" s="5">
        <f t="shared" si="33"/>
        <v>1.7917487504088162E-3</v>
      </c>
      <c r="M154" s="5">
        <f t="shared" si="34"/>
        <v>-9.8290978887163941E-3</v>
      </c>
      <c r="N154" s="4">
        <f t="shared" si="35"/>
        <v>14.533299795248455</v>
      </c>
      <c r="O154" s="4">
        <f t="shared" si="36"/>
        <v>14.382817513901468</v>
      </c>
      <c r="P154" s="5">
        <f t="shared" si="37"/>
        <v>1.0354309308075087E-2</v>
      </c>
      <c r="Q154" s="43">
        <f t="shared" si="29"/>
        <v>1.3855573585386321E-2</v>
      </c>
      <c r="R154" s="14"/>
      <c r="S154" s="13">
        <f t="shared" si="30"/>
        <v>3.60574138106525E-2</v>
      </c>
      <c r="T154" s="20" t="b">
        <f t="shared" si="38"/>
        <v>0</v>
      </c>
      <c r="U154" s="13">
        <f t="shared" si="41"/>
        <v>8.0230323622322818E-3</v>
      </c>
      <c r="V154" s="20">
        <f>(E154-E148)/E148</f>
        <v>4.0573213288665602E-2</v>
      </c>
      <c r="W154" s="13">
        <f t="shared" si="40"/>
        <v>5.2016984638082594E-3</v>
      </c>
    </row>
    <row r="155" spans="1:23" x14ac:dyDescent="0.2">
      <c r="A155" s="1">
        <v>43641</v>
      </c>
      <c r="B155" s="4">
        <v>14.959333000000001</v>
      </c>
      <c r="C155" s="4">
        <v>15.022667</v>
      </c>
      <c r="D155" s="4">
        <v>14.632667</v>
      </c>
      <c r="E155" s="4">
        <v>14.650667</v>
      </c>
      <c r="F155" s="4">
        <v>14.650667</v>
      </c>
      <c r="G155" s="2">
        <v>92731500</v>
      </c>
      <c r="H155" s="4">
        <f t="shared" si="31"/>
        <v>92.731499999999997</v>
      </c>
      <c r="I155" s="9">
        <f t="shared" si="39"/>
        <v>-1.734926706647439E-2</v>
      </c>
      <c r="J155" s="6" t="b">
        <f t="shared" si="28"/>
        <v>1</v>
      </c>
      <c r="K155" s="34">
        <f t="shared" si="32"/>
        <v>2.6652694276443289E-2</v>
      </c>
      <c r="L155" s="5">
        <f t="shared" si="33"/>
        <v>-2.0633673974635135E-2</v>
      </c>
      <c r="M155" s="5">
        <f t="shared" si="34"/>
        <v>-2.4762580439278849E-2</v>
      </c>
      <c r="N155" s="4">
        <f t="shared" si="35"/>
        <v>14.55286099604038</v>
      </c>
      <c r="O155" s="4">
        <f t="shared" si="36"/>
        <v>14.40610877356221</v>
      </c>
      <c r="P155" s="5">
        <f t="shared" si="37"/>
        <v>1.008408054733014E-2</v>
      </c>
      <c r="Q155" s="43">
        <f t="shared" si="29"/>
        <v>5.4838704211724303E-3</v>
      </c>
      <c r="R155" s="14"/>
      <c r="S155" s="13">
        <f t="shared" si="30"/>
        <v>3.2282724619402854E-2</v>
      </c>
      <c r="T155" s="20" t="b">
        <f t="shared" si="38"/>
        <v>1</v>
      </c>
      <c r="U155" s="13"/>
      <c r="V155" s="20"/>
      <c r="W155" s="13">
        <f t="shared" si="40"/>
        <v>1.3459572889510049E-3</v>
      </c>
    </row>
    <row r="156" spans="1:23" x14ac:dyDescent="0.2">
      <c r="A156" s="1">
        <v>43642</v>
      </c>
      <c r="B156" s="4">
        <v>14.687333000000001</v>
      </c>
      <c r="C156" s="4">
        <v>15.148667</v>
      </c>
      <c r="D156" s="4">
        <v>14.54</v>
      </c>
      <c r="E156" s="4">
        <v>14.618</v>
      </c>
      <c r="F156" s="4">
        <v>14.618</v>
      </c>
      <c r="G156" s="2">
        <v>127608000</v>
      </c>
      <c r="H156" s="4">
        <f t="shared" si="31"/>
        <v>127.608</v>
      </c>
      <c r="I156" s="9">
        <f t="shared" si="39"/>
        <v>-2.2297278342344414E-3</v>
      </c>
      <c r="J156" s="6" t="b">
        <f t="shared" si="28"/>
        <v>1</v>
      </c>
      <c r="K156" s="34">
        <f t="shared" si="32"/>
        <v>4.1861554332874869E-2</v>
      </c>
      <c r="L156" s="5">
        <f t="shared" si="33"/>
        <v>-4.7205983550587648E-3</v>
      </c>
      <c r="M156" s="5">
        <f t="shared" si="34"/>
        <v>-3.5030606983439488E-2</v>
      </c>
      <c r="N156" s="4">
        <f t="shared" si="35"/>
        <v>14.563717496700317</v>
      </c>
      <c r="O156" s="4">
        <f t="shared" si="36"/>
        <v>14.424534097600278</v>
      </c>
      <c r="P156" s="5">
        <f t="shared" si="37"/>
        <v>9.5568593068063763E-3</v>
      </c>
      <c r="Q156" s="43">
        <f t="shared" si="29"/>
        <v>-1.6285331479199178E-3</v>
      </c>
      <c r="R156" s="14"/>
      <c r="S156" s="13">
        <f t="shared" si="30"/>
        <v>4.0164848256100408E-2</v>
      </c>
      <c r="T156" s="20" t="b">
        <f t="shared" si="38"/>
        <v>1</v>
      </c>
      <c r="U156" s="13"/>
      <c r="V156" s="20"/>
      <c r="W156" s="13">
        <f t="shared" si="40"/>
        <v>7.4600455971447364E-4</v>
      </c>
    </row>
    <row r="157" spans="1:23" x14ac:dyDescent="0.2">
      <c r="A157" s="1">
        <v>43643</v>
      </c>
      <c r="B157" s="4">
        <v>14.63</v>
      </c>
      <c r="C157" s="4">
        <v>14.86</v>
      </c>
      <c r="D157" s="4">
        <v>14.49</v>
      </c>
      <c r="E157" s="4">
        <v>14.856</v>
      </c>
      <c r="F157" s="4">
        <v>14.856</v>
      </c>
      <c r="G157" s="2">
        <v>95095500</v>
      </c>
      <c r="H157" s="4">
        <f t="shared" si="31"/>
        <v>95.095500000000001</v>
      </c>
      <c r="I157" s="9">
        <f t="shared" si="39"/>
        <v>1.628129703105757E-2</v>
      </c>
      <c r="J157" s="6" t="b">
        <f t="shared" si="28"/>
        <v>0</v>
      </c>
      <c r="K157" s="34">
        <f t="shared" si="32"/>
        <v>2.5534851621808088E-2</v>
      </c>
      <c r="L157" s="5">
        <f t="shared" si="33"/>
        <v>1.5447710184552228E-2</v>
      </c>
      <c r="M157" s="5">
        <f t="shared" si="34"/>
        <v>-2.6917900403765544E-4</v>
      </c>
      <c r="N157" s="4">
        <f t="shared" si="35"/>
        <v>14.612431247250264</v>
      </c>
      <c r="O157" s="4">
        <f t="shared" si="36"/>
        <v>14.462052871721992</v>
      </c>
      <c r="P157" s="5">
        <f t="shared" si="37"/>
        <v>1.0291126300872715E-2</v>
      </c>
      <c r="Q157" s="43">
        <f t="shared" si="29"/>
        <v>-8.3785678904940899E-3</v>
      </c>
      <c r="R157" s="14"/>
      <c r="S157" s="13">
        <f t="shared" si="30"/>
        <v>1.6942338243426988E-2</v>
      </c>
      <c r="T157" s="20" t="b">
        <f t="shared" si="38"/>
        <v>0</v>
      </c>
      <c r="U157" s="13"/>
      <c r="V157" s="20"/>
      <c r="W157" s="13">
        <f t="shared" si="40"/>
        <v>3.3448706047054179E-3</v>
      </c>
    </row>
    <row r="158" spans="1:23" x14ac:dyDescent="0.2">
      <c r="A158" s="1">
        <v>43644</v>
      </c>
      <c r="B158" s="4">
        <v>14.732666999999999</v>
      </c>
      <c r="C158" s="4">
        <v>15.011333</v>
      </c>
      <c r="D158" s="4">
        <v>14.72</v>
      </c>
      <c r="E158" s="4">
        <v>14.897333</v>
      </c>
      <c r="F158" s="4">
        <v>14.897333</v>
      </c>
      <c r="G158" s="2">
        <v>102771000</v>
      </c>
      <c r="H158" s="4">
        <f t="shared" si="31"/>
        <v>102.771</v>
      </c>
      <c r="I158" s="9">
        <f t="shared" si="39"/>
        <v>2.7822428648357459E-3</v>
      </c>
      <c r="J158" s="6" t="b">
        <f t="shared" si="28"/>
        <v>0</v>
      </c>
      <c r="K158" s="34">
        <f t="shared" si="32"/>
        <v>1.9791644021739118E-2</v>
      </c>
      <c r="L158" s="5">
        <f t="shared" si="33"/>
        <v>1.1176930829971276E-2</v>
      </c>
      <c r="M158" s="5">
        <f t="shared" si="34"/>
        <v>-7.594262281704147E-3</v>
      </c>
      <c r="N158" s="4">
        <f t="shared" si="35"/>
        <v>14.659914872708553</v>
      </c>
      <c r="O158" s="4">
        <f t="shared" si="36"/>
        <v>14.499903317659211</v>
      </c>
      <c r="P158" s="5">
        <f t="shared" si="37"/>
        <v>1.0914903424659436E-2</v>
      </c>
      <c r="Q158" s="43">
        <f t="shared" si="29"/>
        <v>4.0986000132445704E-3</v>
      </c>
      <c r="R158" s="14"/>
      <c r="S158" s="13">
        <f t="shared" si="30"/>
        <v>2.3971362067433322E-2</v>
      </c>
      <c r="T158" s="20" t="b">
        <f t="shared" si="38"/>
        <v>0</v>
      </c>
      <c r="U158" s="13"/>
      <c r="V158" s="20"/>
      <c r="W158" s="13">
        <f t="shared" si="40"/>
        <v>3.2495362787232748E-3</v>
      </c>
    </row>
    <row r="159" spans="1:23" x14ac:dyDescent="0.2">
      <c r="A159" s="1">
        <v>43647</v>
      </c>
      <c r="B159" s="4">
        <v>15.347333000000001</v>
      </c>
      <c r="C159" s="4">
        <v>15.54</v>
      </c>
      <c r="D159" s="4">
        <v>15.085333</v>
      </c>
      <c r="E159" s="4">
        <v>15.144667</v>
      </c>
      <c r="F159" s="4">
        <v>15.144667</v>
      </c>
      <c r="G159" s="2">
        <v>123201000</v>
      </c>
      <c r="H159" s="4">
        <f t="shared" si="31"/>
        <v>123.20099999999999</v>
      </c>
      <c r="I159" s="9">
        <f t="shared" si="39"/>
        <v>1.6602569063872061E-2</v>
      </c>
      <c r="J159" s="6" t="b">
        <f t="shared" si="28"/>
        <v>1</v>
      </c>
      <c r="K159" s="34">
        <f t="shared" si="32"/>
        <v>3.0139672753660713E-2</v>
      </c>
      <c r="L159" s="5">
        <f t="shared" si="33"/>
        <v>-1.3205291108233637E-2</v>
      </c>
      <c r="M159" s="5">
        <f t="shared" si="34"/>
        <v>-2.5439703989703931E-2</v>
      </c>
      <c r="N159" s="4">
        <f t="shared" si="35"/>
        <v>14.740706893923795</v>
      </c>
      <c r="O159" s="4">
        <f t="shared" si="36"/>
        <v>14.555969724819279</v>
      </c>
      <c r="P159" s="5">
        <f t="shared" si="37"/>
        <v>1.2532449795922961E-2</v>
      </c>
      <c r="Q159" s="43">
        <f t="shared" si="29"/>
        <v>2.3379211631856162E-2</v>
      </c>
      <c r="R159" s="14"/>
      <c r="S159" s="13">
        <f t="shared" si="30"/>
        <v>5.4223526173339594E-2</v>
      </c>
      <c r="T159" s="20" t="b">
        <f t="shared" si="38"/>
        <v>0</v>
      </c>
      <c r="U159" s="13"/>
      <c r="V159" s="20"/>
      <c r="W159" s="13">
        <f t="shared" si="40"/>
        <v>5.5110839262543891E-3</v>
      </c>
    </row>
    <row r="160" spans="1:23" x14ac:dyDescent="0.2">
      <c r="A160" s="1">
        <v>43648</v>
      </c>
      <c r="B160" s="4">
        <v>15.259333</v>
      </c>
      <c r="C160" s="4">
        <v>15.276667</v>
      </c>
      <c r="D160" s="4">
        <v>14.814667</v>
      </c>
      <c r="E160" s="4">
        <v>14.97</v>
      </c>
      <c r="F160" s="4">
        <v>14.97</v>
      </c>
      <c r="G160" s="2">
        <v>138885000</v>
      </c>
      <c r="H160" s="4">
        <f t="shared" si="31"/>
        <v>138.88499999999999</v>
      </c>
      <c r="I160" s="9">
        <f t="shared" si="39"/>
        <v>-1.153323476838411E-2</v>
      </c>
      <c r="J160" s="6" t="b">
        <f t="shared" si="28"/>
        <v>1</v>
      </c>
      <c r="K160" s="34">
        <f t="shared" si="32"/>
        <v>3.1185311151441995E-2</v>
      </c>
      <c r="L160" s="5">
        <f t="shared" si="33"/>
        <v>-1.8961051574141491E-2</v>
      </c>
      <c r="M160" s="5">
        <f t="shared" si="34"/>
        <v>-2.00742085953696E-2</v>
      </c>
      <c r="N160" s="4">
        <f t="shared" si="35"/>
        <v>14.778922411603162</v>
      </c>
      <c r="O160" s="4">
        <f t="shared" si="36"/>
        <v>14.591972357443691</v>
      </c>
      <c r="P160" s="5">
        <f t="shared" si="37"/>
        <v>1.264977573822931E-2</v>
      </c>
      <c r="Q160" s="43">
        <f t="shared" si="29"/>
        <v>2.4186193960105311E-3</v>
      </c>
      <c r="R160" s="14"/>
      <c r="S160" s="13">
        <f t="shared" si="30"/>
        <v>3.3679355945874026E-2</v>
      </c>
      <c r="T160" s="20" t="b">
        <f t="shared" si="38"/>
        <v>1</v>
      </c>
      <c r="U160" s="13"/>
      <c r="V160" s="20"/>
      <c r="W160" s="13">
        <f t="shared" si="40"/>
        <v>2.5925159461056579E-3</v>
      </c>
    </row>
    <row r="161" spans="1:23" x14ac:dyDescent="0.2">
      <c r="A161" s="1">
        <v>43649</v>
      </c>
      <c r="B161" s="4">
        <v>15.959333000000001</v>
      </c>
      <c r="C161" s="4">
        <v>16.104668</v>
      </c>
      <c r="D161" s="4">
        <v>15.634</v>
      </c>
      <c r="E161" s="4">
        <v>15.66</v>
      </c>
      <c r="F161" s="4">
        <v>15.66</v>
      </c>
      <c r="G161" s="2">
        <v>213016500</v>
      </c>
      <c r="H161" s="4">
        <f t="shared" si="31"/>
        <v>213.01650000000001</v>
      </c>
      <c r="I161" s="9">
        <f t="shared" si="39"/>
        <v>4.6092184368737438E-2</v>
      </c>
      <c r="J161" s="6" t="b">
        <f t="shared" si="28"/>
        <v>1</v>
      </c>
      <c r="K161" s="34">
        <f t="shared" si="32"/>
        <v>3.0105411283100923E-2</v>
      </c>
      <c r="L161" s="5">
        <f t="shared" si="33"/>
        <v>-1.8755984350975113E-2</v>
      </c>
      <c r="M161" s="5">
        <f t="shared" si="34"/>
        <v>-2.7611124923531492E-2</v>
      </c>
      <c r="N161" s="4">
        <f t="shared" si="35"/>
        <v>14.925768676335968</v>
      </c>
      <c r="O161" s="4">
        <f t="shared" si="36"/>
        <v>14.684844326361631</v>
      </c>
      <c r="P161" s="5">
        <f t="shared" si="37"/>
        <v>1.614150367721498E-2</v>
      </c>
      <c r="Q161" s="43">
        <f t="shared" si="29"/>
        <v>4.7450241191724758E-2</v>
      </c>
      <c r="R161" s="14"/>
      <c r="S161" s="13">
        <f t="shared" si="30"/>
        <v>7.8984161501384889E-2</v>
      </c>
      <c r="T161" s="20" t="b">
        <f t="shared" si="38"/>
        <v>0</v>
      </c>
      <c r="U161" s="13"/>
      <c r="V161" s="20"/>
      <c r="W161" s="13">
        <f t="shared" si="40"/>
        <v>9.9361956604843583E-3</v>
      </c>
    </row>
    <row r="162" spans="1:23" x14ac:dyDescent="0.2">
      <c r="A162" s="1">
        <v>43651</v>
      </c>
      <c r="B162" s="4">
        <v>15.638</v>
      </c>
      <c r="C162" s="4">
        <v>15.696667</v>
      </c>
      <c r="D162" s="4">
        <v>15.386666999999999</v>
      </c>
      <c r="E162" s="4">
        <v>15.54</v>
      </c>
      <c r="F162" s="4">
        <v>15.54</v>
      </c>
      <c r="G162" s="2">
        <v>105985500</v>
      </c>
      <c r="H162" s="4">
        <f t="shared" si="31"/>
        <v>105.9855</v>
      </c>
      <c r="I162" s="9">
        <f t="shared" si="39"/>
        <v>-7.6628352490422094E-3</v>
      </c>
      <c r="J162" s="6" t="b">
        <f t="shared" si="28"/>
        <v>1</v>
      </c>
      <c r="K162" s="34">
        <f t="shared" si="32"/>
        <v>2.0147313255040909E-2</v>
      </c>
      <c r="L162" s="5">
        <f t="shared" si="33"/>
        <v>-6.2667860340197435E-3</v>
      </c>
      <c r="M162" s="5">
        <f t="shared" si="34"/>
        <v>-9.9809086859013168E-3</v>
      </c>
      <c r="N162" s="4">
        <f t="shared" si="35"/>
        <v>15.028140563613306</v>
      </c>
      <c r="O162" s="4">
        <f t="shared" si="36"/>
        <v>14.759205689286707</v>
      </c>
      <c r="P162" s="5">
        <f t="shared" si="37"/>
        <v>1.7895419143054439E-2</v>
      </c>
      <c r="Q162" s="43">
        <f t="shared" si="29"/>
        <v>2.3857005786515659E-2</v>
      </c>
      <c r="R162" s="14"/>
      <c r="S162" s="13">
        <f t="shared" si="30"/>
        <v>4.4484973610464822E-2</v>
      </c>
      <c r="T162" s="20" t="b">
        <f t="shared" si="38"/>
        <v>1</v>
      </c>
      <c r="U162" s="13"/>
      <c r="V162" s="20"/>
      <c r="W162" s="13">
        <f t="shared" si="40"/>
        <v>6.8587346820966682E-3</v>
      </c>
    </row>
    <row r="163" spans="1:23" x14ac:dyDescent="0.2">
      <c r="A163" s="1">
        <v>43654</v>
      </c>
      <c r="B163" s="4">
        <v>15.416</v>
      </c>
      <c r="C163" s="4">
        <v>15.483333</v>
      </c>
      <c r="D163" s="4">
        <v>15.244</v>
      </c>
      <c r="E163" s="4">
        <v>15.356</v>
      </c>
      <c r="F163" s="4">
        <v>15.356</v>
      </c>
      <c r="G163" s="2">
        <v>88207500</v>
      </c>
      <c r="H163" s="4">
        <f t="shared" si="31"/>
        <v>88.207499999999996</v>
      </c>
      <c r="I163" s="9">
        <f t="shared" si="39"/>
        <v>-1.1840411840411794E-2</v>
      </c>
      <c r="J163" s="6" t="b">
        <f t="shared" si="28"/>
        <v>1</v>
      </c>
      <c r="K163" s="34">
        <f t="shared" si="32"/>
        <v>1.5700144319076372E-2</v>
      </c>
      <c r="L163" s="5">
        <f t="shared" si="33"/>
        <v>-3.8920601971977487E-3</v>
      </c>
      <c r="M163" s="5">
        <f t="shared" si="34"/>
        <v>-8.2238753116012E-3</v>
      </c>
      <c r="N163" s="4">
        <f t="shared" si="35"/>
        <v>15.082783803011088</v>
      </c>
      <c r="O163" s="4">
        <f t="shared" si="36"/>
        <v>14.811100846740038</v>
      </c>
      <c r="P163" s="5">
        <f t="shared" si="37"/>
        <v>1.801278595645003E-2</v>
      </c>
      <c r="Q163" s="43">
        <f t="shared" si="29"/>
        <v>1.0688756074109284E-2</v>
      </c>
      <c r="R163" s="14"/>
      <c r="S163" s="13">
        <f t="shared" si="30"/>
        <v>2.6556715406140578E-2</v>
      </c>
      <c r="T163" s="20" t="b">
        <f t="shared" si="38"/>
        <v>1</v>
      </c>
      <c r="U163" s="13"/>
      <c r="V163" s="20"/>
      <c r="W163" s="13">
        <f t="shared" si="40"/>
        <v>3.6360612390122491E-3</v>
      </c>
    </row>
    <row r="164" spans="1:23" x14ac:dyDescent="0.2">
      <c r="A164" s="1">
        <v>43655</v>
      </c>
      <c r="B164" s="4">
        <v>15.264666999999999</v>
      </c>
      <c r="C164" s="4">
        <v>15.4</v>
      </c>
      <c r="D164" s="4">
        <v>15.151999999999999</v>
      </c>
      <c r="E164" s="4">
        <v>15.337332999999999</v>
      </c>
      <c r="F164" s="4">
        <v>15.337332999999999</v>
      </c>
      <c r="G164" s="2">
        <v>92862000</v>
      </c>
      <c r="H164" s="4">
        <f t="shared" si="31"/>
        <v>92.861999999999995</v>
      </c>
      <c r="I164" s="9">
        <f t="shared" si="39"/>
        <v>-1.2156160458453148E-3</v>
      </c>
      <c r="J164" s="6" t="b">
        <f t="shared" si="28"/>
        <v>0</v>
      </c>
      <c r="K164" s="34">
        <f t="shared" si="32"/>
        <v>1.6367476240760369E-2</v>
      </c>
      <c r="L164" s="5">
        <f t="shared" si="33"/>
        <v>4.7604051893172577E-3</v>
      </c>
      <c r="M164" s="5">
        <f t="shared" si="34"/>
        <v>-4.0692857142857882E-3</v>
      </c>
      <c r="N164" s="4">
        <f t="shared" si="35"/>
        <v>15.125208669175906</v>
      </c>
      <c r="O164" s="4">
        <f t="shared" si="36"/>
        <v>14.856860164414817</v>
      </c>
      <c r="P164" s="5">
        <f t="shared" si="37"/>
        <v>1.7741805130131162E-2</v>
      </c>
      <c r="Q164" s="43">
        <f t="shared" si="29"/>
        <v>1.7713032203444314E-3</v>
      </c>
      <c r="R164" s="14"/>
      <c r="S164" s="13">
        <f t="shared" si="30"/>
        <v>1.8167771224478969E-2</v>
      </c>
      <c r="T164" s="20" t="b">
        <f t="shared" si="38"/>
        <v>1</v>
      </c>
      <c r="U164" s="13">
        <f>(E164-E163)/E163</f>
        <v>-1.2156160458453148E-3</v>
      </c>
      <c r="V164" s="20"/>
      <c r="W164" s="13">
        <f t="shared" si="40"/>
        <v>2.8128007878989131E-3</v>
      </c>
    </row>
    <row r="165" spans="1:23" x14ac:dyDescent="0.2">
      <c r="A165" s="1">
        <v>43656</v>
      </c>
      <c r="B165" s="4">
        <v>15.61</v>
      </c>
      <c r="C165" s="4">
        <v>15.929333</v>
      </c>
      <c r="D165" s="4">
        <v>15.542667</v>
      </c>
      <c r="E165" s="4">
        <v>15.928000000000001</v>
      </c>
      <c r="F165" s="4">
        <v>15.928000000000001</v>
      </c>
      <c r="G165" s="2">
        <v>137185500</v>
      </c>
      <c r="H165" s="4">
        <f t="shared" si="31"/>
        <v>137.18549999999999</v>
      </c>
      <c r="I165" s="9">
        <f t="shared" si="39"/>
        <v>3.8511715172383727E-2</v>
      </c>
      <c r="J165" s="6" t="b">
        <f t="shared" si="28"/>
        <v>0</v>
      </c>
      <c r="K165" s="34">
        <f t="shared" si="32"/>
        <v>2.487771242863274E-2</v>
      </c>
      <c r="L165" s="5">
        <f t="shared" si="33"/>
        <v>2.0371556694426741E-2</v>
      </c>
      <c r="M165" s="5">
        <f t="shared" si="34"/>
        <v>-8.3682097674706054E-5</v>
      </c>
      <c r="N165" s="4">
        <f t="shared" si="35"/>
        <v>15.259007224313255</v>
      </c>
      <c r="O165" s="4">
        <f t="shared" si="36"/>
        <v>14.950002758813529</v>
      </c>
      <c r="P165" s="5">
        <f t="shared" si="37"/>
        <v>2.0250627118608807E-2</v>
      </c>
      <c r="Q165" s="43">
        <f t="shared" si="29"/>
        <v>1.8589661274605727E-2</v>
      </c>
      <c r="R165" s="14"/>
      <c r="S165" s="13">
        <f t="shared" si="30"/>
        <v>4.3929841950573804E-2</v>
      </c>
      <c r="T165" s="20" t="b">
        <f t="shared" si="38"/>
        <v>0</v>
      </c>
      <c r="U165" s="13">
        <f>(E165-E164)/E164</f>
        <v>3.8511715172383727E-2</v>
      </c>
      <c r="V165" s="20"/>
      <c r="W165" s="13">
        <f t="shared" si="40"/>
        <v>8.8460634206006077E-3</v>
      </c>
    </row>
    <row r="166" spans="1:23" x14ac:dyDescent="0.2">
      <c r="A166" s="1">
        <v>43657</v>
      </c>
      <c r="B166" s="4">
        <v>15.875999999999999</v>
      </c>
      <c r="C166" s="4">
        <v>16.100000000000001</v>
      </c>
      <c r="D166" s="4">
        <v>15.72</v>
      </c>
      <c r="E166" s="4">
        <v>15.906667000000001</v>
      </c>
      <c r="F166" s="4">
        <v>15.906667000000001</v>
      </c>
      <c r="G166" s="2">
        <v>112716000</v>
      </c>
      <c r="H166" s="4">
        <f t="shared" si="31"/>
        <v>112.71599999999999</v>
      </c>
      <c r="I166" s="9">
        <f t="shared" si="39"/>
        <v>-1.3393395278754562E-3</v>
      </c>
      <c r="J166" s="6" t="b">
        <f t="shared" si="28"/>
        <v>1</v>
      </c>
      <c r="K166" s="34">
        <f t="shared" si="32"/>
        <v>2.4173027989821932E-2</v>
      </c>
      <c r="L166" s="5">
        <f t="shared" si="33"/>
        <v>1.9316578483245849E-3</v>
      </c>
      <c r="M166" s="5">
        <f t="shared" si="34"/>
        <v>-1.200826086956527E-2</v>
      </c>
      <c r="N166" s="4">
        <f t="shared" si="35"/>
        <v>15.366950520261046</v>
      </c>
      <c r="O166" s="4">
        <f t="shared" si="36"/>
        <v>15.033190953699309</v>
      </c>
      <c r="P166" s="5">
        <f t="shared" si="37"/>
        <v>2.1719310290072246E-2</v>
      </c>
      <c r="Q166" s="43">
        <f t="shared" si="29"/>
        <v>2.2974595985941738E-2</v>
      </c>
      <c r="R166" s="14"/>
      <c r="S166" s="13">
        <f t="shared" si="30"/>
        <v>4.7702989527586691E-2</v>
      </c>
      <c r="T166" s="20" t="b">
        <f t="shared" si="38"/>
        <v>1</v>
      </c>
      <c r="U166" s="13">
        <f>(E166-E165)/E165</f>
        <v>-1.3393395278754562E-3</v>
      </c>
      <c r="V166" s="20">
        <f>(E166-E164)/E164</f>
        <v>3.712079538209162E-2</v>
      </c>
      <c r="W166" s="13">
        <f t="shared" si="40"/>
        <v>7.0740707020439447E-3</v>
      </c>
    </row>
    <row r="167" spans="1:23" x14ac:dyDescent="0.2">
      <c r="A167" s="1">
        <v>43658</v>
      </c>
      <c r="B167" s="4">
        <v>15.983333</v>
      </c>
      <c r="C167" s="4">
        <v>16.358667000000001</v>
      </c>
      <c r="D167" s="4">
        <v>15.980667</v>
      </c>
      <c r="E167" s="4">
        <v>16.338667000000001</v>
      </c>
      <c r="F167" s="4">
        <v>16.338667000000001</v>
      </c>
      <c r="G167" s="2">
        <v>138007500</v>
      </c>
      <c r="H167" s="4">
        <f t="shared" si="31"/>
        <v>138.00749999999999</v>
      </c>
      <c r="I167" s="9">
        <f t="shared" si="39"/>
        <v>2.7158423571701121E-2</v>
      </c>
      <c r="J167" s="6" t="b">
        <f t="shared" si="28"/>
        <v>0</v>
      </c>
      <c r="K167" s="34">
        <f t="shared" si="32"/>
        <v>2.3653580917492374E-2</v>
      </c>
      <c r="L167" s="5">
        <f t="shared" si="33"/>
        <v>2.2231533310355288E-2</v>
      </c>
      <c r="M167" s="5">
        <f t="shared" si="34"/>
        <v>-1.2225935034926485E-3</v>
      </c>
      <c r="N167" s="4">
        <f t="shared" si="35"/>
        <v>15.528903266884205</v>
      </c>
      <c r="O167" s="4">
        <f t="shared" si="36"/>
        <v>15.146710609899369</v>
      </c>
      <c r="P167" s="5">
        <f t="shared" si="37"/>
        <v>2.4611696680465006E-2</v>
      </c>
      <c r="Q167" s="43">
        <f t="shared" si="29"/>
        <v>2.9091799037681776E-2</v>
      </c>
      <c r="R167" s="14"/>
      <c r="S167" s="13">
        <f t="shared" si="30"/>
        <v>5.3433505177747385E-2</v>
      </c>
      <c r="T167" s="20" t="b">
        <f t="shared" si="38"/>
        <v>0</v>
      </c>
      <c r="U167" s="13"/>
      <c r="V167" s="20"/>
      <c r="W167" s="13">
        <f t="shared" si="40"/>
        <v>1.0539029614862585E-2</v>
      </c>
    </row>
    <row r="168" spans="1:23" x14ac:dyDescent="0.2">
      <c r="A168" s="1">
        <v>43661</v>
      </c>
      <c r="B168" s="4">
        <v>16.533332999999999</v>
      </c>
      <c r="C168" s="4">
        <v>16.961331999999999</v>
      </c>
      <c r="D168" s="4">
        <v>16.323999000000001</v>
      </c>
      <c r="E168" s="4">
        <v>16.899999999999999</v>
      </c>
      <c r="F168" s="4">
        <v>16.899999999999999</v>
      </c>
      <c r="G168" s="2">
        <v>165001500</v>
      </c>
      <c r="H168" s="4">
        <f t="shared" si="31"/>
        <v>165.00149999999999</v>
      </c>
      <c r="I168" s="9">
        <f t="shared" si="39"/>
        <v>3.4356107508647898E-2</v>
      </c>
      <c r="J168" s="6" t="b">
        <f t="shared" si="28"/>
        <v>0</v>
      </c>
      <c r="K168" s="34">
        <f t="shared" si="32"/>
        <v>3.9042700259905562E-2</v>
      </c>
      <c r="L168" s="5">
        <f t="shared" si="33"/>
        <v>2.2177439963254816E-2</v>
      </c>
      <c r="M168" s="5">
        <f t="shared" si="34"/>
        <v>-3.6159895932701613E-3</v>
      </c>
      <c r="N168" s="4">
        <f t="shared" si="35"/>
        <v>15.75741938907017</v>
      </c>
      <c r="O168" s="4">
        <f t="shared" si="36"/>
        <v>15.299170556864642</v>
      </c>
      <c r="P168" s="5">
        <f t="shared" si="37"/>
        <v>2.9081464476561698E-2</v>
      </c>
      <c r="Q168" s="43">
        <f t="shared" si="29"/>
        <v>3.5956370579488875E-2</v>
      </c>
      <c r="R168" s="14"/>
      <c r="S168" s="13">
        <f t="shared" si="30"/>
        <v>7.6402904638363509E-2</v>
      </c>
      <c r="T168" s="20" t="b">
        <f t="shared" si="38"/>
        <v>0</v>
      </c>
      <c r="U168" s="13"/>
      <c r="V168" s="20"/>
      <c r="W168" s="13">
        <f t="shared" si="40"/>
        <v>1.4715535170682782E-2</v>
      </c>
    </row>
    <row r="169" spans="1:23" x14ac:dyDescent="0.2">
      <c r="A169" s="1">
        <v>43662</v>
      </c>
      <c r="B169" s="4">
        <v>16.620000999999998</v>
      </c>
      <c r="C169" s="4">
        <v>16.902000000000001</v>
      </c>
      <c r="D169" s="4">
        <v>16.528666999999999</v>
      </c>
      <c r="E169" s="4">
        <v>16.825333000000001</v>
      </c>
      <c r="F169" s="4">
        <v>16.825333000000001</v>
      </c>
      <c r="G169" s="2">
        <v>122235000</v>
      </c>
      <c r="H169" s="4">
        <f t="shared" si="31"/>
        <v>122.235</v>
      </c>
      <c r="I169" s="9">
        <f t="shared" si="39"/>
        <v>-4.4181656804732575E-3</v>
      </c>
      <c r="J169" s="6" t="b">
        <f t="shared" si="28"/>
        <v>0</v>
      </c>
      <c r="K169" s="34">
        <f t="shared" si="32"/>
        <v>2.2586999907494198E-2</v>
      </c>
      <c r="L169" s="5">
        <f t="shared" si="33"/>
        <v>1.2354511892027088E-2</v>
      </c>
      <c r="M169" s="5">
        <f t="shared" si="34"/>
        <v>-4.5359720743107608E-3</v>
      </c>
      <c r="N169" s="4">
        <f t="shared" si="35"/>
        <v>15.935404990891808</v>
      </c>
      <c r="O169" s="4">
        <f t="shared" si="36"/>
        <v>15.431880334528586</v>
      </c>
      <c r="P169" s="5">
        <f t="shared" si="37"/>
        <v>3.159785751607954E-2</v>
      </c>
      <c r="Q169" s="43">
        <f t="shared" si="29"/>
        <v>3.7229176757495736E-2</v>
      </c>
      <c r="R169" s="14"/>
      <c r="S169" s="13">
        <f t="shared" si="30"/>
        <v>6.0657072076967571E-2</v>
      </c>
      <c r="T169" s="20" t="b">
        <f t="shared" si="38"/>
        <v>1</v>
      </c>
      <c r="U169" s="13"/>
      <c r="V169" s="20"/>
      <c r="W169" s="13">
        <f t="shared" si="40"/>
        <v>1.1295352203743066E-2</v>
      </c>
    </row>
    <row r="170" spans="1:23" x14ac:dyDescent="0.2">
      <c r="A170" s="1">
        <v>43663</v>
      </c>
      <c r="B170" s="4">
        <v>17.044665999999999</v>
      </c>
      <c r="C170" s="4">
        <v>17.220666999999999</v>
      </c>
      <c r="D170" s="4">
        <v>16.889999</v>
      </c>
      <c r="E170" s="4">
        <v>16.990666999999998</v>
      </c>
      <c r="F170" s="4">
        <v>16.990666999999998</v>
      </c>
      <c r="G170" s="2">
        <v>146470500</v>
      </c>
      <c r="H170" s="4">
        <f t="shared" si="31"/>
        <v>146.47049999999999</v>
      </c>
      <c r="I170" s="9">
        <f t="shared" si="39"/>
        <v>9.8264919927586493E-3</v>
      </c>
      <c r="J170" s="6" t="b">
        <f t="shared" si="28"/>
        <v>1</v>
      </c>
      <c r="K170" s="34">
        <f t="shared" si="32"/>
        <v>1.9577739465822308E-2</v>
      </c>
      <c r="L170" s="5">
        <f t="shared" si="33"/>
        <v>-3.1680878933034546E-3</v>
      </c>
      <c r="M170" s="5">
        <f t="shared" si="34"/>
        <v>-1.3356044803607227E-2</v>
      </c>
      <c r="N170" s="4">
        <f t="shared" si="35"/>
        <v>16.11128199240984</v>
      </c>
      <c r="O170" s="4">
        <f t="shared" si="36"/>
        <v>15.567427001091318</v>
      </c>
      <c r="P170" s="5">
        <f t="shared" si="37"/>
        <v>3.3756158670348931E-2</v>
      </c>
      <c r="Q170" s="43">
        <f t="shared" si="29"/>
        <v>4.8333646444585855E-2</v>
      </c>
      <c r="R170" s="14"/>
      <c r="S170" s="13">
        <f t="shared" si="30"/>
        <v>6.8857649447933433E-2</v>
      </c>
      <c r="T170" s="20" t="b">
        <f t="shared" si="38"/>
        <v>0</v>
      </c>
      <c r="U170" s="13"/>
      <c r="V170" s="20"/>
      <c r="W170" s="13">
        <f t="shared" si="40"/>
        <v>1.10368705168496E-2</v>
      </c>
    </row>
    <row r="171" spans="1:23" x14ac:dyDescent="0.2">
      <c r="A171" s="1">
        <v>43664</v>
      </c>
      <c r="B171" s="4">
        <v>17.003332</v>
      </c>
      <c r="C171" s="4">
        <v>17.049999</v>
      </c>
      <c r="D171" s="4">
        <v>16.792667000000002</v>
      </c>
      <c r="E171" s="4">
        <v>16.902666</v>
      </c>
      <c r="F171" s="4">
        <v>16.902666</v>
      </c>
      <c r="G171" s="2">
        <v>71379000</v>
      </c>
      <c r="H171" s="4">
        <f t="shared" si="31"/>
        <v>71.379000000000005</v>
      </c>
      <c r="I171" s="9">
        <f t="shared" si="39"/>
        <v>-5.1793728874798411E-3</v>
      </c>
      <c r="J171" s="6" t="b">
        <f t="shared" si="28"/>
        <v>1</v>
      </c>
      <c r="K171" s="34">
        <f t="shared" si="32"/>
        <v>1.5324069726387005E-2</v>
      </c>
      <c r="L171" s="5">
        <f t="shared" si="33"/>
        <v>-5.9203690194369173E-3</v>
      </c>
      <c r="M171" s="5">
        <f t="shared" si="34"/>
        <v>-8.6412321783713719E-3</v>
      </c>
      <c r="N171" s="4">
        <f t="shared" si="35"/>
        <v>16.2431793270082</v>
      </c>
      <c r="O171" s="4">
        <f t="shared" si="36"/>
        <v>15.683534740126856</v>
      </c>
      <c r="P171" s="5">
        <f t="shared" si="37"/>
        <v>3.4454128444595819E-2</v>
      </c>
      <c r="Q171" s="43">
        <f t="shared" si="29"/>
        <v>3.3828825128966358E-2</v>
      </c>
      <c r="R171" s="14"/>
      <c r="S171" s="13">
        <f t="shared" si="30"/>
        <v>4.9671290130391399E-2</v>
      </c>
      <c r="T171" s="20" t="b">
        <f t="shared" si="38"/>
        <v>1</v>
      </c>
      <c r="U171" s="13"/>
      <c r="V171" s="20"/>
      <c r="W171" s="13">
        <f t="shared" si="40"/>
        <v>8.1866442819694928E-3</v>
      </c>
    </row>
    <row r="172" spans="1:23" x14ac:dyDescent="0.2">
      <c r="A172" s="1">
        <v>43665</v>
      </c>
      <c r="B172" s="4">
        <v>17.045999999999999</v>
      </c>
      <c r="C172" s="4">
        <v>17.330666999999998</v>
      </c>
      <c r="D172" s="4">
        <v>16.974667</v>
      </c>
      <c r="E172" s="4">
        <v>17.212</v>
      </c>
      <c r="F172" s="4">
        <v>17.212</v>
      </c>
      <c r="G172" s="2">
        <v>105726000</v>
      </c>
      <c r="H172" s="4">
        <f t="shared" si="31"/>
        <v>105.726</v>
      </c>
      <c r="I172" s="9">
        <f t="shared" si="39"/>
        <v>1.8300899988203032E-2</v>
      </c>
      <c r="J172" s="6" t="b">
        <f t="shared" si="28"/>
        <v>0</v>
      </c>
      <c r="K172" s="34">
        <f t="shared" si="32"/>
        <v>2.0972429090950536E-2</v>
      </c>
      <c r="L172" s="5">
        <f t="shared" si="33"/>
        <v>9.7383550393054311E-3</v>
      </c>
      <c r="M172" s="5">
        <f t="shared" si="34"/>
        <v>-6.8472263646862834E-3</v>
      </c>
      <c r="N172" s="4">
        <f t="shared" si="35"/>
        <v>16.4046494391735</v>
      </c>
      <c r="O172" s="4">
        <f t="shared" si="36"/>
        <v>15.816444762724521</v>
      </c>
      <c r="P172" s="5">
        <f t="shared" si="37"/>
        <v>3.5855973553715552E-2</v>
      </c>
      <c r="Q172" s="43">
        <f t="shared" si="29"/>
        <v>3.4747317395599192E-2</v>
      </c>
      <c r="R172" s="46"/>
      <c r="S172" s="13">
        <f t="shared" si="30"/>
        <v>5.6448482136729684E-2</v>
      </c>
      <c r="T172" s="20" t="b">
        <f t="shared" si="38"/>
        <v>0</v>
      </c>
      <c r="U172" s="13"/>
      <c r="V172" s="20"/>
      <c r="W172" s="13">
        <f t="shared" si="40"/>
        <v>9.9407947738911952E-3</v>
      </c>
    </row>
    <row r="173" spans="1:23" x14ac:dyDescent="0.2">
      <c r="A173" s="1">
        <v>43668</v>
      </c>
      <c r="B173" s="4">
        <v>17.25</v>
      </c>
      <c r="C173" s="4">
        <v>17.476666999999999</v>
      </c>
      <c r="D173" s="4">
        <v>16.945999</v>
      </c>
      <c r="E173" s="4">
        <v>17.045334</v>
      </c>
      <c r="F173" s="4">
        <v>17.045334</v>
      </c>
      <c r="G173" s="2">
        <v>102636000</v>
      </c>
      <c r="H173" s="4">
        <f t="shared" si="31"/>
        <v>102.636</v>
      </c>
      <c r="I173" s="9">
        <f t="shared" si="39"/>
        <v>-9.6831280501974964E-3</v>
      </c>
      <c r="J173" s="6" t="b">
        <f t="shared" si="28"/>
        <v>1</v>
      </c>
      <c r="K173" s="34">
        <f t="shared" si="32"/>
        <v>3.131523848195663E-2</v>
      </c>
      <c r="L173" s="5">
        <f t="shared" si="33"/>
        <v>-1.1864695652173888E-2</v>
      </c>
      <c r="M173" s="5">
        <f t="shared" si="34"/>
        <v>-2.4680506872391553E-2</v>
      </c>
      <c r="N173" s="4">
        <f t="shared" si="35"/>
        <v>16.511430199311249</v>
      </c>
      <c r="O173" s="4">
        <f t="shared" si="36"/>
        <v>15.923304696400649</v>
      </c>
      <c r="P173" s="5">
        <f t="shared" si="37"/>
        <v>3.5619294986035367E-2</v>
      </c>
      <c r="Q173" s="43">
        <f t="shared" si="29"/>
        <v>2.6319270677526093E-2</v>
      </c>
      <c r="R173" s="46"/>
      <c r="S173" s="13">
        <f t="shared" si="30"/>
        <v>5.8458703397420618E-2</v>
      </c>
      <c r="T173" s="20" t="b">
        <f t="shared" si="38"/>
        <v>1</v>
      </c>
      <c r="U173" s="13"/>
      <c r="V173" s="20"/>
      <c r="W173" s="13">
        <f t="shared" si="40"/>
        <v>6.5091765925068545E-3</v>
      </c>
    </row>
    <row r="174" spans="1:23" x14ac:dyDescent="0.2">
      <c r="A174" s="1">
        <v>43669</v>
      </c>
      <c r="B174" s="4">
        <v>17.114000000000001</v>
      </c>
      <c r="C174" s="4">
        <v>17.365334000000001</v>
      </c>
      <c r="D174" s="4">
        <v>16.966667000000001</v>
      </c>
      <c r="E174" s="4">
        <v>17.344667000000001</v>
      </c>
      <c r="F174" s="4">
        <v>17.344667000000001</v>
      </c>
      <c r="G174" s="2">
        <v>75346500</v>
      </c>
      <c r="H174" s="4">
        <f t="shared" si="31"/>
        <v>75.346500000000006</v>
      </c>
      <c r="I174" s="9">
        <f t="shared" si="39"/>
        <v>1.7560993524679581E-2</v>
      </c>
      <c r="J174" s="6" t="b">
        <f t="shared" si="28"/>
        <v>0</v>
      </c>
      <c r="K174" s="34">
        <f t="shared" si="32"/>
        <v>2.3497072229919973E-2</v>
      </c>
      <c r="L174" s="5">
        <f t="shared" si="33"/>
        <v>1.3478263410073646E-2</v>
      </c>
      <c r="M174" s="5">
        <f t="shared" si="34"/>
        <v>-1.190129714752365E-3</v>
      </c>
      <c r="N174" s="4">
        <f t="shared" si="35"/>
        <v>16.650302999426042</v>
      </c>
      <c r="O174" s="4">
        <f t="shared" si="36"/>
        <v>16.046901418452766</v>
      </c>
      <c r="P174" s="5">
        <f t="shared" si="37"/>
        <v>3.6239675698038439E-2</v>
      </c>
      <c r="Q174" s="43">
        <f t="shared" si="29"/>
        <v>1.9000495101192106E-2</v>
      </c>
      <c r="R174" s="14"/>
      <c r="S174" s="13">
        <f t="shared" si="30"/>
        <v>4.2944023336909033E-2</v>
      </c>
      <c r="T174" s="20" t="b">
        <f t="shared" si="38"/>
        <v>0</v>
      </c>
      <c r="U174" s="13">
        <f>(E174-E173)/E173</f>
        <v>1.7560993524679581E-2</v>
      </c>
      <c r="V174" s="20"/>
      <c r="W174" s="13">
        <f t="shared" si="40"/>
        <v>8.4107069126323208E-3</v>
      </c>
    </row>
    <row r="175" spans="1:23" x14ac:dyDescent="0.2">
      <c r="A175" s="1">
        <v>43670</v>
      </c>
      <c r="B175" s="4">
        <v>17.277999999999999</v>
      </c>
      <c r="C175" s="4">
        <v>17.738001000000001</v>
      </c>
      <c r="D175" s="4">
        <v>17.210667000000001</v>
      </c>
      <c r="E175" s="4">
        <v>17.658667000000001</v>
      </c>
      <c r="F175" s="4">
        <v>17.658667000000001</v>
      </c>
      <c r="G175" s="2">
        <v>166092000</v>
      </c>
      <c r="H175" s="4">
        <f t="shared" si="31"/>
        <v>166.09200000000001</v>
      </c>
      <c r="I175" s="9">
        <f t="shared" si="39"/>
        <v>1.8103547332445187E-2</v>
      </c>
      <c r="J175" s="6" t="b">
        <f t="shared" si="28"/>
        <v>0</v>
      </c>
      <c r="K175" s="34">
        <f t="shared" si="32"/>
        <v>3.063995137434242E-2</v>
      </c>
      <c r="L175" s="5">
        <f t="shared" si="33"/>
        <v>2.2031890265077125E-2</v>
      </c>
      <c r="M175" s="5">
        <f t="shared" si="34"/>
        <v>-4.4725445668877426E-3</v>
      </c>
      <c r="N175" s="4">
        <f t="shared" si="35"/>
        <v>16.818363666188368</v>
      </c>
      <c r="O175" s="4">
        <f t="shared" si="36"/>
        <v>16.187054947282959</v>
      </c>
      <c r="P175" s="5">
        <f t="shared" si="37"/>
        <v>3.7536869307600453E-2</v>
      </c>
      <c r="Q175" s="43">
        <f t="shared" si="29"/>
        <v>2.3325891959413335E-2</v>
      </c>
      <c r="R175" s="14"/>
      <c r="S175" s="13">
        <f t="shared" si="30"/>
        <v>5.4680547529155341E-2</v>
      </c>
      <c r="T175" s="20" t="b">
        <f t="shared" si="38"/>
        <v>0</v>
      </c>
      <c r="U175" s="13">
        <f>(E175-E174)/E174</f>
        <v>1.8103547332445187E-2</v>
      </c>
      <c r="V175" s="20"/>
      <c r="W175" s="13">
        <f t="shared" si="40"/>
        <v>1.0093550055402545E-2</v>
      </c>
    </row>
    <row r="176" spans="1:23" x14ac:dyDescent="0.2">
      <c r="A176" s="1">
        <v>43671</v>
      </c>
      <c r="B176" s="4">
        <v>15.566667000000001</v>
      </c>
      <c r="C176" s="4">
        <v>15.633333</v>
      </c>
      <c r="D176" s="4">
        <v>15.036667</v>
      </c>
      <c r="E176" s="4">
        <v>15.254667</v>
      </c>
      <c r="F176" s="4">
        <v>15.254667</v>
      </c>
      <c r="G176" s="2">
        <v>336274500</v>
      </c>
      <c r="H176" s="4">
        <f t="shared" si="31"/>
        <v>336.27449999999999</v>
      </c>
      <c r="I176" s="9">
        <f t="shared" si="39"/>
        <v>-0.1361371161254698</v>
      </c>
      <c r="J176" s="6" t="b">
        <f t="shared" si="28"/>
        <v>1</v>
      </c>
      <c r="K176" s="34">
        <f t="shared" si="32"/>
        <v>3.9680735099074868E-2</v>
      </c>
      <c r="L176" s="5">
        <f t="shared" si="33"/>
        <v>-2.0042826123280028E-2</v>
      </c>
      <c r="M176" s="5">
        <f t="shared" si="34"/>
        <v>-2.4221706273383981E-2</v>
      </c>
      <c r="N176" s="4">
        <f t="shared" si="35"/>
        <v>16.557747555156972</v>
      </c>
      <c r="O176" s="4">
        <f t="shared" si="36"/>
        <v>16.105977734475747</v>
      </c>
      <c r="P176" s="5">
        <f t="shared" si="37"/>
        <v>2.7284497433983371E-2</v>
      </c>
      <c r="Q176" s="43">
        <f t="shared" si="29"/>
        <v>-9.1865185774210351E-2</v>
      </c>
      <c r="R176" s="14"/>
      <c r="S176" s="13">
        <f t="shared" si="30"/>
        <v>-5.5829728776669217E-2</v>
      </c>
      <c r="T176" s="20" t="b">
        <f t="shared" si="38"/>
        <v>1</v>
      </c>
      <c r="U176" s="13">
        <f>(E176-E175)/E175</f>
        <v>-0.1361371161254698</v>
      </c>
      <c r="V176" s="20">
        <f>(E176-E164)/E164</f>
        <v>-5.3898549376217948E-3</v>
      </c>
      <c r="W176" s="13">
        <f t="shared" si="40"/>
        <v>-1.5495925537354077E-2</v>
      </c>
    </row>
    <row r="177" spans="1:23" x14ac:dyDescent="0.2">
      <c r="A177" s="1">
        <v>43672</v>
      </c>
      <c r="B177" s="4">
        <v>15.128</v>
      </c>
      <c r="C177" s="4">
        <v>15.350667</v>
      </c>
      <c r="D177" s="4">
        <v>14.816667000000001</v>
      </c>
      <c r="E177" s="4">
        <v>15.202667</v>
      </c>
      <c r="F177" s="4">
        <v>15.202667</v>
      </c>
      <c r="G177" s="2">
        <v>150415500</v>
      </c>
      <c r="H177" s="4">
        <f t="shared" si="31"/>
        <v>150.41550000000001</v>
      </c>
      <c r="I177" s="9">
        <f t="shared" si="39"/>
        <v>-3.4087928631939069E-3</v>
      </c>
      <c r="J177" s="6" t="b">
        <f t="shared" si="28"/>
        <v>0</v>
      </c>
      <c r="K177" s="34">
        <f t="shared" si="32"/>
        <v>3.6040494127322895E-2</v>
      </c>
      <c r="L177" s="5">
        <f t="shared" si="33"/>
        <v>4.9356821787413943E-3</v>
      </c>
      <c r="M177" s="5">
        <f t="shared" si="34"/>
        <v>-9.6412748709876709E-3</v>
      </c>
      <c r="N177" s="4">
        <f t="shared" si="35"/>
        <v>16.331900795964142</v>
      </c>
      <c r="O177" s="4">
        <f t="shared" si="36"/>
        <v>16.027428974956116</v>
      </c>
      <c r="P177" s="5">
        <f t="shared" si="37"/>
        <v>1.864276698786127E-2</v>
      </c>
      <c r="Q177" s="43">
        <f t="shared" si="29"/>
        <v>-9.2777553261808823E-2</v>
      </c>
      <c r="R177" s="14"/>
      <c r="S177" s="13">
        <f t="shared" si="30"/>
        <v>-6.0080807997965537E-2</v>
      </c>
      <c r="T177" s="20" t="b">
        <f t="shared" si="38"/>
        <v>1</v>
      </c>
      <c r="U177" s="13"/>
      <c r="V177" s="20"/>
      <c r="W177" s="13">
        <f t="shared" si="40"/>
        <v>-1.3639944590318949E-2</v>
      </c>
    </row>
    <row r="178" spans="1:23" x14ac:dyDescent="0.2">
      <c r="A178" s="1">
        <v>43675</v>
      </c>
      <c r="B178" s="4">
        <v>15.139333000000001</v>
      </c>
      <c r="C178" s="4">
        <v>15.729333</v>
      </c>
      <c r="D178" s="4">
        <v>15.068667</v>
      </c>
      <c r="E178" s="4">
        <v>15.718</v>
      </c>
      <c r="F178" s="4">
        <v>15.718</v>
      </c>
      <c r="G178" s="2">
        <v>139099500</v>
      </c>
      <c r="H178" s="4">
        <f t="shared" si="31"/>
        <v>139.09950000000001</v>
      </c>
      <c r="I178" s="9">
        <f t="shared" si="39"/>
        <v>3.3897539162043085E-2</v>
      </c>
      <c r="J178" s="6" t="b">
        <f t="shared" si="28"/>
        <v>0</v>
      </c>
      <c r="K178" s="34">
        <f t="shared" si="32"/>
        <v>4.3843692345182282E-2</v>
      </c>
      <c r="L178" s="5">
        <f t="shared" si="33"/>
        <v>3.8222753935064337E-2</v>
      </c>
      <c r="M178" s="5">
        <f t="shared" si="34"/>
        <v>-7.2050099009287173E-4</v>
      </c>
      <c r="N178" s="4">
        <f t="shared" si="35"/>
        <v>16.229583996636784</v>
      </c>
      <c r="O178" s="4">
        <f t="shared" si="36"/>
        <v>16.000522107568628</v>
      </c>
      <c r="P178" s="5">
        <f t="shared" si="37"/>
        <v>1.411384845819977E-2</v>
      </c>
      <c r="Q178" s="43">
        <f t="shared" si="29"/>
        <v>-7.1530915202592874E-2</v>
      </c>
      <c r="R178" s="14"/>
      <c r="S178" s="13">
        <f t="shared" si="30"/>
        <v>-3.0823402296722389E-2</v>
      </c>
      <c r="T178" s="20" t="b">
        <f t="shared" si="38"/>
        <v>0</v>
      </c>
      <c r="U178" s="13"/>
      <c r="V178" s="20"/>
      <c r="W178" s="13">
        <f t="shared" si="40"/>
        <v>-6.2648433030307272E-3</v>
      </c>
    </row>
    <row r="179" spans="1:23" x14ac:dyDescent="0.2">
      <c r="A179" s="1">
        <v>43676</v>
      </c>
      <c r="B179" s="4">
        <v>15.526667</v>
      </c>
      <c r="C179" s="4">
        <v>16.224001000000001</v>
      </c>
      <c r="D179" s="4">
        <v>15.478667</v>
      </c>
      <c r="E179" s="4">
        <v>16.150666999999999</v>
      </c>
      <c r="F179" s="4">
        <v>16.150666999999999</v>
      </c>
      <c r="G179" s="2">
        <v>121635000</v>
      </c>
      <c r="H179" s="4">
        <f t="shared" si="31"/>
        <v>121.63500000000001</v>
      </c>
      <c r="I179" s="9">
        <f t="shared" si="39"/>
        <v>2.7526848199516389E-2</v>
      </c>
      <c r="J179" s="6" t="b">
        <f t="shared" si="28"/>
        <v>0</v>
      </c>
      <c r="K179" s="34">
        <f t="shared" si="32"/>
        <v>4.8152337665769381E-2</v>
      </c>
      <c r="L179" s="5">
        <f t="shared" si="33"/>
        <v>4.018892142144858E-2</v>
      </c>
      <c r="M179" s="5">
        <f t="shared" si="34"/>
        <v>-4.520093409757721E-3</v>
      </c>
      <c r="N179" s="4">
        <f t="shared" si="35"/>
        <v>16.216431163863987</v>
      </c>
      <c r="O179" s="4">
        <f t="shared" si="36"/>
        <v>16.013578185171355</v>
      </c>
      <c r="P179" s="5">
        <f t="shared" si="37"/>
        <v>1.2509101209929704E-2</v>
      </c>
      <c r="Q179" s="43">
        <f t="shared" si="29"/>
        <v>-4.5494853732551847E-2</v>
      </c>
      <c r="R179" s="14"/>
      <c r="S179" s="13">
        <f t="shared" si="30"/>
        <v>4.6680037423290911E-4</v>
      </c>
      <c r="T179" s="20" t="b">
        <f t="shared" si="38"/>
        <v>0</v>
      </c>
      <c r="U179" s="13"/>
      <c r="V179" s="20"/>
      <c r="W179" s="13">
        <f t="shared" si="40"/>
        <v>-8.1042328475714224E-4</v>
      </c>
    </row>
    <row r="180" spans="1:23" x14ac:dyDescent="0.2">
      <c r="A180" s="1">
        <v>43677</v>
      </c>
      <c r="B180" s="4">
        <v>16.200001</v>
      </c>
      <c r="C180" s="4">
        <v>16.445333000000002</v>
      </c>
      <c r="D180" s="4">
        <v>15.776667</v>
      </c>
      <c r="E180" s="4">
        <v>16.107332</v>
      </c>
      <c r="F180" s="4">
        <v>16.107332</v>
      </c>
      <c r="G180" s="2">
        <v>137673000</v>
      </c>
      <c r="H180" s="4">
        <f t="shared" si="31"/>
        <v>137.673</v>
      </c>
      <c r="I180" s="9">
        <f t="shared" si="39"/>
        <v>-2.6831709179564547E-3</v>
      </c>
      <c r="J180" s="6" t="b">
        <f t="shared" si="28"/>
        <v>1</v>
      </c>
      <c r="K180" s="34">
        <f t="shared" si="32"/>
        <v>4.2383223275233091E-2</v>
      </c>
      <c r="L180" s="5">
        <f t="shared" si="33"/>
        <v>-5.7203082888699066E-3</v>
      </c>
      <c r="M180" s="5">
        <f t="shared" si="34"/>
        <v>-2.0553004308274083E-2</v>
      </c>
      <c r="N180" s="4">
        <f t="shared" si="35"/>
        <v>16.198247969886655</v>
      </c>
      <c r="O180" s="4">
        <f t="shared" si="36"/>
        <v>16.021730690808628</v>
      </c>
      <c r="P180" s="5">
        <f t="shared" si="37"/>
        <v>1.089730688196534E-2</v>
      </c>
      <c r="Q180" s="43">
        <f t="shared" si="29"/>
        <v>-2.6026331407593892E-2</v>
      </c>
      <c r="R180" s="14"/>
      <c r="S180" s="13">
        <f t="shared" si="30"/>
        <v>1.5253812052555932E-2</v>
      </c>
      <c r="T180" s="20" t="b">
        <f t="shared" si="38"/>
        <v>1</v>
      </c>
      <c r="U180" s="13"/>
      <c r="V180" s="20"/>
      <c r="W180" s="13">
        <f t="shared" si="40"/>
        <v>-1.1212820992236036E-3</v>
      </c>
    </row>
    <row r="181" spans="1:23" x14ac:dyDescent="0.2">
      <c r="A181" s="1">
        <v>43678</v>
      </c>
      <c r="B181" s="4">
        <v>16.176666000000001</v>
      </c>
      <c r="C181" s="4">
        <v>16.300667000000001</v>
      </c>
      <c r="D181" s="4">
        <v>15.451333</v>
      </c>
      <c r="E181" s="4">
        <v>15.59</v>
      </c>
      <c r="F181" s="4">
        <v>15.59</v>
      </c>
      <c r="G181" s="2">
        <v>123892500</v>
      </c>
      <c r="H181" s="4">
        <f t="shared" si="31"/>
        <v>123.8925</v>
      </c>
      <c r="I181" s="9">
        <f t="shared" si="39"/>
        <v>-3.2117795796349123E-2</v>
      </c>
      <c r="J181" s="6" t="b">
        <f t="shared" si="28"/>
        <v>1</v>
      </c>
      <c r="K181" s="34">
        <f t="shared" si="32"/>
        <v>5.4968331858487596E-2</v>
      </c>
      <c r="L181" s="5">
        <f t="shared" si="33"/>
        <v>-3.6266187359002222E-2</v>
      </c>
      <c r="M181" s="5">
        <f t="shared" si="34"/>
        <v>-4.3597418436926584E-2</v>
      </c>
      <c r="N181" s="4">
        <f t="shared" si="35"/>
        <v>16.09687330823888</v>
      </c>
      <c r="O181" s="4">
        <f t="shared" si="36"/>
        <v>15.984188891607877</v>
      </c>
      <c r="P181" s="5">
        <f t="shared" si="37"/>
        <v>7.0003915961323916E-3</v>
      </c>
      <c r="Q181" s="43">
        <f t="shared" si="29"/>
        <v>-4.0103459589787081E-2</v>
      </c>
      <c r="R181" s="14"/>
      <c r="S181" s="13">
        <f t="shared" si="30"/>
        <v>1.2660451993295652E-2</v>
      </c>
      <c r="T181" s="20" t="b">
        <f t="shared" si="38"/>
        <v>1</v>
      </c>
      <c r="U181" s="13"/>
      <c r="V181" s="20"/>
      <c r="W181" s="13">
        <f t="shared" si="40"/>
        <v>-6.2583720064191611E-3</v>
      </c>
    </row>
    <row r="182" spans="1:23" x14ac:dyDescent="0.2">
      <c r="A182" s="1">
        <v>43679</v>
      </c>
      <c r="B182" s="4">
        <v>15.423333</v>
      </c>
      <c r="C182" s="4">
        <v>15.751333000000001</v>
      </c>
      <c r="D182" s="4">
        <v>15.282</v>
      </c>
      <c r="E182" s="4">
        <v>15.622667</v>
      </c>
      <c r="F182" s="4">
        <v>15.622667</v>
      </c>
      <c r="G182" s="2">
        <v>92047500</v>
      </c>
      <c r="H182" s="4">
        <f t="shared" si="31"/>
        <v>92.047499999999999</v>
      </c>
      <c r="I182" s="9">
        <f t="shared" si="39"/>
        <v>2.0953816549069918E-3</v>
      </c>
      <c r="J182" s="6" t="b">
        <f t="shared" si="28"/>
        <v>0</v>
      </c>
      <c r="K182" s="34">
        <f t="shared" si="32"/>
        <v>3.0711490642586093E-2</v>
      </c>
      <c r="L182" s="5">
        <f t="shared" si="33"/>
        <v>1.2924184415910643E-2</v>
      </c>
      <c r="M182" s="5">
        <f t="shared" si="34"/>
        <v>-8.1685784942773301E-3</v>
      </c>
      <c r="N182" s="4">
        <f t="shared" si="35"/>
        <v>16.017838923532402</v>
      </c>
      <c r="O182" s="4">
        <f t="shared" si="36"/>
        <v>15.952752205381104</v>
      </c>
      <c r="P182" s="5">
        <f t="shared" si="37"/>
        <v>4.0633894785691849E-3</v>
      </c>
      <c r="Q182" s="43">
        <f t="shared" si="29"/>
        <v>-4.5938714145224269E-2</v>
      </c>
      <c r="R182" s="14"/>
      <c r="S182" s="13">
        <f t="shared" si="30"/>
        <v>-1.6638069892241671E-2</v>
      </c>
      <c r="T182" s="20" t="b">
        <f t="shared" si="38"/>
        <v>0</v>
      </c>
      <c r="U182" s="13"/>
      <c r="V182" s="20"/>
      <c r="W182" s="13">
        <f t="shared" si="40"/>
        <v>-4.9099215228354948E-3</v>
      </c>
    </row>
    <row r="183" spans="1:23" x14ac:dyDescent="0.2">
      <c r="A183" s="1">
        <v>43682</v>
      </c>
      <c r="B183" s="4">
        <v>15.306666999999999</v>
      </c>
      <c r="C183" s="4">
        <v>15.424666999999999</v>
      </c>
      <c r="D183" s="4">
        <v>15.052</v>
      </c>
      <c r="E183" s="4">
        <v>15.221333</v>
      </c>
      <c r="F183" s="4">
        <v>15.221333</v>
      </c>
      <c r="G183" s="2">
        <v>105424500</v>
      </c>
      <c r="H183" s="4">
        <f t="shared" si="31"/>
        <v>105.42449999999999</v>
      </c>
      <c r="I183" s="9">
        <f t="shared" si="39"/>
        <v>-2.5689211707578503E-2</v>
      </c>
      <c r="J183" s="6" t="b">
        <f t="shared" si="28"/>
        <v>1</v>
      </c>
      <c r="K183" s="34">
        <f t="shared" si="32"/>
        <v>2.4758636726016466E-2</v>
      </c>
      <c r="L183" s="5">
        <f t="shared" si="33"/>
        <v>-5.5749563245871608E-3</v>
      </c>
      <c r="M183" s="5">
        <f t="shared" si="34"/>
        <v>-1.3182391555033241E-2</v>
      </c>
      <c r="N183" s="4">
        <f t="shared" si="35"/>
        <v>15.885087936277001</v>
      </c>
      <c r="O183" s="4">
        <f t="shared" si="36"/>
        <v>15.889150535347964</v>
      </c>
      <c r="P183" s="5">
        <f t="shared" si="37"/>
        <v>-2.5574923395199037E-4</v>
      </c>
      <c r="Q183" s="43">
        <f t="shared" si="29"/>
        <v>-5.2444653729266856E-2</v>
      </c>
      <c r="R183" s="14"/>
      <c r="S183" s="13">
        <f t="shared" si="30"/>
        <v>-2.8984475133155035E-2</v>
      </c>
      <c r="T183" s="20" t="b">
        <f t="shared" si="38"/>
        <v>1</v>
      </c>
      <c r="U183" s="13"/>
      <c r="V183" s="20"/>
      <c r="W183" s="13">
        <f t="shared" si="40"/>
        <v>-8.2876964794777203E-3</v>
      </c>
    </row>
    <row r="184" spans="1:23" x14ac:dyDescent="0.2">
      <c r="A184" s="1">
        <v>43683</v>
      </c>
      <c r="B184" s="4">
        <v>15.458667</v>
      </c>
      <c r="C184" s="4">
        <v>15.5</v>
      </c>
      <c r="D184" s="4">
        <v>15.05</v>
      </c>
      <c r="E184" s="4">
        <v>15.383333</v>
      </c>
      <c r="F184" s="4">
        <v>15.383333</v>
      </c>
      <c r="G184" s="2">
        <v>83463000</v>
      </c>
      <c r="H184" s="4">
        <f t="shared" si="31"/>
        <v>83.462999999999994</v>
      </c>
      <c r="I184" s="9">
        <f t="shared" si="39"/>
        <v>1.0642957486049404E-2</v>
      </c>
      <c r="J184" s="6" t="b">
        <f t="shared" si="28"/>
        <v>0</v>
      </c>
      <c r="K184" s="34">
        <f t="shared" si="32"/>
        <v>2.9900332225913574E-2</v>
      </c>
      <c r="L184" s="5">
        <f t="shared" si="33"/>
        <v>-4.8732533018532448E-3</v>
      </c>
      <c r="M184" s="5">
        <f t="shared" si="34"/>
        <v>-7.526903225806428E-3</v>
      </c>
      <c r="N184" s="4">
        <f t="shared" si="35"/>
        <v>15.801462113564167</v>
      </c>
      <c r="O184" s="4">
        <f t="shared" si="36"/>
        <v>15.845166401839446</v>
      </c>
      <c r="P184" s="5">
        <f t="shared" si="37"/>
        <v>-2.7658382471937755E-3</v>
      </c>
      <c r="Q184" s="43">
        <f t="shared" si="29"/>
        <v>-4.7556492441234409E-2</v>
      </c>
      <c r="R184" s="48"/>
      <c r="S184" s="13">
        <f t="shared" si="30"/>
        <v>-1.9078115138812891E-2</v>
      </c>
      <c r="T184" s="20" t="b">
        <f t="shared" si="38"/>
        <v>0</v>
      </c>
      <c r="U184" s="13"/>
      <c r="V184" s="20"/>
      <c r="W184" s="13">
        <f t="shared" si="40"/>
        <v>-5.2644230266964331E-3</v>
      </c>
    </row>
    <row r="185" spans="1:23" x14ac:dyDescent="0.2">
      <c r="A185" s="1">
        <v>43684</v>
      </c>
      <c r="B185" s="4">
        <v>15.1</v>
      </c>
      <c r="C185" s="4">
        <v>15.571332999999999</v>
      </c>
      <c r="D185" s="4">
        <v>15.053333</v>
      </c>
      <c r="E185" s="4">
        <v>15.561332999999999</v>
      </c>
      <c r="F185" s="4">
        <v>15.561332999999999</v>
      </c>
      <c r="G185" s="2">
        <v>71647500</v>
      </c>
      <c r="H185" s="4">
        <f t="shared" si="31"/>
        <v>71.647499999999994</v>
      </c>
      <c r="I185" s="9">
        <f t="shared" si="39"/>
        <v>1.1570964497745648E-2</v>
      </c>
      <c r="J185" s="6" t="b">
        <f t="shared" si="28"/>
        <v>0</v>
      </c>
      <c r="K185" s="34">
        <f t="shared" si="32"/>
        <v>3.4410983932926943E-2</v>
      </c>
      <c r="L185" s="5">
        <f t="shared" si="33"/>
        <v>3.0551854304635747E-2</v>
      </c>
      <c r="M185" s="5">
        <f t="shared" si="34"/>
        <v>-6.4220577647397222E-4</v>
      </c>
      <c r="N185" s="4">
        <f t="shared" si="35"/>
        <v>15.761440594636806</v>
      </c>
      <c r="O185" s="4">
        <f t="shared" si="36"/>
        <v>15.820485236462103</v>
      </c>
      <c r="P185" s="5">
        <f t="shared" si="37"/>
        <v>-3.7461449967579937E-3</v>
      </c>
      <c r="Q185" s="43">
        <f t="shared" si="29"/>
        <v>-4.4926578277226487E-2</v>
      </c>
      <c r="R185" s="48"/>
      <c r="S185" s="13">
        <f t="shared" si="30"/>
        <v>-1.2061562107558569E-2</v>
      </c>
      <c r="T185" s="20" t="b">
        <f t="shared" si="38"/>
        <v>0</v>
      </c>
      <c r="U185" s="13"/>
      <c r="V185" s="20"/>
      <c r="W185" s="13">
        <f t="shared" si="40"/>
        <v>-2.5327731471764241E-3</v>
      </c>
    </row>
    <row r="186" spans="1:23" x14ac:dyDescent="0.2">
      <c r="A186" s="1">
        <v>43685</v>
      </c>
      <c r="B186" s="4">
        <v>15.63</v>
      </c>
      <c r="C186" s="4">
        <v>15.986667000000001</v>
      </c>
      <c r="D186" s="4">
        <v>15.51</v>
      </c>
      <c r="E186" s="4">
        <v>15.886666999999999</v>
      </c>
      <c r="F186" s="4">
        <v>15.886666999999999</v>
      </c>
      <c r="G186" s="2">
        <v>79114500</v>
      </c>
      <c r="H186" s="4">
        <f t="shared" si="31"/>
        <v>79.114500000000007</v>
      </c>
      <c r="I186" s="9">
        <f t="shared" si="39"/>
        <v>2.0906563724328746E-2</v>
      </c>
      <c r="J186" s="6" t="b">
        <f t="shared" si="28"/>
        <v>0</v>
      </c>
      <c r="K186" s="34">
        <f t="shared" si="32"/>
        <v>3.073288201160547E-2</v>
      </c>
      <c r="L186" s="5">
        <f t="shared" si="33"/>
        <v>1.6421433141394652E-2</v>
      </c>
      <c r="M186" s="5">
        <f t="shared" si="34"/>
        <v>-6.255212546805498E-3</v>
      </c>
      <c r="N186" s="4">
        <f t="shared" si="35"/>
        <v>15.782311662197339</v>
      </c>
      <c r="O186" s="4">
        <f t="shared" si="36"/>
        <v>15.826240172421921</v>
      </c>
      <c r="P186" s="5">
        <f t="shared" si="37"/>
        <v>-2.7834015171428828E-3</v>
      </c>
      <c r="Q186" s="43">
        <f t="shared" si="29"/>
        <v>-1.7254231701024813E-2</v>
      </c>
      <c r="R186" s="14"/>
      <c r="S186" s="13">
        <f t="shared" si="30"/>
        <v>1.2948378043512159E-2</v>
      </c>
      <c r="T186" s="20" t="b">
        <f t="shared" si="38"/>
        <v>0</v>
      </c>
      <c r="U186" s="13"/>
      <c r="V186" s="20"/>
      <c r="W186" s="13">
        <f t="shared" si="40"/>
        <v>1.3241852757821307E-3</v>
      </c>
    </row>
    <row r="187" spans="1:23" x14ac:dyDescent="0.2">
      <c r="A187" s="1">
        <v>43686</v>
      </c>
      <c r="B187" s="4">
        <v>15.736667000000001</v>
      </c>
      <c r="C187" s="4">
        <v>15.930667</v>
      </c>
      <c r="D187" s="4">
        <v>15.587332999999999</v>
      </c>
      <c r="E187" s="4">
        <v>15.667332999999999</v>
      </c>
      <c r="F187" s="4">
        <v>15.667332999999999</v>
      </c>
      <c r="G187" s="2">
        <v>58473000</v>
      </c>
      <c r="H187" s="4">
        <f t="shared" si="31"/>
        <v>58.472999999999999</v>
      </c>
      <c r="I187" s="9">
        <f t="shared" si="39"/>
        <v>-1.3806168405241952E-2</v>
      </c>
      <c r="J187" s="6" t="b">
        <f t="shared" si="28"/>
        <v>1</v>
      </c>
      <c r="K187" s="34">
        <f t="shared" si="32"/>
        <v>2.2026474958865668E-2</v>
      </c>
      <c r="L187" s="5">
        <f t="shared" si="33"/>
        <v>-4.4058884896021082E-3</v>
      </c>
      <c r="M187" s="5">
        <f t="shared" si="34"/>
        <v>-1.6530004675887104E-2</v>
      </c>
      <c r="N187" s="4">
        <f t="shared" si="35"/>
        <v>15.763148551831115</v>
      </c>
      <c r="O187" s="4">
        <f t="shared" si="36"/>
        <v>15.81242215742871</v>
      </c>
      <c r="P187" s="5">
        <f t="shared" si="37"/>
        <v>-3.1258733263584454E-3</v>
      </c>
      <c r="Q187" s="43">
        <f t="shared" si="29"/>
        <v>-1.1153580850488938E-2</v>
      </c>
      <c r="R187" s="14"/>
      <c r="S187" s="13">
        <f t="shared" si="30"/>
        <v>1.0627220039071752E-2</v>
      </c>
      <c r="T187" s="20" t="b">
        <f t="shared" si="38"/>
        <v>1</v>
      </c>
      <c r="U187" s="13">
        <f>(E187-E186)/E186</f>
        <v>-1.3806168405241952E-2</v>
      </c>
      <c r="V187" s="20"/>
      <c r="W187" s="13">
        <f t="shared" si="40"/>
        <v>-1.2142144177854548E-3</v>
      </c>
    </row>
    <row r="188" spans="1:23" x14ac:dyDescent="0.2">
      <c r="A188" s="1">
        <v>43689</v>
      </c>
      <c r="B188" s="4">
        <v>15.532667</v>
      </c>
      <c r="C188" s="4">
        <v>15.718</v>
      </c>
      <c r="D188" s="4">
        <v>15.25</v>
      </c>
      <c r="E188" s="4">
        <v>15.267333000000001</v>
      </c>
      <c r="F188" s="4">
        <v>15.267333000000001</v>
      </c>
      <c r="G188" s="2">
        <v>69958500</v>
      </c>
      <c r="H188" s="4">
        <f t="shared" si="31"/>
        <v>69.958500000000001</v>
      </c>
      <c r="I188" s="9">
        <f t="shared" si="39"/>
        <v>-2.5530829018569949E-2</v>
      </c>
      <c r="J188" s="6" t="b">
        <f t="shared" si="28"/>
        <v>1</v>
      </c>
      <c r="K188" s="34">
        <f t="shared" si="32"/>
        <v>3.0688524590163933E-2</v>
      </c>
      <c r="L188" s="5">
        <f t="shared" si="33"/>
        <v>-1.708232076307303E-2</v>
      </c>
      <c r="M188" s="5">
        <f t="shared" si="34"/>
        <v>-2.8672032065148192E-2</v>
      </c>
      <c r="N188" s="4">
        <f t="shared" si="35"/>
        <v>15.68051262652593</v>
      </c>
      <c r="O188" s="4">
        <f t="shared" si="36"/>
        <v>15.765023100260995</v>
      </c>
      <c r="P188" s="5">
        <f t="shared" si="37"/>
        <v>-5.3895223802889686E-3</v>
      </c>
      <c r="Q188" s="43">
        <f t="shared" si="29"/>
        <v>-2.745526481051733E-2</v>
      </c>
      <c r="R188" s="14"/>
      <c r="S188" s="13">
        <f t="shared" si="30"/>
        <v>2.3906982103795793E-3</v>
      </c>
      <c r="T188" s="20" t="b">
        <f t="shared" si="38"/>
        <v>1</v>
      </c>
      <c r="U188" s="13">
        <f>(E188-E187)/E187</f>
        <v>-2.5530829018569949E-2</v>
      </c>
      <c r="V188" s="20"/>
      <c r="W188" s="13">
        <f t="shared" si="40"/>
        <v>-5.2423489529054654E-3</v>
      </c>
    </row>
    <row r="189" spans="1:23" x14ac:dyDescent="0.2">
      <c r="A189" s="1">
        <v>43690</v>
      </c>
      <c r="B189" s="4">
        <v>15.254</v>
      </c>
      <c r="C189" s="4">
        <v>15.733333</v>
      </c>
      <c r="D189" s="4">
        <v>15.17</v>
      </c>
      <c r="E189" s="4">
        <v>15.666667</v>
      </c>
      <c r="F189" s="4">
        <v>15.666667</v>
      </c>
      <c r="G189" s="2">
        <v>72721500</v>
      </c>
      <c r="H189" s="4">
        <f t="shared" si="31"/>
        <v>72.721500000000006</v>
      </c>
      <c r="I189" s="9">
        <f t="shared" si="39"/>
        <v>2.6156107291299642E-2</v>
      </c>
      <c r="J189" s="6" t="b">
        <f t="shared" si="28"/>
        <v>0</v>
      </c>
      <c r="K189" s="34">
        <f t="shared" si="32"/>
        <v>3.7134673698088337E-2</v>
      </c>
      <c r="L189" s="5">
        <f t="shared" si="33"/>
        <v>2.7053035269437576E-2</v>
      </c>
      <c r="M189" s="5">
        <f t="shared" si="34"/>
        <v>-4.2372458524840015E-3</v>
      </c>
      <c r="N189" s="4">
        <f t="shared" si="35"/>
        <v>15.678205022104942</v>
      </c>
      <c r="O189" s="4">
        <f t="shared" si="36"/>
        <v>15.756470395890474</v>
      </c>
      <c r="P189" s="5">
        <f t="shared" si="37"/>
        <v>-4.9919856051878885E-3</v>
      </c>
      <c r="Q189" s="43">
        <f t="shared" si="29"/>
        <v>-3.2414745271439942E-2</v>
      </c>
      <c r="R189" s="14"/>
      <c r="S189" s="13">
        <f t="shared" si="30"/>
        <v>3.516217437986822E-3</v>
      </c>
      <c r="T189" s="20" t="b">
        <f t="shared" si="38"/>
        <v>0</v>
      </c>
      <c r="U189" s="13">
        <f>(E189-E188)/E188</f>
        <v>2.6156107291299642E-2</v>
      </c>
      <c r="V189" s="20"/>
      <c r="W189" s="13">
        <f t="shared" si="40"/>
        <v>-1.4716383806766161E-4</v>
      </c>
    </row>
    <row r="190" spans="1:23" x14ac:dyDescent="0.2">
      <c r="A190" s="1">
        <v>43691</v>
      </c>
      <c r="B190" s="4">
        <v>15.414</v>
      </c>
      <c r="C190" s="4">
        <v>15.433332999999999</v>
      </c>
      <c r="D190" s="4">
        <v>14.446</v>
      </c>
      <c r="E190" s="4">
        <v>14.641332999999999</v>
      </c>
      <c r="F190" s="4">
        <v>14.641332999999999</v>
      </c>
      <c r="G190" s="2">
        <v>143439000</v>
      </c>
      <c r="H190" s="4">
        <f t="shared" si="31"/>
        <v>143.43899999999999</v>
      </c>
      <c r="I190" s="9">
        <f t="shared" si="39"/>
        <v>-6.5446849671343676E-2</v>
      </c>
      <c r="J190" s="6" t="b">
        <f t="shared" si="28"/>
        <v>1</v>
      </c>
      <c r="K190" s="34">
        <f t="shared" si="32"/>
        <v>6.8346462688633508E-2</v>
      </c>
      <c r="L190" s="5">
        <f t="shared" si="33"/>
        <v>-5.0127611262488658E-2</v>
      </c>
      <c r="M190" s="5">
        <f t="shared" si="34"/>
        <v>-5.1317495708801196E-2</v>
      </c>
      <c r="N190" s="4">
        <f t="shared" si="35"/>
        <v>15.505393018420785</v>
      </c>
      <c r="O190" s="4">
        <f t="shared" si="36"/>
        <v>15.659501926682607</v>
      </c>
      <c r="P190" s="5">
        <f t="shared" si="37"/>
        <v>-9.939052049744046E-3</v>
      </c>
      <c r="Q190" s="43">
        <f t="shared" si="29"/>
        <v>-6.8324164189982176E-2</v>
      </c>
      <c r="R190" s="14"/>
      <c r="S190" s="13">
        <f t="shared" si="30"/>
        <v>-4.6474164398913522E-3</v>
      </c>
      <c r="T190" s="20" t="b">
        <f t="shared" si="38"/>
        <v>1</v>
      </c>
      <c r="U190" s="13"/>
      <c r="V190" s="20"/>
      <c r="W190" s="13">
        <f t="shared" si="40"/>
        <v>-1.1022435504607006E-2</v>
      </c>
    </row>
    <row r="191" spans="1:23" x14ac:dyDescent="0.2">
      <c r="A191" s="1">
        <v>43692</v>
      </c>
      <c r="B191" s="4">
        <v>14.724</v>
      </c>
      <c r="C191" s="4">
        <v>14.770667</v>
      </c>
      <c r="D191" s="4">
        <v>14.103332999999999</v>
      </c>
      <c r="E191" s="4">
        <v>14.375999999999999</v>
      </c>
      <c r="F191" s="4">
        <v>14.375999999999999</v>
      </c>
      <c r="G191" s="2">
        <v>122394000</v>
      </c>
      <c r="H191" s="4">
        <f t="shared" si="31"/>
        <v>122.39400000000001</v>
      </c>
      <c r="I191" s="9">
        <f t="shared" si="39"/>
        <v>-1.8122188737869704E-2</v>
      </c>
      <c r="J191" s="6" t="b">
        <f t="shared" si="28"/>
        <v>1</v>
      </c>
      <c r="K191" s="34">
        <f t="shared" si="32"/>
        <v>4.73174674383708E-2</v>
      </c>
      <c r="L191" s="5">
        <f t="shared" si="33"/>
        <v>-2.3634881825590922E-2</v>
      </c>
      <c r="M191" s="5">
        <f t="shared" si="34"/>
        <v>-2.6719646445214702E-2</v>
      </c>
      <c r="N191" s="4">
        <f t="shared" si="35"/>
        <v>15.317160848683987</v>
      </c>
      <c r="O191" s="4">
        <f t="shared" si="36"/>
        <v>15.547893063492815</v>
      </c>
      <c r="P191" s="5">
        <f t="shared" si="37"/>
        <v>-1.5063641172681958E-2</v>
      </c>
      <c r="Q191" s="43">
        <f t="shared" si="29"/>
        <v>-7.9246268983868273E-2</v>
      </c>
      <c r="R191" s="14"/>
      <c r="S191" s="13">
        <f t="shared" si="30"/>
        <v>-3.5678534297754042E-2</v>
      </c>
      <c r="T191" s="20" t="b">
        <f t="shared" si="38"/>
        <v>1</v>
      </c>
      <c r="U191" s="13"/>
      <c r="V191" s="20"/>
      <c r="W191" s="13">
        <f t="shared" si="40"/>
        <v>-1.213978707364423E-2</v>
      </c>
    </row>
    <row r="192" spans="1:23" x14ac:dyDescent="0.2">
      <c r="A192" s="1">
        <v>43693</v>
      </c>
      <c r="B192" s="4">
        <v>14.444000000000001</v>
      </c>
      <c r="C192" s="4">
        <v>14.816000000000001</v>
      </c>
      <c r="D192" s="4">
        <v>14.401332999999999</v>
      </c>
      <c r="E192" s="4">
        <v>14.662667000000001</v>
      </c>
      <c r="F192" s="4">
        <v>14.662667000000001</v>
      </c>
      <c r="G192" s="2">
        <v>76477500</v>
      </c>
      <c r="H192" s="4">
        <f t="shared" si="31"/>
        <v>76.477500000000006</v>
      </c>
      <c r="I192" s="9">
        <f t="shared" si="39"/>
        <v>1.994066499721768E-2</v>
      </c>
      <c r="J192" s="6" t="b">
        <f t="shared" si="28"/>
        <v>0</v>
      </c>
      <c r="K192" s="34">
        <f t="shared" si="32"/>
        <v>2.879365403188729E-2</v>
      </c>
      <c r="L192" s="5">
        <f t="shared" si="33"/>
        <v>1.5138950429243972E-2</v>
      </c>
      <c r="M192" s="5">
        <f t="shared" si="34"/>
        <v>-1.0349149568034554E-2</v>
      </c>
      <c r="N192" s="4">
        <f t="shared" si="35"/>
        <v>15.208078540569989</v>
      </c>
      <c r="O192" s="4">
        <f t="shared" si="36"/>
        <v>15.470916884058656</v>
      </c>
      <c r="P192" s="5">
        <f t="shared" si="37"/>
        <v>-1.7282810763207444E-2</v>
      </c>
      <c r="Q192" s="43">
        <f t="shared" si="29"/>
        <v>-5.3047170845275868E-2</v>
      </c>
      <c r="R192" s="14"/>
      <c r="S192" s="13">
        <f t="shared" si="30"/>
        <v>-2.5780938698077873E-2</v>
      </c>
      <c r="T192" s="20" t="b">
        <f t="shared" si="38"/>
        <v>0</v>
      </c>
      <c r="U192" s="13"/>
      <c r="V192" s="20"/>
      <c r="W192" s="13">
        <f t="shared" si="40"/>
        <v>-7.1215748918226855E-3</v>
      </c>
    </row>
    <row r="193" spans="1:23" x14ac:dyDescent="0.2">
      <c r="A193" s="1">
        <v>43696</v>
      </c>
      <c r="B193" s="4">
        <v>14.947333</v>
      </c>
      <c r="C193" s="4">
        <v>15.188667000000001</v>
      </c>
      <c r="D193" s="4">
        <v>14.78</v>
      </c>
      <c r="E193" s="4">
        <v>15.122</v>
      </c>
      <c r="F193" s="4">
        <v>15.122</v>
      </c>
      <c r="G193" s="2">
        <v>79644000</v>
      </c>
      <c r="H193" s="4">
        <f t="shared" si="31"/>
        <v>79.644000000000005</v>
      </c>
      <c r="I193" s="9">
        <f t="shared" si="39"/>
        <v>3.1326702024945328E-2</v>
      </c>
      <c r="J193" s="6" t="b">
        <f t="shared" si="28"/>
        <v>0</v>
      </c>
      <c r="K193" s="34">
        <f t="shared" si="32"/>
        <v>2.7650000000000084E-2</v>
      </c>
      <c r="L193" s="5">
        <f t="shared" si="33"/>
        <v>1.1685496001192952E-2</v>
      </c>
      <c r="M193" s="5">
        <f t="shared" si="34"/>
        <v>-4.3892594392911958E-3</v>
      </c>
      <c r="N193" s="4">
        <f t="shared" si="35"/>
        <v>15.193732117141657</v>
      </c>
      <c r="O193" s="4">
        <f t="shared" si="36"/>
        <v>15.440576285444861</v>
      </c>
      <c r="P193" s="5">
        <f t="shared" si="37"/>
        <v>-1.6246447311303629E-2</v>
      </c>
      <c r="Q193" s="43">
        <f t="shared" si="29"/>
        <v>-2.7230446999581014E-2</v>
      </c>
      <c r="R193" s="14"/>
      <c r="S193" s="13">
        <f t="shared" si="30"/>
        <v>-3.333688591193455E-4</v>
      </c>
      <c r="T193" s="20" t="b">
        <f t="shared" si="38"/>
        <v>0</v>
      </c>
      <c r="U193" s="13"/>
      <c r="V193" s="20"/>
      <c r="W193" s="13">
        <f t="shared" si="40"/>
        <v>-9.4334227628169848E-4</v>
      </c>
    </row>
    <row r="194" spans="1:23" x14ac:dyDescent="0.2">
      <c r="A194" s="1">
        <v>43697</v>
      </c>
      <c r="B194" s="4">
        <v>15.174666999999999</v>
      </c>
      <c r="C194" s="4">
        <v>15.272667</v>
      </c>
      <c r="D194" s="4">
        <v>14.969333000000001</v>
      </c>
      <c r="E194" s="4">
        <v>15.057333</v>
      </c>
      <c r="F194" s="4">
        <v>15.057333</v>
      </c>
      <c r="G194" s="2">
        <v>61878000</v>
      </c>
      <c r="H194" s="4">
        <f t="shared" si="31"/>
        <v>61.878</v>
      </c>
      <c r="I194" s="9">
        <f t="shared" si="39"/>
        <v>-4.2763523343473109E-3</v>
      </c>
      <c r="J194" s="6" t="b">
        <f t="shared" ref="J194:J256" si="42">(E194-D194)&lt;(C194-E194)</f>
        <v>1</v>
      </c>
      <c r="K194" s="34">
        <f t="shared" si="32"/>
        <v>2.0263695115874537E-2</v>
      </c>
      <c r="L194" s="5">
        <f t="shared" si="33"/>
        <v>-7.7322289840033795E-3</v>
      </c>
      <c r="M194" s="5">
        <f t="shared" si="34"/>
        <v>-1.4099305641902645E-2</v>
      </c>
      <c r="N194" s="4">
        <f t="shared" si="35"/>
        <v>15.170998930951381</v>
      </c>
      <c r="O194" s="4">
        <f t="shared" si="36"/>
        <v>15.407250782362699</v>
      </c>
      <c r="P194" s="5">
        <f t="shared" si="37"/>
        <v>-1.5572596932251066E-2</v>
      </c>
      <c r="Q194" s="43">
        <f t="shared" ref="Q194:Q256" si="43">(D194-N194)/N194</f>
        <v>-1.3292857765611458E-2</v>
      </c>
      <c r="R194" s="48"/>
      <c r="S194" s="13">
        <f t="shared" ref="S194:S256" si="44">(C194-N194)/N194</f>
        <v>6.7014749332820435E-3</v>
      </c>
      <c r="T194" s="20" t="b">
        <f t="shared" si="38"/>
        <v>1</v>
      </c>
      <c r="U194" s="13"/>
      <c r="V194" s="20"/>
      <c r="W194" s="13">
        <f t="shared" si="40"/>
        <v>-1.4962213375230228E-3</v>
      </c>
    </row>
    <row r="195" spans="1:23" x14ac:dyDescent="0.2">
      <c r="A195" s="1">
        <v>43698</v>
      </c>
      <c r="B195" s="4">
        <v>14.800667000000001</v>
      </c>
      <c r="C195" s="4">
        <v>14.881333</v>
      </c>
      <c r="D195" s="4">
        <v>14.506667</v>
      </c>
      <c r="E195" s="4">
        <v>14.722</v>
      </c>
      <c r="F195" s="4">
        <v>14.722</v>
      </c>
      <c r="G195" s="2">
        <v>116914500</v>
      </c>
      <c r="H195" s="4">
        <f t="shared" ref="H195:H255" si="45">(G195/1000000)</f>
        <v>116.9145</v>
      </c>
      <c r="I195" s="9">
        <f t="shared" si="39"/>
        <v>-2.2270411367006384E-2</v>
      </c>
      <c r="J195" s="6" t="b">
        <f t="shared" si="42"/>
        <v>0</v>
      </c>
      <c r="K195" s="34">
        <f t="shared" ref="K195:K253" si="46">(C195-D195)/D195</f>
        <v>2.5827159333015607E-2</v>
      </c>
      <c r="L195" s="5">
        <f t="shared" ref="L195:L256" si="47">(E195-B195)/B195</f>
        <v>-5.3150982992861842E-3</v>
      </c>
      <c r="M195" s="5">
        <f t="shared" ref="M195:M256" si="48">(E195-C195)/C195</f>
        <v>-1.0706903743098833E-2</v>
      </c>
      <c r="N195" s="4">
        <f t="shared" ref="N195:N256" si="49">(E195-N194)*(2/($Y$1+1))+N194</f>
        <v>15.096165775792818</v>
      </c>
      <c r="O195" s="4">
        <f t="shared" ref="O195:O256" si="50">(E195-O194)*(2/($Y$2+1))+O194</f>
        <v>15.347663757809419</v>
      </c>
      <c r="P195" s="5">
        <f t="shared" ref="P195:P256" si="51">(N195-O195)/N195</f>
        <v>-1.6659725770889911E-2</v>
      </c>
      <c r="Q195" s="43">
        <f t="shared" si="43"/>
        <v>-3.9049569576010981E-2</v>
      </c>
      <c r="R195" s="48"/>
      <c r="S195" s="13">
        <f t="shared" si="44"/>
        <v>-1.4230949698320689E-2</v>
      </c>
      <c r="T195" s="20" t="b">
        <f t="shared" ref="T195:T255" si="52">(E195&lt;E194)</f>
        <v>1</v>
      </c>
      <c r="U195" s="13"/>
      <c r="V195" s="20"/>
      <c r="W195" s="13">
        <f t="shared" si="40"/>
        <v>-4.932645206762956E-3</v>
      </c>
    </row>
    <row r="196" spans="1:23" x14ac:dyDescent="0.2">
      <c r="A196" s="1">
        <v>43699</v>
      </c>
      <c r="B196" s="4">
        <v>14.853332999999999</v>
      </c>
      <c r="C196" s="4">
        <v>15.026667</v>
      </c>
      <c r="D196" s="4">
        <v>14.548</v>
      </c>
      <c r="E196" s="4">
        <v>14.81</v>
      </c>
      <c r="F196" s="4">
        <v>14.81</v>
      </c>
      <c r="G196" s="2">
        <v>98385000</v>
      </c>
      <c r="H196" s="4">
        <f t="shared" si="45"/>
        <v>98.385000000000005</v>
      </c>
      <c r="I196" s="9">
        <f t="shared" ref="I196:I253" si="53">(E196-E195)/E195</f>
        <v>5.977448716207103E-3</v>
      </c>
      <c r="J196" s="6" t="b">
        <f t="shared" si="42"/>
        <v>0</v>
      </c>
      <c r="K196" s="34">
        <f t="shared" si="46"/>
        <v>3.2902598295298305E-2</v>
      </c>
      <c r="L196" s="5">
        <f t="shared" si="47"/>
        <v>-2.9173923455428309E-3</v>
      </c>
      <c r="M196" s="5">
        <f t="shared" si="48"/>
        <v>-1.4418832865598159E-2</v>
      </c>
      <c r="N196" s="4">
        <f t="shared" si="49"/>
        <v>15.048471479827349</v>
      </c>
      <c r="O196" s="4">
        <f t="shared" si="50"/>
        <v>15.300910387565121</v>
      </c>
      <c r="P196" s="5">
        <f t="shared" si="51"/>
        <v>-1.6775053072743632E-2</v>
      </c>
      <c r="Q196" s="43">
        <f t="shared" si="43"/>
        <v>-3.3257296629643517E-2</v>
      </c>
      <c r="R196" s="48"/>
      <c r="S196" s="13">
        <f t="shared" si="44"/>
        <v>-1.4489498057379487E-3</v>
      </c>
      <c r="T196" s="20" t="b">
        <f t="shared" si="52"/>
        <v>0</v>
      </c>
      <c r="U196" s="13"/>
      <c r="V196" s="20"/>
      <c r="W196" s="13">
        <f t="shared" ref="W196:W256" si="54">(N196-N195)/N195</f>
        <v>-3.1593648793886622E-3</v>
      </c>
    </row>
    <row r="197" spans="1:23" x14ac:dyDescent="0.2">
      <c r="A197" s="1">
        <v>43700</v>
      </c>
      <c r="B197" s="4">
        <v>14.664667</v>
      </c>
      <c r="C197" s="4">
        <v>14.744667</v>
      </c>
      <c r="D197" s="4">
        <v>14.066667000000001</v>
      </c>
      <c r="E197" s="4">
        <v>14.093332999999999</v>
      </c>
      <c r="F197" s="4">
        <v>14.093332999999999</v>
      </c>
      <c r="G197" s="2">
        <v>128079000</v>
      </c>
      <c r="H197" s="4">
        <f t="shared" si="45"/>
        <v>128.07900000000001</v>
      </c>
      <c r="I197" s="9">
        <f t="shared" si="53"/>
        <v>-4.8390749493585482E-2</v>
      </c>
      <c r="J197" s="6" t="b">
        <f t="shared" si="42"/>
        <v>1</v>
      </c>
      <c r="K197" s="34">
        <f t="shared" si="46"/>
        <v>4.8199050990543744E-2</v>
      </c>
      <c r="L197" s="5">
        <f t="shared" si="47"/>
        <v>-3.8959902737648273E-2</v>
      </c>
      <c r="M197" s="5">
        <f t="shared" si="48"/>
        <v>-4.4174208885151514E-2</v>
      </c>
      <c r="N197" s="4">
        <f t="shared" si="49"/>
        <v>14.889281733189456</v>
      </c>
      <c r="O197" s="4">
        <f t="shared" si="50"/>
        <v>15.195903658211632</v>
      </c>
      <c r="P197" s="5">
        <f t="shared" si="51"/>
        <v>-2.0593466529596927E-2</v>
      </c>
      <c r="Q197" s="43">
        <f t="shared" si="43"/>
        <v>-5.5248785531123265E-2</v>
      </c>
      <c r="R197" s="14"/>
      <c r="S197" s="13">
        <f t="shared" si="44"/>
        <v>-9.7126735715597455E-3</v>
      </c>
      <c r="T197" s="20" t="b">
        <f t="shared" si="52"/>
        <v>1</v>
      </c>
      <c r="U197" s="13"/>
      <c r="V197" s="20"/>
      <c r="W197" s="13">
        <f t="shared" si="54"/>
        <v>-1.0578466181850306E-2</v>
      </c>
    </row>
    <row r="198" spans="1:23" x14ac:dyDescent="0.2">
      <c r="A198" s="1">
        <v>43703</v>
      </c>
      <c r="B198" s="4">
        <v>14.24</v>
      </c>
      <c r="C198" s="4">
        <v>14.334667</v>
      </c>
      <c r="D198" s="4">
        <v>14.102667</v>
      </c>
      <c r="E198" s="4">
        <v>14.333333</v>
      </c>
      <c r="F198" s="4">
        <v>14.333333</v>
      </c>
      <c r="G198" s="2">
        <v>75778500</v>
      </c>
      <c r="H198" s="4">
        <f t="shared" si="45"/>
        <v>75.778499999999994</v>
      </c>
      <c r="I198" s="9">
        <f t="shared" si="53"/>
        <v>1.7029328690381488E-2</v>
      </c>
      <c r="J198" s="6" t="b">
        <f t="shared" si="42"/>
        <v>0</v>
      </c>
      <c r="K198" s="34">
        <f t="shared" si="46"/>
        <v>1.6450789059969956E-2</v>
      </c>
      <c r="L198" s="5">
        <f t="shared" si="47"/>
        <v>6.5542837078651295E-3</v>
      </c>
      <c r="M198" s="5">
        <f t="shared" si="48"/>
        <v>-9.3061108430349059E-5</v>
      </c>
      <c r="N198" s="4">
        <f t="shared" si="49"/>
        <v>14.796623610991213</v>
      </c>
      <c r="O198" s="4">
        <f t="shared" si="50"/>
        <v>15.120897514019317</v>
      </c>
      <c r="P198" s="5">
        <f t="shared" si="51"/>
        <v>-2.1915398509375263E-2</v>
      </c>
      <c r="Q198" s="43">
        <f t="shared" si="43"/>
        <v>-4.6899659627465895E-2</v>
      </c>
      <c r="R198" s="14"/>
      <c r="S198" s="13">
        <f t="shared" si="44"/>
        <v>-3.1220406975011768E-2</v>
      </c>
      <c r="T198" s="20" t="b">
        <f t="shared" si="52"/>
        <v>0</v>
      </c>
      <c r="U198" s="13">
        <f t="shared" ref="U198:U206" si="55">(E198-E197)/E197</f>
        <v>1.7029328690381488E-2</v>
      </c>
      <c r="V198" s="20"/>
      <c r="W198" s="13">
        <f t="shared" si="54"/>
        <v>-6.2231425167877672E-3</v>
      </c>
    </row>
    <row r="199" spans="1:23" x14ac:dyDescent="0.2">
      <c r="A199" s="1">
        <v>43704</v>
      </c>
      <c r="B199" s="4">
        <v>14.382667</v>
      </c>
      <c r="C199" s="4">
        <v>14.586667</v>
      </c>
      <c r="D199" s="4">
        <v>14.135332999999999</v>
      </c>
      <c r="E199" s="4">
        <v>14.272</v>
      </c>
      <c r="F199" s="4">
        <v>14.272</v>
      </c>
      <c r="G199" s="2">
        <v>81243000</v>
      </c>
      <c r="H199" s="4">
        <f t="shared" si="45"/>
        <v>81.242999999999995</v>
      </c>
      <c r="I199" s="9">
        <f t="shared" si="53"/>
        <v>-4.2790466111405781E-3</v>
      </c>
      <c r="J199" s="6" t="b">
        <f t="shared" si="42"/>
        <v>1</v>
      </c>
      <c r="K199" s="34">
        <f t="shared" si="46"/>
        <v>3.1929491862696197E-2</v>
      </c>
      <c r="L199" s="5">
        <f t="shared" si="47"/>
        <v>-7.694470017278395E-3</v>
      </c>
      <c r="M199" s="5">
        <f t="shared" si="48"/>
        <v>-2.1572234424766124E-2</v>
      </c>
      <c r="N199" s="4">
        <f t="shared" si="49"/>
        <v>14.709186342492679</v>
      </c>
      <c r="O199" s="4">
        <f t="shared" si="50"/>
        <v>15.047080338887202</v>
      </c>
      <c r="P199" s="5">
        <f t="shared" si="51"/>
        <v>-2.297163068893875E-2</v>
      </c>
      <c r="Q199" s="43">
        <f t="shared" si="43"/>
        <v>-3.9013262129591851E-2</v>
      </c>
      <c r="R199" s="14"/>
      <c r="S199" s="13">
        <f t="shared" si="44"/>
        <v>-8.3294439025996883E-3</v>
      </c>
      <c r="T199" s="20" t="b">
        <f t="shared" si="52"/>
        <v>1</v>
      </c>
      <c r="U199" s="13">
        <f t="shared" si="55"/>
        <v>-4.2790466111405781E-3</v>
      </c>
      <c r="V199" s="20"/>
      <c r="W199" s="13">
        <f t="shared" si="54"/>
        <v>-5.9092716552974212E-3</v>
      </c>
    </row>
    <row r="200" spans="1:23" x14ac:dyDescent="0.2">
      <c r="A200" s="1">
        <v>43705</v>
      </c>
      <c r="B200" s="4">
        <v>14.246</v>
      </c>
      <c r="C200" s="4">
        <v>14.483333</v>
      </c>
      <c r="D200" s="4">
        <v>14.154</v>
      </c>
      <c r="E200" s="4">
        <v>14.372667</v>
      </c>
      <c r="F200" s="4">
        <v>14.372667</v>
      </c>
      <c r="G200" s="2">
        <v>48382500</v>
      </c>
      <c r="H200" s="4">
        <f t="shared" si="45"/>
        <v>48.3825</v>
      </c>
      <c r="I200" s="9">
        <f t="shared" si="53"/>
        <v>7.0534613228699283E-3</v>
      </c>
      <c r="J200" s="6" t="b">
        <f t="shared" si="42"/>
        <v>0</v>
      </c>
      <c r="K200" s="34">
        <f t="shared" si="46"/>
        <v>2.3267839480005659E-2</v>
      </c>
      <c r="L200" s="5">
        <f t="shared" si="47"/>
        <v>8.8914081145584321E-3</v>
      </c>
      <c r="M200" s="5">
        <f t="shared" si="48"/>
        <v>-7.640920774244447E-3</v>
      </c>
      <c r="N200" s="4">
        <f t="shared" si="49"/>
        <v>14.653099785410566</v>
      </c>
      <c r="O200" s="4">
        <f t="shared" si="50"/>
        <v>14.988435700723098</v>
      </c>
      <c r="P200" s="5">
        <f t="shared" si="51"/>
        <v>-2.2884981350254033E-2</v>
      </c>
      <c r="Q200" s="43">
        <f t="shared" si="43"/>
        <v>-3.4061037781746177E-2</v>
      </c>
      <c r="R200" s="45"/>
      <c r="S200" s="13">
        <f t="shared" si="44"/>
        <v>-1.1585725061368598E-2</v>
      </c>
      <c r="T200" s="20" t="b">
        <f t="shared" si="52"/>
        <v>0</v>
      </c>
      <c r="U200" s="13">
        <f t="shared" si="55"/>
        <v>7.0534613228699283E-3</v>
      </c>
      <c r="V200" s="20"/>
      <c r="W200" s="13">
        <f t="shared" si="54"/>
        <v>-3.8130292033956154E-3</v>
      </c>
    </row>
    <row r="201" spans="1:23" x14ac:dyDescent="0.2">
      <c r="A201" s="1">
        <v>43706</v>
      </c>
      <c r="B201" s="4">
        <v>14.6</v>
      </c>
      <c r="C201" s="4">
        <v>14.893333</v>
      </c>
      <c r="D201" s="4">
        <v>14.533333000000001</v>
      </c>
      <c r="E201" s="4">
        <v>14.780666999999999</v>
      </c>
      <c r="F201" s="4">
        <v>14.780666999999999</v>
      </c>
      <c r="G201" s="2">
        <v>77692500</v>
      </c>
      <c r="H201" s="4">
        <f t="shared" si="45"/>
        <v>77.692499999999995</v>
      </c>
      <c r="I201" s="9">
        <f t="shared" si="53"/>
        <v>2.8387215817356617E-2</v>
      </c>
      <c r="J201" s="6" t="b">
        <f t="shared" si="42"/>
        <v>0</v>
      </c>
      <c r="K201" s="34">
        <f t="shared" si="46"/>
        <v>2.4770642769968831E-2</v>
      </c>
      <c r="L201" s="5">
        <f t="shared" si="47"/>
        <v>1.23744520547945E-2</v>
      </c>
      <c r="M201" s="5">
        <f t="shared" si="48"/>
        <v>-7.5648614047641866E-3</v>
      </c>
      <c r="N201" s="4">
        <f t="shared" si="49"/>
        <v>14.674360987842139</v>
      </c>
      <c r="O201" s="4">
        <f t="shared" si="50"/>
        <v>14.97036885718196</v>
      </c>
      <c r="P201" s="5">
        <f t="shared" si="51"/>
        <v>-2.0171772357587939E-2</v>
      </c>
      <c r="Q201" s="43">
        <f t="shared" si="43"/>
        <v>-9.610502832728544E-3</v>
      </c>
      <c r="R201" s="45"/>
      <c r="S201" s="13">
        <f t="shared" si="44"/>
        <v>1.4922081604730995E-2</v>
      </c>
      <c r="T201" s="20" t="b">
        <f t="shared" si="52"/>
        <v>0</v>
      </c>
      <c r="U201" s="13">
        <f t="shared" si="55"/>
        <v>2.8387215817356617E-2</v>
      </c>
      <c r="V201" s="20">
        <f>(E201-E198)/E198</f>
        <v>3.1209349563008106E-2</v>
      </c>
      <c r="W201" s="13">
        <f t="shared" si="54"/>
        <v>1.4509696066317406E-3</v>
      </c>
    </row>
    <row r="202" spans="1:23" x14ac:dyDescent="0.2">
      <c r="A202" s="1">
        <v>43707</v>
      </c>
      <c r="B202" s="4">
        <v>15.276667</v>
      </c>
      <c r="C202" s="4">
        <v>15.496</v>
      </c>
      <c r="D202" s="4">
        <v>14.947333</v>
      </c>
      <c r="E202" s="4">
        <v>15.040666999999999</v>
      </c>
      <c r="F202" s="4">
        <v>15.040666999999999</v>
      </c>
      <c r="G202" s="2">
        <v>139809000</v>
      </c>
      <c r="H202" s="4">
        <f t="shared" si="45"/>
        <v>139.809</v>
      </c>
      <c r="I202" s="9">
        <f t="shared" si="53"/>
        <v>1.7590545812310079E-2</v>
      </c>
      <c r="J202" s="6" t="b">
        <f t="shared" si="42"/>
        <v>1</v>
      </c>
      <c r="K202" s="34">
        <f t="shared" si="46"/>
        <v>3.6706682054919094E-2</v>
      </c>
      <c r="L202" s="5">
        <f t="shared" si="47"/>
        <v>-1.5448395909919399E-2</v>
      </c>
      <c r="M202" s="5">
        <f t="shared" si="48"/>
        <v>-2.9383905524006281E-2</v>
      </c>
      <c r="N202" s="4">
        <f t="shared" si="49"/>
        <v>14.735411989868449</v>
      </c>
      <c r="O202" s="4">
        <f t="shared" si="50"/>
        <v>14.976481739166138</v>
      </c>
      <c r="P202" s="5">
        <f t="shared" si="51"/>
        <v>-1.6359892038542212E-2</v>
      </c>
      <c r="Q202" s="43">
        <f t="shared" si="43"/>
        <v>1.4381749914916555E-2</v>
      </c>
      <c r="R202" s="45"/>
      <c r="S202" s="13">
        <f t="shared" si="44"/>
        <v>5.1616338291355854E-2</v>
      </c>
      <c r="T202" s="20" t="b">
        <f t="shared" si="52"/>
        <v>0</v>
      </c>
      <c r="U202" s="13"/>
      <c r="V202" s="20"/>
      <c r="W202" s="13">
        <f t="shared" si="54"/>
        <v>4.160385728338838E-3</v>
      </c>
    </row>
    <row r="203" spans="1:23" x14ac:dyDescent="0.2">
      <c r="A203" s="1">
        <v>43711</v>
      </c>
      <c r="B203" s="4">
        <v>14.938667000000001</v>
      </c>
      <c r="C203" s="4">
        <v>15.263332999999999</v>
      </c>
      <c r="D203" s="4">
        <v>14.877333</v>
      </c>
      <c r="E203" s="4">
        <v>15.000667</v>
      </c>
      <c r="F203" s="4">
        <v>15.000667</v>
      </c>
      <c r="G203" s="2">
        <v>80311500</v>
      </c>
      <c r="H203" s="4">
        <f t="shared" si="45"/>
        <v>80.311499999999995</v>
      </c>
      <c r="I203" s="9">
        <f t="shared" si="53"/>
        <v>-2.6594565254319607E-3</v>
      </c>
      <c r="J203" s="6" t="b">
        <f t="shared" si="42"/>
        <v>1</v>
      </c>
      <c r="K203" s="34">
        <f t="shared" si="46"/>
        <v>2.5945510529340118E-2</v>
      </c>
      <c r="L203" s="5">
        <f t="shared" si="47"/>
        <v>4.1503033704412438E-3</v>
      </c>
      <c r="M203" s="5">
        <f t="shared" si="48"/>
        <v>-1.7208954295893263E-2</v>
      </c>
      <c r="N203" s="4">
        <f t="shared" si="49"/>
        <v>14.779621158223708</v>
      </c>
      <c r="O203" s="4">
        <f t="shared" si="50"/>
        <v>14.978584805325603</v>
      </c>
      <c r="P203" s="5">
        <f t="shared" si="51"/>
        <v>-1.3462026189432262E-2</v>
      </c>
      <c r="Q203" s="43">
        <f t="shared" si="43"/>
        <v>6.6112548305693637E-3</v>
      </c>
      <c r="R203" s="45"/>
      <c r="S203" s="13">
        <f t="shared" si="44"/>
        <v>3.2728297741728168E-2</v>
      </c>
      <c r="T203" s="20" t="b">
        <f t="shared" si="52"/>
        <v>1</v>
      </c>
      <c r="U203" s="13">
        <f t="shared" si="55"/>
        <v>-2.6594565254319607E-3</v>
      </c>
      <c r="V203" s="20"/>
      <c r="W203" s="13">
        <f t="shared" si="54"/>
        <v>3.000199002624133E-3</v>
      </c>
    </row>
    <row r="204" spans="1:23" x14ac:dyDescent="0.2">
      <c r="A204" s="1">
        <v>43712</v>
      </c>
      <c r="B204" s="4">
        <v>15.125999999999999</v>
      </c>
      <c r="C204" s="4">
        <v>15.230667</v>
      </c>
      <c r="D204" s="4">
        <v>14.614000000000001</v>
      </c>
      <c r="E204" s="4">
        <v>14.712</v>
      </c>
      <c r="F204" s="4">
        <v>14.712</v>
      </c>
      <c r="G204" s="2">
        <v>86415000</v>
      </c>
      <c r="H204" s="4">
        <f t="shared" si="45"/>
        <v>86.415000000000006</v>
      </c>
      <c r="I204" s="9">
        <f t="shared" si="53"/>
        <v>-1.924361096743233E-2</v>
      </c>
      <c r="J204" s="6" t="b">
        <f t="shared" si="42"/>
        <v>1</v>
      </c>
      <c r="K204" s="34">
        <f t="shared" si="46"/>
        <v>4.2197002873956453E-2</v>
      </c>
      <c r="L204" s="5">
        <f t="shared" si="47"/>
        <v>-2.7370091233637428E-2</v>
      </c>
      <c r="M204" s="5">
        <f t="shared" si="48"/>
        <v>-3.4054122514792076E-2</v>
      </c>
      <c r="N204" s="4">
        <f t="shared" si="49"/>
        <v>14.768350965186423</v>
      </c>
      <c r="O204" s="4">
        <f t="shared" si="50"/>
        <v>14.955403517905985</v>
      </c>
      <c r="P204" s="5">
        <f t="shared" si="51"/>
        <v>-1.2665771091200562E-2</v>
      </c>
      <c r="Q204" s="43">
        <f t="shared" si="43"/>
        <v>-1.0451469195868607E-2</v>
      </c>
      <c r="R204" s="45"/>
      <c r="S204" s="13">
        <f t="shared" si="44"/>
        <v>3.130451300239271E-2</v>
      </c>
      <c r="T204" s="20" t="b">
        <f t="shared" si="52"/>
        <v>1</v>
      </c>
      <c r="U204" s="13">
        <f t="shared" si="55"/>
        <v>-1.924361096743233E-2</v>
      </c>
      <c r="V204" s="20"/>
      <c r="W204" s="13">
        <f t="shared" si="54"/>
        <v>-7.6254952117053387E-4</v>
      </c>
    </row>
    <row r="205" spans="1:23" x14ac:dyDescent="0.2">
      <c r="A205" s="1">
        <v>43713</v>
      </c>
      <c r="B205" s="4">
        <v>14.833333</v>
      </c>
      <c r="C205" s="4">
        <v>15.32</v>
      </c>
      <c r="D205" s="4">
        <v>14.723333</v>
      </c>
      <c r="E205" s="4">
        <v>15.305332999999999</v>
      </c>
      <c r="F205" s="4">
        <v>15.305332999999999</v>
      </c>
      <c r="G205" s="2">
        <v>110929500</v>
      </c>
      <c r="H205" s="4">
        <f t="shared" si="45"/>
        <v>110.9295</v>
      </c>
      <c r="I205" s="9">
        <f t="shared" si="53"/>
        <v>4.0329866775421386E-2</v>
      </c>
      <c r="J205" s="6" t="b">
        <f t="shared" si="42"/>
        <v>0</v>
      </c>
      <c r="K205" s="35">
        <f t="shared" si="46"/>
        <v>4.0525266935143016E-2</v>
      </c>
      <c r="L205" s="5">
        <f t="shared" si="47"/>
        <v>3.1820225434162339E-2</v>
      </c>
      <c r="M205" s="5">
        <f t="shared" si="48"/>
        <v>-9.5737597911234307E-4</v>
      </c>
      <c r="N205" s="4">
        <f t="shared" si="49"/>
        <v>14.857847970988686</v>
      </c>
      <c r="O205" s="4">
        <f t="shared" si="50"/>
        <v>14.985832168522856</v>
      </c>
      <c r="P205" s="5">
        <f t="shared" si="51"/>
        <v>-8.6139121751730753E-3</v>
      </c>
      <c r="Q205" s="43">
        <f t="shared" si="43"/>
        <v>-9.0534626044995875E-3</v>
      </c>
      <c r="R205" s="14"/>
      <c r="S205" s="13">
        <f t="shared" si="44"/>
        <v>3.1104910341908747E-2</v>
      </c>
      <c r="T205" s="20" t="b">
        <f t="shared" si="52"/>
        <v>0</v>
      </c>
      <c r="U205" s="13">
        <f t="shared" si="55"/>
        <v>4.0329866775421386E-2</v>
      </c>
      <c r="V205" s="20"/>
      <c r="W205" s="13">
        <f t="shared" si="54"/>
        <v>6.0600540990145366E-3</v>
      </c>
    </row>
    <row r="206" spans="1:23" x14ac:dyDescent="0.2">
      <c r="A206" s="1">
        <v>43714</v>
      </c>
      <c r="B206" s="4">
        <v>15.146667000000001</v>
      </c>
      <c r="C206" s="4">
        <v>15.309333000000001</v>
      </c>
      <c r="D206" s="4">
        <v>15.011333</v>
      </c>
      <c r="E206" s="4">
        <v>15.163333</v>
      </c>
      <c r="F206" s="4">
        <v>15.163333</v>
      </c>
      <c r="G206" s="2">
        <v>62841000</v>
      </c>
      <c r="H206" s="4">
        <f t="shared" si="45"/>
        <v>62.841000000000001</v>
      </c>
      <c r="I206" s="9">
        <f t="shared" si="53"/>
        <v>-9.2778118581281089E-3</v>
      </c>
      <c r="J206" s="6" t="b">
        <f t="shared" si="42"/>
        <v>0</v>
      </c>
      <c r="K206" s="34">
        <f t="shared" si="46"/>
        <v>1.9851668069717728E-2</v>
      </c>
      <c r="L206" s="5">
        <f t="shared" si="47"/>
        <v>1.1003080743769542E-3</v>
      </c>
      <c r="M206" s="5">
        <f t="shared" si="48"/>
        <v>-9.5366662936916188E-3</v>
      </c>
      <c r="N206" s="4">
        <f t="shared" si="49"/>
        <v>14.908762142490572</v>
      </c>
      <c r="O206" s="4">
        <f t="shared" si="50"/>
        <v>15.001267023433913</v>
      </c>
      <c r="P206" s="5">
        <f t="shared" si="51"/>
        <v>-6.204732496180798E-3</v>
      </c>
      <c r="Q206" s="43">
        <f t="shared" si="43"/>
        <v>6.8799043494763247E-3</v>
      </c>
      <c r="R206" s="14"/>
      <c r="S206" s="13">
        <f t="shared" si="44"/>
        <v>2.6868149996691265E-2</v>
      </c>
      <c r="T206" s="20" t="b">
        <f t="shared" si="52"/>
        <v>1</v>
      </c>
      <c r="U206" s="13">
        <f t="shared" si="55"/>
        <v>-9.2778118581281089E-3</v>
      </c>
      <c r="V206" s="20">
        <f>(E206-E203)/E203</f>
        <v>1.0843917807121494E-2</v>
      </c>
      <c r="W206" s="13">
        <f t="shared" si="54"/>
        <v>3.4267527572835487E-3</v>
      </c>
    </row>
    <row r="207" spans="1:23" x14ac:dyDescent="0.2">
      <c r="A207" s="1">
        <v>43717</v>
      </c>
      <c r="B207" s="4">
        <v>15.333333</v>
      </c>
      <c r="C207" s="4">
        <v>15.584</v>
      </c>
      <c r="D207" s="4">
        <v>15.282</v>
      </c>
      <c r="E207" s="4">
        <v>15.452667</v>
      </c>
      <c r="F207" s="4">
        <v>15.452667</v>
      </c>
      <c r="G207" s="2">
        <v>72040500</v>
      </c>
      <c r="H207" s="4">
        <f t="shared" si="45"/>
        <v>72.040499999999994</v>
      </c>
      <c r="I207" s="9">
        <f t="shared" si="53"/>
        <v>1.9081161114116549E-2</v>
      </c>
      <c r="J207" s="6" t="b">
        <f t="shared" si="42"/>
        <v>0</v>
      </c>
      <c r="K207" s="34">
        <f t="shared" si="46"/>
        <v>1.9761811281245885E-2</v>
      </c>
      <c r="L207" s="5">
        <f t="shared" si="47"/>
        <v>7.7826523431011561E-3</v>
      </c>
      <c r="M207" s="5">
        <f t="shared" si="48"/>
        <v>-8.4274255646817064E-3</v>
      </c>
      <c r="N207" s="4">
        <f t="shared" si="49"/>
        <v>14.999412952075476</v>
      </c>
      <c r="O207" s="4">
        <f t="shared" si="50"/>
        <v>15.040519195309225</v>
      </c>
      <c r="P207" s="5">
        <f t="shared" si="51"/>
        <v>-2.7405234701576033E-3</v>
      </c>
      <c r="Q207" s="43">
        <f t="shared" si="43"/>
        <v>1.8839873855557965E-2</v>
      </c>
      <c r="R207" s="14"/>
      <c r="S207" s="13">
        <f t="shared" si="44"/>
        <v>3.8973995168499864E-2</v>
      </c>
      <c r="T207" s="20" t="b">
        <f t="shared" si="52"/>
        <v>0</v>
      </c>
      <c r="U207" s="13"/>
      <c r="V207" s="20"/>
      <c r="W207" s="13">
        <f t="shared" si="54"/>
        <v>6.0803713090670135E-3</v>
      </c>
    </row>
    <row r="208" spans="1:23" x14ac:dyDescent="0.2">
      <c r="A208" s="1">
        <v>43718</v>
      </c>
      <c r="B208" s="4">
        <v>15.386666999999999</v>
      </c>
      <c r="C208" s="4">
        <v>15.702667</v>
      </c>
      <c r="D208" s="4">
        <v>15.262667</v>
      </c>
      <c r="E208" s="4">
        <v>15.702667</v>
      </c>
      <c r="F208" s="4">
        <v>15.702667</v>
      </c>
      <c r="G208" s="2">
        <v>73255500</v>
      </c>
      <c r="H208" s="4">
        <f t="shared" si="45"/>
        <v>73.255499999999998</v>
      </c>
      <c r="I208" s="9">
        <f t="shared" si="53"/>
        <v>1.6178437029672612E-2</v>
      </c>
      <c r="J208" s="6" t="b">
        <f t="shared" si="42"/>
        <v>0</v>
      </c>
      <c r="K208" s="34">
        <f t="shared" si="46"/>
        <v>2.882851339153239E-2</v>
      </c>
      <c r="L208" s="5">
        <f t="shared" si="47"/>
        <v>2.0537261253525584E-2</v>
      </c>
      <c r="M208" s="5">
        <f t="shared" si="48"/>
        <v>0</v>
      </c>
      <c r="N208" s="4">
        <f t="shared" si="49"/>
        <v>15.116621960062897</v>
      </c>
      <c r="O208" s="4">
        <f t="shared" si="50"/>
        <v>15.098097265282336</v>
      </c>
      <c r="P208" s="5">
        <f t="shared" si="51"/>
        <v>1.2254520110049913E-3</v>
      </c>
      <c r="Q208" s="43">
        <f t="shared" si="43"/>
        <v>9.6612219530887652E-3</v>
      </c>
      <c r="R208" s="14"/>
      <c r="S208" s="13">
        <f t="shared" si="44"/>
        <v>3.8768254011074345E-2</v>
      </c>
      <c r="T208" s="20" t="b">
        <f t="shared" si="52"/>
        <v>0</v>
      </c>
      <c r="U208" s="13"/>
      <c r="V208" s="20"/>
      <c r="W208" s="13">
        <f t="shared" si="54"/>
        <v>7.8142396880407916E-3</v>
      </c>
    </row>
    <row r="209" spans="1:23" x14ac:dyDescent="0.2">
      <c r="A209" s="1">
        <v>43719</v>
      </c>
      <c r="B209" s="4">
        <v>15.825333000000001</v>
      </c>
      <c r="C209" s="4">
        <v>16.544665999999999</v>
      </c>
      <c r="D209" s="4">
        <v>15.733333</v>
      </c>
      <c r="E209" s="4">
        <v>16.473333</v>
      </c>
      <c r="F209" s="4">
        <v>16.473333</v>
      </c>
      <c r="G209" s="2">
        <v>150642000</v>
      </c>
      <c r="H209" s="4">
        <f t="shared" si="45"/>
        <v>150.642</v>
      </c>
      <c r="I209" s="9">
        <f t="shared" si="53"/>
        <v>4.9078669247714438E-2</v>
      </c>
      <c r="J209" s="6" t="b">
        <f t="shared" si="42"/>
        <v>0</v>
      </c>
      <c r="K209" s="34">
        <f t="shared" si="46"/>
        <v>5.1567776516266414E-2</v>
      </c>
      <c r="L209" s="5">
        <f t="shared" si="47"/>
        <v>4.0947005664904473E-2</v>
      </c>
      <c r="M209" s="5">
        <f t="shared" si="48"/>
        <v>-4.3115406500197229E-3</v>
      </c>
      <c r="N209" s="4">
        <f t="shared" si="49"/>
        <v>15.34274046671908</v>
      </c>
      <c r="O209" s="4">
        <f t="shared" si="50"/>
        <v>15.217682981344741</v>
      </c>
      <c r="P209" s="5">
        <f t="shared" si="51"/>
        <v>8.1509222974611353E-3</v>
      </c>
      <c r="Q209" s="43">
        <f t="shared" si="43"/>
        <v>2.545780749717946E-2</v>
      </c>
      <c r="R209" s="14"/>
      <c r="S209" s="13">
        <f t="shared" si="44"/>
        <v>7.8338386541054558E-2</v>
      </c>
      <c r="T209" s="20" t="b">
        <f t="shared" si="52"/>
        <v>0</v>
      </c>
      <c r="U209" s="13"/>
      <c r="V209" s="20"/>
      <c r="W209" s="13">
        <f t="shared" si="54"/>
        <v>1.4958269595784907E-2</v>
      </c>
    </row>
    <row r="210" spans="1:23" x14ac:dyDescent="0.2">
      <c r="A210" s="1">
        <v>43720</v>
      </c>
      <c r="B210" s="4">
        <v>16.513331999999998</v>
      </c>
      <c r="C210" s="4">
        <v>16.899999999999999</v>
      </c>
      <c r="D210" s="4">
        <v>16.293333000000001</v>
      </c>
      <c r="E210" s="4">
        <v>16.391332999999999</v>
      </c>
      <c r="F210" s="4">
        <v>16.391332999999999</v>
      </c>
      <c r="G210" s="2">
        <v>128718000</v>
      </c>
      <c r="H210" s="4">
        <f t="shared" si="45"/>
        <v>128.71799999999999</v>
      </c>
      <c r="I210" s="9">
        <f t="shared" si="53"/>
        <v>-4.9777419056605448E-3</v>
      </c>
      <c r="J210" s="6" t="b">
        <f t="shared" si="42"/>
        <v>1</v>
      </c>
      <c r="K210" s="34">
        <f t="shared" si="46"/>
        <v>3.7234063773200855E-2</v>
      </c>
      <c r="L210" s="5">
        <f t="shared" si="47"/>
        <v>-7.3879093571181682E-3</v>
      </c>
      <c r="M210" s="5">
        <f t="shared" si="48"/>
        <v>-3.0098639053254387E-2</v>
      </c>
      <c r="N210" s="4">
        <f t="shared" si="49"/>
        <v>15.517505888932567</v>
      </c>
      <c r="O210" s="4">
        <f t="shared" si="50"/>
        <v>15.319739504706067</v>
      </c>
      <c r="P210" s="5">
        <f t="shared" si="51"/>
        <v>1.2744727512399438E-2</v>
      </c>
      <c r="Q210" s="43">
        <f t="shared" si="43"/>
        <v>4.9996894901826412E-2</v>
      </c>
      <c r="R210" s="14"/>
      <c r="S210" s="13">
        <f t="shared" si="44"/>
        <v>8.909254624826389E-2</v>
      </c>
      <c r="T210" s="20" t="b">
        <f t="shared" si="52"/>
        <v>1</v>
      </c>
      <c r="U210" s="13"/>
      <c r="V210" s="20"/>
      <c r="W210" s="13">
        <f t="shared" si="54"/>
        <v>1.1390756598704194E-2</v>
      </c>
    </row>
    <row r="211" spans="1:23" x14ac:dyDescent="0.2">
      <c r="A211" s="1">
        <v>43721</v>
      </c>
      <c r="B211" s="4">
        <v>16.464001</v>
      </c>
      <c r="C211" s="4">
        <v>16.563334000000001</v>
      </c>
      <c r="D211" s="4">
        <v>16.324667000000002</v>
      </c>
      <c r="E211" s="4">
        <v>16.346665999999999</v>
      </c>
      <c r="F211" s="4">
        <v>16.346665999999999</v>
      </c>
      <c r="G211" s="2">
        <v>79696500</v>
      </c>
      <c r="H211" s="4">
        <f t="shared" si="45"/>
        <v>79.6965</v>
      </c>
      <c r="I211" s="9">
        <f t="shared" si="53"/>
        <v>-2.725037676923558E-3</v>
      </c>
      <c r="J211" s="6" t="b">
        <f t="shared" si="42"/>
        <v>1</v>
      </c>
      <c r="K211" s="34">
        <f t="shared" si="46"/>
        <v>1.4620022570751335E-2</v>
      </c>
      <c r="L211" s="5">
        <f t="shared" si="47"/>
        <v>-7.126760985983944E-3</v>
      </c>
      <c r="M211" s="5">
        <f t="shared" si="48"/>
        <v>-1.3081182810175902E-2</v>
      </c>
      <c r="N211" s="4">
        <f t="shared" si="49"/>
        <v>15.655699240777139</v>
      </c>
      <c r="O211" s="4">
        <f t="shared" si="50"/>
        <v>15.409037460818583</v>
      </c>
      <c r="P211" s="5">
        <f t="shared" si="51"/>
        <v>1.5755398475980932E-2</v>
      </c>
      <c r="Q211" s="43">
        <f t="shared" si="43"/>
        <v>4.2729982796326095E-2</v>
      </c>
      <c r="R211" s="14"/>
      <c r="S211" s="13">
        <f t="shared" si="44"/>
        <v>5.7974718680007538E-2</v>
      </c>
      <c r="T211" s="20" t="b">
        <f t="shared" si="52"/>
        <v>1</v>
      </c>
      <c r="U211" s="13"/>
      <c r="V211" s="20"/>
      <c r="W211" s="13">
        <f t="shared" si="54"/>
        <v>8.9056419784016311E-3</v>
      </c>
    </row>
    <row r="212" spans="1:23" x14ac:dyDescent="0.2">
      <c r="A212" s="1">
        <v>43724</v>
      </c>
      <c r="B212" s="4">
        <v>16.399999999999999</v>
      </c>
      <c r="C212" s="4">
        <v>16.495332999999999</v>
      </c>
      <c r="D212" s="4">
        <v>16.077998999999998</v>
      </c>
      <c r="E212" s="4">
        <v>16.187332000000001</v>
      </c>
      <c r="F212" s="4">
        <v>16.187332000000001</v>
      </c>
      <c r="G212" s="2">
        <v>70921500</v>
      </c>
      <c r="H212" s="4">
        <f t="shared" si="45"/>
        <v>70.921499999999995</v>
      </c>
      <c r="I212" s="9">
        <f t="shared" si="53"/>
        <v>-9.7471863681559065E-3</v>
      </c>
      <c r="J212" s="6" t="b">
        <f t="shared" si="42"/>
        <v>1</v>
      </c>
      <c r="K212" s="34">
        <f t="shared" si="46"/>
        <v>2.5956837041723933E-2</v>
      </c>
      <c r="L212" s="5">
        <f t="shared" si="47"/>
        <v>-1.2967560975609586E-2</v>
      </c>
      <c r="M212" s="5">
        <f t="shared" si="48"/>
        <v>-1.8672008622074944E-2</v>
      </c>
      <c r="N212" s="4">
        <f t="shared" si="49"/>
        <v>15.744304700647616</v>
      </c>
      <c r="O212" s="4">
        <f t="shared" si="50"/>
        <v>15.476715246834358</v>
      </c>
      <c r="P212" s="5">
        <f t="shared" si="51"/>
        <v>1.6995952434930409E-2</v>
      </c>
      <c r="Q212" s="43">
        <f t="shared" si="43"/>
        <v>2.1194603743832297E-2</v>
      </c>
      <c r="R212" s="14"/>
      <c r="S212" s="13">
        <f t="shared" si="44"/>
        <v>4.7701585661098798E-2</v>
      </c>
      <c r="T212" s="20" t="b">
        <f t="shared" si="52"/>
        <v>1</v>
      </c>
      <c r="U212" s="13"/>
      <c r="V212" s="20"/>
      <c r="W212" s="13">
        <f t="shared" si="54"/>
        <v>5.6596296663449933E-3</v>
      </c>
    </row>
    <row r="213" spans="1:23" x14ac:dyDescent="0.2">
      <c r="A213" s="1">
        <v>43725</v>
      </c>
      <c r="B213" s="4">
        <v>16.164667000000001</v>
      </c>
      <c r="C213" s="4">
        <v>16.373332999999999</v>
      </c>
      <c r="D213" s="4">
        <v>16.024667999999998</v>
      </c>
      <c r="E213" s="4">
        <v>16.319331999999999</v>
      </c>
      <c r="F213" s="4">
        <v>16.319331999999999</v>
      </c>
      <c r="G213" s="2">
        <v>57981000</v>
      </c>
      <c r="H213" s="4">
        <f t="shared" si="45"/>
        <v>57.981000000000002</v>
      </c>
      <c r="I213" s="9">
        <f t="shared" si="53"/>
        <v>8.1545247851837407E-3</v>
      </c>
      <c r="J213" s="6" t="b">
        <f t="shared" si="42"/>
        <v>0</v>
      </c>
      <c r="K213" s="34">
        <f t="shared" si="46"/>
        <v>2.1758017077171302E-2</v>
      </c>
      <c r="L213" s="5">
        <f t="shared" si="47"/>
        <v>9.5680907005382676E-3</v>
      </c>
      <c r="M213" s="5">
        <f t="shared" si="48"/>
        <v>-3.2981067446682679E-3</v>
      </c>
      <c r="N213" s="4">
        <f t="shared" si="49"/>
        <v>15.840142583873014</v>
      </c>
      <c r="O213" s="4">
        <f t="shared" si="50"/>
        <v>15.549986268848761</v>
      </c>
      <c r="P213" s="5">
        <f t="shared" si="51"/>
        <v>1.8317784293158074E-2</v>
      </c>
      <c r="Q213" s="43">
        <f t="shared" si="43"/>
        <v>1.1649226965598856E-2</v>
      </c>
      <c r="R213" s="14"/>
      <c r="S213" s="13">
        <f t="shared" si="44"/>
        <v>3.36607081220235E-2</v>
      </c>
      <c r="T213" s="20" t="b">
        <f t="shared" si="52"/>
        <v>0</v>
      </c>
      <c r="U213" s="13"/>
      <c r="V213" s="20"/>
      <c r="W213" s="13">
        <f t="shared" si="54"/>
        <v>6.0871461171261481E-3</v>
      </c>
    </row>
    <row r="214" spans="1:23" x14ac:dyDescent="0.2">
      <c r="A214" s="1">
        <v>43726</v>
      </c>
      <c r="B214" s="4">
        <v>16.333331999999999</v>
      </c>
      <c r="C214" s="4">
        <v>16.544665999999999</v>
      </c>
      <c r="D214" s="4">
        <v>16.158000999999999</v>
      </c>
      <c r="E214" s="4">
        <v>16.232668</v>
      </c>
      <c r="F214" s="4">
        <v>16.232668</v>
      </c>
      <c r="G214" s="2">
        <v>62553000</v>
      </c>
      <c r="H214" s="4">
        <f t="shared" si="45"/>
        <v>62.552999999999997</v>
      </c>
      <c r="I214" s="9">
        <f t="shared" si="53"/>
        <v>-5.3105114841709797E-3</v>
      </c>
      <c r="J214" s="6" t="b">
        <f t="shared" si="42"/>
        <v>1</v>
      </c>
      <c r="K214" s="34">
        <f t="shared" si="46"/>
        <v>2.3930249787705839E-2</v>
      </c>
      <c r="L214" s="5">
        <f t="shared" si="47"/>
        <v>-6.1631025439266357E-3</v>
      </c>
      <c r="M214" s="5">
        <f t="shared" si="48"/>
        <v>-1.8857920734090317E-2</v>
      </c>
      <c r="N214" s="4">
        <f t="shared" si="49"/>
        <v>15.905563486560846</v>
      </c>
      <c r="O214" s="4">
        <f t="shared" si="50"/>
        <v>15.60934989764452</v>
      </c>
      <c r="P214" s="5">
        <f t="shared" si="51"/>
        <v>1.862326909490546E-2</v>
      </c>
      <c r="Q214" s="43">
        <f t="shared" si="43"/>
        <v>1.587101982601535E-2</v>
      </c>
      <c r="R214" s="14"/>
      <c r="S214" s="13">
        <f t="shared" si="44"/>
        <v>4.0181067082543369E-2</v>
      </c>
      <c r="T214" s="20" t="b">
        <f t="shared" si="52"/>
        <v>1</v>
      </c>
      <c r="U214" s="13"/>
      <c r="V214" s="20"/>
      <c r="W214" s="13">
        <f t="shared" si="54"/>
        <v>4.1300703160612462E-3</v>
      </c>
    </row>
    <row r="215" spans="1:23" x14ac:dyDescent="0.2">
      <c r="A215" s="1">
        <v>43727</v>
      </c>
      <c r="B215" s="4">
        <v>16.399999999999999</v>
      </c>
      <c r="C215" s="4">
        <v>16.529333000000001</v>
      </c>
      <c r="D215" s="4">
        <v>16.322666000000002</v>
      </c>
      <c r="E215" s="4">
        <v>16.440000999999999</v>
      </c>
      <c r="F215" s="4">
        <v>16.440000999999999</v>
      </c>
      <c r="G215" s="2">
        <v>71937000</v>
      </c>
      <c r="H215" s="4">
        <f t="shared" si="45"/>
        <v>71.936999999999998</v>
      </c>
      <c r="I215" s="9">
        <f t="shared" si="53"/>
        <v>1.2772576880152937E-2</v>
      </c>
      <c r="J215" s="6" t="b">
        <f t="shared" si="42"/>
        <v>0</v>
      </c>
      <c r="K215" s="34">
        <f t="shared" si="46"/>
        <v>1.2661350786691308E-2</v>
      </c>
      <c r="L215" s="5">
        <f t="shared" si="47"/>
        <v>2.4390853658536695E-3</v>
      </c>
      <c r="M215" s="5">
        <f t="shared" si="48"/>
        <v>-5.4044527991542312E-3</v>
      </c>
      <c r="N215" s="4">
        <f t="shared" si="49"/>
        <v>15.994636405467372</v>
      </c>
      <c r="O215" s="4">
        <f t="shared" si="50"/>
        <v>15.681580428284127</v>
      </c>
      <c r="P215" s="5">
        <f t="shared" si="51"/>
        <v>1.9572559778616435E-2</v>
      </c>
      <c r="Q215" s="43">
        <f t="shared" si="43"/>
        <v>2.0508724688515039E-2</v>
      </c>
      <c r="R215" s="14"/>
      <c r="S215" s="13">
        <f t="shared" si="44"/>
        <v>3.3429743632675313E-2</v>
      </c>
      <c r="T215" s="20" t="b">
        <f t="shared" si="52"/>
        <v>0</v>
      </c>
      <c r="U215" s="13"/>
      <c r="V215" s="20"/>
      <c r="W215" s="13">
        <f t="shared" si="54"/>
        <v>5.6001108657223334E-3</v>
      </c>
    </row>
    <row r="216" spans="1:23" x14ac:dyDescent="0.2">
      <c r="A216" s="1">
        <v>43728</v>
      </c>
      <c r="B216" s="4">
        <v>16.432666999999999</v>
      </c>
      <c r="C216" s="4">
        <v>16.463332999999999</v>
      </c>
      <c r="D216" s="4">
        <v>15.877333</v>
      </c>
      <c r="E216" s="4">
        <v>16.041332000000001</v>
      </c>
      <c r="F216" s="4">
        <v>16.041332000000001</v>
      </c>
      <c r="G216" s="2">
        <v>95295000</v>
      </c>
      <c r="H216" s="4">
        <f t="shared" si="45"/>
        <v>95.295000000000002</v>
      </c>
      <c r="I216" s="9">
        <f t="shared" si="53"/>
        <v>-2.4249937697692243E-2</v>
      </c>
      <c r="J216" s="6" t="b">
        <f t="shared" si="42"/>
        <v>1</v>
      </c>
      <c r="K216" s="34">
        <f t="shared" si="46"/>
        <v>3.690796180945493E-2</v>
      </c>
      <c r="L216" s="5">
        <f t="shared" si="47"/>
        <v>-2.3814454464390841E-2</v>
      </c>
      <c r="M216" s="5">
        <f t="shared" si="48"/>
        <v>-2.5632780433949683E-2</v>
      </c>
      <c r="N216" s="4">
        <f t="shared" si="49"/>
        <v>16.002419004556142</v>
      </c>
      <c r="O216" s="4">
        <f t="shared" si="50"/>
        <v>15.712863173650724</v>
      </c>
      <c r="P216" s="5">
        <f t="shared" si="51"/>
        <v>1.809450376364825E-2</v>
      </c>
      <c r="Q216" s="43">
        <f t="shared" si="43"/>
        <v>-7.8166934961850301E-3</v>
      </c>
      <c r="R216" s="14"/>
      <c r="S216" s="13">
        <f t="shared" si="44"/>
        <v>2.8802770088236489E-2</v>
      </c>
      <c r="T216" s="20" t="b">
        <f t="shared" si="52"/>
        <v>1</v>
      </c>
      <c r="U216" s="13"/>
      <c r="V216" s="20"/>
      <c r="W216" s="13">
        <f t="shared" si="54"/>
        <v>4.865755551723599E-4</v>
      </c>
    </row>
    <row r="217" spans="1:23" x14ac:dyDescent="0.2">
      <c r="A217" s="1">
        <v>43731</v>
      </c>
      <c r="B217" s="4">
        <v>16</v>
      </c>
      <c r="C217" s="4">
        <v>16.345333</v>
      </c>
      <c r="D217" s="4">
        <v>15.948</v>
      </c>
      <c r="E217" s="4">
        <v>16.082001000000002</v>
      </c>
      <c r="F217" s="4">
        <v>16.082001000000002</v>
      </c>
      <c r="G217" s="2">
        <v>65103000</v>
      </c>
      <c r="H217" s="4">
        <f t="shared" si="45"/>
        <v>65.102999999999994</v>
      </c>
      <c r="I217" s="9">
        <f t="shared" si="53"/>
        <v>2.5352632811290968E-3</v>
      </c>
      <c r="J217" s="6" t="b">
        <f t="shared" si="42"/>
        <v>1</v>
      </c>
      <c r="K217" s="34">
        <f t="shared" si="46"/>
        <v>2.4914283922748914E-2</v>
      </c>
      <c r="L217" s="5">
        <f t="shared" si="47"/>
        <v>5.1250625000001104E-3</v>
      </c>
      <c r="M217" s="5">
        <f t="shared" si="48"/>
        <v>-1.6110531366965625E-2</v>
      </c>
      <c r="N217" s="4">
        <f t="shared" si="49"/>
        <v>16.015682670463452</v>
      </c>
      <c r="O217" s="4">
        <f t="shared" si="50"/>
        <v>15.744962115072401</v>
      </c>
      <c r="P217" s="5">
        <f t="shared" si="51"/>
        <v>1.6903466493521459E-2</v>
      </c>
      <c r="Q217" s="43">
        <f t="shared" si="43"/>
        <v>-4.2260246944248979E-3</v>
      </c>
      <c r="R217" s="14"/>
      <c r="S217" s="13">
        <f t="shared" si="44"/>
        <v>2.0582970849222566E-2</v>
      </c>
      <c r="T217" s="20" t="b">
        <f t="shared" si="52"/>
        <v>0</v>
      </c>
      <c r="U217" s="13"/>
      <c r="V217" s="20"/>
      <c r="W217" s="13">
        <f t="shared" si="54"/>
        <v>8.288538066359598E-4</v>
      </c>
    </row>
    <row r="218" spans="1:23" x14ac:dyDescent="0.2">
      <c r="A218" s="1">
        <v>43732</v>
      </c>
      <c r="B218" s="4">
        <v>16.101334000000001</v>
      </c>
      <c r="C218" s="4">
        <v>16.132667999999999</v>
      </c>
      <c r="D218" s="4">
        <v>14.840667</v>
      </c>
      <c r="E218" s="4">
        <v>14.880667000000001</v>
      </c>
      <c r="F218" s="4">
        <v>14.880667000000001</v>
      </c>
      <c r="G218" s="2">
        <v>193372500</v>
      </c>
      <c r="H218" s="4">
        <f t="shared" si="45"/>
        <v>193.3725</v>
      </c>
      <c r="I218" s="9">
        <f t="shared" si="53"/>
        <v>-7.4700530114380728E-2</v>
      </c>
      <c r="J218" s="6" t="b">
        <f t="shared" si="42"/>
        <v>1</v>
      </c>
      <c r="K218" s="34">
        <f t="shared" si="46"/>
        <v>8.7058149071062574E-2</v>
      </c>
      <c r="L218" s="5">
        <f t="shared" si="47"/>
        <v>-7.5811544558978816E-2</v>
      </c>
      <c r="M218" s="5">
        <f t="shared" si="48"/>
        <v>-7.7606568237813991E-2</v>
      </c>
      <c r="N218" s="4">
        <f t="shared" si="49"/>
        <v>15.826513392052878</v>
      </c>
      <c r="O218" s="4">
        <f t="shared" si="50"/>
        <v>15.669806018109583</v>
      </c>
      <c r="P218" s="5">
        <f t="shared" si="51"/>
        <v>9.9015727634605821E-3</v>
      </c>
      <c r="Q218" s="43">
        <f t="shared" si="43"/>
        <v>-6.2290813373203885E-2</v>
      </c>
      <c r="R218" s="14"/>
      <c r="S218" s="13">
        <f t="shared" si="44"/>
        <v>1.9344412781456575E-2</v>
      </c>
      <c r="T218" s="20" t="b">
        <f t="shared" si="52"/>
        <v>1</v>
      </c>
      <c r="U218" s="13"/>
      <c r="V218" s="20"/>
      <c r="W218" s="13">
        <f t="shared" si="54"/>
        <v>-1.1811502656670721E-2</v>
      </c>
    </row>
    <row r="219" spans="1:23" x14ac:dyDescent="0.2">
      <c r="A219" s="1">
        <v>43733</v>
      </c>
      <c r="B219" s="4">
        <v>14.970667000000001</v>
      </c>
      <c r="C219" s="4">
        <v>15.265333</v>
      </c>
      <c r="D219" s="4">
        <v>14.557333</v>
      </c>
      <c r="E219" s="4">
        <v>15.246667</v>
      </c>
      <c r="F219" s="4">
        <v>15.246667</v>
      </c>
      <c r="G219" s="2">
        <v>141406500</v>
      </c>
      <c r="H219" s="4">
        <f t="shared" si="45"/>
        <v>141.40649999999999</v>
      </c>
      <c r="I219" s="9">
        <f t="shared" si="53"/>
        <v>2.4595671685953301E-2</v>
      </c>
      <c r="J219" s="6" t="b">
        <f t="shared" si="42"/>
        <v>0</v>
      </c>
      <c r="K219" s="34">
        <f t="shared" si="46"/>
        <v>4.8635282300679678E-2</v>
      </c>
      <c r="L219" s="5">
        <f t="shared" si="47"/>
        <v>1.8436052314836728E-2</v>
      </c>
      <c r="M219" s="5">
        <f t="shared" si="48"/>
        <v>-1.2227705743464376E-3</v>
      </c>
      <c r="N219" s="4">
        <f t="shared" si="49"/>
        <v>15.729872326710732</v>
      </c>
      <c r="O219" s="4">
        <f t="shared" si="50"/>
        <v>15.633011320882662</v>
      </c>
      <c r="P219" s="5">
        <f t="shared" si="51"/>
        <v>6.1577744444619911E-3</v>
      </c>
      <c r="Q219" s="43">
        <f t="shared" si="43"/>
        <v>-7.4542202400438753E-2</v>
      </c>
      <c r="R219" s="14"/>
      <c r="S219" s="13">
        <f t="shared" si="44"/>
        <v>-2.9532301156818815E-2</v>
      </c>
      <c r="T219" s="20" t="b">
        <f t="shared" si="52"/>
        <v>0</v>
      </c>
      <c r="U219" s="13"/>
      <c r="V219" s="20"/>
      <c r="W219" s="13">
        <f t="shared" si="54"/>
        <v>-6.1062764077066539E-3</v>
      </c>
    </row>
    <row r="220" spans="1:23" x14ac:dyDescent="0.2">
      <c r="A220" s="1">
        <v>43734</v>
      </c>
      <c r="B220" s="4">
        <v>15.377333</v>
      </c>
      <c r="C220" s="4">
        <v>16.220666999999999</v>
      </c>
      <c r="D220" s="4">
        <v>15.16</v>
      </c>
      <c r="E220" s="4">
        <v>16.170667999999999</v>
      </c>
      <c r="F220" s="4">
        <v>16.170667999999999</v>
      </c>
      <c r="G220" s="2">
        <v>178267500</v>
      </c>
      <c r="H220" s="4">
        <f t="shared" si="45"/>
        <v>178.26750000000001</v>
      </c>
      <c r="I220" s="9">
        <f t="shared" si="53"/>
        <v>6.060347484469876E-2</v>
      </c>
      <c r="J220" s="6" t="b">
        <f t="shared" si="42"/>
        <v>0</v>
      </c>
      <c r="K220" s="34">
        <f t="shared" si="46"/>
        <v>6.9964841688654272E-2</v>
      </c>
      <c r="L220" s="5">
        <f t="shared" si="47"/>
        <v>5.159119595055911E-2</v>
      </c>
      <c r="M220" s="5">
        <f t="shared" si="48"/>
        <v>-3.082425648710974E-3</v>
      </c>
      <c r="N220" s="4">
        <f t="shared" si="49"/>
        <v>15.803338272258943</v>
      </c>
      <c r="O220" s="4">
        <f t="shared" si="50"/>
        <v>15.679764075588517</v>
      </c>
      <c r="P220" s="5">
        <f t="shared" si="51"/>
        <v>7.8194995602509209E-3</v>
      </c>
      <c r="Q220" s="43">
        <f t="shared" si="43"/>
        <v>-4.0709011044093989E-2</v>
      </c>
      <c r="R220" s="14"/>
      <c r="S220" s="13">
        <f t="shared" si="44"/>
        <v>2.6407631131558567E-2</v>
      </c>
      <c r="T220" s="20" t="b">
        <f t="shared" si="52"/>
        <v>0</v>
      </c>
      <c r="U220" s="13"/>
      <c r="V220" s="20"/>
      <c r="W220" s="13">
        <f t="shared" si="54"/>
        <v>4.6704730987205279E-3</v>
      </c>
    </row>
    <row r="221" spans="1:23" x14ac:dyDescent="0.2">
      <c r="A221" s="1">
        <v>43735</v>
      </c>
      <c r="B221" s="4">
        <v>16.146667000000001</v>
      </c>
      <c r="C221" s="4">
        <v>16.580666999999998</v>
      </c>
      <c r="D221" s="4">
        <v>15.915333</v>
      </c>
      <c r="E221" s="4">
        <v>16.141999999999999</v>
      </c>
      <c r="F221" s="4">
        <v>16.141999999999999</v>
      </c>
      <c r="G221" s="2">
        <v>166746000</v>
      </c>
      <c r="H221" s="4">
        <f t="shared" si="45"/>
        <v>166.74600000000001</v>
      </c>
      <c r="I221" s="9">
        <f t="shared" si="53"/>
        <v>-1.7728395635851096E-3</v>
      </c>
      <c r="J221" s="6" t="b">
        <f t="shared" si="42"/>
        <v>1</v>
      </c>
      <c r="K221" s="34">
        <f t="shared" si="46"/>
        <v>4.1804591836061354E-2</v>
      </c>
      <c r="L221" s="5">
        <f t="shared" si="47"/>
        <v>-2.8903797916940438E-4</v>
      </c>
      <c r="M221" s="5">
        <f t="shared" si="48"/>
        <v>-2.6456535192462334E-2</v>
      </c>
      <c r="N221" s="4">
        <f t="shared" si="49"/>
        <v>15.859781893549119</v>
      </c>
      <c r="O221" s="4">
        <f t="shared" si="50"/>
        <v>15.719958503798212</v>
      </c>
      <c r="P221" s="5">
        <f t="shared" si="51"/>
        <v>8.8162239991320009E-3</v>
      </c>
      <c r="Q221" s="43">
        <f t="shared" si="43"/>
        <v>3.5026399999533702E-3</v>
      </c>
      <c r="R221" s="14"/>
      <c r="S221" s="13">
        <f t="shared" si="44"/>
        <v>4.5453658271561434E-2</v>
      </c>
      <c r="T221" s="20" t="b">
        <f t="shared" si="52"/>
        <v>1</v>
      </c>
      <c r="U221" s="13"/>
      <c r="V221" s="20"/>
      <c r="W221" s="13">
        <f t="shared" si="54"/>
        <v>3.5716264701653026E-3</v>
      </c>
    </row>
    <row r="222" spans="1:23" x14ac:dyDescent="0.2">
      <c r="A222" s="1">
        <v>43738</v>
      </c>
      <c r="B222" s="4">
        <v>16.200001</v>
      </c>
      <c r="C222" s="4">
        <v>16.265332999999998</v>
      </c>
      <c r="D222" s="4">
        <v>15.740667</v>
      </c>
      <c r="E222" s="4">
        <v>16.058001000000001</v>
      </c>
      <c r="F222" s="4">
        <v>16.058001000000001</v>
      </c>
      <c r="G222" s="2">
        <v>88197000</v>
      </c>
      <c r="H222" s="4">
        <f t="shared" si="45"/>
        <v>88.197000000000003</v>
      </c>
      <c r="I222" s="9">
        <f t="shared" si="53"/>
        <v>-5.2037541816378763E-3</v>
      </c>
      <c r="J222" s="6" t="b">
        <f t="shared" si="42"/>
        <v>0</v>
      </c>
      <c r="K222" s="34">
        <f t="shared" si="46"/>
        <v>3.3331878502988348E-2</v>
      </c>
      <c r="L222" s="5">
        <f t="shared" si="47"/>
        <v>-8.7654315576893762E-3</v>
      </c>
      <c r="M222" s="5">
        <f t="shared" si="48"/>
        <v>-1.2746864758317425E-2</v>
      </c>
      <c r="N222" s="4">
        <f t="shared" si="49"/>
        <v>15.892818411290932</v>
      </c>
      <c r="O222" s="4">
        <f t="shared" si="50"/>
        <v>15.749353503467933</v>
      </c>
      <c r="P222" s="5">
        <f t="shared" si="51"/>
        <v>9.027027435302178E-3</v>
      </c>
      <c r="Q222" s="43">
        <f t="shared" si="43"/>
        <v>-9.5735952776530246E-3</v>
      </c>
      <c r="R222" s="14"/>
      <c r="S222" s="13">
        <f t="shared" si="44"/>
        <v>2.3439177310703808E-2</v>
      </c>
      <c r="T222" s="20" t="b">
        <f t="shared" si="52"/>
        <v>1</v>
      </c>
      <c r="U222" s="13"/>
      <c r="V222" s="20"/>
      <c r="W222" s="13">
        <f t="shared" si="54"/>
        <v>2.0830373307498301E-3</v>
      </c>
    </row>
    <row r="223" spans="1:23" x14ac:dyDescent="0.2">
      <c r="A223" s="1">
        <v>43739</v>
      </c>
      <c r="B223" s="4">
        <v>16.100000000000001</v>
      </c>
      <c r="C223" s="4">
        <v>16.396667000000001</v>
      </c>
      <c r="D223" s="4">
        <v>15.942</v>
      </c>
      <c r="E223" s="4">
        <v>16.312667999999999</v>
      </c>
      <c r="F223" s="4">
        <v>16.312667999999999</v>
      </c>
      <c r="G223" s="2">
        <v>92439000</v>
      </c>
      <c r="H223" s="4">
        <f t="shared" si="45"/>
        <v>92.438999999999993</v>
      </c>
      <c r="I223" s="9">
        <f t="shared" si="53"/>
        <v>1.5859196919965176E-2</v>
      </c>
      <c r="J223" s="6" t="b">
        <f t="shared" si="42"/>
        <v>0</v>
      </c>
      <c r="K223" s="34">
        <f t="shared" si="46"/>
        <v>2.8520072763768698E-2</v>
      </c>
      <c r="L223" s="5">
        <f t="shared" si="47"/>
        <v>1.3209192546583676E-2</v>
      </c>
      <c r="M223" s="5">
        <f t="shared" si="48"/>
        <v>-5.1229313859946137E-3</v>
      </c>
      <c r="N223" s="4">
        <f t="shared" si="49"/>
        <v>15.962793342742444</v>
      </c>
      <c r="O223" s="4">
        <f t="shared" si="50"/>
        <v>15.798337372731591</v>
      </c>
      <c r="P223" s="5">
        <f t="shared" si="51"/>
        <v>1.0302455621629843E-2</v>
      </c>
      <c r="Q223" s="43">
        <f t="shared" si="43"/>
        <v>-1.302613038707125E-3</v>
      </c>
      <c r="R223" s="14"/>
      <c r="S223" s="13">
        <f t="shared" si="44"/>
        <v>2.7180309106414613E-2</v>
      </c>
      <c r="T223" s="20" t="b">
        <f t="shared" si="52"/>
        <v>0</v>
      </c>
      <c r="U223" s="13"/>
      <c r="V223" s="20"/>
      <c r="W223" s="13">
        <f t="shared" si="54"/>
        <v>4.4029277652728053E-3</v>
      </c>
    </row>
    <row r="224" spans="1:23" x14ac:dyDescent="0.2">
      <c r="A224" s="1">
        <v>43740</v>
      </c>
      <c r="B224" s="4">
        <v>16.219334</v>
      </c>
      <c r="C224" s="4">
        <v>16.309999000000001</v>
      </c>
      <c r="D224" s="4">
        <v>15.962</v>
      </c>
      <c r="E224" s="4">
        <v>16.208667999999999</v>
      </c>
      <c r="F224" s="4">
        <v>16.208667999999999</v>
      </c>
      <c r="G224" s="2">
        <v>84471000</v>
      </c>
      <c r="H224" s="4">
        <f t="shared" si="45"/>
        <v>84.471000000000004</v>
      </c>
      <c r="I224" s="9">
        <f t="shared" si="53"/>
        <v>-6.3754132677744197E-3</v>
      </c>
      <c r="J224" s="6" t="b">
        <f t="shared" si="42"/>
        <v>0</v>
      </c>
      <c r="K224" s="34">
        <f t="shared" si="46"/>
        <v>2.1801716576870162E-2</v>
      </c>
      <c r="L224" s="5">
        <f t="shared" si="47"/>
        <v>-6.5761023233139586E-4</v>
      </c>
      <c r="M224" s="5">
        <f t="shared" si="48"/>
        <v>-6.2128146053228956E-3</v>
      </c>
      <c r="N224" s="4">
        <f t="shared" si="49"/>
        <v>16.003772452285368</v>
      </c>
      <c r="O224" s="4">
        <f t="shared" si="50"/>
        <v>15.834018296841888</v>
      </c>
      <c r="P224" s="5">
        <f t="shared" si="51"/>
        <v>1.0607133783587281E-2</v>
      </c>
      <c r="Q224" s="43">
        <f t="shared" si="43"/>
        <v>-2.610162848160404E-3</v>
      </c>
      <c r="R224" s="14"/>
      <c r="S224" s="13">
        <f t="shared" si="44"/>
        <v>1.9134647698074686E-2</v>
      </c>
      <c r="T224" s="20" t="b">
        <f t="shared" si="52"/>
        <v>1</v>
      </c>
      <c r="U224" s="13"/>
      <c r="V224" s="20"/>
      <c r="W224" s="13">
        <f t="shared" si="54"/>
        <v>2.5671640710399537E-3</v>
      </c>
    </row>
    <row r="225" spans="1:23" x14ac:dyDescent="0.2">
      <c r="A225" s="1">
        <v>43741</v>
      </c>
      <c r="B225" s="4">
        <v>15.457333</v>
      </c>
      <c r="C225" s="4">
        <v>15.632</v>
      </c>
      <c r="D225" s="4">
        <v>14.952</v>
      </c>
      <c r="E225" s="4">
        <v>15.535333</v>
      </c>
      <c r="F225" s="4">
        <v>15.535333</v>
      </c>
      <c r="G225" s="2">
        <v>226267500</v>
      </c>
      <c r="H225" s="4">
        <f t="shared" si="45"/>
        <v>226.26750000000001</v>
      </c>
      <c r="I225" s="9">
        <f t="shared" si="53"/>
        <v>-4.1541661535667199E-2</v>
      </c>
      <c r="J225" s="6" t="b">
        <f t="shared" si="42"/>
        <v>0</v>
      </c>
      <c r="K225" s="34">
        <f t="shared" si="46"/>
        <v>4.5478865703584788E-2</v>
      </c>
      <c r="L225" s="5">
        <f t="shared" si="47"/>
        <v>5.0461486467296398E-3</v>
      </c>
      <c r="M225" s="5">
        <f t="shared" si="48"/>
        <v>-6.1839176049130031E-3</v>
      </c>
      <c r="N225" s="4">
        <f t="shared" si="49"/>
        <v>15.925699210237806</v>
      </c>
      <c r="O225" s="4">
        <f t="shared" si="50"/>
        <v>15.808045662333898</v>
      </c>
      <c r="P225" s="5">
        <f t="shared" si="51"/>
        <v>7.3876535247051787E-3</v>
      </c>
      <c r="Q225" s="43">
        <f t="shared" si="43"/>
        <v>-6.1140123104413836E-2</v>
      </c>
      <c r="R225" s="14"/>
      <c r="S225" s="13">
        <f t="shared" si="44"/>
        <v>-1.8441840848595334E-2</v>
      </c>
      <c r="T225" s="20" t="b">
        <f t="shared" si="52"/>
        <v>1</v>
      </c>
      <c r="U225" s="13"/>
      <c r="V225" s="20"/>
      <c r="W225" s="13">
        <f t="shared" si="54"/>
        <v>-4.8784274008103175E-3</v>
      </c>
    </row>
    <row r="226" spans="1:23" x14ac:dyDescent="0.2">
      <c r="A226" s="1">
        <v>43742</v>
      </c>
      <c r="B226" s="4">
        <v>15.440666999999999</v>
      </c>
      <c r="C226" s="4">
        <v>15.651999999999999</v>
      </c>
      <c r="D226" s="4">
        <v>15.204667000000001</v>
      </c>
      <c r="E226" s="4">
        <v>15.428667000000001</v>
      </c>
      <c r="F226" s="4">
        <v>15.428667000000001</v>
      </c>
      <c r="G226" s="2">
        <v>119925000</v>
      </c>
      <c r="H226" s="4">
        <f t="shared" si="45"/>
        <v>119.925</v>
      </c>
      <c r="I226" s="9">
        <f t="shared" si="53"/>
        <v>-6.8660259809042281E-3</v>
      </c>
      <c r="J226" s="6" t="b">
        <f t="shared" si="42"/>
        <v>0</v>
      </c>
      <c r="K226" s="34">
        <f t="shared" si="46"/>
        <v>2.9420769294059426E-2</v>
      </c>
      <c r="L226" s="5">
        <f t="shared" si="47"/>
        <v>-7.7716849926228436E-4</v>
      </c>
      <c r="M226" s="5">
        <f t="shared" si="48"/>
        <v>-1.4268655762841712E-2</v>
      </c>
      <c r="N226" s="4">
        <f t="shared" si="49"/>
        <v>15.842860508531505</v>
      </c>
      <c r="O226" s="4">
        <f t="shared" si="50"/>
        <v>15.775056213435299</v>
      </c>
      <c r="P226" s="5">
        <f t="shared" si="51"/>
        <v>4.2798013060641885E-3</v>
      </c>
      <c r="Q226" s="43">
        <f t="shared" si="43"/>
        <v>-4.0282719663398664E-2</v>
      </c>
      <c r="R226" s="14"/>
      <c r="S226" s="13">
        <f t="shared" si="44"/>
        <v>-1.2047098971093365E-2</v>
      </c>
      <c r="T226" s="20" t="b">
        <f t="shared" si="52"/>
        <v>1</v>
      </c>
      <c r="U226" s="13"/>
      <c r="V226" s="20"/>
      <c r="W226" s="13">
        <f t="shared" si="54"/>
        <v>-5.2015739222958639E-3</v>
      </c>
    </row>
    <row r="227" spans="1:23" x14ac:dyDescent="0.2">
      <c r="A227" s="1">
        <v>43745</v>
      </c>
      <c r="B227" s="4">
        <v>15.32</v>
      </c>
      <c r="C227" s="4">
        <v>15.904</v>
      </c>
      <c r="D227" s="4">
        <v>15.236667000000001</v>
      </c>
      <c r="E227" s="4">
        <v>15.848000000000001</v>
      </c>
      <c r="F227" s="4">
        <v>15.848000000000001</v>
      </c>
      <c r="G227" s="2">
        <v>120963000</v>
      </c>
      <c r="H227" s="4">
        <f t="shared" si="45"/>
        <v>120.96299999999999</v>
      </c>
      <c r="I227" s="9">
        <f t="shared" si="53"/>
        <v>2.7178822383035418E-2</v>
      </c>
      <c r="J227" s="6" t="b">
        <f t="shared" si="42"/>
        <v>0</v>
      </c>
      <c r="K227" s="34">
        <f t="shared" si="46"/>
        <v>4.3797833213786143E-2</v>
      </c>
      <c r="L227" s="5">
        <f t="shared" si="47"/>
        <v>3.4464751958224571E-2</v>
      </c>
      <c r="M227" s="5">
        <f t="shared" si="48"/>
        <v>-3.5211267605633275E-3</v>
      </c>
      <c r="N227" s="4">
        <f t="shared" si="49"/>
        <v>15.843717090442921</v>
      </c>
      <c r="O227" s="4">
        <f t="shared" si="50"/>
        <v>15.781399151397446</v>
      </c>
      <c r="P227" s="5">
        <f t="shared" si="51"/>
        <v>3.9332903187892197E-3</v>
      </c>
      <c r="Q227" s="43">
        <f t="shared" si="43"/>
        <v>-3.8314878192889361E-2</v>
      </c>
      <c r="R227" s="14"/>
      <c r="S227" s="13">
        <f t="shared" si="44"/>
        <v>3.8048463761980829E-3</v>
      </c>
      <c r="T227" s="20" t="b">
        <f t="shared" si="52"/>
        <v>0</v>
      </c>
      <c r="U227" s="13"/>
      <c r="V227" s="20"/>
      <c r="W227" s="13">
        <f t="shared" si="54"/>
        <v>5.4067376971122858E-5</v>
      </c>
    </row>
    <row r="228" spans="1:23" x14ac:dyDescent="0.2">
      <c r="A228" s="1">
        <v>43746</v>
      </c>
      <c r="B228" s="4">
        <v>15.724667</v>
      </c>
      <c r="C228" s="4">
        <v>16.262667</v>
      </c>
      <c r="D228" s="4">
        <v>15.633333</v>
      </c>
      <c r="E228" s="4">
        <v>16.003332</v>
      </c>
      <c r="F228" s="4">
        <v>16.003332</v>
      </c>
      <c r="G228" s="2">
        <v>130173000</v>
      </c>
      <c r="H228" s="4">
        <f t="shared" si="45"/>
        <v>130.173</v>
      </c>
      <c r="I228" s="9">
        <f t="shared" si="53"/>
        <v>9.8013629480060305E-3</v>
      </c>
      <c r="J228" s="6" t="b">
        <f t="shared" si="42"/>
        <v>0</v>
      </c>
      <c r="K228" s="34">
        <f t="shared" si="46"/>
        <v>4.025590704170378E-2</v>
      </c>
      <c r="L228" s="5">
        <f t="shared" si="47"/>
        <v>1.7721519953331932E-2</v>
      </c>
      <c r="M228" s="5">
        <f t="shared" si="48"/>
        <v>-1.5946646389549762E-2</v>
      </c>
      <c r="N228" s="4">
        <f t="shared" si="49"/>
        <v>15.8703195753691</v>
      </c>
      <c r="O228" s="4">
        <f t="shared" si="50"/>
        <v>15.800697659971581</v>
      </c>
      <c r="P228" s="5">
        <f t="shared" si="51"/>
        <v>4.3869258628901966E-3</v>
      </c>
      <c r="Q228" s="43">
        <f t="shared" si="43"/>
        <v>-1.493269081593703E-2</v>
      </c>
      <c r="R228" s="14"/>
      <c r="S228" s="13">
        <f t="shared" si="44"/>
        <v>2.4722087212397881E-2</v>
      </c>
      <c r="T228" s="20" t="b">
        <f t="shared" si="52"/>
        <v>0</v>
      </c>
      <c r="U228" s="13"/>
      <c r="V228" s="20"/>
      <c r="W228" s="13">
        <f t="shared" si="54"/>
        <v>1.6790557906532261E-3</v>
      </c>
    </row>
    <row r="229" spans="1:23" x14ac:dyDescent="0.2">
      <c r="A229" s="1">
        <v>43747</v>
      </c>
      <c r="B229" s="4">
        <v>16.087999</v>
      </c>
      <c r="C229" s="4">
        <v>16.486668000000002</v>
      </c>
      <c r="D229" s="4">
        <v>16.043333000000001</v>
      </c>
      <c r="E229" s="4">
        <v>16.302</v>
      </c>
      <c r="F229" s="4">
        <v>16.302</v>
      </c>
      <c r="G229" s="2">
        <v>103416000</v>
      </c>
      <c r="H229" s="4">
        <f t="shared" si="45"/>
        <v>103.416</v>
      </c>
      <c r="I229" s="9">
        <f t="shared" si="53"/>
        <v>1.8662863458684682E-2</v>
      </c>
      <c r="J229" s="6" t="b">
        <f t="shared" si="42"/>
        <v>0</v>
      </c>
      <c r="K229" s="34">
        <f t="shared" si="46"/>
        <v>2.7633597083598596E-2</v>
      </c>
      <c r="L229" s="5">
        <f t="shared" si="47"/>
        <v>1.3301902865608064E-2</v>
      </c>
      <c r="M229" s="5">
        <f t="shared" si="48"/>
        <v>-1.1201050448762724E-2</v>
      </c>
      <c r="N229" s="4">
        <f t="shared" si="49"/>
        <v>15.942266312807583</v>
      </c>
      <c r="O229" s="4">
        <f t="shared" si="50"/>
        <v>15.84428916780014</v>
      </c>
      <c r="P229" s="5">
        <f t="shared" si="51"/>
        <v>6.1457476048264563E-3</v>
      </c>
      <c r="Q229" s="43">
        <f t="shared" si="43"/>
        <v>6.3395432750501558E-3</v>
      </c>
      <c r="R229" s="14"/>
      <c r="S229" s="13">
        <f t="shared" si="44"/>
        <v>3.4148324743205526E-2</v>
      </c>
      <c r="T229" s="20" t="b">
        <f t="shared" si="52"/>
        <v>0</v>
      </c>
      <c r="U229" s="13"/>
      <c r="V229" s="20"/>
      <c r="W229" s="13">
        <f t="shared" si="54"/>
        <v>4.5334145350257741E-3</v>
      </c>
    </row>
    <row r="230" spans="1:23" x14ac:dyDescent="0.2">
      <c r="A230" s="1">
        <v>43748</v>
      </c>
      <c r="B230" s="4">
        <v>16.351998999999999</v>
      </c>
      <c r="C230" s="4">
        <v>16.618668</v>
      </c>
      <c r="D230" s="4">
        <v>16.105333000000002</v>
      </c>
      <c r="E230" s="4">
        <v>16.315999999999999</v>
      </c>
      <c r="F230" s="4">
        <v>16.315999999999999</v>
      </c>
      <c r="G230" s="2">
        <v>94249500</v>
      </c>
      <c r="H230" s="4">
        <f t="shared" si="45"/>
        <v>94.249499999999998</v>
      </c>
      <c r="I230" s="9">
        <f t="shared" si="53"/>
        <v>8.5879033247450291E-4</v>
      </c>
      <c r="J230" s="6" t="b">
        <f t="shared" si="42"/>
        <v>1</v>
      </c>
      <c r="K230" s="34">
        <f t="shared" si="46"/>
        <v>3.1873603606954161E-2</v>
      </c>
      <c r="L230" s="5">
        <f t="shared" si="47"/>
        <v>-2.2015045377632631E-3</v>
      </c>
      <c r="M230" s="5">
        <f t="shared" si="48"/>
        <v>-1.8212530631215487E-2</v>
      </c>
      <c r="N230" s="4">
        <f t="shared" si="49"/>
        <v>16.004555260672987</v>
      </c>
      <c r="O230" s="4">
        <f t="shared" si="50"/>
        <v>15.885307501034911</v>
      </c>
      <c r="P230" s="5">
        <f t="shared" si="51"/>
        <v>7.4508636882336093E-3</v>
      </c>
      <c r="Q230" s="43">
        <f t="shared" si="43"/>
        <v>6.2968159805508357E-3</v>
      </c>
      <c r="R230" s="14"/>
      <c r="S230" s="13">
        <f t="shared" si="44"/>
        <v>3.8371121804055004E-2</v>
      </c>
      <c r="T230" s="20" t="b">
        <f t="shared" si="52"/>
        <v>0</v>
      </c>
      <c r="U230" s="13"/>
      <c r="V230" s="20"/>
      <c r="W230" s="13">
        <f t="shared" si="54"/>
        <v>3.907157655205099E-3</v>
      </c>
    </row>
    <row r="231" spans="1:23" x14ac:dyDescent="0.2">
      <c r="A231" s="1">
        <v>43749</v>
      </c>
      <c r="B231" s="4">
        <v>16.476666999999999</v>
      </c>
      <c r="C231" s="4">
        <v>16.738667</v>
      </c>
      <c r="D231" s="4">
        <v>16.454000000000001</v>
      </c>
      <c r="E231" s="4">
        <v>16.525998999999999</v>
      </c>
      <c r="F231" s="4">
        <v>16.525998999999999</v>
      </c>
      <c r="G231" s="2">
        <v>127131000</v>
      </c>
      <c r="H231" s="4">
        <f t="shared" si="45"/>
        <v>127.131</v>
      </c>
      <c r="I231" s="9">
        <f t="shared" si="53"/>
        <v>1.2870740377543505E-2</v>
      </c>
      <c r="J231" s="6" t="b">
        <f t="shared" si="42"/>
        <v>1</v>
      </c>
      <c r="K231" s="34">
        <f t="shared" si="46"/>
        <v>1.7300777926340032E-2</v>
      </c>
      <c r="L231" s="5">
        <f t="shared" si="47"/>
        <v>2.9940521344516895E-3</v>
      </c>
      <c r="M231" s="5">
        <f t="shared" si="48"/>
        <v>-1.2705193310793551E-2</v>
      </c>
      <c r="N231" s="4">
        <f t="shared" si="49"/>
        <v>16.091462550560824</v>
      </c>
      <c r="O231" s="4">
        <f t="shared" si="50"/>
        <v>15.941019805292743</v>
      </c>
      <c r="P231" s="5">
        <f t="shared" si="51"/>
        <v>9.3492275668153497E-3</v>
      </c>
      <c r="Q231" s="43">
        <f t="shared" si="43"/>
        <v>2.2529801023371977E-2</v>
      </c>
      <c r="R231" s="14"/>
      <c r="S231" s="13">
        <f t="shared" si="44"/>
        <v>4.0220362033941998E-2</v>
      </c>
      <c r="T231" s="20" t="b">
        <f t="shared" si="52"/>
        <v>0</v>
      </c>
      <c r="U231" s="13"/>
      <c r="V231" s="20"/>
      <c r="W231" s="13">
        <f t="shared" si="54"/>
        <v>5.4301596309513471E-3</v>
      </c>
    </row>
    <row r="232" spans="1:23" x14ac:dyDescent="0.2">
      <c r="A232" s="1">
        <v>43752</v>
      </c>
      <c r="B232" s="4">
        <v>16.526667</v>
      </c>
      <c r="C232" s="4">
        <v>17.236668000000002</v>
      </c>
      <c r="D232" s="4">
        <v>16.475332000000002</v>
      </c>
      <c r="E232" s="4">
        <v>17.130666999999999</v>
      </c>
      <c r="F232" s="4">
        <v>17.130666999999999</v>
      </c>
      <c r="G232" s="2">
        <v>153075000</v>
      </c>
      <c r="H232" s="4">
        <f t="shared" si="45"/>
        <v>153.07499999999999</v>
      </c>
      <c r="I232" s="9">
        <f t="shared" si="53"/>
        <v>3.6588892447591233E-2</v>
      </c>
      <c r="J232" s="6" t="b">
        <f t="shared" si="42"/>
        <v>0</v>
      </c>
      <c r="K232" s="34">
        <f t="shared" si="46"/>
        <v>4.6210662097734959E-2</v>
      </c>
      <c r="L232" s="5">
        <f t="shared" si="47"/>
        <v>3.6546994018818148E-2</v>
      </c>
      <c r="M232" s="5">
        <f t="shared" si="48"/>
        <v>-6.1497384529308483E-3</v>
      </c>
      <c r="N232" s="4">
        <f t="shared" si="49"/>
        <v>16.264663292134021</v>
      </c>
      <c r="O232" s="4">
        <f t="shared" si="50"/>
        <v>16.044467387441202</v>
      </c>
      <c r="P232" s="5">
        <f t="shared" si="51"/>
        <v>1.353830083893042E-2</v>
      </c>
      <c r="Q232" s="43">
        <f t="shared" si="43"/>
        <v>1.2952540368165226E-2</v>
      </c>
      <c r="R232" s="14"/>
      <c r="S232" s="13">
        <f t="shared" si="44"/>
        <v>5.9761747932160741E-2</v>
      </c>
      <c r="T232" s="20" t="b">
        <f t="shared" si="52"/>
        <v>0</v>
      </c>
      <c r="U232" s="13"/>
      <c r="V232" s="20"/>
      <c r="W232" s="13">
        <f t="shared" si="54"/>
        <v>1.0763517674604454E-2</v>
      </c>
    </row>
    <row r="233" spans="1:23" x14ac:dyDescent="0.2">
      <c r="A233" s="1">
        <v>43753</v>
      </c>
      <c r="B233" s="4">
        <v>17.18</v>
      </c>
      <c r="C233" s="4">
        <v>17.333331999999999</v>
      </c>
      <c r="D233" s="4">
        <v>16.941334000000001</v>
      </c>
      <c r="E233" s="4">
        <v>17.192667</v>
      </c>
      <c r="F233" s="4">
        <v>17.192667</v>
      </c>
      <c r="G233" s="2">
        <v>96492000</v>
      </c>
      <c r="H233" s="4">
        <f t="shared" si="45"/>
        <v>96.492000000000004</v>
      </c>
      <c r="I233" s="9">
        <f t="shared" si="53"/>
        <v>3.6192402782682757E-3</v>
      </c>
      <c r="J233" s="6" t="b">
        <f t="shared" si="42"/>
        <v>0</v>
      </c>
      <c r="K233" s="34">
        <f t="shared" si="46"/>
        <v>2.3138555676902265E-2</v>
      </c>
      <c r="L233" s="5">
        <f t="shared" si="47"/>
        <v>7.3731082654251621E-4</v>
      </c>
      <c r="M233" s="5">
        <f t="shared" si="48"/>
        <v>-8.1152890857913822E-3</v>
      </c>
      <c r="N233" s="4">
        <f t="shared" si="49"/>
        <v>16.41933057677835</v>
      </c>
      <c r="O233" s="4">
        <f t="shared" si="50"/>
        <v>16.144310832011531</v>
      </c>
      <c r="P233" s="5">
        <f t="shared" si="51"/>
        <v>1.6749753802738836E-2</v>
      </c>
      <c r="Q233" s="43">
        <f t="shared" si="43"/>
        <v>3.1792003990705572E-2</v>
      </c>
      <c r="R233" s="14"/>
      <c r="S233" s="13">
        <f t="shared" si="44"/>
        <v>5.5666180722027073E-2</v>
      </c>
      <c r="T233" s="20" t="b">
        <f t="shared" si="52"/>
        <v>0</v>
      </c>
      <c r="U233" s="13"/>
      <c r="V233" s="20"/>
      <c r="W233" s="13">
        <f t="shared" si="54"/>
        <v>9.5094058737219683E-3</v>
      </c>
    </row>
    <row r="234" spans="1:23" x14ac:dyDescent="0.2">
      <c r="A234" s="1">
        <v>43754</v>
      </c>
      <c r="B234" s="4">
        <v>17.159331999999999</v>
      </c>
      <c r="C234" s="4">
        <v>17.473333</v>
      </c>
      <c r="D234" s="4">
        <v>17.128</v>
      </c>
      <c r="E234" s="4">
        <v>17.316668</v>
      </c>
      <c r="F234" s="4">
        <v>17.316668</v>
      </c>
      <c r="G234" s="2">
        <v>100261500</v>
      </c>
      <c r="H234" s="4">
        <f t="shared" si="45"/>
        <v>100.2615</v>
      </c>
      <c r="I234" s="9">
        <f t="shared" si="53"/>
        <v>7.212435394694715E-3</v>
      </c>
      <c r="J234" s="6" t="b">
        <f t="shared" si="42"/>
        <v>0</v>
      </c>
      <c r="K234" s="34">
        <f t="shared" si="46"/>
        <v>2.0161898645492768E-2</v>
      </c>
      <c r="L234" s="5">
        <f t="shared" si="47"/>
        <v>9.1691215019326401E-3</v>
      </c>
      <c r="M234" s="5">
        <f t="shared" si="48"/>
        <v>-8.9659482824484757E-3</v>
      </c>
      <c r="N234" s="4">
        <f t="shared" si="49"/>
        <v>16.568886813981958</v>
      </c>
      <c r="O234" s="4">
        <f t="shared" si="50"/>
        <v>16.246254933575745</v>
      </c>
      <c r="P234" s="5">
        <f t="shared" si="51"/>
        <v>1.9472151872867785E-2</v>
      </c>
      <c r="Q234" s="43">
        <f t="shared" si="43"/>
        <v>3.3744764648052511E-2</v>
      </c>
      <c r="R234" s="14"/>
      <c r="S234" s="13">
        <f t="shared" si="44"/>
        <v>5.4587021818195323E-2</v>
      </c>
      <c r="T234" s="20" t="b">
        <f t="shared" si="52"/>
        <v>0</v>
      </c>
      <c r="U234" s="13"/>
      <c r="V234" s="20"/>
      <c r="W234" s="13">
        <f t="shared" si="54"/>
        <v>9.1085465698049727E-3</v>
      </c>
    </row>
    <row r="235" spans="1:23" x14ac:dyDescent="0.2">
      <c r="A235" s="1">
        <v>43755</v>
      </c>
      <c r="B235" s="4">
        <v>17.5</v>
      </c>
      <c r="C235" s="4">
        <v>17.652000000000001</v>
      </c>
      <c r="D235" s="4">
        <v>17.344667000000001</v>
      </c>
      <c r="E235" s="4">
        <v>17.464666000000001</v>
      </c>
      <c r="F235" s="4">
        <v>17.464666000000001</v>
      </c>
      <c r="G235" s="2">
        <v>71539500</v>
      </c>
      <c r="H235" s="4">
        <f t="shared" si="45"/>
        <v>71.539500000000004</v>
      </c>
      <c r="I235" s="9">
        <f t="shared" si="53"/>
        <v>8.5465633457892237E-3</v>
      </c>
      <c r="J235" s="6" t="b">
        <f t="shared" si="42"/>
        <v>1</v>
      </c>
      <c r="K235" s="34">
        <f t="shared" si="46"/>
        <v>1.7719164051982077E-2</v>
      </c>
      <c r="L235" s="5">
        <f t="shared" si="47"/>
        <v>-2.0190857142856496E-3</v>
      </c>
      <c r="M235" s="5">
        <f t="shared" si="48"/>
        <v>-1.0612621799229543E-2</v>
      </c>
      <c r="N235" s="4">
        <f t="shared" si="49"/>
        <v>16.718183344984965</v>
      </c>
      <c r="O235" s="4">
        <f t="shared" si="50"/>
        <v>16.352203721960464</v>
      </c>
      <c r="P235" s="5">
        <f t="shared" si="51"/>
        <v>2.1891111939162062E-2</v>
      </c>
      <c r="Q235" s="43">
        <f t="shared" si="43"/>
        <v>3.7473189645510482E-2</v>
      </c>
      <c r="R235" s="14"/>
      <c r="S235" s="13">
        <f t="shared" si="44"/>
        <v>5.5856347292372391E-2</v>
      </c>
      <c r="T235" s="20" t="b">
        <f t="shared" si="52"/>
        <v>0</v>
      </c>
      <c r="U235" s="13"/>
      <c r="V235" s="20"/>
      <c r="W235" s="13">
        <f t="shared" si="54"/>
        <v>9.0106554941892618E-3</v>
      </c>
    </row>
    <row r="236" spans="1:23" x14ac:dyDescent="0.2">
      <c r="A236" s="1">
        <v>43756</v>
      </c>
      <c r="B236" s="4">
        <v>17.379999000000002</v>
      </c>
      <c r="C236" s="4">
        <v>17.52</v>
      </c>
      <c r="D236" s="4">
        <v>17.006665999999999</v>
      </c>
      <c r="E236" s="4">
        <v>17.129999000000002</v>
      </c>
      <c r="F236" s="4">
        <v>17.129999000000002</v>
      </c>
      <c r="G236" s="2">
        <v>86247000</v>
      </c>
      <c r="H236" s="4">
        <f t="shared" si="45"/>
        <v>86.247</v>
      </c>
      <c r="I236" s="9">
        <f t="shared" si="53"/>
        <v>-1.9162519340478631E-2</v>
      </c>
      <c r="J236" s="6" t="b">
        <f t="shared" si="42"/>
        <v>1</v>
      </c>
      <c r="K236" s="34">
        <f t="shared" si="46"/>
        <v>3.0184281857478734E-2</v>
      </c>
      <c r="L236" s="5">
        <f t="shared" si="47"/>
        <v>-1.4384350655025928E-2</v>
      </c>
      <c r="M236" s="5">
        <f t="shared" si="48"/>
        <v>-2.2260331050228198E-2</v>
      </c>
      <c r="N236" s="4">
        <f t="shared" si="49"/>
        <v>16.786819287487472</v>
      </c>
      <c r="O236" s="4">
        <f t="shared" si="50"/>
        <v>16.419838093963904</v>
      </c>
      <c r="P236" s="5">
        <f t="shared" si="51"/>
        <v>2.1861270276323733E-2</v>
      </c>
      <c r="Q236" s="43">
        <f t="shared" si="43"/>
        <v>1.3096388824319839E-2</v>
      </c>
      <c r="R236" s="14"/>
      <c r="S236" s="13">
        <f t="shared" si="44"/>
        <v>4.3675975773386978E-2</v>
      </c>
      <c r="T236" s="20" t="b">
        <f t="shared" si="52"/>
        <v>1</v>
      </c>
      <c r="U236" s="13"/>
      <c r="V236" s="20"/>
      <c r="W236" s="13">
        <f t="shared" si="54"/>
        <v>4.1054665501736925E-3</v>
      </c>
    </row>
    <row r="237" spans="1:23" x14ac:dyDescent="0.2">
      <c r="A237" s="1">
        <v>43759</v>
      </c>
      <c r="B237" s="4">
        <v>17.222000000000001</v>
      </c>
      <c r="C237" s="4">
        <v>17.299999</v>
      </c>
      <c r="D237" s="4">
        <v>16.678667000000001</v>
      </c>
      <c r="E237" s="4">
        <v>16.899999999999999</v>
      </c>
      <c r="F237" s="4">
        <v>16.899999999999999</v>
      </c>
      <c r="G237" s="2">
        <v>75304500</v>
      </c>
      <c r="H237" s="4">
        <f t="shared" si="45"/>
        <v>75.304500000000004</v>
      </c>
      <c r="I237" s="9">
        <f t="shared" si="53"/>
        <v>-1.3426679125900879E-2</v>
      </c>
      <c r="J237" s="6" t="b">
        <f t="shared" si="42"/>
        <v>1</v>
      </c>
      <c r="K237" s="34">
        <f t="shared" si="46"/>
        <v>3.725309702507993E-2</v>
      </c>
      <c r="L237" s="5">
        <f t="shared" si="47"/>
        <v>-1.8697015445360742E-2</v>
      </c>
      <c r="M237" s="5">
        <f t="shared" si="48"/>
        <v>-2.312133081626196E-2</v>
      </c>
      <c r="N237" s="4">
        <f t="shared" si="49"/>
        <v>16.805682739572894</v>
      </c>
      <c r="O237" s="4">
        <f t="shared" si="50"/>
        <v>16.461591303184434</v>
      </c>
      <c r="P237" s="5">
        <f t="shared" si="51"/>
        <v>2.0474707378487916E-2</v>
      </c>
      <c r="Q237" s="43">
        <f t="shared" si="43"/>
        <v>-7.5579041649885218E-3</v>
      </c>
      <c r="R237" s="14"/>
      <c r="S237" s="13">
        <f t="shared" si="44"/>
        <v>2.9413637522926837E-2</v>
      </c>
      <c r="T237" s="20" t="b">
        <f t="shared" si="52"/>
        <v>1</v>
      </c>
      <c r="U237" s="13"/>
      <c r="V237" s="20"/>
      <c r="W237" s="13">
        <f t="shared" si="54"/>
        <v>1.1237061507824388E-3</v>
      </c>
    </row>
    <row r="238" spans="1:23" x14ac:dyDescent="0.2">
      <c r="A238" s="1">
        <v>43760</v>
      </c>
      <c r="B238" s="4">
        <v>16.954666</v>
      </c>
      <c r="C238" s="4">
        <v>17.222000000000001</v>
      </c>
      <c r="D238" s="4">
        <v>16.723333</v>
      </c>
      <c r="E238" s="4">
        <v>17.038668000000001</v>
      </c>
      <c r="F238" s="4">
        <v>17.038668000000001</v>
      </c>
      <c r="G238" s="2">
        <v>69012000</v>
      </c>
      <c r="H238" s="4">
        <f t="shared" si="45"/>
        <v>69.012</v>
      </c>
      <c r="I238" s="9">
        <f t="shared" si="53"/>
        <v>8.2052071005918759E-3</v>
      </c>
      <c r="J238" s="6" t="b">
        <f t="shared" si="42"/>
        <v>0</v>
      </c>
      <c r="K238" s="34">
        <f t="shared" si="46"/>
        <v>2.9818637229791518E-2</v>
      </c>
      <c r="L238" s="5">
        <f t="shared" si="47"/>
        <v>4.9545063288183727E-3</v>
      </c>
      <c r="M238" s="5">
        <f t="shared" si="48"/>
        <v>-1.0645221228661017E-2</v>
      </c>
      <c r="N238" s="4">
        <f t="shared" si="49"/>
        <v>16.844513616310746</v>
      </c>
      <c r="O238" s="4">
        <f t="shared" si="50"/>
        <v>16.511771885516222</v>
      </c>
      <c r="P238" s="5">
        <f t="shared" si="51"/>
        <v>1.9753715564237256E-2</v>
      </c>
      <c r="Q238" s="43">
        <f t="shared" si="43"/>
        <v>-7.1940703703907921E-3</v>
      </c>
      <c r="R238" s="14"/>
      <c r="S238" s="13">
        <f t="shared" si="44"/>
        <v>2.2410049484820449E-2</v>
      </c>
      <c r="T238" s="20" t="b">
        <f t="shared" si="52"/>
        <v>0</v>
      </c>
      <c r="U238" s="13"/>
      <c r="V238" s="20"/>
      <c r="W238" s="13">
        <f t="shared" si="54"/>
        <v>2.3105801376587208E-3</v>
      </c>
    </row>
    <row r="239" spans="1:23" x14ac:dyDescent="0.2">
      <c r="A239" s="1">
        <v>43761</v>
      </c>
      <c r="B239" s="4">
        <v>16.966667000000001</v>
      </c>
      <c r="C239" s="4">
        <v>17.076000000000001</v>
      </c>
      <c r="D239" s="4">
        <v>16.756665999999999</v>
      </c>
      <c r="E239" s="4">
        <v>16.978666</v>
      </c>
      <c r="F239" s="4">
        <v>16.978666</v>
      </c>
      <c r="G239" s="2">
        <v>78916500</v>
      </c>
      <c r="H239" s="4">
        <f t="shared" si="45"/>
        <v>78.916499999999999</v>
      </c>
      <c r="I239" s="9">
        <f t="shared" si="53"/>
        <v>-3.5215194051554247E-3</v>
      </c>
      <c r="J239" s="6" t="b">
        <f t="shared" si="42"/>
        <v>0</v>
      </c>
      <c r="K239" s="34">
        <f t="shared" si="46"/>
        <v>1.9057132248145387E-2</v>
      </c>
      <c r="L239" s="5">
        <f t="shared" si="47"/>
        <v>7.0721020221587577E-4</v>
      </c>
      <c r="M239" s="5">
        <f t="shared" si="48"/>
        <v>-5.7000468493792478E-3</v>
      </c>
      <c r="N239" s="4">
        <f t="shared" si="49"/>
        <v>16.866872346925621</v>
      </c>
      <c r="O239" s="4">
        <f t="shared" si="50"/>
        <v>16.552371373732203</v>
      </c>
      <c r="P239" s="5">
        <f t="shared" si="51"/>
        <v>1.8646075379277011E-2</v>
      </c>
      <c r="Q239" s="43">
        <f t="shared" si="43"/>
        <v>-6.5338934604381423E-3</v>
      </c>
      <c r="R239" s="14"/>
      <c r="S239" s="13">
        <f t="shared" si="44"/>
        <v>1.2398721515936382E-2</v>
      </c>
      <c r="T239" s="20" t="b">
        <f t="shared" si="52"/>
        <v>1</v>
      </c>
      <c r="U239" s="13"/>
      <c r="V239" s="20"/>
      <c r="W239" s="13">
        <f t="shared" si="54"/>
        <v>1.327359823154857E-3</v>
      </c>
    </row>
    <row r="240" spans="1:23" x14ac:dyDescent="0.2">
      <c r="A240" s="1">
        <v>43762</v>
      </c>
      <c r="B240" s="4">
        <v>19.891332999999999</v>
      </c>
      <c r="C240" s="4">
        <v>20.328666999999999</v>
      </c>
      <c r="D240" s="4">
        <v>19.280000999999999</v>
      </c>
      <c r="E240" s="4">
        <v>19.978666</v>
      </c>
      <c r="F240" s="4">
        <v>19.978666</v>
      </c>
      <c r="G240" s="2">
        <v>445813500</v>
      </c>
      <c r="H240" s="4">
        <f t="shared" si="45"/>
        <v>445.81349999999998</v>
      </c>
      <c r="I240" s="9">
        <f t="shared" si="53"/>
        <v>0.17669232671165097</v>
      </c>
      <c r="J240" s="6" t="b">
        <f t="shared" si="42"/>
        <v>0</v>
      </c>
      <c r="K240" s="34">
        <f t="shared" si="46"/>
        <v>5.4391387220363775E-2</v>
      </c>
      <c r="L240" s="5">
        <f t="shared" si="47"/>
        <v>4.3905051511631222E-3</v>
      </c>
      <c r="M240" s="5">
        <f t="shared" si="48"/>
        <v>-1.7217115121222603E-2</v>
      </c>
      <c r="N240" s="4">
        <f t="shared" si="49"/>
        <v>17.385504622438017</v>
      </c>
      <c r="O240" s="4">
        <f t="shared" si="50"/>
        <v>16.850310036885926</v>
      </c>
      <c r="P240" s="5">
        <f t="shared" si="51"/>
        <v>3.0783954632030645E-2</v>
      </c>
      <c r="Q240" s="43">
        <f t="shared" si="43"/>
        <v>0.10896988144462104</v>
      </c>
      <c r="R240" s="14"/>
      <c r="S240" s="13">
        <f t="shared" si="44"/>
        <v>0.16928829168199633</v>
      </c>
      <c r="T240" s="20" t="b">
        <f t="shared" si="52"/>
        <v>0</v>
      </c>
      <c r="U240" s="13"/>
      <c r="V240" s="20"/>
      <c r="W240" s="13">
        <f t="shared" si="54"/>
        <v>3.0748574178124263E-2</v>
      </c>
    </row>
    <row r="241" spans="1:23" x14ac:dyDescent="0.2">
      <c r="A241" s="1">
        <v>43763</v>
      </c>
      <c r="B241" s="4">
        <v>19.847999999999999</v>
      </c>
      <c r="C241" s="4">
        <v>22</v>
      </c>
      <c r="D241" s="4">
        <v>19.740666999999998</v>
      </c>
      <c r="E241" s="4">
        <v>21.875333999999999</v>
      </c>
      <c r="F241" s="4">
        <v>21.875333999999999</v>
      </c>
      <c r="G241" s="2">
        <v>450091500</v>
      </c>
      <c r="H241" s="4">
        <f t="shared" si="45"/>
        <v>450.0915</v>
      </c>
      <c r="I241" s="9">
        <f t="shared" si="53"/>
        <v>9.4934666809085161E-2</v>
      </c>
      <c r="J241" s="6" t="b">
        <f t="shared" si="42"/>
        <v>0</v>
      </c>
      <c r="K241" s="34">
        <f t="shared" si="46"/>
        <v>0.11445069206628133</v>
      </c>
      <c r="L241" s="5">
        <f t="shared" si="47"/>
        <v>0.10214298669891173</v>
      </c>
      <c r="M241" s="5">
        <f t="shared" si="48"/>
        <v>-5.6666363636364214E-3</v>
      </c>
      <c r="N241" s="4">
        <f t="shared" si="49"/>
        <v>18.133809518698346</v>
      </c>
      <c r="O241" s="4">
        <f t="shared" si="50"/>
        <v>17.287268642374105</v>
      </c>
      <c r="P241" s="5">
        <f t="shared" si="51"/>
        <v>4.6683013596858711E-2</v>
      </c>
      <c r="Q241" s="43">
        <f t="shared" si="43"/>
        <v>8.8611137094209064E-2</v>
      </c>
      <c r="R241" s="14"/>
      <c r="S241" s="13">
        <f t="shared" si="44"/>
        <v>0.21320343512570278</v>
      </c>
      <c r="T241" s="20" t="b">
        <f t="shared" si="52"/>
        <v>0</v>
      </c>
      <c r="U241" s="13"/>
      <c r="V241" s="20"/>
      <c r="W241" s="13">
        <f t="shared" si="54"/>
        <v>4.3041885324085136E-2</v>
      </c>
    </row>
    <row r="242" spans="1:23" x14ac:dyDescent="0.2">
      <c r="A242" s="1">
        <v>43766</v>
      </c>
      <c r="B242" s="4">
        <v>21.835999999999999</v>
      </c>
      <c r="C242" s="4">
        <v>22.722667999999999</v>
      </c>
      <c r="D242" s="4">
        <v>21.506665999999999</v>
      </c>
      <c r="E242" s="4">
        <v>21.847334</v>
      </c>
      <c r="F242" s="4">
        <v>21.847334</v>
      </c>
      <c r="G242" s="2">
        <v>283054500</v>
      </c>
      <c r="H242" s="4">
        <f t="shared" si="45"/>
        <v>283.05450000000002</v>
      </c>
      <c r="I242" s="9">
        <f t="shared" si="53"/>
        <v>-1.2799804565269126E-3</v>
      </c>
      <c r="J242" s="6" t="b">
        <f t="shared" si="42"/>
        <v>1</v>
      </c>
      <c r="K242" s="34">
        <f t="shared" si="46"/>
        <v>5.6540702310623116E-2</v>
      </c>
      <c r="L242" s="5">
        <f t="shared" si="47"/>
        <v>5.1905110826165558E-4</v>
      </c>
      <c r="M242" s="5">
        <f t="shared" si="48"/>
        <v>-3.8522500966875844E-2</v>
      </c>
      <c r="N242" s="4">
        <f t="shared" si="49"/>
        <v>18.752730265581956</v>
      </c>
      <c r="O242" s="4">
        <f t="shared" si="50"/>
        <v>17.683796064776356</v>
      </c>
      <c r="P242" s="5">
        <f t="shared" si="51"/>
        <v>5.7001523813707336E-2</v>
      </c>
      <c r="Q242" s="43">
        <f t="shared" si="43"/>
        <v>0.1468551883067668</v>
      </c>
      <c r="R242" s="14"/>
      <c r="S242" s="13">
        <f t="shared" si="44"/>
        <v>0.2116991861022133</v>
      </c>
      <c r="T242" s="20" t="b">
        <f t="shared" si="52"/>
        <v>1</v>
      </c>
      <c r="U242" s="13"/>
      <c r="V242" s="20"/>
      <c r="W242" s="13">
        <f t="shared" si="54"/>
        <v>3.4130762554080069E-2</v>
      </c>
    </row>
    <row r="243" spans="1:23" x14ac:dyDescent="0.2">
      <c r="A243" s="1">
        <v>43767</v>
      </c>
      <c r="B243" s="4">
        <v>21.332666</v>
      </c>
      <c r="C243" s="4">
        <v>21.620000999999998</v>
      </c>
      <c r="D243" s="4">
        <v>20.983333999999999</v>
      </c>
      <c r="E243" s="4">
        <v>21.081333000000001</v>
      </c>
      <c r="F243" s="4">
        <v>21.081333000000001</v>
      </c>
      <c r="G243" s="2">
        <v>190264500</v>
      </c>
      <c r="H243" s="4">
        <f t="shared" si="45"/>
        <v>190.2645</v>
      </c>
      <c r="I243" s="9">
        <f t="shared" si="53"/>
        <v>-3.506153199287379E-2</v>
      </c>
      <c r="J243" s="6" t="b">
        <f t="shared" si="42"/>
        <v>1</v>
      </c>
      <c r="K243" s="34">
        <f t="shared" si="46"/>
        <v>3.0341555827114949E-2</v>
      </c>
      <c r="L243" s="5">
        <f t="shared" si="47"/>
        <v>-1.1781602918266236E-2</v>
      </c>
      <c r="M243" s="5">
        <f t="shared" si="48"/>
        <v>-2.4915262492355931E-2</v>
      </c>
      <c r="N243" s="4">
        <f t="shared" si="49"/>
        <v>19.140830721318295</v>
      </c>
      <c r="O243" s="4">
        <f t="shared" si="50"/>
        <v>17.979234059143629</v>
      </c>
      <c r="P243" s="5">
        <f t="shared" si="51"/>
        <v>6.0686846829533181E-2</v>
      </c>
      <c r="Q243" s="43">
        <f t="shared" si="43"/>
        <v>9.6260361188482663E-2</v>
      </c>
      <c r="R243" s="14"/>
      <c r="S243" s="13">
        <f t="shared" si="44"/>
        <v>0.12952260613853619</v>
      </c>
      <c r="T243" s="20" t="b">
        <f t="shared" si="52"/>
        <v>1</v>
      </c>
      <c r="U243" s="13"/>
      <c r="V243" s="20"/>
      <c r="W243" s="13">
        <f t="shared" si="54"/>
        <v>2.0695677388835678E-2</v>
      </c>
    </row>
    <row r="244" spans="1:23" x14ac:dyDescent="0.2">
      <c r="A244" s="1">
        <v>43768</v>
      </c>
      <c r="B244" s="4">
        <v>20.866667</v>
      </c>
      <c r="C244" s="4">
        <v>21.252666000000001</v>
      </c>
      <c r="D244" s="4">
        <v>20.664667000000001</v>
      </c>
      <c r="E244" s="4">
        <v>21.000668000000001</v>
      </c>
      <c r="F244" s="4">
        <v>21.000668000000001</v>
      </c>
      <c r="G244" s="2">
        <v>144627000</v>
      </c>
      <c r="H244" s="4">
        <f t="shared" si="45"/>
        <v>144.62700000000001</v>
      </c>
      <c r="I244" s="9">
        <f t="shared" si="53"/>
        <v>-3.8263709415339042E-3</v>
      </c>
      <c r="J244" s="6" t="b">
        <f t="shared" si="42"/>
        <v>0</v>
      </c>
      <c r="K244" s="34">
        <f t="shared" si="46"/>
        <v>2.8454317700836888E-2</v>
      </c>
      <c r="L244" s="5">
        <f t="shared" si="47"/>
        <v>6.4217730603551284E-3</v>
      </c>
      <c r="M244" s="5">
        <f t="shared" si="48"/>
        <v>-1.1857241816156164E-2</v>
      </c>
      <c r="N244" s="4">
        <f t="shared" si="49"/>
        <v>19.450803601098578</v>
      </c>
      <c r="O244" s="4">
        <f t="shared" si="50"/>
        <v>18.241967445305054</v>
      </c>
      <c r="P244" s="5">
        <f t="shared" si="51"/>
        <v>6.2148391428169518E-2</v>
      </c>
      <c r="Q244" s="43">
        <f t="shared" si="43"/>
        <v>6.240685083226407E-2</v>
      </c>
      <c r="R244" s="14"/>
      <c r="S244" s="13">
        <f t="shared" si="44"/>
        <v>9.2636912893390946E-2</v>
      </c>
      <c r="T244" s="20" t="b">
        <f t="shared" si="52"/>
        <v>1</v>
      </c>
      <c r="U244" s="13"/>
      <c r="V244" s="20"/>
      <c r="W244" s="13">
        <f t="shared" si="54"/>
        <v>1.6194327419397064E-2</v>
      </c>
    </row>
    <row r="245" spans="1:23" x14ac:dyDescent="0.2">
      <c r="A245" s="1">
        <v>43769</v>
      </c>
      <c r="B245" s="4">
        <v>20.873332999999999</v>
      </c>
      <c r="C245" s="4">
        <v>21.266666000000001</v>
      </c>
      <c r="D245" s="4">
        <v>20.866667</v>
      </c>
      <c r="E245" s="4">
        <v>20.994667</v>
      </c>
      <c r="F245" s="4">
        <v>20.994667</v>
      </c>
      <c r="G245" s="2">
        <v>76005000</v>
      </c>
      <c r="H245" s="4">
        <f t="shared" si="45"/>
        <v>76.004999999999995</v>
      </c>
      <c r="I245" s="9">
        <f t="shared" si="53"/>
        <v>-2.8575281510098894E-4</v>
      </c>
      <c r="J245" s="6" t="b">
        <f t="shared" si="42"/>
        <v>1</v>
      </c>
      <c r="K245" s="34">
        <f t="shared" si="46"/>
        <v>1.9169280843941254E-2</v>
      </c>
      <c r="L245" s="5">
        <f t="shared" si="47"/>
        <v>5.8128713799564715E-3</v>
      </c>
      <c r="M245" s="5">
        <f t="shared" si="48"/>
        <v>-1.2789922031032085E-2</v>
      </c>
      <c r="N245" s="4">
        <f t="shared" si="49"/>
        <v>19.708114167582149</v>
      </c>
      <c r="O245" s="4">
        <f t="shared" si="50"/>
        <v>18.481332623974179</v>
      </c>
      <c r="P245" s="5">
        <f t="shared" si="51"/>
        <v>6.2247535871590466E-2</v>
      </c>
      <c r="Q245" s="43">
        <f t="shared" si="43"/>
        <v>5.878557545214308E-2</v>
      </c>
      <c r="R245" s="48"/>
      <c r="S245" s="13">
        <f t="shared" si="44"/>
        <v>7.9081733501499163E-2</v>
      </c>
      <c r="T245" s="20" t="b">
        <f t="shared" si="52"/>
        <v>1</v>
      </c>
      <c r="U245" s="13"/>
      <c r="V245" s="20"/>
      <c r="W245" s="13">
        <f t="shared" si="54"/>
        <v>1.3228788473759443E-2</v>
      </c>
    </row>
    <row r="246" spans="1:23" x14ac:dyDescent="0.2">
      <c r="A246" s="1">
        <v>43770</v>
      </c>
      <c r="B246" s="4">
        <v>21.087999</v>
      </c>
      <c r="C246" s="4">
        <v>21.098666999999999</v>
      </c>
      <c r="D246" s="4">
        <v>20.653334000000001</v>
      </c>
      <c r="E246" s="4">
        <v>20.887333000000002</v>
      </c>
      <c r="F246" s="4">
        <v>20.887333000000002</v>
      </c>
      <c r="G246" s="2">
        <v>95758500</v>
      </c>
      <c r="H246" s="4">
        <f t="shared" si="45"/>
        <v>95.758499999999998</v>
      </c>
      <c r="I246" s="9">
        <f t="shared" si="53"/>
        <v>-5.1124411737513168E-3</v>
      </c>
      <c r="J246" s="6" t="b">
        <f t="shared" si="42"/>
        <v>0</v>
      </c>
      <c r="K246" s="34">
        <f t="shared" si="46"/>
        <v>2.1562281421488558E-2</v>
      </c>
      <c r="L246" s="5">
        <f t="shared" si="47"/>
        <v>-9.5156491614020958E-3</v>
      </c>
      <c r="M246" s="5">
        <f t="shared" si="48"/>
        <v>-1.001646217744454E-2</v>
      </c>
      <c r="N246" s="4">
        <f t="shared" si="49"/>
        <v>19.904650639651791</v>
      </c>
      <c r="O246" s="4">
        <f t="shared" si="50"/>
        <v>18.690550047976423</v>
      </c>
      <c r="P246" s="5">
        <f t="shared" si="51"/>
        <v>6.0995825229746795E-2</v>
      </c>
      <c r="Q246" s="43">
        <f t="shared" si="43"/>
        <v>3.761348912383157E-2</v>
      </c>
      <c r="R246" s="48"/>
      <c r="S246" s="13">
        <f t="shared" si="44"/>
        <v>5.998680318305228E-2</v>
      </c>
      <c r="T246" s="20" t="b">
        <f t="shared" si="52"/>
        <v>1</v>
      </c>
      <c r="U246" s="13"/>
      <c r="V246" s="20"/>
      <c r="W246" s="13">
        <f t="shared" si="54"/>
        <v>9.9723631798787054E-3</v>
      </c>
    </row>
    <row r="247" spans="1:23" x14ac:dyDescent="0.2">
      <c r="A247" s="1">
        <v>43773</v>
      </c>
      <c r="B247" s="4">
        <v>20.986668000000002</v>
      </c>
      <c r="C247" s="4">
        <v>21.462667</v>
      </c>
      <c r="D247" s="4">
        <v>20.617332000000001</v>
      </c>
      <c r="E247" s="4">
        <v>21.164667000000001</v>
      </c>
      <c r="F247" s="4">
        <v>21.164667000000001</v>
      </c>
      <c r="G247" s="2">
        <v>131805000</v>
      </c>
      <c r="H247" s="4">
        <f t="shared" si="45"/>
        <v>131.80500000000001</v>
      </c>
      <c r="I247" s="9">
        <f t="shared" si="53"/>
        <v>1.3277616630136539E-2</v>
      </c>
      <c r="J247" s="6" t="b">
        <f t="shared" si="42"/>
        <v>0</v>
      </c>
      <c r="K247" s="34">
        <f t="shared" si="46"/>
        <v>4.1001182888261128E-2</v>
      </c>
      <c r="L247" s="5">
        <f t="shared" si="47"/>
        <v>8.4815274154048555E-3</v>
      </c>
      <c r="M247" s="5">
        <f t="shared" si="48"/>
        <v>-1.3884574549845007E-2</v>
      </c>
      <c r="N247" s="4">
        <f t="shared" si="49"/>
        <v>20.114653366376494</v>
      </c>
      <c r="O247" s="4">
        <f t="shared" si="50"/>
        <v>18.905690652500212</v>
      </c>
      <c r="P247" s="5">
        <f t="shared" si="51"/>
        <v>6.0103581794612247E-2</v>
      </c>
      <c r="Q247" s="43">
        <f t="shared" si="43"/>
        <v>2.4990668467783833E-2</v>
      </c>
      <c r="R247" s="48"/>
      <c r="S247" s="13">
        <f t="shared" si="44"/>
        <v>6.7016498324392465E-2</v>
      </c>
      <c r="T247" s="20" t="b">
        <f t="shared" si="52"/>
        <v>0</v>
      </c>
      <c r="U247" s="13"/>
      <c r="V247" s="20"/>
      <c r="W247" s="13">
        <f t="shared" si="54"/>
        <v>1.0550435198614299E-2</v>
      </c>
    </row>
    <row r="248" spans="1:23" x14ac:dyDescent="0.2">
      <c r="A248" s="1">
        <v>43774</v>
      </c>
      <c r="B248" s="4">
        <v>21.308001000000001</v>
      </c>
      <c r="C248" s="4">
        <v>21.567333000000001</v>
      </c>
      <c r="D248" s="4">
        <v>21.074667000000002</v>
      </c>
      <c r="E248" s="4">
        <v>21.148001000000001</v>
      </c>
      <c r="F248" s="4">
        <v>21.148001000000001</v>
      </c>
      <c r="G248" s="2">
        <v>104151000</v>
      </c>
      <c r="H248" s="4">
        <f t="shared" si="45"/>
        <v>104.151</v>
      </c>
      <c r="I248" s="9">
        <f t="shared" si="53"/>
        <v>-7.8744447054143274E-4</v>
      </c>
      <c r="J248" s="6" t="b">
        <f t="shared" si="42"/>
        <v>1</v>
      </c>
      <c r="K248" s="34">
        <f t="shared" si="46"/>
        <v>2.337716652889461E-2</v>
      </c>
      <c r="L248" s="5">
        <f t="shared" si="47"/>
        <v>-7.5089164863470833E-3</v>
      </c>
      <c r="M248" s="5">
        <f t="shared" si="48"/>
        <v>-1.9442923239512307E-2</v>
      </c>
      <c r="N248" s="4">
        <f t="shared" si="49"/>
        <v>20.286877971980413</v>
      </c>
      <c r="O248" s="4">
        <f t="shared" si="50"/>
        <v>19.100674160978453</v>
      </c>
      <c r="P248" s="5">
        <f t="shared" si="51"/>
        <v>5.8471481547841243E-2</v>
      </c>
      <c r="Q248" s="43">
        <f t="shared" si="43"/>
        <v>3.8832442779399449E-2</v>
      </c>
      <c r="R248" s="48"/>
      <c r="S248" s="13">
        <f t="shared" si="44"/>
        <v>6.3117401789871852E-2</v>
      </c>
      <c r="T248" s="20" t="b">
        <f t="shared" si="52"/>
        <v>1</v>
      </c>
      <c r="U248" s="13">
        <f t="shared" ref="U248:U254" si="56">(E248-E247)/E247</f>
        <v>-7.8744447054143274E-4</v>
      </c>
      <c r="V248" s="20"/>
      <c r="W248" s="13">
        <f t="shared" si="54"/>
        <v>8.5621463351592385E-3</v>
      </c>
    </row>
    <row r="249" spans="1:23" x14ac:dyDescent="0.2">
      <c r="A249" s="1">
        <v>43775</v>
      </c>
      <c r="B249" s="4">
        <v>21.200001</v>
      </c>
      <c r="C249" s="4">
        <v>21.781334000000001</v>
      </c>
      <c r="D249" s="4">
        <v>20.966667000000001</v>
      </c>
      <c r="E249" s="4">
        <v>21.771999000000001</v>
      </c>
      <c r="F249" s="4">
        <v>21.771999000000001</v>
      </c>
      <c r="G249" s="2">
        <v>119113500</v>
      </c>
      <c r="H249" s="4">
        <f t="shared" si="45"/>
        <v>119.1135</v>
      </c>
      <c r="I249" s="9">
        <f t="shared" si="53"/>
        <v>2.9506240329759785E-2</v>
      </c>
      <c r="J249" s="6" t="b">
        <f t="shared" si="42"/>
        <v>0</v>
      </c>
      <c r="K249" s="34">
        <f t="shared" si="46"/>
        <v>3.8855341194668658E-2</v>
      </c>
      <c r="L249" s="5">
        <f t="shared" si="47"/>
        <v>2.6981036463158688E-2</v>
      </c>
      <c r="M249" s="5">
        <f t="shared" si="48"/>
        <v>-4.2857797414979693E-4</v>
      </c>
      <c r="N249" s="4">
        <f t="shared" si="49"/>
        <v>20.534398143317013</v>
      </c>
      <c r="O249" s="4">
        <f t="shared" si="50"/>
        <v>19.332963277415111</v>
      </c>
      <c r="P249" s="5">
        <f t="shared" si="51"/>
        <v>5.8508404167322184E-2</v>
      </c>
      <c r="Q249" s="43">
        <f t="shared" si="43"/>
        <v>2.1050963055553276E-2</v>
      </c>
      <c r="R249" s="48"/>
      <c r="S249" s="13">
        <f t="shared" si="44"/>
        <v>6.0724246602221824E-2</v>
      </c>
      <c r="T249" s="20" t="b">
        <f t="shared" si="52"/>
        <v>0</v>
      </c>
      <c r="U249" s="13">
        <f t="shared" si="56"/>
        <v>2.9506240329759785E-2</v>
      </c>
      <c r="V249" s="20"/>
      <c r="W249" s="13">
        <f t="shared" si="54"/>
        <v>1.2200998678972029E-2</v>
      </c>
    </row>
    <row r="250" spans="1:23" x14ac:dyDescent="0.2">
      <c r="A250" s="1">
        <v>43776</v>
      </c>
      <c r="B250" s="4">
        <v>21.942667</v>
      </c>
      <c r="C250" s="4">
        <v>22.766666000000001</v>
      </c>
      <c r="D250" s="4">
        <v>21.867999999999999</v>
      </c>
      <c r="E250" s="4">
        <v>22.369333000000001</v>
      </c>
      <c r="F250" s="4">
        <v>22.369333000000001</v>
      </c>
      <c r="G250" s="2">
        <v>217009500</v>
      </c>
      <c r="H250" s="4">
        <f t="shared" si="45"/>
        <v>217.0095</v>
      </c>
      <c r="I250" s="9">
        <f t="shared" si="53"/>
        <v>2.7435882208151855E-2</v>
      </c>
      <c r="J250" s="6" t="b">
        <f t="shared" si="42"/>
        <v>0</v>
      </c>
      <c r="K250" s="34">
        <f t="shared" si="46"/>
        <v>4.1095024693616346E-2</v>
      </c>
      <c r="L250" s="5">
        <f t="shared" si="47"/>
        <v>1.9444582556897065E-2</v>
      </c>
      <c r="M250" s="5">
        <f t="shared" si="48"/>
        <v>-1.7452401682354356E-2</v>
      </c>
      <c r="N250" s="4">
        <f t="shared" si="49"/>
        <v>20.840220619430845</v>
      </c>
      <c r="O250" s="4">
        <f t="shared" si="50"/>
        <v>19.596995427205101</v>
      </c>
      <c r="P250" s="5">
        <f t="shared" si="51"/>
        <v>5.9655087867284608E-2</v>
      </c>
      <c r="Q250" s="43">
        <f t="shared" si="43"/>
        <v>4.9317106538252324E-2</v>
      </c>
      <c r="R250" s="48"/>
      <c r="S250" s="13">
        <f t="shared" si="44"/>
        <v>9.2438818942875853E-2</v>
      </c>
      <c r="T250" s="20" t="b">
        <f t="shared" si="52"/>
        <v>0</v>
      </c>
      <c r="U250" s="13">
        <f t="shared" si="56"/>
        <v>2.7435882208151855E-2</v>
      </c>
      <c r="V250" s="20"/>
      <c r="W250" s="13">
        <f t="shared" si="54"/>
        <v>1.4893179433815686E-2</v>
      </c>
    </row>
    <row r="251" spans="1:23" x14ac:dyDescent="0.2">
      <c r="A251" s="1">
        <v>43777</v>
      </c>
      <c r="B251" s="4">
        <v>22.299999</v>
      </c>
      <c r="C251" s="4">
        <v>22.497333999999999</v>
      </c>
      <c r="D251" s="4">
        <v>22.166668000000001</v>
      </c>
      <c r="E251" s="4">
        <v>22.475999999999999</v>
      </c>
      <c r="F251" s="4">
        <v>22.475999999999999</v>
      </c>
      <c r="G251" s="2">
        <v>91038000</v>
      </c>
      <c r="H251" s="4">
        <f t="shared" si="45"/>
        <v>91.037999999999997</v>
      </c>
      <c r="I251" s="9">
        <f t="shared" si="53"/>
        <v>4.7684479461232955E-3</v>
      </c>
      <c r="J251" s="6" t="b">
        <f t="shared" si="42"/>
        <v>0</v>
      </c>
      <c r="K251" s="34">
        <f t="shared" si="46"/>
        <v>1.4917262260615679E-2</v>
      </c>
      <c r="L251" s="5">
        <f t="shared" si="47"/>
        <v>7.8924218785839141E-3</v>
      </c>
      <c r="M251" s="5">
        <f t="shared" si="48"/>
        <v>-9.4829013962274464E-4</v>
      </c>
      <c r="N251" s="4">
        <f t="shared" si="49"/>
        <v>21.112850516192371</v>
      </c>
      <c r="O251" s="4">
        <f t="shared" si="50"/>
        <v>19.847343650926398</v>
      </c>
      <c r="P251" s="5">
        <f t="shared" si="51"/>
        <v>5.994012339998335E-2</v>
      </c>
      <c r="Q251" s="43">
        <f t="shared" si="43"/>
        <v>4.99135577642352E-2</v>
      </c>
      <c r="R251" s="48"/>
      <c r="S251" s="13">
        <f t="shared" si="44"/>
        <v>6.5575393656380362E-2</v>
      </c>
      <c r="T251" s="20" t="b">
        <f t="shared" si="52"/>
        <v>0</v>
      </c>
      <c r="U251" s="13">
        <f t="shared" si="56"/>
        <v>4.7684479461232955E-3</v>
      </c>
      <c r="V251" s="20"/>
      <c r="W251" s="13">
        <f t="shared" si="54"/>
        <v>1.308191029932443E-2</v>
      </c>
    </row>
    <row r="252" spans="1:23" x14ac:dyDescent="0.2">
      <c r="A252" s="1">
        <v>43780</v>
      </c>
      <c r="B252" s="4">
        <v>22.93</v>
      </c>
      <c r="C252" s="4">
        <v>23.279333000000001</v>
      </c>
      <c r="D252" s="4">
        <v>22.799999</v>
      </c>
      <c r="E252" s="4">
        <v>23.006001000000001</v>
      </c>
      <c r="F252" s="4">
        <v>23.006001000000001</v>
      </c>
      <c r="G252" s="2">
        <v>149800500</v>
      </c>
      <c r="H252" s="4">
        <f t="shared" si="45"/>
        <v>149.8005</v>
      </c>
      <c r="I252" s="9">
        <f t="shared" si="53"/>
        <v>2.3580752802989952E-2</v>
      </c>
      <c r="J252" s="6" t="b">
        <f t="shared" si="42"/>
        <v>1</v>
      </c>
      <c r="K252" s="34">
        <f t="shared" si="46"/>
        <v>2.1023421974711555E-2</v>
      </c>
      <c r="L252" s="5">
        <f t="shared" si="47"/>
        <v>3.3144788486699321E-3</v>
      </c>
      <c r="M252" s="5">
        <f t="shared" si="48"/>
        <v>-1.1741401697376806E-2</v>
      </c>
      <c r="N252" s="4">
        <f t="shared" si="49"/>
        <v>21.428375596826974</v>
      </c>
      <c r="O252" s="4">
        <f t="shared" si="50"/>
        <v>20.122009507367579</v>
      </c>
      <c r="P252" s="5">
        <f t="shared" si="51"/>
        <v>6.0964307982954921E-2</v>
      </c>
      <c r="Q252" s="43">
        <f t="shared" si="43"/>
        <v>6.4009677120655362E-2</v>
      </c>
      <c r="R252" s="48"/>
      <c r="S252" s="13">
        <f t="shared" si="44"/>
        <v>8.6378801547939491E-2</v>
      </c>
      <c r="T252" s="20" t="b">
        <f t="shared" si="52"/>
        <v>0</v>
      </c>
      <c r="U252" s="13">
        <f t="shared" si="56"/>
        <v>2.3580752802989952E-2</v>
      </c>
      <c r="V252" s="20">
        <f>(E252-E248)/E248</f>
        <v>8.7857003600482167E-2</v>
      </c>
      <c r="W252" s="13">
        <f t="shared" si="54"/>
        <v>1.4944693535939826E-2</v>
      </c>
    </row>
    <row r="253" spans="1:23" x14ac:dyDescent="0.2">
      <c r="A253" s="1"/>
      <c r="B253" s="4"/>
      <c r="C253" s="4"/>
      <c r="D253" s="4"/>
      <c r="E253" s="4"/>
      <c r="F253" s="4"/>
      <c r="G253" s="2"/>
      <c r="H253" s="4">
        <f t="shared" si="45"/>
        <v>0</v>
      </c>
      <c r="I253" s="9">
        <f t="shared" si="53"/>
        <v>-1</v>
      </c>
      <c r="J253" s="6" t="b">
        <f t="shared" si="42"/>
        <v>0</v>
      </c>
      <c r="K253" s="34" t="e">
        <f t="shared" si="46"/>
        <v>#DIV/0!</v>
      </c>
      <c r="L253" s="5" t="e">
        <f t="shared" si="47"/>
        <v>#DIV/0!</v>
      </c>
      <c r="M253" s="5" t="e">
        <f t="shared" si="48"/>
        <v>#DIV/0!</v>
      </c>
      <c r="N253" s="4">
        <f t="shared" si="49"/>
        <v>17.856979664022479</v>
      </c>
      <c r="O253" s="4">
        <f t="shared" si="50"/>
        <v>18.372269550205182</v>
      </c>
      <c r="P253" s="5">
        <f t="shared" si="51"/>
        <v>-2.885649734041466E-2</v>
      </c>
      <c r="Q253" s="43">
        <f t="shared" si="43"/>
        <v>-1</v>
      </c>
      <c r="R253" s="48"/>
      <c r="S253" s="13">
        <f t="shared" si="44"/>
        <v>-1</v>
      </c>
      <c r="T253" s="20" t="b">
        <f t="shared" si="52"/>
        <v>1</v>
      </c>
      <c r="U253" s="13">
        <f t="shared" si="56"/>
        <v>-1</v>
      </c>
      <c r="W253" s="13">
        <f t="shared" si="54"/>
        <v>-0.16666666666666666</v>
      </c>
    </row>
    <row r="254" spans="1:23" x14ac:dyDescent="0.2">
      <c r="A254" s="1"/>
      <c r="B254" s="4"/>
      <c r="C254" s="4"/>
      <c r="D254" s="4"/>
      <c r="E254" s="4"/>
      <c r="F254" s="4"/>
      <c r="G254" s="2"/>
      <c r="H254" s="4">
        <f t="shared" si="45"/>
        <v>0</v>
      </c>
      <c r="I254" s="10">
        <f t="shared" ref="I254:I256" si="57">(E254-E253)</f>
        <v>0</v>
      </c>
      <c r="J254" s="6" t="b">
        <f t="shared" si="42"/>
        <v>0</v>
      </c>
      <c r="K254" s="6"/>
      <c r="L254" s="5" t="e">
        <f t="shared" si="47"/>
        <v>#DIV/0!</v>
      </c>
      <c r="M254" s="5" t="e">
        <f t="shared" si="48"/>
        <v>#DIV/0!</v>
      </c>
      <c r="N254" s="4">
        <f t="shared" si="49"/>
        <v>14.8808163866854</v>
      </c>
      <c r="O254" s="4">
        <f t="shared" si="50"/>
        <v>16.7746808936656</v>
      </c>
      <c r="P254" s="5">
        <f t="shared" si="51"/>
        <v>-0.12726885795558465</v>
      </c>
      <c r="Q254" s="43">
        <f t="shared" si="43"/>
        <v>-1</v>
      </c>
      <c r="R254" s="14"/>
      <c r="S254" s="13">
        <f t="shared" si="44"/>
        <v>-1</v>
      </c>
      <c r="T254" s="20" t="b">
        <f t="shared" si="52"/>
        <v>0</v>
      </c>
      <c r="U254" s="13" t="e">
        <f t="shared" si="56"/>
        <v>#DIV/0!</v>
      </c>
      <c r="W254" s="13">
        <f t="shared" si="54"/>
        <v>-0.16666666666666663</v>
      </c>
    </row>
    <row r="255" spans="1:23" x14ac:dyDescent="0.2">
      <c r="A255" s="1"/>
      <c r="B255" s="4"/>
      <c r="C255" s="4"/>
      <c r="D255" s="4"/>
      <c r="E255" s="4"/>
      <c r="F255" s="4"/>
      <c r="G255" s="2"/>
      <c r="H255" s="4">
        <f t="shared" si="45"/>
        <v>0</v>
      </c>
      <c r="I255" s="4">
        <f t="shared" si="57"/>
        <v>0</v>
      </c>
      <c r="J255" s="4" t="b">
        <f t="shared" si="42"/>
        <v>0</v>
      </c>
      <c r="K255" s="4"/>
      <c r="L255" s="5" t="e">
        <f t="shared" si="47"/>
        <v>#DIV/0!</v>
      </c>
      <c r="M255" s="5" t="e">
        <f t="shared" si="48"/>
        <v>#DIV/0!</v>
      </c>
      <c r="N255" s="4">
        <f t="shared" si="49"/>
        <v>12.400680322237832</v>
      </c>
      <c r="O255" s="4">
        <f t="shared" si="50"/>
        <v>15.316012989868591</v>
      </c>
      <c r="P255" s="5">
        <f t="shared" si="51"/>
        <v>-0.2350945748035102</v>
      </c>
      <c r="Q255" s="43">
        <f t="shared" si="43"/>
        <v>-1</v>
      </c>
      <c r="R255" s="14"/>
      <c r="S255" s="13">
        <f t="shared" si="44"/>
        <v>-1</v>
      </c>
      <c r="T255" s="20" t="b">
        <f t="shared" si="52"/>
        <v>0</v>
      </c>
      <c r="W255" s="13">
        <f t="shared" si="54"/>
        <v>-0.16666666666666671</v>
      </c>
    </row>
    <row r="256" spans="1:23" x14ac:dyDescent="0.2">
      <c r="A256" s="1"/>
      <c r="B256" s="4"/>
      <c r="C256" s="4"/>
      <c r="D256" s="4"/>
      <c r="E256" s="4"/>
      <c r="F256" s="2"/>
      <c r="G256" s="2"/>
      <c r="H256" s="4"/>
      <c r="I256" s="4">
        <f t="shared" si="57"/>
        <v>0</v>
      </c>
      <c r="J256" s="26" t="b">
        <f t="shared" si="42"/>
        <v>0</v>
      </c>
      <c r="K256" s="26"/>
      <c r="L256" s="5" t="e">
        <f t="shared" si="47"/>
        <v>#DIV/0!</v>
      </c>
      <c r="M256" s="5" t="e">
        <f t="shared" si="48"/>
        <v>#DIV/0!</v>
      </c>
      <c r="N256" s="4">
        <f t="shared" si="49"/>
        <v>10.333900268531528</v>
      </c>
      <c r="O256" s="4">
        <f t="shared" si="50"/>
        <v>13.984185773358279</v>
      </c>
      <c r="P256" s="5">
        <f t="shared" si="51"/>
        <v>-0.35323405587167195</v>
      </c>
      <c r="Q256" s="43">
        <f t="shared" si="43"/>
        <v>-1</v>
      </c>
      <c r="R256" s="14"/>
      <c r="S256" s="13">
        <f t="shared" si="44"/>
        <v>-1</v>
      </c>
      <c r="W256" s="13">
        <f t="shared" si="54"/>
        <v>-0.16666666666666663</v>
      </c>
    </row>
  </sheetData>
  <mergeCells count="1">
    <mergeCell ref="AB31:AB32"/>
  </mergeCells>
  <conditionalFormatting sqref="K1:K1048576">
    <cfRule type="top10" dxfId="355" priority="3" percent="1" rank="10"/>
  </conditionalFormatting>
  <conditionalFormatting sqref="M1:M256">
    <cfRule type="top10" dxfId="354" priority="4" percent="1" bottom="1" rank="10"/>
  </conditionalFormatting>
  <conditionalFormatting sqref="P1:P256">
    <cfRule type="top10" dxfId="353" priority="9" percent="1" rank="10"/>
    <cfRule type="top10" dxfId="352" priority="10" percent="1" rank="10"/>
    <cfRule type="top10" dxfId="351" priority="25" percent="1" rank="10"/>
    <cfRule type="top10" dxfId="350" priority="26" rank="10"/>
  </conditionalFormatting>
  <conditionalFormatting sqref="P2:P256">
    <cfRule type="top10" dxfId="349" priority="27" percent="1" rank="10"/>
  </conditionalFormatting>
  <conditionalFormatting sqref="Q1:Q256">
    <cfRule type="top10" dxfId="348" priority="8" rank="10"/>
    <cfRule type="top10" dxfId="347" priority="14" percent="1" rank="10"/>
    <cfRule type="top10" dxfId="346" priority="35" rank="10"/>
  </conditionalFormatting>
  <conditionalFormatting sqref="S1:S256">
    <cfRule type="top10" dxfId="345" priority="5" rank="10"/>
    <cfRule type="top10" dxfId="344" priority="6" rank="10"/>
    <cfRule type="top10" dxfId="343" priority="7" rank="10"/>
    <cfRule type="top10" dxfId="342" priority="13" percent="1" rank="10"/>
  </conditionalFormatting>
  <conditionalFormatting sqref="S1:S1048576">
    <cfRule type="top10" dxfId="341" priority="1" percent="1" bottom="1" rank="10"/>
    <cfRule type="top10" dxfId="340" priority="2" bottom="1" rank="10"/>
  </conditionalFormatting>
  <conditionalFormatting sqref="S1:T1">
    <cfRule type="top10" dxfId="339" priority="33" percent="1" rank="10"/>
    <cfRule type="top10" dxfId="338" priority="34" rank="10"/>
  </conditionalFormatting>
  <conditionalFormatting sqref="S1:T256">
    <cfRule type="top10" dxfId="337" priority="30" percent="1" rank="7"/>
    <cfRule type="colorScale" priority="31">
      <colorScale>
        <cfvo type="min"/>
        <cfvo type="percent" val="&quot;7$P:$P&quot;"/>
        <color rgb="FF92D050"/>
        <color theme="1"/>
      </colorScale>
    </cfRule>
    <cfRule type="top10" dxfId="336" priority="32" percent="1" rank="10"/>
  </conditionalFormatting>
  <conditionalFormatting sqref="T1:T256">
    <cfRule type="containsText" dxfId="335" priority="11" operator="containsText" text="TRUE">
      <formula>NOT(ISERROR(SEARCH("TRUE",T1)))</formula>
    </cfRule>
    <cfRule type="top10" dxfId="334" priority="12" percent="1" rank="10"/>
    <cfRule type="containsText" dxfId="333" priority="28" operator="containsText" text="FALSE">
      <formula>NOT(ISERROR(SEARCH("FALSE",T1)))</formula>
    </cfRule>
    <cfRule type="cellIs" dxfId="332" priority="29" operator="equal">
      <formula>FALSE</formula>
    </cfRule>
  </conditionalFormatting>
  <conditionalFormatting sqref="U1">
    <cfRule type="top10" dxfId="331" priority="23" percent="1" rank="10"/>
    <cfRule type="top10" dxfId="330" priority="24" rank="10"/>
  </conditionalFormatting>
  <conditionalFormatting sqref="U1:U256">
    <cfRule type="top10" dxfId="329" priority="20" percent="1" rank="7"/>
    <cfRule type="colorScale" priority="21">
      <colorScale>
        <cfvo type="min"/>
        <cfvo type="percent" val="&quot;7$P:$P&quot;"/>
        <color rgb="FF92D050"/>
        <color theme="1"/>
      </colorScale>
    </cfRule>
    <cfRule type="top10" dxfId="328" priority="22" percent="1" rank="10"/>
  </conditionalFormatting>
  <conditionalFormatting sqref="V1:W1">
    <cfRule type="top10" dxfId="327" priority="18" percent="1" rank="10"/>
    <cfRule type="top10" dxfId="326" priority="19" rank="10"/>
  </conditionalFormatting>
  <conditionalFormatting sqref="V1:W256">
    <cfRule type="top10" dxfId="325" priority="15" percent="1" rank="7"/>
    <cfRule type="colorScale" priority="16">
      <colorScale>
        <cfvo type="min"/>
        <cfvo type="percent" val="&quot;7$P:$P&quot;"/>
        <color rgb="FF92D050"/>
        <color theme="1"/>
      </colorScale>
    </cfRule>
    <cfRule type="top10" dxfId="324" priority="17" percent="1" rank="10"/>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D9E35-866B-9E4C-8F4B-5F58896AECCF}">
  <dimension ref="A1:AC277"/>
  <sheetViews>
    <sheetView topLeftCell="F1" workbookViewId="0">
      <selection activeCell="Q215" sqref="Q215:Q218"/>
    </sheetView>
  </sheetViews>
  <sheetFormatPr baseColWidth="10" defaultRowHeight="16" x14ac:dyDescent="0.2"/>
  <cols>
    <col min="1" max="1" width="10.83203125" style="2"/>
    <col min="2" max="6" width="10.83203125" style="4"/>
    <col min="7" max="7" width="14" style="2" customWidth="1"/>
    <col min="8" max="8" width="10.83203125" style="3"/>
    <col min="11" max="11" width="14.83203125" customWidth="1"/>
    <col min="12" max="12" width="16.83203125" customWidth="1"/>
    <col min="13" max="13" width="11.5" style="16" customWidth="1"/>
    <col min="14" max="14" width="10.83203125" style="25"/>
    <col min="15" max="15" width="15.33203125" style="25" customWidth="1"/>
    <col min="16" max="16" width="14.83203125" customWidth="1"/>
    <col min="17" max="17" width="53.1640625" customWidth="1"/>
    <col min="18" max="18" width="19.83203125" customWidth="1"/>
    <col min="19" max="20" width="21.1640625" customWidth="1"/>
    <col min="21" max="21" width="24.1640625" customWidth="1"/>
    <col min="22" max="22" width="18.6640625" customWidth="1"/>
    <col min="28" max="28" width="23.83203125" customWidth="1"/>
  </cols>
  <sheetData>
    <row r="1" spans="1:23" x14ac:dyDescent="0.2">
      <c r="A1" s="7" t="s">
        <v>0</v>
      </c>
      <c r="B1" s="8" t="s">
        <v>1</v>
      </c>
      <c r="C1" s="8" t="s">
        <v>2</v>
      </c>
      <c r="D1" s="8" t="s">
        <v>3</v>
      </c>
      <c r="E1" s="8" t="s">
        <v>4</v>
      </c>
      <c r="F1" s="8" t="s">
        <v>5</v>
      </c>
      <c r="G1" s="7" t="s">
        <v>6</v>
      </c>
      <c r="I1" s="7" t="s">
        <v>7</v>
      </c>
      <c r="J1" s="7" t="s">
        <v>10</v>
      </c>
      <c r="K1" s="7" t="s">
        <v>8</v>
      </c>
      <c r="L1" s="7" t="s">
        <v>32</v>
      </c>
      <c r="M1" s="11" t="s">
        <v>11</v>
      </c>
      <c r="N1" s="24" t="s">
        <v>20</v>
      </c>
      <c r="O1" s="24" t="s">
        <v>23</v>
      </c>
      <c r="P1" s="7" t="s">
        <v>13</v>
      </c>
      <c r="Q1" s="51" t="s">
        <v>135</v>
      </c>
      <c r="R1" s="12" t="s">
        <v>16</v>
      </c>
      <c r="S1" s="7" t="s">
        <v>17</v>
      </c>
      <c r="T1" s="12" t="s">
        <v>17</v>
      </c>
      <c r="U1" s="7" t="s">
        <v>19</v>
      </c>
      <c r="V1" s="7" t="s">
        <v>12</v>
      </c>
      <c r="W1">
        <v>11</v>
      </c>
    </row>
    <row r="2" spans="1:23" x14ac:dyDescent="0.2">
      <c r="A2" s="1">
        <v>44872</v>
      </c>
      <c r="B2" s="4">
        <v>301.04998799999998</v>
      </c>
      <c r="C2" s="4">
        <v>311.89999399999999</v>
      </c>
      <c r="D2" s="4">
        <v>301.04998799999998</v>
      </c>
      <c r="E2" s="4">
        <v>309.45001200000002</v>
      </c>
      <c r="F2" s="4">
        <v>297.65768400000002</v>
      </c>
      <c r="G2" s="2">
        <v>23526948</v>
      </c>
      <c r="H2" s="4">
        <f>(G2/1000000)</f>
        <v>23.526948000000001</v>
      </c>
      <c r="I2" s="5">
        <f>(C2-D2)/D2</f>
        <v>3.6040546196600437E-2</v>
      </c>
      <c r="J2" s="14"/>
      <c r="K2" s="17" t="b">
        <f>(E2-D2)&lt;(C2-E2)</f>
        <v>0</v>
      </c>
      <c r="L2" s="5">
        <f>(E2-B2)/B2</f>
        <v>2.7902422636867971E-2</v>
      </c>
      <c r="M2" s="18">
        <v>286.66000000000003</v>
      </c>
      <c r="N2" s="4">
        <v>270.83999999999997</v>
      </c>
      <c r="O2" s="5">
        <f>(M2-N2)/M2</f>
        <v>5.5187329937905705E-2</v>
      </c>
      <c r="P2" s="5">
        <f>(D2-M2)/M2</f>
        <v>5.0198799972092228E-2</v>
      </c>
      <c r="Q2" s="105" t="s">
        <v>136</v>
      </c>
      <c r="R2" s="13">
        <f>(C2-M2)/M2</f>
        <v>8.8048538338100765E-2</v>
      </c>
      <c r="S2" s="19"/>
      <c r="T2" s="13"/>
      <c r="U2" s="13"/>
      <c r="V2" s="7" t="s">
        <v>22</v>
      </c>
      <c r="W2">
        <v>22</v>
      </c>
    </row>
    <row r="3" spans="1:23" x14ac:dyDescent="0.2">
      <c r="A3" s="1">
        <v>44874</v>
      </c>
      <c r="B3" s="4">
        <v>311.5</v>
      </c>
      <c r="C3" s="4">
        <v>315.5</v>
      </c>
      <c r="D3" s="4">
        <v>308</v>
      </c>
      <c r="E3" s="4">
        <v>314.10000600000001</v>
      </c>
      <c r="F3" s="4">
        <v>302.130493</v>
      </c>
      <c r="G3" s="2">
        <v>16324171</v>
      </c>
      <c r="H3" s="4">
        <f t="shared" ref="H3:H66" si="0">(G3/1000000)</f>
        <v>16.324171</v>
      </c>
      <c r="I3" s="5">
        <f t="shared" ref="I3:I66" si="1">(C3-D3)/D3</f>
        <v>2.4350649350649352E-2</v>
      </c>
      <c r="J3" s="4">
        <f>(E3-E2)</f>
        <v>4.6499939999999924</v>
      </c>
      <c r="K3" s="17" t="b">
        <f t="shared" ref="K3:K66" si="2">(E3-D3)&lt;(C3-E3)</f>
        <v>0</v>
      </c>
      <c r="L3" s="5">
        <f t="shared" ref="L3:L66" si="3">(E3-B3)/B3</f>
        <v>8.3467287319422389E-3</v>
      </c>
      <c r="M3" s="4">
        <f>(E3-M2)*(2/($W$1+1))+M2</f>
        <v>291.23333433333335</v>
      </c>
      <c r="N3" s="4">
        <f>(E3-N2)*(2/($W$2+1))+N2</f>
        <v>274.60173965217388</v>
      </c>
      <c r="O3" s="5">
        <f t="shared" ref="O3:O66" si="4">(M3-N3)/M3</f>
        <v>5.7107455502067118E-2</v>
      </c>
      <c r="P3" s="5">
        <f t="shared" ref="P3:P66" si="5">(D3-M3)/M3</f>
        <v>5.7571245081018914E-2</v>
      </c>
      <c r="Q3" s="106"/>
      <c r="R3" s="13">
        <f t="shared" ref="R3:R66" si="6">(C3-M3)/M3</f>
        <v>8.3323791633316449E-2</v>
      </c>
      <c r="S3" s="20" t="b">
        <f t="shared" ref="S3:S66" si="7">(E3&lt;E2)</f>
        <v>0</v>
      </c>
      <c r="T3" s="13" t="b">
        <f>(E3&lt;E2)</f>
        <v>0</v>
      </c>
      <c r="U3" s="13"/>
    </row>
    <row r="4" spans="1:23" x14ac:dyDescent="0.2">
      <c r="A4" s="1">
        <v>44875</v>
      </c>
      <c r="B4" s="4">
        <v>311.85000600000001</v>
      </c>
      <c r="C4" s="4">
        <v>314.89999399999999</v>
      </c>
      <c r="D4" s="4">
        <v>303.14999399999999</v>
      </c>
      <c r="E4" s="4">
        <v>306.95001200000002</v>
      </c>
      <c r="F4" s="4">
        <v>295.25295999999997</v>
      </c>
      <c r="G4" s="2">
        <v>11744532</v>
      </c>
      <c r="H4" s="4">
        <f t="shared" si="0"/>
        <v>11.744532</v>
      </c>
      <c r="I4" s="5">
        <f t="shared" si="1"/>
        <v>3.8759690689619479E-2</v>
      </c>
      <c r="J4" s="14"/>
      <c r="K4" s="17" t="b">
        <f t="shared" si="2"/>
        <v>1</v>
      </c>
      <c r="L4" s="5">
        <f t="shared" si="3"/>
        <v>-1.5712662837017846E-2</v>
      </c>
      <c r="M4" s="4">
        <f t="shared" ref="M4:M67" si="8">(E4-M3)*(2/($W$1+1))+M3</f>
        <v>293.85278061111114</v>
      </c>
      <c r="N4" s="4">
        <f t="shared" ref="N4:N67" si="9">(E4-N3)*(2/($W$2+1))+N3</f>
        <v>277.41463289981095</v>
      </c>
      <c r="O4" s="5">
        <f t="shared" si="4"/>
        <v>5.5940078828298254E-2</v>
      </c>
      <c r="P4" s="5">
        <f t="shared" si="5"/>
        <v>3.1639017910784759E-2</v>
      </c>
      <c r="Q4" s="106"/>
      <c r="R4" s="13">
        <f t="shared" si="6"/>
        <v>7.1625027148349577E-2</v>
      </c>
      <c r="S4" s="20" t="b">
        <f t="shared" si="7"/>
        <v>1</v>
      </c>
      <c r="T4" s="13" t="b">
        <f t="shared" ref="T4:T67" si="10">(E4&lt;E3)</f>
        <v>1</v>
      </c>
      <c r="U4" s="13"/>
    </row>
    <row r="5" spans="1:23" x14ac:dyDescent="0.2">
      <c r="A5" s="1">
        <v>44876</v>
      </c>
      <c r="B5" s="4">
        <v>314</v>
      </c>
      <c r="C5" s="4">
        <v>314</v>
      </c>
      <c r="D5" s="4">
        <v>303.64999399999999</v>
      </c>
      <c r="E5" s="4">
        <v>304.45001200000002</v>
      </c>
      <c r="F5" s="4">
        <v>292.84823599999999</v>
      </c>
      <c r="G5" s="2">
        <v>11070742</v>
      </c>
      <c r="H5" s="4">
        <f t="shared" si="0"/>
        <v>11.070741999999999</v>
      </c>
      <c r="I5" s="5">
        <f t="shared" si="1"/>
        <v>3.4085316003661797E-2</v>
      </c>
      <c r="J5" s="14"/>
      <c r="K5" s="17" t="b">
        <f t="shared" si="2"/>
        <v>1</v>
      </c>
      <c r="L5" s="5">
        <f t="shared" si="3"/>
        <v>-3.0413974522292945E-2</v>
      </c>
      <c r="M5" s="4">
        <f t="shared" si="8"/>
        <v>295.61898584259262</v>
      </c>
      <c r="N5" s="4">
        <f t="shared" si="9"/>
        <v>279.76553543026216</v>
      </c>
      <c r="O5" s="5">
        <f t="shared" si="4"/>
        <v>5.3627984573263843E-2</v>
      </c>
      <c r="P5" s="5">
        <f t="shared" si="5"/>
        <v>2.7166753632270488E-2</v>
      </c>
      <c r="Q5" s="107"/>
      <c r="R5" s="13">
        <f t="shared" si="6"/>
        <v>6.217805701828185E-2</v>
      </c>
      <c r="S5" s="20" t="b">
        <f t="shared" si="7"/>
        <v>1</v>
      </c>
      <c r="T5" s="13" t="b">
        <f t="shared" si="10"/>
        <v>1</v>
      </c>
      <c r="U5" s="13"/>
    </row>
    <row r="6" spans="1:23" x14ac:dyDescent="0.2">
      <c r="A6" s="1">
        <v>44879</v>
      </c>
      <c r="B6" s="4">
        <v>302</v>
      </c>
      <c r="C6" s="4">
        <v>306.25</v>
      </c>
      <c r="D6" s="4">
        <v>300.75</v>
      </c>
      <c r="E6" s="4">
        <v>304.20001200000002</v>
      </c>
      <c r="F6" s="4">
        <v>292.60775799999999</v>
      </c>
      <c r="G6" s="2">
        <v>9122879</v>
      </c>
      <c r="H6" s="4">
        <f t="shared" si="0"/>
        <v>9.1228789999999993</v>
      </c>
      <c r="I6" s="5">
        <f t="shared" si="1"/>
        <v>1.828761429758936E-2</v>
      </c>
      <c r="J6" s="14"/>
      <c r="K6" s="17" t="b">
        <f t="shared" si="2"/>
        <v>0</v>
      </c>
      <c r="L6" s="5">
        <f t="shared" si="3"/>
        <v>7.2848079470199181E-3</v>
      </c>
      <c r="M6" s="4">
        <f t="shared" si="8"/>
        <v>297.0491568688272</v>
      </c>
      <c r="N6" s="4">
        <f t="shared" si="9"/>
        <v>281.89027252328282</v>
      </c>
      <c r="O6" s="5">
        <f t="shared" si="4"/>
        <v>5.103156832806071E-2</v>
      </c>
      <c r="P6" s="5">
        <f t="shared" si="5"/>
        <v>1.2458689229025634E-2</v>
      </c>
      <c r="Q6" s="14"/>
      <c r="R6" s="13">
        <f t="shared" si="6"/>
        <v>3.0974143229888944E-2</v>
      </c>
      <c r="S6" s="20" t="b">
        <f t="shared" si="7"/>
        <v>1</v>
      </c>
      <c r="T6" s="13" t="b">
        <f t="shared" si="10"/>
        <v>1</v>
      </c>
      <c r="U6" s="13"/>
    </row>
    <row r="7" spans="1:23" x14ac:dyDescent="0.2">
      <c r="A7" s="1">
        <v>44880</v>
      </c>
      <c r="B7" s="4">
        <v>304.20001200000002</v>
      </c>
      <c r="C7" s="4">
        <v>310.04998799999998</v>
      </c>
      <c r="D7" s="4">
        <v>303.25</v>
      </c>
      <c r="E7" s="4">
        <v>309.29998799999998</v>
      </c>
      <c r="F7" s="4">
        <v>297.513397</v>
      </c>
      <c r="G7" s="2">
        <v>7077719</v>
      </c>
      <c r="H7" s="4">
        <f t="shared" si="0"/>
        <v>7.0777190000000001</v>
      </c>
      <c r="I7" s="5">
        <f t="shared" si="1"/>
        <v>2.2423703215168952E-2</v>
      </c>
      <c r="J7" s="14"/>
      <c r="K7" s="17" t="b">
        <f t="shared" si="2"/>
        <v>0</v>
      </c>
      <c r="L7" s="5">
        <f t="shared" si="3"/>
        <v>1.6765206439242248E-2</v>
      </c>
      <c r="M7" s="4">
        <f t="shared" si="8"/>
        <v>299.09096205735602</v>
      </c>
      <c r="N7" s="4">
        <f t="shared" si="9"/>
        <v>284.27372604299734</v>
      </c>
      <c r="O7" s="5">
        <f t="shared" si="4"/>
        <v>4.9540901913034785E-2</v>
      </c>
      <c r="P7" s="5">
        <f t="shared" si="5"/>
        <v>1.3905595521961666E-2</v>
      </c>
      <c r="Q7" s="14"/>
      <c r="R7" s="13">
        <f t="shared" si="6"/>
        <v>3.6641113684145271E-2</v>
      </c>
      <c r="S7" s="20" t="b">
        <f t="shared" si="7"/>
        <v>0</v>
      </c>
      <c r="T7" s="13" t="b">
        <f t="shared" si="10"/>
        <v>0</v>
      </c>
      <c r="U7" s="13"/>
    </row>
    <row r="8" spans="1:23" x14ac:dyDescent="0.2">
      <c r="A8" s="1">
        <v>44881</v>
      </c>
      <c r="B8" s="4">
        <v>308.85000600000001</v>
      </c>
      <c r="C8" s="4">
        <v>310.95001200000002</v>
      </c>
      <c r="D8" s="4">
        <v>304.10000600000001</v>
      </c>
      <c r="E8" s="4">
        <v>307.04998799999998</v>
      </c>
      <c r="F8" s="4">
        <v>295.34912100000003</v>
      </c>
      <c r="G8" s="2">
        <v>8225494</v>
      </c>
      <c r="H8" s="4">
        <f t="shared" si="0"/>
        <v>8.2254939999999994</v>
      </c>
      <c r="I8" s="5">
        <f t="shared" si="1"/>
        <v>2.2525504323732265E-2</v>
      </c>
      <c r="J8" s="14"/>
      <c r="K8" s="17" t="b">
        <f t="shared" si="2"/>
        <v>1</v>
      </c>
      <c r="L8" s="5">
        <f t="shared" si="3"/>
        <v>-5.8281300470495144E-3</v>
      </c>
      <c r="M8" s="4">
        <f t="shared" si="8"/>
        <v>300.41746638113</v>
      </c>
      <c r="N8" s="4">
        <f t="shared" si="9"/>
        <v>286.25427056099755</v>
      </c>
      <c r="O8" s="5">
        <f t="shared" si="4"/>
        <v>4.714504782542854E-2</v>
      </c>
      <c r="P8" s="5">
        <f t="shared" si="5"/>
        <v>1.2258074283197935E-2</v>
      </c>
      <c r="Q8" s="14"/>
      <c r="R8" s="13">
        <f t="shared" si="6"/>
        <v>3.5059697912197006E-2</v>
      </c>
      <c r="S8" s="20" t="b">
        <f t="shared" si="7"/>
        <v>1</v>
      </c>
      <c r="T8" s="13" t="b">
        <f t="shared" si="10"/>
        <v>1</v>
      </c>
      <c r="U8" s="13"/>
    </row>
    <row r="9" spans="1:23" x14ac:dyDescent="0.2">
      <c r="A9" s="1">
        <v>44882</v>
      </c>
      <c r="B9" s="4">
        <v>306</v>
      </c>
      <c r="C9" s="4">
        <v>309.64999399999999</v>
      </c>
      <c r="D9" s="4">
        <v>304</v>
      </c>
      <c r="E9" s="4">
        <v>307.25</v>
      </c>
      <c r="F9" s="4">
        <v>295.54153400000001</v>
      </c>
      <c r="G9" s="2">
        <v>5164881</v>
      </c>
      <c r="H9" s="4">
        <f t="shared" si="0"/>
        <v>5.1648810000000003</v>
      </c>
      <c r="I9" s="5">
        <f t="shared" si="1"/>
        <v>1.8585506578947343E-2</v>
      </c>
      <c r="J9" s="14"/>
      <c r="K9" s="17" t="b">
        <f t="shared" si="2"/>
        <v>0</v>
      </c>
      <c r="L9" s="5">
        <f t="shared" si="3"/>
        <v>4.0849673202614381E-3</v>
      </c>
      <c r="M9" s="4">
        <f t="shared" si="8"/>
        <v>301.556221984275</v>
      </c>
      <c r="N9" s="4">
        <f t="shared" si="9"/>
        <v>288.07998616438908</v>
      </c>
      <c r="O9" s="5">
        <f t="shared" si="4"/>
        <v>4.4688966227294916E-2</v>
      </c>
      <c r="P9" s="5">
        <f t="shared" si="5"/>
        <v>8.1038885539971885E-3</v>
      </c>
      <c r="Q9" s="14"/>
      <c r="R9" s="13">
        <f t="shared" si="6"/>
        <v>2.6840010006979904E-2</v>
      </c>
      <c r="S9" s="20" t="b">
        <f t="shared" si="7"/>
        <v>0</v>
      </c>
      <c r="T9" s="13" t="b">
        <f t="shared" si="10"/>
        <v>0</v>
      </c>
      <c r="U9" s="13">
        <f>(E9-E6)/E6</f>
        <v>1.0026258644591982E-2</v>
      </c>
    </row>
    <row r="10" spans="1:23" x14ac:dyDescent="0.2">
      <c r="A10" s="1">
        <v>44883</v>
      </c>
      <c r="B10" s="4">
        <v>308.39999399999999</v>
      </c>
      <c r="C10" s="4">
        <v>312.60000600000001</v>
      </c>
      <c r="D10" s="4">
        <v>305.64999399999999</v>
      </c>
      <c r="E10" s="4">
        <v>309.45001200000002</v>
      </c>
      <c r="F10" s="4">
        <v>297.65768400000002</v>
      </c>
      <c r="G10" s="2">
        <v>8451988</v>
      </c>
      <c r="H10" s="4">
        <f t="shared" si="0"/>
        <v>8.4519880000000001</v>
      </c>
      <c r="I10" s="5">
        <f t="shared" si="1"/>
        <v>2.2738466011551814E-2</v>
      </c>
      <c r="J10" s="14"/>
      <c r="K10" s="17" t="b">
        <f t="shared" si="2"/>
        <v>0</v>
      </c>
      <c r="L10" s="5">
        <f t="shared" si="3"/>
        <v>3.4047276926990563E-3</v>
      </c>
      <c r="M10" s="4">
        <f t="shared" si="8"/>
        <v>302.87185365356248</v>
      </c>
      <c r="N10" s="4">
        <f t="shared" si="9"/>
        <v>289.93824928052919</v>
      </c>
      <c r="O10" s="5">
        <f t="shared" si="4"/>
        <v>4.270322321805211E-2</v>
      </c>
      <c r="P10" s="5">
        <f t="shared" si="5"/>
        <v>9.1726593703727374E-3</v>
      </c>
      <c r="Q10" s="14"/>
      <c r="R10" s="13">
        <f t="shared" si="6"/>
        <v>3.2119697585253314E-2</v>
      </c>
      <c r="S10" s="20" t="b">
        <f t="shared" si="7"/>
        <v>0</v>
      </c>
      <c r="T10" s="13" t="b">
        <f t="shared" si="10"/>
        <v>0</v>
      </c>
      <c r="U10" s="13"/>
    </row>
    <row r="11" spans="1:23" x14ac:dyDescent="0.2">
      <c r="A11" s="1">
        <v>44886</v>
      </c>
      <c r="B11" s="4">
        <v>309.04998799999998</v>
      </c>
      <c r="C11" s="4">
        <v>314.95001200000002</v>
      </c>
      <c r="D11" s="4">
        <v>306.20001200000002</v>
      </c>
      <c r="E11" s="4">
        <v>313.95001200000002</v>
      </c>
      <c r="F11" s="4">
        <v>301.98620599999998</v>
      </c>
      <c r="G11" s="2">
        <v>11052657</v>
      </c>
      <c r="H11" s="4">
        <f t="shared" si="0"/>
        <v>11.052657</v>
      </c>
      <c r="I11" s="5">
        <f t="shared" si="1"/>
        <v>2.8576092936273299E-2</v>
      </c>
      <c r="J11" s="14"/>
      <c r="K11" s="17" t="b">
        <f t="shared" si="2"/>
        <v>0</v>
      </c>
      <c r="L11" s="5">
        <f t="shared" si="3"/>
        <v>1.5855117910569309E-2</v>
      </c>
      <c r="M11" s="4">
        <f t="shared" si="8"/>
        <v>304.71821337796871</v>
      </c>
      <c r="N11" s="4">
        <f t="shared" si="9"/>
        <v>292.02622864743972</v>
      </c>
      <c r="O11" s="5">
        <f t="shared" si="4"/>
        <v>4.1651546160734423E-2</v>
      </c>
      <c r="P11" s="5">
        <f t="shared" si="5"/>
        <v>4.8628488780002831E-3</v>
      </c>
      <c r="Q11" s="14"/>
      <c r="R11" s="13">
        <f t="shared" si="6"/>
        <v>3.357790303574637E-2</v>
      </c>
      <c r="S11" s="20" t="b">
        <f t="shared" si="7"/>
        <v>0</v>
      </c>
      <c r="T11" s="13" t="b">
        <f t="shared" si="10"/>
        <v>0</v>
      </c>
      <c r="U11" s="13"/>
    </row>
    <row r="12" spans="1:23" x14ac:dyDescent="0.2">
      <c r="A12" s="1">
        <v>44887</v>
      </c>
      <c r="B12" s="4">
        <v>314.85000600000001</v>
      </c>
      <c r="C12" s="4">
        <v>320</v>
      </c>
      <c r="D12" s="4">
        <v>312.45001200000002</v>
      </c>
      <c r="E12" s="4">
        <v>318.70001200000002</v>
      </c>
      <c r="F12" s="4">
        <v>306.555206</v>
      </c>
      <c r="G12" s="2">
        <v>11784103</v>
      </c>
      <c r="H12" s="4">
        <f t="shared" si="0"/>
        <v>11.784103</v>
      </c>
      <c r="I12" s="5">
        <f t="shared" si="1"/>
        <v>2.4163826884410503E-2</v>
      </c>
      <c r="J12" s="14"/>
      <c r="K12" s="17" t="b">
        <f t="shared" si="2"/>
        <v>0</v>
      </c>
      <c r="L12" s="5">
        <f t="shared" si="3"/>
        <v>1.222806392450889E-2</v>
      </c>
      <c r="M12" s="4">
        <f t="shared" si="8"/>
        <v>307.04851314830728</v>
      </c>
      <c r="N12" s="4">
        <f t="shared" si="9"/>
        <v>294.34568806940149</v>
      </c>
      <c r="O12" s="5">
        <f t="shared" si="4"/>
        <v>4.1370742846653055E-2</v>
      </c>
      <c r="P12" s="5">
        <f t="shared" si="5"/>
        <v>1.7591678905423527E-2</v>
      </c>
      <c r="Q12" s="14"/>
      <c r="R12" s="13">
        <f t="shared" si="6"/>
        <v>4.218058807351082E-2</v>
      </c>
      <c r="S12" s="20" t="b">
        <f t="shared" si="7"/>
        <v>0</v>
      </c>
      <c r="T12" s="13" t="b">
        <f t="shared" si="10"/>
        <v>0</v>
      </c>
      <c r="U12" s="13"/>
    </row>
    <row r="13" spans="1:23" x14ac:dyDescent="0.2">
      <c r="A13" s="1">
        <v>44888</v>
      </c>
      <c r="B13" s="4">
        <v>320.5</v>
      </c>
      <c r="C13" s="4">
        <v>326.45001200000002</v>
      </c>
      <c r="D13" s="4">
        <v>319</v>
      </c>
      <c r="E13" s="4">
        <v>324.95001200000002</v>
      </c>
      <c r="F13" s="4">
        <v>312.567047</v>
      </c>
      <c r="G13" s="2">
        <v>12843010</v>
      </c>
      <c r="H13" s="4">
        <f t="shared" si="0"/>
        <v>12.84301</v>
      </c>
      <c r="I13" s="5">
        <f t="shared" si="1"/>
        <v>2.3354269592476537E-2</v>
      </c>
      <c r="J13" s="14"/>
      <c r="K13" s="17" t="b">
        <f t="shared" si="2"/>
        <v>0</v>
      </c>
      <c r="L13" s="5">
        <f t="shared" si="3"/>
        <v>1.3884592823712997E-2</v>
      </c>
      <c r="M13" s="4">
        <f t="shared" si="8"/>
        <v>310.03209629025605</v>
      </c>
      <c r="N13" s="4">
        <f t="shared" si="9"/>
        <v>297.00693362858397</v>
      </c>
      <c r="O13" s="5">
        <f t="shared" si="4"/>
        <v>4.201230394377542E-2</v>
      </c>
      <c r="P13" s="5">
        <f t="shared" si="5"/>
        <v>2.8925726778133588E-2</v>
      </c>
      <c r="Q13" s="105" t="s">
        <v>137</v>
      </c>
      <c r="R13" s="13">
        <f t="shared" si="6"/>
        <v>5.2955535591944977E-2</v>
      </c>
      <c r="S13" s="20" t="b">
        <f t="shared" si="7"/>
        <v>0</v>
      </c>
      <c r="T13" s="13" t="b">
        <f t="shared" si="10"/>
        <v>0</v>
      </c>
      <c r="U13" s="13"/>
    </row>
    <row r="14" spans="1:23" x14ac:dyDescent="0.2">
      <c r="A14" s="1">
        <v>44889</v>
      </c>
      <c r="B14" s="4">
        <v>325.39999399999999</v>
      </c>
      <c r="C14" s="4">
        <v>329.75</v>
      </c>
      <c r="D14" s="4">
        <v>325.10000600000001</v>
      </c>
      <c r="E14" s="4">
        <v>328.54998799999998</v>
      </c>
      <c r="F14" s="4">
        <v>316.02981599999998</v>
      </c>
      <c r="G14" s="2">
        <v>7678997</v>
      </c>
      <c r="H14" s="4">
        <f t="shared" si="0"/>
        <v>7.6789969999999999</v>
      </c>
      <c r="I14" s="5">
        <f t="shared" si="1"/>
        <v>1.4303272575147206E-2</v>
      </c>
      <c r="J14" s="14"/>
      <c r="K14" s="17" t="b">
        <f t="shared" si="2"/>
        <v>0</v>
      </c>
      <c r="L14" s="5">
        <f t="shared" si="3"/>
        <v>9.6803751016663886E-3</v>
      </c>
      <c r="M14" s="4">
        <f t="shared" si="8"/>
        <v>313.11841157521337</v>
      </c>
      <c r="N14" s="4">
        <f t="shared" si="9"/>
        <v>299.74980792175057</v>
      </c>
      <c r="O14" s="5">
        <f t="shared" si="4"/>
        <v>4.2695041745418286E-2</v>
      </c>
      <c r="P14" s="5">
        <f t="shared" si="5"/>
        <v>3.826537815042718E-2</v>
      </c>
      <c r="Q14" s="106"/>
      <c r="R14" s="13">
        <f t="shared" si="6"/>
        <v>5.311597085945103E-2</v>
      </c>
      <c r="S14" s="20" t="b">
        <f t="shared" si="7"/>
        <v>0</v>
      </c>
      <c r="T14" s="13" t="b">
        <f t="shared" si="10"/>
        <v>0</v>
      </c>
      <c r="U14" s="13"/>
    </row>
    <row r="15" spans="1:23" x14ac:dyDescent="0.2">
      <c r="A15" s="1">
        <v>44890</v>
      </c>
      <c r="B15" s="4">
        <v>327.29998799999998</v>
      </c>
      <c r="C15" s="4">
        <v>333.95001200000002</v>
      </c>
      <c r="D15" s="4">
        <v>324.60000600000001</v>
      </c>
      <c r="E15" s="4">
        <v>326.85000600000001</v>
      </c>
      <c r="F15" s="4">
        <v>314.39462300000002</v>
      </c>
      <c r="G15" s="2">
        <v>11092300</v>
      </c>
      <c r="H15" s="4">
        <f t="shared" si="0"/>
        <v>11.0923</v>
      </c>
      <c r="I15" s="5">
        <f t="shared" si="1"/>
        <v>2.8804700638237226E-2</v>
      </c>
      <c r="J15" s="14"/>
      <c r="K15" s="17" t="b">
        <f t="shared" si="2"/>
        <v>1</v>
      </c>
      <c r="L15" s="5">
        <f t="shared" si="3"/>
        <v>-1.3748304812036146E-3</v>
      </c>
      <c r="M15" s="4">
        <f t="shared" si="8"/>
        <v>315.40701064601114</v>
      </c>
      <c r="N15" s="4">
        <f t="shared" si="9"/>
        <v>302.10634688507662</v>
      </c>
      <c r="O15" s="5">
        <f t="shared" si="4"/>
        <v>4.2169841861448606E-2</v>
      </c>
      <c r="P15" s="5">
        <f t="shared" si="5"/>
        <v>2.9146452183037814E-2</v>
      </c>
      <c r="Q15" s="107"/>
      <c r="R15" s="13">
        <f t="shared" si="6"/>
        <v>5.8790707651074144E-2</v>
      </c>
      <c r="S15" s="20" t="b">
        <f t="shared" si="7"/>
        <v>1</v>
      </c>
      <c r="T15" s="13" t="b">
        <f t="shared" si="10"/>
        <v>1</v>
      </c>
      <c r="U15" s="13"/>
    </row>
    <row r="16" spans="1:23" x14ac:dyDescent="0.2">
      <c r="A16" s="1">
        <v>44893</v>
      </c>
      <c r="B16" s="4">
        <v>328.60000600000001</v>
      </c>
      <c r="C16" s="4">
        <v>328.60000600000001</v>
      </c>
      <c r="D16" s="4">
        <v>322.25</v>
      </c>
      <c r="E16" s="4">
        <v>324.14999399999999</v>
      </c>
      <c r="F16" s="4">
        <v>311.79751599999997</v>
      </c>
      <c r="G16" s="2">
        <v>6846677</v>
      </c>
      <c r="H16" s="4">
        <f t="shared" si="0"/>
        <v>6.8466769999999997</v>
      </c>
      <c r="I16" s="5">
        <f t="shared" si="1"/>
        <v>1.9705216446858052E-2</v>
      </c>
      <c r="J16" s="14"/>
      <c r="K16" s="17" t="b">
        <f t="shared" si="2"/>
        <v>1</v>
      </c>
      <c r="L16" s="5">
        <f t="shared" si="3"/>
        <v>-1.3542336940797301E-2</v>
      </c>
      <c r="M16" s="4">
        <f t="shared" si="8"/>
        <v>316.86417453834264</v>
      </c>
      <c r="N16" s="4">
        <f t="shared" si="9"/>
        <v>304.02318576463517</v>
      </c>
      <c r="O16" s="5">
        <f t="shared" si="4"/>
        <v>4.0525214920292672E-2</v>
      </c>
      <c r="P16" s="5">
        <f t="shared" si="5"/>
        <v>1.6997268528397936E-2</v>
      </c>
      <c r="Q16" s="14"/>
      <c r="R16" s="13">
        <f t="shared" si="6"/>
        <v>3.7037419830613441E-2</v>
      </c>
      <c r="S16" s="20" t="b">
        <f t="shared" si="7"/>
        <v>1</v>
      </c>
      <c r="T16" s="13" t="b">
        <f t="shared" si="10"/>
        <v>1</v>
      </c>
      <c r="U16" s="13"/>
    </row>
    <row r="17" spans="1:29" x14ac:dyDescent="0.2">
      <c r="A17" s="1">
        <v>44894</v>
      </c>
      <c r="B17" s="4">
        <v>324.75</v>
      </c>
      <c r="C17" s="4">
        <v>326.54998799999998</v>
      </c>
      <c r="D17" s="4">
        <v>321</v>
      </c>
      <c r="E17" s="4">
        <v>321.75</v>
      </c>
      <c r="F17" s="4">
        <v>309.48895299999998</v>
      </c>
      <c r="G17" s="2">
        <v>7020591</v>
      </c>
      <c r="H17" s="4">
        <f t="shared" si="0"/>
        <v>7.0205909999999996</v>
      </c>
      <c r="I17" s="5">
        <f t="shared" si="1"/>
        <v>1.7289682242990607E-2</v>
      </c>
      <c r="J17" s="14"/>
      <c r="K17" s="17" t="b">
        <f t="shared" si="2"/>
        <v>1</v>
      </c>
      <c r="L17" s="5">
        <f t="shared" si="3"/>
        <v>-9.2378752886836026E-3</v>
      </c>
      <c r="M17" s="4">
        <f t="shared" si="8"/>
        <v>317.67847878195221</v>
      </c>
      <c r="N17" s="4">
        <f t="shared" si="9"/>
        <v>305.56464787205817</v>
      </c>
      <c r="O17" s="5">
        <f t="shared" si="4"/>
        <v>3.8132362495379206E-2</v>
      </c>
      <c r="P17" s="5">
        <f t="shared" si="5"/>
        <v>1.0455606658604072E-2</v>
      </c>
      <c r="Q17" s="14"/>
      <c r="R17" s="13">
        <f t="shared" si="6"/>
        <v>2.7926063018379639E-2</v>
      </c>
      <c r="S17" s="20" t="b">
        <f t="shared" si="7"/>
        <v>1</v>
      </c>
      <c r="T17" s="13" t="b">
        <f t="shared" si="10"/>
        <v>1</v>
      </c>
      <c r="U17" s="13"/>
    </row>
    <row r="18" spans="1:29" x14ac:dyDescent="0.2">
      <c r="A18" s="1">
        <v>44895</v>
      </c>
      <c r="B18" s="4">
        <v>323.70001200000002</v>
      </c>
      <c r="C18" s="4">
        <v>323.70001200000002</v>
      </c>
      <c r="D18" s="4">
        <v>312.70001200000002</v>
      </c>
      <c r="E18" s="4">
        <v>314.70001200000002</v>
      </c>
      <c r="F18" s="4">
        <v>302.70764200000002</v>
      </c>
      <c r="G18" s="2">
        <v>22493064</v>
      </c>
      <c r="H18" s="4">
        <f t="shared" si="0"/>
        <v>22.493064</v>
      </c>
      <c r="I18" s="5">
        <f t="shared" si="1"/>
        <v>3.5177485058746974E-2</v>
      </c>
      <c r="J18" s="14"/>
      <c r="K18" s="17" t="b">
        <f t="shared" si="2"/>
        <v>1</v>
      </c>
      <c r="L18" s="5">
        <f t="shared" si="3"/>
        <v>-2.7803520748711001E-2</v>
      </c>
      <c r="M18" s="4">
        <f t="shared" si="8"/>
        <v>317.18206765162682</v>
      </c>
      <c r="N18" s="4">
        <f t="shared" si="9"/>
        <v>306.35902736144442</v>
      </c>
      <c r="O18" s="5">
        <f t="shared" si="4"/>
        <v>3.4122484824929522E-2</v>
      </c>
      <c r="P18" s="5">
        <f t="shared" si="5"/>
        <v>-1.4130860816979165E-2</v>
      </c>
      <c r="Q18" s="14"/>
      <c r="R18" s="13">
        <f t="shared" si="6"/>
        <v>2.0549536096511292E-2</v>
      </c>
      <c r="S18" s="20" t="b">
        <f t="shared" si="7"/>
        <v>1</v>
      </c>
      <c r="T18" s="13" t="b">
        <f t="shared" si="10"/>
        <v>1</v>
      </c>
      <c r="U18" s="13"/>
      <c r="Z18" t="s">
        <v>60</v>
      </c>
    </row>
    <row r="19" spans="1:29" x14ac:dyDescent="0.2">
      <c r="A19" s="1">
        <v>44896</v>
      </c>
      <c r="B19" s="4">
        <v>317</v>
      </c>
      <c r="C19" s="4">
        <v>322.89999399999999</v>
      </c>
      <c r="D19" s="4">
        <v>315.20001200000002</v>
      </c>
      <c r="E19" s="4">
        <v>320.89999399999999</v>
      </c>
      <c r="F19" s="4">
        <v>308.671356</v>
      </c>
      <c r="G19" s="2">
        <v>9283193</v>
      </c>
      <c r="H19" s="4">
        <f t="shared" si="0"/>
        <v>9.2831930000000007</v>
      </c>
      <c r="I19" s="5">
        <f t="shared" si="1"/>
        <v>2.4428875973519878E-2</v>
      </c>
      <c r="J19" s="14"/>
      <c r="K19" s="17" t="b">
        <f t="shared" si="2"/>
        <v>0</v>
      </c>
      <c r="L19" s="5">
        <f t="shared" si="3"/>
        <v>1.2302820189274423E-2</v>
      </c>
      <c r="M19" s="4">
        <f t="shared" si="8"/>
        <v>317.80172204302232</v>
      </c>
      <c r="N19" s="4">
        <f t="shared" si="9"/>
        <v>307.62345924305794</v>
      </c>
      <c r="O19" s="5">
        <f t="shared" si="4"/>
        <v>3.2027085109962078E-2</v>
      </c>
      <c r="P19" s="5">
        <f t="shared" si="5"/>
        <v>-8.1865825845654234E-3</v>
      </c>
      <c r="Q19" s="14"/>
      <c r="R19" s="13">
        <f t="shared" si="6"/>
        <v>1.6042304378349127E-2</v>
      </c>
      <c r="S19" s="20" t="b">
        <f t="shared" si="7"/>
        <v>0</v>
      </c>
      <c r="T19" s="13" t="b">
        <f t="shared" si="10"/>
        <v>0</v>
      </c>
      <c r="U19" s="13"/>
      <c r="Z19" s="2" t="s">
        <v>61</v>
      </c>
      <c r="AA19" s="2" t="s">
        <v>62</v>
      </c>
      <c r="AB19" s="2" t="s">
        <v>63</v>
      </c>
      <c r="AC19" s="2" t="s">
        <v>64</v>
      </c>
    </row>
    <row r="20" spans="1:29" x14ac:dyDescent="0.2">
      <c r="A20" s="1">
        <v>44897</v>
      </c>
      <c r="B20" s="4">
        <v>320.54998799999998</v>
      </c>
      <c r="C20" s="4">
        <v>324</v>
      </c>
      <c r="D20" s="4">
        <v>317.89999399999999</v>
      </c>
      <c r="E20" s="4">
        <v>319.14999399999999</v>
      </c>
      <c r="F20" s="4">
        <v>306.98803700000002</v>
      </c>
      <c r="G20" s="2">
        <v>5350091</v>
      </c>
      <c r="H20" s="4">
        <f t="shared" si="0"/>
        <v>5.3500909999999999</v>
      </c>
      <c r="I20" s="5">
        <f t="shared" si="1"/>
        <v>1.9188443268734406E-2</v>
      </c>
      <c r="J20" s="14"/>
      <c r="K20" s="17" t="b">
        <f t="shared" si="2"/>
        <v>1</v>
      </c>
      <c r="L20" s="5">
        <f t="shared" si="3"/>
        <v>-4.3674748164395268E-3</v>
      </c>
      <c r="M20" s="4">
        <f t="shared" si="8"/>
        <v>318.02643403585193</v>
      </c>
      <c r="N20" s="4">
        <f t="shared" si="9"/>
        <v>308.6257666132268</v>
      </c>
      <c r="O20" s="5">
        <f t="shared" si="4"/>
        <v>2.9559390090087203E-2</v>
      </c>
      <c r="P20" s="5">
        <f t="shared" si="5"/>
        <v>-3.9757712667899957E-4</v>
      </c>
      <c r="Q20" s="14"/>
      <c r="R20" s="13">
        <f t="shared" si="6"/>
        <v>1.8783237255915179E-2</v>
      </c>
      <c r="S20" s="20" t="b">
        <f t="shared" si="7"/>
        <v>1</v>
      </c>
      <c r="T20" s="13" t="b">
        <f t="shared" si="10"/>
        <v>1</v>
      </c>
      <c r="U20" s="13"/>
      <c r="Z20" s="29">
        <v>44902</v>
      </c>
      <c r="AA20" s="30">
        <v>0.02</v>
      </c>
      <c r="AB20" s="5">
        <v>-1.6647884044078725E-2</v>
      </c>
      <c r="AC20" s="5">
        <v>2.2195937589638112E-2</v>
      </c>
    </row>
    <row r="21" spans="1:29" x14ac:dyDescent="0.2">
      <c r="A21" s="1">
        <v>44900</v>
      </c>
      <c r="B21" s="4">
        <v>320</v>
      </c>
      <c r="C21" s="4">
        <v>323.29998799999998</v>
      </c>
      <c r="D21" s="4">
        <v>315.54998799999998</v>
      </c>
      <c r="E21" s="4">
        <v>322.5</v>
      </c>
      <c r="F21" s="4">
        <v>310.21038800000002</v>
      </c>
      <c r="G21" s="2">
        <v>8881872</v>
      </c>
      <c r="H21" s="4">
        <f t="shared" si="0"/>
        <v>8.8818719999999995</v>
      </c>
      <c r="I21" s="5">
        <f t="shared" si="1"/>
        <v>2.4560292488428174E-2</v>
      </c>
      <c r="J21" s="14"/>
      <c r="K21" s="17" t="b">
        <f t="shared" si="2"/>
        <v>0</v>
      </c>
      <c r="L21" s="5">
        <f t="shared" si="3"/>
        <v>7.8125E-3</v>
      </c>
      <c r="M21" s="4">
        <f t="shared" si="8"/>
        <v>318.77202836320993</v>
      </c>
      <c r="N21" s="4">
        <f t="shared" si="9"/>
        <v>309.83222169033752</v>
      </c>
      <c r="O21" s="5">
        <f t="shared" si="4"/>
        <v>2.8044514190204799E-2</v>
      </c>
      <c r="P21" s="5">
        <f t="shared" si="5"/>
        <v>-1.010766339742563E-2</v>
      </c>
      <c r="Q21" s="14"/>
      <c r="R21" s="13">
        <f t="shared" si="6"/>
        <v>1.4204381921587191E-2</v>
      </c>
      <c r="S21" s="20" t="b">
        <f t="shared" si="7"/>
        <v>0</v>
      </c>
      <c r="T21" s="13" t="b">
        <f t="shared" si="10"/>
        <v>0</v>
      </c>
      <c r="U21" s="13">
        <f>(E21-E19)/E19</f>
        <v>4.9859957304954254E-3</v>
      </c>
      <c r="Z21" s="1">
        <v>44904</v>
      </c>
      <c r="AA21" s="5">
        <v>3.9399999999999998E-2</v>
      </c>
      <c r="AB21" s="5">
        <v>-1.7643702017277423E-2</v>
      </c>
      <c r="AC21" s="5">
        <v>1.9562137611861555E-2</v>
      </c>
    </row>
    <row r="22" spans="1:29" x14ac:dyDescent="0.2">
      <c r="A22" s="1">
        <v>44901</v>
      </c>
      <c r="B22" s="4">
        <v>320.64999399999999</v>
      </c>
      <c r="C22" s="4">
        <v>326.70001200000002</v>
      </c>
      <c r="D22" s="4">
        <v>317.10000600000001</v>
      </c>
      <c r="E22" s="4">
        <v>318.64999399999999</v>
      </c>
      <c r="F22" s="4">
        <v>306.50707999999997</v>
      </c>
      <c r="G22" s="2">
        <v>13680336</v>
      </c>
      <c r="H22" s="4">
        <f t="shared" si="0"/>
        <v>13.680336</v>
      </c>
      <c r="I22" s="5">
        <f t="shared" si="1"/>
        <v>3.0274379748829166E-2</v>
      </c>
      <c r="J22" s="14"/>
      <c r="K22" s="17" t="b">
        <f t="shared" si="2"/>
        <v>1</v>
      </c>
      <c r="L22" s="5">
        <f t="shared" si="3"/>
        <v>-6.2373305392920105E-3</v>
      </c>
      <c r="M22" s="4">
        <f t="shared" si="8"/>
        <v>318.75168930267495</v>
      </c>
      <c r="N22" s="4">
        <f t="shared" si="9"/>
        <v>310.59898449987338</v>
      </c>
      <c r="O22" s="5">
        <f t="shared" si="4"/>
        <v>2.5576977554650871E-2</v>
      </c>
      <c r="P22" s="5">
        <f t="shared" si="5"/>
        <v>-5.181724075841874E-3</v>
      </c>
      <c r="Q22" s="14"/>
      <c r="R22" s="13">
        <f t="shared" si="6"/>
        <v>2.4935782190561605E-2</v>
      </c>
      <c r="S22" s="20" t="b">
        <f t="shared" si="7"/>
        <v>1</v>
      </c>
      <c r="T22" s="13" t="b">
        <f t="shared" si="10"/>
        <v>1</v>
      </c>
      <c r="U22" s="13"/>
      <c r="Z22" s="1">
        <v>44910</v>
      </c>
      <c r="AA22" s="5">
        <v>2.47E-2</v>
      </c>
      <c r="AB22" s="5">
        <v>-7.7048018150933009E-3</v>
      </c>
      <c r="AC22" s="5">
        <v>1.6786068069363939E-2</v>
      </c>
    </row>
    <row r="23" spans="1:29" x14ac:dyDescent="0.2">
      <c r="A23" s="1">
        <v>44902</v>
      </c>
      <c r="B23" s="4">
        <v>319.04998799999998</v>
      </c>
      <c r="C23" s="4">
        <v>321.54998799999998</v>
      </c>
      <c r="D23" s="4">
        <v>312.64999399999999</v>
      </c>
      <c r="E23" s="4">
        <v>313.89999399999999</v>
      </c>
      <c r="F23" s="4">
        <v>301.93810999999999</v>
      </c>
      <c r="G23" s="2">
        <v>10711609</v>
      </c>
      <c r="H23" s="4">
        <f t="shared" si="0"/>
        <v>10.711608999999999</v>
      </c>
      <c r="I23" s="5">
        <f t="shared" si="1"/>
        <v>2.8466317514146484E-2</v>
      </c>
      <c r="J23" s="14"/>
      <c r="K23" s="17" t="b">
        <f t="shared" si="2"/>
        <v>1</v>
      </c>
      <c r="L23" s="5">
        <f t="shared" si="3"/>
        <v>-1.6141652385832383E-2</v>
      </c>
      <c r="M23" s="4">
        <f t="shared" si="8"/>
        <v>317.94307341889578</v>
      </c>
      <c r="N23" s="4">
        <f t="shared" si="9"/>
        <v>310.88602880423224</v>
      </c>
      <c r="O23" s="5">
        <f t="shared" si="4"/>
        <v>2.2195937589638112E-2</v>
      </c>
      <c r="P23" s="5">
        <f t="shared" si="5"/>
        <v>-1.6647884044078725E-2</v>
      </c>
      <c r="Q23" s="14"/>
      <c r="R23" s="13">
        <f t="shared" si="6"/>
        <v>1.1344529516930317E-2</v>
      </c>
      <c r="S23" s="20" t="b">
        <f t="shared" si="7"/>
        <v>1</v>
      </c>
      <c r="T23" s="13" t="b">
        <f t="shared" si="10"/>
        <v>1</v>
      </c>
      <c r="U23" s="13"/>
      <c r="Z23" s="1">
        <v>44911</v>
      </c>
      <c r="AA23" s="5">
        <v>3.2300000000000002E-2</v>
      </c>
      <c r="AB23" s="5">
        <v>-3.1274470883357663E-2</v>
      </c>
      <c r="AC23" s="5">
        <v>1.2821838238394169E-2</v>
      </c>
    </row>
    <row r="24" spans="1:29" x14ac:dyDescent="0.2">
      <c r="A24" s="1">
        <v>44903</v>
      </c>
      <c r="B24" s="4">
        <v>315.5</v>
      </c>
      <c r="C24" s="4">
        <v>325.95001200000002</v>
      </c>
      <c r="D24" s="4">
        <v>314.14999399999999</v>
      </c>
      <c r="E24" s="4">
        <v>324.39999399999999</v>
      </c>
      <c r="F24" s="4">
        <v>312.03796399999999</v>
      </c>
      <c r="G24" s="2">
        <v>15258852</v>
      </c>
      <c r="H24" s="4">
        <f t="shared" si="0"/>
        <v>15.258851999999999</v>
      </c>
      <c r="I24" s="5">
        <f t="shared" si="1"/>
        <v>3.7561732374249299E-2</v>
      </c>
      <c r="J24" s="14"/>
      <c r="K24" s="17" t="b">
        <f t="shared" si="2"/>
        <v>0</v>
      </c>
      <c r="L24" s="5">
        <f t="shared" si="3"/>
        <v>2.8209172741679851E-2</v>
      </c>
      <c r="M24" s="4">
        <f t="shared" si="8"/>
        <v>319.01922684907981</v>
      </c>
      <c r="N24" s="4">
        <f t="shared" si="9"/>
        <v>312.06115621255987</v>
      </c>
      <c r="O24" s="5">
        <f t="shared" si="4"/>
        <v>2.181081906957176E-2</v>
      </c>
      <c r="P24" s="5">
        <f t="shared" si="5"/>
        <v>-1.526313287500799E-2</v>
      </c>
      <c r="Q24" s="14"/>
      <c r="R24" s="13">
        <f t="shared" si="6"/>
        <v>2.1725289786997653E-2</v>
      </c>
      <c r="S24" s="20" t="b">
        <f t="shared" si="7"/>
        <v>0</v>
      </c>
      <c r="T24" s="13" t="b">
        <f t="shared" si="10"/>
        <v>0</v>
      </c>
      <c r="U24" s="13"/>
      <c r="Z24" s="1">
        <v>44916</v>
      </c>
      <c r="AA24" s="5">
        <v>3.7900000000000003E-2</v>
      </c>
      <c r="AB24" s="5">
        <v>-2.3535845748762687E-2</v>
      </c>
      <c r="AC24" s="5">
        <v>8.7561490202988385E-3</v>
      </c>
    </row>
    <row r="25" spans="1:29" x14ac:dyDescent="0.2">
      <c r="A25" s="1">
        <v>44904</v>
      </c>
      <c r="B25" s="4">
        <v>326</v>
      </c>
      <c r="C25" s="4">
        <v>330.5</v>
      </c>
      <c r="D25" s="4">
        <v>313.14999399999999</v>
      </c>
      <c r="E25" s="4">
        <v>317.54998799999998</v>
      </c>
      <c r="F25" s="4">
        <v>305.449005</v>
      </c>
      <c r="G25" s="2">
        <v>19015972</v>
      </c>
      <c r="H25" s="4">
        <f t="shared" si="0"/>
        <v>19.015972000000001</v>
      </c>
      <c r="I25" s="5">
        <f t="shared" si="1"/>
        <v>5.5404778324856067E-2</v>
      </c>
      <c r="J25" s="14"/>
      <c r="K25" s="17" t="b">
        <f t="shared" si="2"/>
        <v>1</v>
      </c>
      <c r="L25" s="5">
        <f t="shared" si="3"/>
        <v>-2.5920282208589003E-2</v>
      </c>
      <c r="M25" s="4">
        <f t="shared" si="8"/>
        <v>318.77435370756649</v>
      </c>
      <c r="N25" s="4">
        <f t="shared" si="9"/>
        <v>312.53844593320684</v>
      </c>
      <c r="O25" s="5">
        <f t="shared" si="4"/>
        <v>1.9562137611861555E-2</v>
      </c>
      <c r="P25" s="5">
        <f t="shared" si="5"/>
        <v>-1.7643702017277423E-2</v>
      </c>
      <c r="Q25" s="14"/>
      <c r="R25" s="13">
        <f t="shared" si="6"/>
        <v>3.6783530908481576E-2</v>
      </c>
      <c r="S25" s="20" t="b">
        <f t="shared" si="7"/>
        <v>1</v>
      </c>
      <c r="T25" s="13" t="b">
        <f t="shared" si="10"/>
        <v>1</v>
      </c>
      <c r="U25" s="13"/>
      <c r="Z25" s="1">
        <v>44917</v>
      </c>
      <c r="AA25" s="5">
        <v>2.9399999999999999E-2</v>
      </c>
      <c r="AB25" s="5">
        <v>-2.9966239857677872E-2</v>
      </c>
      <c r="AC25" s="5">
        <v>6.2418409877909595E-3</v>
      </c>
    </row>
    <row r="26" spans="1:29" x14ac:dyDescent="0.2">
      <c r="A26" s="1">
        <v>44907</v>
      </c>
      <c r="B26" s="4">
        <v>318.5</v>
      </c>
      <c r="C26" s="4">
        <v>321.45001200000002</v>
      </c>
      <c r="D26" s="4">
        <v>315</v>
      </c>
      <c r="E26" s="4">
        <v>320.5</v>
      </c>
      <c r="F26" s="4">
        <v>308.28659099999999</v>
      </c>
      <c r="G26" s="2">
        <v>6776403</v>
      </c>
      <c r="H26" s="4">
        <f t="shared" si="0"/>
        <v>6.7764030000000002</v>
      </c>
      <c r="I26" s="5">
        <f t="shared" si="1"/>
        <v>2.0476228571428619E-2</v>
      </c>
      <c r="J26" s="14"/>
      <c r="K26" s="17" t="b">
        <f t="shared" si="2"/>
        <v>0</v>
      </c>
      <c r="L26" s="5">
        <f t="shared" si="3"/>
        <v>6.2794348508634227E-3</v>
      </c>
      <c r="M26" s="4">
        <f t="shared" si="8"/>
        <v>319.0619614229721</v>
      </c>
      <c r="N26" s="4">
        <f t="shared" si="9"/>
        <v>313.23075498249318</v>
      </c>
      <c r="O26" s="5">
        <f t="shared" si="4"/>
        <v>1.827609413065898E-2</v>
      </c>
      <c r="P26" s="5">
        <f t="shared" si="5"/>
        <v>-1.273094857455373E-2</v>
      </c>
      <c r="Q26" s="14"/>
      <c r="R26" s="13">
        <f t="shared" si="6"/>
        <v>7.4845981839312247E-3</v>
      </c>
      <c r="S26" s="20" t="b">
        <f t="shared" si="7"/>
        <v>0</v>
      </c>
      <c r="T26" s="13" t="b">
        <f t="shared" si="10"/>
        <v>0</v>
      </c>
      <c r="U26" s="13">
        <f>(E26-E24)/E24</f>
        <v>-1.2022176547882403E-2</v>
      </c>
      <c r="Z26" s="1">
        <v>44918</v>
      </c>
      <c r="AA26" s="5">
        <v>5.2999999999999999E-2</v>
      </c>
      <c r="AB26" s="5">
        <v>-7.4511474396947761E-2</v>
      </c>
      <c r="AC26" s="5">
        <v>-8.9082944647034842E-4</v>
      </c>
    </row>
    <row r="27" spans="1:29" x14ac:dyDescent="0.2">
      <c r="A27" s="1">
        <v>44908</v>
      </c>
      <c r="B27" s="4">
        <v>321</v>
      </c>
      <c r="C27" s="4">
        <v>328</v>
      </c>
      <c r="D27" s="4">
        <v>321</v>
      </c>
      <c r="E27" s="4">
        <v>326.5</v>
      </c>
      <c r="F27" s="4">
        <v>314.057953</v>
      </c>
      <c r="G27" s="2">
        <v>8057444</v>
      </c>
      <c r="H27" s="4">
        <f t="shared" si="0"/>
        <v>8.0574440000000003</v>
      </c>
      <c r="I27" s="5">
        <f t="shared" si="1"/>
        <v>2.1806853582554516E-2</v>
      </c>
      <c r="J27" s="14"/>
      <c r="K27" s="17" t="b">
        <f t="shared" si="2"/>
        <v>0</v>
      </c>
      <c r="L27" s="5">
        <f t="shared" si="3"/>
        <v>1.7133956386292833E-2</v>
      </c>
      <c r="M27" s="4">
        <f t="shared" si="8"/>
        <v>320.30163451914342</v>
      </c>
      <c r="N27" s="4">
        <f t="shared" si="9"/>
        <v>314.38460237531984</v>
      </c>
      <c r="O27" s="5">
        <f t="shared" si="4"/>
        <v>1.847331235979045E-2</v>
      </c>
      <c r="P27" s="5">
        <f t="shared" si="5"/>
        <v>2.18033692492706E-3</v>
      </c>
      <c r="Q27" s="14"/>
      <c r="R27" s="13">
        <f t="shared" si="6"/>
        <v>2.4034736795564098E-2</v>
      </c>
      <c r="S27" s="20" t="b">
        <f t="shared" si="7"/>
        <v>0</v>
      </c>
      <c r="T27" s="13" t="b">
        <f t="shared" si="10"/>
        <v>0</v>
      </c>
      <c r="U27" s="13"/>
    </row>
    <row r="28" spans="1:29" x14ac:dyDescent="0.2">
      <c r="A28" s="1">
        <v>44909</v>
      </c>
      <c r="B28" s="4">
        <v>327.89999399999999</v>
      </c>
      <c r="C28" s="4">
        <v>331</v>
      </c>
      <c r="D28" s="4">
        <v>324.70001200000002</v>
      </c>
      <c r="E28" s="4">
        <v>327.79998799999998</v>
      </c>
      <c r="F28" s="4">
        <v>315.30841099999998</v>
      </c>
      <c r="G28" s="2">
        <v>10647771</v>
      </c>
      <c r="H28" s="4">
        <f t="shared" si="0"/>
        <v>10.647771000000001</v>
      </c>
      <c r="I28" s="5">
        <f t="shared" si="1"/>
        <v>1.9402487733816236E-2</v>
      </c>
      <c r="J28" s="14"/>
      <c r="K28" s="17" t="b">
        <f t="shared" si="2"/>
        <v>1</v>
      </c>
      <c r="L28" s="5">
        <f t="shared" si="3"/>
        <v>-3.0498933159482639E-4</v>
      </c>
      <c r="M28" s="4">
        <f t="shared" si="8"/>
        <v>321.55136009928617</v>
      </c>
      <c r="N28" s="4">
        <f t="shared" si="9"/>
        <v>315.55115764703118</v>
      </c>
      <c r="O28" s="5">
        <f t="shared" si="4"/>
        <v>1.8660168162256567E-2</v>
      </c>
      <c r="P28" s="5">
        <f t="shared" si="5"/>
        <v>9.7920652543395468E-3</v>
      </c>
      <c r="Q28" s="14"/>
      <c r="R28" s="13">
        <f t="shared" si="6"/>
        <v>2.9384543414141834E-2</v>
      </c>
      <c r="S28" s="20" t="b">
        <f t="shared" si="7"/>
        <v>0</v>
      </c>
      <c r="T28" s="13" t="b">
        <f t="shared" si="10"/>
        <v>0</v>
      </c>
      <c r="U28" s="13"/>
    </row>
    <row r="29" spans="1:29" x14ac:dyDescent="0.2">
      <c r="A29" s="1">
        <v>44910</v>
      </c>
      <c r="B29" s="4">
        <v>327</v>
      </c>
      <c r="C29" s="4">
        <v>330</v>
      </c>
      <c r="D29" s="4">
        <v>318.89999399999999</v>
      </c>
      <c r="E29" s="4">
        <v>320.5</v>
      </c>
      <c r="F29" s="4">
        <v>308.28659099999999</v>
      </c>
      <c r="G29" s="2">
        <v>8611510</v>
      </c>
      <c r="H29" s="4">
        <f t="shared" si="0"/>
        <v>8.6115100000000009</v>
      </c>
      <c r="I29" s="5">
        <f t="shared" si="1"/>
        <v>3.4807169046230865E-2</v>
      </c>
      <c r="J29" s="14"/>
      <c r="K29" s="17" t="b">
        <f t="shared" si="2"/>
        <v>1</v>
      </c>
      <c r="L29" s="5">
        <f t="shared" si="3"/>
        <v>-1.9877675840978593E-2</v>
      </c>
      <c r="M29" s="4">
        <f t="shared" si="8"/>
        <v>321.37613341607181</v>
      </c>
      <c r="N29" s="4">
        <f t="shared" si="9"/>
        <v>315.98149176468064</v>
      </c>
      <c r="O29" s="5">
        <f t="shared" si="4"/>
        <v>1.6786068069363939E-2</v>
      </c>
      <c r="P29" s="5">
        <f t="shared" si="5"/>
        <v>-7.7048018150933009E-3</v>
      </c>
      <c r="Q29" s="14"/>
      <c r="R29" s="13">
        <f t="shared" si="6"/>
        <v>2.6834184891891905E-2</v>
      </c>
      <c r="S29" s="20" t="b">
        <f t="shared" si="7"/>
        <v>1</v>
      </c>
      <c r="T29" s="13" t="b">
        <f t="shared" si="10"/>
        <v>1</v>
      </c>
      <c r="U29" s="13"/>
    </row>
    <row r="30" spans="1:29" x14ac:dyDescent="0.2">
      <c r="A30" s="1">
        <v>44911</v>
      </c>
      <c r="B30" s="4">
        <v>320</v>
      </c>
      <c r="C30" s="4">
        <v>322.10000600000001</v>
      </c>
      <c r="D30" s="4">
        <v>309.64999399999999</v>
      </c>
      <c r="E30" s="4">
        <v>311</v>
      </c>
      <c r="F30" s="4">
        <v>299.14862099999999</v>
      </c>
      <c r="G30" s="2">
        <v>10352375</v>
      </c>
      <c r="H30" s="4">
        <f t="shared" si="0"/>
        <v>10.352375</v>
      </c>
      <c r="I30" s="5">
        <f t="shared" si="1"/>
        <v>4.0206724499403719E-2</v>
      </c>
      <c r="J30" s="14"/>
      <c r="K30" s="17" t="b">
        <f t="shared" si="2"/>
        <v>1</v>
      </c>
      <c r="L30" s="5">
        <f t="shared" si="3"/>
        <v>-2.8125000000000001E-2</v>
      </c>
      <c r="M30" s="4">
        <f t="shared" si="8"/>
        <v>319.64677784672654</v>
      </c>
      <c r="N30" s="4">
        <f t="shared" si="9"/>
        <v>315.54831856775189</v>
      </c>
      <c r="O30" s="5">
        <f t="shared" si="4"/>
        <v>1.2821838238394169E-2</v>
      </c>
      <c r="P30" s="5">
        <f t="shared" si="5"/>
        <v>-3.1274470883357663E-2</v>
      </c>
      <c r="Q30" s="14"/>
      <c r="R30" s="13">
        <f t="shared" si="6"/>
        <v>7.6748095813742754E-3</v>
      </c>
      <c r="S30" s="20" t="b">
        <f t="shared" si="7"/>
        <v>1</v>
      </c>
      <c r="T30" s="13" t="b">
        <f t="shared" si="10"/>
        <v>1</v>
      </c>
      <c r="U30" s="13"/>
    </row>
    <row r="31" spans="1:29" x14ac:dyDescent="0.2">
      <c r="A31" s="1">
        <v>44914</v>
      </c>
      <c r="B31" s="4">
        <v>311.45001200000002</v>
      </c>
      <c r="C31" s="4">
        <v>319.45001200000002</v>
      </c>
      <c r="D31" s="4">
        <v>310.14999399999999</v>
      </c>
      <c r="E31" s="4">
        <v>317.95001200000002</v>
      </c>
      <c r="F31" s="4">
        <v>305.83377100000001</v>
      </c>
      <c r="G31" s="2">
        <v>7187079</v>
      </c>
      <c r="H31" s="4">
        <f t="shared" si="0"/>
        <v>7.1870789999999998</v>
      </c>
      <c r="I31" s="5">
        <f t="shared" si="1"/>
        <v>2.9985549508022957E-2</v>
      </c>
      <c r="J31" s="14"/>
      <c r="K31" s="17" t="b">
        <f t="shared" si="2"/>
        <v>0</v>
      </c>
      <c r="L31" s="5">
        <f t="shared" si="3"/>
        <v>2.0870122811233027E-2</v>
      </c>
      <c r="M31" s="4">
        <f t="shared" si="8"/>
        <v>319.36398353893878</v>
      </c>
      <c r="N31" s="4">
        <f t="shared" si="9"/>
        <v>315.75716147490391</v>
      </c>
      <c r="O31" s="5">
        <f t="shared" si="4"/>
        <v>1.1293765890777433E-2</v>
      </c>
      <c r="P31" s="5">
        <f t="shared" si="5"/>
        <v>-2.8851060275603573E-2</v>
      </c>
      <c r="Q31" s="14"/>
      <c r="R31" s="13">
        <f t="shared" si="6"/>
        <v>2.6937433616631794E-4</v>
      </c>
      <c r="S31" s="20" t="b">
        <f t="shared" si="7"/>
        <v>0</v>
      </c>
      <c r="T31" s="13" t="b">
        <f t="shared" si="10"/>
        <v>0</v>
      </c>
      <c r="U31" s="13"/>
    </row>
    <row r="32" spans="1:29" x14ac:dyDescent="0.2">
      <c r="A32" s="1">
        <v>44915</v>
      </c>
      <c r="B32" s="4">
        <v>317</v>
      </c>
      <c r="C32" s="4">
        <v>324</v>
      </c>
      <c r="D32" s="4">
        <v>312.54998799999998</v>
      </c>
      <c r="E32" s="4">
        <v>322.14999399999999</v>
      </c>
      <c r="F32" s="4">
        <v>309.873718</v>
      </c>
      <c r="G32" s="2">
        <v>7891279</v>
      </c>
      <c r="H32" s="4">
        <f t="shared" si="0"/>
        <v>7.8912789999999999</v>
      </c>
      <c r="I32" s="5">
        <f t="shared" si="1"/>
        <v>3.663417833821838E-2</v>
      </c>
      <c r="J32" s="14"/>
      <c r="K32" s="17" t="b">
        <f t="shared" si="2"/>
        <v>0</v>
      </c>
      <c r="L32" s="5">
        <f t="shared" si="3"/>
        <v>1.6246037854889567E-2</v>
      </c>
      <c r="M32" s="4">
        <f t="shared" si="8"/>
        <v>319.82831861578234</v>
      </c>
      <c r="N32" s="4">
        <f t="shared" si="9"/>
        <v>316.31305995534706</v>
      </c>
      <c r="O32" s="5">
        <f t="shared" si="4"/>
        <v>1.0991080075864846E-2</v>
      </c>
      <c r="P32" s="5">
        <f t="shared" si="5"/>
        <v>-2.275699239918148E-2</v>
      </c>
      <c r="Q32" s="14"/>
      <c r="R32" s="13">
        <f t="shared" si="6"/>
        <v>1.3043502221043807E-2</v>
      </c>
      <c r="S32" s="20" t="b">
        <f t="shared" si="7"/>
        <v>0</v>
      </c>
      <c r="T32" s="13" t="b">
        <f t="shared" si="10"/>
        <v>0</v>
      </c>
      <c r="U32" s="13"/>
    </row>
    <row r="33" spans="1:21" x14ac:dyDescent="0.2">
      <c r="A33" s="1">
        <v>44916</v>
      </c>
      <c r="B33" s="4">
        <v>323.75</v>
      </c>
      <c r="C33" s="4">
        <v>329.39999399999999</v>
      </c>
      <c r="D33" s="4">
        <v>311.45001200000002</v>
      </c>
      <c r="E33" s="4">
        <v>314.60000600000001</v>
      </c>
      <c r="F33" s="4">
        <v>302.61144999999999</v>
      </c>
      <c r="G33" s="2">
        <v>12958461</v>
      </c>
      <c r="H33" s="4">
        <f t="shared" si="0"/>
        <v>12.958461</v>
      </c>
      <c r="I33" s="5">
        <f t="shared" si="1"/>
        <v>5.763358904606488E-2</v>
      </c>
      <c r="J33" s="14"/>
      <c r="K33" s="17" t="b">
        <f t="shared" si="2"/>
        <v>1</v>
      </c>
      <c r="L33" s="5">
        <f t="shared" si="3"/>
        <v>-2.8262529729729705E-2</v>
      </c>
      <c r="M33" s="4">
        <f t="shared" si="8"/>
        <v>318.95693317981863</v>
      </c>
      <c r="N33" s="4">
        <f t="shared" si="9"/>
        <v>316.16409874183864</v>
      </c>
      <c r="O33" s="5">
        <f t="shared" si="4"/>
        <v>8.7561490202988385E-3</v>
      </c>
      <c r="P33" s="5">
        <f t="shared" si="5"/>
        <v>-2.3535845748762687E-2</v>
      </c>
      <c r="Q33" s="14"/>
      <c r="R33" s="13">
        <f t="shared" si="6"/>
        <v>3.2741288035566432E-2</v>
      </c>
      <c r="S33" s="20" t="b">
        <f t="shared" si="7"/>
        <v>1</v>
      </c>
      <c r="T33" s="13" t="b">
        <f t="shared" si="10"/>
        <v>1</v>
      </c>
      <c r="U33" s="13"/>
    </row>
    <row r="34" spans="1:21" x14ac:dyDescent="0.2">
      <c r="A34" s="1">
        <v>44917</v>
      </c>
      <c r="B34" s="4">
        <v>317.60000600000001</v>
      </c>
      <c r="C34" s="4">
        <v>318.39999399999999</v>
      </c>
      <c r="D34" s="4">
        <v>308.25</v>
      </c>
      <c r="E34" s="4">
        <v>311.85000600000001</v>
      </c>
      <c r="F34" s="4">
        <v>299.96624800000001</v>
      </c>
      <c r="G34" s="2">
        <v>10109450</v>
      </c>
      <c r="H34" s="4">
        <f t="shared" si="0"/>
        <v>10.109450000000001</v>
      </c>
      <c r="I34" s="5">
        <f t="shared" si="1"/>
        <v>3.2927798864557961E-2</v>
      </c>
      <c r="J34" s="14"/>
      <c r="K34" s="17" t="b">
        <f t="shared" si="2"/>
        <v>1</v>
      </c>
      <c r="L34" s="5">
        <f t="shared" si="3"/>
        <v>-1.8104533663012588E-2</v>
      </c>
      <c r="M34" s="4">
        <f t="shared" si="8"/>
        <v>317.77244531651553</v>
      </c>
      <c r="N34" s="4">
        <f t="shared" si="9"/>
        <v>315.78896024254834</v>
      </c>
      <c r="O34" s="5">
        <f t="shared" si="4"/>
        <v>6.2418409877909595E-3</v>
      </c>
      <c r="P34" s="5">
        <f t="shared" si="5"/>
        <v>-2.9966239857677872E-2</v>
      </c>
      <c r="Q34" s="14"/>
      <c r="R34" s="13">
        <f t="shared" si="6"/>
        <v>1.9748366881193751E-3</v>
      </c>
      <c r="S34" s="20" t="b">
        <f t="shared" si="7"/>
        <v>1</v>
      </c>
      <c r="T34" s="13" t="b">
        <f t="shared" si="10"/>
        <v>1</v>
      </c>
      <c r="U34" s="13"/>
    </row>
    <row r="35" spans="1:21" x14ac:dyDescent="0.2">
      <c r="A35" s="1">
        <v>44918</v>
      </c>
      <c r="B35" s="4">
        <v>306.29998799999998</v>
      </c>
      <c r="C35" s="4">
        <v>310.04998799999998</v>
      </c>
      <c r="D35" s="4">
        <v>290.04998799999998</v>
      </c>
      <c r="E35" s="4">
        <v>291.54998799999998</v>
      </c>
      <c r="F35" s="4">
        <v>280.43978900000002</v>
      </c>
      <c r="G35" s="2">
        <v>15310273</v>
      </c>
      <c r="H35" s="4">
        <f t="shared" si="0"/>
        <v>15.310273</v>
      </c>
      <c r="I35" s="5">
        <f t="shared" si="1"/>
        <v>6.8953631537471402E-2</v>
      </c>
      <c r="J35" s="14"/>
      <c r="K35" s="17" t="b">
        <f t="shared" si="2"/>
        <v>1</v>
      </c>
      <c r="L35" s="5">
        <f t="shared" si="3"/>
        <v>-4.8155405086075291E-2</v>
      </c>
      <c r="M35" s="4">
        <f t="shared" si="8"/>
        <v>313.40203576376291</v>
      </c>
      <c r="N35" s="4">
        <f t="shared" si="9"/>
        <v>313.68122352580502</v>
      </c>
      <c r="O35" s="5">
        <f t="shared" si="4"/>
        <v>-8.9082944647034842E-4</v>
      </c>
      <c r="P35" s="5">
        <f t="shared" si="5"/>
        <v>-7.4511474396947761E-2</v>
      </c>
      <c r="Q35" s="14"/>
      <c r="R35" s="13">
        <f t="shared" si="6"/>
        <v>-1.0695679610357228E-2</v>
      </c>
      <c r="S35" s="20" t="b">
        <f t="shared" si="7"/>
        <v>1</v>
      </c>
      <c r="T35" s="13" t="b">
        <f t="shared" si="10"/>
        <v>1</v>
      </c>
      <c r="U35" s="13"/>
    </row>
    <row r="36" spans="1:21" x14ac:dyDescent="0.2">
      <c r="A36" s="1">
        <v>44921</v>
      </c>
      <c r="B36" s="4">
        <v>291.54998799999998</v>
      </c>
      <c r="C36" s="4">
        <v>307.75</v>
      </c>
      <c r="D36" s="4">
        <v>287.89999399999999</v>
      </c>
      <c r="E36" s="4">
        <v>304.60000600000001</v>
      </c>
      <c r="F36" s="4">
        <v>292.99252300000001</v>
      </c>
      <c r="G36" s="2">
        <v>11957127</v>
      </c>
      <c r="H36" s="4">
        <f t="shared" si="0"/>
        <v>11.957127</v>
      </c>
      <c r="I36" s="5">
        <f t="shared" si="1"/>
        <v>6.8947573510543411E-2</v>
      </c>
      <c r="J36" s="14"/>
      <c r="K36" s="17" t="b">
        <f t="shared" si="2"/>
        <v>0</v>
      </c>
      <c r="L36" s="5">
        <f t="shared" si="3"/>
        <v>4.4760825028742665E-2</v>
      </c>
      <c r="M36" s="4">
        <f t="shared" si="8"/>
        <v>311.93503080313576</v>
      </c>
      <c r="N36" s="4">
        <f t="shared" si="9"/>
        <v>312.89155243660457</v>
      </c>
      <c r="O36" s="5">
        <f t="shared" si="4"/>
        <v>-3.0664129995469388E-3</v>
      </c>
      <c r="P36" s="5">
        <f t="shared" si="5"/>
        <v>-7.7051419140880123E-2</v>
      </c>
      <c r="Q36" s="14"/>
      <c r="R36" s="13">
        <f t="shared" si="6"/>
        <v>-1.341635401564424E-2</v>
      </c>
      <c r="S36" s="20" t="b">
        <f t="shared" si="7"/>
        <v>0</v>
      </c>
      <c r="T36" s="13" t="b">
        <f t="shared" si="10"/>
        <v>0</v>
      </c>
      <c r="U36" s="13"/>
    </row>
    <row r="37" spans="1:21" x14ac:dyDescent="0.2">
      <c r="A37" s="1">
        <v>44922</v>
      </c>
      <c r="B37" s="4">
        <v>308.64999399999999</v>
      </c>
      <c r="C37" s="4">
        <v>308.64999399999999</v>
      </c>
      <c r="D37" s="4">
        <v>301</v>
      </c>
      <c r="E37" s="4">
        <v>307.04998799999998</v>
      </c>
      <c r="F37" s="4">
        <v>295.34912100000003</v>
      </c>
      <c r="G37" s="2">
        <v>7514673</v>
      </c>
      <c r="H37" s="4">
        <f t="shared" si="0"/>
        <v>7.5146730000000002</v>
      </c>
      <c r="I37" s="5">
        <f t="shared" si="1"/>
        <v>2.5415262458471737E-2</v>
      </c>
      <c r="J37" s="14"/>
      <c r="K37" s="17" t="b">
        <f t="shared" si="2"/>
        <v>0</v>
      </c>
      <c r="L37" s="5">
        <f t="shared" si="3"/>
        <v>-5.1838847597709906E-3</v>
      </c>
      <c r="M37" s="4">
        <f t="shared" si="8"/>
        <v>311.12085700261315</v>
      </c>
      <c r="N37" s="4">
        <f t="shared" si="9"/>
        <v>312.38359031168244</v>
      </c>
      <c r="O37" s="5">
        <f t="shared" si="4"/>
        <v>-4.0586584944341557E-3</v>
      </c>
      <c r="P37" s="5">
        <f t="shared" si="5"/>
        <v>-3.2530307032833043E-2</v>
      </c>
      <c r="Q37" s="14"/>
      <c r="R37" s="13">
        <f t="shared" si="6"/>
        <v>-7.9418108654554266E-3</v>
      </c>
      <c r="S37" s="20" t="b">
        <f t="shared" si="7"/>
        <v>0</v>
      </c>
      <c r="T37" s="13" t="b">
        <f t="shared" si="10"/>
        <v>0</v>
      </c>
      <c r="U37" s="13"/>
    </row>
    <row r="38" spans="1:21" x14ac:dyDescent="0.2">
      <c r="A38" s="1">
        <v>44923</v>
      </c>
      <c r="B38" s="4">
        <v>308.29998799999998</v>
      </c>
      <c r="C38" s="4">
        <v>319.5</v>
      </c>
      <c r="D38" s="4">
        <v>305.39999399999999</v>
      </c>
      <c r="E38" s="4">
        <v>316.10000600000001</v>
      </c>
      <c r="F38" s="4">
        <v>304.05429099999998</v>
      </c>
      <c r="G38" s="2">
        <v>15241820</v>
      </c>
      <c r="H38" s="4">
        <f t="shared" si="0"/>
        <v>15.241820000000001</v>
      </c>
      <c r="I38" s="5">
        <f t="shared" si="1"/>
        <v>4.6168979296050697E-2</v>
      </c>
      <c r="J38" s="14"/>
      <c r="K38" s="17" t="b">
        <f t="shared" si="2"/>
        <v>0</v>
      </c>
      <c r="L38" s="5">
        <f t="shared" si="3"/>
        <v>2.5300091805388013E-2</v>
      </c>
      <c r="M38" s="4">
        <f t="shared" si="8"/>
        <v>311.95071516884428</v>
      </c>
      <c r="N38" s="4">
        <f t="shared" si="9"/>
        <v>312.70675689327527</v>
      </c>
      <c r="O38" s="5">
        <f t="shared" si="4"/>
        <v>-2.4235934962411488E-3</v>
      </c>
      <c r="P38" s="5">
        <f t="shared" si="5"/>
        <v>-2.0999218306964589E-2</v>
      </c>
      <c r="Q38" s="14"/>
      <c r="R38" s="13">
        <f t="shared" si="6"/>
        <v>2.4200248513838615E-2</v>
      </c>
      <c r="S38" s="20" t="b">
        <f t="shared" si="7"/>
        <v>0</v>
      </c>
      <c r="T38" s="13" t="b">
        <f t="shared" si="10"/>
        <v>0</v>
      </c>
      <c r="U38" s="13"/>
    </row>
    <row r="39" spans="1:21" x14ac:dyDescent="0.2">
      <c r="A39" s="1">
        <v>44924</v>
      </c>
      <c r="B39" s="4">
        <v>314.39999399999999</v>
      </c>
      <c r="C39" s="4">
        <v>326</v>
      </c>
      <c r="D39" s="4">
        <v>310.54998799999998</v>
      </c>
      <c r="E39" s="4">
        <v>321.14999399999999</v>
      </c>
      <c r="F39" s="4">
        <v>308.911835</v>
      </c>
      <c r="G39" s="2">
        <v>11607517</v>
      </c>
      <c r="H39" s="4">
        <f t="shared" si="0"/>
        <v>11.607517</v>
      </c>
      <c r="I39" s="5">
        <f t="shared" si="1"/>
        <v>4.9750483326375189E-2</v>
      </c>
      <c r="J39" s="14"/>
      <c r="K39" s="17" t="b">
        <f t="shared" si="2"/>
        <v>0</v>
      </c>
      <c r="L39" s="5">
        <f t="shared" si="3"/>
        <v>2.1469466058577597E-2</v>
      </c>
      <c r="M39" s="4">
        <f t="shared" si="8"/>
        <v>313.48392830737021</v>
      </c>
      <c r="N39" s="4">
        <f t="shared" si="9"/>
        <v>313.44095142429484</v>
      </c>
      <c r="O39" s="5">
        <f t="shared" si="4"/>
        <v>1.3709437452637127E-4</v>
      </c>
      <c r="P39" s="5">
        <f t="shared" si="5"/>
        <v>-9.3591410673324864E-3</v>
      </c>
      <c r="Q39" s="14"/>
      <c r="R39" s="13">
        <f t="shared" si="6"/>
        <v>3.9925720467423188E-2</v>
      </c>
      <c r="S39" s="20" t="b">
        <f t="shared" si="7"/>
        <v>0</v>
      </c>
      <c r="T39" s="13" t="b">
        <f t="shared" si="10"/>
        <v>0</v>
      </c>
      <c r="U39" s="13"/>
    </row>
    <row r="40" spans="1:21" x14ac:dyDescent="0.2">
      <c r="A40" s="1">
        <v>44925</v>
      </c>
      <c r="B40" s="4">
        <v>323.45001200000002</v>
      </c>
      <c r="C40" s="4">
        <v>336.70001200000002</v>
      </c>
      <c r="D40" s="4">
        <v>321.35000600000001</v>
      </c>
      <c r="E40" s="4">
        <v>333.29998799999998</v>
      </c>
      <c r="F40" s="4">
        <v>320.598816</v>
      </c>
      <c r="G40" s="2">
        <v>18364259</v>
      </c>
      <c r="H40" s="4">
        <f t="shared" si="0"/>
        <v>18.364259000000001</v>
      </c>
      <c r="I40" s="5">
        <f t="shared" si="1"/>
        <v>4.7767249769399438E-2</v>
      </c>
      <c r="J40" s="14"/>
      <c r="K40" s="17" t="b">
        <f t="shared" si="2"/>
        <v>0</v>
      </c>
      <c r="L40" s="5">
        <f t="shared" si="3"/>
        <v>3.0452854025554865E-2</v>
      </c>
      <c r="M40" s="4">
        <f t="shared" si="8"/>
        <v>316.78660492280852</v>
      </c>
      <c r="N40" s="4">
        <f t="shared" si="9"/>
        <v>315.16782417000832</v>
      </c>
      <c r="O40" s="5">
        <f t="shared" si="4"/>
        <v>5.1100037932306332E-3</v>
      </c>
      <c r="P40" s="5">
        <f t="shared" si="5"/>
        <v>1.4405284207971644E-2</v>
      </c>
      <c r="Q40" s="14"/>
      <c r="R40" s="13">
        <f t="shared" si="6"/>
        <v>6.2860634786132449E-2</v>
      </c>
      <c r="S40" s="20" t="b">
        <f t="shared" si="7"/>
        <v>0</v>
      </c>
      <c r="T40" s="13" t="b">
        <f t="shared" si="10"/>
        <v>0</v>
      </c>
      <c r="U40" s="13"/>
    </row>
    <row r="41" spans="1:21" x14ac:dyDescent="0.2">
      <c r="A41" s="1">
        <v>44928</v>
      </c>
      <c r="B41" s="4">
        <v>335.85000600000001</v>
      </c>
      <c r="C41" s="4">
        <v>340.39999399999999</v>
      </c>
      <c r="D41" s="4">
        <v>332.5</v>
      </c>
      <c r="E41" s="4">
        <v>336.14999399999999</v>
      </c>
      <c r="F41" s="4">
        <v>323.34021000000001</v>
      </c>
      <c r="G41" s="2">
        <v>13632732</v>
      </c>
      <c r="H41" s="4">
        <f t="shared" si="0"/>
        <v>13.632732000000001</v>
      </c>
      <c r="I41" s="5">
        <f t="shared" si="1"/>
        <v>2.3759380451127798E-2</v>
      </c>
      <c r="J41" s="14"/>
      <c r="K41" s="17" t="b">
        <f t="shared" si="2"/>
        <v>1</v>
      </c>
      <c r="L41" s="5">
        <f t="shared" si="3"/>
        <v>8.9322017162621347E-4</v>
      </c>
      <c r="M41" s="4">
        <f t="shared" si="8"/>
        <v>320.01383643567374</v>
      </c>
      <c r="N41" s="4">
        <f t="shared" si="9"/>
        <v>316.9923606769641</v>
      </c>
      <c r="O41" s="5">
        <f t="shared" si="4"/>
        <v>9.4417034974579629E-3</v>
      </c>
      <c r="P41" s="5">
        <f t="shared" si="5"/>
        <v>3.9017574063039351E-2</v>
      </c>
      <c r="Q41" s="108" t="s">
        <v>138</v>
      </c>
      <c r="R41" s="13">
        <f t="shared" si="6"/>
        <v>6.3703987900610964E-2</v>
      </c>
      <c r="S41" s="20" t="b">
        <f t="shared" si="7"/>
        <v>0</v>
      </c>
      <c r="T41" s="13" t="b">
        <f t="shared" si="10"/>
        <v>0</v>
      </c>
      <c r="U41" s="13"/>
    </row>
    <row r="42" spans="1:21" x14ac:dyDescent="0.2">
      <c r="A42" s="1">
        <v>44929</v>
      </c>
      <c r="B42" s="4">
        <v>337</v>
      </c>
      <c r="C42" s="4">
        <v>341.70001200000002</v>
      </c>
      <c r="D42" s="4">
        <v>334.64999399999999</v>
      </c>
      <c r="E42" s="4">
        <v>336.79998799999998</v>
      </c>
      <c r="F42" s="4">
        <v>323.96542399999998</v>
      </c>
      <c r="G42" s="2">
        <v>11333959</v>
      </c>
      <c r="H42" s="4">
        <f t="shared" si="0"/>
        <v>11.333959</v>
      </c>
      <c r="I42" s="5">
        <f t="shared" si="1"/>
        <v>2.1066840359782055E-2</v>
      </c>
      <c r="J42" s="14"/>
      <c r="K42" s="17" t="b">
        <f t="shared" si="2"/>
        <v>1</v>
      </c>
      <c r="L42" s="5">
        <f t="shared" si="3"/>
        <v>-5.9350741839767117E-4</v>
      </c>
      <c r="M42" s="4">
        <f t="shared" si="8"/>
        <v>322.81152836306143</v>
      </c>
      <c r="N42" s="4">
        <f t="shared" si="9"/>
        <v>318.71476305288024</v>
      </c>
      <c r="O42" s="5">
        <f t="shared" si="4"/>
        <v>1.2690889110916792E-2</v>
      </c>
      <c r="P42" s="5">
        <f t="shared" si="5"/>
        <v>3.6672995220988561E-2</v>
      </c>
      <c r="Q42" s="110"/>
      <c r="R42" s="13">
        <f t="shared" si="6"/>
        <v>5.8512419716606236E-2</v>
      </c>
      <c r="S42" s="20" t="b">
        <f t="shared" si="7"/>
        <v>0</v>
      </c>
      <c r="T42" s="13" t="b">
        <f t="shared" si="10"/>
        <v>0</v>
      </c>
      <c r="U42" s="13"/>
    </row>
    <row r="43" spans="1:21" x14ac:dyDescent="0.2">
      <c r="A43" s="1">
        <v>44930</v>
      </c>
      <c r="B43" s="4">
        <v>336.89999399999999</v>
      </c>
      <c r="C43" s="4">
        <v>338.5</v>
      </c>
      <c r="D43" s="4">
        <v>325.04998799999998</v>
      </c>
      <c r="E43" s="4">
        <v>326.89999399999999</v>
      </c>
      <c r="F43" s="4">
        <v>314.44271900000001</v>
      </c>
      <c r="G43" s="2">
        <v>12735248</v>
      </c>
      <c r="H43" s="4">
        <f t="shared" si="0"/>
        <v>12.735248</v>
      </c>
      <c r="I43" s="5">
        <f t="shared" si="1"/>
        <v>4.137828794505298E-2</v>
      </c>
      <c r="J43" s="14"/>
      <c r="K43" s="17" t="b">
        <f t="shared" si="2"/>
        <v>1</v>
      </c>
      <c r="L43" s="5">
        <f t="shared" si="3"/>
        <v>-2.9682398866412565E-2</v>
      </c>
      <c r="M43" s="4">
        <f t="shared" si="8"/>
        <v>323.49293930255118</v>
      </c>
      <c r="N43" s="4">
        <f t="shared" si="9"/>
        <v>319.42652226567327</v>
      </c>
      <c r="O43" s="5">
        <f t="shared" si="4"/>
        <v>1.257034247994741E-2</v>
      </c>
      <c r="P43" s="5">
        <f t="shared" si="5"/>
        <v>4.8132385850701833E-3</v>
      </c>
      <c r="Q43" s="14"/>
      <c r="R43" s="13">
        <f t="shared" si="6"/>
        <v>4.639069010224444E-2</v>
      </c>
      <c r="S43" s="20" t="b">
        <f t="shared" si="7"/>
        <v>1</v>
      </c>
      <c r="T43" s="13" t="b">
        <f t="shared" si="10"/>
        <v>1</v>
      </c>
      <c r="U43" s="13"/>
    </row>
    <row r="44" spans="1:21" x14ac:dyDescent="0.2">
      <c r="A44" s="1">
        <v>44931</v>
      </c>
      <c r="B44" s="4">
        <v>328.64999399999999</v>
      </c>
      <c r="C44" s="4">
        <v>330.29998799999998</v>
      </c>
      <c r="D44" s="4">
        <v>321.14999399999999</v>
      </c>
      <c r="E44" s="4">
        <v>327.5</v>
      </c>
      <c r="F44" s="4">
        <v>315.019836</v>
      </c>
      <c r="G44" s="2">
        <v>9144778</v>
      </c>
      <c r="H44" s="4">
        <f t="shared" si="0"/>
        <v>9.1447780000000005</v>
      </c>
      <c r="I44" s="5">
        <f t="shared" si="1"/>
        <v>2.8491341027395419E-2</v>
      </c>
      <c r="J44" s="14"/>
      <c r="K44" s="17" t="b">
        <f t="shared" si="2"/>
        <v>0</v>
      </c>
      <c r="L44" s="5">
        <f t="shared" si="3"/>
        <v>-3.4991450509504417E-3</v>
      </c>
      <c r="M44" s="4">
        <f t="shared" si="8"/>
        <v>324.16078275212601</v>
      </c>
      <c r="N44" s="4">
        <f t="shared" si="9"/>
        <v>320.12856380778862</v>
      </c>
      <c r="O44" s="5">
        <f t="shared" si="4"/>
        <v>1.2438947457196507E-2</v>
      </c>
      <c r="P44" s="5">
        <f t="shared" si="5"/>
        <v>-9.2879487967804514E-3</v>
      </c>
      <c r="Q44" s="14"/>
      <c r="R44" s="13">
        <f t="shared" si="6"/>
        <v>1.8938766114000909E-2</v>
      </c>
      <c r="S44" s="20" t="b">
        <f t="shared" si="7"/>
        <v>0</v>
      </c>
      <c r="T44" s="13" t="b">
        <f t="shared" si="10"/>
        <v>0</v>
      </c>
      <c r="U44" s="13">
        <f>(E44-E39)/E39</f>
        <v>1.9772710940794871E-2</v>
      </c>
    </row>
    <row r="45" spans="1:21" x14ac:dyDescent="0.2">
      <c r="A45" s="1">
        <v>44932</v>
      </c>
      <c r="B45" s="4">
        <v>328.5</v>
      </c>
      <c r="C45" s="4">
        <v>328.64999399999999</v>
      </c>
      <c r="D45" s="4">
        <v>317.5</v>
      </c>
      <c r="E45" s="4">
        <v>320.45001200000002</v>
      </c>
      <c r="F45" s="4">
        <v>308.23852499999998</v>
      </c>
      <c r="G45" s="2">
        <v>8893004</v>
      </c>
      <c r="H45" s="4">
        <f t="shared" si="0"/>
        <v>8.8930039999999995</v>
      </c>
      <c r="I45" s="5">
        <f t="shared" si="1"/>
        <v>3.5118091338582652E-2</v>
      </c>
      <c r="J45" s="14"/>
      <c r="K45" s="17" t="b">
        <f t="shared" si="2"/>
        <v>1</v>
      </c>
      <c r="L45" s="5">
        <f t="shared" si="3"/>
        <v>-2.4505290715372861E-2</v>
      </c>
      <c r="M45" s="4">
        <f t="shared" si="8"/>
        <v>323.54232096010503</v>
      </c>
      <c r="N45" s="4">
        <f t="shared" si="9"/>
        <v>320.15651582450266</v>
      </c>
      <c r="O45" s="5">
        <f t="shared" si="4"/>
        <v>1.0464798316198828E-2</v>
      </c>
      <c r="P45" s="5">
        <f t="shared" si="5"/>
        <v>-1.8675519611080771E-2</v>
      </c>
      <c r="Q45" s="14"/>
      <c r="R45" s="13">
        <f t="shared" si="6"/>
        <v>1.5786723124004459E-2</v>
      </c>
      <c r="S45" s="20" t="b">
        <f t="shared" si="7"/>
        <v>1</v>
      </c>
      <c r="T45" s="13" t="b">
        <f t="shared" si="10"/>
        <v>1</v>
      </c>
      <c r="U45" s="13"/>
    </row>
    <row r="46" spans="1:21" x14ac:dyDescent="0.2">
      <c r="A46" s="1">
        <v>44935</v>
      </c>
      <c r="B46" s="4">
        <v>324</v>
      </c>
      <c r="C46" s="4">
        <v>328.5</v>
      </c>
      <c r="D46" s="4">
        <v>320.64999399999999</v>
      </c>
      <c r="E46" s="4">
        <v>326.64999399999999</v>
      </c>
      <c r="F46" s="4">
        <v>314.20224000000002</v>
      </c>
      <c r="G46" s="2">
        <v>6926537</v>
      </c>
      <c r="H46" s="4">
        <f t="shared" si="0"/>
        <v>6.9265369999999997</v>
      </c>
      <c r="I46" s="5">
        <f t="shared" si="1"/>
        <v>2.4481541078712785E-2</v>
      </c>
      <c r="J46" s="14"/>
      <c r="K46" s="17" t="b">
        <f t="shared" si="2"/>
        <v>0</v>
      </c>
      <c r="L46" s="5">
        <f t="shared" si="3"/>
        <v>8.178993827160471E-3</v>
      </c>
      <c r="M46" s="4">
        <f t="shared" si="8"/>
        <v>324.06026646675417</v>
      </c>
      <c r="N46" s="4">
        <f t="shared" si="9"/>
        <v>320.72116610063284</v>
      </c>
      <c r="O46" s="5">
        <f t="shared" si="4"/>
        <v>1.0303948714625562E-2</v>
      </c>
      <c r="P46" s="5">
        <f t="shared" si="5"/>
        <v>-1.0523574839756062E-2</v>
      </c>
      <c r="Q46" s="14"/>
      <c r="R46" s="13">
        <f t="shared" si="6"/>
        <v>1.3700332909222327E-2</v>
      </c>
      <c r="S46" s="20" t="b">
        <f t="shared" si="7"/>
        <v>0</v>
      </c>
      <c r="T46" s="13" t="b">
        <f t="shared" si="10"/>
        <v>0</v>
      </c>
      <c r="U46" s="13"/>
    </row>
    <row r="47" spans="1:21" x14ac:dyDescent="0.2">
      <c r="A47" s="1">
        <v>44936</v>
      </c>
      <c r="B47" s="4">
        <v>326.85000600000001</v>
      </c>
      <c r="C47" s="4">
        <v>326.85000600000001</v>
      </c>
      <c r="D47" s="4">
        <v>314</v>
      </c>
      <c r="E47" s="4">
        <v>317.29998799999998</v>
      </c>
      <c r="F47" s="4">
        <v>305.208527</v>
      </c>
      <c r="G47" s="2">
        <v>9573029</v>
      </c>
      <c r="H47" s="4">
        <f t="shared" si="0"/>
        <v>9.573029</v>
      </c>
      <c r="I47" s="5">
        <f t="shared" si="1"/>
        <v>4.0923585987261174E-2</v>
      </c>
      <c r="J47" s="14"/>
      <c r="K47" s="17" t="b">
        <f t="shared" si="2"/>
        <v>1</v>
      </c>
      <c r="L47" s="5">
        <f t="shared" si="3"/>
        <v>-2.9218350389138503E-2</v>
      </c>
      <c r="M47" s="4">
        <f t="shared" si="8"/>
        <v>322.9335533889618</v>
      </c>
      <c r="N47" s="4">
        <f t="shared" si="9"/>
        <v>320.42367235275174</v>
      </c>
      <c r="O47" s="5">
        <f t="shared" si="4"/>
        <v>7.772128383286947E-3</v>
      </c>
      <c r="P47" s="5">
        <f t="shared" si="5"/>
        <v>-2.7663750933312449E-2</v>
      </c>
      <c r="Q47" s="14"/>
      <c r="R47" s="13">
        <f t="shared" si="6"/>
        <v>1.2127735163899133E-2</v>
      </c>
      <c r="S47" s="20" t="b">
        <f t="shared" si="7"/>
        <v>1</v>
      </c>
      <c r="T47" s="13" t="b">
        <f t="shared" si="10"/>
        <v>1</v>
      </c>
      <c r="U47" s="13"/>
    </row>
    <row r="48" spans="1:21" x14ac:dyDescent="0.2">
      <c r="A48" s="1">
        <v>44937</v>
      </c>
      <c r="B48" s="4">
        <v>318.70001200000002</v>
      </c>
      <c r="C48" s="4">
        <v>319.79998799999998</v>
      </c>
      <c r="D48" s="4">
        <v>312.25</v>
      </c>
      <c r="E48" s="4">
        <v>318</v>
      </c>
      <c r="F48" s="4">
        <v>305.881866</v>
      </c>
      <c r="G48" s="2">
        <v>7830184</v>
      </c>
      <c r="H48" s="4">
        <f t="shared" si="0"/>
        <v>7.830184</v>
      </c>
      <c r="I48" s="5">
        <f t="shared" si="1"/>
        <v>2.417930504403518E-2</v>
      </c>
      <c r="J48" s="14"/>
      <c r="K48" s="17" t="b">
        <f t="shared" si="2"/>
        <v>0</v>
      </c>
      <c r="L48" s="5">
        <f t="shared" si="3"/>
        <v>-2.1964605385707205E-3</v>
      </c>
      <c r="M48" s="4">
        <f t="shared" si="8"/>
        <v>322.11129449080147</v>
      </c>
      <c r="N48" s="4">
        <f t="shared" si="9"/>
        <v>320.21291823512115</v>
      </c>
      <c r="O48" s="5">
        <f t="shared" si="4"/>
        <v>5.8935414192206491E-3</v>
      </c>
      <c r="P48" s="5">
        <f t="shared" si="5"/>
        <v>-3.0614556705906126E-2</v>
      </c>
      <c r="Q48" s="14"/>
      <c r="R48" s="13">
        <f t="shared" si="6"/>
        <v>-7.1754903672509654E-3</v>
      </c>
      <c r="S48" s="20" t="b">
        <f t="shared" si="7"/>
        <v>0</v>
      </c>
      <c r="T48" s="13" t="b">
        <f t="shared" si="10"/>
        <v>0</v>
      </c>
      <c r="U48" s="13"/>
    </row>
    <row r="49" spans="1:21" x14ac:dyDescent="0.2">
      <c r="A49" s="1">
        <v>44938</v>
      </c>
      <c r="B49" s="4">
        <v>319</v>
      </c>
      <c r="C49" s="4">
        <v>319.79998799999998</v>
      </c>
      <c r="D49" s="4">
        <v>314.10000600000001</v>
      </c>
      <c r="E49" s="4">
        <v>317.14999399999999</v>
      </c>
      <c r="F49" s="4">
        <v>305.06423999999998</v>
      </c>
      <c r="G49" s="2">
        <v>5349609</v>
      </c>
      <c r="H49" s="4">
        <f t="shared" si="0"/>
        <v>5.3496090000000001</v>
      </c>
      <c r="I49" s="5">
        <f t="shared" si="1"/>
        <v>1.8147029261756771E-2</v>
      </c>
      <c r="J49" s="14"/>
      <c r="K49" s="17" t="b">
        <f t="shared" si="2"/>
        <v>0</v>
      </c>
      <c r="L49" s="5">
        <f t="shared" si="3"/>
        <v>-5.7993918495298042E-3</v>
      </c>
      <c r="M49" s="4">
        <f t="shared" si="8"/>
        <v>321.28441107566789</v>
      </c>
      <c r="N49" s="4">
        <f t="shared" si="9"/>
        <v>319.94657699728452</v>
      </c>
      <c r="O49" s="5">
        <f t="shared" si="4"/>
        <v>4.1640180234835105E-3</v>
      </c>
      <c r="P49" s="5">
        <f t="shared" si="5"/>
        <v>-2.2361511570431702E-2</v>
      </c>
      <c r="Q49" s="14"/>
      <c r="R49" s="13">
        <f t="shared" si="6"/>
        <v>-4.6202773134806675E-3</v>
      </c>
      <c r="S49" s="20" t="b">
        <f t="shared" si="7"/>
        <v>1</v>
      </c>
      <c r="T49" s="13" t="b">
        <f t="shared" si="10"/>
        <v>1</v>
      </c>
      <c r="U49" s="13"/>
    </row>
    <row r="50" spans="1:21" x14ac:dyDescent="0.2">
      <c r="A50" s="1">
        <v>44939</v>
      </c>
      <c r="B50" s="4">
        <v>318</v>
      </c>
      <c r="C50" s="4">
        <v>325.20001200000002</v>
      </c>
      <c r="D50" s="4">
        <v>316.60000600000001</v>
      </c>
      <c r="E50" s="4">
        <v>324.60000600000001</v>
      </c>
      <c r="F50" s="4">
        <v>312.23037699999998</v>
      </c>
      <c r="G50" s="2">
        <v>10708251</v>
      </c>
      <c r="H50" s="4">
        <f t="shared" si="0"/>
        <v>10.708251000000001</v>
      </c>
      <c r="I50" s="5">
        <f t="shared" si="1"/>
        <v>2.7163631828863603E-2</v>
      </c>
      <c r="J50" s="14"/>
      <c r="K50" s="17" t="b">
        <f t="shared" si="2"/>
        <v>0</v>
      </c>
      <c r="L50" s="5">
        <f t="shared" si="3"/>
        <v>2.0754735849056627E-2</v>
      </c>
      <c r="M50" s="4">
        <f t="shared" si="8"/>
        <v>321.83701022972326</v>
      </c>
      <c r="N50" s="4">
        <f t="shared" si="9"/>
        <v>320.35122299752067</v>
      </c>
      <c r="O50" s="5">
        <f t="shared" si="4"/>
        <v>4.6165828819440639E-3</v>
      </c>
      <c r="P50" s="5">
        <f t="shared" si="5"/>
        <v>-1.6272224956306751E-2</v>
      </c>
      <c r="Q50" s="14"/>
      <c r="R50" s="13">
        <f t="shared" si="6"/>
        <v>1.0449394144807287E-2</v>
      </c>
      <c r="S50" s="20" t="b">
        <f t="shared" si="7"/>
        <v>0</v>
      </c>
      <c r="T50" s="13" t="b">
        <f t="shared" si="10"/>
        <v>0</v>
      </c>
      <c r="U50" s="13"/>
    </row>
    <row r="51" spans="1:21" x14ac:dyDescent="0.2">
      <c r="A51" s="1">
        <v>44942</v>
      </c>
      <c r="B51" s="4">
        <v>324.89999399999999</v>
      </c>
      <c r="C51" s="4">
        <v>328</v>
      </c>
      <c r="D51" s="4">
        <v>322.29998799999998</v>
      </c>
      <c r="E51" s="4">
        <v>323.04998799999998</v>
      </c>
      <c r="F51" s="4">
        <v>310.73941000000002</v>
      </c>
      <c r="G51" s="2">
        <v>9464206</v>
      </c>
      <c r="H51" s="4">
        <f t="shared" si="0"/>
        <v>9.4642060000000008</v>
      </c>
      <c r="I51" s="5">
        <f t="shared" si="1"/>
        <v>1.7685424176931759E-2</v>
      </c>
      <c r="J51" s="14"/>
      <c r="K51" s="17" t="b">
        <f t="shared" si="2"/>
        <v>1</v>
      </c>
      <c r="L51" s="5">
        <f t="shared" si="3"/>
        <v>-5.6940782830547159E-3</v>
      </c>
      <c r="M51" s="4">
        <f t="shared" si="8"/>
        <v>322.03917319143602</v>
      </c>
      <c r="N51" s="4">
        <f t="shared" si="9"/>
        <v>320.58589821512754</v>
      </c>
      <c r="O51" s="5">
        <f t="shared" si="4"/>
        <v>4.5127273241525167E-3</v>
      </c>
      <c r="P51" s="5">
        <f t="shared" si="5"/>
        <v>8.0988535021769815E-4</v>
      </c>
      <c r="Q51" s="14"/>
      <c r="R51" s="13">
        <f t="shared" si="6"/>
        <v>1.850963269310274E-2</v>
      </c>
      <c r="S51" s="20" t="b">
        <f t="shared" si="7"/>
        <v>1</v>
      </c>
      <c r="T51" s="13" t="b">
        <f t="shared" si="10"/>
        <v>1</v>
      </c>
      <c r="U51" s="13"/>
    </row>
    <row r="52" spans="1:21" x14ac:dyDescent="0.2">
      <c r="A52" s="1">
        <v>44943</v>
      </c>
      <c r="B52" s="4">
        <v>323.89999399999999</v>
      </c>
      <c r="C52" s="4">
        <v>325.85000600000001</v>
      </c>
      <c r="D52" s="4">
        <v>312.04998799999998</v>
      </c>
      <c r="E52" s="4">
        <v>319.60000600000001</v>
      </c>
      <c r="F52" s="4">
        <v>307.42089800000002</v>
      </c>
      <c r="G52" s="2">
        <v>8712534</v>
      </c>
      <c r="H52" s="4">
        <f t="shared" si="0"/>
        <v>8.7125339999999998</v>
      </c>
      <c r="I52" s="5">
        <f t="shared" si="1"/>
        <v>4.4223741485931486E-2</v>
      </c>
      <c r="J52" s="14"/>
      <c r="K52" s="17" t="b">
        <f t="shared" si="2"/>
        <v>0</v>
      </c>
      <c r="L52" s="5">
        <f t="shared" si="3"/>
        <v>-1.3275665574726701E-2</v>
      </c>
      <c r="M52" s="4">
        <f t="shared" si="8"/>
        <v>321.63264532619667</v>
      </c>
      <c r="N52" s="4">
        <f t="shared" si="9"/>
        <v>320.50016845729039</v>
      </c>
      <c r="O52" s="5">
        <f t="shared" si="4"/>
        <v>3.5210258826734887E-3</v>
      </c>
      <c r="P52" s="5">
        <f t="shared" si="5"/>
        <v>-2.9793795702790195E-2</v>
      </c>
      <c r="Q52" s="14"/>
      <c r="R52" s="13">
        <f t="shared" si="6"/>
        <v>1.3112352664096443E-2</v>
      </c>
      <c r="S52" s="20" t="b">
        <f t="shared" si="7"/>
        <v>1</v>
      </c>
      <c r="T52" s="13" t="b">
        <f t="shared" si="10"/>
        <v>1</v>
      </c>
      <c r="U52" s="13"/>
    </row>
    <row r="53" spans="1:21" x14ac:dyDescent="0.2">
      <c r="A53" s="1">
        <v>44944</v>
      </c>
      <c r="B53" s="4">
        <v>319.89999399999999</v>
      </c>
      <c r="C53" s="4">
        <v>322</v>
      </c>
      <c r="D53" s="4">
        <v>315.79998799999998</v>
      </c>
      <c r="E53" s="4">
        <v>317.39999399999999</v>
      </c>
      <c r="F53" s="4">
        <v>305.30471799999998</v>
      </c>
      <c r="G53" s="2">
        <v>5458403</v>
      </c>
      <c r="H53" s="4">
        <f t="shared" si="0"/>
        <v>5.4584029999999997</v>
      </c>
      <c r="I53" s="5">
        <f t="shared" si="1"/>
        <v>1.9632717655454806E-2</v>
      </c>
      <c r="J53" s="14"/>
      <c r="K53" s="17" t="b">
        <f t="shared" si="2"/>
        <v>1</v>
      </c>
      <c r="L53" s="5">
        <f t="shared" si="3"/>
        <v>-7.8149423160039193E-3</v>
      </c>
      <c r="M53" s="4">
        <f t="shared" si="8"/>
        <v>320.9272034384972</v>
      </c>
      <c r="N53" s="4">
        <f t="shared" si="9"/>
        <v>320.23058806969993</v>
      </c>
      <c r="O53" s="5">
        <f t="shared" si="4"/>
        <v>2.1706335933306688E-3</v>
      </c>
      <c r="P53" s="5">
        <f t="shared" si="5"/>
        <v>-1.5976256869355113E-2</v>
      </c>
      <c r="Q53" s="14"/>
      <c r="R53" s="13">
        <f t="shared" si="6"/>
        <v>3.3428034457926221E-3</v>
      </c>
      <c r="S53" s="20" t="b">
        <f t="shared" si="7"/>
        <v>1</v>
      </c>
      <c r="T53" s="13" t="b">
        <f t="shared" si="10"/>
        <v>1</v>
      </c>
      <c r="U53" s="13"/>
    </row>
    <row r="54" spans="1:21" x14ac:dyDescent="0.2">
      <c r="A54" s="1">
        <v>44945</v>
      </c>
      <c r="B54" s="4">
        <v>316.70001200000002</v>
      </c>
      <c r="C54" s="4">
        <v>321.35000600000001</v>
      </c>
      <c r="D54" s="4">
        <v>314.39999399999999</v>
      </c>
      <c r="E54" s="4">
        <v>320.14999399999999</v>
      </c>
      <c r="F54" s="4">
        <v>307.94992100000002</v>
      </c>
      <c r="G54" s="2">
        <v>4566634</v>
      </c>
      <c r="H54" s="4">
        <f t="shared" si="0"/>
        <v>4.5666339999999996</v>
      </c>
      <c r="I54" s="5">
        <f t="shared" si="1"/>
        <v>2.2105636554178864E-2</v>
      </c>
      <c r="J54" s="14"/>
      <c r="K54" s="17" t="b">
        <f t="shared" si="2"/>
        <v>0</v>
      </c>
      <c r="L54" s="5">
        <f t="shared" si="3"/>
        <v>1.0893532899518731E-2</v>
      </c>
      <c r="M54" s="4">
        <f t="shared" si="8"/>
        <v>320.79766853208099</v>
      </c>
      <c r="N54" s="4">
        <f t="shared" si="9"/>
        <v>320.22357988972601</v>
      </c>
      <c r="O54" s="5">
        <f t="shared" si="4"/>
        <v>1.7895661305205794E-3</v>
      </c>
      <c r="P54" s="5">
        <f t="shared" si="5"/>
        <v>-1.994302066269913E-2</v>
      </c>
      <c r="Q54" s="14"/>
      <c r="R54" s="13">
        <f t="shared" si="6"/>
        <v>1.7217627249176254E-3</v>
      </c>
      <c r="S54" s="20" t="b">
        <f t="shared" si="7"/>
        <v>0</v>
      </c>
      <c r="T54" s="13" t="b">
        <f t="shared" si="10"/>
        <v>0</v>
      </c>
      <c r="U54" s="13"/>
    </row>
    <row r="55" spans="1:21" x14ac:dyDescent="0.2">
      <c r="A55" s="1">
        <v>44946</v>
      </c>
      <c r="B55" s="4">
        <v>320.79998799999998</v>
      </c>
      <c r="C55" s="4">
        <v>326.35000600000001</v>
      </c>
      <c r="D55" s="4">
        <v>318.04998799999998</v>
      </c>
      <c r="E55" s="4">
        <v>318.95001200000002</v>
      </c>
      <c r="F55" s="4">
        <v>306.79568499999999</v>
      </c>
      <c r="G55" s="2">
        <v>6798143</v>
      </c>
      <c r="H55" s="4">
        <f t="shared" si="0"/>
        <v>6.7981429999999996</v>
      </c>
      <c r="I55" s="5">
        <f t="shared" si="1"/>
        <v>2.6096583283002742E-2</v>
      </c>
      <c r="J55" s="14"/>
      <c r="K55" s="17" t="b">
        <f t="shared" si="2"/>
        <v>1</v>
      </c>
      <c r="L55" s="5">
        <f t="shared" si="3"/>
        <v>-5.7667583204522119E-3</v>
      </c>
      <c r="M55" s="4">
        <f t="shared" si="8"/>
        <v>320.48972577673419</v>
      </c>
      <c r="N55" s="4">
        <f t="shared" si="9"/>
        <v>320.11283485583681</v>
      </c>
      <c r="O55" s="5">
        <f t="shared" si="4"/>
        <v>1.1759844094345105E-3</v>
      </c>
      <c r="P55" s="5">
        <f t="shared" si="5"/>
        <v>-7.6125303886771791E-3</v>
      </c>
      <c r="Q55" s="14"/>
      <c r="R55" s="13">
        <f t="shared" si="6"/>
        <v>1.8285391861043061E-2</v>
      </c>
      <c r="S55" s="20" t="b">
        <f t="shared" si="7"/>
        <v>1</v>
      </c>
      <c r="T55" s="13" t="b">
        <f t="shared" si="10"/>
        <v>1</v>
      </c>
      <c r="U55" s="13"/>
    </row>
    <row r="56" spans="1:21" x14ac:dyDescent="0.2">
      <c r="A56" s="1">
        <v>44949</v>
      </c>
      <c r="B56" s="4">
        <v>321.60000600000001</v>
      </c>
      <c r="C56" s="4">
        <v>326.54998799999998</v>
      </c>
      <c r="D56" s="4">
        <v>319.5</v>
      </c>
      <c r="E56" s="4">
        <v>323.04998799999998</v>
      </c>
      <c r="F56" s="4">
        <v>310.73941000000002</v>
      </c>
      <c r="G56" s="2">
        <v>13083365</v>
      </c>
      <c r="H56" s="4">
        <f t="shared" si="0"/>
        <v>13.083365000000001</v>
      </c>
      <c r="I56" s="5">
        <f t="shared" si="1"/>
        <v>2.2065690140845022E-2</v>
      </c>
      <c r="J56" s="14"/>
      <c r="K56" s="17" t="b">
        <f t="shared" si="2"/>
        <v>0</v>
      </c>
      <c r="L56" s="5">
        <f t="shared" si="3"/>
        <v>4.5086504133957546E-3</v>
      </c>
      <c r="M56" s="4">
        <f t="shared" si="8"/>
        <v>320.91643614727849</v>
      </c>
      <c r="N56" s="4">
        <f t="shared" si="9"/>
        <v>320.36823947706841</v>
      </c>
      <c r="O56" s="5">
        <f t="shared" si="4"/>
        <v>1.7082224793201009E-3</v>
      </c>
      <c r="P56" s="5">
        <f t="shared" si="5"/>
        <v>-4.4137226633927922E-3</v>
      </c>
      <c r="Q56" s="14"/>
      <c r="R56" s="13">
        <f t="shared" si="6"/>
        <v>1.7554575640794181E-2</v>
      </c>
      <c r="S56" s="20" t="b">
        <f t="shared" si="7"/>
        <v>0</v>
      </c>
      <c r="T56" s="13" t="b">
        <f t="shared" si="10"/>
        <v>0</v>
      </c>
      <c r="U56" s="13">
        <f>(E56-E53)/E53</f>
        <v>1.7800863600520397E-2</v>
      </c>
    </row>
    <row r="57" spans="1:21" x14ac:dyDescent="0.2">
      <c r="A57" s="1">
        <v>44950</v>
      </c>
      <c r="B57" s="4">
        <v>324.35000600000001</v>
      </c>
      <c r="C57" s="4">
        <v>328</v>
      </c>
      <c r="D57" s="4">
        <v>318.04998799999998</v>
      </c>
      <c r="E57" s="4">
        <v>320.14999399999999</v>
      </c>
      <c r="F57" s="4">
        <v>307.94992100000002</v>
      </c>
      <c r="G57" s="2">
        <v>8443043</v>
      </c>
      <c r="H57" s="4">
        <f t="shared" si="0"/>
        <v>8.4430429999999994</v>
      </c>
      <c r="I57" s="5">
        <f t="shared" si="1"/>
        <v>3.1284428157249342E-2</v>
      </c>
      <c r="J57" s="14"/>
      <c r="K57" s="17" t="b">
        <f t="shared" si="2"/>
        <v>1</v>
      </c>
      <c r="L57" s="5">
        <f t="shared" si="3"/>
        <v>-1.2949011630355929E-2</v>
      </c>
      <c r="M57" s="4">
        <f t="shared" si="8"/>
        <v>320.78869578939873</v>
      </c>
      <c r="N57" s="4">
        <f t="shared" si="9"/>
        <v>320.34926160949726</v>
      </c>
      <c r="O57" s="5">
        <f t="shared" si="4"/>
        <v>1.3698555643306134E-3</v>
      </c>
      <c r="P57" s="5">
        <f t="shared" si="5"/>
        <v>-8.5374198821417842E-3</v>
      </c>
      <c r="Q57" s="14"/>
      <c r="R57" s="13">
        <f t="shared" si="6"/>
        <v>2.2479919976156421E-2</v>
      </c>
      <c r="S57" s="20" t="b">
        <f t="shared" si="7"/>
        <v>1</v>
      </c>
      <c r="T57" s="13" t="b">
        <f t="shared" si="10"/>
        <v>1</v>
      </c>
      <c r="U57" s="13"/>
    </row>
    <row r="58" spans="1:21" x14ac:dyDescent="0.2">
      <c r="A58" s="1">
        <v>44951</v>
      </c>
      <c r="B58" s="4">
        <v>320.89999399999999</v>
      </c>
      <c r="C58" s="4">
        <v>320.89999399999999</v>
      </c>
      <c r="D58" s="4">
        <v>302.20001200000002</v>
      </c>
      <c r="E58" s="4">
        <v>306.04998799999998</v>
      </c>
      <c r="F58" s="4">
        <v>294.38723800000002</v>
      </c>
      <c r="G58" s="2">
        <v>13880215</v>
      </c>
      <c r="H58" s="4">
        <f t="shared" si="0"/>
        <v>13.880215</v>
      </c>
      <c r="I58" s="5">
        <f t="shared" si="1"/>
        <v>6.1879487946545735E-2</v>
      </c>
      <c r="J58" s="14"/>
      <c r="K58" s="17" t="b">
        <f t="shared" si="2"/>
        <v>1</v>
      </c>
      <c r="L58" s="5">
        <f t="shared" si="3"/>
        <v>-4.6276118035701828E-2</v>
      </c>
      <c r="M58" s="4">
        <f t="shared" si="8"/>
        <v>318.33224449116562</v>
      </c>
      <c r="N58" s="4">
        <f t="shared" si="9"/>
        <v>319.10584651301923</v>
      </c>
      <c r="O58" s="5">
        <f t="shared" si="4"/>
        <v>-2.4301717317080475E-3</v>
      </c>
      <c r="P58" s="5">
        <f t="shared" si="5"/>
        <v>-5.0677343468463219E-2</v>
      </c>
      <c r="Q58" s="14"/>
      <c r="R58" s="13">
        <f t="shared" si="6"/>
        <v>8.0662564137627853E-3</v>
      </c>
      <c r="S58" s="20" t="b">
        <f t="shared" si="7"/>
        <v>1</v>
      </c>
      <c r="T58" s="13" t="b">
        <f t="shared" si="10"/>
        <v>1</v>
      </c>
      <c r="U58" s="13"/>
    </row>
    <row r="59" spans="1:21" x14ac:dyDescent="0.2">
      <c r="A59" s="1">
        <v>44953</v>
      </c>
      <c r="B59" s="4">
        <v>307.79998799999998</v>
      </c>
      <c r="C59" s="4">
        <v>307.79998799999998</v>
      </c>
      <c r="D59" s="4">
        <v>286.10000600000001</v>
      </c>
      <c r="E59" s="4">
        <v>291</v>
      </c>
      <c r="F59" s="4">
        <v>279.91076700000002</v>
      </c>
      <c r="G59" s="2">
        <v>15518076</v>
      </c>
      <c r="H59" s="4">
        <f t="shared" si="0"/>
        <v>15.518076000000001</v>
      </c>
      <c r="I59" s="5">
        <f t="shared" si="1"/>
        <v>7.5847541226545717E-2</v>
      </c>
      <c r="J59" s="14"/>
      <c r="K59" s="17" t="b">
        <f t="shared" si="2"/>
        <v>1</v>
      </c>
      <c r="L59" s="5">
        <f t="shared" si="3"/>
        <v>-5.4580859827713789E-2</v>
      </c>
      <c r="M59" s="4">
        <f t="shared" si="8"/>
        <v>313.77687040930471</v>
      </c>
      <c r="N59" s="4">
        <f t="shared" si="9"/>
        <v>316.66185985971322</v>
      </c>
      <c r="O59" s="5">
        <f t="shared" si="4"/>
        <v>-9.1943980658778356E-3</v>
      </c>
      <c r="P59" s="5">
        <f t="shared" si="5"/>
        <v>-8.8205559489460614E-2</v>
      </c>
      <c r="Q59" s="14"/>
      <c r="R59" s="13">
        <f t="shared" si="6"/>
        <v>-1.9048193072702287E-2</v>
      </c>
      <c r="S59" s="20" t="b">
        <f t="shared" si="7"/>
        <v>1</v>
      </c>
      <c r="T59" s="13" t="b">
        <f t="shared" si="10"/>
        <v>1</v>
      </c>
      <c r="U59" s="13"/>
    </row>
    <row r="60" spans="1:21" x14ac:dyDescent="0.2">
      <c r="A60" s="1">
        <v>44956</v>
      </c>
      <c r="B60" s="4">
        <v>291</v>
      </c>
      <c r="C60" s="4">
        <v>301.04998799999998</v>
      </c>
      <c r="D60" s="4">
        <v>283.70001200000002</v>
      </c>
      <c r="E60" s="4">
        <v>292.14999399999999</v>
      </c>
      <c r="F60" s="4">
        <v>281.01693699999998</v>
      </c>
      <c r="G60" s="2">
        <v>14427918</v>
      </c>
      <c r="H60" s="4">
        <f t="shared" si="0"/>
        <v>14.427918</v>
      </c>
      <c r="I60" s="5">
        <f t="shared" si="1"/>
        <v>6.1156063680391982E-2</v>
      </c>
      <c r="J60" s="14"/>
      <c r="K60" s="17" t="b">
        <f t="shared" si="2"/>
        <v>1</v>
      </c>
      <c r="L60" s="5">
        <f t="shared" si="3"/>
        <v>3.9518694158075345E-3</v>
      </c>
      <c r="M60" s="4">
        <f t="shared" si="8"/>
        <v>310.1723910077539</v>
      </c>
      <c r="N60" s="4">
        <f t="shared" si="9"/>
        <v>314.53039326321641</v>
      </c>
      <c r="O60" s="5">
        <f t="shared" si="4"/>
        <v>-1.4050258442743102E-2</v>
      </c>
      <c r="P60" s="5">
        <f t="shared" si="5"/>
        <v>-8.5347309351889125E-2</v>
      </c>
      <c r="Q60" s="14"/>
      <c r="R60" s="13">
        <f t="shared" si="6"/>
        <v>-2.9410751157171396E-2</v>
      </c>
      <c r="S60" s="20" t="b">
        <f t="shared" si="7"/>
        <v>0</v>
      </c>
      <c r="T60" s="13" t="b">
        <f t="shared" si="10"/>
        <v>0</v>
      </c>
      <c r="U60" s="13"/>
    </row>
    <row r="61" spans="1:21" x14ac:dyDescent="0.2">
      <c r="A61" s="1">
        <v>44957</v>
      </c>
      <c r="B61" s="4">
        <v>294</v>
      </c>
      <c r="C61" s="4">
        <v>305.35000600000001</v>
      </c>
      <c r="D61" s="4">
        <v>292.64999399999999</v>
      </c>
      <c r="E61" s="4">
        <v>303.95001200000002</v>
      </c>
      <c r="F61" s="4">
        <v>292.367279</v>
      </c>
      <c r="G61" s="2">
        <v>12722748</v>
      </c>
      <c r="H61" s="4">
        <f t="shared" si="0"/>
        <v>12.722747999999999</v>
      </c>
      <c r="I61" s="5">
        <f t="shared" si="1"/>
        <v>4.3396590672747509E-2</v>
      </c>
      <c r="J61" s="14"/>
      <c r="K61" s="17" t="b">
        <f t="shared" si="2"/>
        <v>0</v>
      </c>
      <c r="L61" s="5">
        <f t="shared" si="3"/>
        <v>3.3843578231292568E-2</v>
      </c>
      <c r="M61" s="4">
        <f t="shared" si="8"/>
        <v>309.13532783979491</v>
      </c>
      <c r="N61" s="4">
        <f t="shared" si="9"/>
        <v>313.61036010989324</v>
      </c>
      <c r="O61" s="5">
        <f t="shared" si="4"/>
        <v>-1.447596527180953E-2</v>
      </c>
      <c r="P61" s="5">
        <f t="shared" si="5"/>
        <v>-5.3327240063413953E-2</v>
      </c>
      <c r="Q61" s="14"/>
      <c r="R61" s="13">
        <f t="shared" si="6"/>
        <v>-1.2244869799405761E-2</v>
      </c>
      <c r="S61" s="20" t="b">
        <f t="shared" si="7"/>
        <v>0</v>
      </c>
      <c r="T61" s="13" t="b">
        <f t="shared" si="10"/>
        <v>0</v>
      </c>
      <c r="U61" s="13"/>
    </row>
    <row r="62" spans="1:21" x14ac:dyDescent="0.2">
      <c r="A62" s="1">
        <v>44958</v>
      </c>
      <c r="B62" s="4">
        <v>307</v>
      </c>
      <c r="C62" s="4">
        <v>309</v>
      </c>
      <c r="D62" s="4">
        <v>273.64999399999999</v>
      </c>
      <c r="E62" s="4">
        <v>284.45001200000002</v>
      </c>
      <c r="F62" s="4">
        <v>273.61038200000002</v>
      </c>
      <c r="G62" s="2">
        <v>18573785</v>
      </c>
      <c r="H62" s="4">
        <f t="shared" si="0"/>
        <v>18.573785000000001</v>
      </c>
      <c r="I62" s="5">
        <f t="shared" si="1"/>
        <v>0.129179633747772</v>
      </c>
      <c r="J62" s="14"/>
      <c r="K62" s="17" t="b">
        <f t="shared" si="2"/>
        <v>1</v>
      </c>
      <c r="L62" s="5">
        <f t="shared" si="3"/>
        <v>-7.3452729641693762E-2</v>
      </c>
      <c r="M62" s="4">
        <f t="shared" si="8"/>
        <v>305.02110853316242</v>
      </c>
      <c r="N62" s="4">
        <f t="shared" si="9"/>
        <v>311.0746776655547</v>
      </c>
      <c r="O62" s="5">
        <f t="shared" si="4"/>
        <v>-1.9846394111882028E-2</v>
      </c>
      <c r="P62" s="5">
        <f t="shared" si="5"/>
        <v>-0.10284899521880699</v>
      </c>
      <c r="Q62" s="14"/>
      <c r="R62" s="13">
        <f t="shared" si="6"/>
        <v>1.3044642995273191E-2</v>
      </c>
      <c r="S62" s="20" t="b">
        <f t="shared" si="7"/>
        <v>1</v>
      </c>
      <c r="T62" s="13" t="b">
        <f t="shared" si="10"/>
        <v>1</v>
      </c>
      <c r="U62" s="13"/>
    </row>
    <row r="63" spans="1:21" x14ac:dyDescent="0.2">
      <c r="A63" s="1">
        <v>44959</v>
      </c>
      <c r="B63" s="4">
        <v>282</v>
      </c>
      <c r="C63" s="4">
        <v>290.5</v>
      </c>
      <c r="D63" s="4">
        <v>277.64999399999999</v>
      </c>
      <c r="E63" s="4">
        <v>285.10000600000001</v>
      </c>
      <c r="F63" s="4">
        <v>274.23559599999999</v>
      </c>
      <c r="G63" s="2">
        <v>13509048</v>
      </c>
      <c r="H63" s="4">
        <f t="shared" si="0"/>
        <v>13.509048</v>
      </c>
      <c r="I63" s="5">
        <f t="shared" si="1"/>
        <v>4.6281312003197836E-2</v>
      </c>
      <c r="J63" s="14"/>
      <c r="K63" s="17" t="b">
        <f t="shared" si="2"/>
        <v>0</v>
      </c>
      <c r="L63" s="5">
        <f t="shared" si="3"/>
        <v>1.0992929078014212E-2</v>
      </c>
      <c r="M63" s="4">
        <f t="shared" si="8"/>
        <v>301.70092477763535</v>
      </c>
      <c r="N63" s="4">
        <f t="shared" si="9"/>
        <v>308.81601056420214</v>
      </c>
      <c r="O63" s="5">
        <f t="shared" si="4"/>
        <v>-2.3583241555559943E-2</v>
      </c>
      <c r="P63" s="5">
        <f t="shared" si="5"/>
        <v>-7.9717789381526682E-2</v>
      </c>
      <c r="Q63" s="14"/>
      <c r="R63" s="13">
        <f t="shared" si="6"/>
        <v>-3.7125921260900488E-2</v>
      </c>
      <c r="S63" s="20" t="b">
        <f t="shared" si="7"/>
        <v>0</v>
      </c>
      <c r="T63" s="13" t="b">
        <f t="shared" si="10"/>
        <v>0</v>
      </c>
      <c r="U63" s="13"/>
    </row>
    <row r="64" spans="1:21" x14ac:dyDescent="0.2">
      <c r="A64" s="1">
        <v>44960</v>
      </c>
      <c r="B64" s="4">
        <v>288</v>
      </c>
      <c r="C64" s="4">
        <v>297.29998799999998</v>
      </c>
      <c r="D64" s="4">
        <v>278.75</v>
      </c>
      <c r="E64" s="4">
        <v>296.5</v>
      </c>
      <c r="F64" s="4">
        <v>285.20117199999999</v>
      </c>
      <c r="G64" s="2">
        <v>16406307</v>
      </c>
      <c r="H64" s="4">
        <f t="shared" si="0"/>
        <v>16.406307000000002</v>
      </c>
      <c r="I64" s="5">
        <f t="shared" si="1"/>
        <v>6.6547042152466318E-2</v>
      </c>
      <c r="J64" s="14"/>
      <c r="K64" s="17" t="b">
        <f t="shared" si="2"/>
        <v>0</v>
      </c>
      <c r="L64" s="5">
        <f t="shared" si="3"/>
        <v>2.9513888888888888E-2</v>
      </c>
      <c r="M64" s="4">
        <f t="shared" si="8"/>
        <v>300.83410398136277</v>
      </c>
      <c r="N64" s="4">
        <f t="shared" si="9"/>
        <v>307.74505312383673</v>
      </c>
      <c r="O64" s="5">
        <f t="shared" si="4"/>
        <v>-2.2972625280882713E-2</v>
      </c>
      <c r="P64" s="5">
        <f t="shared" si="5"/>
        <v>-7.3409575872856903E-2</v>
      </c>
      <c r="Q64" s="14"/>
      <c r="R64" s="13">
        <f t="shared" si="6"/>
        <v>-1.1747723860396271E-2</v>
      </c>
      <c r="S64" s="20" t="b">
        <f t="shared" si="7"/>
        <v>0</v>
      </c>
      <c r="T64" s="13" t="b">
        <f t="shared" si="10"/>
        <v>0</v>
      </c>
      <c r="U64" s="13"/>
    </row>
    <row r="65" spans="1:21" x14ac:dyDescent="0.2">
      <c r="A65" s="1">
        <v>44963</v>
      </c>
      <c r="B65" s="4">
        <v>296.85000600000001</v>
      </c>
      <c r="C65" s="4">
        <v>299.35000600000001</v>
      </c>
      <c r="D65" s="4">
        <v>293.5</v>
      </c>
      <c r="E65" s="4">
        <v>294.64999399999999</v>
      </c>
      <c r="F65" s="4">
        <v>283.42166099999997</v>
      </c>
      <c r="G65" s="2">
        <v>7873736</v>
      </c>
      <c r="H65" s="4">
        <f t="shared" si="0"/>
        <v>7.8737360000000001</v>
      </c>
      <c r="I65" s="5">
        <f t="shared" si="1"/>
        <v>1.9931877342419108E-2</v>
      </c>
      <c r="J65" s="14"/>
      <c r="K65" s="17" t="b">
        <f t="shared" si="2"/>
        <v>1</v>
      </c>
      <c r="L65" s="5">
        <f t="shared" si="3"/>
        <v>-7.4111906873264985E-3</v>
      </c>
      <c r="M65" s="4">
        <f t="shared" si="8"/>
        <v>299.80341898446898</v>
      </c>
      <c r="N65" s="4">
        <f t="shared" si="9"/>
        <v>306.60635233045963</v>
      </c>
      <c r="O65" s="5">
        <f t="shared" si="4"/>
        <v>-2.2691313424758081E-2</v>
      </c>
      <c r="P65" s="5">
        <f t="shared" si="5"/>
        <v>-2.1025173781608938E-2</v>
      </c>
      <c r="Q65" s="14"/>
      <c r="R65" s="13">
        <f t="shared" si="6"/>
        <v>-1.512367624107907E-3</v>
      </c>
      <c r="S65" s="20" t="b">
        <f t="shared" si="7"/>
        <v>1</v>
      </c>
      <c r="T65" s="13" t="b">
        <f t="shared" si="10"/>
        <v>1</v>
      </c>
      <c r="U65" s="13"/>
    </row>
    <row r="66" spans="1:21" x14ac:dyDescent="0.2">
      <c r="A66" s="1">
        <v>44964</v>
      </c>
      <c r="B66" s="4">
        <v>295.45001200000002</v>
      </c>
      <c r="C66" s="4">
        <v>300.5</v>
      </c>
      <c r="D66" s="4">
        <v>293.39999399999999</v>
      </c>
      <c r="E66" s="4">
        <v>294.75</v>
      </c>
      <c r="F66" s="4">
        <v>283.517853</v>
      </c>
      <c r="G66" s="2">
        <v>6572235</v>
      </c>
      <c r="H66" s="4">
        <f t="shared" si="0"/>
        <v>6.572235</v>
      </c>
      <c r="I66" s="5">
        <f t="shared" si="1"/>
        <v>2.4199066616204523E-2</v>
      </c>
      <c r="J66" s="14"/>
      <c r="K66" s="17" t="b">
        <f t="shared" si="2"/>
        <v>1</v>
      </c>
      <c r="L66" s="5">
        <f t="shared" si="3"/>
        <v>-2.3693077392733875E-3</v>
      </c>
      <c r="M66" s="4">
        <f t="shared" si="8"/>
        <v>298.9611824870575</v>
      </c>
      <c r="N66" s="4">
        <f t="shared" si="9"/>
        <v>305.57536517128921</v>
      </c>
      <c r="O66" s="5">
        <f t="shared" si="4"/>
        <v>-2.2123884543164885E-2</v>
      </c>
      <c r="P66" s="5">
        <f t="shared" si="5"/>
        <v>-1.8601707555455829E-2</v>
      </c>
      <c r="Q66" s="14"/>
      <c r="R66" s="13">
        <f t="shared" si="6"/>
        <v>5.1472151004390634E-3</v>
      </c>
      <c r="S66" s="20" t="b">
        <f t="shared" si="7"/>
        <v>0</v>
      </c>
      <c r="T66" s="13" t="b">
        <f t="shared" si="10"/>
        <v>0</v>
      </c>
      <c r="U66" s="13"/>
    </row>
    <row r="67" spans="1:21" x14ac:dyDescent="0.2">
      <c r="A67" s="1">
        <v>44965</v>
      </c>
      <c r="B67" s="4">
        <v>295.45001200000002</v>
      </c>
      <c r="C67" s="4">
        <v>297.79998799999998</v>
      </c>
      <c r="D67" s="4">
        <v>292</v>
      </c>
      <c r="E67" s="4">
        <v>295.64999399999999</v>
      </c>
      <c r="F67" s="4">
        <v>284.38357500000001</v>
      </c>
      <c r="G67" s="2">
        <v>5916213</v>
      </c>
      <c r="H67" s="4">
        <f t="shared" ref="H67:H130" si="11">(G67/1000000)</f>
        <v>5.9162129999999999</v>
      </c>
      <c r="I67" s="5">
        <f t="shared" ref="I67:I130" si="12">(C67-D67)/D67</f>
        <v>1.9862972602739674E-2</v>
      </c>
      <c r="J67" s="14"/>
      <c r="K67" s="17" t="b">
        <f t="shared" ref="K67:K130" si="13">(E67-D67)&lt;(C67-E67)</f>
        <v>0</v>
      </c>
      <c r="L67" s="5">
        <f t="shared" ref="L67:L130" si="14">(E67-B67)/B67</f>
        <v>6.7687253977832709E-4</v>
      </c>
      <c r="M67" s="4">
        <f t="shared" si="8"/>
        <v>298.4093177392146</v>
      </c>
      <c r="N67" s="4">
        <f t="shared" si="9"/>
        <v>304.71228941726406</v>
      </c>
      <c r="O67" s="5">
        <f t="shared" ref="O67:O130" si="15">(M67-N67)/M67</f>
        <v>-2.112189969737387E-2</v>
      </c>
      <c r="P67" s="5">
        <f t="shared" ref="P67:P130" si="16">(D67-M67)/M67</f>
        <v>-2.1478276173721295E-2</v>
      </c>
      <c r="Q67" s="14"/>
      <c r="R67" s="13">
        <f t="shared" ref="R67:R130" si="17">(C67-M67)/M67</f>
        <v>-2.0419259821743236E-3</v>
      </c>
      <c r="S67" s="20" t="b">
        <f t="shared" ref="S67:S130" si="18">(E67&lt;E66)</f>
        <v>0</v>
      </c>
      <c r="T67" s="13" t="b">
        <f t="shared" si="10"/>
        <v>0</v>
      </c>
      <c r="U67" s="13"/>
    </row>
    <row r="68" spans="1:21" x14ac:dyDescent="0.2">
      <c r="A68" s="1">
        <v>44966</v>
      </c>
      <c r="B68" s="4">
        <v>295.5</v>
      </c>
      <c r="C68" s="4">
        <v>296.79998799999998</v>
      </c>
      <c r="D68" s="4">
        <v>288.14999399999999</v>
      </c>
      <c r="E68" s="4">
        <v>293</v>
      </c>
      <c r="F68" s="4">
        <v>281.834564</v>
      </c>
      <c r="G68" s="2">
        <v>6239893</v>
      </c>
      <c r="H68" s="4">
        <f t="shared" si="11"/>
        <v>6.2398930000000004</v>
      </c>
      <c r="I68" s="5">
        <f t="shared" si="12"/>
        <v>3.0019067083513432E-2</v>
      </c>
      <c r="J68" s="14"/>
      <c r="K68" s="17" t="b">
        <f t="shared" si="13"/>
        <v>0</v>
      </c>
      <c r="L68" s="5">
        <f t="shared" si="14"/>
        <v>-8.4602368866328256E-3</v>
      </c>
      <c r="M68" s="4">
        <f t="shared" ref="M68:M131" si="19">(E68-M67)*(2/($W$1+1))+M67</f>
        <v>297.50776478267881</v>
      </c>
      <c r="N68" s="4">
        <f t="shared" ref="N68:N131" si="20">(E68-N67)*(2/($W$2+1))+N67</f>
        <v>303.69382946793672</v>
      </c>
      <c r="O68" s="5">
        <f t="shared" si="15"/>
        <v>-2.0792952042030455E-2</v>
      </c>
      <c r="P68" s="5">
        <f t="shared" si="16"/>
        <v>-3.1453870757001602E-2</v>
      </c>
      <c r="Q68" s="14"/>
      <c r="R68" s="13">
        <f t="shared" si="17"/>
        <v>-2.3790195297787664E-3</v>
      </c>
      <c r="S68" s="20" t="b">
        <f t="shared" si="18"/>
        <v>1</v>
      </c>
      <c r="T68" s="13" t="b">
        <f t="shared" ref="T68:T131" si="21">(E68&lt;E67)</f>
        <v>1</v>
      </c>
      <c r="U68" s="13"/>
    </row>
    <row r="69" spans="1:21" x14ac:dyDescent="0.2">
      <c r="A69" s="1">
        <v>44967</v>
      </c>
      <c r="B69" s="4">
        <v>290.85000600000001</v>
      </c>
      <c r="C69" s="4">
        <v>299.5</v>
      </c>
      <c r="D69" s="4">
        <v>290.85000600000001</v>
      </c>
      <c r="E69" s="4">
        <v>293.89999399999999</v>
      </c>
      <c r="F69" s="4">
        <v>282.70025600000002</v>
      </c>
      <c r="G69" s="2">
        <v>7552040</v>
      </c>
      <c r="H69" s="4">
        <f t="shared" si="11"/>
        <v>7.5520399999999999</v>
      </c>
      <c r="I69" s="5">
        <f t="shared" si="12"/>
        <v>2.9740394779293876E-2</v>
      </c>
      <c r="J69" s="14"/>
      <c r="K69" s="17" t="b">
        <f t="shared" si="13"/>
        <v>1</v>
      </c>
      <c r="L69" s="5">
        <f t="shared" si="14"/>
        <v>1.0486463596634703E-2</v>
      </c>
      <c r="M69" s="4">
        <f t="shared" si="19"/>
        <v>296.90646965223232</v>
      </c>
      <c r="N69" s="4">
        <f t="shared" si="20"/>
        <v>302.84219160115964</v>
      </c>
      <c r="O69" s="5">
        <f t="shared" si="15"/>
        <v>-1.9991891574069966E-2</v>
      </c>
      <c r="P69" s="5">
        <f t="shared" si="16"/>
        <v>-2.0398557361603703E-2</v>
      </c>
      <c r="Q69" s="14"/>
      <c r="R69" s="13">
        <f t="shared" si="17"/>
        <v>8.7351762688280075E-3</v>
      </c>
      <c r="S69" s="20" t="b">
        <f t="shared" si="18"/>
        <v>0</v>
      </c>
      <c r="T69" s="13" t="b">
        <f t="shared" si="21"/>
        <v>0</v>
      </c>
      <c r="U69" s="13"/>
    </row>
    <row r="70" spans="1:21" x14ac:dyDescent="0.2">
      <c r="A70" s="1">
        <v>44970</v>
      </c>
      <c r="B70" s="4">
        <v>293.89999399999999</v>
      </c>
      <c r="C70" s="4">
        <v>295.79998799999998</v>
      </c>
      <c r="D70" s="4">
        <v>283.85000600000001</v>
      </c>
      <c r="E70" s="4">
        <v>284.70001200000002</v>
      </c>
      <c r="F70" s="4">
        <v>273.85086100000001</v>
      </c>
      <c r="G70" s="2">
        <v>7065234</v>
      </c>
      <c r="H70" s="4">
        <f t="shared" si="11"/>
        <v>7.0652340000000002</v>
      </c>
      <c r="I70" s="5">
        <f t="shared" si="12"/>
        <v>4.2099636242389146E-2</v>
      </c>
      <c r="J70" s="14"/>
      <c r="K70" s="17" t="b">
        <f t="shared" si="13"/>
        <v>1</v>
      </c>
      <c r="L70" s="5">
        <f t="shared" si="14"/>
        <v>-3.13031037353474E-2</v>
      </c>
      <c r="M70" s="4">
        <f t="shared" si="19"/>
        <v>294.87206004352691</v>
      </c>
      <c r="N70" s="4">
        <f t="shared" si="20"/>
        <v>301.26461076627618</v>
      </c>
      <c r="O70" s="5">
        <f t="shared" si="15"/>
        <v>-2.1679065564250612E-2</v>
      </c>
      <c r="P70" s="5">
        <f t="shared" si="16"/>
        <v>-3.7379106185577264E-2</v>
      </c>
      <c r="Q70" s="14"/>
      <c r="R70" s="13">
        <f t="shared" si="17"/>
        <v>3.1468832833334427E-3</v>
      </c>
      <c r="S70" s="20" t="b">
        <f t="shared" si="18"/>
        <v>1</v>
      </c>
      <c r="T70" s="13" t="b">
        <f t="shared" si="21"/>
        <v>1</v>
      </c>
      <c r="U70" s="13"/>
    </row>
    <row r="71" spans="1:21" x14ac:dyDescent="0.2">
      <c r="A71" s="1">
        <v>44971</v>
      </c>
      <c r="B71" s="4">
        <v>286.29998799999998</v>
      </c>
      <c r="C71" s="4">
        <v>292.39999399999999</v>
      </c>
      <c r="D71" s="4">
        <v>284.5</v>
      </c>
      <c r="E71" s="4">
        <v>290.64999399999999</v>
      </c>
      <c r="F71" s="4">
        <v>279.57409699999999</v>
      </c>
      <c r="G71" s="2">
        <v>10681060</v>
      </c>
      <c r="H71" s="4">
        <f t="shared" si="11"/>
        <v>10.68106</v>
      </c>
      <c r="I71" s="5">
        <f t="shared" si="12"/>
        <v>2.7767992970122998E-2</v>
      </c>
      <c r="J71" s="14"/>
      <c r="K71" s="17" t="b">
        <f t="shared" si="13"/>
        <v>0</v>
      </c>
      <c r="L71" s="5">
        <f t="shared" si="14"/>
        <v>1.519387419604086E-2</v>
      </c>
      <c r="M71" s="4">
        <f t="shared" si="19"/>
        <v>294.16838236960575</v>
      </c>
      <c r="N71" s="4">
        <f t="shared" si="20"/>
        <v>300.34160061268693</v>
      </c>
      <c r="O71" s="5">
        <f t="shared" si="15"/>
        <v>-2.0985322057232123E-2</v>
      </c>
      <c r="P71" s="5">
        <f t="shared" si="16"/>
        <v>-3.2866830526531506E-2</v>
      </c>
      <c r="Q71" s="14"/>
      <c r="R71" s="13">
        <f t="shared" si="17"/>
        <v>-6.0114834754194631E-3</v>
      </c>
      <c r="S71" s="20" t="b">
        <f t="shared" si="18"/>
        <v>0</v>
      </c>
      <c r="T71" s="13" t="b">
        <f t="shared" si="21"/>
        <v>0</v>
      </c>
      <c r="U71" s="13"/>
    </row>
    <row r="72" spans="1:21" x14ac:dyDescent="0.2">
      <c r="A72" s="1">
        <v>44972</v>
      </c>
      <c r="B72" s="4">
        <v>289.85000600000001</v>
      </c>
      <c r="C72" s="4">
        <v>297</v>
      </c>
      <c r="D72" s="4">
        <v>288.54998799999998</v>
      </c>
      <c r="E72" s="4">
        <v>295.89999399999999</v>
      </c>
      <c r="F72" s="4">
        <v>284.62402300000002</v>
      </c>
      <c r="G72" s="2">
        <v>5382881</v>
      </c>
      <c r="H72" s="4">
        <f t="shared" si="11"/>
        <v>5.3828810000000002</v>
      </c>
      <c r="I72" s="5">
        <f t="shared" si="12"/>
        <v>2.9284395603579146E-2</v>
      </c>
      <c r="J72" s="14"/>
      <c r="K72" s="17" t="b">
        <f t="shared" si="13"/>
        <v>0</v>
      </c>
      <c r="L72" s="5">
        <f t="shared" si="14"/>
        <v>2.0872823442342744E-2</v>
      </c>
      <c r="M72" s="4">
        <f t="shared" si="19"/>
        <v>294.45698430800479</v>
      </c>
      <c r="N72" s="4">
        <f t="shared" si="20"/>
        <v>299.95537395071415</v>
      </c>
      <c r="O72" s="5">
        <f t="shared" si="15"/>
        <v>-1.867298089610939E-2</v>
      </c>
      <c r="P72" s="5">
        <f t="shared" si="16"/>
        <v>-2.0060642548135429E-2</v>
      </c>
      <c r="Q72" s="14"/>
      <c r="R72" s="13">
        <f t="shared" si="17"/>
        <v>8.6362892630021289E-3</v>
      </c>
      <c r="S72" s="20" t="b">
        <f t="shared" si="18"/>
        <v>0</v>
      </c>
      <c r="T72" s="13" t="b">
        <f t="shared" si="21"/>
        <v>0</v>
      </c>
      <c r="U72" s="13"/>
    </row>
    <row r="73" spans="1:21" x14ac:dyDescent="0.2">
      <c r="A73" s="1">
        <v>44973</v>
      </c>
      <c r="B73" s="4">
        <v>297.79998799999998</v>
      </c>
      <c r="C73" s="4">
        <v>298.64999399999999</v>
      </c>
      <c r="D73" s="4">
        <v>294.04998799999998</v>
      </c>
      <c r="E73" s="4">
        <v>294.95001200000002</v>
      </c>
      <c r="F73" s="4">
        <v>283.71026599999999</v>
      </c>
      <c r="G73" s="2">
        <v>4813057</v>
      </c>
      <c r="H73" s="4">
        <f t="shared" si="11"/>
        <v>4.8130569999999997</v>
      </c>
      <c r="I73" s="5">
        <f t="shared" si="12"/>
        <v>1.5643619070645935E-2</v>
      </c>
      <c r="J73" s="14"/>
      <c r="K73" s="17" t="b">
        <f t="shared" si="13"/>
        <v>1</v>
      </c>
      <c r="L73" s="5">
        <f t="shared" si="14"/>
        <v>-9.5701011243827516E-3</v>
      </c>
      <c r="M73" s="4">
        <f t="shared" si="19"/>
        <v>294.53915559000399</v>
      </c>
      <c r="N73" s="4">
        <f t="shared" si="20"/>
        <v>299.52012508543464</v>
      </c>
      <c r="O73" s="5">
        <f t="shared" si="15"/>
        <v>-1.6911060553063184E-2</v>
      </c>
      <c r="P73" s="5">
        <f t="shared" si="16"/>
        <v>-1.6607896801500936E-3</v>
      </c>
      <c r="Q73" s="14"/>
      <c r="R73" s="13">
        <f t="shared" si="17"/>
        <v>1.3956848629383112E-2</v>
      </c>
      <c r="S73" s="20" t="b">
        <f t="shared" si="18"/>
        <v>1</v>
      </c>
      <c r="T73" s="13" t="b">
        <f t="shared" si="21"/>
        <v>1</v>
      </c>
      <c r="U73" s="13"/>
    </row>
    <row r="74" spans="1:21" x14ac:dyDescent="0.2">
      <c r="A74" s="1">
        <v>44974</v>
      </c>
      <c r="B74" s="4">
        <v>294</v>
      </c>
      <c r="C74" s="4">
        <v>295.29998799999998</v>
      </c>
      <c r="D74" s="4">
        <v>290.04998799999998</v>
      </c>
      <c r="E74" s="4">
        <v>293.64999399999999</v>
      </c>
      <c r="F74" s="4">
        <v>282.45977800000003</v>
      </c>
      <c r="G74" s="2">
        <v>6573332</v>
      </c>
      <c r="H74" s="4">
        <f t="shared" si="11"/>
        <v>6.5733319999999997</v>
      </c>
      <c r="I74" s="5">
        <f t="shared" si="12"/>
        <v>1.8100328278586243E-2</v>
      </c>
      <c r="J74" s="14"/>
      <c r="K74" s="17" t="b">
        <f t="shared" si="13"/>
        <v>0</v>
      </c>
      <c r="L74" s="5">
        <f t="shared" si="14"/>
        <v>-1.1904965986394816E-3</v>
      </c>
      <c r="M74" s="4">
        <f t="shared" si="19"/>
        <v>294.39096199167</v>
      </c>
      <c r="N74" s="4">
        <f t="shared" si="20"/>
        <v>299.00967890409248</v>
      </c>
      <c r="O74" s="5">
        <f t="shared" si="15"/>
        <v>-1.5689058119091222E-2</v>
      </c>
      <c r="P74" s="5">
        <f t="shared" si="16"/>
        <v>-1.4745608908308954E-2</v>
      </c>
      <c r="Q74" s="14"/>
      <c r="R74" s="13">
        <f t="shared" si="17"/>
        <v>3.0878190083692505E-3</v>
      </c>
      <c r="S74" s="20" t="b">
        <f t="shared" si="18"/>
        <v>1</v>
      </c>
      <c r="T74" s="13" t="b">
        <f t="shared" si="21"/>
        <v>1</v>
      </c>
      <c r="U74" s="13"/>
    </row>
    <row r="75" spans="1:21" x14ac:dyDescent="0.2">
      <c r="A75" s="1">
        <v>44977</v>
      </c>
      <c r="B75" s="4">
        <v>294</v>
      </c>
      <c r="C75" s="4">
        <v>296.25</v>
      </c>
      <c r="D75" s="4">
        <v>288.10000600000001</v>
      </c>
      <c r="E75" s="4">
        <v>289</v>
      </c>
      <c r="F75" s="4">
        <v>277.98696899999999</v>
      </c>
      <c r="G75" s="2">
        <v>4939123</v>
      </c>
      <c r="H75" s="4">
        <f t="shared" si="11"/>
        <v>4.9391230000000004</v>
      </c>
      <c r="I75" s="5">
        <f t="shared" si="12"/>
        <v>2.8288767199817388E-2</v>
      </c>
      <c r="J75" s="14"/>
      <c r="K75" s="17" t="b">
        <f t="shared" si="13"/>
        <v>1</v>
      </c>
      <c r="L75" s="5">
        <f t="shared" si="14"/>
        <v>-1.7006802721088437E-2</v>
      </c>
      <c r="M75" s="4">
        <f t="shared" si="19"/>
        <v>293.49246832639164</v>
      </c>
      <c r="N75" s="4">
        <f t="shared" si="20"/>
        <v>298.13927204286705</v>
      </c>
      <c r="O75" s="5">
        <f t="shared" si="15"/>
        <v>-1.5832786929672465E-2</v>
      </c>
      <c r="P75" s="5">
        <f t="shared" si="16"/>
        <v>-1.8373426606623187E-2</v>
      </c>
      <c r="Q75" s="14"/>
      <c r="R75" s="13">
        <f t="shared" si="17"/>
        <v>9.3955790052565047E-3</v>
      </c>
      <c r="S75" s="20" t="b">
        <f t="shared" si="18"/>
        <v>1</v>
      </c>
      <c r="T75" s="13" t="b">
        <f t="shared" si="21"/>
        <v>1</v>
      </c>
      <c r="U75" s="13"/>
    </row>
    <row r="76" spans="1:21" x14ac:dyDescent="0.2">
      <c r="A76" s="1">
        <v>44978</v>
      </c>
      <c r="B76" s="4">
        <v>289.89999399999999</v>
      </c>
      <c r="C76" s="4">
        <v>289.89999399999999</v>
      </c>
      <c r="D76" s="4">
        <v>278.45001200000002</v>
      </c>
      <c r="E76" s="4">
        <v>278.95001200000002</v>
      </c>
      <c r="F76" s="4">
        <v>268.31997699999999</v>
      </c>
      <c r="G76" s="2">
        <v>13397274</v>
      </c>
      <c r="H76" s="4">
        <f t="shared" si="11"/>
        <v>13.397273999999999</v>
      </c>
      <c r="I76" s="5">
        <f t="shared" si="12"/>
        <v>4.112042200235199E-2</v>
      </c>
      <c r="J76" s="14"/>
      <c r="K76" s="17" t="b">
        <f t="shared" si="13"/>
        <v>1</v>
      </c>
      <c r="L76" s="5">
        <f t="shared" si="14"/>
        <v>-3.7771584086338329E-2</v>
      </c>
      <c r="M76" s="4">
        <f t="shared" si="19"/>
        <v>291.06872560532639</v>
      </c>
      <c r="N76" s="4">
        <f t="shared" si="20"/>
        <v>296.47064073479163</v>
      </c>
      <c r="O76" s="5">
        <f t="shared" si="15"/>
        <v>-1.8558899167992183E-2</v>
      </c>
      <c r="P76" s="5">
        <f t="shared" si="16"/>
        <v>-4.3353038287035607E-2</v>
      </c>
      <c r="Q76" s="14"/>
      <c r="R76" s="13">
        <f t="shared" si="17"/>
        <v>-4.0153115141306431E-3</v>
      </c>
      <c r="S76" s="20" t="b">
        <f t="shared" si="18"/>
        <v>1</v>
      </c>
      <c r="T76" s="13" t="b">
        <f t="shared" si="21"/>
        <v>1</v>
      </c>
      <c r="U76" s="13"/>
    </row>
    <row r="77" spans="1:21" x14ac:dyDescent="0.2">
      <c r="A77" s="1">
        <v>44979</v>
      </c>
      <c r="B77" s="4">
        <v>278</v>
      </c>
      <c r="C77" s="4">
        <v>278</v>
      </c>
      <c r="D77" s="4">
        <v>270.5</v>
      </c>
      <c r="E77" s="4">
        <v>274.14999399999999</v>
      </c>
      <c r="F77" s="4">
        <v>263.70288099999999</v>
      </c>
      <c r="G77" s="2">
        <v>9232454</v>
      </c>
      <c r="H77" s="4">
        <f t="shared" si="11"/>
        <v>9.2324540000000006</v>
      </c>
      <c r="I77" s="5">
        <f t="shared" si="12"/>
        <v>2.7726432532347505E-2</v>
      </c>
      <c r="J77" s="14"/>
      <c r="K77" s="17" t="b">
        <f t="shared" si="13"/>
        <v>1</v>
      </c>
      <c r="L77" s="5">
        <f t="shared" si="14"/>
        <v>-1.3848942446043193E-2</v>
      </c>
      <c r="M77" s="4">
        <f t="shared" si="19"/>
        <v>288.24893700443863</v>
      </c>
      <c r="N77" s="4">
        <f t="shared" si="20"/>
        <v>294.52971493176625</v>
      </c>
      <c r="O77" s="5">
        <f t="shared" si="15"/>
        <v>-2.1789422686512471E-2</v>
      </c>
      <c r="P77" s="5">
        <f t="shared" si="16"/>
        <v>-6.1575030211352771E-2</v>
      </c>
      <c r="Q77" s="14"/>
      <c r="R77" s="13">
        <f t="shared" si="17"/>
        <v>-3.5555853599837602E-2</v>
      </c>
      <c r="S77" s="20" t="b">
        <f t="shared" si="18"/>
        <v>1</v>
      </c>
      <c r="T77" s="13" t="b">
        <f t="shared" si="21"/>
        <v>1</v>
      </c>
      <c r="U77" s="13"/>
    </row>
    <row r="78" spans="1:21" x14ac:dyDescent="0.2">
      <c r="A78" s="1">
        <v>44980</v>
      </c>
      <c r="B78" s="4">
        <v>275.35000600000001</v>
      </c>
      <c r="C78" s="4">
        <v>276.60000600000001</v>
      </c>
      <c r="D78" s="4">
        <v>270.5</v>
      </c>
      <c r="E78" s="4">
        <v>273.79998799999998</v>
      </c>
      <c r="F78" s="4">
        <v>263.36621100000002</v>
      </c>
      <c r="G78" s="2">
        <v>7074211</v>
      </c>
      <c r="H78" s="4">
        <f t="shared" si="11"/>
        <v>7.074211</v>
      </c>
      <c r="I78" s="5">
        <f t="shared" si="12"/>
        <v>2.2550853974122025E-2</v>
      </c>
      <c r="J78" s="14"/>
      <c r="K78" s="17" t="b">
        <f t="shared" si="13"/>
        <v>0</v>
      </c>
      <c r="L78" s="5">
        <f t="shared" si="14"/>
        <v>-5.6292644496983334E-3</v>
      </c>
      <c r="M78" s="4">
        <f t="shared" si="19"/>
        <v>285.84077883703219</v>
      </c>
      <c r="N78" s="4">
        <f t="shared" si="20"/>
        <v>292.72712998117788</v>
      </c>
      <c r="O78" s="5">
        <f t="shared" si="15"/>
        <v>-2.4091563044865063E-2</v>
      </c>
      <c r="P78" s="5">
        <f t="shared" si="16"/>
        <v>-5.36689652870646E-2</v>
      </c>
      <c r="Q78" s="14"/>
      <c r="R78" s="13">
        <f t="shared" si="17"/>
        <v>-3.2328392312073392E-2</v>
      </c>
      <c r="S78" s="20" t="b">
        <f t="shared" si="18"/>
        <v>1</v>
      </c>
      <c r="T78" s="13" t="b">
        <f t="shared" si="21"/>
        <v>1</v>
      </c>
      <c r="U78" s="13"/>
    </row>
    <row r="79" spans="1:21" x14ac:dyDescent="0.2">
      <c r="A79" s="1">
        <v>44981</v>
      </c>
      <c r="B79" s="4">
        <v>275.25</v>
      </c>
      <c r="C79" s="4">
        <v>276.89999399999999</v>
      </c>
      <c r="D79" s="4">
        <v>268.79998799999998</v>
      </c>
      <c r="E79" s="4">
        <v>271.10000600000001</v>
      </c>
      <c r="F79" s="4">
        <v>260.76910400000003</v>
      </c>
      <c r="G79" s="2">
        <v>8263410</v>
      </c>
      <c r="H79" s="4">
        <f t="shared" si="11"/>
        <v>8.2634100000000004</v>
      </c>
      <c r="I79" s="5">
        <f t="shared" si="12"/>
        <v>3.0133952238122898E-2</v>
      </c>
      <c r="J79" s="14"/>
      <c r="K79" s="17" t="b">
        <f t="shared" si="13"/>
        <v>1</v>
      </c>
      <c r="L79" s="5">
        <f t="shared" si="14"/>
        <v>-1.5077180744777447E-2</v>
      </c>
      <c r="M79" s="4">
        <f t="shared" si="19"/>
        <v>283.38398336419351</v>
      </c>
      <c r="N79" s="4">
        <f t="shared" si="20"/>
        <v>290.84651050455369</v>
      </c>
      <c r="O79" s="5">
        <f t="shared" si="15"/>
        <v>-2.6333623558285738E-2</v>
      </c>
      <c r="P79" s="5">
        <f t="shared" si="16"/>
        <v>-5.1463724911547916E-2</v>
      </c>
      <c r="Q79" s="14"/>
      <c r="R79" s="13">
        <f t="shared" si="17"/>
        <v>-2.2880578101905504E-2</v>
      </c>
      <c r="S79" s="20" t="b">
        <f t="shared" si="18"/>
        <v>1</v>
      </c>
      <c r="T79" s="13" t="b">
        <f t="shared" si="21"/>
        <v>1</v>
      </c>
      <c r="U79" s="13"/>
    </row>
    <row r="80" spans="1:21" x14ac:dyDescent="0.2">
      <c r="A80" s="1">
        <v>44984</v>
      </c>
      <c r="B80" s="4">
        <v>270.89999399999999</v>
      </c>
      <c r="C80" s="4">
        <v>277.20001200000002</v>
      </c>
      <c r="D80" s="4">
        <v>269.45001200000002</v>
      </c>
      <c r="E80" s="4">
        <v>276.10000600000001</v>
      </c>
      <c r="F80" s="4">
        <v>265.57858299999998</v>
      </c>
      <c r="G80" s="2">
        <v>7397267</v>
      </c>
      <c r="H80" s="4">
        <f t="shared" si="11"/>
        <v>7.3972670000000003</v>
      </c>
      <c r="I80" s="5">
        <f t="shared" si="12"/>
        <v>2.8762292280024096E-2</v>
      </c>
      <c r="J80" s="14"/>
      <c r="K80" s="17" t="b">
        <f t="shared" si="13"/>
        <v>0</v>
      </c>
      <c r="L80" s="5">
        <f t="shared" si="14"/>
        <v>1.9195319731162546E-2</v>
      </c>
      <c r="M80" s="4">
        <f t="shared" si="19"/>
        <v>282.1699871368279</v>
      </c>
      <c r="N80" s="4">
        <f t="shared" si="20"/>
        <v>289.56420576502728</v>
      </c>
      <c r="O80" s="5">
        <f t="shared" si="15"/>
        <v>-2.6204837386244875E-2</v>
      </c>
      <c r="P80" s="5">
        <f t="shared" si="16"/>
        <v>-4.5079121510750192E-2</v>
      </c>
      <c r="Q80" s="14"/>
      <c r="R80" s="13">
        <f t="shared" si="17"/>
        <v>-1.7613408099345019E-2</v>
      </c>
      <c r="S80" s="20" t="b">
        <f t="shared" si="18"/>
        <v>0</v>
      </c>
      <c r="T80" s="13" t="b">
        <f t="shared" si="21"/>
        <v>0</v>
      </c>
      <c r="U80" s="13"/>
    </row>
    <row r="81" spans="1:21" x14ac:dyDescent="0.2">
      <c r="A81" s="1">
        <v>44985</v>
      </c>
      <c r="B81" s="4">
        <v>277.29998799999998</v>
      </c>
      <c r="C81" s="4">
        <v>280.39999399999999</v>
      </c>
      <c r="D81" s="4">
        <v>274</v>
      </c>
      <c r="E81" s="4">
        <v>279.54998799999998</v>
      </c>
      <c r="F81" s="4">
        <v>268.89709499999998</v>
      </c>
      <c r="G81" s="2">
        <v>6161412</v>
      </c>
      <c r="H81" s="4">
        <f t="shared" si="11"/>
        <v>6.1614120000000003</v>
      </c>
      <c r="I81" s="5">
        <f t="shared" si="12"/>
        <v>2.3357642335766395E-2</v>
      </c>
      <c r="J81" s="14"/>
      <c r="K81" s="17" t="b">
        <f t="shared" si="13"/>
        <v>0</v>
      </c>
      <c r="L81" s="5">
        <f t="shared" si="14"/>
        <v>8.1139563554542965E-3</v>
      </c>
      <c r="M81" s="4">
        <f t="shared" si="19"/>
        <v>281.73332061402323</v>
      </c>
      <c r="N81" s="4">
        <f t="shared" si="20"/>
        <v>288.69340422024231</v>
      </c>
      <c r="O81" s="5">
        <f t="shared" si="15"/>
        <v>-2.4704509892723884E-2</v>
      </c>
      <c r="P81" s="5">
        <f t="shared" si="16"/>
        <v>-2.7449080560186686E-2</v>
      </c>
      <c r="Q81" s="14"/>
      <c r="R81" s="13">
        <f t="shared" si="17"/>
        <v>-4.7325840305907684E-3</v>
      </c>
      <c r="S81" s="20" t="b">
        <f t="shared" si="18"/>
        <v>0</v>
      </c>
      <c r="T81" s="13" t="b">
        <f t="shared" si="21"/>
        <v>0</v>
      </c>
      <c r="U81" s="13"/>
    </row>
    <row r="82" spans="1:21" x14ac:dyDescent="0.2">
      <c r="A82" s="1">
        <v>44986</v>
      </c>
      <c r="B82" s="4">
        <v>279.89999399999999</v>
      </c>
      <c r="C82" s="4">
        <v>289.5</v>
      </c>
      <c r="D82" s="4">
        <v>278.70001200000002</v>
      </c>
      <c r="E82" s="4">
        <v>288.79998799999998</v>
      </c>
      <c r="F82" s="4">
        <v>277.79458599999998</v>
      </c>
      <c r="G82" s="2">
        <v>7486961</v>
      </c>
      <c r="H82" s="4">
        <f t="shared" si="11"/>
        <v>7.486961</v>
      </c>
      <c r="I82" s="5">
        <f t="shared" si="12"/>
        <v>3.8751300807263633E-2</v>
      </c>
      <c r="J82" s="14"/>
      <c r="K82" s="17" t="b">
        <f t="shared" si="13"/>
        <v>0</v>
      </c>
      <c r="L82" s="5">
        <f t="shared" si="14"/>
        <v>3.1797049627660917E-2</v>
      </c>
      <c r="M82" s="4">
        <f t="shared" si="19"/>
        <v>282.91109851168602</v>
      </c>
      <c r="N82" s="4">
        <f t="shared" si="20"/>
        <v>288.70267237500383</v>
      </c>
      <c r="O82" s="5">
        <f t="shared" si="15"/>
        <v>-2.0471356174379916E-2</v>
      </c>
      <c r="P82" s="5">
        <f t="shared" si="16"/>
        <v>-1.4884840269043248E-2</v>
      </c>
      <c r="Q82" s="14"/>
      <c r="R82" s="13">
        <f t="shared" si="17"/>
        <v>2.328965361548662E-2</v>
      </c>
      <c r="S82" s="20" t="b">
        <f t="shared" si="18"/>
        <v>0</v>
      </c>
      <c r="T82" s="13" t="b">
        <f t="shared" si="21"/>
        <v>0</v>
      </c>
      <c r="U82" s="13"/>
    </row>
    <row r="83" spans="1:21" x14ac:dyDescent="0.2">
      <c r="A83" s="1">
        <v>44987</v>
      </c>
      <c r="B83" s="4">
        <v>287.89999399999999</v>
      </c>
      <c r="C83" s="4">
        <v>292.89999399999999</v>
      </c>
      <c r="D83" s="4">
        <v>286.29998799999998</v>
      </c>
      <c r="E83" s="4">
        <v>290.39999399999999</v>
      </c>
      <c r="F83" s="4">
        <v>279.333618</v>
      </c>
      <c r="G83" s="2">
        <v>7126666</v>
      </c>
      <c r="H83" s="4">
        <f t="shared" si="11"/>
        <v>7.1266660000000002</v>
      </c>
      <c r="I83" s="5">
        <f t="shared" si="12"/>
        <v>2.3052763802421144E-2</v>
      </c>
      <c r="J83" s="14"/>
      <c r="K83" s="17" t="b">
        <f t="shared" si="13"/>
        <v>0</v>
      </c>
      <c r="L83" s="5">
        <f t="shared" si="14"/>
        <v>8.6835708652359331E-3</v>
      </c>
      <c r="M83" s="4">
        <f t="shared" si="19"/>
        <v>284.15924775973838</v>
      </c>
      <c r="N83" s="4">
        <f t="shared" si="20"/>
        <v>288.85026555978612</v>
      </c>
      <c r="O83" s="5">
        <f t="shared" si="15"/>
        <v>-1.650841152287285E-2</v>
      </c>
      <c r="P83" s="5">
        <f t="shared" si="16"/>
        <v>7.5335934238946198E-3</v>
      </c>
      <c r="Q83" s="14"/>
      <c r="R83" s="13">
        <f t="shared" si="17"/>
        <v>3.0760027376100282E-2</v>
      </c>
      <c r="S83" s="20" t="b">
        <f t="shared" si="18"/>
        <v>0</v>
      </c>
      <c r="T83" s="13" t="b">
        <f t="shared" si="21"/>
        <v>0</v>
      </c>
      <c r="U83" s="13"/>
    </row>
    <row r="84" spans="1:21" x14ac:dyDescent="0.2">
      <c r="A84" s="1">
        <v>44988</v>
      </c>
      <c r="B84" s="4">
        <v>293.95001200000002</v>
      </c>
      <c r="C84" s="4">
        <v>306</v>
      </c>
      <c r="D84" s="4">
        <v>293.5</v>
      </c>
      <c r="E84" s="4">
        <v>305.20001200000002</v>
      </c>
      <c r="F84" s="4">
        <v>293.56964099999999</v>
      </c>
      <c r="G84" s="2">
        <v>13642093</v>
      </c>
      <c r="H84" s="4">
        <f t="shared" si="11"/>
        <v>13.642092999999999</v>
      </c>
      <c r="I84" s="5">
        <f t="shared" si="12"/>
        <v>4.2589437819420782E-2</v>
      </c>
      <c r="J84" s="14"/>
      <c r="K84" s="17" t="b">
        <f t="shared" si="13"/>
        <v>0</v>
      </c>
      <c r="L84" s="5">
        <f t="shared" si="14"/>
        <v>3.8271813372132125E-2</v>
      </c>
      <c r="M84" s="4">
        <f t="shared" si="19"/>
        <v>287.66604179978196</v>
      </c>
      <c r="N84" s="4">
        <f t="shared" si="20"/>
        <v>290.27198264154384</v>
      </c>
      <c r="O84" s="5">
        <f t="shared" si="15"/>
        <v>-9.0589102052429094E-3</v>
      </c>
      <c r="P84" s="5">
        <f t="shared" si="16"/>
        <v>2.0280315895883604E-2</v>
      </c>
      <c r="Q84" s="14"/>
      <c r="R84" s="13">
        <f t="shared" si="17"/>
        <v>6.3733480968110337E-2</v>
      </c>
      <c r="S84" s="20" t="b">
        <f t="shared" si="18"/>
        <v>0</v>
      </c>
      <c r="T84" s="13" t="b">
        <f t="shared" si="21"/>
        <v>0</v>
      </c>
      <c r="U84" s="13"/>
    </row>
    <row r="85" spans="1:21" x14ac:dyDescent="0.2">
      <c r="A85" s="1">
        <v>44991</v>
      </c>
      <c r="B85" s="4">
        <v>306.75</v>
      </c>
      <c r="C85" s="4">
        <v>308.95001200000002</v>
      </c>
      <c r="D85" s="4">
        <v>304.5</v>
      </c>
      <c r="E85" s="4">
        <v>305.64999399999999</v>
      </c>
      <c r="F85" s="4">
        <v>294.00247200000001</v>
      </c>
      <c r="G85" s="2">
        <v>6282170</v>
      </c>
      <c r="H85" s="4">
        <f t="shared" si="11"/>
        <v>6.2821699999999998</v>
      </c>
      <c r="I85" s="5">
        <f t="shared" si="12"/>
        <v>1.461416091954028E-2</v>
      </c>
      <c r="J85" s="14"/>
      <c r="K85" s="17" t="b">
        <f t="shared" si="13"/>
        <v>1</v>
      </c>
      <c r="L85" s="5">
        <f t="shared" si="14"/>
        <v>-3.5860016299918748E-3</v>
      </c>
      <c r="M85" s="4">
        <f t="shared" si="19"/>
        <v>290.66336716648499</v>
      </c>
      <c r="N85" s="4">
        <f t="shared" si="20"/>
        <v>291.60920102054001</v>
      </c>
      <c r="O85" s="5">
        <f t="shared" si="15"/>
        <v>-3.2540524912906326E-3</v>
      </c>
      <c r="P85" s="5">
        <f t="shared" si="16"/>
        <v>4.7603634982972313E-2</v>
      </c>
      <c r="Q85" s="108" t="s">
        <v>139</v>
      </c>
      <c r="R85" s="13">
        <f t="shared" si="17"/>
        <v>6.2913483084508809E-2</v>
      </c>
      <c r="S85" s="20" t="b">
        <f t="shared" si="18"/>
        <v>0</v>
      </c>
      <c r="T85" s="13" t="b">
        <f t="shared" si="21"/>
        <v>0</v>
      </c>
      <c r="U85" s="13"/>
    </row>
    <row r="86" spans="1:21" x14ac:dyDescent="0.2">
      <c r="A86" s="1">
        <v>44993</v>
      </c>
      <c r="B86" s="4">
        <v>302</v>
      </c>
      <c r="C86" s="4">
        <v>311.89999399999999</v>
      </c>
      <c r="D86" s="4">
        <v>302</v>
      </c>
      <c r="E86" s="4">
        <v>311.5</v>
      </c>
      <c r="F86" s="4">
        <v>299.62957799999998</v>
      </c>
      <c r="G86" s="2">
        <v>8044479</v>
      </c>
      <c r="H86" s="4">
        <f t="shared" si="11"/>
        <v>8.0444790000000008</v>
      </c>
      <c r="I86" s="5">
        <f t="shared" si="12"/>
        <v>3.2781437086092692E-2</v>
      </c>
      <c r="J86" s="14"/>
      <c r="K86" s="17" t="b">
        <f t="shared" si="13"/>
        <v>0</v>
      </c>
      <c r="L86" s="5">
        <f t="shared" si="14"/>
        <v>3.1456953642384107E-2</v>
      </c>
      <c r="M86" s="4">
        <f t="shared" si="19"/>
        <v>294.13613930540419</v>
      </c>
      <c r="N86" s="4">
        <f t="shared" si="20"/>
        <v>293.33883571440612</v>
      </c>
      <c r="O86" s="5">
        <f t="shared" si="15"/>
        <v>2.7106617802249116E-3</v>
      </c>
      <c r="P86" s="5">
        <f t="shared" si="16"/>
        <v>2.6735445406899483E-2</v>
      </c>
      <c r="Q86" s="109"/>
      <c r="R86" s="13">
        <f t="shared" si="17"/>
        <v>6.0393308814567115E-2</v>
      </c>
      <c r="S86" s="20" t="b">
        <f t="shared" si="18"/>
        <v>0</v>
      </c>
      <c r="T86" s="13" t="b">
        <f t="shared" si="21"/>
        <v>0</v>
      </c>
      <c r="U86" s="13"/>
    </row>
    <row r="87" spans="1:21" x14ac:dyDescent="0.2">
      <c r="A87" s="1">
        <v>44994</v>
      </c>
      <c r="B87" s="4">
        <v>311.70001200000002</v>
      </c>
      <c r="C87" s="4">
        <v>313.70001200000002</v>
      </c>
      <c r="D87" s="4">
        <v>309.10000600000001</v>
      </c>
      <c r="E87" s="4">
        <v>310.35000600000001</v>
      </c>
      <c r="F87" s="4">
        <v>298.52340700000002</v>
      </c>
      <c r="G87" s="2">
        <v>6850617</v>
      </c>
      <c r="H87" s="4">
        <f t="shared" si="11"/>
        <v>6.8506169999999997</v>
      </c>
      <c r="I87" s="5">
        <f t="shared" si="12"/>
        <v>1.4881934360104824E-2</v>
      </c>
      <c r="J87" s="14"/>
      <c r="K87" s="17" t="b">
        <f t="shared" si="13"/>
        <v>1</v>
      </c>
      <c r="L87" s="5">
        <f t="shared" si="14"/>
        <v>-4.3311066667524141E-3</v>
      </c>
      <c r="M87" s="4">
        <f t="shared" si="19"/>
        <v>296.83845042117014</v>
      </c>
      <c r="N87" s="4">
        <f t="shared" si="20"/>
        <v>294.81806791315341</v>
      </c>
      <c r="O87" s="5">
        <f t="shared" si="15"/>
        <v>6.8063369322609573E-3</v>
      </c>
      <c r="P87" s="5">
        <f t="shared" si="16"/>
        <v>4.1307167455673366E-2</v>
      </c>
      <c r="Q87" s="110"/>
      <c r="R87" s="13">
        <f t="shared" si="17"/>
        <v>5.680383237045538E-2</v>
      </c>
      <c r="S87" s="20" t="b">
        <f t="shared" si="18"/>
        <v>1</v>
      </c>
      <c r="T87" s="13" t="b">
        <f t="shared" si="21"/>
        <v>1</v>
      </c>
      <c r="U87" s="13"/>
    </row>
    <row r="88" spans="1:21" x14ac:dyDescent="0.2">
      <c r="A88" s="1">
        <v>44995</v>
      </c>
      <c r="B88" s="4">
        <v>306.5</v>
      </c>
      <c r="C88" s="4">
        <v>307</v>
      </c>
      <c r="D88" s="4">
        <v>295.39999399999999</v>
      </c>
      <c r="E88" s="4">
        <v>298.20001200000002</v>
      </c>
      <c r="F88" s="4">
        <v>286.83639499999998</v>
      </c>
      <c r="G88" s="2">
        <v>9835952</v>
      </c>
      <c r="H88" s="4">
        <f t="shared" si="11"/>
        <v>9.8359520000000007</v>
      </c>
      <c r="I88" s="5">
        <f t="shared" si="12"/>
        <v>3.9268809193002248E-2</v>
      </c>
      <c r="J88" s="14"/>
      <c r="K88" s="17" t="b">
        <f t="shared" si="13"/>
        <v>1</v>
      </c>
      <c r="L88" s="5">
        <f t="shared" si="14"/>
        <v>-2.7079895595432252E-2</v>
      </c>
      <c r="M88" s="4">
        <f t="shared" si="19"/>
        <v>297.0653773509751</v>
      </c>
      <c r="N88" s="4">
        <f t="shared" si="20"/>
        <v>295.1121500076618</v>
      </c>
      <c r="O88" s="5">
        <f t="shared" si="15"/>
        <v>6.5750756979182177E-3</v>
      </c>
      <c r="P88" s="5">
        <f t="shared" si="16"/>
        <v>-5.6061172992485685E-3</v>
      </c>
      <c r="Q88" s="14"/>
      <c r="R88" s="13">
        <f t="shared" si="17"/>
        <v>3.3442546343215897E-2</v>
      </c>
      <c r="S88" s="20" t="b">
        <f t="shared" si="18"/>
        <v>1</v>
      </c>
      <c r="T88" s="13" t="b">
        <f t="shared" si="21"/>
        <v>1</v>
      </c>
      <c r="U88" s="13"/>
    </row>
    <row r="89" spans="1:21" x14ac:dyDescent="0.2">
      <c r="A89" s="1">
        <v>44998</v>
      </c>
      <c r="B89" s="4">
        <v>296.5</v>
      </c>
      <c r="C89" s="4">
        <v>303.45001200000002</v>
      </c>
      <c r="D89" s="4">
        <v>287.5</v>
      </c>
      <c r="E89" s="4">
        <v>288.54998799999998</v>
      </c>
      <c r="F89" s="4">
        <v>277.55410799999999</v>
      </c>
      <c r="G89" s="2">
        <v>11160363</v>
      </c>
      <c r="H89" s="4">
        <f t="shared" si="11"/>
        <v>11.160363</v>
      </c>
      <c r="I89" s="5">
        <f t="shared" si="12"/>
        <v>5.5478302608695705E-2</v>
      </c>
      <c r="J89" s="14"/>
      <c r="K89" s="17" t="b">
        <f t="shared" si="13"/>
        <v>1</v>
      </c>
      <c r="L89" s="5">
        <f t="shared" si="14"/>
        <v>-2.6812856661045582E-2</v>
      </c>
      <c r="M89" s="4">
        <f t="shared" si="19"/>
        <v>295.64614579247927</v>
      </c>
      <c r="N89" s="4">
        <f t="shared" si="20"/>
        <v>294.54152722438687</v>
      </c>
      <c r="O89" s="5">
        <f t="shared" si="15"/>
        <v>3.7362860426658909E-3</v>
      </c>
      <c r="P89" s="5">
        <f t="shared" si="16"/>
        <v>-2.7553701979247985E-2</v>
      </c>
      <c r="Q89" s="14"/>
      <c r="R89" s="13">
        <f t="shared" si="17"/>
        <v>2.6395968013053186E-2</v>
      </c>
      <c r="S89" s="20" t="b">
        <f t="shared" si="18"/>
        <v>1</v>
      </c>
      <c r="T89" s="13" t="b">
        <f t="shared" si="21"/>
        <v>1</v>
      </c>
      <c r="U89" s="13"/>
    </row>
    <row r="90" spans="1:21" x14ac:dyDescent="0.2">
      <c r="A90" s="1">
        <v>44999</v>
      </c>
      <c r="B90" s="4">
        <v>288.79998799999998</v>
      </c>
      <c r="C90" s="4">
        <v>289.70001200000002</v>
      </c>
      <c r="D90" s="4">
        <v>281.35000600000001</v>
      </c>
      <c r="E90" s="4">
        <v>286.29998799999998</v>
      </c>
      <c r="F90" s="4">
        <v>275.38986199999999</v>
      </c>
      <c r="G90" s="2">
        <v>10288358</v>
      </c>
      <c r="H90" s="4">
        <f t="shared" si="11"/>
        <v>10.288358000000001</v>
      </c>
      <c r="I90" s="5">
        <f t="shared" si="12"/>
        <v>2.9678357284271775E-2</v>
      </c>
      <c r="J90" s="14"/>
      <c r="K90" s="17" t="b">
        <f t="shared" si="13"/>
        <v>0</v>
      </c>
      <c r="L90" s="5">
        <f t="shared" si="14"/>
        <v>-8.6565100549796433E-3</v>
      </c>
      <c r="M90" s="4">
        <f t="shared" si="19"/>
        <v>294.08845282706608</v>
      </c>
      <c r="N90" s="4">
        <f t="shared" si="20"/>
        <v>293.8248716396576</v>
      </c>
      <c r="O90" s="5">
        <f t="shared" si="15"/>
        <v>8.9626500080052852E-4</v>
      </c>
      <c r="P90" s="5">
        <f t="shared" si="16"/>
        <v>-4.3315018677583736E-2</v>
      </c>
      <c r="Q90" s="14"/>
      <c r="R90" s="13">
        <f t="shared" si="17"/>
        <v>-1.4922179993400196E-2</v>
      </c>
      <c r="S90" s="20" t="b">
        <f t="shared" si="18"/>
        <v>1</v>
      </c>
      <c r="T90" s="13" t="b">
        <f t="shared" si="21"/>
        <v>1</v>
      </c>
      <c r="U90" s="13"/>
    </row>
    <row r="91" spans="1:21" x14ac:dyDescent="0.2">
      <c r="A91" s="1">
        <v>45000</v>
      </c>
      <c r="B91" s="4">
        <v>290.10000600000001</v>
      </c>
      <c r="C91" s="4">
        <v>291.14999399999999</v>
      </c>
      <c r="D91" s="4">
        <v>279</v>
      </c>
      <c r="E91" s="4">
        <v>281.14999399999999</v>
      </c>
      <c r="F91" s="4">
        <v>270.436127</v>
      </c>
      <c r="G91" s="2">
        <v>6607789</v>
      </c>
      <c r="H91" s="4">
        <f t="shared" si="11"/>
        <v>6.6077890000000004</v>
      </c>
      <c r="I91" s="5">
        <f t="shared" si="12"/>
        <v>4.3548365591397825E-2</v>
      </c>
      <c r="J91" s="14"/>
      <c r="K91" s="17" t="b">
        <f t="shared" si="13"/>
        <v>1</v>
      </c>
      <c r="L91" s="5">
        <f t="shared" si="14"/>
        <v>-3.0851471268153009E-2</v>
      </c>
      <c r="M91" s="4">
        <f t="shared" si="19"/>
        <v>291.93204302255504</v>
      </c>
      <c r="N91" s="4">
        <f t="shared" si="20"/>
        <v>292.72270836664387</v>
      </c>
      <c r="O91" s="5">
        <f t="shared" si="15"/>
        <v>-2.708388349228757E-3</v>
      </c>
      <c r="P91" s="5">
        <f t="shared" si="16"/>
        <v>-4.4298128046039435E-2</v>
      </c>
      <c r="Q91" s="14"/>
      <c r="R91" s="13">
        <f t="shared" si="17"/>
        <v>-2.6788735298050883E-3</v>
      </c>
      <c r="S91" s="20" t="b">
        <f t="shared" si="18"/>
        <v>1</v>
      </c>
      <c r="T91" s="13" t="b">
        <f t="shared" si="21"/>
        <v>1</v>
      </c>
      <c r="U91" s="13">
        <f>(E91-E88)/E88</f>
        <v>-5.7176449744743882E-2</v>
      </c>
    </row>
    <row r="92" spans="1:21" x14ac:dyDescent="0.2">
      <c r="A92" s="1">
        <v>45001</v>
      </c>
      <c r="B92" s="4">
        <v>280</v>
      </c>
      <c r="C92" s="4">
        <v>285.60000600000001</v>
      </c>
      <c r="D92" s="4">
        <v>275.70001200000002</v>
      </c>
      <c r="E92" s="4">
        <v>281.64999399999999</v>
      </c>
      <c r="F92" s="4">
        <v>270.91705300000001</v>
      </c>
      <c r="G92" s="2">
        <v>9840727</v>
      </c>
      <c r="H92" s="4">
        <f t="shared" si="11"/>
        <v>9.8407269999999993</v>
      </c>
      <c r="I92" s="5">
        <f t="shared" si="12"/>
        <v>3.5908572974599623E-2</v>
      </c>
      <c r="J92" s="14"/>
      <c r="K92" s="17" t="b">
        <f t="shared" si="13"/>
        <v>0</v>
      </c>
      <c r="L92" s="5">
        <f t="shared" si="14"/>
        <v>5.8928357142856869E-3</v>
      </c>
      <c r="M92" s="4">
        <f t="shared" si="19"/>
        <v>290.21836818546251</v>
      </c>
      <c r="N92" s="4">
        <f t="shared" si="20"/>
        <v>291.7598636391096</v>
      </c>
      <c r="O92" s="5">
        <f t="shared" si="15"/>
        <v>-5.311502036501021E-3</v>
      </c>
      <c r="P92" s="5">
        <f t="shared" si="16"/>
        <v>-5.002562820622234E-2</v>
      </c>
      <c r="Q92" s="14"/>
      <c r="R92" s="13">
        <f t="shared" si="17"/>
        <v>-1.5913404152666042E-2</v>
      </c>
      <c r="S92" s="20" t="b">
        <f t="shared" si="18"/>
        <v>0</v>
      </c>
      <c r="T92" s="13" t="b">
        <f t="shared" si="21"/>
        <v>0</v>
      </c>
      <c r="U92" s="13"/>
    </row>
    <row r="93" spans="1:21" x14ac:dyDescent="0.2">
      <c r="A93" s="1">
        <v>45002</v>
      </c>
      <c r="B93" s="4">
        <v>285</v>
      </c>
      <c r="C93" s="4">
        <v>286</v>
      </c>
      <c r="D93" s="4">
        <v>276.5</v>
      </c>
      <c r="E93" s="4">
        <v>281.75</v>
      </c>
      <c r="F93" s="4">
        <v>271.01324499999998</v>
      </c>
      <c r="G93" s="2">
        <v>8292983</v>
      </c>
      <c r="H93" s="4">
        <f t="shared" si="11"/>
        <v>8.2929829999999995</v>
      </c>
      <c r="I93" s="5">
        <f t="shared" si="12"/>
        <v>3.4358047016274866E-2</v>
      </c>
      <c r="J93" s="14"/>
      <c r="K93" s="17" t="b">
        <f t="shared" si="13"/>
        <v>0</v>
      </c>
      <c r="L93" s="5">
        <f t="shared" si="14"/>
        <v>-1.1403508771929825E-2</v>
      </c>
      <c r="M93" s="4">
        <f t="shared" si="19"/>
        <v>288.80697348788544</v>
      </c>
      <c r="N93" s="4">
        <f t="shared" si="20"/>
        <v>290.88944071396963</v>
      </c>
      <c r="O93" s="5">
        <f t="shared" si="15"/>
        <v>-7.2105849832311743E-3</v>
      </c>
      <c r="P93" s="5">
        <f t="shared" si="16"/>
        <v>-4.2613145171862279E-2</v>
      </c>
      <c r="Q93" s="14"/>
      <c r="R93" s="13">
        <f t="shared" si="17"/>
        <v>-9.7192026009136068E-3</v>
      </c>
      <c r="S93" s="20" t="b">
        <f t="shared" si="18"/>
        <v>0</v>
      </c>
      <c r="T93" s="13" t="b">
        <f t="shared" si="21"/>
        <v>0</v>
      </c>
      <c r="U93" s="13"/>
    </row>
    <row r="94" spans="1:21" x14ac:dyDescent="0.2">
      <c r="A94" s="1">
        <v>45005</v>
      </c>
      <c r="B94" s="4">
        <v>280</v>
      </c>
      <c r="C94" s="4">
        <v>280.35000600000001</v>
      </c>
      <c r="D94" s="4">
        <v>273.79998799999998</v>
      </c>
      <c r="E94" s="4">
        <v>278</v>
      </c>
      <c r="F94" s="4">
        <v>267.406158</v>
      </c>
      <c r="G94" s="2">
        <v>8397488</v>
      </c>
      <c r="H94" s="4">
        <f t="shared" si="11"/>
        <v>8.3974879999999992</v>
      </c>
      <c r="I94" s="5">
        <f t="shared" si="12"/>
        <v>2.3922638009757777E-2</v>
      </c>
      <c r="J94" s="14"/>
      <c r="K94" s="17" t="b">
        <f t="shared" si="13"/>
        <v>0</v>
      </c>
      <c r="L94" s="5">
        <f t="shared" si="14"/>
        <v>-7.1428571428571426E-3</v>
      </c>
      <c r="M94" s="4">
        <f t="shared" si="19"/>
        <v>287.00581123990452</v>
      </c>
      <c r="N94" s="4">
        <f t="shared" si="20"/>
        <v>289.76861978232012</v>
      </c>
      <c r="O94" s="5">
        <f t="shared" si="15"/>
        <v>-9.6263156849677924E-3</v>
      </c>
      <c r="P94" s="5">
        <f t="shared" si="16"/>
        <v>-4.6012389724283148E-2</v>
      </c>
      <c r="Q94" s="14"/>
      <c r="R94" s="13">
        <f t="shared" si="17"/>
        <v>-2.3190489457863298E-2</v>
      </c>
      <c r="S94" s="20" t="b">
        <f t="shared" si="18"/>
        <v>1</v>
      </c>
      <c r="T94" s="13" t="b">
        <f t="shared" si="21"/>
        <v>1</v>
      </c>
      <c r="U94" s="13"/>
    </row>
    <row r="95" spans="1:21" x14ac:dyDescent="0.2">
      <c r="A95" s="1">
        <v>45006</v>
      </c>
      <c r="B95" s="4">
        <v>279.70001200000002</v>
      </c>
      <c r="C95" s="4">
        <v>285.45001200000002</v>
      </c>
      <c r="D95" s="4">
        <v>277.10000600000001</v>
      </c>
      <c r="E95" s="4">
        <v>284</v>
      </c>
      <c r="F95" s="4">
        <v>273.17752100000001</v>
      </c>
      <c r="G95" s="2">
        <v>7330105</v>
      </c>
      <c r="H95" s="4">
        <f t="shared" si="11"/>
        <v>7.3301049999999996</v>
      </c>
      <c r="I95" s="5">
        <f t="shared" si="12"/>
        <v>3.0133546803315505E-2</v>
      </c>
      <c r="J95" s="14"/>
      <c r="K95" s="17" t="b">
        <f t="shared" si="13"/>
        <v>0</v>
      </c>
      <c r="L95" s="5">
        <f t="shared" si="14"/>
        <v>1.5373571024373015E-2</v>
      </c>
      <c r="M95" s="4">
        <f t="shared" si="19"/>
        <v>286.50484269992046</v>
      </c>
      <c r="N95" s="4">
        <f t="shared" si="20"/>
        <v>289.26700067081401</v>
      </c>
      <c r="O95" s="5">
        <f t="shared" si="15"/>
        <v>-9.6408770785999746E-3</v>
      </c>
      <c r="P95" s="5">
        <f t="shared" si="16"/>
        <v>-3.2826100289588794E-2</v>
      </c>
      <c r="Q95" s="14"/>
      <c r="R95" s="13">
        <f t="shared" si="17"/>
        <v>-3.6817203157199444E-3</v>
      </c>
      <c r="S95" s="20" t="b">
        <f t="shared" si="18"/>
        <v>0</v>
      </c>
      <c r="T95" s="13" t="b">
        <f t="shared" si="21"/>
        <v>0</v>
      </c>
      <c r="U95" s="13"/>
    </row>
    <row r="96" spans="1:21" x14ac:dyDescent="0.2">
      <c r="A96" s="1">
        <v>45007</v>
      </c>
      <c r="B96" s="4">
        <v>284.85000600000001</v>
      </c>
      <c r="C96" s="4">
        <v>288.45001200000002</v>
      </c>
      <c r="D96" s="4">
        <v>283.85000600000001</v>
      </c>
      <c r="E96" s="4">
        <v>284.85000600000001</v>
      </c>
      <c r="F96" s="4">
        <v>273.99511699999999</v>
      </c>
      <c r="G96" s="2">
        <v>6038432</v>
      </c>
      <c r="H96" s="4">
        <f t="shared" si="11"/>
        <v>6.0384320000000002</v>
      </c>
      <c r="I96" s="5">
        <f t="shared" si="12"/>
        <v>1.6205763264983013E-2</v>
      </c>
      <c r="J96" s="14"/>
      <c r="K96" s="17" t="b">
        <f t="shared" si="13"/>
        <v>1</v>
      </c>
      <c r="L96" s="5">
        <f t="shared" si="14"/>
        <v>0</v>
      </c>
      <c r="M96" s="4">
        <f t="shared" si="19"/>
        <v>286.22903658326703</v>
      </c>
      <c r="N96" s="4">
        <f t="shared" si="20"/>
        <v>288.88291417769977</v>
      </c>
      <c r="O96" s="5">
        <f t="shared" si="15"/>
        <v>-9.2718671247062727E-3</v>
      </c>
      <c r="P96" s="5">
        <f t="shared" si="16"/>
        <v>-8.3116325711243451E-3</v>
      </c>
      <c r="Q96" s="14"/>
      <c r="R96" s="13">
        <f t="shared" si="17"/>
        <v>7.7594343440655026E-3</v>
      </c>
      <c r="S96" s="20" t="b">
        <f t="shared" si="18"/>
        <v>0</v>
      </c>
      <c r="T96" s="13" t="b">
        <f t="shared" si="21"/>
        <v>0</v>
      </c>
      <c r="U96" s="13"/>
    </row>
    <row r="97" spans="1:21" x14ac:dyDescent="0.2">
      <c r="A97" s="1">
        <v>45008</v>
      </c>
      <c r="B97" s="4">
        <v>284.25</v>
      </c>
      <c r="C97" s="4">
        <v>287</v>
      </c>
      <c r="D97" s="4">
        <v>279.35000600000001</v>
      </c>
      <c r="E97" s="4">
        <v>280.60000600000001</v>
      </c>
      <c r="F97" s="4">
        <v>269.90707400000002</v>
      </c>
      <c r="G97" s="2">
        <v>5882865</v>
      </c>
      <c r="H97" s="4">
        <f t="shared" si="11"/>
        <v>5.8828649999999998</v>
      </c>
      <c r="I97" s="5">
        <f t="shared" si="12"/>
        <v>2.738497882831616E-2</v>
      </c>
      <c r="J97" s="14"/>
      <c r="K97" s="17" t="b">
        <f t="shared" si="13"/>
        <v>1</v>
      </c>
      <c r="L97" s="5">
        <f t="shared" si="14"/>
        <v>-1.2840788038698302E-2</v>
      </c>
      <c r="M97" s="4">
        <f t="shared" si="19"/>
        <v>285.29086481938918</v>
      </c>
      <c r="N97" s="4">
        <f t="shared" si="20"/>
        <v>288.1626612926824</v>
      </c>
      <c r="O97" s="5">
        <f t="shared" si="15"/>
        <v>-1.0066205502623722E-2</v>
      </c>
      <c r="P97" s="5">
        <f t="shared" si="16"/>
        <v>-2.0823866278193635E-2</v>
      </c>
      <c r="Q97" s="14"/>
      <c r="R97" s="13">
        <f t="shared" si="17"/>
        <v>5.9908514129705052E-3</v>
      </c>
      <c r="S97" s="20" t="b">
        <f t="shared" si="18"/>
        <v>1</v>
      </c>
      <c r="T97" s="13" t="b">
        <f t="shared" si="21"/>
        <v>1</v>
      </c>
      <c r="U97" s="13"/>
    </row>
    <row r="98" spans="1:21" x14ac:dyDescent="0.2">
      <c r="A98" s="1">
        <v>45009</v>
      </c>
      <c r="B98" s="4">
        <v>279.64999399999999</v>
      </c>
      <c r="C98" s="4">
        <v>281.45001200000002</v>
      </c>
      <c r="D98" s="4">
        <v>272.35000600000001</v>
      </c>
      <c r="E98" s="4">
        <v>273.79998799999998</v>
      </c>
      <c r="F98" s="4">
        <v>263.36621100000002</v>
      </c>
      <c r="G98" s="2">
        <v>6442538</v>
      </c>
      <c r="H98" s="4">
        <f t="shared" si="11"/>
        <v>6.4425379999999999</v>
      </c>
      <c r="I98" s="5">
        <f t="shared" si="12"/>
        <v>3.3412909122535535E-2</v>
      </c>
      <c r="J98" s="14"/>
      <c r="K98" s="17" t="b">
        <f t="shared" si="13"/>
        <v>1</v>
      </c>
      <c r="L98" s="5">
        <f t="shared" si="14"/>
        <v>-2.0919027804449042E-2</v>
      </c>
      <c r="M98" s="4">
        <f t="shared" si="19"/>
        <v>283.3757186828243</v>
      </c>
      <c r="N98" s="4">
        <f t="shared" si="20"/>
        <v>286.91373318027524</v>
      </c>
      <c r="O98" s="5">
        <f t="shared" si="15"/>
        <v>-1.2485242256803803E-2</v>
      </c>
      <c r="P98" s="5">
        <f t="shared" si="16"/>
        <v>-3.8908459532360676E-2</v>
      </c>
      <c r="Q98" s="14"/>
      <c r="R98" s="13">
        <f t="shared" si="17"/>
        <v>-6.7955952322777584E-3</v>
      </c>
      <c r="S98" s="20" t="b">
        <f t="shared" si="18"/>
        <v>1</v>
      </c>
      <c r="T98" s="13" t="b">
        <f t="shared" si="21"/>
        <v>1</v>
      </c>
      <c r="U98" s="13"/>
    </row>
    <row r="99" spans="1:21" x14ac:dyDescent="0.2">
      <c r="A99" s="1">
        <v>45012</v>
      </c>
      <c r="B99" s="4">
        <v>274.95001200000002</v>
      </c>
      <c r="C99" s="4">
        <v>279.20001200000002</v>
      </c>
      <c r="D99" s="4">
        <v>272.5</v>
      </c>
      <c r="E99" s="4">
        <v>277.20001200000002</v>
      </c>
      <c r="F99" s="4">
        <v>266.63665800000001</v>
      </c>
      <c r="G99" s="2">
        <v>6354846</v>
      </c>
      <c r="H99" s="4">
        <f t="shared" si="11"/>
        <v>6.3548460000000002</v>
      </c>
      <c r="I99" s="5">
        <f t="shared" si="12"/>
        <v>2.4587200000000056E-2</v>
      </c>
      <c r="J99" s="14"/>
      <c r="K99" s="17" t="b">
        <f t="shared" si="13"/>
        <v>0</v>
      </c>
      <c r="L99" s="5">
        <f t="shared" si="14"/>
        <v>8.1833056984918408E-3</v>
      </c>
      <c r="M99" s="4">
        <f t="shared" si="19"/>
        <v>282.3464342356869</v>
      </c>
      <c r="N99" s="4">
        <f t="shared" si="20"/>
        <v>286.06906177329478</v>
      </c>
      <c r="O99" s="5">
        <f t="shared" si="15"/>
        <v>-1.3184609707167181E-2</v>
      </c>
      <c r="P99" s="5">
        <f t="shared" si="16"/>
        <v>-3.4873591594458214E-2</v>
      </c>
      <c r="Q99" s="14"/>
      <c r="R99" s="13">
        <f t="shared" si="17"/>
        <v>-1.1143835565709423E-2</v>
      </c>
      <c r="S99" s="20" t="b">
        <f t="shared" si="18"/>
        <v>0</v>
      </c>
      <c r="T99" s="13" t="b">
        <f t="shared" si="21"/>
        <v>0</v>
      </c>
      <c r="U99" s="13"/>
    </row>
    <row r="100" spans="1:21" x14ac:dyDescent="0.2">
      <c r="A100" s="1">
        <v>45013</v>
      </c>
      <c r="B100" s="4">
        <v>277.39999399999999</v>
      </c>
      <c r="C100" s="4">
        <v>281.89999399999999</v>
      </c>
      <c r="D100" s="4">
        <v>272.75</v>
      </c>
      <c r="E100" s="4">
        <v>275.14999399999999</v>
      </c>
      <c r="F100" s="4">
        <v>264.66476399999999</v>
      </c>
      <c r="G100" s="2">
        <v>5261212</v>
      </c>
      <c r="H100" s="4">
        <f t="shared" si="11"/>
        <v>5.2612120000000004</v>
      </c>
      <c r="I100" s="5">
        <f t="shared" si="12"/>
        <v>3.3547182401466515E-2</v>
      </c>
      <c r="J100" s="14"/>
      <c r="K100" s="17" t="b">
        <f t="shared" si="13"/>
        <v>1</v>
      </c>
      <c r="L100" s="5">
        <f t="shared" si="14"/>
        <v>-8.1110311775998093E-3</v>
      </c>
      <c r="M100" s="4">
        <f t="shared" si="19"/>
        <v>281.14702752973909</v>
      </c>
      <c r="N100" s="4">
        <f t="shared" si="20"/>
        <v>285.11957761909525</v>
      </c>
      <c r="O100" s="5">
        <f t="shared" si="15"/>
        <v>-1.4129795802077098E-2</v>
      </c>
      <c r="P100" s="5">
        <f t="shared" si="16"/>
        <v>-2.9867032931197798E-2</v>
      </c>
      <c r="Q100" s="14"/>
      <c r="R100" s="13">
        <f t="shared" si="17"/>
        <v>2.6781946687352192E-3</v>
      </c>
      <c r="S100" s="20" t="b">
        <f t="shared" si="18"/>
        <v>1</v>
      </c>
      <c r="T100" s="13" t="b">
        <f t="shared" si="21"/>
        <v>1</v>
      </c>
      <c r="U100" s="13"/>
    </row>
    <row r="101" spans="1:21" x14ac:dyDescent="0.2">
      <c r="A101" s="1">
        <v>45014</v>
      </c>
      <c r="B101" s="4">
        <v>275.89999399999999</v>
      </c>
      <c r="C101" s="4">
        <v>282.60000600000001</v>
      </c>
      <c r="D101" s="4">
        <v>274.10000600000001</v>
      </c>
      <c r="E101" s="4">
        <v>281.04998799999998</v>
      </c>
      <c r="F101" s="4">
        <v>270.33993500000003</v>
      </c>
      <c r="G101" s="2">
        <v>15684111</v>
      </c>
      <c r="H101" s="4">
        <f t="shared" si="11"/>
        <v>15.684111</v>
      </c>
      <c r="I101" s="5">
        <f t="shared" si="12"/>
        <v>3.1010579401446636E-2</v>
      </c>
      <c r="J101" s="14"/>
      <c r="K101" s="17" t="b">
        <f t="shared" si="13"/>
        <v>0</v>
      </c>
      <c r="L101" s="5">
        <f t="shared" si="14"/>
        <v>1.8666162058705926E-2</v>
      </c>
      <c r="M101" s="4">
        <f t="shared" si="19"/>
        <v>281.13085427478256</v>
      </c>
      <c r="N101" s="4">
        <f t="shared" si="20"/>
        <v>284.76570026091304</v>
      </c>
      <c r="O101" s="5">
        <f t="shared" si="15"/>
        <v>-1.292937410056637E-2</v>
      </c>
      <c r="P101" s="5">
        <f t="shared" si="16"/>
        <v>-2.5009166257896665E-2</v>
      </c>
      <c r="Q101" s="14"/>
      <c r="R101" s="13">
        <f t="shared" si="17"/>
        <v>5.225864407545488E-3</v>
      </c>
      <c r="S101" s="20" t="b">
        <f t="shared" si="18"/>
        <v>0</v>
      </c>
      <c r="T101" s="13" t="b">
        <f t="shared" si="21"/>
        <v>0</v>
      </c>
      <c r="U101" s="13"/>
    </row>
    <row r="102" spans="1:21" x14ac:dyDescent="0.2">
      <c r="A102" s="1">
        <v>45016</v>
      </c>
      <c r="B102" s="4">
        <v>283.85000600000001</v>
      </c>
      <c r="C102" s="4">
        <v>285.85000600000001</v>
      </c>
      <c r="D102" s="4">
        <v>282.10000600000001</v>
      </c>
      <c r="E102" s="4">
        <v>284.45001200000002</v>
      </c>
      <c r="F102" s="4">
        <v>273.61038200000002</v>
      </c>
      <c r="G102" s="2">
        <v>6938673</v>
      </c>
      <c r="H102" s="4">
        <f t="shared" si="11"/>
        <v>6.9386729999999996</v>
      </c>
      <c r="I102" s="5">
        <f t="shared" si="12"/>
        <v>1.3293158171715884E-2</v>
      </c>
      <c r="J102" s="14"/>
      <c r="K102" s="17" t="b">
        <f t="shared" si="13"/>
        <v>0</v>
      </c>
      <c r="L102" s="5">
        <f t="shared" si="14"/>
        <v>2.1138135892799933E-3</v>
      </c>
      <c r="M102" s="4">
        <f t="shared" si="19"/>
        <v>281.68404722898549</v>
      </c>
      <c r="N102" s="4">
        <f t="shared" si="20"/>
        <v>284.73824910779018</v>
      </c>
      <c r="O102" s="5">
        <f t="shared" si="15"/>
        <v>-1.0842651221642951E-2</v>
      </c>
      <c r="P102" s="5">
        <f t="shared" si="16"/>
        <v>1.4766855812618188E-3</v>
      </c>
      <c r="Q102" s="14"/>
      <c r="R102" s="13">
        <f t="shared" si="17"/>
        <v>1.4789473567979309E-2</v>
      </c>
      <c r="S102" s="20" t="b">
        <f t="shared" si="18"/>
        <v>0</v>
      </c>
      <c r="T102" s="13" t="b">
        <f t="shared" si="21"/>
        <v>0</v>
      </c>
      <c r="U102" s="13"/>
    </row>
    <row r="103" spans="1:21" x14ac:dyDescent="0.2">
      <c r="A103" s="1">
        <v>45019</v>
      </c>
      <c r="B103" s="4">
        <v>286.70001200000002</v>
      </c>
      <c r="C103" s="4">
        <v>287.95001200000002</v>
      </c>
      <c r="D103" s="4">
        <v>284.29998799999998</v>
      </c>
      <c r="E103" s="4">
        <v>287.20001200000002</v>
      </c>
      <c r="F103" s="4">
        <v>276.255585</v>
      </c>
      <c r="G103" s="2">
        <v>3857744</v>
      </c>
      <c r="H103" s="4">
        <f t="shared" si="11"/>
        <v>3.8577439999999998</v>
      </c>
      <c r="I103" s="5">
        <f t="shared" si="12"/>
        <v>1.2838635786365318E-2</v>
      </c>
      <c r="J103" s="14"/>
      <c r="K103" s="17" t="b">
        <f t="shared" si="13"/>
        <v>0</v>
      </c>
      <c r="L103" s="5">
        <f t="shared" si="14"/>
        <v>1.743983184765266E-3</v>
      </c>
      <c r="M103" s="4">
        <f t="shared" si="19"/>
        <v>282.60337469082123</v>
      </c>
      <c r="N103" s="4">
        <f t="shared" si="20"/>
        <v>284.95231544624323</v>
      </c>
      <c r="O103" s="5">
        <f t="shared" si="15"/>
        <v>-8.3117930137665084E-3</v>
      </c>
      <c r="P103" s="5">
        <f t="shared" si="16"/>
        <v>6.0035139744347267E-3</v>
      </c>
      <c r="Q103" s="14"/>
      <c r="R103" s="13">
        <f t="shared" si="17"/>
        <v>1.8919226690156166E-2</v>
      </c>
      <c r="S103" s="20" t="b">
        <f t="shared" si="18"/>
        <v>0</v>
      </c>
      <c r="T103" s="13" t="b">
        <f t="shared" si="21"/>
        <v>0</v>
      </c>
      <c r="U103" s="13">
        <f>(E103-E100)/E100</f>
        <v>4.3794360395297785E-2</v>
      </c>
    </row>
    <row r="104" spans="1:21" x14ac:dyDescent="0.2">
      <c r="A104" s="1">
        <v>45021</v>
      </c>
      <c r="B104" s="4">
        <v>288.14999399999999</v>
      </c>
      <c r="C104" s="4">
        <v>288.14999399999999</v>
      </c>
      <c r="D104" s="4">
        <v>281.20001200000002</v>
      </c>
      <c r="E104" s="4">
        <v>284.25</v>
      </c>
      <c r="F104" s="4">
        <v>273.41799900000001</v>
      </c>
      <c r="G104" s="2">
        <v>4617050</v>
      </c>
      <c r="H104" s="4">
        <f t="shared" si="11"/>
        <v>4.6170499999999999</v>
      </c>
      <c r="I104" s="5">
        <f t="shared" si="12"/>
        <v>2.471543991257005E-2</v>
      </c>
      <c r="J104" s="14"/>
      <c r="K104" s="17" t="b">
        <f t="shared" si="13"/>
        <v>1</v>
      </c>
      <c r="L104" s="5">
        <f t="shared" si="14"/>
        <v>-1.3534596846113391E-2</v>
      </c>
      <c r="M104" s="4">
        <f t="shared" si="19"/>
        <v>282.87781224235101</v>
      </c>
      <c r="N104" s="4">
        <f t="shared" si="20"/>
        <v>284.89124453787423</v>
      </c>
      <c r="O104" s="5">
        <f t="shared" si="15"/>
        <v>-7.1176748701599849E-3</v>
      </c>
      <c r="P104" s="5">
        <f t="shared" si="16"/>
        <v>-5.9311836055687857E-3</v>
      </c>
      <c r="Q104" s="14"/>
      <c r="R104" s="13">
        <f t="shared" si="17"/>
        <v>1.8637664494987407E-2</v>
      </c>
      <c r="S104" s="20" t="b">
        <f t="shared" si="18"/>
        <v>1</v>
      </c>
      <c r="T104" s="13" t="b">
        <f t="shared" si="21"/>
        <v>1</v>
      </c>
      <c r="U104" s="13"/>
    </row>
    <row r="105" spans="1:21" x14ac:dyDescent="0.2">
      <c r="A105" s="1">
        <v>45022</v>
      </c>
      <c r="B105" s="4">
        <v>284.20001200000002</v>
      </c>
      <c r="C105" s="4">
        <v>288.5</v>
      </c>
      <c r="D105" s="4">
        <v>282.10000600000001</v>
      </c>
      <c r="E105" s="4">
        <v>284.54998799999998</v>
      </c>
      <c r="F105" s="4">
        <v>273.70654300000001</v>
      </c>
      <c r="G105" s="2">
        <v>5665424</v>
      </c>
      <c r="H105" s="4">
        <f t="shared" si="11"/>
        <v>5.6654239999999998</v>
      </c>
      <c r="I105" s="5">
        <f t="shared" si="12"/>
        <v>2.2686968677342007E-2</v>
      </c>
      <c r="J105" s="14"/>
      <c r="K105" s="17" t="b">
        <f t="shared" si="13"/>
        <v>1</v>
      </c>
      <c r="L105" s="5">
        <f t="shared" si="14"/>
        <v>1.2314425940276512E-3</v>
      </c>
      <c r="M105" s="4">
        <f t="shared" si="19"/>
        <v>283.15650820195918</v>
      </c>
      <c r="N105" s="4">
        <f t="shared" si="20"/>
        <v>284.86157005631992</v>
      </c>
      <c r="O105" s="5">
        <f t="shared" si="15"/>
        <v>-6.0216233954425427E-3</v>
      </c>
      <c r="P105" s="5">
        <f t="shared" si="16"/>
        <v>-3.7311598757448815E-3</v>
      </c>
      <c r="Q105" s="14"/>
      <c r="R105" s="13">
        <f t="shared" si="17"/>
        <v>1.8871160094365947E-2</v>
      </c>
      <c r="S105" s="20" t="b">
        <f t="shared" si="18"/>
        <v>0</v>
      </c>
      <c r="T105" s="13" t="b">
        <f t="shared" si="21"/>
        <v>0</v>
      </c>
      <c r="U105" s="13"/>
    </row>
    <row r="106" spans="1:21" x14ac:dyDescent="0.2">
      <c r="A106" s="1">
        <v>45026</v>
      </c>
      <c r="B106" s="4">
        <v>285.85000600000001</v>
      </c>
      <c r="C106" s="4">
        <v>286.70001200000002</v>
      </c>
      <c r="D106" s="4">
        <v>282.39999399999999</v>
      </c>
      <c r="E106" s="4">
        <v>283.29998799999998</v>
      </c>
      <c r="F106" s="4">
        <v>272.50418100000002</v>
      </c>
      <c r="G106" s="2">
        <v>3768541</v>
      </c>
      <c r="H106" s="4">
        <f t="shared" si="11"/>
        <v>3.7685409999999999</v>
      </c>
      <c r="I106" s="5">
        <f t="shared" si="12"/>
        <v>1.5226692958074294E-2</v>
      </c>
      <c r="J106" s="14"/>
      <c r="K106" s="17" t="b">
        <f t="shared" si="13"/>
        <v>1</v>
      </c>
      <c r="L106" s="5">
        <f t="shared" si="14"/>
        <v>-8.9208254205879658E-3</v>
      </c>
      <c r="M106" s="4">
        <f t="shared" si="19"/>
        <v>283.18042150163262</v>
      </c>
      <c r="N106" s="4">
        <f t="shared" si="20"/>
        <v>284.7257803122921</v>
      </c>
      <c r="O106" s="5">
        <f t="shared" si="15"/>
        <v>-5.4571527313394081E-3</v>
      </c>
      <c r="P106" s="5">
        <f t="shared" si="16"/>
        <v>-2.7559373543348253E-3</v>
      </c>
      <c r="Q106" s="14"/>
      <c r="R106" s="13">
        <f t="shared" si="17"/>
        <v>1.2428791791833324E-2</v>
      </c>
      <c r="S106" s="20" t="b">
        <f t="shared" si="18"/>
        <v>1</v>
      </c>
      <c r="T106" s="13" t="b">
        <f t="shared" si="21"/>
        <v>1</v>
      </c>
      <c r="U106" s="13"/>
    </row>
    <row r="107" spans="1:21" x14ac:dyDescent="0.2">
      <c r="A107" s="1">
        <v>45027</v>
      </c>
      <c r="B107" s="4">
        <v>287</v>
      </c>
      <c r="C107" s="4">
        <v>292.20001200000002</v>
      </c>
      <c r="D107" s="4">
        <v>287</v>
      </c>
      <c r="E107" s="4">
        <v>287.89999399999999</v>
      </c>
      <c r="F107" s="4">
        <v>276.92889400000001</v>
      </c>
      <c r="G107" s="2">
        <v>7206608</v>
      </c>
      <c r="H107" s="4">
        <f t="shared" si="11"/>
        <v>7.2066080000000001</v>
      </c>
      <c r="I107" s="5">
        <f t="shared" si="12"/>
        <v>1.8118508710801447E-2</v>
      </c>
      <c r="J107" s="14"/>
      <c r="K107" s="17" t="b">
        <f t="shared" si="13"/>
        <v>1</v>
      </c>
      <c r="L107" s="5">
        <f t="shared" si="14"/>
        <v>3.1358675958187889E-3</v>
      </c>
      <c r="M107" s="4">
        <f t="shared" si="19"/>
        <v>283.96701691802718</v>
      </c>
      <c r="N107" s="4">
        <f t="shared" si="20"/>
        <v>285.0017988938319</v>
      </c>
      <c r="O107" s="5">
        <f t="shared" si="15"/>
        <v>-3.6440217143367398E-3</v>
      </c>
      <c r="P107" s="5">
        <f t="shared" si="16"/>
        <v>1.0680758332043709E-2</v>
      </c>
      <c r="Q107" s="14"/>
      <c r="R107" s="13">
        <f t="shared" si="17"/>
        <v>2.8992786455722255E-2</v>
      </c>
      <c r="S107" s="20" t="b">
        <f t="shared" si="18"/>
        <v>0</v>
      </c>
      <c r="T107" s="13" t="b">
        <f t="shared" si="21"/>
        <v>0</v>
      </c>
      <c r="U107" s="13"/>
    </row>
    <row r="108" spans="1:21" x14ac:dyDescent="0.2">
      <c r="A108" s="1">
        <v>45028</v>
      </c>
      <c r="B108" s="4">
        <v>287.89999399999999</v>
      </c>
      <c r="C108" s="4">
        <v>288.5</v>
      </c>
      <c r="D108" s="4">
        <v>283.5</v>
      </c>
      <c r="E108" s="4">
        <v>286.10000600000001</v>
      </c>
      <c r="F108" s="4">
        <v>275.19751000000002</v>
      </c>
      <c r="G108" s="2">
        <v>4707437</v>
      </c>
      <c r="H108" s="4">
        <f t="shared" si="11"/>
        <v>4.7074369999999996</v>
      </c>
      <c r="I108" s="5">
        <f t="shared" si="12"/>
        <v>1.7636684303350969E-2</v>
      </c>
      <c r="J108" s="14"/>
      <c r="K108" s="17" t="b">
        <f t="shared" si="13"/>
        <v>0</v>
      </c>
      <c r="L108" s="5">
        <f t="shared" si="14"/>
        <v>-6.2521293418296665E-3</v>
      </c>
      <c r="M108" s="4">
        <f t="shared" si="19"/>
        <v>284.32251509835601</v>
      </c>
      <c r="N108" s="4">
        <f t="shared" si="20"/>
        <v>285.0972951639335</v>
      </c>
      <c r="O108" s="5">
        <f t="shared" si="15"/>
        <v>-2.725004262534283E-3</v>
      </c>
      <c r="P108" s="5">
        <f t="shared" si="16"/>
        <v>-2.8928947047034718E-3</v>
      </c>
      <c r="Q108" s="14"/>
      <c r="R108" s="13">
        <f t="shared" si="17"/>
        <v>1.4692768528017807E-2</v>
      </c>
      <c r="S108" s="20" t="b">
        <f t="shared" si="18"/>
        <v>1</v>
      </c>
      <c r="T108" s="13" t="b">
        <f t="shared" si="21"/>
        <v>1</v>
      </c>
      <c r="U108" s="13"/>
    </row>
    <row r="109" spans="1:21" x14ac:dyDescent="0.2">
      <c r="A109" s="1">
        <v>45029</v>
      </c>
      <c r="B109" s="4">
        <v>285.39999399999999</v>
      </c>
      <c r="C109" s="4">
        <v>291.89999399999999</v>
      </c>
      <c r="D109" s="4">
        <v>284.85000600000001</v>
      </c>
      <c r="E109" s="4">
        <v>291.25</v>
      </c>
      <c r="F109" s="4">
        <v>280.15124500000002</v>
      </c>
      <c r="G109" s="2">
        <v>5688026</v>
      </c>
      <c r="H109" s="4">
        <f t="shared" si="11"/>
        <v>5.6880259999999998</v>
      </c>
      <c r="I109" s="5">
        <f t="shared" si="12"/>
        <v>2.4749825703005199E-2</v>
      </c>
      <c r="J109" s="14"/>
      <c r="K109" s="17" t="b">
        <f t="shared" si="13"/>
        <v>0</v>
      </c>
      <c r="L109" s="5">
        <f t="shared" si="14"/>
        <v>2.0497568756080661E-2</v>
      </c>
      <c r="M109" s="4">
        <f t="shared" si="19"/>
        <v>285.47709591529667</v>
      </c>
      <c r="N109" s="4">
        <f t="shared" si="20"/>
        <v>285.63231297576539</v>
      </c>
      <c r="O109" s="5">
        <f t="shared" si="15"/>
        <v>-5.4371108116767794E-4</v>
      </c>
      <c r="P109" s="5">
        <f t="shared" si="16"/>
        <v>-2.1966382742058142E-3</v>
      </c>
      <c r="Q109" s="14"/>
      <c r="R109" s="13">
        <f t="shared" si="17"/>
        <v>2.2498821014380239E-2</v>
      </c>
      <c r="S109" s="20" t="b">
        <f t="shared" si="18"/>
        <v>0</v>
      </c>
      <c r="T109" s="13" t="b">
        <f t="shared" si="21"/>
        <v>0</v>
      </c>
      <c r="U109" s="13"/>
    </row>
    <row r="110" spans="1:21" x14ac:dyDescent="0.2">
      <c r="A110" s="1">
        <v>45033</v>
      </c>
      <c r="B110" s="4">
        <v>291</v>
      </c>
      <c r="C110" s="4">
        <v>298</v>
      </c>
      <c r="D110" s="4">
        <v>288.29998799999998</v>
      </c>
      <c r="E110" s="4">
        <v>297.45001200000002</v>
      </c>
      <c r="F110" s="4">
        <v>286.11498999999998</v>
      </c>
      <c r="G110" s="2">
        <v>9078989</v>
      </c>
      <c r="H110" s="4">
        <f t="shared" si="11"/>
        <v>9.078989</v>
      </c>
      <c r="I110" s="5">
        <f t="shared" si="12"/>
        <v>3.3645551174979638E-2</v>
      </c>
      <c r="J110" s="14"/>
      <c r="K110" s="17" t="b">
        <f t="shared" si="13"/>
        <v>0</v>
      </c>
      <c r="L110" s="5">
        <f t="shared" si="14"/>
        <v>2.2164989690721702E-2</v>
      </c>
      <c r="M110" s="4">
        <f t="shared" si="19"/>
        <v>287.47258192941388</v>
      </c>
      <c r="N110" s="4">
        <f t="shared" si="20"/>
        <v>286.65993897787274</v>
      </c>
      <c r="O110" s="5">
        <f t="shared" si="15"/>
        <v>2.826853768407982E-3</v>
      </c>
      <c r="P110" s="5">
        <f t="shared" si="16"/>
        <v>2.8782086452657563E-3</v>
      </c>
      <c r="Q110" s="14"/>
      <c r="R110" s="13">
        <f t="shared" si="17"/>
        <v>3.6620598736511953E-2</v>
      </c>
      <c r="S110" s="20" t="b">
        <f t="shared" si="18"/>
        <v>0</v>
      </c>
      <c r="T110" s="13" t="b">
        <f t="shared" si="21"/>
        <v>0</v>
      </c>
      <c r="U110" s="13"/>
    </row>
    <row r="111" spans="1:21" x14ac:dyDescent="0.2">
      <c r="A111" s="1">
        <v>45034</v>
      </c>
      <c r="B111" s="4">
        <v>298.85000600000001</v>
      </c>
      <c r="C111" s="4">
        <v>300.39999399999999</v>
      </c>
      <c r="D111" s="4">
        <v>295</v>
      </c>
      <c r="E111" s="4">
        <v>299.20001200000002</v>
      </c>
      <c r="F111" s="4">
        <v>287.79830900000002</v>
      </c>
      <c r="G111" s="2">
        <v>6607228</v>
      </c>
      <c r="H111" s="4">
        <f t="shared" si="11"/>
        <v>6.6072280000000001</v>
      </c>
      <c r="I111" s="5">
        <f t="shared" si="12"/>
        <v>1.8305064406779634E-2</v>
      </c>
      <c r="J111" s="14"/>
      <c r="K111" s="17" t="b">
        <f t="shared" si="13"/>
        <v>0</v>
      </c>
      <c r="L111" s="5">
        <f t="shared" si="14"/>
        <v>1.1711761518251654E-3</v>
      </c>
      <c r="M111" s="4">
        <f t="shared" si="19"/>
        <v>289.4271536078449</v>
      </c>
      <c r="N111" s="4">
        <f t="shared" si="20"/>
        <v>287.75038011023162</v>
      </c>
      <c r="O111" s="5">
        <f t="shared" si="15"/>
        <v>5.7934215111177948E-3</v>
      </c>
      <c r="P111" s="5">
        <f t="shared" si="16"/>
        <v>1.9254746220895177E-2</v>
      </c>
      <c r="Q111" s="14"/>
      <c r="R111" s="13">
        <f t="shared" si="17"/>
        <v>3.7912269997384493E-2</v>
      </c>
      <c r="S111" s="20" t="b">
        <f t="shared" si="18"/>
        <v>0</v>
      </c>
      <c r="T111" s="13" t="b">
        <f t="shared" si="21"/>
        <v>0</v>
      </c>
      <c r="U111" s="13"/>
    </row>
    <row r="112" spans="1:21" x14ac:dyDescent="0.2">
      <c r="A112" s="1">
        <v>45035</v>
      </c>
      <c r="B112" s="4">
        <v>299</v>
      </c>
      <c r="C112" s="4">
        <v>301.14999399999999</v>
      </c>
      <c r="D112" s="4">
        <v>293.39999399999999</v>
      </c>
      <c r="E112" s="4">
        <v>295.04998799999998</v>
      </c>
      <c r="F112" s="4">
        <v>283.80642699999999</v>
      </c>
      <c r="G112" s="2">
        <v>4510457</v>
      </c>
      <c r="H112" s="4">
        <f t="shared" si="11"/>
        <v>4.5104569999999997</v>
      </c>
      <c r="I112" s="5">
        <f t="shared" si="12"/>
        <v>2.6414451801249867E-2</v>
      </c>
      <c r="J112" s="14"/>
      <c r="K112" s="17" t="b">
        <f t="shared" si="13"/>
        <v>1</v>
      </c>
      <c r="L112" s="5">
        <f t="shared" si="14"/>
        <v>-1.3210742474916439E-2</v>
      </c>
      <c r="M112" s="4">
        <f t="shared" si="19"/>
        <v>290.36429267320409</v>
      </c>
      <c r="N112" s="4">
        <f t="shared" si="20"/>
        <v>288.38512862238537</v>
      </c>
      <c r="O112" s="5">
        <f t="shared" si="15"/>
        <v>6.8161413119973788E-3</v>
      </c>
      <c r="P112" s="5">
        <f t="shared" si="16"/>
        <v>1.0454802478803716E-2</v>
      </c>
      <c r="Q112" s="14"/>
      <c r="R112" s="13">
        <f t="shared" si="17"/>
        <v>3.7145412156221531E-2</v>
      </c>
      <c r="S112" s="20" t="b">
        <f t="shared" si="18"/>
        <v>1</v>
      </c>
      <c r="T112" s="13" t="b">
        <f t="shared" si="21"/>
        <v>1</v>
      </c>
      <c r="U112" s="13"/>
    </row>
    <row r="113" spans="1:21" x14ac:dyDescent="0.2">
      <c r="A113" s="1">
        <v>45036</v>
      </c>
      <c r="B113" s="4">
        <v>295.70001200000002</v>
      </c>
      <c r="C113" s="4">
        <v>297.89999399999999</v>
      </c>
      <c r="D113" s="4">
        <v>295.04998799999998</v>
      </c>
      <c r="E113" s="4">
        <v>296.64999399999999</v>
      </c>
      <c r="F113" s="4">
        <v>285.34545900000001</v>
      </c>
      <c r="G113" s="2">
        <v>3807652</v>
      </c>
      <c r="H113" s="4">
        <f t="shared" si="11"/>
        <v>3.807652</v>
      </c>
      <c r="I113" s="5">
        <f t="shared" si="12"/>
        <v>9.6594004945358882E-3</v>
      </c>
      <c r="J113" s="14"/>
      <c r="K113" s="17" t="b">
        <f t="shared" si="13"/>
        <v>0</v>
      </c>
      <c r="L113" s="5">
        <f t="shared" si="14"/>
        <v>3.2126545872442412E-3</v>
      </c>
      <c r="M113" s="4">
        <f t="shared" si="19"/>
        <v>291.41190956100343</v>
      </c>
      <c r="N113" s="4">
        <f t="shared" si="20"/>
        <v>289.10381256826491</v>
      </c>
      <c r="O113" s="5">
        <f t="shared" si="15"/>
        <v>7.9203934946088447E-3</v>
      </c>
      <c r="P113" s="5">
        <f t="shared" si="16"/>
        <v>1.2484316253502235E-2</v>
      </c>
      <c r="Q113" s="14"/>
      <c r="R113" s="13">
        <f t="shared" si="17"/>
        <v>2.2264307758631145E-2</v>
      </c>
      <c r="S113" s="20" t="b">
        <f t="shared" si="18"/>
        <v>0</v>
      </c>
      <c r="T113" s="13" t="b">
        <f t="shared" si="21"/>
        <v>0</v>
      </c>
      <c r="U113" s="13"/>
    </row>
    <row r="114" spans="1:21" x14ac:dyDescent="0.2">
      <c r="A114" s="1">
        <v>45037</v>
      </c>
      <c r="B114" s="4">
        <v>296.60000600000001</v>
      </c>
      <c r="C114" s="4">
        <v>297</v>
      </c>
      <c r="D114" s="4">
        <v>291.5</v>
      </c>
      <c r="E114" s="4">
        <v>295.29998799999998</v>
      </c>
      <c r="F114" s="4">
        <v>284.04690599999998</v>
      </c>
      <c r="G114" s="2">
        <v>4314438</v>
      </c>
      <c r="H114" s="4">
        <f t="shared" si="11"/>
        <v>4.314438</v>
      </c>
      <c r="I114" s="5">
        <f t="shared" si="12"/>
        <v>1.8867924528301886E-2</v>
      </c>
      <c r="J114" s="14"/>
      <c r="K114" s="17" t="b">
        <f t="shared" si="13"/>
        <v>0</v>
      </c>
      <c r="L114" s="5">
        <f t="shared" si="14"/>
        <v>-4.3830680165260101E-3</v>
      </c>
      <c r="M114" s="4">
        <f t="shared" si="19"/>
        <v>292.05992263416954</v>
      </c>
      <c r="N114" s="4">
        <f t="shared" si="20"/>
        <v>289.64261043189407</v>
      </c>
      <c r="O114" s="5">
        <f t="shared" si="15"/>
        <v>8.2767679333509998E-3</v>
      </c>
      <c r="P114" s="5">
        <f t="shared" si="16"/>
        <v>-1.9171498407567899E-3</v>
      </c>
      <c r="Q114" s="14"/>
      <c r="R114" s="13">
        <f t="shared" si="17"/>
        <v>1.6914602049040252E-2</v>
      </c>
      <c r="S114" s="20" t="b">
        <f t="shared" si="18"/>
        <v>1</v>
      </c>
      <c r="T114" s="13" t="b">
        <f t="shared" si="21"/>
        <v>1</v>
      </c>
      <c r="U114" s="13"/>
    </row>
    <row r="115" spans="1:21" x14ac:dyDescent="0.2">
      <c r="A115" s="1">
        <v>45040</v>
      </c>
      <c r="B115" s="4">
        <v>296.89999399999999</v>
      </c>
      <c r="C115" s="4">
        <v>303.75</v>
      </c>
      <c r="D115" s="4">
        <v>296.14999399999999</v>
      </c>
      <c r="E115" s="4">
        <v>302.95001200000002</v>
      </c>
      <c r="F115" s="4">
        <v>291.405396</v>
      </c>
      <c r="G115" s="2">
        <v>7679714</v>
      </c>
      <c r="H115" s="4">
        <f t="shared" si="11"/>
        <v>7.6797139999999997</v>
      </c>
      <c r="I115" s="5">
        <f t="shared" si="12"/>
        <v>2.5662691723708116E-2</v>
      </c>
      <c r="J115" s="14"/>
      <c r="K115" s="17" t="b">
        <f t="shared" si="13"/>
        <v>0</v>
      </c>
      <c r="L115" s="5">
        <f t="shared" si="14"/>
        <v>2.0377292429315519E-2</v>
      </c>
      <c r="M115" s="4">
        <f t="shared" si="19"/>
        <v>293.87493752847462</v>
      </c>
      <c r="N115" s="4">
        <f t="shared" si="20"/>
        <v>290.7997757856424</v>
      </c>
      <c r="O115" s="5">
        <f t="shared" si="15"/>
        <v>1.0464185100964108E-2</v>
      </c>
      <c r="P115" s="5">
        <f t="shared" si="16"/>
        <v>7.7415804513950286E-3</v>
      </c>
      <c r="Q115" s="14"/>
      <c r="R115" s="13">
        <f t="shared" si="17"/>
        <v>3.3602941967681578E-2</v>
      </c>
      <c r="S115" s="20" t="b">
        <f t="shared" si="18"/>
        <v>0</v>
      </c>
      <c r="T115" s="13" t="b">
        <f t="shared" si="21"/>
        <v>0</v>
      </c>
      <c r="U115" s="13"/>
    </row>
    <row r="116" spans="1:21" x14ac:dyDescent="0.2">
      <c r="A116" s="1">
        <v>45041</v>
      </c>
      <c r="B116" s="4">
        <v>303.89999399999999</v>
      </c>
      <c r="C116" s="4">
        <v>310.95001200000002</v>
      </c>
      <c r="D116" s="4">
        <v>303.75</v>
      </c>
      <c r="E116" s="4">
        <v>307.70001200000002</v>
      </c>
      <c r="F116" s="4">
        <v>295.97439600000001</v>
      </c>
      <c r="G116" s="2">
        <v>9050205</v>
      </c>
      <c r="H116" s="4">
        <f t="shared" si="11"/>
        <v>9.0502050000000001</v>
      </c>
      <c r="I116" s="5">
        <f t="shared" si="12"/>
        <v>2.3703743209876595E-2</v>
      </c>
      <c r="J116" s="14"/>
      <c r="K116" s="17" t="b">
        <f t="shared" si="13"/>
        <v>0</v>
      </c>
      <c r="L116" s="5">
        <f t="shared" si="14"/>
        <v>1.2504172672014015E-2</v>
      </c>
      <c r="M116" s="4">
        <f t="shared" si="19"/>
        <v>296.17911660706216</v>
      </c>
      <c r="N116" s="4">
        <f t="shared" si="20"/>
        <v>292.26936154341263</v>
      </c>
      <c r="O116" s="5">
        <f t="shared" si="15"/>
        <v>1.3200643949642673E-2</v>
      </c>
      <c r="P116" s="5">
        <f t="shared" si="16"/>
        <v>2.5561840685013788E-2</v>
      </c>
      <c r="Q116" s="14"/>
      <c r="R116" s="13">
        <f t="shared" si="17"/>
        <v>4.9871495202459724E-2</v>
      </c>
      <c r="S116" s="20" t="b">
        <f t="shared" si="18"/>
        <v>0</v>
      </c>
      <c r="T116" s="13" t="b">
        <f t="shared" si="21"/>
        <v>0</v>
      </c>
      <c r="U116" s="13"/>
    </row>
    <row r="117" spans="1:21" x14ac:dyDescent="0.2">
      <c r="A117" s="1">
        <v>45042</v>
      </c>
      <c r="B117" s="4">
        <v>307.04998799999998</v>
      </c>
      <c r="C117" s="4">
        <v>310.20001200000002</v>
      </c>
      <c r="D117" s="4">
        <v>305.20001200000002</v>
      </c>
      <c r="E117" s="4">
        <v>309.64999399999999</v>
      </c>
      <c r="F117" s="4">
        <v>297.85006700000002</v>
      </c>
      <c r="G117" s="2">
        <v>4241074</v>
      </c>
      <c r="H117" s="4">
        <f t="shared" si="11"/>
        <v>4.2410740000000002</v>
      </c>
      <c r="I117" s="5">
        <f t="shared" si="12"/>
        <v>1.6382699224795575E-2</v>
      </c>
      <c r="J117" s="14"/>
      <c r="K117" s="17" t="b">
        <f t="shared" si="13"/>
        <v>0</v>
      </c>
      <c r="L117" s="5">
        <f t="shared" si="14"/>
        <v>8.4676961459448346E-3</v>
      </c>
      <c r="M117" s="4">
        <f t="shared" si="19"/>
        <v>298.42426283921844</v>
      </c>
      <c r="N117" s="4">
        <f t="shared" si="20"/>
        <v>293.7807208874637</v>
      </c>
      <c r="O117" s="5">
        <f t="shared" si="15"/>
        <v>1.5560202470053634E-2</v>
      </c>
      <c r="P117" s="5">
        <f t="shared" si="16"/>
        <v>2.270508803914557E-2</v>
      </c>
      <c r="Q117" s="14"/>
      <c r="R117" s="13">
        <f t="shared" si="17"/>
        <v>3.945975789215897E-2</v>
      </c>
      <c r="S117" s="20" t="b">
        <f t="shared" si="18"/>
        <v>0</v>
      </c>
      <c r="T117" s="13" t="b">
        <f t="shared" si="21"/>
        <v>0</v>
      </c>
      <c r="U117" s="13"/>
    </row>
    <row r="118" spans="1:21" x14ac:dyDescent="0.2">
      <c r="A118" s="1">
        <v>45043</v>
      </c>
      <c r="B118" s="4">
        <v>306.5</v>
      </c>
      <c r="C118" s="4">
        <v>310.5</v>
      </c>
      <c r="D118" s="4">
        <v>306.5</v>
      </c>
      <c r="E118" s="4">
        <v>309</v>
      </c>
      <c r="F118" s="4">
        <v>297.22482300000001</v>
      </c>
      <c r="G118" s="2">
        <v>3885217</v>
      </c>
      <c r="H118" s="4">
        <f t="shared" si="11"/>
        <v>3.8852169999999999</v>
      </c>
      <c r="I118" s="5">
        <f t="shared" si="12"/>
        <v>1.3050570962479609E-2</v>
      </c>
      <c r="J118" s="14"/>
      <c r="K118" s="17" t="b">
        <f t="shared" si="13"/>
        <v>0</v>
      </c>
      <c r="L118" s="5">
        <f t="shared" si="14"/>
        <v>8.1566068515497546E-3</v>
      </c>
      <c r="M118" s="4">
        <f t="shared" si="19"/>
        <v>300.18688569934869</v>
      </c>
      <c r="N118" s="4">
        <f t="shared" si="20"/>
        <v>295.10413646246684</v>
      </c>
      <c r="O118" s="5">
        <f t="shared" si="15"/>
        <v>1.6931949658761793E-2</v>
      </c>
      <c r="P118" s="5">
        <f t="shared" si="16"/>
        <v>2.1030613265944565E-2</v>
      </c>
      <c r="Q118" s="14"/>
      <c r="R118" s="13">
        <f t="shared" si="17"/>
        <v>3.435564573923585E-2</v>
      </c>
      <c r="S118" s="20" t="b">
        <f t="shared" si="18"/>
        <v>1</v>
      </c>
      <c r="T118" s="13" t="b">
        <f t="shared" si="21"/>
        <v>1</v>
      </c>
      <c r="U118" s="13"/>
    </row>
    <row r="119" spans="1:21" x14ac:dyDescent="0.2">
      <c r="A119" s="1">
        <v>45044</v>
      </c>
      <c r="B119" s="4">
        <v>309.5</v>
      </c>
      <c r="C119" s="4">
        <v>318.10000600000001</v>
      </c>
      <c r="D119" s="4">
        <v>309.5</v>
      </c>
      <c r="E119" s="4">
        <v>317.45001200000002</v>
      </c>
      <c r="F119" s="4">
        <v>305.352844</v>
      </c>
      <c r="G119" s="2">
        <v>6994297</v>
      </c>
      <c r="H119" s="4">
        <f t="shared" si="11"/>
        <v>6.9942970000000004</v>
      </c>
      <c r="I119" s="5">
        <f t="shared" si="12"/>
        <v>2.7786772213247199E-2</v>
      </c>
      <c r="J119" s="14"/>
      <c r="K119" s="17" t="b">
        <f t="shared" si="13"/>
        <v>0</v>
      </c>
      <c r="L119" s="5">
        <f t="shared" si="14"/>
        <v>2.5686630048465317E-2</v>
      </c>
      <c r="M119" s="4">
        <f t="shared" si="19"/>
        <v>303.0640734161239</v>
      </c>
      <c r="N119" s="4">
        <f t="shared" si="20"/>
        <v>297.04725607442623</v>
      </c>
      <c r="O119" s="5">
        <f t="shared" si="15"/>
        <v>1.9853284732421081E-2</v>
      </c>
      <c r="P119" s="5">
        <f t="shared" si="16"/>
        <v>2.1236191117378699E-2</v>
      </c>
      <c r="Q119" s="105" t="s">
        <v>140</v>
      </c>
      <c r="R119" s="13">
        <f t="shared" si="17"/>
        <v>4.9613048535881478E-2</v>
      </c>
      <c r="S119" s="20" t="b">
        <f t="shared" si="18"/>
        <v>0</v>
      </c>
      <c r="T119" s="13" t="b">
        <f t="shared" si="21"/>
        <v>0</v>
      </c>
      <c r="U119" s="13"/>
    </row>
    <row r="120" spans="1:21" x14ac:dyDescent="0.2">
      <c r="A120" s="1">
        <v>45048</v>
      </c>
      <c r="B120" s="4">
        <v>318.70001200000002</v>
      </c>
      <c r="C120" s="4">
        <v>321.54998799999998</v>
      </c>
      <c r="D120" s="4">
        <v>317.5</v>
      </c>
      <c r="E120" s="4">
        <v>320</v>
      </c>
      <c r="F120" s="4">
        <v>307.80566399999998</v>
      </c>
      <c r="G120" s="2">
        <v>5931824</v>
      </c>
      <c r="H120" s="4">
        <f t="shared" si="11"/>
        <v>5.9318239999999998</v>
      </c>
      <c r="I120" s="5">
        <f t="shared" si="12"/>
        <v>1.2755867716535385E-2</v>
      </c>
      <c r="J120" s="14"/>
      <c r="K120" s="17" t="b">
        <f t="shared" si="13"/>
        <v>0</v>
      </c>
      <c r="L120" s="5">
        <f t="shared" si="14"/>
        <v>4.0790334203061928E-3</v>
      </c>
      <c r="M120" s="4">
        <f t="shared" si="19"/>
        <v>305.88672784676993</v>
      </c>
      <c r="N120" s="4">
        <f t="shared" si="20"/>
        <v>299.04314685056306</v>
      </c>
      <c r="O120" s="5">
        <f t="shared" si="15"/>
        <v>2.2372925574054566E-2</v>
      </c>
      <c r="P120" s="5">
        <f t="shared" si="16"/>
        <v>3.7965923644283098E-2</v>
      </c>
      <c r="Q120" s="106"/>
      <c r="R120" s="13">
        <f t="shared" si="17"/>
        <v>5.1206079660561038E-2</v>
      </c>
      <c r="S120" s="20" t="b">
        <f t="shared" si="18"/>
        <v>0</v>
      </c>
      <c r="T120" s="13" t="b">
        <f t="shared" si="21"/>
        <v>0</v>
      </c>
      <c r="U120" s="13"/>
    </row>
    <row r="121" spans="1:21" x14ac:dyDescent="0.2">
      <c r="A121" s="1">
        <v>45049</v>
      </c>
      <c r="B121" s="4">
        <v>316.5</v>
      </c>
      <c r="C121" s="4">
        <v>320.39999399999999</v>
      </c>
      <c r="D121" s="4">
        <v>316</v>
      </c>
      <c r="E121" s="4">
        <v>319.5</v>
      </c>
      <c r="F121" s="4">
        <v>307.32470699999999</v>
      </c>
      <c r="G121" s="2">
        <v>3572917</v>
      </c>
      <c r="H121" s="4">
        <f t="shared" si="11"/>
        <v>3.5729169999999999</v>
      </c>
      <c r="I121" s="5">
        <f t="shared" si="12"/>
        <v>1.3924031645569596E-2</v>
      </c>
      <c r="J121" s="14"/>
      <c r="K121" s="17" t="b">
        <f t="shared" si="13"/>
        <v>0</v>
      </c>
      <c r="L121" s="5">
        <f t="shared" si="14"/>
        <v>9.4786729857819912E-3</v>
      </c>
      <c r="M121" s="4">
        <f t="shared" si="19"/>
        <v>308.15560653897495</v>
      </c>
      <c r="N121" s="4">
        <f t="shared" si="20"/>
        <v>300.82200364616625</v>
      </c>
      <c r="O121" s="5">
        <f t="shared" si="15"/>
        <v>2.379837568160928E-2</v>
      </c>
      <c r="P121" s="5">
        <f t="shared" si="16"/>
        <v>2.5455949184662669E-2</v>
      </c>
      <c r="Q121" s="106"/>
      <c r="R121" s="13">
        <f t="shared" si="17"/>
        <v>3.9734430272247517E-2</v>
      </c>
      <c r="S121" s="20" t="b">
        <f t="shared" si="18"/>
        <v>1</v>
      </c>
      <c r="T121" s="13" t="b">
        <f t="shared" si="21"/>
        <v>1</v>
      </c>
      <c r="U121" s="13"/>
    </row>
    <row r="122" spans="1:21" x14ac:dyDescent="0.2">
      <c r="A122" s="1">
        <v>45050</v>
      </c>
      <c r="B122" s="4">
        <v>320.5</v>
      </c>
      <c r="C122" s="4">
        <v>324.45001200000002</v>
      </c>
      <c r="D122" s="4">
        <v>317</v>
      </c>
      <c r="E122" s="4">
        <v>323.85000600000001</v>
      </c>
      <c r="F122" s="4">
        <v>311.50894199999999</v>
      </c>
      <c r="G122" s="2">
        <v>5935785</v>
      </c>
      <c r="H122" s="4">
        <f t="shared" si="11"/>
        <v>5.9357850000000001</v>
      </c>
      <c r="I122" s="5">
        <f t="shared" si="12"/>
        <v>2.3501615141955885E-2</v>
      </c>
      <c r="J122" s="14"/>
      <c r="K122" s="17" t="b">
        <f t="shared" si="13"/>
        <v>0</v>
      </c>
      <c r="L122" s="5">
        <f t="shared" si="14"/>
        <v>1.0452436817472722E-2</v>
      </c>
      <c r="M122" s="4">
        <f t="shared" si="19"/>
        <v>310.77133978247912</v>
      </c>
      <c r="N122" s="4">
        <f t="shared" si="20"/>
        <v>302.82443863345617</v>
      </c>
      <c r="O122" s="5">
        <f t="shared" si="15"/>
        <v>2.5571538078721458E-2</v>
      </c>
      <c r="P122" s="5">
        <f t="shared" si="16"/>
        <v>2.0042582504167093E-2</v>
      </c>
      <c r="Q122" s="107"/>
      <c r="R122" s="13">
        <f t="shared" si="17"/>
        <v>4.4015230706586812E-2</v>
      </c>
      <c r="S122" s="20" t="b">
        <f t="shared" si="18"/>
        <v>0</v>
      </c>
      <c r="T122" s="13" t="b">
        <f t="shared" si="21"/>
        <v>0</v>
      </c>
      <c r="U122" s="13"/>
    </row>
    <row r="123" spans="1:21" x14ac:dyDescent="0.2">
      <c r="A123" s="1">
        <v>45051</v>
      </c>
      <c r="B123" s="4">
        <v>321.95001200000002</v>
      </c>
      <c r="C123" s="4">
        <v>326.85000600000001</v>
      </c>
      <c r="D123" s="4">
        <v>316.75</v>
      </c>
      <c r="E123" s="4">
        <v>318.54998799999998</v>
      </c>
      <c r="F123" s="4">
        <v>306.410889</v>
      </c>
      <c r="G123" s="2">
        <v>6603718</v>
      </c>
      <c r="H123" s="4">
        <f t="shared" si="11"/>
        <v>6.6037179999999998</v>
      </c>
      <c r="I123" s="5">
        <f t="shared" si="12"/>
        <v>3.1886364640883999E-2</v>
      </c>
      <c r="J123" s="14"/>
      <c r="K123" s="17" t="b">
        <f t="shared" si="13"/>
        <v>1</v>
      </c>
      <c r="L123" s="5">
        <f t="shared" si="14"/>
        <v>-1.0560720215161943E-2</v>
      </c>
      <c r="M123" s="4">
        <f t="shared" si="19"/>
        <v>312.06778115206595</v>
      </c>
      <c r="N123" s="4">
        <f t="shared" si="20"/>
        <v>304.19187770880779</v>
      </c>
      <c r="O123" s="5">
        <f t="shared" si="15"/>
        <v>2.5237797423952404E-2</v>
      </c>
      <c r="P123" s="5">
        <f t="shared" si="16"/>
        <v>1.5003852145994135E-2</v>
      </c>
      <c r="Q123" s="14"/>
      <c r="R123" s="13">
        <f t="shared" si="17"/>
        <v>4.7368635087423214E-2</v>
      </c>
      <c r="S123" s="20" t="b">
        <f t="shared" si="18"/>
        <v>1</v>
      </c>
      <c r="T123" s="13" t="b">
        <f t="shared" si="21"/>
        <v>1</v>
      </c>
      <c r="U123" s="13"/>
    </row>
    <row r="124" spans="1:21" x14ac:dyDescent="0.2">
      <c r="A124" s="1">
        <v>45054</v>
      </c>
      <c r="B124" s="4">
        <v>318.20001200000002</v>
      </c>
      <c r="C124" s="4">
        <v>320.70001200000002</v>
      </c>
      <c r="D124" s="4">
        <v>302.35000600000001</v>
      </c>
      <c r="E124" s="4">
        <v>313.20001200000002</v>
      </c>
      <c r="F124" s="4">
        <v>301.26480099999998</v>
      </c>
      <c r="G124" s="2">
        <v>27862996</v>
      </c>
      <c r="H124" s="4">
        <f t="shared" si="11"/>
        <v>27.862995999999999</v>
      </c>
      <c r="I124" s="5">
        <f t="shared" si="12"/>
        <v>6.0691270500586682E-2</v>
      </c>
      <c r="J124" s="14"/>
      <c r="K124" s="17" t="b">
        <f t="shared" si="13"/>
        <v>0</v>
      </c>
      <c r="L124" s="5">
        <f t="shared" si="14"/>
        <v>-1.5713387213825748E-2</v>
      </c>
      <c r="M124" s="4">
        <f t="shared" si="19"/>
        <v>312.25648629338832</v>
      </c>
      <c r="N124" s="4">
        <f t="shared" si="20"/>
        <v>304.97519373412888</v>
      </c>
      <c r="O124" s="5">
        <f t="shared" si="15"/>
        <v>2.3318306837085596E-2</v>
      </c>
      <c r="P124" s="5">
        <f t="shared" si="16"/>
        <v>-3.1725458807861026E-2</v>
      </c>
      <c r="Q124" s="14"/>
      <c r="R124" s="13">
        <f t="shared" si="17"/>
        <v>2.7040353290462543E-2</v>
      </c>
      <c r="S124" s="20" t="b">
        <f t="shared" si="18"/>
        <v>1</v>
      </c>
      <c r="T124" s="13" t="b">
        <f t="shared" si="21"/>
        <v>1</v>
      </c>
      <c r="U124" s="13"/>
    </row>
    <row r="125" spans="1:21" x14ac:dyDescent="0.2">
      <c r="A125" s="1">
        <v>45055</v>
      </c>
      <c r="B125" s="4">
        <v>316.5</v>
      </c>
      <c r="C125" s="4">
        <v>316.70001200000002</v>
      </c>
      <c r="D125" s="4">
        <v>301.35000600000001</v>
      </c>
      <c r="E125" s="4">
        <v>302.85000600000001</v>
      </c>
      <c r="F125" s="4">
        <v>291.30920400000002</v>
      </c>
      <c r="G125" s="2">
        <v>23603069</v>
      </c>
      <c r="H125" s="4">
        <f t="shared" si="11"/>
        <v>23.603069000000001</v>
      </c>
      <c r="I125" s="5">
        <f t="shared" si="12"/>
        <v>5.0937467046209405E-2</v>
      </c>
      <c r="J125" s="14"/>
      <c r="K125" s="17" t="b">
        <f t="shared" si="13"/>
        <v>1</v>
      </c>
      <c r="L125" s="5">
        <f t="shared" si="14"/>
        <v>-4.312794312796206E-2</v>
      </c>
      <c r="M125" s="4">
        <f t="shared" si="19"/>
        <v>310.68873957782358</v>
      </c>
      <c r="N125" s="4">
        <f t="shared" si="20"/>
        <v>304.79039480072635</v>
      </c>
      <c r="O125" s="5">
        <f t="shared" si="15"/>
        <v>1.8984739469837707E-2</v>
      </c>
      <c r="P125" s="5">
        <f t="shared" si="16"/>
        <v>-3.0058165579201306E-2</v>
      </c>
      <c r="Q125" s="14"/>
      <c r="R125" s="13">
        <f t="shared" si="17"/>
        <v>1.9348214648348031E-2</v>
      </c>
      <c r="S125" s="20" t="b">
        <f t="shared" si="18"/>
        <v>1</v>
      </c>
      <c r="T125" s="13" t="b">
        <f t="shared" si="21"/>
        <v>1</v>
      </c>
      <c r="U125" s="13"/>
    </row>
    <row r="126" spans="1:21" x14ac:dyDescent="0.2">
      <c r="A126" s="1">
        <v>45056</v>
      </c>
      <c r="B126" s="4">
        <v>299.79998799999998</v>
      </c>
      <c r="C126" s="4">
        <v>302.70001200000002</v>
      </c>
      <c r="D126" s="4">
        <v>293</v>
      </c>
      <c r="E126" s="4">
        <v>300.79998799999998</v>
      </c>
      <c r="F126" s="4">
        <v>289.337311</v>
      </c>
      <c r="G126" s="2">
        <v>14590135</v>
      </c>
      <c r="H126" s="4">
        <f t="shared" si="11"/>
        <v>14.590135</v>
      </c>
      <c r="I126" s="5">
        <f t="shared" si="12"/>
        <v>3.3105843003413023E-2</v>
      </c>
      <c r="J126" s="14"/>
      <c r="K126" s="17" t="b">
        <f t="shared" si="13"/>
        <v>0</v>
      </c>
      <c r="L126" s="5">
        <f t="shared" si="14"/>
        <v>3.335557171536645E-3</v>
      </c>
      <c r="M126" s="4">
        <f t="shared" si="19"/>
        <v>309.04061431485297</v>
      </c>
      <c r="N126" s="4">
        <f t="shared" si="20"/>
        <v>304.443402905011</v>
      </c>
      <c r="O126" s="5">
        <f t="shared" si="15"/>
        <v>1.487575159023694E-2</v>
      </c>
      <c r="P126" s="5">
        <f t="shared" si="16"/>
        <v>-5.1904550961417231E-2</v>
      </c>
      <c r="Q126" s="14"/>
      <c r="R126" s="13">
        <f t="shared" si="17"/>
        <v>-2.0517051873295538E-2</v>
      </c>
      <c r="S126" s="20" t="b">
        <f t="shared" si="18"/>
        <v>1</v>
      </c>
      <c r="T126" s="13" t="b">
        <f t="shared" si="21"/>
        <v>1</v>
      </c>
      <c r="U126" s="13"/>
    </row>
    <row r="127" spans="1:21" x14ac:dyDescent="0.2">
      <c r="A127" s="1">
        <v>45057</v>
      </c>
      <c r="B127" s="4">
        <v>302</v>
      </c>
      <c r="C127" s="4">
        <v>305.60000600000001</v>
      </c>
      <c r="D127" s="4">
        <v>300</v>
      </c>
      <c r="E127" s="4">
        <v>301.10000600000001</v>
      </c>
      <c r="F127" s="4">
        <v>289.62588499999998</v>
      </c>
      <c r="G127" s="2">
        <v>7286043</v>
      </c>
      <c r="H127" s="4">
        <f t="shared" si="11"/>
        <v>7.2860430000000003</v>
      </c>
      <c r="I127" s="5">
        <f t="shared" si="12"/>
        <v>1.8666686666666692E-2</v>
      </c>
      <c r="J127" s="14"/>
      <c r="K127" s="17" t="b">
        <f t="shared" si="13"/>
        <v>1</v>
      </c>
      <c r="L127" s="5">
        <f t="shared" si="14"/>
        <v>-2.9801125827814317E-3</v>
      </c>
      <c r="M127" s="4">
        <f t="shared" si="19"/>
        <v>307.71717959571083</v>
      </c>
      <c r="N127" s="4">
        <f t="shared" si="20"/>
        <v>304.15267273935785</v>
      </c>
      <c r="O127" s="5">
        <f t="shared" si="15"/>
        <v>1.1583710929094522E-2</v>
      </c>
      <c r="P127" s="5">
        <f t="shared" si="16"/>
        <v>-2.5078806473690943E-2</v>
      </c>
      <c r="Q127" s="14"/>
      <c r="R127" s="13">
        <f t="shared" si="17"/>
        <v>-6.8802580294426126E-3</v>
      </c>
      <c r="S127" s="20" t="b">
        <f t="shared" si="18"/>
        <v>0</v>
      </c>
      <c r="T127" s="13" t="b">
        <f t="shared" si="21"/>
        <v>0</v>
      </c>
      <c r="U127" s="13"/>
    </row>
    <row r="128" spans="1:21" x14ac:dyDescent="0.2">
      <c r="A128" s="1">
        <v>45058</v>
      </c>
      <c r="B128" s="4">
        <v>301</v>
      </c>
      <c r="C128" s="4">
        <v>302.29998799999998</v>
      </c>
      <c r="D128" s="4">
        <v>296</v>
      </c>
      <c r="E128" s="4">
        <v>297</v>
      </c>
      <c r="F128" s="4">
        <v>285.68212899999997</v>
      </c>
      <c r="G128" s="2">
        <v>6951857</v>
      </c>
      <c r="H128" s="4">
        <f t="shared" si="11"/>
        <v>6.9518570000000004</v>
      </c>
      <c r="I128" s="5">
        <f t="shared" si="12"/>
        <v>2.128374324324319E-2</v>
      </c>
      <c r="J128" s="14"/>
      <c r="K128" s="17" t="b">
        <f t="shared" si="13"/>
        <v>1</v>
      </c>
      <c r="L128" s="5">
        <f t="shared" si="14"/>
        <v>-1.3289036544850499E-2</v>
      </c>
      <c r="M128" s="4">
        <f t="shared" si="19"/>
        <v>305.93098299642571</v>
      </c>
      <c r="N128" s="4">
        <f t="shared" si="20"/>
        <v>303.53070119680501</v>
      </c>
      <c r="O128" s="5">
        <f t="shared" si="15"/>
        <v>7.8458277619064924E-3</v>
      </c>
      <c r="P128" s="5">
        <f t="shared" si="16"/>
        <v>-3.2461514355810565E-2</v>
      </c>
      <c r="Q128" s="14"/>
      <c r="R128" s="13">
        <f t="shared" si="17"/>
        <v>-1.18686736494033E-2</v>
      </c>
      <c r="S128" s="20" t="b">
        <f t="shared" si="18"/>
        <v>1</v>
      </c>
      <c r="T128" s="13" t="b">
        <f t="shared" si="21"/>
        <v>1</v>
      </c>
      <c r="U128" s="13"/>
    </row>
    <row r="129" spans="1:21" x14ac:dyDescent="0.2">
      <c r="A129" s="1">
        <v>45061</v>
      </c>
      <c r="B129" s="4">
        <v>298.79998799999998</v>
      </c>
      <c r="C129" s="4">
        <v>304.45001200000002</v>
      </c>
      <c r="D129" s="4">
        <v>295.60000600000001</v>
      </c>
      <c r="E129" s="4">
        <v>303.39999399999999</v>
      </c>
      <c r="F129" s="4">
        <v>291.83822600000002</v>
      </c>
      <c r="G129" s="2">
        <v>7166978</v>
      </c>
      <c r="H129" s="4">
        <f t="shared" si="11"/>
        <v>7.1669780000000003</v>
      </c>
      <c r="I129" s="5">
        <f t="shared" si="12"/>
        <v>2.9939126591222082E-2</v>
      </c>
      <c r="J129" s="14"/>
      <c r="K129" s="17" t="b">
        <f t="shared" si="13"/>
        <v>0</v>
      </c>
      <c r="L129" s="5">
        <f t="shared" si="14"/>
        <v>1.5394933683866172E-2</v>
      </c>
      <c r="M129" s="4">
        <f t="shared" si="19"/>
        <v>305.50915149702143</v>
      </c>
      <c r="N129" s="4">
        <f t="shared" si="20"/>
        <v>303.51933535360456</v>
      </c>
      <c r="O129" s="5">
        <f t="shared" si="15"/>
        <v>6.5131146928548685E-3</v>
      </c>
      <c r="P129" s="5">
        <f t="shared" si="16"/>
        <v>-3.2434856528734908E-2</v>
      </c>
      <c r="Q129" s="14"/>
      <c r="R129" s="13">
        <f t="shared" si="17"/>
        <v>-3.4668012130947435E-3</v>
      </c>
      <c r="S129" s="20" t="b">
        <f t="shared" si="18"/>
        <v>0</v>
      </c>
      <c r="T129" s="13" t="b">
        <f t="shared" si="21"/>
        <v>0</v>
      </c>
      <c r="U129" s="13"/>
    </row>
    <row r="130" spans="1:21" x14ac:dyDescent="0.2">
      <c r="A130" s="1">
        <v>45062</v>
      </c>
      <c r="B130" s="4">
        <v>305</v>
      </c>
      <c r="C130" s="4">
        <v>310.95001200000002</v>
      </c>
      <c r="D130" s="4">
        <v>304.35000600000001</v>
      </c>
      <c r="E130" s="4">
        <v>305.14999399999999</v>
      </c>
      <c r="F130" s="4">
        <v>293.521545</v>
      </c>
      <c r="G130" s="2">
        <v>10887626</v>
      </c>
      <c r="H130" s="4">
        <f t="shared" si="11"/>
        <v>10.887625999999999</v>
      </c>
      <c r="I130" s="5">
        <f t="shared" si="12"/>
        <v>2.168557867549379E-2</v>
      </c>
      <c r="J130" s="14"/>
      <c r="K130" s="17" t="b">
        <f t="shared" si="13"/>
        <v>1</v>
      </c>
      <c r="L130" s="5">
        <f t="shared" si="14"/>
        <v>4.9178360655735217E-4</v>
      </c>
      <c r="M130" s="4">
        <f t="shared" si="19"/>
        <v>305.44929191418453</v>
      </c>
      <c r="N130" s="4">
        <f t="shared" si="20"/>
        <v>303.66113175763894</v>
      </c>
      <c r="O130" s="5">
        <f t="shared" si="15"/>
        <v>5.8541964374498115E-3</v>
      </c>
      <c r="P130" s="5">
        <f t="shared" si="16"/>
        <v>-3.5989145933046154E-3</v>
      </c>
      <c r="Q130" s="14"/>
      <c r="R130" s="13">
        <f t="shared" si="17"/>
        <v>1.8008619536629685E-2</v>
      </c>
      <c r="S130" s="20" t="b">
        <f t="shared" si="18"/>
        <v>0</v>
      </c>
      <c r="T130" s="13" t="b">
        <f t="shared" si="21"/>
        <v>0</v>
      </c>
      <c r="U130" s="13">
        <f>(E130-E124)/E124</f>
        <v>-2.5702483050990505E-2</v>
      </c>
    </row>
    <row r="131" spans="1:21" x14ac:dyDescent="0.2">
      <c r="A131" s="1">
        <v>45063</v>
      </c>
      <c r="B131" s="4">
        <v>305.89999399999999</v>
      </c>
      <c r="C131" s="4">
        <v>308</v>
      </c>
      <c r="D131" s="4">
        <v>299.54998799999998</v>
      </c>
      <c r="E131" s="4">
        <v>302.70001200000002</v>
      </c>
      <c r="F131" s="4">
        <v>291.164917</v>
      </c>
      <c r="G131" s="2">
        <v>8109780</v>
      </c>
      <c r="H131" s="4">
        <f t="shared" ref="H131:H194" si="22">(G131/1000000)</f>
        <v>8.1097800000000007</v>
      </c>
      <c r="I131" s="5">
        <f t="shared" ref="I131:I194" si="23">(C131-D131)/D131</f>
        <v>2.8209021327018097E-2</v>
      </c>
      <c r="J131" s="14"/>
      <c r="K131" s="17" t="b">
        <f t="shared" ref="K131:K194" si="24">(E131-D131)&lt;(C131-E131)</f>
        <v>1</v>
      </c>
      <c r="L131" s="5">
        <f t="shared" ref="L131:L194" si="25">(E131-B131)/B131</f>
        <v>-1.0460876308483934E-2</v>
      </c>
      <c r="M131" s="4">
        <f t="shared" si="19"/>
        <v>304.99107859515379</v>
      </c>
      <c r="N131" s="4">
        <f t="shared" si="20"/>
        <v>303.57755612653989</v>
      </c>
      <c r="O131" s="5">
        <f t="shared" ref="O131:O194" si="26">(M131-N131)/M131</f>
        <v>4.6346354625350205E-3</v>
      </c>
      <c r="P131" s="5">
        <f t="shared" ref="P131:P194" si="27">(D131-M131)/M131</f>
        <v>-1.7840163129415113E-2</v>
      </c>
      <c r="Q131" s="14"/>
      <c r="R131" s="13">
        <f t="shared" ref="R131:R194" si="28">(C131-M131)/M131</f>
        <v>9.8656046554078322E-3</v>
      </c>
      <c r="S131" s="20" t="b">
        <f t="shared" ref="S131:S194" si="29">(E131&lt;E130)</f>
        <v>1</v>
      </c>
      <c r="T131" s="13" t="b">
        <f t="shared" si="21"/>
        <v>1</v>
      </c>
      <c r="U131" s="13"/>
    </row>
    <row r="132" spans="1:21" x14ac:dyDescent="0.2">
      <c r="A132" s="1">
        <v>45064</v>
      </c>
      <c r="B132" s="4">
        <v>305</v>
      </c>
      <c r="C132" s="4">
        <v>305.5</v>
      </c>
      <c r="D132" s="4">
        <v>294</v>
      </c>
      <c r="E132" s="4">
        <v>295.14999399999999</v>
      </c>
      <c r="F132" s="4">
        <v>283.90261800000002</v>
      </c>
      <c r="G132" s="2">
        <v>8179149</v>
      </c>
      <c r="H132" s="4">
        <f t="shared" si="22"/>
        <v>8.1791490000000007</v>
      </c>
      <c r="I132" s="5">
        <f t="shared" si="23"/>
        <v>3.9115646258503403E-2</v>
      </c>
      <c r="J132" s="14"/>
      <c r="K132" s="17" t="b">
        <f t="shared" si="24"/>
        <v>1</v>
      </c>
      <c r="L132" s="5">
        <f t="shared" si="25"/>
        <v>-3.2295101639344286E-2</v>
      </c>
      <c r="M132" s="4">
        <f t="shared" ref="M132:M195" si="30">(E132-M131)*(2/($W$1+1))+M131</f>
        <v>303.35089782929481</v>
      </c>
      <c r="N132" s="4">
        <f t="shared" ref="N132:N195" si="31">(E132-N131)*(2/($W$2+1))+N131</f>
        <v>302.84472463727553</v>
      </c>
      <c r="O132" s="5">
        <f t="shared" si="26"/>
        <v>1.668606210304066E-3</v>
      </c>
      <c r="P132" s="5">
        <f t="shared" si="27"/>
        <v>-3.0825350761140177E-2</v>
      </c>
      <c r="Q132" s="14"/>
      <c r="R132" s="13">
        <f t="shared" si="28"/>
        <v>7.084541981196177E-3</v>
      </c>
      <c r="S132" s="20" t="b">
        <f t="shared" si="29"/>
        <v>1</v>
      </c>
      <c r="T132" s="13" t="b">
        <f t="shared" ref="T132:T195" si="32">(E132&lt;E131)</f>
        <v>1</v>
      </c>
      <c r="U132" s="13"/>
    </row>
    <row r="133" spans="1:21" x14ac:dyDescent="0.2">
      <c r="A133" s="1">
        <v>45065</v>
      </c>
      <c r="B133" s="4">
        <v>297</v>
      </c>
      <c r="C133" s="4">
        <v>298.89999399999999</v>
      </c>
      <c r="D133" s="4">
        <v>291.35000600000001</v>
      </c>
      <c r="E133" s="4">
        <v>297.79998799999998</v>
      </c>
      <c r="F133" s="4">
        <v>286.45163000000002</v>
      </c>
      <c r="G133" s="2">
        <v>6343566</v>
      </c>
      <c r="H133" s="4">
        <f t="shared" si="22"/>
        <v>6.343566</v>
      </c>
      <c r="I133" s="5">
        <f t="shared" si="23"/>
        <v>2.5913807600882577E-2</v>
      </c>
      <c r="J133" s="14"/>
      <c r="K133" s="17" t="b">
        <f t="shared" si="24"/>
        <v>0</v>
      </c>
      <c r="L133" s="5">
        <f t="shared" si="25"/>
        <v>2.6935622895622384E-3</v>
      </c>
      <c r="M133" s="4">
        <f t="shared" si="30"/>
        <v>302.42574619107899</v>
      </c>
      <c r="N133" s="4">
        <f t="shared" si="31"/>
        <v>302.4060518862081</v>
      </c>
      <c r="O133" s="5">
        <f t="shared" si="26"/>
        <v>6.5121125165178476E-5</v>
      </c>
      <c r="P133" s="5">
        <f t="shared" si="27"/>
        <v>-3.6623006905242422E-2</v>
      </c>
      <c r="Q133" s="14"/>
      <c r="R133" s="13">
        <f t="shared" si="28"/>
        <v>-1.1658240859068091E-2</v>
      </c>
      <c r="S133" s="20" t="b">
        <f t="shared" si="29"/>
        <v>0</v>
      </c>
      <c r="T133" s="13" t="b">
        <f t="shared" si="32"/>
        <v>0</v>
      </c>
      <c r="U133" s="13"/>
    </row>
    <row r="134" spans="1:21" x14ac:dyDescent="0.2">
      <c r="A134" s="1">
        <v>45068</v>
      </c>
      <c r="B134" s="4">
        <v>298.79998799999998</v>
      </c>
      <c r="C134" s="4">
        <v>301.64999399999999</v>
      </c>
      <c r="D134" s="4">
        <v>296.85000600000001</v>
      </c>
      <c r="E134" s="4">
        <v>300.95001200000002</v>
      </c>
      <c r="F134" s="4">
        <v>289.48159800000002</v>
      </c>
      <c r="G134" s="2">
        <v>3436842</v>
      </c>
      <c r="H134" s="4">
        <f t="shared" si="22"/>
        <v>3.436842</v>
      </c>
      <c r="I134" s="5">
        <f t="shared" si="23"/>
        <v>1.6169741967261352E-2</v>
      </c>
      <c r="J134" s="14"/>
      <c r="K134" s="17" t="b">
        <f t="shared" si="24"/>
        <v>0</v>
      </c>
      <c r="L134" s="5">
        <f t="shared" si="25"/>
        <v>7.1955290707710149E-3</v>
      </c>
      <c r="M134" s="4">
        <f t="shared" si="30"/>
        <v>302.17979049256581</v>
      </c>
      <c r="N134" s="4">
        <f t="shared" si="31"/>
        <v>302.27943972219003</v>
      </c>
      <c r="O134" s="5">
        <f t="shared" si="26"/>
        <v>-3.2976801480266786E-4</v>
      </c>
      <c r="P134" s="5">
        <f t="shared" si="27"/>
        <v>-1.7637792666008647E-2</v>
      </c>
      <c r="Q134" s="14"/>
      <c r="R134" s="13">
        <f t="shared" si="28"/>
        <v>-1.7532492550287079E-3</v>
      </c>
      <c r="S134" s="20" t="b">
        <f t="shared" si="29"/>
        <v>0</v>
      </c>
      <c r="T134" s="13" t="b">
        <f t="shared" si="32"/>
        <v>0</v>
      </c>
      <c r="U134" s="13"/>
    </row>
    <row r="135" spans="1:21" x14ac:dyDescent="0.2">
      <c r="A135" s="1">
        <v>45069</v>
      </c>
      <c r="B135" s="4">
        <v>301.95001200000002</v>
      </c>
      <c r="C135" s="4">
        <v>304.5</v>
      </c>
      <c r="D135" s="4">
        <v>301.14999399999999</v>
      </c>
      <c r="E135" s="4">
        <v>302.04998799999998</v>
      </c>
      <c r="F135" s="4">
        <v>290.53967299999999</v>
      </c>
      <c r="G135" s="2">
        <v>3133104</v>
      </c>
      <c r="H135" s="4">
        <f t="shared" si="22"/>
        <v>3.1331039999999999</v>
      </c>
      <c r="I135" s="5">
        <f t="shared" si="23"/>
        <v>1.1124044717729624E-2</v>
      </c>
      <c r="J135" s="14"/>
      <c r="K135" s="17" t="b">
        <f t="shared" si="24"/>
        <v>1</v>
      </c>
      <c r="L135" s="5">
        <f t="shared" si="25"/>
        <v>3.3110116253272294E-4</v>
      </c>
      <c r="M135" s="4">
        <f t="shared" si="30"/>
        <v>302.15815674380485</v>
      </c>
      <c r="N135" s="4">
        <f t="shared" si="31"/>
        <v>302.25948739852134</v>
      </c>
      <c r="O135" s="5">
        <f t="shared" si="26"/>
        <v>-3.3535634387129345E-4</v>
      </c>
      <c r="P135" s="5">
        <f t="shared" si="27"/>
        <v>-3.3365398924499836E-3</v>
      </c>
      <c r="Q135" s="14"/>
      <c r="R135" s="13">
        <f t="shared" si="28"/>
        <v>7.7503890063135373E-3</v>
      </c>
      <c r="S135" s="20" t="b">
        <f t="shared" si="29"/>
        <v>0</v>
      </c>
      <c r="T135" s="13" t="b">
        <f t="shared" si="32"/>
        <v>0</v>
      </c>
      <c r="U135" s="13"/>
    </row>
    <row r="136" spans="1:21" x14ac:dyDescent="0.2">
      <c r="A136" s="1">
        <v>45070</v>
      </c>
      <c r="B136" s="4">
        <v>300.89999399999999</v>
      </c>
      <c r="C136" s="4">
        <v>303.20001200000002</v>
      </c>
      <c r="D136" s="4">
        <v>298.14999399999999</v>
      </c>
      <c r="E136" s="4">
        <v>299.60000600000001</v>
      </c>
      <c r="F136" s="4">
        <v>288.183044</v>
      </c>
      <c r="G136" s="2">
        <v>3290843</v>
      </c>
      <c r="H136" s="4">
        <f t="shared" si="22"/>
        <v>3.2908430000000002</v>
      </c>
      <c r="I136" s="5">
        <f t="shared" si="23"/>
        <v>1.6937843708291413E-2</v>
      </c>
      <c r="J136" s="14"/>
      <c r="K136" s="17" t="b">
        <f t="shared" si="24"/>
        <v>1</v>
      </c>
      <c r="L136" s="5">
        <f t="shared" si="25"/>
        <v>-4.3203324224725141E-3</v>
      </c>
      <c r="M136" s="4">
        <f t="shared" si="30"/>
        <v>301.73179828650404</v>
      </c>
      <c r="N136" s="4">
        <f t="shared" si="31"/>
        <v>302.02822814647601</v>
      </c>
      <c r="O136" s="5">
        <f t="shared" si="26"/>
        <v>-9.824283077068854E-4</v>
      </c>
      <c r="P136" s="5">
        <f t="shared" si="27"/>
        <v>-1.1870821394512137E-2</v>
      </c>
      <c r="Q136" s="14"/>
      <c r="R136" s="13">
        <f t="shared" si="28"/>
        <v>4.8659561963099894E-3</v>
      </c>
      <c r="S136" s="20" t="b">
        <f t="shared" si="29"/>
        <v>1</v>
      </c>
      <c r="T136" s="13" t="b">
        <f t="shared" si="32"/>
        <v>1</v>
      </c>
      <c r="U136" s="13"/>
    </row>
    <row r="137" spans="1:21" x14ac:dyDescent="0.2">
      <c r="A137" s="1">
        <v>45071</v>
      </c>
      <c r="B137" s="4">
        <v>299</v>
      </c>
      <c r="C137" s="4">
        <v>300.29998799999998</v>
      </c>
      <c r="D137" s="4">
        <v>296.14999399999999</v>
      </c>
      <c r="E137" s="4">
        <v>299.64999399999999</v>
      </c>
      <c r="F137" s="4">
        <v>288.23113999999998</v>
      </c>
      <c r="G137" s="2">
        <v>4169967</v>
      </c>
      <c r="H137" s="4">
        <f t="shared" si="22"/>
        <v>4.1699669999999998</v>
      </c>
      <c r="I137" s="5">
        <f t="shared" si="23"/>
        <v>1.4013149026097878E-2</v>
      </c>
      <c r="J137" s="14"/>
      <c r="K137" s="17" t="b">
        <f t="shared" si="24"/>
        <v>0</v>
      </c>
      <c r="L137" s="5">
        <f t="shared" si="25"/>
        <v>2.1738929765886036E-3</v>
      </c>
      <c r="M137" s="4">
        <f t="shared" si="30"/>
        <v>301.38483090542002</v>
      </c>
      <c r="N137" s="4">
        <f t="shared" si="31"/>
        <v>301.82142517721724</v>
      </c>
      <c r="O137" s="5">
        <f t="shared" si="26"/>
        <v>-1.4486272268103301E-3</v>
      </c>
      <c r="P137" s="5">
        <f t="shared" si="27"/>
        <v>-1.7369277974918423E-2</v>
      </c>
      <c r="Q137" s="14"/>
      <c r="R137" s="13">
        <f t="shared" si="28"/>
        <v>-3.5995272295587947E-3</v>
      </c>
      <c r="S137" s="20" t="b">
        <f t="shared" si="29"/>
        <v>0</v>
      </c>
      <c r="T137" s="13" t="b">
        <f t="shared" si="32"/>
        <v>0</v>
      </c>
      <c r="U137" s="13"/>
    </row>
    <row r="138" spans="1:21" x14ac:dyDescent="0.2">
      <c r="A138" s="1">
        <v>45072</v>
      </c>
      <c r="B138" s="4">
        <v>300.89999399999999</v>
      </c>
      <c r="C138" s="4">
        <v>307.75</v>
      </c>
      <c r="D138" s="4">
        <v>300.14999399999999</v>
      </c>
      <c r="E138" s="4">
        <v>306.70001200000002</v>
      </c>
      <c r="F138" s="4">
        <v>295.01248199999998</v>
      </c>
      <c r="G138" s="2">
        <v>6474729</v>
      </c>
      <c r="H138" s="4">
        <f t="shared" si="22"/>
        <v>6.474729</v>
      </c>
      <c r="I138" s="5">
        <f t="shared" si="23"/>
        <v>2.5320693493000729E-2</v>
      </c>
      <c r="J138" s="14"/>
      <c r="K138" s="17" t="b">
        <f t="shared" si="24"/>
        <v>0</v>
      </c>
      <c r="L138" s="5">
        <f t="shared" si="25"/>
        <v>1.9275567017791376E-2</v>
      </c>
      <c r="M138" s="4">
        <f t="shared" si="30"/>
        <v>302.27069442118335</v>
      </c>
      <c r="N138" s="4">
        <f t="shared" si="31"/>
        <v>302.2456501183288</v>
      </c>
      <c r="O138" s="5">
        <f t="shared" si="26"/>
        <v>8.2853889962804665E-5</v>
      </c>
      <c r="P138" s="5">
        <f t="shared" si="27"/>
        <v>-7.0158982009297212E-3</v>
      </c>
      <c r="Q138" s="14"/>
      <c r="R138" s="13">
        <f t="shared" si="28"/>
        <v>1.8127147884147172E-2</v>
      </c>
      <c r="S138" s="20" t="b">
        <f t="shared" si="29"/>
        <v>0</v>
      </c>
      <c r="T138" s="13" t="b">
        <f t="shared" si="32"/>
        <v>0</v>
      </c>
      <c r="U138" s="13"/>
    </row>
    <row r="139" spans="1:21" x14ac:dyDescent="0.2">
      <c r="A139" s="1">
        <v>45075</v>
      </c>
      <c r="B139" s="4">
        <v>309</v>
      </c>
      <c r="C139" s="4">
        <v>310.5</v>
      </c>
      <c r="D139" s="4">
        <v>305.85000600000001</v>
      </c>
      <c r="E139" s="4">
        <v>307.10000600000001</v>
      </c>
      <c r="F139" s="4">
        <v>295.39724699999999</v>
      </c>
      <c r="G139" s="2">
        <v>5505440</v>
      </c>
      <c r="H139" s="4">
        <f t="shared" si="22"/>
        <v>5.5054400000000001</v>
      </c>
      <c r="I139" s="5">
        <f t="shared" si="23"/>
        <v>1.5203511227003188E-2</v>
      </c>
      <c r="J139" s="14"/>
      <c r="K139" s="17" t="b">
        <f t="shared" si="24"/>
        <v>1</v>
      </c>
      <c r="L139" s="5">
        <f t="shared" si="25"/>
        <v>-6.1488478964401051E-3</v>
      </c>
      <c r="M139" s="4">
        <f t="shared" si="30"/>
        <v>303.07557968431945</v>
      </c>
      <c r="N139" s="4">
        <f t="shared" si="31"/>
        <v>302.66776802108279</v>
      </c>
      <c r="O139" s="5">
        <f t="shared" si="26"/>
        <v>1.3455774419748035E-3</v>
      </c>
      <c r="P139" s="5">
        <f t="shared" si="27"/>
        <v>9.1542390798043591E-3</v>
      </c>
      <c r="Q139" s="14"/>
      <c r="R139" s="13">
        <f t="shared" si="28"/>
        <v>2.4496926883432024E-2</v>
      </c>
      <c r="S139" s="20" t="b">
        <f t="shared" si="29"/>
        <v>0</v>
      </c>
      <c r="T139" s="13" t="b">
        <f t="shared" si="32"/>
        <v>0</v>
      </c>
      <c r="U139" s="13"/>
    </row>
    <row r="140" spans="1:21" x14ac:dyDescent="0.2">
      <c r="A140" s="1">
        <v>45076</v>
      </c>
      <c r="B140" s="4">
        <v>307.14999399999999</v>
      </c>
      <c r="C140" s="4">
        <v>308.95001200000002</v>
      </c>
      <c r="D140" s="4">
        <v>305.25</v>
      </c>
      <c r="E140" s="4">
        <v>307.70001200000002</v>
      </c>
      <c r="F140" s="4">
        <v>295.97439600000001</v>
      </c>
      <c r="G140" s="2">
        <v>3248773</v>
      </c>
      <c r="H140" s="4">
        <f t="shared" si="22"/>
        <v>3.2487729999999999</v>
      </c>
      <c r="I140" s="5">
        <f t="shared" si="23"/>
        <v>1.2121251433251483E-2</v>
      </c>
      <c r="J140" s="14"/>
      <c r="K140" s="17" t="b">
        <f t="shared" si="24"/>
        <v>0</v>
      </c>
      <c r="L140" s="5">
        <f t="shared" si="25"/>
        <v>1.7907146695240461E-3</v>
      </c>
      <c r="M140" s="4">
        <f t="shared" si="30"/>
        <v>303.84631840359953</v>
      </c>
      <c r="N140" s="4">
        <f t="shared" si="31"/>
        <v>303.10535445403212</v>
      </c>
      <c r="O140" s="5">
        <f t="shared" si="26"/>
        <v>2.4386142095135671E-3</v>
      </c>
      <c r="P140" s="5">
        <f t="shared" si="27"/>
        <v>4.6197090811413493E-3</v>
      </c>
      <c r="Q140" s="14"/>
      <c r="R140" s="13">
        <f t="shared" si="28"/>
        <v>1.6796957169713821E-2</v>
      </c>
      <c r="S140" s="20" t="b">
        <f t="shared" si="29"/>
        <v>0</v>
      </c>
      <c r="T140" s="13" t="b">
        <f t="shared" si="32"/>
        <v>0</v>
      </c>
      <c r="U140" s="13"/>
    </row>
    <row r="141" spans="1:21" x14ac:dyDescent="0.2">
      <c r="A141" s="1">
        <v>45077</v>
      </c>
      <c r="B141" s="4">
        <v>307.39999399999999</v>
      </c>
      <c r="C141" s="4">
        <v>311.64999399999999</v>
      </c>
      <c r="D141" s="4">
        <v>304.60000600000001</v>
      </c>
      <c r="E141" s="4">
        <v>309.70001200000002</v>
      </c>
      <c r="F141" s="4">
        <v>297.89816300000001</v>
      </c>
      <c r="G141" s="2">
        <v>5536730</v>
      </c>
      <c r="H141" s="4">
        <f t="shared" si="22"/>
        <v>5.5367300000000004</v>
      </c>
      <c r="I141" s="5">
        <f t="shared" si="23"/>
        <v>2.3145068486965115E-2</v>
      </c>
      <c r="J141" s="14"/>
      <c r="K141" s="17" t="b">
        <f t="shared" si="24"/>
        <v>0</v>
      </c>
      <c r="L141" s="5">
        <f t="shared" si="25"/>
        <v>7.4821667042713827E-3</v>
      </c>
      <c r="M141" s="4">
        <f t="shared" si="30"/>
        <v>304.82193400299963</v>
      </c>
      <c r="N141" s="4">
        <f t="shared" si="31"/>
        <v>303.6788029362902</v>
      </c>
      <c r="O141" s="5">
        <f t="shared" si="26"/>
        <v>3.7501601400448444E-3</v>
      </c>
      <c r="P141" s="5">
        <f t="shared" si="27"/>
        <v>-7.2805785359735485E-4</v>
      </c>
      <c r="Q141" s="14"/>
      <c r="R141" s="13">
        <f t="shared" si="28"/>
        <v>2.2400159684483775E-2</v>
      </c>
      <c r="S141" s="20" t="b">
        <f t="shared" si="29"/>
        <v>0</v>
      </c>
      <c r="T141" s="13" t="b">
        <f t="shared" si="32"/>
        <v>0</v>
      </c>
      <c r="U141" s="13"/>
    </row>
    <row r="142" spans="1:21" x14ac:dyDescent="0.2">
      <c r="A142" s="1">
        <v>45078</v>
      </c>
      <c r="B142" s="4">
        <v>309</v>
      </c>
      <c r="C142" s="4">
        <v>311.5</v>
      </c>
      <c r="D142" s="4">
        <v>308.70001200000002</v>
      </c>
      <c r="E142" s="4">
        <v>309.39999399999999</v>
      </c>
      <c r="F142" s="4">
        <v>297.60958900000003</v>
      </c>
      <c r="G142" s="2">
        <v>4686805</v>
      </c>
      <c r="H142" s="4">
        <f t="shared" si="22"/>
        <v>4.6868049999999997</v>
      </c>
      <c r="I142" s="5">
        <f t="shared" si="23"/>
        <v>9.0702555593032645E-3</v>
      </c>
      <c r="J142" s="14"/>
      <c r="K142" s="17" t="b">
        <f t="shared" si="24"/>
        <v>1</v>
      </c>
      <c r="L142" s="5">
        <f t="shared" si="25"/>
        <v>1.2944789644012699E-3</v>
      </c>
      <c r="M142" s="4">
        <f t="shared" si="30"/>
        <v>305.5849440024997</v>
      </c>
      <c r="N142" s="4">
        <f t="shared" si="31"/>
        <v>304.17629781139539</v>
      </c>
      <c r="O142" s="5">
        <f t="shared" si="26"/>
        <v>4.6096714473367103E-3</v>
      </c>
      <c r="P142" s="5">
        <f t="shared" si="27"/>
        <v>1.0193787549542484E-2</v>
      </c>
      <c r="Q142" s="14"/>
      <c r="R142" s="13">
        <f t="shared" si="28"/>
        <v>1.9356503367037342E-2</v>
      </c>
      <c r="S142" s="20" t="b">
        <f t="shared" si="29"/>
        <v>1</v>
      </c>
      <c r="T142" s="13" t="b">
        <f t="shared" si="32"/>
        <v>1</v>
      </c>
      <c r="U142" s="13"/>
    </row>
    <row r="143" spans="1:21" x14ac:dyDescent="0.2">
      <c r="A143" s="1">
        <v>45079</v>
      </c>
      <c r="B143" s="4">
        <v>310.29998799999998</v>
      </c>
      <c r="C143" s="4">
        <v>315.45001200000002</v>
      </c>
      <c r="D143" s="4">
        <v>309.79998799999998</v>
      </c>
      <c r="E143" s="4">
        <v>313.75</v>
      </c>
      <c r="F143" s="4">
        <v>301.79382299999997</v>
      </c>
      <c r="G143" s="2">
        <v>6380170</v>
      </c>
      <c r="H143" s="4">
        <f t="shared" si="22"/>
        <v>6.3801699999999997</v>
      </c>
      <c r="I143" s="5">
        <f t="shared" si="23"/>
        <v>1.8237650803266107E-2</v>
      </c>
      <c r="J143" s="14"/>
      <c r="K143" s="17" t="b">
        <f t="shared" si="24"/>
        <v>0</v>
      </c>
      <c r="L143" s="5">
        <f t="shared" si="25"/>
        <v>1.1118311741604114E-2</v>
      </c>
      <c r="M143" s="4">
        <f t="shared" si="30"/>
        <v>306.94578666874975</v>
      </c>
      <c r="N143" s="4">
        <f t="shared" si="31"/>
        <v>305.00879365388272</v>
      </c>
      <c r="O143" s="5">
        <f t="shared" si="26"/>
        <v>6.3105378832171268E-3</v>
      </c>
      <c r="P143" s="5">
        <f t="shared" si="27"/>
        <v>9.2987148063721076E-3</v>
      </c>
      <c r="Q143" s="14"/>
      <c r="R143" s="13">
        <f t="shared" si="28"/>
        <v>2.770595232319599E-2</v>
      </c>
      <c r="S143" s="20" t="b">
        <f t="shared" si="29"/>
        <v>0</v>
      </c>
      <c r="T143" s="13" t="b">
        <f t="shared" si="32"/>
        <v>0</v>
      </c>
      <c r="U143" s="13"/>
    </row>
    <row r="144" spans="1:21" x14ac:dyDescent="0.2">
      <c r="A144" s="1">
        <v>45082</v>
      </c>
      <c r="B144" s="4">
        <v>315.45001200000002</v>
      </c>
      <c r="C144" s="4">
        <v>315.85000600000001</v>
      </c>
      <c r="D144" s="4">
        <v>311.54998799999998</v>
      </c>
      <c r="E144" s="4">
        <v>312</v>
      </c>
      <c r="F144" s="4">
        <v>300.11050399999999</v>
      </c>
      <c r="G144" s="2">
        <v>4397874</v>
      </c>
      <c r="H144" s="4">
        <f t="shared" si="22"/>
        <v>4.3978739999999998</v>
      </c>
      <c r="I144" s="5">
        <f t="shared" si="23"/>
        <v>1.3802016259426153E-2</v>
      </c>
      <c r="J144" s="14"/>
      <c r="K144" s="17" t="b">
        <f t="shared" si="24"/>
        <v>1</v>
      </c>
      <c r="L144" s="5">
        <f t="shared" si="25"/>
        <v>-1.0936794638638388E-2</v>
      </c>
      <c r="M144" s="4">
        <f t="shared" si="30"/>
        <v>307.78815555729147</v>
      </c>
      <c r="N144" s="4">
        <f t="shared" si="31"/>
        <v>305.61672464050162</v>
      </c>
      <c r="O144" s="5">
        <f t="shared" si="26"/>
        <v>7.0549528225288399E-3</v>
      </c>
      <c r="P144" s="5">
        <f t="shared" si="27"/>
        <v>1.2222148171677402E-2</v>
      </c>
      <c r="Q144" s="14"/>
      <c r="R144" s="13">
        <f t="shared" si="28"/>
        <v>2.6192854718894164E-2</v>
      </c>
      <c r="S144" s="20" t="b">
        <f t="shared" si="29"/>
        <v>1</v>
      </c>
      <c r="T144" s="13" t="b">
        <f t="shared" si="32"/>
        <v>1</v>
      </c>
      <c r="U144" s="13">
        <f>(E144-E141)/E141</f>
        <v>7.426502779728613E-3</v>
      </c>
    </row>
    <row r="145" spans="1:21" x14ac:dyDescent="0.2">
      <c r="A145" s="1">
        <v>45083</v>
      </c>
      <c r="B145" s="4">
        <v>312.89999399999999</v>
      </c>
      <c r="C145" s="4">
        <v>313.39999399999999</v>
      </c>
      <c r="D145" s="4">
        <v>308.89999399999999</v>
      </c>
      <c r="E145" s="4">
        <v>311.75</v>
      </c>
      <c r="F145" s="4">
        <v>299.870026</v>
      </c>
      <c r="G145" s="2">
        <v>3370325</v>
      </c>
      <c r="H145" s="4">
        <f t="shared" si="22"/>
        <v>3.3703249999999998</v>
      </c>
      <c r="I145" s="5">
        <f t="shared" si="23"/>
        <v>1.4567821584353931E-2</v>
      </c>
      <c r="J145" s="14"/>
      <c r="K145" s="17" t="b">
        <f t="shared" si="24"/>
        <v>0</v>
      </c>
      <c r="L145" s="5">
        <f t="shared" si="25"/>
        <v>-3.6752765166240061E-3</v>
      </c>
      <c r="M145" s="4">
        <f t="shared" si="30"/>
        <v>308.44846296440954</v>
      </c>
      <c r="N145" s="4">
        <f t="shared" si="31"/>
        <v>306.15005293263192</v>
      </c>
      <c r="O145" s="5">
        <f t="shared" si="26"/>
        <v>7.4515204572208355E-3</v>
      </c>
      <c r="P145" s="5">
        <f t="shared" si="27"/>
        <v>1.4638783777714886E-3</v>
      </c>
      <c r="Q145" s="14"/>
      <c r="R145" s="13">
        <f t="shared" si="28"/>
        <v>1.605302548115399E-2</v>
      </c>
      <c r="S145" s="20" t="b">
        <f t="shared" si="29"/>
        <v>1</v>
      </c>
      <c r="T145" s="13" t="b">
        <f t="shared" si="32"/>
        <v>1</v>
      </c>
      <c r="U145" s="13"/>
    </row>
    <row r="146" spans="1:21" x14ac:dyDescent="0.2">
      <c r="A146" s="1">
        <v>45084</v>
      </c>
      <c r="B146" s="4">
        <v>312.89999399999999</v>
      </c>
      <c r="C146" s="4">
        <v>316.5</v>
      </c>
      <c r="D146" s="4">
        <v>312.60000600000001</v>
      </c>
      <c r="E146" s="4">
        <v>315</v>
      </c>
      <c r="F146" s="4">
        <v>302.99618500000003</v>
      </c>
      <c r="G146" s="2">
        <v>4175476</v>
      </c>
      <c r="H146" s="4">
        <f t="shared" si="22"/>
        <v>4.1754759999999997</v>
      </c>
      <c r="I146" s="5">
        <f t="shared" si="23"/>
        <v>1.2475988244222851E-2</v>
      </c>
      <c r="J146" s="14"/>
      <c r="K146" s="17" t="b">
        <f t="shared" si="24"/>
        <v>0</v>
      </c>
      <c r="L146" s="5">
        <f t="shared" si="25"/>
        <v>6.7114287001232981E-3</v>
      </c>
      <c r="M146" s="4">
        <f t="shared" si="30"/>
        <v>309.54038580367461</v>
      </c>
      <c r="N146" s="4">
        <f t="shared" si="31"/>
        <v>306.91961354718569</v>
      </c>
      <c r="O146" s="5">
        <f t="shared" si="26"/>
        <v>8.466656942629578E-3</v>
      </c>
      <c r="P146" s="5">
        <f t="shared" si="27"/>
        <v>9.8843974377739383E-3</v>
      </c>
      <c r="Q146" s="14"/>
      <c r="R146" s="13">
        <f t="shared" si="28"/>
        <v>2.248370330823168E-2</v>
      </c>
      <c r="S146" s="20" t="b">
        <f t="shared" si="29"/>
        <v>0</v>
      </c>
      <c r="T146" s="13" t="b">
        <f t="shared" si="32"/>
        <v>0</v>
      </c>
      <c r="U146" s="13"/>
    </row>
    <row r="147" spans="1:21" x14ac:dyDescent="0.2">
      <c r="A147" s="1">
        <v>45085</v>
      </c>
      <c r="B147" s="4">
        <v>316.39999399999999</v>
      </c>
      <c r="C147" s="4">
        <v>316.54998799999998</v>
      </c>
      <c r="D147" s="4">
        <v>311</v>
      </c>
      <c r="E147" s="4">
        <v>312.29998799999998</v>
      </c>
      <c r="F147" s="4">
        <v>300.39907799999997</v>
      </c>
      <c r="G147" s="2">
        <v>3707334</v>
      </c>
      <c r="H147" s="4">
        <f t="shared" si="22"/>
        <v>3.7073339999999999</v>
      </c>
      <c r="I147" s="5">
        <f t="shared" si="23"/>
        <v>1.7845620578778087E-2</v>
      </c>
      <c r="J147" s="14"/>
      <c r="K147" s="17" t="b">
        <f t="shared" si="24"/>
        <v>1</v>
      </c>
      <c r="L147" s="5">
        <f t="shared" si="25"/>
        <v>-1.2958299866465888E-2</v>
      </c>
      <c r="M147" s="4">
        <f t="shared" si="30"/>
        <v>310.0003195030622</v>
      </c>
      <c r="N147" s="4">
        <f t="shared" si="31"/>
        <v>307.38747219525652</v>
      </c>
      <c r="O147" s="5">
        <f t="shared" si="26"/>
        <v>8.4285310156910018E-3</v>
      </c>
      <c r="P147" s="5">
        <f t="shared" si="27"/>
        <v>3.2247724729455455E-3</v>
      </c>
      <c r="Q147" s="14"/>
      <c r="R147" s="13">
        <f t="shared" si="28"/>
        <v>2.1127941117728706E-2</v>
      </c>
      <c r="S147" s="20" t="b">
        <f t="shared" si="29"/>
        <v>1</v>
      </c>
      <c r="T147" s="13" t="b">
        <f t="shared" si="32"/>
        <v>1</v>
      </c>
      <c r="U147" s="13"/>
    </row>
    <row r="148" spans="1:21" x14ac:dyDescent="0.2">
      <c r="A148" s="1">
        <v>45086</v>
      </c>
      <c r="B148" s="4">
        <v>313.25</v>
      </c>
      <c r="C148" s="4">
        <v>313.25</v>
      </c>
      <c r="D148" s="4">
        <v>310</v>
      </c>
      <c r="E148" s="4">
        <v>311</v>
      </c>
      <c r="F148" s="4">
        <v>299.14862099999999</v>
      </c>
      <c r="G148" s="2">
        <v>3720275</v>
      </c>
      <c r="H148" s="4">
        <f t="shared" si="22"/>
        <v>3.720275</v>
      </c>
      <c r="I148" s="5">
        <f t="shared" si="23"/>
        <v>1.0483870967741936E-2</v>
      </c>
      <c r="J148" s="14"/>
      <c r="K148" s="17" t="b">
        <f t="shared" si="24"/>
        <v>1</v>
      </c>
      <c r="L148" s="5">
        <f t="shared" si="25"/>
        <v>-7.1827613727055064E-3</v>
      </c>
      <c r="M148" s="4">
        <f t="shared" si="30"/>
        <v>310.16693291921848</v>
      </c>
      <c r="N148" s="4">
        <f t="shared" si="31"/>
        <v>307.70160504784292</v>
      </c>
      <c r="O148" s="5">
        <f t="shared" si="26"/>
        <v>7.9483903979462797E-3</v>
      </c>
      <c r="P148" s="5">
        <f t="shared" si="27"/>
        <v>-5.3820346884610919E-4</v>
      </c>
      <c r="Q148" s="14"/>
      <c r="R148" s="13">
        <f t="shared" si="28"/>
        <v>9.9400250431740528E-3</v>
      </c>
      <c r="S148" s="20" t="b">
        <f t="shared" si="29"/>
        <v>1</v>
      </c>
      <c r="T148" s="13" t="b">
        <f t="shared" si="32"/>
        <v>1</v>
      </c>
      <c r="U148" s="13"/>
    </row>
    <row r="149" spans="1:21" x14ac:dyDescent="0.2">
      <c r="A149" s="1">
        <v>45089</v>
      </c>
      <c r="B149" s="4">
        <v>313</v>
      </c>
      <c r="C149" s="4">
        <v>315.39999399999999</v>
      </c>
      <c r="D149" s="4">
        <v>310.14999399999999</v>
      </c>
      <c r="E149" s="4">
        <v>314.89999399999999</v>
      </c>
      <c r="F149" s="4">
        <v>302.89999399999999</v>
      </c>
      <c r="G149" s="2">
        <v>3776249</v>
      </c>
      <c r="H149" s="4">
        <f t="shared" si="22"/>
        <v>3.776249</v>
      </c>
      <c r="I149" s="5">
        <f t="shared" si="23"/>
        <v>1.6927293572670518E-2</v>
      </c>
      <c r="J149" s="14"/>
      <c r="K149" s="17" t="b">
        <f t="shared" si="24"/>
        <v>0</v>
      </c>
      <c r="L149" s="5">
        <f t="shared" si="25"/>
        <v>6.0702683706070045E-3</v>
      </c>
      <c r="M149" s="4">
        <f t="shared" si="30"/>
        <v>310.95577643268206</v>
      </c>
      <c r="N149" s="4">
        <f t="shared" si="31"/>
        <v>308.32755191324787</v>
      </c>
      <c r="O149" s="5">
        <f t="shared" si="26"/>
        <v>8.4520845683764331E-3</v>
      </c>
      <c r="P149" s="5">
        <f t="shared" si="27"/>
        <v>-2.5913087768495166E-3</v>
      </c>
      <c r="Q149" s="14"/>
      <c r="R149" s="13">
        <f t="shared" si="28"/>
        <v>1.4292120951417834E-2</v>
      </c>
      <c r="S149" s="20" t="b">
        <f t="shared" si="29"/>
        <v>0</v>
      </c>
      <c r="T149" s="13" t="b">
        <f t="shared" si="32"/>
        <v>0</v>
      </c>
      <c r="U149" s="13"/>
    </row>
    <row r="150" spans="1:21" x14ac:dyDescent="0.2">
      <c r="A150" s="1">
        <v>45090</v>
      </c>
      <c r="B150" s="4">
        <v>316</v>
      </c>
      <c r="C150" s="4">
        <v>316.39999399999999</v>
      </c>
      <c r="D150" s="4">
        <v>313.25</v>
      </c>
      <c r="E150" s="4">
        <v>314.89999399999999</v>
      </c>
      <c r="F150" s="4">
        <v>302.89999399999999</v>
      </c>
      <c r="G150" s="2">
        <v>3615916</v>
      </c>
      <c r="H150" s="4">
        <f t="shared" si="22"/>
        <v>3.6159159999999999</v>
      </c>
      <c r="I150" s="5">
        <f t="shared" si="23"/>
        <v>1.0055846767757358E-2</v>
      </c>
      <c r="J150" s="14"/>
      <c r="K150" s="17" t="b">
        <f t="shared" si="24"/>
        <v>0</v>
      </c>
      <c r="L150" s="5">
        <f t="shared" si="25"/>
        <v>-3.4810316455696441E-3</v>
      </c>
      <c r="M150" s="4">
        <f t="shared" si="30"/>
        <v>311.61314602723508</v>
      </c>
      <c r="N150" s="4">
        <f t="shared" si="31"/>
        <v>308.89906861644369</v>
      </c>
      <c r="O150" s="5">
        <f t="shared" si="26"/>
        <v>8.7097654428038122E-3</v>
      </c>
      <c r="P150" s="5">
        <f t="shared" si="27"/>
        <v>5.2528399190894968E-3</v>
      </c>
      <c r="Q150" s="14"/>
      <c r="R150" s="13">
        <f t="shared" si="28"/>
        <v>1.5361508440168778E-2</v>
      </c>
      <c r="S150" s="20" t="b">
        <f t="shared" si="29"/>
        <v>0</v>
      </c>
      <c r="T150" s="13" t="b">
        <f t="shared" si="32"/>
        <v>0</v>
      </c>
      <c r="U150" s="13"/>
    </row>
    <row r="151" spans="1:21" x14ac:dyDescent="0.2">
      <c r="A151" s="1">
        <v>45091</v>
      </c>
      <c r="B151" s="4">
        <v>304.5</v>
      </c>
      <c r="C151" s="4">
        <v>307.14999399999999</v>
      </c>
      <c r="D151" s="4">
        <v>303</v>
      </c>
      <c r="E151" s="4">
        <v>304.45001200000002</v>
      </c>
      <c r="F151" s="4">
        <v>304.45001200000002</v>
      </c>
      <c r="G151" s="2">
        <v>6079409</v>
      </c>
      <c r="H151" s="4">
        <f t="shared" si="22"/>
        <v>6.0794090000000001</v>
      </c>
      <c r="I151" s="5">
        <f t="shared" si="23"/>
        <v>1.3696349834983473E-2</v>
      </c>
      <c r="J151" s="14"/>
      <c r="K151" s="17" t="b">
        <f t="shared" si="24"/>
        <v>1</v>
      </c>
      <c r="L151" s="5">
        <f t="shared" si="25"/>
        <v>-1.6416420361242963E-4</v>
      </c>
      <c r="M151" s="4">
        <f t="shared" si="30"/>
        <v>310.41929035602925</v>
      </c>
      <c r="N151" s="4">
        <f t="shared" si="31"/>
        <v>308.51219412805727</v>
      </c>
      <c r="O151" s="5">
        <f t="shared" si="26"/>
        <v>6.1436137740817276E-3</v>
      </c>
      <c r="P151" s="5">
        <f t="shared" si="27"/>
        <v>-2.3900867589510443E-2</v>
      </c>
      <c r="Q151" s="14"/>
      <c r="R151" s="13">
        <f t="shared" si="28"/>
        <v>-1.0531872398392522E-2</v>
      </c>
      <c r="S151" s="20" t="b">
        <f t="shared" si="29"/>
        <v>1</v>
      </c>
      <c r="T151" s="13" t="b">
        <f t="shared" si="32"/>
        <v>1</v>
      </c>
      <c r="U151" s="13"/>
    </row>
    <row r="152" spans="1:21" x14ac:dyDescent="0.2">
      <c r="A152" s="1">
        <v>45092</v>
      </c>
      <c r="B152" s="4">
        <v>304.5</v>
      </c>
      <c r="C152" s="4">
        <v>305.35000600000001</v>
      </c>
      <c r="D152" s="4">
        <v>295.95001200000002</v>
      </c>
      <c r="E152" s="4">
        <v>296.79998799999998</v>
      </c>
      <c r="F152" s="4">
        <v>296.79998799999998</v>
      </c>
      <c r="G152" s="2">
        <v>5959180</v>
      </c>
      <c r="H152" s="4">
        <f t="shared" si="22"/>
        <v>5.9591799999999999</v>
      </c>
      <c r="I152" s="5">
        <f t="shared" si="23"/>
        <v>3.1762100418499029E-2</v>
      </c>
      <c r="J152" s="14"/>
      <c r="K152" s="17" t="b">
        <f t="shared" si="24"/>
        <v>1</v>
      </c>
      <c r="L152" s="5">
        <f t="shared" si="25"/>
        <v>-2.5287395730706125E-2</v>
      </c>
      <c r="M152" s="4">
        <f t="shared" si="30"/>
        <v>308.14940663002437</v>
      </c>
      <c r="N152" s="4">
        <f t="shared" si="31"/>
        <v>307.4937414212697</v>
      </c>
      <c r="O152" s="5">
        <f t="shared" si="26"/>
        <v>2.1277510021036174E-3</v>
      </c>
      <c r="P152" s="5">
        <f t="shared" si="27"/>
        <v>-3.9589219928861989E-2</v>
      </c>
      <c r="Q152" s="14"/>
      <c r="R152" s="13">
        <f t="shared" si="28"/>
        <v>-9.0845562892335214E-3</v>
      </c>
      <c r="S152" s="20" t="b">
        <f t="shared" si="29"/>
        <v>1</v>
      </c>
      <c r="T152" s="13" t="b">
        <f t="shared" si="32"/>
        <v>1</v>
      </c>
      <c r="U152" s="13"/>
    </row>
    <row r="153" spans="1:21" x14ac:dyDescent="0.2">
      <c r="A153" s="1">
        <v>45093</v>
      </c>
      <c r="B153" s="4">
        <v>298.39999399999999</v>
      </c>
      <c r="C153" s="4">
        <v>305</v>
      </c>
      <c r="D153" s="4">
        <v>297.60000600000001</v>
      </c>
      <c r="E153" s="4">
        <v>303.75</v>
      </c>
      <c r="F153" s="4">
        <v>303.75</v>
      </c>
      <c r="G153" s="2">
        <v>5511476</v>
      </c>
      <c r="H153" s="4">
        <f t="shared" si="22"/>
        <v>5.511476</v>
      </c>
      <c r="I153" s="5">
        <f t="shared" si="23"/>
        <v>2.4865570735237125E-2</v>
      </c>
      <c r="J153" s="14"/>
      <c r="K153" s="17" t="b">
        <f t="shared" si="24"/>
        <v>0</v>
      </c>
      <c r="L153" s="5">
        <f t="shared" si="25"/>
        <v>1.7928974891333303E-2</v>
      </c>
      <c r="M153" s="4">
        <f t="shared" si="30"/>
        <v>307.416172191687</v>
      </c>
      <c r="N153" s="4">
        <f t="shared" si="31"/>
        <v>307.1681986889854</v>
      </c>
      <c r="O153" s="5">
        <f t="shared" si="26"/>
        <v>8.0663779310535333E-4</v>
      </c>
      <c r="P153" s="5">
        <f t="shared" si="27"/>
        <v>-3.1931196467979553E-2</v>
      </c>
      <c r="Q153" s="14"/>
      <c r="R153" s="13">
        <f t="shared" si="28"/>
        <v>-7.8596131571777254E-3</v>
      </c>
      <c r="S153" s="20" t="b">
        <f t="shared" si="29"/>
        <v>0</v>
      </c>
      <c r="T153" s="13" t="b">
        <f t="shared" si="32"/>
        <v>0</v>
      </c>
      <c r="U153" s="13"/>
    </row>
    <row r="154" spans="1:21" x14ac:dyDescent="0.2">
      <c r="A154" s="1">
        <v>45096</v>
      </c>
      <c r="B154" s="4">
        <v>303.95001200000002</v>
      </c>
      <c r="C154" s="4">
        <v>307.20001200000002</v>
      </c>
      <c r="D154" s="4">
        <v>302.20001200000002</v>
      </c>
      <c r="E154" s="4">
        <v>305</v>
      </c>
      <c r="F154" s="4">
        <v>305</v>
      </c>
      <c r="G154" s="2">
        <v>4902552</v>
      </c>
      <c r="H154" s="4">
        <f t="shared" si="22"/>
        <v>4.902552</v>
      </c>
      <c r="I154" s="5">
        <f t="shared" si="23"/>
        <v>1.654533355875578E-2</v>
      </c>
      <c r="J154" s="14"/>
      <c r="K154" s="17" t="b">
        <f t="shared" si="24"/>
        <v>0</v>
      </c>
      <c r="L154" s="5">
        <f t="shared" si="25"/>
        <v>3.4544759287589199E-3</v>
      </c>
      <c r="M154" s="4">
        <f t="shared" si="30"/>
        <v>307.01347682640585</v>
      </c>
      <c r="N154" s="4">
        <f t="shared" si="31"/>
        <v>306.97965967255186</v>
      </c>
      <c r="O154" s="5">
        <f t="shared" si="26"/>
        <v>1.1014876025494276E-4</v>
      </c>
      <c r="P154" s="5">
        <f t="shared" si="27"/>
        <v>-1.5678350267104086E-2</v>
      </c>
      <c r="Q154" s="14"/>
      <c r="R154" s="13">
        <f t="shared" si="28"/>
        <v>6.075797568314505E-4</v>
      </c>
      <c r="S154" s="20" t="b">
        <f t="shared" si="29"/>
        <v>0</v>
      </c>
      <c r="T154" s="13" t="b">
        <f t="shared" si="32"/>
        <v>0</v>
      </c>
      <c r="U154" s="13">
        <f>(E154-E148)/E148</f>
        <v>-1.9292604501607719E-2</v>
      </c>
    </row>
    <row r="155" spans="1:21" x14ac:dyDescent="0.2">
      <c r="A155" s="1">
        <v>45097</v>
      </c>
      <c r="B155" s="4">
        <v>305</v>
      </c>
      <c r="C155" s="4">
        <v>306.89999399999999</v>
      </c>
      <c r="D155" s="4">
        <v>302.45001200000002</v>
      </c>
      <c r="E155" s="4">
        <v>306.39999399999999</v>
      </c>
      <c r="F155" s="4">
        <v>306.39999399999999</v>
      </c>
      <c r="G155" s="2">
        <v>4708574</v>
      </c>
      <c r="H155" s="4">
        <f t="shared" si="22"/>
        <v>4.7085739999999996</v>
      </c>
      <c r="I155" s="5">
        <f t="shared" si="23"/>
        <v>1.4713115633799271E-2</v>
      </c>
      <c r="J155" s="14"/>
      <c r="K155" s="17" t="b">
        <f t="shared" si="24"/>
        <v>0</v>
      </c>
      <c r="L155" s="5">
        <f t="shared" si="25"/>
        <v>4.5901442622950572E-3</v>
      </c>
      <c r="M155" s="4">
        <f t="shared" si="30"/>
        <v>306.91122968867154</v>
      </c>
      <c r="N155" s="4">
        <f t="shared" si="31"/>
        <v>306.9292539618952</v>
      </c>
      <c r="O155" s="5">
        <f t="shared" si="26"/>
        <v>-5.8727969132778167E-5</v>
      </c>
      <c r="P155" s="5">
        <f t="shared" si="27"/>
        <v>-1.4535856811746349E-2</v>
      </c>
      <c r="Q155" s="14"/>
      <c r="R155" s="13">
        <f t="shared" si="28"/>
        <v>-3.6608920054651795E-5</v>
      </c>
      <c r="S155" s="20" t="b">
        <f t="shared" si="29"/>
        <v>0</v>
      </c>
      <c r="T155" s="13" t="b">
        <f t="shared" si="32"/>
        <v>0</v>
      </c>
      <c r="U155" s="13"/>
    </row>
    <row r="156" spans="1:21" x14ac:dyDescent="0.2">
      <c r="A156" s="1">
        <v>45098</v>
      </c>
      <c r="B156" s="4">
        <v>306.39999399999999</v>
      </c>
      <c r="C156" s="4">
        <v>309.45001200000002</v>
      </c>
      <c r="D156" s="4">
        <v>304.5</v>
      </c>
      <c r="E156" s="4">
        <v>306.64999399999999</v>
      </c>
      <c r="F156" s="4">
        <v>306.64999399999999</v>
      </c>
      <c r="G156" s="2">
        <v>5573827</v>
      </c>
      <c r="H156" s="4">
        <f t="shared" si="22"/>
        <v>5.5738269999999996</v>
      </c>
      <c r="I156" s="5">
        <f t="shared" si="23"/>
        <v>1.6256197044335025E-2</v>
      </c>
      <c r="J156" s="14"/>
      <c r="K156" s="17" t="b">
        <f t="shared" si="24"/>
        <v>1</v>
      </c>
      <c r="L156" s="5">
        <f t="shared" si="25"/>
        <v>8.1592690892807269E-4</v>
      </c>
      <c r="M156" s="4">
        <f t="shared" si="30"/>
        <v>306.86769040722629</v>
      </c>
      <c r="N156" s="4">
        <f t="shared" si="31"/>
        <v>306.90497048694778</v>
      </c>
      <c r="O156" s="5">
        <f t="shared" si="26"/>
        <v>-1.2148584190147678E-4</v>
      </c>
      <c r="P156" s="5">
        <f t="shared" si="27"/>
        <v>-7.7156718717577176E-3</v>
      </c>
      <c r="Q156" s="14"/>
      <c r="R156" s="13">
        <f t="shared" si="28"/>
        <v>8.4150976903005804E-3</v>
      </c>
      <c r="S156" s="20" t="b">
        <f t="shared" si="29"/>
        <v>0</v>
      </c>
      <c r="T156" s="13" t="b">
        <f t="shared" si="32"/>
        <v>0</v>
      </c>
      <c r="U156" s="13"/>
    </row>
    <row r="157" spans="1:21" x14ac:dyDescent="0.2">
      <c r="A157" s="1">
        <v>45099</v>
      </c>
      <c r="B157" s="4">
        <v>306</v>
      </c>
      <c r="C157" s="4">
        <v>307</v>
      </c>
      <c r="D157" s="4">
        <v>299.20001200000002</v>
      </c>
      <c r="E157" s="4">
        <v>300.89999399999999</v>
      </c>
      <c r="F157" s="4">
        <v>300.89999399999999</v>
      </c>
      <c r="G157" s="2">
        <v>4184430</v>
      </c>
      <c r="H157" s="4">
        <f t="shared" si="22"/>
        <v>4.1844299999999999</v>
      </c>
      <c r="I157" s="5">
        <f t="shared" si="23"/>
        <v>2.6069477564058335E-2</v>
      </c>
      <c r="J157" s="14"/>
      <c r="K157" s="17" t="b">
        <f t="shared" si="24"/>
        <v>1</v>
      </c>
      <c r="L157" s="5">
        <f t="shared" si="25"/>
        <v>-1.6666686274509828E-2</v>
      </c>
      <c r="M157" s="4">
        <f t="shared" si="30"/>
        <v>305.87307433935524</v>
      </c>
      <c r="N157" s="4">
        <f t="shared" si="31"/>
        <v>306.38279861851754</v>
      </c>
      <c r="O157" s="5">
        <f t="shared" si="26"/>
        <v>-1.6664568473810089E-3</v>
      </c>
      <c r="P157" s="5">
        <f t="shared" si="27"/>
        <v>-2.1816442502394645E-2</v>
      </c>
      <c r="Q157" s="14"/>
      <c r="R157" s="13">
        <f t="shared" si="28"/>
        <v>3.6842918033199441E-3</v>
      </c>
      <c r="S157" s="20" t="b">
        <f t="shared" si="29"/>
        <v>1</v>
      </c>
      <c r="T157" s="13" t="b">
        <f t="shared" si="32"/>
        <v>1</v>
      </c>
      <c r="U157" s="13"/>
    </row>
    <row r="158" spans="1:21" x14ac:dyDescent="0.2">
      <c r="A158" s="1">
        <v>45100</v>
      </c>
      <c r="B158" s="4">
        <v>301.20001200000002</v>
      </c>
      <c r="C158" s="4">
        <v>301.70001200000002</v>
      </c>
      <c r="D158" s="4">
        <v>294.60000600000001</v>
      </c>
      <c r="E158" s="4">
        <v>296.39999399999999</v>
      </c>
      <c r="F158" s="4">
        <v>296.39999399999999</v>
      </c>
      <c r="G158" s="2">
        <v>4739916</v>
      </c>
      <c r="H158" s="4">
        <f t="shared" si="22"/>
        <v>4.739916</v>
      </c>
      <c r="I158" s="5">
        <f t="shared" si="23"/>
        <v>2.4100495096391842E-2</v>
      </c>
      <c r="J158" s="14"/>
      <c r="K158" s="17" t="b">
        <f t="shared" si="24"/>
        <v>1</v>
      </c>
      <c r="L158" s="5">
        <f t="shared" si="25"/>
        <v>-1.593631410612302E-2</v>
      </c>
      <c r="M158" s="4">
        <f t="shared" si="30"/>
        <v>304.29422761612938</v>
      </c>
      <c r="N158" s="4">
        <f t="shared" si="31"/>
        <v>305.51472865168995</v>
      </c>
      <c r="O158" s="5">
        <f t="shared" si="26"/>
        <v>-4.0109240491418381E-3</v>
      </c>
      <c r="P158" s="5">
        <f t="shared" si="27"/>
        <v>-3.1858052951167837E-2</v>
      </c>
      <c r="Q158" s="14"/>
      <c r="R158" s="13">
        <f t="shared" si="28"/>
        <v>-8.5253527037062078E-3</v>
      </c>
      <c r="S158" s="20" t="b">
        <f t="shared" si="29"/>
        <v>1</v>
      </c>
      <c r="T158" s="13" t="b">
        <f t="shared" si="32"/>
        <v>1</v>
      </c>
      <c r="U158" s="13"/>
    </row>
    <row r="159" spans="1:21" x14ac:dyDescent="0.2">
      <c r="A159" s="1">
        <v>45103</v>
      </c>
      <c r="B159" s="4">
        <v>296.39999399999999</v>
      </c>
      <c r="C159" s="4">
        <v>297.5</v>
      </c>
      <c r="D159" s="4">
        <v>291.64999399999999</v>
      </c>
      <c r="E159" s="4">
        <v>293.75</v>
      </c>
      <c r="F159" s="4">
        <v>293.75</v>
      </c>
      <c r="G159" s="2">
        <v>5601930</v>
      </c>
      <c r="H159" s="4">
        <f t="shared" si="22"/>
        <v>5.6019300000000003</v>
      </c>
      <c r="I159" s="5">
        <f t="shared" si="23"/>
        <v>2.005831003034414E-2</v>
      </c>
      <c r="J159" s="14"/>
      <c r="K159" s="17" t="b">
        <f t="shared" si="24"/>
        <v>1</v>
      </c>
      <c r="L159" s="5">
        <f t="shared" si="25"/>
        <v>-8.9406007207948612E-3</v>
      </c>
      <c r="M159" s="4">
        <f t="shared" si="30"/>
        <v>302.53685634677447</v>
      </c>
      <c r="N159" s="4">
        <f t="shared" si="31"/>
        <v>304.4917087689343</v>
      </c>
      <c r="O159" s="5">
        <f t="shared" si="26"/>
        <v>-6.4615347887370658E-3</v>
      </c>
      <c r="P159" s="5">
        <f t="shared" si="27"/>
        <v>-3.5985243180737342E-2</v>
      </c>
      <c r="Q159" s="14"/>
      <c r="R159" s="13">
        <f t="shared" si="28"/>
        <v>-1.6648736314629757E-2</v>
      </c>
      <c r="S159" s="20" t="b">
        <f t="shared" si="29"/>
        <v>1</v>
      </c>
      <c r="T159" s="13" t="b">
        <f t="shared" si="32"/>
        <v>1</v>
      </c>
      <c r="U159" s="13"/>
    </row>
    <row r="160" spans="1:21" x14ac:dyDescent="0.2">
      <c r="A160" s="1">
        <v>45104</v>
      </c>
      <c r="B160" s="4">
        <v>294.64999399999999</v>
      </c>
      <c r="C160" s="4">
        <v>297</v>
      </c>
      <c r="D160" s="4">
        <v>294.14999399999999</v>
      </c>
      <c r="E160" s="4">
        <v>296.04998799999998</v>
      </c>
      <c r="F160" s="4">
        <v>296.04998799999998</v>
      </c>
      <c r="G160" s="2">
        <v>4182838</v>
      </c>
      <c r="H160" s="4">
        <f t="shared" si="22"/>
        <v>4.1828380000000003</v>
      </c>
      <c r="I160" s="5">
        <f t="shared" si="23"/>
        <v>9.6889548126253156E-3</v>
      </c>
      <c r="J160" s="14"/>
      <c r="K160" s="17" t="b">
        <f t="shared" si="24"/>
        <v>0</v>
      </c>
      <c r="L160" s="5">
        <f t="shared" si="25"/>
        <v>4.7513796996717147E-3</v>
      </c>
      <c r="M160" s="4">
        <f t="shared" si="30"/>
        <v>301.45571162231204</v>
      </c>
      <c r="N160" s="4">
        <f t="shared" si="31"/>
        <v>303.75764609337477</v>
      </c>
      <c r="O160" s="5">
        <f t="shared" si="26"/>
        <v>-7.6360618900688975E-3</v>
      </c>
      <c r="P160" s="5">
        <f t="shared" si="27"/>
        <v>-2.4234795827870182E-2</v>
      </c>
      <c r="Q160" s="14"/>
      <c r="R160" s="13">
        <f t="shared" si="28"/>
        <v>-1.4780650856914303E-2</v>
      </c>
      <c r="S160" s="20" t="b">
        <f t="shared" si="29"/>
        <v>0</v>
      </c>
      <c r="T160" s="13" t="b">
        <f t="shared" si="32"/>
        <v>0</v>
      </c>
      <c r="U160" s="13"/>
    </row>
    <row r="161" spans="1:21" x14ac:dyDescent="0.2">
      <c r="A161" s="1">
        <v>45105</v>
      </c>
      <c r="B161" s="4">
        <v>296.04998799999998</v>
      </c>
      <c r="C161" s="4">
        <v>296.04998799999998</v>
      </c>
      <c r="D161" s="4">
        <v>296.04998799999998</v>
      </c>
      <c r="E161" s="4">
        <v>296.04998799999998</v>
      </c>
      <c r="F161" s="4">
        <v>296.04998799999998</v>
      </c>
      <c r="G161" s="2">
        <v>0</v>
      </c>
      <c r="H161" s="4">
        <f t="shared" si="22"/>
        <v>0</v>
      </c>
      <c r="I161" s="5">
        <f t="shared" si="23"/>
        <v>0</v>
      </c>
      <c r="J161" s="14"/>
      <c r="K161" s="17" t="b">
        <f t="shared" si="24"/>
        <v>0</v>
      </c>
      <c r="L161" s="5">
        <f t="shared" si="25"/>
        <v>0</v>
      </c>
      <c r="M161" s="4">
        <f t="shared" si="30"/>
        <v>300.55475768526003</v>
      </c>
      <c r="N161" s="4">
        <f t="shared" si="31"/>
        <v>303.08741495482042</v>
      </c>
      <c r="O161" s="5">
        <f t="shared" si="26"/>
        <v>-8.4266084791530041E-3</v>
      </c>
      <c r="P161" s="5">
        <f t="shared" si="27"/>
        <v>-1.4988182918659448E-2</v>
      </c>
      <c r="Q161" s="14"/>
      <c r="R161" s="13">
        <f t="shared" si="28"/>
        <v>-1.4988182918659448E-2</v>
      </c>
      <c r="S161" s="20" t="b">
        <f t="shared" si="29"/>
        <v>0</v>
      </c>
      <c r="T161" s="13" t="b">
        <f t="shared" si="32"/>
        <v>0</v>
      </c>
      <c r="U161" s="13"/>
    </row>
    <row r="162" spans="1:21" x14ac:dyDescent="0.2">
      <c r="A162" s="1">
        <v>45107</v>
      </c>
      <c r="B162" s="4">
        <v>299.29998799999998</v>
      </c>
      <c r="C162" s="4">
        <v>303.20001200000002</v>
      </c>
      <c r="D162" s="4">
        <v>297.5</v>
      </c>
      <c r="E162" s="4">
        <v>301.85000600000001</v>
      </c>
      <c r="F162" s="4">
        <v>301.85000600000001</v>
      </c>
      <c r="G162" s="2">
        <v>4127658</v>
      </c>
      <c r="H162" s="4">
        <f t="shared" si="22"/>
        <v>4.1276580000000003</v>
      </c>
      <c r="I162" s="5">
        <f t="shared" si="23"/>
        <v>1.9159704201680724E-2</v>
      </c>
      <c r="J162" s="14"/>
      <c r="K162" s="17" t="b">
        <f t="shared" si="24"/>
        <v>0</v>
      </c>
      <c r="L162" s="5">
        <f t="shared" si="25"/>
        <v>8.5199402012673085E-3</v>
      </c>
      <c r="M162" s="4">
        <f t="shared" si="30"/>
        <v>300.77063240438338</v>
      </c>
      <c r="N162" s="4">
        <f t="shared" si="31"/>
        <v>302.97981417614039</v>
      </c>
      <c r="O162" s="5">
        <f t="shared" si="26"/>
        <v>-7.3450714057308351E-3</v>
      </c>
      <c r="P162" s="5">
        <f t="shared" si="27"/>
        <v>-1.087417470993658E-2</v>
      </c>
      <c r="Q162" s="14"/>
      <c r="R162" s="13">
        <f t="shared" si="28"/>
        <v>8.0771835208643603E-3</v>
      </c>
      <c r="S162" s="20" t="b">
        <f t="shared" si="29"/>
        <v>0</v>
      </c>
      <c r="T162" s="13" t="b">
        <f t="shared" si="32"/>
        <v>0</v>
      </c>
      <c r="U162" s="13"/>
    </row>
    <row r="163" spans="1:21" x14ac:dyDescent="0.2">
      <c r="A163" s="1">
        <v>45110</v>
      </c>
      <c r="B163" s="4">
        <v>303</v>
      </c>
      <c r="C163" s="4">
        <v>320.89999399999999</v>
      </c>
      <c r="D163" s="4">
        <v>302.54998799999998</v>
      </c>
      <c r="E163" s="4">
        <v>318.5</v>
      </c>
      <c r="F163" s="4">
        <v>318.5</v>
      </c>
      <c r="G163" s="2">
        <v>18497978</v>
      </c>
      <c r="H163" s="4">
        <f t="shared" si="22"/>
        <v>18.497978</v>
      </c>
      <c r="I163" s="5">
        <f t="shared" si="23"/>
        <v>6.0651154281321631E-2</v>
      </c>
      <c r="J163" s="14"/>
      <c r="K163" s="17" t="b">
        <f t="shared" si="24"/>
        <v>0</v>
      </c>
      <c r="L163" s="5">
        <f t="shared" si="25"/>
        <v>5.1155115511551157E-2</v>
      </c>
      <c r="M163" s="4">
        <f t="shared" si="30"/>
        <v>303.72552700365281</v>
      </c>
      <c r="N163" s="4">
        <f t="shared" si="31"/>
        <v>304.32939555212818</v>
      </c>
      <c r="O163" s="5">
        <f t="shared" si="26"/>
        <v>-1.9882047927703454E-3</v>
      </c>
      <c r="P163" s="5">
        <f t="shared" si="27"/>
        <v>-3.8703990910803222E-3</v>
      </c>
      <c r="Q163" s="14"/>
      <c r="R163" s="13">
        <f t="shared" si="28"/>
        <v>5.6546011017837912E-2</v>
      </c>
      <c r="S163" s="20" t="b">
        <f t="shared" si="29"/>
        <v>0</v>
      </c>
      <c r="T163" s="13" t="b">
        <f t="shared" si="32"/>
        <v>0</v>
      </c>
      <c r="U163" s="13"/>
    </row>
    <row r="164" spans="1:21" x14ac:dyDescent="0.2">
      <c r="A164" s="1">
        <v>45111</v>
      </c>
      <c r="B164" s="4">
        <v>320.70001200000002</v>
      </c>
      <c r="C164" s="4">
        <v>325.70001200000002</v>
      </c>
      <c r="D164" s="4">
        <v>317.54998799999998</v>
      </c>
      <c r="E164" s="4">
        <v>321.64999399999999</v>
      </c>
      <c r="F164" s="4">
        <v>321.64999399999999</v>
      </c>
      <c r="G164" s="2">
        <v>14042359</v>
      </c>
      <c r="H164" s="4">
        <f t="shared" si="22"/>
        <v>14.042358999999999</v>
      </c>
      <c r="I164" s="5">
        <f t="shared" si="23"/>
        <v>2.5665326115521789E-2</v>
      </c>
      <c r="J164" s="14"/>
      <c r="K164" s="17" t="b">
        <f t="shared" si="24"/>
        <v>0</v>
      </c>
      <c r="L164" s="5">
        <f t="shared" si="25"/>
        <v>2.9622137962376414E-3</v>
      </c>
      <c r="M164" s="4">
        <f t="shared" si="30"/>
        <v>306.7129381697107</v>
      </c>
      <c r="N164" s="4">
        <f t="shared" si="31"/>
        <v>305.83553454759527</v>
      </c>
      <c r="O164" s="5">
        <f t="shared" si="26"/>
        <v>2.8606671350457917E-3</v>
      </c>
      <c r="P164" s="5">
        <f t="shared" si="27"/>
        <v>3.5332874755654817E-2</v>
      </c>
      <c r="Q164" s="14"/>
      <c r="R164" s="13">
        <f t="shared" si="28"/>
        <v>6.1905030624379374E-2</v>
      </c>
      <c r="S164" s="20" t="b">
        <f t="shared" si="29"/>
        <v>0</v>
      </c>
      <c r="T164" s="13" t="b">
        <f t="shared" si="32"/>
        <v>0</v>
      </c>
      <c r="U164" s="13"/>
    </row>
    <row r="165" spans="1:21" x14ac:dyDescent="0.2">
      <c r="A165" s="1">
        <v>45112</v>
      </c>
      <c r="B165" s="4">
        <v>321.70001200000002</v>
      </c>
      <c r="C165" s="4">
        <v>325.14999399999999</v>
      </c>
      <c r="D165" s="4">
        <v>320.29998799999998</v>
      </c>
      <c r="E165" s="4">
        <v>322.10000600000001</v>
      </c>
      <c r="F165" s="4">
        <v>322.10000600000001</v>
      </c>
      <c r="G165" s="2">
        <v>5866117</v>
      </c>
      <c r="H165" s="4">
        <f t="shared" si="22"/>
        <v>5.866117</v>
      </c>
      <c r="I165" s="5">
        <f t="shared" si="23"/>
        <v>1.5142073623805468E-2</v>
      </c>
      <c r="J165" s="14"/>
      <c r="K165" s="17" t="b">
        <f t="shared" si="24"/>
        <v>1</v>
      </c>
      <c r="L165" s="5">
        <f t="shared" si="25"/>
        <v>1.2433757695973987E-3</v>
      </c>
      <c r="M165" s="4">
        <f t="shared" si="30"/>
        <v>309.2774494747589</v>
      </c>
      <c r="N165" s="4">
        <f t="shared" si="31"/>
        <v>307.2498364130218</v>
      </c>
      <c r="O165" s="5">
        <f t="shared" si="26"/>
        <v>6.5559679995439808E-3</v>
      </c>
      <c r="P165" s="5">
        <f t="shared" si="27"/>
        <v>3.5639645062905477E-2</v>
      </c>
      <c r="Q165" s="14"/>
      <c r="R165" s="13">
        <f t="shared" si="28"/>
        <v>5.1321376816179751E-2</v>
      </c>
      <c r="S165" s="20" t="b">
        <f t="shared" si="29"/>
        <v>0</v>
      </c>
      <c r="T165" s="13" t="b">
        <f t="shared" si="32"/>
        <v>0</v>
      </c>
      <c r="U165" s="13"/>
    </row>
    <row r="166" spans="1:21" x14ac:dyDescent="0.2">
      <c r="A166" s="1">
        <v>45113</v>
      </c>
      <c r="B166" s="4">
        <v>322</v>
      </c>
      <c r="C166" s="4">
        <v>329.29998799999998</v>
      </c>
      <c r="D166" s="4">
        <v>320.25</v>
      </c>
      <c r="E166" s="4">
        <v>325.85000600000001</v>
      </c>
      <c r="F166" s="4">
        <v>325.85000600000001</v>
      </c>
      <c r="G166" s="2">
        <v>8776776</v>
      </c>
      <c r="H166" s="4">
        <f t="shared" si="22"/>
        <v>8.7767759999999999</v>
      </c>
      <c r="I166" s="5">
        <f t="shared" si="23"/>
        <v>2.8259135050741561E-2</v>
      </c>
      <c r="J166" s="14"/>
      <c r="K166" s="17" t="b">
        <f t="shared" si="24"/>
        <v>0</v>
      </c>
      <c r="L166" s="5">
        <f t="shared" si="25"/>
        <v>1.1956540372670832E-2</v>
      </c>
      <c r="M166" s="4">
        <f t="shared" si="30"/>
        <v>312.03954222896573</v>
      </c>
      <c r="N166" s="4">
        <f t="shared" si="31"/>
        <v>308.86724246406339</v>
      </c>
      <c r="O166" s="5">
        <f t="shared" si="26"/>
        <v>1.0166338991019897E-2</v>
      </c>
      <c r="P166" s="5">
        <f t="shared" si="27"/>
        <v>2.631223502119379E-2</v>
      </c>
      <c r="Q166" s="14"/>
      <c r="R166" s="13">
        <f t="shared" si="28"/>
        <v>5.5314931074886116E-2</v>
      </c>
      <c r="S166" s="20" t="b">
        <f t="shared" si="29"/>
        <v>0</v>
      </c>
      <c r="T166" s="13" t="b">
        <f t="shared" si="32"/>
        <v>0</v>
      </c>
      <c r="U166" s="13">
        <f>(E166-E164)/E164</f>
        <v>1.3057708933145559E-2</v>
      </c>
    </row>
    <row r="167" spans="1:21" x14ac:dyDescent="0.2">
      <c r="A167" s="1">
        <v>45114</v>
      </c>
      <c r="B167" s="4">
        <v>325.14999399999999</v>
      </c>
      <c r="C167" s="4">
        <v>336.70001200000002</v>
      </c>
      <c r="D167" s="4">
        <v>320.64999399999999</v>
      </c>
      <c r="E167" s="4">
        <v>333.70001200000002</v>
      </c>
      <c r="F167" s="4">
        <v>333.70001200000002</v>
      </c>
      <c r="G167" s="2">
        <v>11844474</v>
      </c>
      <c r="H167" s="4">
        <f t="shared" si="22"/>
        <v>11.844474</v>
      </c>
      <c r="I167" s="5">
        <f t="shared" si="23"/>
        <v>5.005463371379331E-2</v>
      </c>
      <c r="J167" s="14"/>
      <c r="K167" s="17" t="b">
        <f t="shared" si="24"/>
        <v>0</v>
      </c>
      <c r="L167" s="5">
        <f t="shared" si="25"/>
        <v>2.629561174157679E-2</v>
      </c>
      <c r="M167" s="4">
        <f t="shared" si="30"/>
        <v>315.64962052413813</v>
      </c>
      <c r="N167" s="4">
        <f t="shared" si="31"/>
        <v>311.0266137280579</v>
      </c>
      <c r="O167" s="5">
        <f t="shared" si="26"/>
        <v>1.4646007774074626E-2</v>
      </c>
      <c r="P167" s="5">
        <f t="shared" si="27"/>
        <v>1.5841531719755317E-2</v>
      </c>
      <c r="Q167" s="14"/>
      <c r="R167" s="13">
        <f t="shared" si="28"/>
        <v>6.6689107501246417E-2</v>
      </c>
      <c r="S167" s="20" t="b">
        <f t="shared" si="29"/>
        <v>0</v>
      </c>
      <c r="T167" s="13" t="b">
        <f t="shared" si="32"/>
        <v>0</v>
      </c>
      <c r="U167" s="13"/>
    </row>
    <row r="168" spans="1:21" x14ac:dyDescent="0.2">
      <c r="A168" s="1">
        <v>45117</v>
      </c>
      <c r="B168" s="4">
        <v>335.60000600000001</v>
      </c>
      <c r="C168" s="4">
        <v>339.5</v>
      </c>
      <c r="D168" s="4">
        <v>332</v>
      </c>
      <c r="E168" s="4">
        <v>334</v>
      </c>
      <c r="F168" s="4">
        <v>334</v>
      </c>
      <c r="G168" s="2">
        <v>10051541</v>
      </c>
      <c r="H168" s="4">
        <f t="shared" si="22"/>
        <v>10.051541</v>
      </c>
      <c r="I168" s="5">
        <f t="shared" si="23"/>
        <v>2.2590361445783132E-2</v>
      </c>
      <c r="J168" s="14"/>
      <c r="K168" s="17" t="b">
        <f t="shared" si="24"/>
        <v>1</v>
      </c>
      <c r="L168" s="5">
        <f t="shared" si="25"/>
        <v>-4.7675982461097086E-3</v>
      </c>
      <c r="M168" s="4">
        <f t="shared" si="30"/>
        <v>318.70801710344847</v>
      </c>
      <c r="N168" s="4">
        <f t="shared" si="31"/>
        <v>313.02429949083546</v>
      </c>
      <c r="O168" s="5">
        <f t="shared" si="26"/>
        <v>1.7833619826288047E-2</v>
      </c>
      <c r="P168" s="5">
        <f t="shared" si="27"/>
        <v>4.1705831617775482E-2</v>
      </c>
      <c r="Q168" s="14"/>
      <c r="R168" s="13">
        <f t="shared" si="28"/>
        <v>6.5238342874201133E-2</v>
      </c>
      <c r="S168" s="20" t="b">
        <f t="shared" si="29"/>
        <v>0</v>
      </c>
      <c r="T168" s="13" t="b">
        <f t="shared" si="32"/>
        <v>0</v>
      </c>
      <c r="U168" s="13"/>
    </row>
    <row r="169" spans="1:21" x14ac:dyDescent="0.2">
      <c r="A169" s="1">
        <v>45118</v>
      </c>
      <c r="B169" s="4">
        <v>334.79998799999998</v>
      </c>
      <c r="C169" s="4">
        <v>336.45001200000002</v>
      </c>
      <c r="D169" s="4">
        <v>330.25</v>
      </c>
      <c r="E169" s="4">
        <v>332.29998799999998</v>
      </c>
      <c r="F169" s="4">
        <v>332.29998799999998</v>
      </c>
      <c r="G169" s="2">
        <v>4937625</v>
      </c>
      <c r="H169" s="4">
        <f t="shared" si="22"/>
        <v>4.9376249999999997</v>
      </c>
      <c r="I169" s="5">
        <f t="shared" si="23"/>
        <v>1.8773692657078019E-2</v>
      </c>
      <c r="J169" s="14"/>
      <c r="K169" s="17" t="b">
        <f t="shared" si="24"/>
        <v>1</v>
      </c>
      <c r="L169" s="5">
        <f t="shared" si="25"/>
        <v>-7.4671448315583571E-3</v>
      </c>
      <c r="M169" s="4">
        <f t="shared" si="30"/>
        <v>320.97334558620707</v>
      </c>
      <c r="N169" s="4">
        <f t="shared" si="31"/>
        <v>314.70044631771935</v>
      </c>
      <c r="O169" s="5">
        <f t="shared" si="26"/>
        <v>1.9543365063635614E-2</v>
      </c>
      <c r="P169" s="5">
        <f t="shared" si="27"/>
        <v>2.8901634797277583E-2</v>
      </c>
      <c r="Q169" s="14"/>
      <c r="R169" s="13">
        <f t="shared" si="28"/>
        <v>4.8217917863326805E-2</v>
      </c>
      <c r="S169" s="20" t="b">
        <f t="shared" si="29"/>
        <v>1</v>
      </c>
      <c r="T169" s="13" t="b">
        <f t="shared" si="32"/>
        <v>1</v>
      </c>
      <c r="U169" s="13"/>
    </row>
    <row r="170" spans="1:21" x14ac:dyDescent="0.2">
      <c r="A170" s="1">
        <v>45119</v>
      </c>
      <c r="B170" s="4">
        <v>333.75</v>
      </c>
      <c r="C170" s="4">
        <v>336.14999399999999</v>
      </c>
      <c r="D170" s="4">
        <v>330.54998799999998</v>
      </c>
      <c r="E170" s="4">
        <v>331.25</v>
      </c>
      <c r="F170" s="4">
        <v>331.25</v>
      </c>
      <c r="G170" s="2">
        <v>4830874</v>
      </c>
      <c r="H170" s="4">
        <f t="shared" si="22"/>
        <v>4.8308739999999997</v>
      </c>
      <c r="I170" s="5">
        <f t="shared" si="23"/>
        <v>1.6941479967622953E-2</v>
      </c>
      <c r="J170" s="14"/>
      <c r="K170" s="17" t="b">
        <f t="shared" si="24"/>
        <v>1</v>
      </c>
      <c r="L170" s="5">
        <f t="shared" si="25"/>
        <v>-7.4906367041198503E-3</v>
      </c>
      <c r="M170" s="4">
        <f t="shared" si="30"/>
        <v>322.68612132183921</v>
      </c>
      <c r="N170" s="4">
        <f t="shared" si="31"/>
        <v>316.13953794226552</v>
      </c>
      <c r="O170" s="5">
        <f t="shared" si="26"/>
        <v>2.0287774859223923E-2</v>
      </c>
      <c r="P170" s="5">
        <f t="shared" si="27"/>
        <v>2.4370018288817411E-2</v>
      </c>
      <c r="Q170" s="14"/>
      <c r="R170" s="13">
        <f t="shared" si="28"/>
        <v>4.1724362433090967E-2</v>
      </c>
      <c r="S170" s="20" t="b">
        <f t="shared" si="29"/>
        <v>1</v>
      </c>
      <c r="T170" s="13" t="b">
        <f t="shared" si="32"/>
        <v>1</v>
      </c>
      <c r="U170" s="13"/>
    </row>
    <row r="171" spans="1:21" x14ac:dyDescent="0.2">
      <c r="A171" s="1">
        <v>45120</v>
      </c>
      <c r="B171" s="4">
        <v>333.04998799999998</v>
      </c>
      <c r="C171" s="4">
        <v>335</v>
      </c>
      <c r="D171" s="4">
        <v>319.79998799999998</v>
      </c>
      <c r="E171" s="4">
        <v>321.70001200000002</v>
      </c>
      <c r="F171" s="4">
        <v>321.70001200000002</v>
      </c>
      <c r="G171" s="2">
        <v>8856290</v>
      </c>
      <c r="H171" s="4">
        <f t="shared" si="22"/>
        <v>8.8562899999999996</v>
      </c>
      <c r="I171" s="5">
        <f t="shared" si="23"/>
        <v>4.7529745373223763E-2</v>
      </c>
      <c r="J171" s="14"/>
      <c r="K171" s="17" t="b">
        <f t="shared" si="24"/>
        <v>1</v>
      </c>
      <c r="L171" s="5">
        <f t="shared" si="25"/>
        <v>-3.4078896288685559E-2</v>
      </c>
      <c r="M171" s="4">
        <f t="shared" si="30"/>
        <v>322.52176976819936</v>
      </c>
      <c r="N171" s="4">
        <f t="shared" si="31"/>
        <v>316.62305742554679</v>
      </c>
      <c r="O171" s="5">
        <f t="shared" si="26"/>
        <v>1.8289346318830058E-2</v>
      </c>
      <c r="P171" s="5">
        <f t="shared" si="27"/>
        <v>-8.4390637263201118E-3</v>
      </c>
      <c r="Q171" s="14"/>
      <c r="R171" s="13">
        <f t="shared" si="28"/>
        <v>3.868957509680325E-2</v>
      </c>
      <c r="S171" s="20" t="b">
        <f t="shared" si="29"/>
        <v>1</v>
      </c>
      <c r="T171" s="13" t="b">
        <f t="shared" si="32"/>
        <v>1</v>
      </c>
      <c r="U171" s="13"/>
    </row>
    <row r="172" spans="1:21" x14ac:dyDescent="0.2">
      <c r="A172" s="1">
        <v>45121</v>
      </c>
      <c r="B172" s="4">
        <v>322.60000600000001</v>
      </c>
      <c r="C172" s="4">
        <v>328.70001200000002</v>
      </c>
      <c r="D172" s="4">
        <v>322</v>
      </c>
      <c r="E172" s="4">
        <v>326.60000600000001</v>
      </c>
      <c r="F172" s="4">
        <v>326.60000600000001</v>
      </c>
      <c r="G172" s="2">
        <v>6635103</v>
      </c>
      <c r="H172" s="4">
        <f t="shared" si="22"/>
        <v>6.635103</v>
      </c>
      <c r="I172" s="5">
        <f t="shared" si="23"/>
        <v>2.080749068322986E-2</v>
      </c>
      <c r="J172" s="14"/>
      <c r="K172" s="17" t="b">
        <f t="shared" si="24"/>
        <v>0</v>
      </c>
      <c r="L172" s="5">
        <f t="shared" si="25"/>
        <v>1.2399255814025E-2</v>
      </c>
      <c r="M172" s="4">
        <f t="shared" si="30"/>
        <v>323.20147580683283</v>
      </c>
      <c r="N172" s="4">
        <f t="shared" si="31"/>
        <v>317.49061817115143</v>
      </c>
      <c r="O172" s="5">
        <f t="shared" si="26"/>
        <v>1.7669652099901314E-2</v>
      </c>
      <c r="P172" s="5">
        <f t="shared" si="27"/>
        <v>-3.7174205465290498E-3</v>
      </c>
      <c r="Q172" s="14"/>
      <c r="R172" s="13">
        <f t="shared" si="28"/>
        <v>1.701271994331326E-2</v>
      </c>
      <c r="S172" s="20" t="b">
        <f t="shared" si="29"/>
        <v>0</v>
      </c>
      <c r="T172" s="13" t="b">
        <f t="shared" si="32"/>
        <v>0</v>
      </c>
      <c r="U172" s="13"/>
    </row>
    <row r="173" spans="1:21" x14ac:dyDescent="0.2">
      <c r="A173" s="1">
        <v>45124</v>
      </c>
      <c r="B173" s="4">
        <v>328</v>
      </c>
      <c r="C173" s="4">
        <v>334.79998799999998</v>
      </c>
      <c r="D173" s="4">
        <v>325</v>
      </c>
      <c r="E173" s="4">
        <v>333.70001200000002</v>
      </c>
      <c r="F173" s="4">
        <v>333.70001200000002</v>
      </c>
      <c r="G173" s="2">
        <v>7415423</v>
      </c>
      <c r="H173" s="4">
        <f t="shared" si="22"/>
        <v>7.4154229999999997</v>
      </c>
      <c r="I173" s="5">
        <f t="shared" si="23"/>
        <v>3.0153809230769185E-2</v>
      </c>
      <c r="J173" s="14"/>
      <c r="K173" s="17" t="b">
        <f t="shared" si="24"/>
        <v>0</v>
      </c>
      <c r="L173" s="5">
        <f t="shared" si="25"/>
        <v>1.7378085365853706E-2</v>
      </c>
      <c r="M173" s="4">
        <f t="shared" si="30"/>
        <v>324.95123183902734</v>
      </c>
      <c r="N173" s="4">
        <f t="shared" si="31"/>
        <v>318.90013067800783</v>
      </c>
      <c r="O173" s="5">
        <f t="shared" si="26"/>
        <v>1.8621567078770392E-2</v>
      </c>
      <c r="P173" s="5">
        <f t="shared" si="27"/>
        <v>1.5007840006224374E-4</v>
      </c>
      <c r="Q173" s="14"/>
      <c r="R173" s="13">
        <f t="shared" si="28"/>
        <v>3.0308413066276563E-2</v>
      </c>
      <c r="S173" s="20" t="b">
        <f t="shared" si="29"/>
        <v>0</v>
      </c>
      <c r="T173" s="13" t="b">
        <f t="shared" si="32"/>
        <v>0</v>
      </c>
      <c r="U173" s="13"/>
    </row>
    <row r="174" spans="1:21" x14ac:dyDescent="0.2">
      <c r="A174" s="1">
        <v>45125</v>
      </c>
      <c r="B174" s="4">
        <v>335</v>
      </c>
      <c r="C174" s="4">
        <v>335.70001200000002</v>
      </c>
      <c r="D174" s="4">
        <v>326.75</v>
      </c>
      <c r="E174" s="4">
        <v>328.45001200000002</v>
      </c>
      <c r="F174" s="4">
        <v>328.45001200000002</v>
      </c>
      <c r="G174" s="2">
        <v>7225940</v>
      </c>
      <c r="H174" s="4">
        <f t="shared" si="22"/>
        <v>7.2259399999999996</v>
      </c>
      <c r="I174" s="5">
        <f t="shared" si="23"/>
        <v>2.73910084162204E-2</v>
      </c>
      <c r="J174" s="14"/>
      <c r="K174" s="17" t="b">
        <f t="shared" si="24"/>
        <v>1</v>
      </c>
      <c r="L174" s="5">
        <f t="shared" si="25"/>
        <v>-1.9552202985074582E-2</v>
      </c>
      <c r="M174" s="4">
        <f t="shared" si="30"/>
        <v>325.53436186585611</v>
      </c>
      <c r="N174" s="4">
        <f t="shared" si="31"/>
        <v>319.73055514078976</v>
      </c>
      <c r="O174" s="5">
        <f t="shared" si="26"/>
        <v>1.7828553310934171E-2</v>
      </c>
      <c r="P174" s="5">
        <f t="shared" si="27"/>
        <v>3.7342851524989513E-3</v>
      </c>
      <c r="Q174" s="14"/>
      <c r="R174" s="13">
        <f t="shared" si="28"/>
        <v>3.1227579404760016E-2</v>
      </c>
      <c r="S174" s="20" t="b">
        <f t="shared" si="29"/>
        <v>1</v>
      </c>
      <c r="T174" s="13" t="b">
        <f t="shared" si="32"/>
        <v>1</v>
      </c>
      <c r="U174" s="13"/>
    </row>
    <row r="175" spans="1:21" x14ac:dyDescent="0.2">
      <c r="A175" s="1">
        <v>45126</v>
      </c>
      <c r="B175" s="4">
        <v>329.79998799999998</v>
      </c>
      <c r="C175" s="4">
        <v>339.29998799999998</v>
      </c>
      <c r="D175" s="4">
        <v>327.75</v>
      </c>
      <c r="E175" s="4">
        <v>338.45001200000002</v>
      </c>
      <c r="F175" s="4">
        <v>338.45001200000002</v>
      </c>
      <c r="G175" s="2">
        <v>11925138</v>
      </c>
      <c r="H175" s="4">
        <f t="shared" si="22"/>
        <v>11.925138</v>
      </c>
      <c r="I175" s="5">
        <f t="shared" si="23"/>
        <v>3.5240237986269976E-2</v>
      </c>
      <c r="J175" s="14"/>
      <c r="K175" s="17" t="b">
        <f t="shared" si="24"/>
        <v>0</v>
      </c>
      <c r="L175" s="5">
        <f t="shared" si="25"/>
        <v>2.6228090705691688E-2</v>
      </c>
      <c r="M175" s="4">
        <f t="shared" si="30"/>
        <v>327.68697022154674</v>
      </c>
      <c r="N175" s="4">
        <f t="shared" si="31"/>
        <v>321.35833399811241</v>
      </c>
      <c r="O175" s="5">
        <f t="shared" si="26"/>
        <v>1.9313054221092727E-2</v>
      </c>
      <c r="P175" s="5">
        <f t="shared" si="27"/>
        <v>1.9234752730827804E-4</v>
      </c>
      <c r="Q175" s="14"/>
      <c r="R175" s="13">
        <f t="shared" si="28"/>
        <v>3.5439363886216671E-2</v>
      </c>
      <c r="S175" s="20" t="b">
        <f t="shared" si="29"/>
        <v>0</v>
      </c>
      <c r="T175" s="13" t="b">
        <f t="shared" si="32"/>
        <v>0</v>
      </c>
      <c r="U175" s="13"/>
    </row>
    <row r="176" spans="1:21" x14ac:dyDescent="0.2">
      <c r="A176" s="1">
        <v>45127</v>
      </c>
      <c r="B176" s="4">
        <v>340</v>
      </c>
      <c r="C176" s="4">
        <v>345</v>
      </c>
      <c r="D176" s="4">
        <v>337.39999399999999</v>
      </c>
      <c r="E176" s="4">
        <v>340</v>
      </c>
      <c r="F176" s="4">
        <v>340</v>
      </c>
      <c r="G176" s="2">
        <v>10972865</v>
      </c>
      <c r="H176" s="4">
        <f t="shared" si="22"/>
        <v>10.972865000000001</v>
      </c>
      <c r="I176" s="5">
        <f t="shared" si="23"/>
        <v>2.2525210833287707E-2</v>
      </c>
      <c r="J176" s="14"/>
      <c r="K176" s="17" t="b">
        <f t="shared" si="24"/>
        <v>1</v>
      </c>
      <c r="L176" s="5">
        <f t="shared" si="25"/>
        <v>0</v>
      </c>
      <c r="M176" s="4">
        <f t="shared" si="30"/>
        <v>329.73914185128893</v>
      </c>
      <c r="N176" s="4">
        <f t="shared" si="31"/>
        <v>322.97934843305916</v>
      </c>
      <c r="O176" s="5">
        <f t="shared" si="26"/>
        <v>2.0500427641915852E-2</v>
      </c>
      <c r="P176" s="5">
        <f t="shared" si="27"/>
        <v>2.3233068739428188E-2</v>
      </c>
      <c r="Q176" s="14"/>
      <c r="R176" s="13">
        <f t="shared" si="28"/>
        <v>4.6281609344375779E-2</v>
      </c>
      <c r="S176" s="20" t="b">
        <f t="shared" si="29"/>
        <v>0</v>
      </c>
      <c r="T176" s="13" t="b">
        <f t="shared" si="32"/>
        <v>0</v>
      </c>
      <c r="U176" s="13"/>
    </row>
    <row r="177" spans="1:21" x14ac:dyDescent="0.2">
      <c r="A177" s="1">
        <v>45128</v>
      </c>
      <c r="B177" s="4">
        <v>340</v>
      </c>
      <c r="C177" s="4">
        <v>344.64999399999999</v>
      </c>
      <c r="D177" s="4">
        <v>337.04998799999998</v>
      </c>
      <c r="E177" s="4">
        <v>338.14999399999999</v>
      </c>
      <c r="F177" s="4">
        <v>338.14999399999999</v>
      </c>
      <c r="G177" s="2">
        <v>6256108</v>
      </c>
      <c r="H177" s="4">
        <f t="shared" si="22"/>
        <v>6.2561080000000002</v>
      </c>
      <c r="I177" s="5">
        <f t="shared" si="23"/>
        <v>2.2548601900558466E-2</v>
      </c>
      <c r="J177" s="14"/>
      <c r="K177" s="17" t="b">
        <f t="shared" si="24"/>
        <v>1</v>
      </c>
      <c r="L177" s="5">
        <f t="shared" si="25"/>
        <v>-5.4411941176470812E-3</v>
      </c>
      <c r="M177" s="4">
        <f t="shared" si="30"/>
        <v>331.14095054274077</v>
      </c>
      <c r="N177" s="4">
        <f t="shared" si="31"/>
        <v>324.29853500409752</v>
      </c>
      <c r="O177" s="5">
        <f t="shared" si="26"/>
        <v>2.066315122738072E-2</v>
      </c>
      <c r="P177" s="5">
        <f t="shared" si="27"/>
        <v>1.7844478152201627E-2</v>
      </c>
      <c r="Q177" s="14"/>
      <c r="R177" s="13">
        <f t="shared" si="28"/>
        <v>4.0795448086737296E-2</v>
      </c>
      <c r="S177" s="20" t="b">
        <f t="shared" si="29"/>
        <v>1</v>
      </c>
      <c r="T177" s="13" t="b">
        <f t="shared" si="32"/>
        <v>1</v>
      </c>
      <c r="U177" s="13"/>
    </row>
    <row r="178" spans="1:21" x14ac:dyDescent="0.2">
      <c r="A178" s="1">
        <v>45131</v>
      </c>
      <c r="B178" s="4">
        <v>340</v>
      </c>
      <c r="C178" s="4">
        <v>351.39999399999999</v>
      </c>
      <c r="D178" s="4">
        <v>334.25</v>
      </c>
      <c r="E178" s="4">
        <v>339.70001200000002</v>
      </c>
      <c r="F178" s="4">
        <v>339.70001200000002</v>
      </c>
      <c r="G178" s="2">
        <v>25290586</v>
      </c>
      <c r="H178" s="4">
        <f t="shared" si="22"/>
        <v>25.290586000000001</v>
      </c>
      <c r="I178" s="5">
        <f t="shared" si="23"/>
        <v>5.1308882572924437E-2</v>
      </c>
      <c r="J178" s="14"/>
      <c r="K178" s="17" t="b">
        <f t="shared" si="24"/>
        <v>1</v>
      </c>
      <c r="L178" s="5">
        <f t="shared" si="25"/>
        <v>-8.8231764705877893E-4</v>
      </c>
      <c r="M178" s="4">
        <f t="shared" si="30"/>
        <v>332.5674607856173</v>
      </c>
      <c r="N178" s="4">
        <f t="shared" si="31"/>
        <v>325.63779387330641</v>
      </c>
      <c r="O178" s="5">
        <f t="shared" si="26"/>
        <v>2.0836875910653082E-2</v>
      </c>
      <c r="P178" s="5">
        <f t="shared" si="27"/>
        <v>5.0592418464755163E-3</v>
      </c>
      <c r="Q178" s="14"/>
      <c r="R178" s="13">
        <f t="shared" si="28"/>
        <v>5.6627708465208787E-2</v>
      </c>
      <c r="S178" s="20" t="b">
        <f t="shared" si="29"/>
        <v>0</v>
      </c>
      <c r="T178" s="13" t="b">
        <f t="shared" si="32"/>
        <v>0</v>
      </c>
      <c r="U178" s="13"/>
    </row>
    <row r="179" spans="1:21" x14ac:dyDescent="0.2">
      <c r="A179" s="1">
        <v>45132</v>
      </c>
      <c r="B179" s="4">
        <v>342</v>
      </c>
      <c r="C179" s="4">
        <v>342.89999399999999</v>
      </c>
      <c r="D179" s="4">
        <v>330</v>
      </c>
      <c r="E179" s="4">
        <v>332.85000600000001</v>
      </c>
      <c r="F179" s="4">
        <v>332.85000600000001</v>
      </c>
      <c r="G179" s="2">
        <v>12649891</v>
      </c>
      <c r="H179" s="4">
        <f t="shared" si="22"/>
        <v>12.649891</v>
      </c>
      <c r="I179" s="5">
        <f t="shared" si="23"/>
        <v>3.9090890909090889E-2</v>
      </c>
      <c r="J179" s="14"/>
      <c r="K179" s="17" t="b">
        <f t="shared" si="24"/>
        <v>1</v>
      </c>
      <c r="L179" s="5">
        <f t="shared" si="25"/>
        <v>-2.675436842105261E-2</v>
      </c>
      <c r="M179" s="4">
        <f t="shared" si="30"/>
        <v>332.61455165468107</v>
      </c>
      <c r="N179" s="4">
        <f t="shared" si="31"/>
        <v>326.26494275388848</v>
      </c>
      <c r="O179" s="5">
        <f t="shared" si="26"/>
        <v>1.9089991310376354E-2</v>
      </c>
      <c r="P179" s="5">
        <f t="shared" si="27"/>
        <v>-7.8606051409184328E-3</v>
      </c>
      <c r="Q179" s="14"/>
      <c r="R179" s="13">
        <f t="shared" si="28"/>
        <v>3.0923007710129371E-2</v>
      </c>
      <c r="S179" s="20" t="b">
        <f t="shared" si="29"/>
        <v>1</v>
      </c>
      <c r="T179" s="13" t="b">
        <f t="shared" si="32"/>
        <v>1</v>
      </c>
      <c r="U179" s="13"/>
    </row>
    <row r="180" spans="1:21" x14ac:dyDescent="0.2">
      <c r="A180" s="1">
        <v>45133</v>
      </c>
      <c r="B180" s="4">
        <v>335.04998799999998</v>
      </c>
      <c r="C180" s="4">
        <v>338.29998799999998</v>
      </c>
      <c r="D180" s="4">
        <v>333.54998799999998</v>
      </c>
      <c r="E180" s="4">
        <v>337.29998799999998</v>
      </c>
      <c r="F180" s="4">
        <v>337.29998799999998</v>
      </c>
      <c r="G180" s="2">
        <v>9476832</v>
      </c>
      <c r="H180" s="4">
        <f t="shared" si="22"/>
        <v>9.4768319999999999</v>
      </c>
      <c r="I180" s="5">
        <f t="shared" si="23"/>
        <v>1.4240744029047904E-2</v>
      </c>
      <c r="J180" s="14"/>
      <c r="K180" s="17" t="b">
        <f t="shared" si="24"/>
        <v>0</v>
      </c>
      <c r="L180" s="5">
        <f t="shared" si="25"/>
        <v>6.7154158501268177E-3</v>
      </c>
      <c r="M180" s="4">
        <f t="shared" si="30"/>
        <v>333.39545771223425</v>
      </c>
      <c r="N180" s="4">
        <f t="shared" si="31"/>
        <v>327.22451190572428</v>
      </c>
      <c r="O180" s="5">
        <f t="shared" si="26"/>
        <v>1.8509387766873327E-2</v>
      </c>
      <c r="P180" s="5">
        <f t="shared" si="27"/>
        <v>4.6350447851367687E-4</v>
      </c>
      <c r="Q180" s="14"/>
      <c r="R180" s="13">
        <f t="shared" si="28"/>
        <v>1.4710849156196412E-2</v>
      </c>
      <c r="S180" s="20" t="b">
        <f t="shared" si="29"/>
        <v>0</v>
      </c>
      <c r="T180" s="13" t="b">
        <f t="shared" si="32"/>
        <v>0</v>
      </c>
      <c r="U180" s="13"/>
    </row>
    <row r="181" spans="1:21" x14ac:dyDescent="0.2">
      <c r="A181" s="1">
        <v>45134</v>
      </c>
      <c r="B181" s="4">
        <v>338.79998799999998</v>
      </c>
      <c r="C181" s="4">
        <v>349.64999399999999</v>
      </c>
      <c r="D181" s="4">
        <v>338.5</v>
      </c>
      <c r="E181" s="4">
        <v>344.79998799999998</v>
      </c>
      <c r="F181" s="4">
        <v>344.79998799999998</v>
      </c>
      <c r="G181" s="2">
        <v>13362371</v>
      </c>
      <c r="H181" s="4">
        <f t="shared" si="22"/>
        <v>13.362371</v>
      </c>
      <c r="I181" s="5">
        <f t="shared" si="23"/>
        <v>3.2939420974889194E-2</v>
      </c>
      <c r="J181" s="14"/>
      <c r="K181" s="17" t="b">
        <f t="shared" si="24"/>
        <v>0</v>
      </c>
      <c r="L181" s="5">
        <f t="shared" si="25"/>
        <v>1.7709563791365898E-2</v>
      </c>
      <c r="M181" s="4">
        <f t="shared" si="30"/>
        <v>335.2962127601952</v>
      </c>
      <c r="N181" s="4">
        <f t="shared" si="31"/>
        <v>328.75281417479175</v>
      </c>
      <c r="O181" s="5">
        <f t="shared" si="26"/>
        <v>1.951527734696875E-2</v>
      </c>
      <c r="P181" s="5">
        <f t="shared" si="27"/>
        <v>9.5550952199276833E-3</v>
      </c>
      <c r="Q181" s="14"/>
      <c r="R181" s="13">
        <f t="shared" si="28"/>
        <v>4.2809255498721228E-2</v>
      </c>
      <c r="S181" s="20" t="b">
        <f t="shared" si="29"/>
        <v>0</v>
      </c>
      <c r="T181" s="13" t="b">
        <f t="shared" si="32"/>
        <v>0</v>
      </c>
      <c r="U181" s="13"/>
    </row>
    <row r="182" spans="1:21" x14ac:dyDescent="0.2">
      <c r="A182" s="1">
        <v>45135</v>
      </c>
      <c r="B182" s="4">
        <v>345.95001200000002</v>
      </c>
      <c r="C182" s="4">
        <v>346.29998799999998</v>
      </c>
      <c r="D182" s="4">
        <v>341.10000600000001</v>
      </c>
      <c r="E182" s="4">
        <v>343.25</v>
      </c>
      <c r="F182" s="4">
        <v>343.25</v>
      </c>
      <c r="G182" s="2">
        <v>6401817</v>
      </c>
      <c r="H182" s="4">
        <f t="shared" si="22"/>
        <v>6.4018170000000003</v>
      </c>
      <c r="I182" s="5">
        <f t="shared" si="23"/>
        <v>1.5244743208828841E-2</v>
      </c>
      <c r="J182" s="14"/>
      <c r="K182" s="17" t="b">
        <f t="shared" si="24"/>
        <v>1</v>
      </c>
      <c r="L182" s="5">
        <f t="shared" si="25"/>
        <v>-7.8046304562637654E-3</v>
      </c>
      <c r="M182" s="4">
        <f t="shared" si="30"/>
        <v>336.62184396682932</v>
      </c>
      <c r="N182" s="4">
        <f t="shared" si="31"/>
        <v>330.01343902915767</v>
      </c>
      <c r="O182" s="5">
        <f t="shared" si="26"/>
        <v>1.9631539236422347E-2</v>
      </c>
      <c r="P182" s="5">
        <f t="shared" si="27"/>
        <v>1.3303242535894278E-2</v>
      </c>
      <c r="Q182" s="14"/>
      <c r="R182" s="13">
        <f t="shared" si="28"/>
        <v>2.8750790261027597E-2</v>
      </c>
      <c r="S182" s="20" t="b">
        <f t="shared" si="29"/>
        <v>1</v>
      </c>
      <c r="T182" s="13" t="b">
        <f t="shared" si="32"/>
        <v>1</v>
      </c>
      <c r="U182" s="13"/>
    </row>
    <row r="183" spans="1:21" x14ac:dyDescent="0.2">
      <c r="A183" s="1">
        <v>45138</v>
      </c>
      <c r="B183" s="4">
        <v>344.89999399999999</v>
      </c>
      <c r="C183" s="4">
        <v>346.70001200000002</v>
      </c>
      <c r="D183" s="4">
        <v>342.70001200000002</v>
      </c>
      <c r="E183" s="4">
        <v>344.35000600000001</v>
      </c>
      <c r="F183" s="4">
        <v>344.35000600000001</v>
      </c>
      <c r="G183" s="2">
        <v>4587240</v>
      </c>
      <c r="H183" s="4">
        <f t="shared" si="22"/>
        <v>4.5872400000000004</v>
      </c>
      <c r="I183" s="5">
        <f t="shared" si="23"/>
        <v>1.1672015932114995E-2</v>
      </c>
      <c r="J183" s="14"/>
      <c r="K183" s="17" t="b">
        <f t="shared" si="24"/>
        <v>1</v>
      </c>
      <c r="L183" s="5">
        <f t="shared" si="25"/>
        <v>-1.5946303553718961E-3</v>
      </c>
      <c r="M183" s="4">
        <f t="shared" si="30"/>
        <v>337.90987097235779</v>
      </c>
      <c r="N183" s="4">
        <f t="shared" si="31"/>
        <v>331.26009702662219</v>
      </c>
      <c r="O183" s="5">
        <f t="shared" si="26"/>
        <v>1.9679134932046947E-2</v>
      </c>
      <c r="P183" s="5">
        <f t="shared" si="27"/>
        <v>1.4175794906074441E-2</v>
      </c>
      <c r="Q183" s="14"/>
      <c r="R183" s="13">
        <f t="shared" si="28"/>
        <v>2.6013270942183531E-2</v>
      </c>
      <c r="S183" s="20" t="b">
        <f t="shared" si="29"/>
        <v>0</v>
      </c>
      <c r="T183" s="13" t="b">
        <f t="shared" si="32"/>
        <v>0</v>
      </c>
      <c r="U183" s="13"/>
    </row>
    <row r="184" spans="1:21" x14ac:dyDescent="0.2">
      <c r="A184" s="1">
        <v>45139</v>
      </c>
      <c r="B184" s="4">
        <v>345.54998799999998</v>
      </c>
      <c r="C184" s="4">
        <v>346</v>
      </c>
      <c r="D184" s="4">
        <v>338.04998799999998</v>
      </c>
      <c r="E184" s="4">
        <v>340.64999399999999</v>
      </c>
      <c r="F184" s="4">
        <v>340.64999399999999</v>
      </c>
      <c r="G184" s="2">
        <v>4518554</v>
      </c>
      <c r="H184" s="4">
        <f t="shared" si="22"/>
        <v>4.518554</v>
      </c>
      <c r="I184" s="5">
        <f t="shared" si="23"/>
        <v>2.351726751133627E-2</v>
      </c>
      <c r="J184" s="14"/>
      <c r="K184" s="17" t="b">
        <f t="shared" si="24"/>
        <v>1</v>
      </c>
      <c r="L184" s="5">
        <f t="shared" si="25"/>
        <v>-1.4180275416476045E-2</v>
      </c>
      <c r="M184" s="4">
        <f t="shared" si="30"/>
        <v>338.36655814363149</v>
      </c>
      <c r="N184" s="4">
        <f t="shared" si="31"/>
        <v>332.07660980691594</v>
      </c>
      <c r="O184" s="5">
        <f t="shared" si="26"/>
        <v>1.8589154824353433E-2</v>
      </c>
      <c r="P184" s="5">
        <f t="shared" si="27"/>
        <v>-9.3558342576257106E-4</v>
      </c>
      <c r="Q184" s="14"/>
      <c r="R184" s="13">
        <f t="shared" si="28"/>
        <v>2.2559681719870866E-2</v>
      </c>
      <c r="S184" s="20" t="b">
        <f t="shared" si="29"/>
        <v>1</v>
      </c>
      <c r="T184" s="13" t="b">
        <f t="shared" si="32"/>
        <v>1</v>
      </c>
      <c r="U184" s="13"/>
    </row>
    <row r="185" spans="1:21" x14ac:dyDescent="0.2">
      <c r="A185" s="1">
        <v>45140</v>
      </c>
      <c r="B185" s="4">
        <v>340</v>
      </c>
      <c r="C185" s="4">
        <v>340.5</v>
      </c>
      <c r="D185" s="4">
        <v>323.75</v>
      </c>
      <c r="E185" s="4">
        <v>327.25</v>
      </c>
      <c r="F185" s="4">
        <v>327.25</v>
      </c>
      <c r="G185" s="2">
        <v>11199143</v>
      </c>
      <c r="H185" s="4">
        <f t="shared" si="22"/>
        <v>11.199142999999999</v>
      </c>
      <c r="I185" s="5">
        <f t="shared" si="23"/>
        <v>5.1737451737451735E-2</v>
      </c>
      <c r="J185" s="14"/>
      <c r="K185" s="17" t="b">
        <f t="shared" si="24"/>
        <v>1</v>
      </c>
      <c r="L185" s="5">
        <f t="shared" si="25"/>
        <v>-3.7499999999999999E-2</v>
      </c>
      <c r="M185" s="4">
        <f t="shared" si="30"/>
        <v>336.51379845302625</v>
      </c>
      <c r="N185" s="4">
        <f t="shared" si="31"/>
        <v>331.65690460631453</v>
      </c>
      <c r="O185" s="5">
        <f t="shared" si="26"/>
        <v>1.4432970858963747E-2</v>
      </c>
      <c r="P185" s="5">
        <f t="shared" si="27"/>
        <v>-3.7929495051026697E-2</v>
      </c>
      <c r="Q185" s="14"/>
      <c r="R185" s="13">
        <f t="shared" si="28"/>
        <v>1.1845581266796634E-2</v>
      </c>
      <c r="S185" s="20" t="b">
        <f t="shared" si="29"/>
        <v>1</v>
      </c>
      <c r="T185" s="13" t="b">
        <f t="shared" si="32"/>
        <v>1</v>
      </c>
      <c r="U185" s="13"/>
    </row>
    <row r="186" spans="1:21" x14ac:dyDescent="0.2">
      <c r="A186" s="1">
        <v>45141</v>
      </c>
      <c r="B186" s="4">
        <v>327.20001200000002</v>
      </c>
      <c r="C186" s="4">
        <v>332.14999399999999</v>
      </c>
      <c r="D186" s="4">
        <v>324.5</v>
      </c>
      <c r="E186" s="4">
        <v>327.25</v>
      </c>
      <c r="F186" s="4">
        <v>327.25</v>
      </c>
      <c r="G186" s="2">
        <v>6720985</v>
      </c>
      <c r="H186" s="4">
        <f t="shared" si="22"/>
        <v>6.7209849999999998</v>
      </c>
      <c r="I186" s="5">
        <f t="shared" si="23"/>
        <v>2.3574711864406756E-2</v>
      </c>
      <c r="J186" s="14"/>
      <c r="K186" s="17" t="b">
        <f t="shared" si="24"/>
        <v>1</v>
      </c>
      <c r="L186" s="5">
        <f t="shared" si="25"/>
        <v>1.5277505552165085E-4</v>
      </c>
      <c r="M186" s="4">
        <f t="shared" si="30"/>
        <v>334.96983204418854</v>
      </c>
      <c r="N186" s="4">
        <f t="shared" si="31"/>
        <v>331.27369551011327</v>
      </c>
      <c r="O186" s="5">
        <f t="shared" si="26"/>
        <v>1.1034237058063421E-2</v>
      </c>
      <c r="P186" s="5">
        <f t="shared" si="27"/>
        <v>-3.1256044701981928E-2</v>
      </c>
      <c r="Q186" s="14"/>
      <c r="R186" s="13">
        <f t="shared" si="28"/>
        <v>-8.4181850854454145E-3</v>
      </c>
      <c r="S186" s="20" t="b">
        <f t="shared" si="29"/>
        <v>0</v>
      </c>
      <c r="T186" s="13" t="b">
        <f t="shared" si="32"/>
        <v>0</v>
      </c>
      <c r="U186" s="13"/>
    </row>
    <row r="187" spans="1:21" x14ac:dyDescent="0.2">
      <c r="A187" s="1">
        <v>45142</v>
      </c>
      <c r="B187" s="4">
        <v>328.04998799999998</v>
      </c>
      <c r="C187" s="4">
        <v>334.70001200000002</v>
      </c>
      <c r="D187" s="4">
        <v>326.70001200000002</v>
      </c>
      <c r="E187" s="4">
        <v>328.75</v>
      </c>
      <c r="F187" s="4">
        <v>328.75</v>
      </c>
      <c r="G187" s="2">
        <v>7154048</v>
      </c>
      <c r="H187" s="4">
        <f t="shared" si="22"/>
        <v>7.1540480000000004</v>
      </c>
      <c r="I187" s="5">
        <f t="shared" si="23"/>
        <v>2.4487296315128387E-2</v>
      </c>
      <c r="J187" s="14"/>
      <c r="K187" s="17" t="b">
        <f t="shared" si="24"/>
        <v>1</v>
      </c>
      <c r="L187" s="5">
        <f t="shared" si="25"/>
        <v>2.1338577217079953E-3</v>
      </c>
      <c r="M187" s="4">
        <f t="shared" si="30"/>
        <v>333.93319337015714</v>
      </c>
      <c r="N187" s="4">
        <f t="shared" si="31"/>
        <v>331.05424372662515</v>
      </c>
      <c r="O187" s="5">
        <f t="shared" si="26"/>
        <v>8.6213341491354761E-3</v>
      </c>
      <c r="P187" s="5">
        <f t="shared" si="27"/>
        <v>-2.1660564189973513E-2</v>
      </c>
      <c r="Q187" s="14"/>
      <c r="R187" s="13">
        <f t="shared" si="28"/>
        <v>2.2963234714821331E-3</v>
      </c>
      <c r="S187" s="20" t="b">
        <f t="shared" si="29"/>
        <v>0</v>
      </c>
      <c r="T187" s="13" t="b">
        <f t="shared" si="32"/>
        <v>0</v>
      </c>
      <c r="U187" s="13"/>
    </row>
    <row r="188" spans="1:21" x14ac:dyDescent="0.2">
      <c r="A188" s="1">
        <v>45145</v>
      </c>
      <c r="B188" s="4">
        <v>329.60000600000001</v>
      </c>
      <c r="C188" s="4">
        <v>332</v>
      </c>
      <c r="D188" s="4">
        <v>327.70001200000002</v>
      </c>
      <c r="E188" s="4">
        <v>328.64999399999999</v>
      </c>
      <c r="F188" s="4">
        <v>328.64999399999999</v>
      </c>
      <c r="G188" s="2">
        <v>5806926</v>
      </c>
      <c r="H188" s="4">
        <f t="shared" si="22"/>
        <v>5.8069259999999998</v>
      </c>
      <c r="I188" s="5">
        <f t="shared" si="23"/>
        <v>1.3121720605856995E-2</v>
      </c>
      <c r="J188" s="14"/>
      <c r="K188" s="17" t="b">
        <f t="shared" si="24"/>
        <v>1</v>
      </c>
      <c r="L188" s="5">
        <f t="shared" si="25"/>
        <v>-2.8823179086957152E-3</v>
      </c>
      <c r="M188" s="4">
        <f t="shared" si="30"/>
        <v>333.05266014179762</v>
      </c>
      <c r="N188" s="4">
        <f t="shared" si="31"/>
        <v>330.84517853300559</v>
      </c>
      <c r="O188" s="5">
        <f t="shared" si="26"/>
        <v>6.6280257538017693E-3</v>
      </c>
      <c r="P188" s="5">
        <f t="shared" si="27"/>
        <v>-1.6071476923555286E-2</v>
      </c>
      <c r="Q188" s="14"/>
      <c r="R188" s="13">
        <f t="shared" si="28"/>
        <v>-3.1606417476126606E-3</v>
      </c>
      <c r="S188" s="20" t="b">
        <f t="shared" si="29"/>
        <v>1</v>
      </c>
      <c r="T188" s="13" t="b">
        <f t="shared" si="32"/>
        <v>1</v>
      </c>
      <c r="U188" s="13"/>
    </row>
    <row r="189" spans="1:21" x14ac:dyDescent="0.2">
      <c r="A189" s="1">
        <v>45146</v>
      </c>
      <c r="B189" s="4">
        <v>329</v>
      </c>
      <c r="C189" s="4">
        <v>339.79998799999998</v>
      </c>
      <c r="D189" s="4">
        <v>329</v>
      </c>
      <c r="E189" s="4">
        <v>338.75</v>
      </c>
      <c r="F189" s="4">
        <v>338.75</v>
      </c>
      <c r="G189" s="2">
        <v>8423589</v>
      </c>
      <c r="H189" s="4">
        <f t="shared" si="22"/>
        <v>8.4235889999999998</v>
      </c>
      <c r="I189" s="5">
        <f t="shared" si="23"/>
        <v>3.2826711246200561E-2</v>
      </c>
      <c r="J189" s="14"/>
      <c r="K189" s="17" t="b">
        <f t="shared" si="24"/>
        <v>0</v>
      </c>
      <c r="L189" s="5">
        <f t="shared" si="25"/>
        <v>2.9635258358662615E-2</v>
      </c>
      <c r="M189" s="4">
        <f t="shared" si="30"/>
        <v>334.00221678483138</v>
      </c>
      <c r="N189" s="4">
        <f t="shared" si="31"/>
        <v>331.53255431274425</v>
      </c>
      <c r="O189" s="5">
        <f t="shared" si="26"/>
        <v>7.3941499426577514E-3</v>
      </c>
      <c r="P189" s="5">
        <f t="shared" si="27"/>
        <v>-1.4976597559691855E-2</v>
      </c>
      <c r="Q189" s="14"/>
      <c r="R189" s="13">
        <f t="shared" si="28"/>
        <v>1.7358481242966149E-2</v>
      </c>
      <c r="S189" s="20" t="b">
        <f t="shared" si="29"/>
        <v>0</v>
      </c>
      <c r="T189" s="13" t="b">
        <f t="shared" si="32"/>
        <v>0</v>
      </c>
      <c r="U189" s="13"/>
    </row>
    <row r="190" spans="1:21" x14ac:dyDescent="0.2">
      <c r="A190" s="1">
        <v>45147</v>
      </c>
      <c r="B190" s="4">
        <v>338.29998799999998</v>
      </c>
      <c r="C190" s="4">
        <v>339.35000600000001</v>
      </c>
      <c r="D190" s="4">
        <v>332</v>
      </c>
      <c r="E190" s="4">
        <v>336.10000600000001</v>
      </c>
      <c r="F190" s="4">
        <v>336.10000600000001</v>
      </c>
      <c r="G190" s="2">
        <v>7294768</v>
      </c>
      <c r="H190" s="4">
        <f t="shared" si="22"/>
        <v>7.2947680000000004</v>
      </c>
      <c r="I190" s="5">
        <f t="shared" si="23"/>
        <v>2.2138572289156649E-2</v>
      </c>
      <c r="J190" s="14"/>
      <c r="K190" s="17" t="b">
        <f t="shared" si="24"/>
        <v>0</v>
      </c>
      <c r="L190" s="5">
        <f t="shared" si="25"/>
        <v>-6.5030507775246426E-3</v>
      </c>
      <c r="M190" s="4">
        <f t="shared" si="30"/>
        <v>334.3518483206928</v>
      </c>
      <c r="N190" s="4">
        <f t="shared" si="31"/>
        <v>331.92972402467956</v>
      </c>
      <c r="O190" s="5">
        <f t="shared" si="26"/>
        <v>7.2442377937449367E-3</v>
      </c>
      <c r="P190" s="5">
        <f t="shared" si="27"/>
        <v>-7.0340520996223883E-3</v>
      </c>
      <c r="Q190" s="14"/>
      <c r="R190" s="13">
        <f t="shared" si="28"/>
        <v>1.4948796318641077E-2</v>
      </c>
      <c r="S190" s="20" t="b">
        <f t="shared" si="29"/>
        <v>1</v>
      </c>
      <c r="T190" s="13" t="b">
        <f t="shared" si="32"/>
        <v>1</v>
      </c>
      <c r="U190" s="13"/>
    </row>
    <row r="191" spans="1:21" x14ac:dyDescent="0.2">
      <c r="A191" s="1">
        <v>45148</v>
      </c>
      <c r="B191" s="4">
        <v>335.79998799999998</v>
      </c>
      <c r="C191" s="4">
        <v>337.5</v>
      </c>
      <c r="D191" s="4">
        <v>329.39999399999999</v>
      </c>
      <c r="E191" s="4">
        <v>331.25</v>
      </c>
      <c r="F191" s="4">
        <v>331.25</v>
      </c>
      <c r="G191" s="2">
        <v>8343599</v>
      </c>
      <c r="H191" s="4">
        <f t="shared" si="22"/>
        <v>8.3435989999999993</v>
      </c>
      <c r="I191" s="5">
        <f t="shared" si="23"/>
        <v>2.459018259727111E-2</v>
      </c>
      <c r="J191" s="14"/>
      <c r="K191" s="17" t="b">
        <f t="shared" si="24"/>
        <v>1</v>
      </c>
      <c r="L191" s="5">
        <f t="shared" si="25"/>
        <v>-1.3549696731972441E-2</v>
      </c>
      <c r="M191" s="4">
        <f t="shared" si="30"/>
        <v>333.83487360057734</v>
      </c>
      <c r="N191" s="4">
        <f t="shared" si="31"/>
        <v>331.87061758775093</v>
      </c>
      <c r="O191" s="5">
        <f t="shared" si="26"/>
        <v>5.8839149776083004E-3</v>
      </c>
      <c r="P191" s="5">
        <f t="shared" si="27"/>
        <v>-1.3284650440335772E-2</v>
      </c>
      <c r="Q191" s="14"/>
      <c r="R191" s="13">
        <f t="shared" si="28"/>
        <v>1.0978860176866563E-2</v>
      </c>
      <c r="S191" s="20" t="b">
        <f t="shared" si="29"/>
        <v>1</v>
      </c>
      <c r="T191" s="13" t="b">
        <f t="shared" si="32"/>
        <v>1</v>
      </c>
      <c r="U191" s="13"/>
    </row>
    <row r="192" spans="1:21" x14ac:dyDescent="0.2">
      <c r="A192" s="1">
        <v>45149</v>
      </c>
      <c r="B192" s="4">
        <v>332.60000600000001</v>
      </c>
      <c r="C192" s="4">
        <v>338.75</v>
      </c>
      <c r="D192" s="4">
        <v>329.70001200000002</v>
      </c>
      <c r="E192" s="4">
        <v>332.10000600000001</v>
      </c>
      <c r="F192" s="4">
        <v>332.10000600000001</v>
      </c>
      <c r="G192" s="2">
        <v>8916824</v>
      </c>
      <c r="H192" s="4">
        <f t="shared" si="22"/>
        <v>8.9168240000000001</v>
      </c>
      <c r="I192" s="5">
        <f t="shared" si="23"/>
        <v>2.7449158843221348E-2</v>
      </c>
      <c r="J192" s="14"/>
      <c r="K192" s="17" t="b">
        <f t="shared" si="24"/>
        <v>1</v>
      </c>
      <c r="L192" s="5">
        <f t="shared" si="25"/>
        <v>-1.5033072488880232E-3</v>
      </c>
      <c r="M192" s="4">
        <f t="shared" si="30"/>
        <v>333.54572900048112</v>
      </c>
      <c r="N192" s="4">
        <f t="shared" si="31"/>
        <v>331.89056440620737</v>
      </c>
      <c r="O192" s="5">
        <f t="shared" si="26"/>
        <v>4.9623318494698967E-3</v>
      </c>
      <c r="P192" s="5">
        <f t="shared" si="27"/>
        <v>-1.1529804359975944E-2</v>
      </c>
      <c r="Q192" s="14"/>
      <c r="R192" s="13">
        <f t="shared" si="28"/>
        <v>1.5602871051937158E-2</v>
      </c>
      <c r="S192" s="20" t="b">
        <f t="shared" si="29"/>
        <v>0</v>
      </c>
      <c r="T192" s="13" t="b">
        <f t="shared" si="32"/>
        <v>0</v>
      </c>
      <c r="U192" s="13"/>
    </row>
    <row r="193" spans="1:21" x14ac:dyDescent="0.2">
      <c r="A193" s="1">
        <v>45152</v>
      </c>
      <c r="B193" s="4">
        <v>331.89999399999999</v>
      </c>
      <c r="C193" s="4">
        <v>331.89999399999999</v>
      </c>
      <c r="D193" s="4">
        <v>323</v>
      </c>
      <c r="E193" s="4">
        <v>329.54998799999998</v>
      </c>
      <c r="F193" s="4">
        <v>329.54998799999998</v>
      </c>
      <c r="G193" s="2">
        <v>8901369</v>
      </c>
      <c r="H193" s="4">
        <f t="shared" si="22"/>
        <v>8.9013690000000008</v>
      </c>
      <c r="I193" s="5">
        <f t="shared" si="23"/>
        <v>2.7554160990712052E-2</v>
      </c>
      <c r="J193" s="14"/>
      <c r="K193" s="17" t="b">
        <f t="shared" si="24"/>
        <v>0</v>
      </c>
      <c r="L193" s="5">
        <f t="shared" si="25"/>
        <v>-7.0804641231780431E-3</v>
      </c>
      <c r="M193" s="4">
        <f t="shared" si="30"/>
        <v>332.87977216706759</v>
      </c>
      <c r="N193" s="4">
        <f t="shared" si="31"/>
        <v>331.68703602305891</v>
      </c>
      <c r="O193" s="5">
        <f t="shared" si="26"/>
        <v>3.5830838751297264E-3</v>
      </c>
      <c r="P193" s="5">
        <f t="shared" si="27"/>
        <v>-2.9679701180848769E-2</v>
      </c>
      <c r="Q193" s="14"/>
      <c r="R193" s="13">
        <f t="shared" si="28"/>
        <v>-2.9433394546300533E-3</v>
      </c>
      <c r="S193" s="20" t="b">
        <f t="shared" si="29"/>
        <v>1</v>
      </c>
      <c r="T193" s="13" t="b">
        <f t="shared" si="32"/>
        <v>1</v>
      </c>
      <c r="U193" s="13"/>
    </row>
    <row r="194" spans="1:21" x14ac:dyDescent="0.2">
      <c r="A194" s="1">
        <v>45154</v>
      </c>
      <c r="B194" s="4">
        <v>328</v>
      </c>
      <c r="C194" s="4">
        <v>330.79998799999998</v>
      </c>
      <c r="D194" s="4">
        <v>323.14999399999999</v>
      </c>
      <c r="E194" s="4">
        <v>328</v>
      </c>
      <c r="F194" s="4">
        <v>328</v>
      </c>
      <c r="G194" s="2">
        <v>4567410</v>
      </c>
      <c r="H194" s="4">
        <f t="shared" si="22"/>
        <v>4.5674099999999997</v>
      </c>
      <c r="I194" s="5">
        <f t="shared" si="23"/>
        <v>2.3673198644713553E-2</v>
      </c>
      <c r="J194" s="14"/>
      <c r="K194" s="17" t="b">
        <f t="shared" si="24"/>
        <v>0</v>
      </c>
      <c r="L194" s="5">
        <f t="shared" si="25"/>
        <v>0</v>
      </c>
      <c r="M194" s="4">
        <f t="shared" si="30"/>
        <v>332.06647680588964</v>
      </c>
      <c r="N194" s="4">
        <f t="shared" si="31"/>
        <v>331.36642419496684</v>
      </c>
      <c r="O194" s="5">
        <f t="shared" si="26"/>
        <v>2.1081700798482404E-3</v>
      </c>
      <c r="P194" s="5">
        <f t="shared" si="27"/>
        <v>-2.6851499409564904E-2</v>
      </c>
      <c r="Q194" s="14"/>
      <c r="R194" s="13">
        <f t="shared" si="28"/>
        <v>-3.8139616442823899E-3</v>
      </c>
      <c r="S194" s="20" t="b">
        <f t="shared" si="29"/>
        <v>1</v>
      </c>
      <c r="T194" s="13" t="b">
        <f t="shared" si="32"/>
        <v>1</v>
      </c>
      <c r="U194" s="13"/>
    </row>
    <row r="195" spans="1:21" x14ac:dyDescent="0.2">
      <c r="A195" s="1">
        <v>45155</v>
      </c>
      <c r="B195" s="4">
        <v>327.95001200000002</v>
      </c>
      <c r="C195" s="4">
        <v>333.20001200000002</v>
      </c>
      <c r="D195" s="4">
        <v>326.60000600000001</v>
      </c>
      <c r="E195" s="4">
        <v>329.85000600000001</v>
      </c>
      <c r="F195" s="4">
        <v>329.85000600000001</v>
      </c>
      <c r="G195" s="2">
        <v>6624578</v>
      </c>
      <c r="H195" s="4">
        <f t="shared" ref="H195:H253" si="33">(G195/1000000)</f>
        <v>6.6245779999999996</v>
      </c>
      <c r="I195" s="5">
        <f t="shared" ref="I195:I257" si="34">(C195-D195)/D195</f>
        <v>2.0208223756125736E-2</v>
      </c>
      <c r="J195" s="14"/>
      <c r="K195" s="17" t="b">
        <f t="shared" ref="K195:K257" si="35">(E195-D195)&lt;(C195-E195)</f>
        <v>1</v>
      </c>
      <c r="L195" s="5">
        <f t="shared" ref="L195:L257" si="36">(E195-B195)/B195</f>
        <v>5.7935475849288653E-3</v>
      </c>
      <c r="M195" s="4">
        <f t="shared" si="30"/>
        <v>331.69706500490804</v>
      </c>
      <c r="N195" s="4">
        <f t="shared" si="31"/>
        <v>331.23456174323059</v>
      </c>
      <c r="O195" s="5">
        <f t="shared" ref="O195:O257" si="37">(M195-N195)/M195</f>
        <v>1.3943543988567133E-3</v>
      </c>
      <c r="P195" s="5">
        <f t="shared" ref="P195:P257" si="38">(D195-M195)/M195</f>
        <v>-1.5366608700118021E-2</v>
      </c>
      <c r="Q195" s="14"/>
      <c r="R195" s="13">
        <f t="shared" ref="R195:R257" si="39">(C195-M195)/M195</f>
        <v>4.5310831890228997E-3</v>
      </c>
      <c r="S195" s="20" t="b">
        <f t="shared" ref="S195:S257" si="40">(E195&lt;E194)</f>
        <v>0</v>
      </c>
      <c r="T195" s="13" t="b">
        <f t="shared" si="32"/>
        <v>0</v>
      </c>
      <c r="U195" s="13"/>
    </row>
    <row r="196" spans="1:21" x14ac:dyDescent="0.2">
      <c r="A196" s="1">
        <v>45156</v>
      </c>
      <c r="B196" s="4">
        <v>328.95001200000002</v>
      </c>
      <c r="C196" s="4">
        <v>333.39999399999999</v>
      </c>
      <c r="D196" s="4">
        <v>327.29998799999998</v>
      </c>
      <c r="E196" s="4">
        <v>328.25</v>
      </c>
      <c r="F196" s="4">
        <v>328.25</v>
      </c>
      <c r="G196" s="2">
        <v>6144696</v>
      </c>
      <c r="H196" s="4">
        <f t="shared" si="33"/>
        <v>6.1446959999999997</v>
      </c>
      <c r="I196" s="5">
        <f t="shared" si="34"/>
        <v>1.8637354792692531E-2</v>
      </c>
      <c r="J196" s="14"/>
      <c r="K196" s="17" t="b">
        <f t="shared" si="35"/>
        <v>1</v>
      </c>
      <c r="L196" s="5">
        <f t="shared" si="36"/>
        <v>-2.1280193782148736E-3</v>
      </c>
      <c r="M196" s="4">
        <f t="shared" ref="M196:M257" si="41">(E196-M195)*(2/($W$1+1))+M195</f>
        <v>331.1225541707567</v>
      </c>
      <c r="N196" s="4">
        <f t="shared" ref="N196:N257" si="42">(E196-N195)*(2/($W$2+1))+N195</f>
        <v>330.97503463512356</v>
      </c>
      <c r="O196" s="5">
        <f t="shared" si="37"/>
        <v>4.4551340213769465E-4</v>
      </c>
      <c r="P196" s="5">
        <f t="shared" si="38"/>
        <v>-1.1544263966946374E-2</v>
      </c>
      <c r="Q196" s="14"/>
      <c r="R196" s="13">
        <f t="shared" si="39"/>
        <v>6.8779362823736803E-3</v>
      </c>
      <c r="S196" s="20" t="b">
        <f t="shared" si="40"/>
        <v>1</v>
      </c>
      <c r="T196" s="13" t="b">
        <f t="shared" ref="T196:T248" si="43">(E196&lt;E195)</f>
        <v>1</v>
      </c>
      <c r="U196" s="13"/>
    </row>
    <row r="197" spans="1:21" x14ac:dyDescent="0.2">
      <c r="A197" s="1">
        <v>45159</v>
      </c>
      <c r="B197" s="4">
        <v>328.5</v>
      </c>
      <c r="C197" s="4">
        <v>331</v>
      </c>
      <c r="D197" s="4">
        <v>327.5</v>
      </c>
      <c r="E197" s="4">
        <v>328.14999399999999</v>
      </c>
      <c r="F197" s="4">
        <v>328.14999399999999</v>
      </c>
      <c r="G197" s="2">
        <v>5406223</v>
      </c>
      <c r="H197" s="4">
        <f t="shared" si="33"/>
        <v>5.4062229999999998</v>
      </c>
      <c r="I197" s="5">
        <f t="shared" si="34"/>
        <v>1.0687022900763359E-2</v>
      </c>
      <c r="J197" s="14"/>
      <c r="K197" s="17" t="b">
        <f t="shared" si="35"/>
        <v>1</v>
      </c>
      <c r="L197" s="5">
        <f t="shared" si="36"/>
        <v>-1.0654672754946959E-3</v>
      </c>
      <c r="M197" s="4">
        <f t="shared" si="41"/>
        <v>330.62712747563057</v>
      </c>
      <c r="N197" s="4">
        <f t="shared" si="42"/>
        <v>330.72937892772154</v>
      </c>
      <c r="O197" s="5">
        <f t="shared" si="37"/>
        <v>-3.0926516185065514E-4</v>
      </c>
      <c r="P197" s="5">
        <f t="shared" si="38"/>
        <v>-9.4581696895426805E-3</v>
      </c>
      <c r="Q197" s="14"/>
      <c r="R197" s="13">
        <f t="shared" si="39"/>
        <v>1.1277735351492302E-3</v>
      </c>
      <c r="S197" s="20" t="b">
        <f t="shared" si="40"/>
        <v>1</v>
      </c>
      <c r="T197" s="13" t="b">
        <f t="shared" si="43"/>
        <v>1</v>
      </c>
      <c r="U197" s="13"/>
    </row>
    <row r="198" spans="1:21" x14ac:dyDescent="0.2">
      <c r="A198" s="1">
        <v>45160</v>
      </c>
      <c r="B198" s="4">
        <v>329.04998799999998</v>
      </c>
      <c r="C198" s="4">
        <v>329.5</v>
      </c>
      <c r="D198" s="4">
        <v>325.45001200000002</v>
      </c>
      <c r="E198" s="4">
        <v>326.14999399999999</v>
      </c>
      <c r="F198" s="4">
        <v>326.14999399999999</v>
      </c>
      <c r="G198" s="2">
        <v>5084690</v>
      </c>
      <c r="H198" s="4">
        <f t="shared" si="33"/>
        <v>5.0846900000000002</v>
      </c>
      <c r="I198" s="5">
        <f t="shared" si="34"/>
        <v>1.2444270550526158E-2</v>
      </c>
      <c r="J198" s="14"/>
      <c r="K198" s="17" t="b">
        <f t="shared" si="35"/>
        <v>1</v>
      </c>
      <c r="L198" s="5">
        <f t="shared" si="36"/>
        <v>-8.8132323530125539E-3</v>
      </c>
      <c r="M198" s="4">
        <f t="shared" si="41"/>
        <v>329.8809385630255</v>
      </c>
      <c r="N198" s="4">
        <f t="shared" si="42"/>
        <v>330.33117154270229</v>
      </c>
      <c r="O198" s="5">
        <f t="shared" si="37"/>
        <v>-1.3648347844468702E-3</v>
      </c>
      <c r="P198" s="5">
        <f t="shared" si="38"/>
        <v>-1.3431896314854603E-2</v>
      </c>
      <c r="Q198" s="14"/>
      <c r="R198" s="13">
        <f t="shared" si="39"/>
        <v>-1.1547759160771115E-3</v>
      </c>
      <c r="S198" s="20" t="b">
        <f t="shared" si="40"/>
        <v>1</v>
      </c>
      <c r="T198" s="13" t="b">
        <f t="shared" si="43"/>
        <v>1</v>
      </c>
      <c r="U198" s="13"/>
    </row>
    <row r="199" spans="1:21" x14ac:dyDescent="0.2">
      <c r="A199" s="1">
        <v>45161</v>
      </c>
      <c r="B199" s="4">
        <v>327.39999399999999</v>
      </c>
      <c r="C199" s="4">
        <v>335.45001200000002</v>
      </c>
      <c r="D199" s="4">
        <v>326.20001200000002</v>
      </c>
      <c r="E199" s="4">
        <v>332.60000600000001</v>
      </c>
      <c r="F199" s="4">
        <v>332.60000600000001</v>
      </c>
      <c r="G199" s="2">
        <v>10502380</v>
      </c>
      <c r="H199" s="4">
        <f t="shared" si="33"/>
        <v>10.50238</v>
      </c>
      <c r="I199" s="5">
        <f t="shared" si="34"/>
        <v>2.8356835253580553E-2</v>
      </c>
      <c r="J199" s="14"/>
      <c r="K199" s="17" t="b">
        <f t="shared" si="35"/>
        <v>0</v>
      </c>
      <c r="L199" s="5">
        <f t="shared" si="36"/>
        <v>1.5882749222041876E-2</v>
      </c>
      <c r="M199" s="4">
        <f t="shared" si="41"/>
        <v>330.3341164691879</v>
      </c>
      <c r="N199" s="4">
        <f t="shared" si="42"/>
        <v>330.52846149551078</v>
      </c>
      <c r="O199" s="5">
        <f t="shared" si="37"/>
        <v>-5.8832865463657297E-4</v>
      </c>
      <c r="P199" s="5">
        <f t="shared" si="38"/>
        <v>-1.2514918269344123E-2</v>
      </c>
      <c r="Q199" s="14"/>
      <c r="R199" s="13">
        <f t="shared" si="39"/>
        <v>1.5487033508660613E-2</v>
      </c>
      <c r="S199" s="20" t="b">
        <f t="shared" si="40"/>
        <v>0</v>
      </c>
      <c r="T199" s="13" t="b">
        <f t="shared" si="43"/>
        <v>0</v>
      </c>
      <c r="U199" s="13"/>
    </row>
    <row r="200" spans="1:21" x14ac:dyDescent="0.2">
      <c r="A200" s="1">
        <v>45162</v>
      </c>
      <c r="B200" s="4">
        <v>334.89999399999999</v>
      </c>
      <c r="C200" s="4">
        <v>337.5</v>
      </c>
      <c r="D200" s="4">
        <v>330.70001200000002</v>
      </c>
      <c r="E200" s="4">
        <v>331.79998799999998</v>
      </c>
      <c r="F200" s="4">
        <v>331.79998799999998</v>
      </c>
      <c r="G200" s="2">
        <v>6073830</v>
      </c>
      <c r="H200" s="4">
        <f t="shared" si="33"/>
        <v>6.0738300000000001</v>
      </c>
      <c r="I200" s="5">
        <f t="shared" si="34"/>
        <v>2.0562406269280645E-2</v>
      </c>
      <c r="J200" s="14"/>
      <c r="K200" s="17" t="b">
        <f t="shared" si="35"/>
        <v>1</v>
      </c>
      <c r="L200" s="5">
        <f t="shared" si="36"/>
        <v>-9.2565125575965451E-3</v>
      </c>
      <c r="M200" s="4">
        <f t="shared" si="41"/>
        <v>330.57842839098993</v>
      </c>
      <c r="N200" s="4">
        <f t="shared" si="42"/>
        <v>330.63902901764027</v>
      </c>
      <c r="O200" s="5">
        <f t="shared" si="37"/>
        <v>-1.8331694220128091E-4</v>
      </c>
      <c r="P200" s="5">
        <f t="shared" si="38"/>
        <v>3.6779051071743113E-4</v>
      </c>
      <c r="Q200" s="14"/>
      <c r="R200" s="13">
        <f t="shared" si="39"/>
        <v>2.0937759437901434E-2</v>
      </c>
      <c r="S200" s="20" t="b">
        <f t="shared" si="40"/>
        <v>1</v>
      </c>
      <c r="T200" s="13" t="b">
        <f t="shared" si="43"/>
        <v>1</v>
      </c>
      <c r="U200" s="13"/>
    </row>
    <row r="201" spans="1:21" x14ac:dyDescent="0.2">
      <c r="A201" s="1">
        <v>45163</v>
      </c>
      <c r="B201" s="4">
        <v>330.5</v>
      </c>
      <c r="C201" s="4">
        <v>332.35000600000001</v>
      </c>
      <c r="D201" s="4">
        <v>325</v>
      </c>
      <c r="E201" s="4">
        <v>325.60000600000001</v>
      </c>
      <c r="F201" s="4">
        <v>325.60000600000001</v>
      </c>
      <c r="G201" s="2">
        <v>6112706</v>
      </c>
      <c r="H201" s="4">
        <f t="shared" si="33"/>
        <v>6.1127060000000002</v>
      </c>
      <c r="I201" s="5">
        <f t="shared" si="34"/>
        <v>2.2615403076923099E-2</v>
      </c>
      <c r="J201" s="14"/>
      <c r="K201" s="17" t="b">
        <f t="shared" si="35"/>
        <v>1</v>
      </c>
      <c r="L201" s="5">
        <f t="shared" si="36"/>
        <v>-1.4826003025718586E-2</v>
      </c>
      <c r="M201" s="4">
        <f t="shared" si="41"/>
        <v>329.74869132582495</v>
      </c>
      <c r="N201" s="4">
        <f t="shared" si="42"/>
        <v>330.20085310306285</v>
      </c>
      <c r="O201" s="5">
        <f t="shared" si="37"/>
        <v>-1.3712314533225033E-3</v>
      </c>
      <c r="P201" s="5">
        <f t="shared" si="38"/>
        <v>-1.4400940627639259E-2</v>
      </c>
      <c r="Q201" s="14"/>
      <c r="R201" s="13">
        <f t="shared" si="39"/>
        <v>7.8887793723029405E-3</v>
      </c>
      <c r="S201" s="20" t="b">
        <f t="shared" si="40"/>
        <v>1</v>
      </c>
      <c r="T201" s="13" t="b">
        <f t="shared" si="43"/>
        <v>1</v>
      </c>
      <c r="U201" s="13">
        <f>(E201-E198)/E198</f>
        <v>-1.6863038789446823E-3</v>
      </c>
    </row>
    <row r="202" spans="1:21" x14ac:dyDescent="0.2">
      <c r="A202" s="1">
        <v>45166</v>
      </c>
      <c r="B202" s="4">
        <v>327.25</v>
      </c>
      <c r="C202" s="4">
        <v>328.70001200000002</v>
      </c>
      <c r="D202" s="4">
        <v>325.54998799999998</v>
      </c>
      <c r="E202" s="4">
        <v>326.64999399999999</v>
      </c>
      <c r="F202" s="4">
        <v>326.64999399999999</v>
      </c>
      <c r="G202" s="2">
        <v>3003980</v>
      </c>
      <c r="H202" s="4">
        <f t="shared" si="33"/>
        <v>3.0039799999999999</v>
      </c>
      <c r="I202" s="5">
        <f t="shared" si="34"/>
        <v>9.6760071144589652E-3</v>
      </c>
      <c r="J202" s="14"/>
      <c r="K202" s="17" t="b">
        <f t="shared" si="35"/>
        <v>1</v>
      </c>
      <c r="L202" s="5">
        <f t="shared" si="36"/>
        <v>-1.8334789915966619E-3</v>
      </c>
      <c r="M202" s="4">
        <f t="shared" si="41"/>
        <v>329.23224177152076</v>
      </c>
      <c r="N202" s="4">
        <f t="shared" si="42"/>
        <v>329.89208274627475</v>
      </c>
      <c r="O202" s="5">
        <f t="shared" si="37"/>
        <v>-2.0041809125483649E-3</v>
      </c>
      <c r="P202" s="5">
        <f t="shared" si="38"/>
        <v>-1.1184365637178914E-2</v>
      </c>
      <c r="Q202" s="14"/>
      <c r="R202" s="13">
        <f t="shared" si="39"/>
        <v>-1.6165785241960037E-3</v>
      </c>
      <c r="S202" s="20" t="b">
        <f t="shared" si="40"/>
        <v>0</v>
      </c>
      <c r="T202" s="13" t="b">
        <f t="shared" si="43"/>
        <v>0</v>
      </c>
      <c r="U202" s="13"/>
    </row>
    <row r="203" spans="1:21" x14ac:dyDescent="0.2">
      <c r="A203" s="1">
        <v>45167</v>
      </c>
      <c r="B203" s="4">
        <v>328.39999399999999</v>
      </c>
      <c r="C203" s="4">
        <v>329.35000600000001</v>
      </c>
      <c r="D203" s="4">
        <v>325.5</v>
      </c>
      <c r="E203" s="4">
        <v>326.60000600000001</v>
      </c>
      <c r="F203" s="4">
        <v>326.60000600000001</v>
      </c>
      <c r="G203" s="2">
        <v>3152872</v>
      </c>
      <c r="H203" s="4">
        <f t="shared" si="33"/>
        <v>3.1528719999999999</v>
      </c>
      <c r="I203" s="5">
        <f t="shared" si="34"/>
        <v>1.1827975422427058E-2</v>
      </c>
      <c r="J203" s="14"/>
      <c r="K203" s="17" t="b">
        <f t="shared" si="35"/>
        <v>1</v>
      </c>
      <c r="L203" s="5">
        <f t="shared" si="36"/>
        <v>-5.4810841439905294E-3</v>
      </c>
      <c r="M203" s="4">
        <f t="shared" si="41"/>
        <v>328.79353580960066</v>
      </c>
      <c r="N203" s="4">
        <f t="shared" si="42"/>
        <v>329.60581520312041</v>
      </c>
      <c r="O203" s="5">
        <f t="shared" si="37"/>
        <v>-2.4704846812746888E-3</v>
      </c>
      <c r="P203" s="5">
        <f t="shared" si="38"/>
        <v>-1.0017033338234156E-2</v>
      </c>
      <c r="Q203" s="14"/>
      <c r="R203" s="13">
        <f t="shared" si="39"/>
        <v>1.6924608600626374E-3</v>
      </c>
      <c r="S203" s="20" t="b">
        <f t="shared" si="40"/>
        <v>1</v>
      </c>
      <c r="T203" s="13" t="b">
        <f t="shared" si="43"/>
        <v>1</v>
      </c>
      <c r="U203" s="13"/>
    </row>
    <row r="204" spans="1:21" x14ac:dyDescent="0.2">
      <c r="A204" s="1">
        <v>45168</v>
      </c>
      <c r="B204" s="4">
        <v>328</v>
      </c>
      <c r="C204" s="4">
        <v>329.39999399999999</v>
      </c>
      <c r="D204" s="4">
        <v>324.79998799999998</v>
      </c>
      <c r="E204" s="4">
        <v>325.54998799999998</v>
      </c>
      <c r="F204" s="4">
        <v>325.54998799999998</v>
      </c>
      <c r="G204" s="2">
        <v>3351166</v>
      </c>
      <c r="H204" s="4">
        <f t="shared" si="33"/>
        <v>3.3511660000000001</v>
      </c>
      <c r="I204" s="5">
        <f t="shared" si="34"/>
        <v>1.4162580572509159E-2</v>
      </c>
      <c r="J204" s="14"/>
      <c r="K204" s="17" t="b">
        <f t="shared" si="35"/>
        <v>1</v>
      </c>
      <c r="L204" s="5">
        <f t="shared" si="36"/>
        <v>-7.4695487804878509E-3</v>
      </c>
      <c r="M204" s="4">
        <f t="shared" si="41"/>
        <v>328.25294450800055</v>
      </c>
      <c r="N204" s="4">
        <f t="shared" si="42"/>
        <v>329.25313457676214</v>
      </c>
      <c r="O204" s="5">
        <f t="shared" si="37"/>
        <v>-3.0470101959350596E-3</v>
      </c>
      <c r="P204" s="5">
        <f t="shared" si="38"/>
        <v>-1.0519194315761603E-2</v>
      </c>
      <c r="Q204" s="14"/>
      <c r="R204" s="13">
        <f t="shared" si="39"/>
        <v>3.4944073196927017E-3</v>
      </c>
      <c r="S204" s="20" t="b">
        <f t="shared" si="40"/>
        <v>1</v>
      </c>
      <c r="T204" s="13" t="b">
        <f t="shared" si="43"/>
        <v>1</v>
      </c>
      <c r="U204" s="13"/>
    </row>
    <row r="205" spans="1:21" x14ac:dyDescent="0.2">
      <c r="A205" s="1">
        <v>45169</v>
      </c>
      <c r="B205" s="4">
        <v>325.54998799999998</v>
      </c>
      <c r="C205" s="4">
        <v>327.29998799999998</v>
      </c>
      <c r="D205" s="4">
        <v>319.25</v>
      </c>
      <c r="E205" s="4">
        <v>320.39999399999999</v>
      </c>
      <c r="F205" s="4">
        <v>320.39999399999999</v>
      </c>
      <c r="G205" s="2">
        <v>6435321</v>
      </c>
      <c r="H205" s="4">
        <f t="shared" si="33"/>
        <v>6.4353210000000001</v>
      </c>
      <c r="I205" s="5">
        <f t="shared" si="34"/>
        <v>2.5215310884886405E-2</v>
      </c>
      <c r="J205" s="14"/>
      <c r="K205" s="17" t="b">
        <f t="shared" si="35"/>
        <v>1</v>
      </c>
      <c r="L205" s="5">
        <f t="shared" si="36"/>
        <v>-1.5819364736084685E-2</v>
      </c>
      <c r="M205" s="4">
        <f t="shared" si="41"/>
        <v>326.9441194233338</v>
      </c>
      <c r="N205" s="4">
        <f t="shared" si="42"/>
        <v>328.48329626573934</v>
      </c>
      <c r="O205" s="5">
        <f t="shared" si="37"/>
        <v>-4.7077673246435775E-3</v>
      </c>
      <c r="P205" s="5">
        <f t="shared" si="38"/>
        <v>-2.3533438793469481E-2</v>
      </c>
      <c r="Q205" s="14"/>
      <c r="R205" s="13">
        <f t="shared" si="39"/>
        <v>1.0884691160491457E-3</v>
      </c>
      <c r="S205" s="20" t="b">
        <f t="shared" si="40"/>
        <v>1</v>
      </c>
      <c r="T205" s="13" t="b">
        <f t="shared" si="43"/>
        <v>1</v>
      </c>
      <c r="U205" s="13"/>
    </row>
    <row r="206" spans="1:21" x14ac:dyDescent="0.2">
      <c r="A206" s="1">
        <v>45170</v>
      </c>
      <c r="B206" s="4">
        <v>321.60000600000001</v>
      </c>
      <c r="C206" s="4">
        <v>330.35000600000001</v>
      </c>
      <c r="D206" s="4">
        <v>319.70001200000002</v>
      </c>
      <c r="E206" s="4">
        <v>328.39999399999999</v>
      </c>
      <c r="F206" s="4">
        <v>328.39999399999999</v>
      </c>
      <c r="G206" s="2">
        <v>7224028</v>
      </c>
      <c r="H206" s="4">
        <f t="shared" si="33"/>
        <v>7.2240279999999997</v>
      </c>
      <c r="I206" s="5">
        <f t="shared" si="34"/>
        <v>3.3312460432438122E-2</v>
      </c>
      <c r="J206" s="14"/>
      <c r="K206" s="17" t="b">
        <f t="shared" si="35"/>
        <v>0</v>
      </c>
      <c r="L206" s="5">
        <f t="shared" si="36"/>
        <v>2.1144240899050183E-2</v>
      </c>
      <c r="M206" s="4">
        <f t="shared" si="41"/>
        <v>327.18676518611153</v>
      </c>
      <c r="N206" s="4">
        <f t="shared" si="42"/>
        <v>328.47605259045764</v>
      </c>
      <c r="O206" s="5">
        <f t="shared" si="37"/>
        <v>-3.9405243167850478E-3</v>
      </c>
      <c r="P206" s="5">
        <f t="shared" si="38"/>
        <v>-2.2882200573892019E-2</v>
      </c>
      <c r="Q206" s="14"/>
      <c r="R206" s="13">
        <f t="shared" si="39"/>
        <v>9.6679974573212115E-3</v>
      </c>
      <c r="S206" s="20" t="b">
        <f t="shared" si="40"/>
        <v>0</v>
      </c>
      <c r="T206" s="13" t="b">
        <f t="shared" si="43"/>
        <v>0</v>
      </c>
      <c r="U206" s="13">
        <f>(E206-E203)/E203</f>
        <v>5.5112919991801368E-3</v>
      </c>
    </row>
    <row r="207" spans="1:21" x14ac:dyDescent="0.2">
      <c r="A207" s="1">
        <v>45173</v>
      </c>
      <c r="B207" s="4">
        <v>329.54998799999998</v>
      </c>
      <c r="C207" s="4">
        <v>338.60000600000001</v>
      </c>
      <c r="D207" s="4">
        <v>327.29998799999998</v>
      </c>
      <c r="E207" s="4">
        <v>336.54998799999998</v>
      </c>
      <c r="F207" s="4">
        <v>336.54998799999998</v>
      </c>
      <c r="G207" s="2">
        <v>9300691</v>
      </c>
      <c r="H207" s="4">
        <f t="shared" si="33"/>
        <v>9.3006910000000005</v>
      </c>
      <c r="I207" s="5">
        <f t="shared" si="34"/>
        <v>3.4524956963945939E-2</v>
      </c>
      <c r="J207" s="14"/>
      <c r="K207" s="17" t="b">
        <f t="shared" si="35"/>
        <v>0</v>
      </c>
      <c r="L207" s="5">
        <f t="shared" si="36"/>
        <v>2.1241087103301609E-2</v>
      </c>
      <c r="M207" s="4">
        <f t="shared" si="41"/>
        <v>328.74730232175961</v>
      </c>
      <c r="N207" s="4">
        <f t="shared" si="42"/>
        <v>329.17813393041786</v>
      </c>
      <c r="O207" s="5">
        <f t="shared" si="37"/>
        <v>-1.3105251529534321E-3</v>
      </c>
      <c r="P207" s="5">
        <f t="shared" si="38"/>
        <v>-4.4025131507940693E-3</v>
      </c>
      <c r="Q207" s="14"/>
      <c r="R207" s="13">
        <f t="shared" si="39"/>
        <v>2.9970447236087501E-2</v>
      </c>
      <c r="S207" s="20" t="b">
        <f t="shared" si="40"/>
        <v>0</v>
      </c>
      <c r="T207" s="13" t="b">
        <f t="shared" si="43"/>
        <v>0</v>
      </c>
      <c r="U207" s="13"/>
    </row>
    <row r="208" spans="1:21" x14ac:dyDescent="0.2">
      <c r="A208" s="1">
        <v>45174</v>
      </c>
      <c r="B208" s="4">
        <v>337.10000600000001</v>
      </c>
      <c r="C208" s="4">
        <v>341.29998799999998</v>
      </c>
      <c r="D208" s="4">
        <v>333.85000600000001</v>
      </c>
      <c r="E208" s="4">
        <v>338.45001200000002</v>
      </c>
      <c r="F208" s="4">
        <v>338.45001200000002</v>
      </c>
      <c r="G208" s="2">
        <v>6995992</v>
      </c>
      <c r="H208" s="4">
        <f t="shared" si="33"/>
        <v>6.9959920000000002</v>
      </c>
      <c r="I208" s="5">
        <f t="shared" si="34"/>
        <v>2.2315356795290807E-2</v>
      </c>
      <c r="J208" s="14"/>
      <c r="K208" s="17" t="b">
        <f t="shared" si="35"/>
        <v>0</v>
      </c>
      <c r="L208" s="5">
        <f t="shared" si="36"/>
        <v>4.0047640936559563E-3</v>
      </c>
      <c r="M208" s="4">
        <f t="shared" si="41"/>
        <v>330.36442060146635</v>
      </c>
      <c r="N208" s="4">
        <f t="shared" si="42"/>
        <v>329.98438419733804</v>
      </c>
      <c r="O208" s="5">
        <f t="shared" si="37"/>
        <v>1.150355124309103E-3</v>
      </c>
      <c r="P208" s="5">
        <f t="shared" si="38"/>
        <v>1.0550728774568852E-2</v>
      </c>
      <c r="Q208" s="14"/>
      <c r="R208" s="13">
        <f t="shared" si="39"/>
        <v>3.3101528846914509E-2</v>
      </c>
      <c r="S208" s="20" t="b">
        <f t="shared" si="40"/>
        <v>0</v>
      </c>
      <c r="T208" s="13" t="b">
        <f t="shared" si="43"/>
        <v>0</v>
      </c>
      <c r="U208" s="13"/>
    </row>
    <row r="209" spans="1:21" x14ac:dyDescent="0.2">
      <c r="A209" s="1">
        <v>45175</v>
      </c>
      <c r="B209" s="4">
        <v>339.25</v>
      </c>
      <c r="C209" s="4">
        <v>339.25</v>
      </c>
      <c r="D209" s="4">
        <v>332.54998799999998</v>
      </c>
      <c r="E209" s="4">
        <v>334.20001200000002</v>
      </c>
      <c r="F209" s="4">
        <v>334.20001200000002</v>
      </c>
      <c r="G209" s="2">
        <v>4505165</v>
      </c>
      <c r="H209" s="4">
        <f t="shared" si="33"/>
        <v>4.5051649999999999</v>
      </c>
      <c r="I209" s="5">
        <f t="shared" si="34"/>
        <v>2.0147383075533341E-2</v>
      </c>
      <c r="J209" s="14"/>
      <c r="K209" s="17" t="b">
        <f t="shared" si="35"/>
        <v>1</v>
      </c>
      <c r="L209" s="5">
        <f t="shared" si="36"/>
        <v>-1.4885742078113441E-2</v>
      </c>
      <c r="M209" s="4">
        <f t="shared" si="41"/>
        <v>331.00368583455531</v>
      </c>
      <c r="N209" s="4">
        <f t="shared" si="42"/>
        <v>330.35096052800429</v>
      </c>
      <c r="O209" s="5">
        <f t="shared" si="37"/>
        <v>1.9719578194584498E-3</v>
      </c>
      <c r="P209" s="5">
        <f t="shared" si="38"/>
        <v>4.6715557307043286E-3</v>
      </c>
      <c r="Q209" s="14"/>
      <c r="R209" s="13">
        <f t="shared" si="39"/>
        <v>2.4913058429102873E-2</v>
      </c>
      <c r="S209" s="20" t="b">
        <f t="shared" si="40"/>
        <v>1</v>
      </c>
      <c r="T209" s="13" t="b">
        <f t="shared" si="43"/>
        <v>1</v>
      </c>
      <c r="U209" s="13"/>
    </row>
    <row r="210" spans="1:21" x14ac:dyDescent="0.2">
      <c r="A210" s="1">
        <v>45176</v>
      </c>
      <c r="B210" s="4">
        <v>334.20001200000002</v>
      </c>
      <c r="C210" s="4">
        <v>339.5</v>
      </c>
      <c r="D210" s="4">
        <v>333.60000600000001</v>
      </c>
      <c r="E210" s="4">
        <v>338.64999399999999</v>
      </c>
      <c r="F210" s="4">
        <v>338.64999399999999</v>
      </c>
      <c r="G210" s="2">
        <v>5716713</v>
      </c>
      <c r="H210" s="4">
        <f t="shared" si="33"/>
        <v>5.7167130000000004</v>
      </c>
      <c r="I210" s="5">
        <f t="shared" si="34"/>
        <v>1.7685833015242788E-2</v>
      </c>
      <c r="J210" s="14"/>
      <c r="K210" s="17" t="b">
        <f t="shared" si="35"/>
        <v>0</v>
      </c>
      <c r="L210" s="5">
        <f t="shared" si="36"/>
        <v>1.3315325673896077E-2</v>
      </c>
      <c r="M210" s="4">
        <f t="shared" si="41"/>
        <v>332.27807052879609</v>
      </c>
      <c r="N210" s="4">
        <f t="shared" si="42"/>
        <v>331.07261561252568</v>
      </c>
      <c r="O210" s="5">
        <f t="shared" si="37"/>
        <v>3.6278497535272769E-3</v>
      </c>
      <c r="P210" s="5">
        <f t="shared" si="38"/>
        <v>3.9784011900037579E-3</v>
      </c>
      <c r="Q210" s="14"/>
      <c r="R210" s="13">
        <f t="shared" si="39"/>
        <v>2.1734595544360597E-2</v>
      </c>
      <c r="S210" s="20" t="b">
        <f t="shared" si="40"/>
        <v>0</v>
      </c>
      <c r="T210" s="13" t="b">
        <f t="shared" si="43"/>
        <v>0</v>
      </c>
      <c r="U210" s="13"/>
    </row>
    <row r="211" spans="1:21" x14ac:dyDescent="0.2">
      <c r="A211" s="1">
        <v>45177</v>
      </c>
      <c r="B211" s="4">
        <v>339</v>
      </c>
      <c r="C211" s="4">
        <v>343.5</v>
      </c>
      <c r="D211" s="4">
        <v>335.5</v>
      </c>
      <c r="E211" s="4">
        <v>339.10000600000001</v>
      </c>
      <c r="F211" s="4">
        <v>339.10000600000001</v>
      </c>
      <c r="G211" s="2">
        <v>7260594</v>
      </c>
      <c r="H211" s="4">
        <f t="shared" si="33"/>
        <v>7.2605940000000002</v>
      </c>
      <c r="I211" s="5">
        <f t="shared" si="34"/>
        <v>2.3845007451564829E-2</v>
      </c>
      <c r="J211" s="14"/>
      <c r="K211" s="17" t="b">
        <f t="shared" si="35"/>
        <v>1</v>
      </c>
      <c r="L211" s="5">
        <f t="shared" si="36"/>
        <v>2.9500294985252974E-4</v>
      </c>
      <c r="M211" s="4">
        <f t="shared" si="41"/>
        <v>333.41505977399675</v>
      </c>
      <c r="N211" s="4">
        <f t="shared" si="42"/>
        <v>331.77064955926255</v>
      </c>
      <c r="O211" s="5">
        <f t="shared" si="37"/>
        <v>4.9320214145361242E-3</v>
      </c>
      <c r="P211" s="5">
        <f t="shared" si="38"/>
        <v>6.2532875012200053E-3</v>
      </c>
      <c r="Q211" s="14"/>
      <c r="R211" s="13">
        <f t="shared" si="39"/>
        <v>3.0247404639848201E-2</v>
      </c>
      <c r="S211" s="20" t="b">
        <f t="shared" si="40"/>
        <v>0</v>
      </c>
      <c r="T211" s="13" t="b">
        <f t="shared" si="43"/>
        <v>0</v>
      </c>
      <c r="U211" s="13"/>
    </row>
    <row r="212" spans="1:21" x14ac:dyDescent="0.2">
      <c r="A212" s="1">
        <v>45180</v>
      </c>
      <c r="B212" s="4">
        <v>340.89999399999999</v>
      </c>
      <c r="C212" s="4">
        <v>363</v>
      </c>
      <c r="D212" s="4">
        <v>340.29998799999998</v>
      </c>
      <c r="E212" s="4">
        <v>359.95001200000002</v>
      </c>
      <c r="F212" s="4">
        <v>359.95001200000002</v>
      </c>
      <c r="G212" s="2">
        <v>26571751</v>
      </c>
      <c r="H212" s="4">
        <f t="shared" si="33"/>
        <v>26.571750999999999</v>
      </c>
      <c r="I212" s="5">
        <f t="shared" si="34"/>
        <v>6.6705885396622519E-2</v>
      </c>
      <c r="J212" s="14"/>
      <c r="K212" s="17" t="b">
        <f t="shared" si="35"/>
        <v>0</v>
      </c>
      <c r="L212" s="5">
        <f t="shared" si="36"/>
        <v>5.5881543958020787E-2</v>
      </c>
      <c r="M212" s="4">
        <f t="shared" si="41"/>
        <v>337.83755181166396</v>
      </c>
      <c r="N212" s="4">
        <f t="shared" si="42"/>
        <v>334.22102890193537</v>
      </c>
      <c r="O212" s="5">
        <f t="shared" si="37"/>
        <v>1.070491687598041E-2</v>
      </c>
      <c r="P212" s="5">
        <f t="shared" si="38"/>
        <v>7.288817288460505E-3</v>
      </c>
      <c r="Q212" s="14"/>
      <c r="R212" s="13">
        <f t="shared" si="39"/>
        <v>7.4480909695803982E-2</v>
      </c>
      <c r="S212" s="20" t="b">
        <f t="shared" si="40"/>
        <v>0</v>
      </c>
      <c r="T212" s="13" t="b">
        <f t="shared" si="43"/>
        <v>0</v>
      </c>
      <c r="U212" s="13"/>
    </row>
    <row r="213" spans="1:21" x14ac:dyDescent="0.2">
      <c r="A213" s="1">
        <v>45181</v>
      </c>
      <c r="B213" s="4">
        <v>362</v>
      </c>
      <c r="C213" s="4">
        <v>362.95001200000002</v>
      </c>
      <c r="D213" s="4">
        <v>347.20001200000002</v>
      </c>
      <c r="E213" s="4">
        <v>348.79998799999998</v>
      </c>
      <c r="F213" s="4">
        <v>348.79998799999998</v>
      </c>
      <c r="G213" s="2">
        <v>12805258</v>
      </c>
      <c r="H213" s="4">
        <f t="shared" si="33"/>
        <v>12.805258</v>
      </c>
      <c r="I213" s="5">
        <f t="shared" si="34"/>
        <v>4.5362901657964229E-2</v>
      </c>
      <c r="J213" s="14"/>
      <c r="K213" s="17" t="b">
        <f t="shared" si="35"/>
        <v>1</v>
      </c>
      <c r="L213" s="5">
        <f t="shared" si="36"/>
        <v>-3.6464121546961367E-2</v>
      </c>
      <c r="M213" s="4">
        <f t="shared" si="41"/>
        <v>339.66462450971994</v>
      </c>
      <c r="N213" s="4">
        <f t="shared" si="42"/>
        <v>335.48876447568011</v>
      </c>
      <c r="O213" s="5">
        <f t="shared" si="37"/>
        <v>1.2294068126957186E-2</v>
      </c>
      <c r="P213" s="5">
        <f t="shared" si="38"/>
        <v>2.2184787424233039E-2</v>
      </c>
      <c r="Q213" s="14"/>
      <c r="R213" s="13">
        <f t="shared" si="39"/>
        <v>6.8554055412425596E-2</v>
      </c>
      <c r="S213" s="20" t="b">
        <f t="shared" si="40"/>
        <v>1</v>
      </c>
      <c r="T213" s="13" t="b">
        <f t="shared" si="43"/>
        <v>1</v>
      </c>
      <c r="U213" s="13"/>
    </row>
    <row r="214" spans="1:21" x14ac:dyDescent="0.2">
      <c r="A214" s="1">
        <v>45182</v>
      </c>
      <c r="B214" s="4">
        <v>348.70001200000002</v>
      </c>
      <c r="C214" s="4">
        <v>365.29998799999998</v>
      </c>
      <c r="D214" s="4">
        <v>345.04998799999998</v>
      </c>
      <c r="E214" s="4">
        <v>364.75</v>
      </c>
      <c r="F214" s="4">
        <v>364.75</v>
      </c>
      <c r="G214" s="2">
        <v>14701345</v>
      </c>
      <c r="H214" s="4">
        <f t="shared" si="33"/>
        <v>14.701345</v>
      </c>
      <c r="I214" s="5">
        <f t="shared" si="34"/>
        <v>5.868714883131658E-2</v>
      </c>
      <c r="J214" s="14"/>
      <c r="K214" s="17" t="b">
        <f t="shared" si="35"/>
        <v>0</v>
      </c>
      <c r="L214" s="5">
        <f t="shared" si="36"/>
        <v>4.6028068390201217E-2</v>
      </c>
      <c r="M214" s="4">
        <f t="shared" si="41"/>
        <v>343.84552042476662</v>
      </c>
      <c r="N214" s="4">
        <f t="shared" si="42"/>
        <v>338.03321973866446</v>
      </c>
      <c r="O214" s="5">
        <f t="shared" si="37"/>
        <v>1.6903813895617969E-2</v>
      </c>
      <c r="P214" s="5">
        <f t="shared" si="38"/>
        <v>3.502932286991662E-3</v>
      </c>
      <c r="Q214" s="14"/>
      <c r="R214" s="13">
        <f t="shared" si="39"/>
        <v>6.2395658226780948E-2</v>
      </c>
      <c r="S214" s="20" t="b">
        <f t="shared" si="40"/>
        <v>0</v>
      </c>
      <c r="T214" s="13" t="b">
        <f t="shared" si="43"/>
        <v>0</v>
      </c>
      <c r="U214" s="13"/>
    </row>
    <row r="215" spans="1:21" x14ac:dyDescent="0.2">
      <c r="A215" s="1">
        <v>45183</v>
      </c>
      <c r="B215" s="4">
        <v>366</v>
      </c>
      <c r="C215" s="4">
        <v>368.70001200000002</v>
      </c>
      <c r="D215" s="4">
        <v>360.89999399999999</v>
      </c>
      <c r="E215" s="4">
        <v>365</v>
      </c>
      <c r="F215" s="4">
        <v>365</v>
      </c>
      <c r="G215" s="2">
        <v>10663824</v>
      </c>
      <c r="H215" s="4">
        <f t="shared" si="33"/>
        <v>10.663824</v>
      </c>
      <c r="I215" s="5">
        <f t="shared" si="34"/>
        <v>2.1612685313594168E-2</v>
      </c>
      <c r="J215" s="14"/>
      <c r="K215" s="17" t="b">
        <f t="shared" si="35"/>
        <v>0</v>
      </c>
      <c r="L215" s="5">
        <f t="shared" si="36"/>
        <v>-2.7322404371584699E-3</v>
      </c>
      <c r="M215" s="4">
        <f t="shared" si="41"/>
        <v>347.37126702063887</v>
      </c>
      <c r="N215" s="4">
        <f t="shared" si="42"/>
        <v>340.37815715269363</v>
      </c>
      <c r="O215" s="5">
        <f t="shared" si="37"/>
        <v>2.0131514986614436E-2</v>
      </c>
      <c r="P215" s="5">
        <f t="shared" si="38"/>
        <v>3.89460161613117E-2</v>
      </c>
      <c r="Q215" s="14"/>
      <c r="R215" s="13">
        <f t="shared" si="39"/>
        <v>6.1400429466418452E-2</v>
      </c>
      <c r="S215" s="20" t="b">
        <f t="shared" si="40"/>
        <v>0</v>
      </c>
      <c r="T215" s="13" t="b">
        <f t="shared" si="43"/>
        <v>0</v>
      </c>
      <c r="U215" s="13"/>
    </row>
    <row r="216" spans="1:21" x14ac:dyDescent="0.2">
      <c r="A216" s="1">
        <v>45184</v>
      </c>
      <c r="B216" s="4">
        <v>367.25</v>
      </c>
      <c r="C216" s="4">
        <v>368.39999399999999</v>
      </c>
      <c r="D216" s="4">
        <v>362</v>
      </c>
      <c r="E216" s="4">
        <v>364.85000600000001</v>
      </c>
      <c r="F216" s="4">
        <v>364.85000600000001</v>
      </c>
      <c r="G216" s="2">
        <v>7514308</v>
      </c>
      <c r="H216" s="4">
        <f t="shared" si="33"/>
        <v>7.5143079999999998</v>
      </c>
      <c r="I216" s="5">
        <f t="shared" si="34"/>
        <v>1.7679541436464066E-2</v>
      </c>
      <c r="J216" s="14"/>
      <c r="K216" s="17" t="b">
        <f t="shared" si="35"/>
        <v>1</v>
      </c>
      <c r="L216" s="5">
        <f t="shared" si="36"/>
        <v>-6.5350415248468137E-3</v>
      </c>
      <c r="M216" s="4">
        <f t="shared" si="41"/>
        <v>350.28439018386575</v>
      </c>
      <c r="N216" s="4">
        <f t="shared" si="42"/>
        <v>342.50614400898115</v>
      </c>
      <c r="O216" s="5">
        <f t="shared" si="37"/>
        <v>2.220551755332793E-2</v>
      </c>
      <c r="P216" s="5">
        <f t="shared" si="38"/>
        <v>3.3445994581673119E-2</v>
      </c>
      <c r="Q216" s="14"/>
      <c r="R216" s="13">
        <f t="shared" si="39"/>
        <v>5.171684586522763E-2</v>
      </c>
      <c r="S216" s="20" t="b">
        <f t="shared" si="40"/>
        <v>1</v>
      </c>
      <c r="T216" s="13" t="b">
        <f t="shared" si="43"/>
        <v>1</v>
      </c>
      <c r="U216" s="13"/>
    </row>
    <row r="217" spans="1:21" x14ac:dyDescent="0.2">
      <c r="A217" s="1">
        <v>45187</v>
      </c>
      <c r="B217" s="4">
        <v>365.89999399999999</v>
      </c>
      <c r="C217" s="4">
        <v>377</v>
      </c>
      <c r="D217" s="4">
        <v>364.04998799999998</v>
      </c>
      <c r="E217" s="4">
        <v>372.25</v>
      </c>
      <c r="F217" s="4">
        <v>372.25</v>
      </c>
      <c r="G217" s="2">
        <v>18069348</v>
      </c>
      <c r="H217" s="4">
        <f t="shared" si="33"/>
        <v>18.069348000000002</v>
      </c>
      <c r="I217" s="5">
        <f t="shared" si="34"/>
        <v>3.5572070943180517E-2</v>
      </c>
      <c r="J217" s="14"/>
      <c r="K217" s="17" t="b">
        <f t="shared" si="35"/>
        <v>0</v>
      </c>
      <c r="L217" s="5">
        <f t="shared" si="36"/>
        <v>1.735448511649882E-2</v>
      </c>
      <c r="M217" s="4">
        <f t="shared" si="41"/>
        <v>353.94532515322146</v>
      </c>
      <c r="N217" s="4">
        <f t="shared" si="42"/>
        <v>345.09256626906972</v>
      </c>
      <c r="O217" s="5">
        <f t="shared" si="37"/>
        <v>2.5011656476376449E-2</v>
      </c>
      <c r="P217" s="5">
        <f t="shared" si="38"/>
        <v>2.854865463304045E-2</v>
      </c>
      <c r="Q217" s="14"/>
      <c r="R217" s="13">
        <f t="shared" si="39"/>
        <v>6.5136260344159841E-2</v>
      </c>
      <c r="S217" s="20" t="b">
        <f t="shared" si="40"/>
        <v>0</v>
      </c>
      <c r="T217" s="13" t="b">
        <f t="shared" si="43"/>
        <v>0</v>
      </c>
      <c r="U217" s="13"/>
    </row>
    <row r="218" spans="1:21" x14ac:dyDescent="0.2">
      <c r="A218" s="1">
        <v>45189</v>
      </c>
      <c r="B218" s="4">
        <v>370.10000600000001</v>
      </c>
      <c r="C218" s="4">
        <v>376.20001200000002</v>
      </c>
      <c r="D218" s="4">
        <v>366.95001200000002</v>
      </c>
      <c r="E218" s="4">
        <v>371</v>
      </c>
      <c r="F218" s="4">
        <v>371</v>
      </c>
      <c r="G218" s="2">
        <v>9138188</v>
      </c>
      <c r="H218" s="4">
        <f t="shared" si="33"/>
        <v>9.1381879999999995</v>
      </c>
      <c r="I218" s="5">
        <f t="shared" si="34"/>
        <v>2.5207793153035785E-2</v>
      </c>
      <c r="J218" s="14"/>
      <c r="K218" s="17" t="b">
        <f t="shared" si="35"/>
        <v>1</v>
      </c>
      <c r="L218" s="5">
        <f t="shared" si="36"/>
        <v>2.4317589446350681E-3</v>
      </c>
      <c r="M218" s="4">
        <f t="shared" si="41"/>
        <v>356.78777096101788</v>
      </c>
      <c r="N218" s="4">
        <f t="shared" si="42"/>
        <v>347.34538659349846</v>
      </c>
      <c r="O218" s="5">
        <f t="shared" si="37"/>
        <v>2.6464988814179635E-2</v>
      </c>
      <c r="P218" s="5">
        <f t="shared" si="38"/>
        <v>2.8482593480179685E-2</v>
      </c>
      <c r="Q218" s="14"/>
      <c r="R218" s="13">
        <f t="shared" si="39"/>
        <v>5.4408369958125848E-2</v>
      </c>
      <c r="S218" s="20" t="b">
        <f t="shared" si="40"/>
        <v>1</v>
      </c>
      <c r="T218" s="13" t="b">
        <f t="shared" si="43"/>
        <v>1</v>
      </c>
      <c r="U218" s="13"/>
    </row>
    <row r="219" spans="1:21" x14ac:dyDescent="0.2">
      <c r="A219" s="1">
        <v>45190</v>
      </c>
      <c r="B219" s="4">
        <v>370</v>
      </c>
      <c r="C219" s="4">
        <v>376.20001200000002</v>
      </c>
      <c r="D219" s="4">
        <v>360.60000600000001</v>
      </c>
      <c r="E219" s="4">
        <v>364.45001200000002</v>
      </c>
      <c r="F219" s="4">
        <v>364.45001200000002</v>
      </c>
      <c r="G219" s="2">
        <v>14802024</v>
      </c>
      <c r="H219" s="4">
        <f t="shared" si="33"/>
        <v>14.802023999999999</v>
      </c>
      <c r="I219" s="5">
        <f t="shared" si="34"/>
        <v>4.3261247200312047E-2</v>
      </c>
      <c r="J219" s="14"/>
      <c r="K219" s="17" t="b">
        <f t="shared" si="35"/>
        <v>1</v>
      </c>
      <c r="L219" s="5">
        <f t="shared" si="36"/>
        <v>-1.4999967567567527E-2</v>
      </c>
      <c r="M219" s="4">
        <f t="shared" si="41"/>
        <v>358.06481113418158</v>
      </c>
      <c r="N219" s="4">
        <f t="shared" si="42"/>
        <v>348.8327453244986</v>
      </c>
      <c r="O219" s="5">
        <f t="shared" si="37"/>
        <v>2.5783225613374625E-2</v>
      </c>
      <c r="P219" s="5">
        <f t="shared" si="38"/>
        <v>7.0802681162332477E-3</v>
      </c>
      <c r="Q219" s="14"/>
      <c r="R219" s="13">
        <f t="shared" si="39"/>
        <v>5.0647816545766146E-2</v>
      </c>
      <c r="S219" s="20" t="b">
        <f t="shared" si="40"/>
        <v>1</v>
      </c>
      <c r="T219" s="13" t="b">
        <f t="shared" si="43"/>
        <v>1</v>
      </c>
      <c r="U219" s="13"/>
    </row>
    <row r="220" spans="1:21" x14ac:dyDescent="0.2">
      <c r="A220" s="1">
        <v>45191</v>
      </c>
      <c r="B220" s="4">
        <v>368.5</v>
      </c>
      <c r="C220" s="4">
        <v>386</v>
      </c>
      <c r="D220" s="4">
        <v>368.5</v>
      </c>
      <c r="E220" s="4">
        <v>382.95001200000002</v>
      </c>
      <c r="F220" s="4">
        <v>382.95001200000002</v>
      </c>
      <c r="G220" s="2">
        <v>32802763</v>
      </c>
      <c r="H220" s="4">
        <f t="shared" si="33"/>
        <v>32.802762999999999</v>
      </c>
      <c r="I220" s="5">
        <f t="shared" si="34"/>
        <v>4.7489823609226593E-2</v>
      </c>
      <c r="J220" s="14"/>
      <c r="K220" s="17" t="b">
        <f t="shared" si="35"/>
        <v>0</v>
      </c>
      <c r="L220" s="5">
        <f t="shared" si="36"/>
        <v>3.9213058344640478E-2</v>
      </c>
      <c r="M220" s="4">
        <f t="shared" si="41"/>
        <v>362.21234461181797</v>
      </c>
      <c r="N220" s="4">
        <f t="shared" si="42"/>
        <v>351.79946416584653</v>
      </c>
      <c r="O220" s="5">
        <f t="shared" si="37"/>
        <v>2.8747999898045704E-2</v>
      </c>
      <c r="P220" s="5">
        <f t="shared" si="38"/>
        <v>1.7359031191828914E-2</v>
      </c>
      <c r="Q220" s="14"/>
      <c r="R220" s="13">
        <f t="shared" si="39"/>
        <v>6.5673232130382522E-2</v>
      </c>
      <c r="S220" s="20" t="b">
        <f t="shared" si="40"/>
        <v>0</v>
      </c>
      <c r="T220" s="13" t="b">
        <f t="shared" si="43"/>
        <v>0</v>
      </c>
      <c r="U220" s="13"/>
    </row>
    <row r="221" spans="1:21" x14ac:dyDescent="0.2">
      <c r="A221" s="1">
        <v>45194</v>
      </c>
      <c r="B221" s="4">
        <v>383.95001200000002</v>
      </c>
      <c r="C221" s="4">
        <v>383.95001200000002</v>
      </c>
      <c r="D221" s="4">
        <v>373.70001200000002</v>
      </c>
      <c r="E221" s="4">
        <v>375.04998799999998</v>
      </c>
      <c r="F221" s="4">
        <v>375.04998799999998</v>
      </c>
      <c r="G221" s="2">
        <v>13715793</v>
      </c>
      <c r="H221" s="4">
        <f t="shared" si="33"/>
        <v>13.715793</v>
      </c>
      <c r="I221" s="5">
        <f t="shared" si="34"/>
        <v>2.7428417636764752E-2</v>
      </c>
      <c r="J221" s="14"/>
      <c r="K221" s="17" t="b">
        <f t="shared" si="35"/>
        <v>1</v>
      </c>
      <c r="L221" s="5">
        <f t="shared" si="36"/>
        <v>-2.3180163359390726E-2</v>
      </c>
      <c r="M221" s="4">
        <f t="shared" si="41"/>
        <v>364.35195184318161</v>
      </c>
      <c r="N221" s="4">
        <f t="shared" si="42"/>
        <v>353.82124884707724</v>
      </c>
      <c r="O221" s="5">
        <f t="shared" si="37"/>
        <v>2.8902556835037403E-2</v>
      </c>
      <c r="P221" s="5">
        <f t="shared" si="38"/>
        <v>2.5656676489664708E-2</v>
      </c>
      <c r="Q221" s="14"/>
      <c r="R221" s="13">
        <f t="shared" si="39"/>
        <v>5.3788816164359349E-2</v>
      </c>
      <c r="S221" s="20" t="b">
        <f t="shared" si="40"/>
        <v>1</v>
      </c>
      <c r="T221" s="13" t="b">
        <f t="shared" si="43"/>
        <v>1</v>
      </c>
      <c r="U221" s="13"/>
    </row>
    <row r="222" spans="1:21" x14ac:dyDescent="0.2">
      <c r="A222" s="1">
        <v>45195</v>
      </c>
      <c r="B222" s="4">
        <v>376.25</v>
      </c>
      <c r="C222" s="4">
        <v>378.79998799999998</v>
      </c>
      <c r="D222" s="4">
        <v>368.25</v>
      </c>
      <c r="E222" s="4">
        <v>370.04998799999998</v>
      </c>
      <c r="F222" s="4">
        <v>370.04998799999998</v>
      </c>
      <c r="G222" s="2">
        <v>9778851</v>
      </c>
      <c r="H222" s="4">
        <f t="shared" si="33"/>
        <v>9.7788509999999995</v>
      </c>
      <c r="I222" s="5">
        <f t="shared" si="34"/>
        <v>2.8648983027834311E-2</v>
      </c>
      <c r="J222" s="14"/>
      <c r="K222" s="17" t="b">
        <f t="shared" si="35"/>
        <v>1</v>
      </c>
      <c r="L222" s="5">
        <f t="shared" si="36"/>
        <v>-1.6478437209302366E-2</v>
      </c>
      <c r="M222" s="4">
        <f t="shared" si="41"/>
        <v>365.30162453598467</v>
      </c>
      <c r="N222" s="4">
        <f t="shared" si="42"/>
        <v>355.23244355602702</v>
      </c>
      <c r="O222" s="5">
        <f t="shared" si="37"/>
        <v>2.7564019165662836E-2</v>
      </c>
      <c r="P222" s="5">
        <f t="shared" si="38"/>
        <v>8.0710713174638321E-3</v>
      </c>
      <c r="Q222" s="14"/>
      <c r="R222" s="13">
        <f t="shared" si="39"/>
        <v>3.6951282330488604E-2</v>
      </c>
      <c r="S222" s="20" t="b">
        <f t="shared" si="40"/>
        <v>1</v>
      </c>
      <c r="T222" s="13" t="b">
        <f t="shared" si="43"/>
        <v>1</v>
      </c>
      <c r="U222" s="13"/>
    </row>
    <row r="223" spans="1:21" x14ac:dyDescent="0.2">
      <c r="A223" s="1">
        <v>45196</v>
      </c>
      <c r="B223" s="4">
        <v>370</v>
      </c>
      <c r="C223" s="4">
        <v>374.89999399999999</v>
      </c>
      <c r="D223" s="4">
        <v>365.60000600000001</v>
      </c>
      <c r="E223" s="4">
        <v>374.25</v>
      </c>
      <c r="F223" s="4">
        <v>374.25</v>
      </c>
      <c r="G223" s="2">
        <v>10680414</v>
      </c>
      <c r="H223" s="4">
        <f t="shared" si="33"/>
        <v>10.680414000000001</v>
      </c>
      <c r="I223" s="5">
        <f t="shared" si="34"/>
        <v>2.543760352126467E-2</v>
      </c>
      <c r="J223" s="14"/>
      <c r="K223" s="17" t="b">
        <f t="shared" si="35"/>
        <v>0</v>
      </c>
      <c r="L223" s="5">
        <f t="shared" si="36"/>
        <v>1.1486486486486487E-2</v>
      </c>
      <c r="M223" s="4">
        <f t="shared" si="41"/>
        <v>366.79302044665388</v>
      </c>
      <c r="N223" s="4">
        <f t="shared" si="42"/>
        <v>356.88614411637252</v>
      </c>
      <c r="O223" s="5">
        <f t="shared" si="37"/>
        <v>2.7009446139998766E-2</v>
      </c>
      <c r="P223" s="5">
        <f t="shared" si="38"/>
        <v>-3.2525549292107851E-3</v>
      </c>
      <c r="Q223" s="14"/>
      <c r="R223" s="13">
        <f t="shared" si="39"/>
        <v>2.2102311389333485E-2</v>
      </c>
      <c r="S223" s="20" t="b">
        <f t="shared" si="40"/>
        <v>0</v>
      </c>
      <c r="T223" s="13" t="b">
        <f t="shared" si="43"/>
        <v>0</v>
      </c>
      <c r="U223" s="13"/>
    </row>
    <row r="224" spans="1:21" x14ac:dyDescent="0.2">
      <c r="A224" s="1">
        <v>45197</v>
      </c>
      <c r="B224" s="4">
        <v>375.95001200000002</v>
      </c>
      <c r="C224" s="4">
        <v>383.35000600000001</v>
      </c>
      <c r="D224" s="4">
        <v>373.35000600000001</v>
      </c>
      <c r="E224" s="4">
        <v>374.54998799999998</v>
      </c>
      <c r="F224" s="4">
        <v>374.54998799999998</v>
      </c>
      <c r="G224" s="2">
        <v>15995038</v>
      </c>
      <c r="H224" s="4">
        <f t="shared" si="33"/>
        <v>15.995037999999999</v>
      </c>
      <c r="I224" s="5">
        <f t="shared" si="34"/>
        <v>2.6784518117832841E-2</v>
      </c>
      <c r="J224" s="14"/>
      <c r="K224" s="17" t="b">
        <f t="shared" si="35"/>
        <v>1</v>
      </c>
      <c r="L224" s="5">
        <f t="shared" si="36"/>
        <v>-3.7239631741254747E-3</v>
      </c>
      <c r="M224" s="4">
        <f t="shared" si="41"/>
        <v>368.08584837221156</v>
      </c>
      <c r="N224" s="4">
        <f t="shared" si="42"/>
        <v>358.42213054103576</v>
      </c>
      <c r="O224" s="5">
        <f t="shared" si="37"/>
        <v>2.6253978179035475E-2</v>
      </c>
      <c r="P224" s="5">
        <f t="shared" si="38"/>
        <v>1.4301439870802336E-2</v>
      </c>
      <c r="Q224" s="14"/>
      <c r="R224" s="13">
        <f t="shared" si="39"/>
        <v>4.1469015163965776E-2</v>
      </c>
      <c r="S224" s="20" t="b">
        <f t="shared" si="40"/>
        <v>0</v>
      </c>
      <c r="T224" s="13" t="b">
        <f t="shared" si="43"/>
        <v>0</v>
      </c>
      <c r="U224" s="13"/>
    </row>
    <row r="225" spans="1:21" x14ac:dyDescent="0.2">
      <c r="A225" s="1">
        <v>45198</v>
      </c>
      <c r="B225" s="4">
        <v>376.95001200000002</v>
      </c>
      <c r="C225" s="4">
        <v>379.54998799999998</v>
      </c>
      <c r="D225" s="4">
        <v>372.5</v>
      </c>
      <c r="E225" s="4">
        <v>376.25</v>
      </c>
      <c r="F225" s="4">
        <v>376.25</v>
      </c>
      <c r="G225" s="2">
        <v>9556659</v>
      </c>
      <c r="H225" s="4">
        <f t="shared" si="33"/>
        <v>9.5566589999999998</v>
      </c>
      <c r="I225" s="5">
        <f t="shared" si="34"/>
        <v>1.8926142281879155E-2</v>
      </c>
      <c r="J225" s="14"/>
      <c r="K225" s="17" t="b">
        <f t="shared" si="35"/>
        <v>0</v>
      </c>
      <c r="L225" s="5">
        <f t="shared" si="36"/>
        <v>-1.8570419888990881E-3</v>
      </c>
      <c r="M225" s="4">
        <f t="shared" si="41"/>
        <v>369.44654031017632</v>
      </c>
      <c r="N225" s="4">
        <f t="shared" si="42"/>
        <v>359.97238005920656</v>
      </c>
      <c r="O225" s="5">
        <f t="shared" si="37"/>
        <v>2.5644198056410373E-2</v>
      </c>
      <c r="P225" s="5">
        <f t="shared" si="38"/>
        <v>8.2649567844378484E-3</v>
      </c>
      <c r="Q225" s="14"/>
      <c r="R225" s="13">
        <f t="shared" si="39"/>
        <v>2.7347522814372856E-2</v>
      </c>
      <c r="S225" s="20" t="b">
        <f t="shared" si="40"/>
        <v>0</v>
      </c>
      <c r="T225" s="13" t="b">
        <f t="shared" si="43"/>
        <v>0</v>
      </c>
      <c r="U225" s="13"/>
    </row>
    <row r="226" spans="1:21" x14ac:dyDescent="0.2">
      <c r="A226" s="1">
        <v>45202</v>
      </c>
      <c r="B226" s="4">
        <v>376.25</v>
      </c>
      <c r="C226" s="4">
        <v>386.5</v>
      </c>
      <c r="D226" s="4">
        <v>373.60000600000001</v>
      </c>
      <c r="E226" s="4">
        <v>384.45001200000002</v>
      </c>
      <c r="F226" s="4">
        <v>384.45001200000002</v>
      </c>
      <c r="G226" s="2">
        <v>8663129</v>
      </c>
      <c r="H226" s="4">
        <f t="shared" si="33"/>
        <v>8.6631289999999996</v>
      </c>
      <c r="I226" s="5">
        <f t="shared" si="34"/>
        <v>3.4528891308422495E-2</v>
      </c>
      <c r="J226" s="14"/>
      <c r="K226" s="17" t="b">
        <f t="shared" si="35"/>
        <v>0</v>
      </c>
      <c r="L226" s="5">
        <f t="shared" si="36"/>
        <v>2.1794051827242564E-2</v>
      </c>
      <c r="M226" s="4">
        <f t="shared" si="41"/>
        <v>371.94711892514692</v>
      </c>
      <c r="N226" s="4">
        <f t="shared" si="42"/>
        <v>362.10086979318862</v>
      </c>
      <c r="O226" s="5">
        <f t="shared" si="37"/>
        <v>2.6472174755411471E-2</v>
      </c>
      <c r="P226" s="5">
        <f t="shared" si="38"/>
        <v>4.4438765371529101E-3</v>
      </c>
      <c r="Q226" s="14"/>
      <c r="R226" s="13">
        <f t="shared" si="39"/>
        <v>3.912620997551481E-2</v>
      </c>
      <c r="S226" s="20" t="b">
        <f t="shared" si="40"/>
        <v>0</v>
      </c>
      <c r="T226" s="13" t="b">
        <f t="shared" si="43"/>
        <v>0</v>
      </c>
      <c r="U226" s="13"/>
    </row>
    <row r="227" spans="1:21" x14ac:dyDescent="0.2">
      <c r="A227" s="1">
        <v>45203</v>
      </c>
      <c r="B227" s="4">
        <v>383.29998799999998</v>
      </c>
      <c r="C227" s="4">
        <v>383.29998799999998</v>
      </c>
      <c r="D227" s="4">
        <v>370.39999399999999</v>
      </c>
      <c r="E227" s="4">
        <v>373.20001200000002</v>
      </c>
      <c r="F227" s="4">
        <v>373.20001200000002</v>
      </c>
      <c r="G227" s="2">
        <v>10623172</v>
      </c>
      <c r="H227" s="4">
        <f t="shared" si="33"/>
        <v>10.623172</v>
      </c>
      <c r="I227" s="5">
        <f t="shared" si="34"/>
        <v>3.4827198188345523E-2</v>
      </c>
      <c r="J227" s="14"/>
      <c r="K227" s="17" t="b">
        <f t="shared" si="35"/>
        <v>1</v>
      </c>
      <c r="L227" s="5">
        <f t="shared" si="36"/>
        <v>-2.6350055612315779E-2</v>
      </c>
      <c r="M227" s="4">
        <f t="shared" si="41"/>
        <v>372.15593443762242</v>
      </c>
      <c r="N227" s="4">
        <f t="shared" si="42"/>
        <v>363.0660125937809</v>
      </c>
      <c r="O227" s="5">
        <f t="shared" si="37"/>
        <v>2.4425035321759991E-2</v>
      </c>
      <c r="P227" s="5">
        <f t="shared" si="38"/>
        <v>-4.7182921865155519E-3</v>
      </c>
      <c r="Q227" s="14"/>
      <c r="R227" s="13">
        <f t="shared" si="39"/>
        <v>2.9944581104739673E-2</v>
      </c>
      <c r="S227" s="20" t="b">
        <f t="shared" si="40"/>
        <v>1</v>
      </c>
      <c r="T227" s="13" t="b">
        <f t="shared" si="43"/>
        <v>1</v>
      </c>
      <c r="U227" s="13"/>
    </row>
    <row r="228" spans="1:21" x14ac:dyDescent="0.2">
      <c r="A228" s="1">
        <v>45204</v>
      </c>
      <c r="B228" s="4">
        <v>375.25</v>
      </c>
      <c r="C228" s="4">
        <v>379.64999399999999</v>
      </c>
      <c r="D228" s="4">
        <v>370.5</v>
      </c>
      <c r="E228" s="4">
        <v>371.29998799999998</v>
      </c>
      <c r="F228" s="4">
        <v>371.29998799999998</v>
      </c>
      <c r="G228" s="2">
        <v>7313210</v>
      </c>
      <c r="H228" s="4">
        <f t="shared" si="33"/>
        <v>7.3132099999999998</v>
      </c>
      <c r="I228" s="5">
        <f t="shared" si="34"/>
        <v>2.469634008097164E-2</v>
      </c>
      <c r="J228" s="14"/>
      <c r="K228" s="17" t="b">
        <f t="shared" si="35"/>
        <v>1</v>
      </c>
      <c r="L228" s="5">
        <f t="shared" si="36"/>
        <v>-1.0526347768154604E-2</v>
      </c>
      <c r="M228" s="4">
        <f t="shared" si="41"/>
        <v>372.01327669801867</v>
      </c>
      <c r="N228" s="4">
        <f t="shared" si="42"/>
        <v>363.78201045519126</v>
      </c>
      <c r="O228" s="5">
        <f t="shared" si="37"/>
        <v>2.2126270104895037E-2</v>
      </c>
      <c r="P228" s="5">
        <f t="shared" si="38"/>
        <v>-4.0678029328697109E-3</v>
      </c>
      <c r="Q228" s="14"/>
      <c r="R228" s="13">
        <f t="shared" si="39"/>
        <v>2.0528077303489406E-2</v>
      </c>
      <c r="S228" s="20" t="b">
        <f t="shared" si="40"/>
        <v>1</v>
      </c>
      <c r="T228" s="13" t="b">
        <f t="shared" si="43"/>
        <v>1</v>
      </c>
      <c r="U228" s="13"/>
    </row>
    <row r="229" spans="1:21" x14ac:dyDescent="0.2">
      <c r="A229" s="1">
        <v>45205</v>
      </c>
      <c r="B229" s="4">
        <v>373.45001200000002</v>
      </c>
      <c r="C229" s="4">
        <v>380.95001200000002</v>
      </c>
      <c r="D229" s="4">
        <v>371</v>
      </c>
      <c r="E229" s="4">
        <v>375.29998799999998</v>
      </c>
      <c r="F229" s="4">
        <v>375.29998799999998</v>
      </c>
      <c r="G229" s="2">
        <v>6948282</v>
      </c>
      <c r="H229" s="4">
        <f t="shared" si="33"/>
        <v>6.9482819999999998</v>
      </c>
      <c r="I229" s="5">
        <f t="shared" si="34"/>
        <v>2.6819439353099772E-2</v>
      </c>
      <c r="J229" s="14"/>
      <c r="K229" s="17" t="b">
        <f t="shared" si="35"/>
        <v>1</v>
      </c>
      <c r="L229" s="5">
        <f t="shared" si="36"/>
        <v>4.9537446527112968E-3</v>
      </c>
      <c r="M229" s="4">
        <f t="shared" si="41"/>
        <v>372.56106191501556</v>
      </c>
      <c r="N229" s="4">
        <f t="shared" si="42"/>
        <v>364.78357371995725</v>
      </c>
      <c r="O229" s="5">
        <f t="shared" si="37"/>
        <v>2.0875740892193462E-2</v>
      </c>
      <c r="P229" s="5">
        <f t="shared" si="38"/>
        <v>-4.1900833838927837E-3</v>
      </c>
      <c r="Q229" s="14"/>
      <c r="R229" s="13">
        <f t="shared" si="39"/>
        <v>2.2516980282008246E-2</v>
      </c>
      <c r="S229" s="20" t="b">
        <f t="shared" si="40"/>
        <v>0</v>
      </c>
      <c r="T229" s="13" t="b">
        <f t="shared" si="43"/>
        <v>0</v>
      </c>
      <c r="U229" s="13"/>
    </row>
    <row r="230" spans="1:21" x14ac:dyDescent="0.2">
      <c r="A230" s="1">
        <v>45208</v>
      </c>
      <c r="B230" s="4">
        <v>370</v>
      </c>
      <c r="C230" s="4">
        <v>371.64999399999999</v>
      </c>
      <c r="D230" s="4">
        <v>363.10000600000001</v>
      </c>
      <c r="E230" s="4">
        <v>365.35000600000001</v>
      </c>
      <c r="F230" s="4">
        <v>365.35000600000001</v>
      </c>
      <c r="G230" s="2">
        <v>6243682</v>
      </c>
      <c r="H230" s="4">
        <f t="shared" si="33"/>
        <v>6.2436819999999997</v>
      </c>
      <c r="I230" s="5">
        <f t="shared" si="34"/>
        <v>2.3547198729597336E-2</v>
      </c>
      <c r="J230" s="14"/>
      <c r="K230" s="17" t="b">
        <f t="shared" si="35"/>
        <v>1</v>
      </c>
      <c r="L230" s="5">
        <f t="shared" si="36"/>
        <v>-1.2567551351351331E-2</v>
      </c>
      <c r="M230" s="4">
        <f t="shared" si="41"/>
        <v>371.35921926251297</v>
      </c>
      <c r="N230" s="4">
        <f t="shared" si="42"/>
        <v>364.83282870083053</v>
      </c>
      <c r="O230" s="5">
        <f t="shared" si="37"/>
        <v>1.7574332945451781E-2</v>
      </c>
      <c r="P230" s="5">
        <f t="shared" si="38"/>
        <v>-2.2240496086013525E-2</v>
      </c>
      <c r="Q230" s="14"/>
      <c r="R230" s="13">
        <f t="shared" si="39"/>
        <v>7.8300126240161787E-4</v>
      </c>
      <c r="S230" s="20" t="b">
        <f t="shared" si="40"/>
        <v>1</v>
      </c>
      <c r="T230" s="13" t="b">
        <f t="shared" si="43"/>
        <v>1</v>
      </c>
      <c r="U230" s="13"/>
    </row>
    <row r="231" spans="1:21" x14ac:dyDescent="0.2">
      <c r="A231" s="1">
        <v>45209</v>
      </c>
      <c r="B231" s="4">
        <v>368.14999399999999</v>
      </c>
      <c r="C231" s="4">
        <v>373.04998799999998</v>
      </c>
      <c r="D231" s="4">
        <v>367.64999399999999</v>
      </c>
      <c r="E231" s="4">
        <v>372.5</v>
      </c>
      <c r="F231" s="4">
        <v>372.5</v>
      </c>
      <c r="G231" s="2">
        <v>4800511</v>
      </c>
      <c r="H231" s="4">
        <f t="shared" si="33"/>
        <v>4.8005110000000002</v>
      </c>
      <c r="I231" s="5">
        <f t="shared" si="34"/>
        <v>1.4687866416774626E-2</v>
      </c>
      <c r="J231" s="14"/>
      <c r="K231" s="17" t="b">
        <f t="shared" si="35"/>
        <v>0</v>
      </c>
      <c r="L231" s="5">
        <f t="shared" si="36"/>
        <v>1.1815852426714986E-2</v>
      </c>
      <c r="M231" s="4">
        <f t="shared" si="41"/>
        <v>371.54934938542749</v>
      </c>
      <c r="N231" s="4">
        <f t="shared" si="42"/>
        <v>365.49953924858443</v>
      </c>
      <c r="O231" s="5">
        <f t="shared" si="37"/>
        <v>1.6282655714106177E-2</v>
      </c>
      <c r="P231" s="5">
        <f t="shared" si="38"/>
        <v>-1.0494851873317354E-2</v>
      </c>
      <c r="Q231" s="14"/>
      <c r="R231" s="13">
        <f t="shared" si="39"/>
        <v>4.038867561078149E-3</v>
      </c>
      <c r="S231" s="20" t="b">
        <f t="shared" si="40"/>
        <v>0</v>
      </c>
      <c r="T231" s="13" t="b">
        <f t="shared" si="43"/>
        <v>0</v>
      </c>
      <c r="U231" s="13"/>
    </row>
    <row r="232" spans="1:21" x14ac:dyDescent="0.2">
      <c r="A232" s="1">
        <v>45210</v>
      </c>
      <c r="B232" s="4">
        <v>372.04998799999998</v>
      </c>
      <c r="C232" s="4">
        <v>375</v>
      </c>
      <c r="D232" s="4">
        <v>368.5</v>
      </c>
      <c r="E232" s="4">
        <v>369.85000600000001</v>
      </c>
      <c r="F232" s="4">
        <v>369.85000600000001</v>
      </c>
      <c r="G232" s="2">
        <v>7271140</v>
      </c>
      <c r="H232" s="4">
        <f t="shared" si="33"/>
        <v>7.2711399999999999</v>
      </c>
      <c r="I232" s="5">
        <f t="shared" si="34"/>
        <v>1.7639077340569877E-2</v>
      </c>
      <c r="J232" s="14"/>
      <c r="K232" s="17" t="b">
        <f t="shared" si="35"/>
        <v>1</v>
      </c>
      <c r="L232" s="5">
        <f t="shared" si="36"/>
        <v>-5.9131355219932905E-3</v>
      </c>
      <c r="M232" s="4">
        <f t="shared" si="41"/>
        <v>371.26612548785624</v>
      </c>
      <c r="N232" s="4">
        <f t="shared" si="42"/>
        <v>365.87784070522923</v>
      </c>
      <c r="O232" s="5">
        <f t="shared" si="37"/>
        <v>1.4513268011043622E-2</v>
      </c>
      <c r="P232" s="5">
        <f t="shared" si="38"/>
        <v>-7.4505194467215687E-3</v>
      </c>
      <c r="Q232" s="14"/>
      <c r="R232" s="13">
        <f t="shared" si="39"/>
        <v>1.0057137605100167E-2</v>
      </c>
      <c r="S232" s="20" t="b">
        <f t="shared" si="40"/>
        <v>1</v>
      </c>
      <c r="T232" s="13" t="b">
        <f t="shared" si="43"/>
        <v>1</v>
      </c>
      <c r="U232" s="13"/>
    </row>
    <row r="233" spans="1:21" x14ac:dyDescent="0.2">
      <c r="A233" s="1">
        <v>45211</v>
      </c>
      <c r="B233" s="4">
        <v>371.39999399999999</v>
      </c>
      <c r="C233" s="4">
        <v>373.79998799999998</v>
      </c>
      <c r="D233" s="4">
        <v>367.95001200000002</v>
      </c>
      <c r="E233" s="4">
        <v>369.29998799999998</v>
      </c>
      <c r="F233" s="4">
        <v>369.29998799999998</v>
      </c>
      <c r="G233" s="2">
        <v>3770114</v>
      </c>
      <c r="H233" s="4">
        <f t="shared" si="33"/>
        <v>3.770114</v>
      </c>
      <c r="I233" s="5">
        <f t="shared" si="34"/>
        <v>1.589883356220673E-2</v>
      </c>
      <c r="J233" s="14"/>
      <c r="K233" s="17" t="b">
        <f t="shared" si="35"/>
        <v>1</v>
      </c>
      <c r="L233" s="5">
        <f t="shared" si="36"/>
        <v>-5.6542973449805918E-3</v>
      </c>
      <c r="M233" s="4">
        <f t="shared" si="41"/>
        <v>370.93843590654689</v>
      </c>
      <c r="N233" s="4">
        <f t="shared" si="42"/>
        <v>366.17541873086145</v>
      </c>
      <c r="O233" s="5">
        <f t="shared" si="37"/>
        <v>1.2840451985098179E-2</v>
      </c>
      <c r="P233" s="5">
        <f t="shared" si="38"/>
        <v>-8.0563878457172479E-3</v>
      </c>
      <c r="Q233" s="14"/>
      <c r="R233" s="13">
        <f t="shared" si="39"/>
        <v>7.71435854701784E-3</v>
      </c>
      <c r="S233" s="20" t="b">
        <f t="shared" si="40"/>
        <v>1</v>
      </c>
      <c r="T233" s="13" t="b">
        <f t="shared" si="43"/>
        <v>1</v>
      </c>
      <c r="U233" s="13"/>
    </row>
    <row r="234" spans="1:21" x14ac:dyDescent="0.2">
      <c r="A234" s="1">
        <v>45212</v>
      </c>
      <c r="B234" s="4">
        <v>368.39999399999999</v>
      </c>
      <c r="C234" s="4">
        <v>369.35000600000001</v>
      </c>
      <c r="D234" s="4">
        <v>359.79998799999998</v>
      </c>
      <c r="E234" s="4">
        <v>366.54998799999998</v>
      </c>
      <c r="F234" s="4">
        <v>366.54998799999998</v>
      </c>
      <c r="G234" s="2">
        <v>6481528</v>
      </c>
      <c r="H234" s="4">
        <f t="shared" si="33"/>
        <v>6.481528</v>
      </c>
      <c r="I234" s="5">
        <f t="shared" si="34"/>
        <v>2.6542574537273256E-2</v>
      </c>
      <c r="J234" s="14"/>
      <c r="K234" s="17" t="b">
        <f t="shared" si="35"/>
        <v>0</v>
      </c>
      <c r="L234" s="5">
        <f t="shared" si="36"/>
        <v>-5.0217318950336563E-3</v>
      </c>
      <c r="M234" s="4">
        <f t="shared" si="41"/>
        <v>370.20702792212239</v>
      </c>
      <c r="N234" s="4">
        <f t="shared" si="42"/>
        <v>366.2079899716561</v>
      </c>
      <c r="O234" s="5">
        <f t="shared" si="37"/>
        <v>1.0802166487524205E-2</v>
      </c>
      <c r="P234" s="5">
        <f t="shared" si="38"/>
        <v>-2.8111405611434413E-2</v>
      </c>
      <c r="Q234" s="14"/>
      <c r="R234" s="13">
        <f t="shared" si="39"/>
        <v>-2.3149801529501763E-3</v>
      </c>
      <c r="S234" s="20" t="b">
        <f t="shared" si="40"/>
        <v>1</v>
      </c>
      <c r="T234" s="13" t="b">
        <f t="shared" si="43"/>
        <v>1</v>
      </c>
      <c r="U234" s="13"/>
    </row>
    <row r="235" spans="1:21" x14ac:dyDescent="0.2">
      <c r="A235" s="1">
        <v>45215</v>
      </c>
      <c r="B235" s="4">
        <v>366</v>
      </c>
      <c r="C235" s="4">
        <v>374.79998799999998</v>
      </c>
      <c r="D235" s="4">
        <v>365</v>
      </c>
      <c r="E235" s="4">
        <v>371.35000600000001</v>
      </c>
      <c r="F235" s="4">
        <v>371.35000600000001</v>
      </c>
      <c r="G235" s="2">
        <v>6301261</v>
      </c>
      <c r="H235" s="4">
        <f t="shared" si="33"/>
        <v>6.3012610000000002</v>
      </c>
      <c r="I235" s="5">
        <f t="shared" si="34"/>
        <v>2.6849282191780781E-2</v>
      </c>
      <c r="J235" s="14"/>
      <c r="K235" s="17" t="b">
        <f t="shared" si="35"/>
        <v>0</v>
      </c>
      <c r="L235" s="5">
        <f t="shared" si="36"/>
        <v>1.4617502732240458E-2</v>
      </c>
      <c r="M235" s="4">
        <f t="shared" si="41"/>
        <v>370.39752426843535</v>
      </c>
      <c r="N235" s="4">
        <f t="shared" si="42"/>
        <v>366.65512180020772</v>
      </c>
      <c r="O235" s="5">
        <f t="shared" si="37"/>
        <v>1.0103745902781524E-2</v>
      </c>
      <c r="P235" s="5">
        <f t="shared" si="38"/>
        <v>-1.4572247152828271E-2</v>
      </c>
      <c r="Q235" s="14"/>
      <c r="R235" s="13">
        <f t="shared" si="39"/>
        <v>1.1885780662977848E-2</v>
      </c>
      <c r="S235" s="20" t="b">
        <f t="shared" si="40"/>
        <v>0</v>
      </c>
      <c r="T235" s="13" t="b">
        <f t="shared" si="43"/>
        <v>0</v>
      </c>
      <c r="U235" s="13"/>
    </row>
    <row r="236" spans="1:21" x14ac:dyDescent="0.2">
      <c r="A236" s="1">
        <v>45216</v>
      </c>
      <c r="B236" s="4">
        <v>373.5</v>
      </c>
      <c r="C236" s="4">
        <v>378.39999399999999</v>
      </c>
      <c r="D236" s="4">
        <v>371.5</v>
      </c>
      <c r="E236" s="4">
        <v>377.54998799999998</v>
      </c>
      <c r="F236" s="4">
        <v>377.54998799999998</v>
      </c>
      <c r="G236" s="2">
        <v>7101320</v>
      </c>
      <c r="H236" s="4">
        <f t="shared" si="33"/>
        <v>7.1013200000000003</v>
      </c>
      <c r="I236" s="5">
        <f t="shared" si="34"/>
        <v>1.8573335127860007E-2</v>
      </c>
      <c r="J236" s="14"/>
      <c r="K236" s="17" t="b">
        <f t="shared" si="35"/>
        <v>0</v>
      </c>
      <c r="L236" s="5">
        <f t="shared" si="36"/>
        <v>1.0843341365461806E-2</v>
      </c>
      <c r="M236" s="4">
        <f t="shared" si="41"/>
        <v>371.58960155702948</v>
      </c>
      <c r="N236" s="4">
        <f t="shared" si="42"/>
        <v>367.60250146975488</v>
      </c>
      <c r="O236" s="5">
        <f t="shared" si="37"/>
        <v>1.0729848388027834E-2</v>
      </c>
      <c r="P236" s="5">
        <f t="shared" si="38"/>
        <v>-2.4113042091069008E-4</v>
      </c>
      <c r="Q236" s="14"/>
      <c r="R236" s="13">
        <f t="shared" si="39"/>
        <v>1.8327726110832221E-2</v>
      </c>
      <c r="S236" s="20" t="b">
        <f t="shared" si="40"/>
        <v>0</v>
      </c>
      <c r="T236" s="13" t="b">
        <f t="shared" si="43"/>
        <v>0</v>
      </c>
      <c r="U236" s="13"/>
    </row>
    <row r="237" spans="1:21" x14ac:dyDescent="0.2">
      <c r="A237" s="1">
        <v>45217</v>
      </c>
      <c r="B237" s="4">
        <v>376.64999399999999</v>
      </c>
      <c r="C237" s="4">
        <v>378.29998799999998</v>
      </c>
      <c r="D237" s="4">
        <v>370.29998799999998</v>
      </c>
      <c r="E237" s="4">
        <v>371.85000600000001</v>
      </c>
      <c r="F237" s="4">
        <v>371.85000600000001</v>
      </c>
      <c r="G237" s="2">
        <v>3632494</v>
      </c>
      <c r="H237" s="4">
        <f t="shared" si="33"/>
        <v>3.6324939999999999</v>
      </c>
      <c r="I237" s="5">
        <f t="shared" si="34"/>
        <v>2.1604105480014221E-2</v>
      </c>
      <c r="J237" s="14"/>
      <c r="K237" s="17" t="b">
        <f t="shared" si="35"/>
        <v>1</v>
      </c>
      <c r="L237" s="5">
        <f t="shared" si="36"/>
        <v>-1.274389506561358E-2</v>
      </c>
      <c r="M237" s="4">
        <f t="shared" si="41"/>
        <v>371.63300229752457</v>
      </c>
      <c r="N237" s="4">
        <f t="shared" si="42"/>
        <v>367.97184968977621</v>
      </c>
      <c r="O237" s="5">
        <f t="shared" si="37"/>
        <v>9.8515271386401034E-3</v>
      </c>
      <c r="P237" s="5">
        <f t="shared" si="38"/>
        <v>-3.586910444668719E-3</v>
      </c>
      <c r="Q237" s="14"/>
      <c r="R237" s="13">
        <f t="shared" si="39"/>
        <v>1.7939703043751514E-2</v>
      </c>
      <c r="S237" s="20" t="b">
        <f t="shared" si="40"/>
        <v>1</v>
      </c>
      <c r="T237" s="13" t="b">
        <f t="shared" si="43"/>
        <v>1</v>
      </c>
      <c r="U237" s="13"/>
    </row>
    <row r="238" spans="1:21" x14ac:dyDescent="0.2">
      <c r="A238" s="1">
        <v>45218</v>
      </c>
      <c r="B238" s="4">
        <v>370</v>
      </c>
      <c r="C238" s="4">
        <v>375.95001200000002</v>
      </c>
      <c r="D238" s="4">
        <v>367.10000600000001</v>
      </c>
      <c r="E238" s="4">
        <v>373.95001200000002</v>
      </c>
      <c r="F238" s="4">
        <v>373.95001200000002</v>
      </c>
      <c r="G238" s="2">
        <v>4828534</v>
      </c>
      <c r="H238" s="4">
        <f t="shared" si="33"/>
        <v>4.8285340000000003</v>
      </c>
      <c r="I238" s="5">
        <f t="shared" si="34"/>
        <v>2.4107888464594596E-2</v>
      </c>
      <c r="J238" s="14"/>
      <c r="K238" s="17" t="b">
        <f t="shared" si="35"/>
        <v>0</v>
      </c>
      <c r="L238" s="5">
        <f t="shared" si="36"/>
        <v>1.067570810810815E-2</v>
      </c>
      <c r="M238" s="4">
        <f t="shared" si="41"/>
        <v>372.01917058127049</v>
      </c>
      <c r="N238" s="4">
        <f t="shared" si="42"/>
        <v>368.49168989066521</v>
      </c>
      <c r="O238" s="5">
        <f t="shared" si="37"/>
        <v>9.4819863317626187E-3</v>
      </c>
      <c r="P238" s="5">
        <f t="shared" si="38"/>
        <v>-1.3222879276851269E-2</v>
      </c>
      <c r="Q238" s="14"/>
      <c r="R238" s="13">
        <f t="shared" si="39"/>
        <v>1.0566233488956198E-2</v>
      </c>
      <c r="S238" s="20" t="b">
        <f t="shared" si="40"/>
        <v>0</v>
      </c>
      <c r="T238" s="13" t="b">
        <f t="shared" si="43"/>
        <v>0</v>
      </c>
      <c r="U238" s="13"/>
    </row>
    <row r="239" spans="1:21" x14ac:dyDescent="0.2">
      <c r="A239" s="1">
        <v>45219</v>
      </c>
      <c r="B239" s="4">
        <v>371.95001200000002</v>
      </c>
      <c r="C239" s="4">
        <v>374.89999399999999</v>
      </c>
      <c r="D239" s="4">
        <v>365.5</v>
      </c>
      <c r="E239" s="4">
        <v>369.29998799999998</v>
      </c>
      <c r="F239" s="4">
        <v>369.29998799999998</v>
      </c>
      <c r="G239" s="2">
        <v>7621955</v>
      </c>
      <c r="H239" s="4">
        <f t="shared" si="33"/>
        <v>7.6219549999999998</v>
      </c>
      <c r="I239" s="5">
        <f t="shared" si="34"/>
        <v>2.5718177838577272E-2</v>
      </c>
      <c r="J239" s="14"/>
      <c r="K239" s="17" t="b">
        <f t="shared" si="35"/>
        <v>1</v>
      </c>
      <c r="L239" s="5">
        <f t="shared" si="36"/>
        <v>-7.1246778182656179E-3</v>
      </c>
      <c r="M239" s="4">
        <f t="shared" si="41"/>
        <v>371.56597348439209</v>
      </c>
      <c r="N239" s="4">
        <f t="shared" si="42"/>
        <v>368.56197668278128</v>
      </c>
      <c r="O239" s="5">
        <f t="shared" si="37"/>
        <v>8.0846929374091235E-3</v>
      </c>
      <c r="P239" s="5">
        <f t="shared" si="38"/>
        <v>-1.632542783050853E-2</v>
      </c>
      <c r="Q239" s="14"/>
      <c r="R239" s="13">
        <f t="shared" si="39"/>
        <v>8.9728897518328646E-3</v>
      </c>
      <c r="S239" s="20" t="b">
        <f t="shared" si="40"/>
        <v>1</v>
      </c>
      <c r="T239" s="13" t="b">
        <f t="shared" si="43"/>
        <v>1</v>
      </c>
      <c r="U239" s="13"/>
    </row>
    <row r="240" spans="1:21" x14ac:dyDescent="0.2">
      <c r="A240" s="1">
        <v>45222</v>
      </c>
      <c r="B240" s="4">
        <v>369.29998799999998</v>
      </c>
      <c r="C240" s="4">
        <v>371.45001200000002</v>
      </c>
      <c r="D240" s="4">
        <v>354</v>
      </c>
      <c r="E240" s="4">
        <v>355.54998799999998</v>
      </c>
      <c r="F240" s="4">
        <v>355.54998799999998</v>
      </c>
      <c r="G240" s="2">
        <v>9497007</v>
      </c>
      <c r="H240" s="4">
        <f t="shared" si="33"/>
        <v>9.497007</v>
      </c>
      <c r="I240" s="5">
        <f t="shared" si="34"/>
        <v>4.9293819209039594E-2</v>
      </c>
      <c r="J240" s="14"/>
      <c r="K240" s="17" t="b">
        <f t="shared" si="35"/>
        <v>1</v>
      </c>
      <c r="L240" s="5">
        <f t="shared" si="36"/>
        <v>-3.7232603430249776E-2</v>
      </c>
      <c r="M240" s="4">
        <f t="shared" si="41"/>
        <v>368.89664257032672</v>
      </c>
      <c r="N240" s="4">
        <f t="shared" si="42"/>
        <v>367.4304994060177</v>
      </c>
      <c r="O240" s="5">
        <f t="shared" si="37"/>
        <v>3.9744009435637795E-3</v>
      </c>
      <c r="P240" s="5">
        <f t="shared" si="38"/>
        <v>-4.0381616017247469E-2</v>
      </c>
      <c r="Q240" s="14"/>
      <c r="R240" s="13">
        <f t="shared" si="39"/>
        <v>6.9216391124690699E-3</v>
      </c>
      <c r="S240" s="20" t="b">
        <f t="shared" si="40"/>
        <v>1</v>
      </c>
      <c r="T240" s="13" t="b">
        <f t="shared" si="43"/>
        <v>1</v>
      </c>
      <c r="U240" s="13"/>
    </row>
    <row r="241" spans="1:21" x14ac:dyDescent="0.2">
      <c r="A241" s="1">
        <v>45224</v>
      </c>
      <c r="B241" s="4">
        <v>360</v>
      </c>
      <c r="C241" s="4">
        <v>360.85000600000001</v>
      </c>
      <c r="D241" s="4">
        <v>349.14999399999999</v>
      </c>
      <c r="E241" s="4">
        <v>353.75</v>
      </c>
      <c r="F241" s="4">
        <v>353.75</v>
      </c>
      <c r="G241" s="2">
        <v>6278105</v>
      </c>
      <c r="H241" s="4">
        <f t="shared" si="33"/>
        <v>6.278105</v>
      </c>
      <c r="I241" s="5">
        <f t="shared" si="34"/>
        <v>3.3509987687412118E-2</v>
      </c>
      <c r="J241" s="14"/>
      <c r="K241" s="17" t="b">
        <f t="shared" si="35"/>
        <v>1</v>
      </c>
      <c r="L241" s="5">
        <f t="shared" si="36"/>
        <v>-1.7361111111111112E-2</v>
      </c>
      <c r="M241" s="4">
        <f t="shared" si="41"/>
        <v>366.37220214193894</v>
      </c>
      <c r="N241" s="4">
        <f t="shared" si="42"/>
        <v>366.24089076201614</v>
      </c>
      <c r="O241" s="5">
        <f t="shared" si="37"/>
        <v>3.5840977878538385E-4</v>
      </c>
      <c r="P241" s="5">
        <f t="shared" si="38"/>
        <v>-4.7007409517566968E-2</v>
      </c>
      <c r="Q241" s="14"/>
      <c r="R241" s="13">
        <f t="shared" si="39"/>
        <v>-1.5072639544305657E-2</v>
      </c>
      <c r="S241" s="20" t="b">
        <f t="shared" si="40"/>
        <v>1</v>
      </c>
      <c r="T241" s="13" t="b">
        <f t="shared" si="43"/>
        <v>1</v>
      </c>
      <c r="U241" s="13"/>
    </row>
    <row r="242" spans="1:21" x14ac:dyDescent="0.2">
      <c r="A242" s="1">
        <v>45225</v>
      </c>
      <c r="B242" s="4">
        <v>350.95001200000002</v>
      </c>
      <c r="C242" s="4">
        <v>361.39999399999999</v>
      </c>
      <c r="D242" s="4">
        <v>342.10000600000001</v>
      </c>
      <c r="E242" s="4">
        <v>359.35000600000001</v>
      </c>
      <c r="F242" s="4">
        <v>359.35000600000001</v>
      </c>
      <c r="G242" s="2">
        <v>12237292</v>
      </c>
      <c r="H242" s="4">
        <f t="shared" si="33"/>
        <v>12.237292</v>
      </c>
      <c r="I242" s="5">
        <f t="shared" si="34"/>
        <v>5.6416216490800017E-2</v>
      </c>
      <c r="J242" s="14"/>
      <c r="K242" s="17" t="b">
        <f t="shared" si="35"/>
        <v>0</v>
      </c>
      <c r="L242" s="5">
        <f t="shared" si="36"/>
        <v>2.3935015565692563E-2</v>
      </c>
      <c r="M242" s="4">
        <f t="shared" si="41"/>
        <v>365.20183611828247</v>
      </c>
      <c r="N242" s="4">
        <f t="shared" si="42"/>
        <v>365.64168339140605</v>
      </c>
      <c r="O242" s="5">
        <f t="shared" si="37"/>
        <v>-1.2043950211168073E-3</v>
      </c>
      <c r="P242" s="5">
        <f t="shared" si="38"/>
        <v>-6.3257705283826085E-2</v>
      </c>
      <c r="Q242" s="14"/>
      <c r="R242" s="13">
        <f t="shared" si="39"/>
        <v>-1.0410249189029623E-2</v>
      </c>
      <c r="S242" s="20" t="b">
        <f t="shared" si="40"/>
        <v>0</v>
      </c>
      <c r="T242" s="13" t="b">
        <f t="shared" si="43"/>
        <v>0</v>
      </c>
      <c r="U242" s="13"/>
    </row>
    <row r="243" spans="1:21" x14ac:dyDescent="0.2">
      <c r="A243" s="1">
        <v>45226</v>
      </c>
      <c r="B243" s="4">
        <v>361.70001200000002</v>
      </c>
      <c r="C243" s="4">
        <v>387.79998799999998</v>
      </c>
      <c r="D243" s="4">
        <v>361.20001200000002</v>
      </c>
      <c r="E243" s="4">
        <v>380.79998799999998</v>
      </c>
      <c r="F243" s="4">
        <v>380.79998799999998</v>
      </c>
      <c r="G243" s="2">
        <v>27201958</v>
      </c>
      <c r="H243" s="4">
        <f t="shared" si="33"/>
        <v>27.201958000000001</v>
      </c>
      <c r="I243" s="5">
        <f t="shared" si="34"/>
        <v>7.3643341960907716E-2</v>
      </c>
      <c r="J243" s="14"/>
      <c r="K243" s="17" t="b">
        <f t="shared" si="35"/>
        <v>0</v>
      </c>
      <c r="L243" s="5">
        <f t="shared" si="36"/>
        <v>5.280612487234302E-2</v>
      </c>
      <c r="M243" s="4">
        <f t="shared" si="41"/>
        <v>367.80152809856872</v>
      </c>
      <c r="N243" s="4">
        <f t="shared" si="42"/>
        <v>366.95979683563161</v>
      </c>
      <c r="O243" s="5">
        <f t="shared" si="37"/>
        <v>2.288547487251161E-3</v>
      </c>
      <c r="P243" s="5">
        <f t="shared" si="38"/>
        <v>-1.7948582575762272E-2</v>
      </c>
      <c r="Q243" s="14"/>
      <c r="R243" s="13">
        <f t="shared" si="39"/>
        <v>5.4372965780804985E-2</v>
      </c>
      <c r="S243" s="20" t="b">
        <f t="shared" si="40"/>
        <v>0</v>
      </c>
      <c r="T243" s="13" t="b">
        <f t="shared" si="43"/>
        <v>0</v>
      </c>
      <c r="U243" s="13"/>
    </row>
    <row r="244" spans="1:21" x14ac:dyDescent="0.2">
      <c r="A244" s="1">
        <v>45229</v>
      </c>
      <c r="B244" s="4">
        <v>382</v>
      </c>
      <c r="C244" s="4">
        <v>385.95001200000002</v>
      </c>
      <c r="D244" s="4">
        <v>378</v>
      </c>
      <c r="E244" s="4">
        <v>382.60000600000001</v>
      </c>
      <c r="F244" s="4">
        <v>382.60000600000001</v>
      </c>
      <c r="G244" s="2">
        <v>7619529</v>
      </c>
      <c r="H244" s="4">
        <f t="shared" si="33"/>
        <v>7.619529</v>
      </c>
      <c r="I244" s="5">
        <f t="shared" si="34"/>
        <v>2.1031777777777819E-2</v>
      </c>
      <c r="J244" s="14"/>
      <c r="K244" s="17" t="b">
        <f t="shared" si="35"/>
        <v>0</v>
      </c>
      <c r="L244" s="5">
        <f t="shared" si="36"/>
        <v>1.570696335078554E-3</v>
      </c>
      <c r="M244" s="4">
        <f t="shared" si="41"/>
        <v>370.26794108214062</v>
      </c>
      <c r="N244" s="4">
        <f t="shared" si="42"/>
        <v>368.31981502383758</v>
      </c>
      <c r="O244" s="5">
        <f t="shared" si="37"/>
        <v>5.2613954440923951E-3</v>
      </c>
      <c r="P244" s="5">
        <f t="shared" si="38"/>
        <v>2.0882334277339147E-2</v>
      </c>
      <c r="Q244" s="14"/>
      <c r="R244" s="13">
        <f t="shared" si="39"/>
        <v>4.2353304669119234E-2</v>
      </c>
      <c r="S244" s="20" t="b">
        <f t="shared" si="40"/>
        <v>0</v>
      </c>
      <c r="T244" s="13" t="b">
        <f t="shared" si="43"/>
        <v>0</v>
      </c>
      <c r="U244" s="13"/>
    </row>
    <row r="245" spans="1:21" x14ac:dyDescent="0.2">
      <c r="A245" s="1">
        <v>45230</v>
      </c>
      <c r="B245" s="4">
        <v>383.79998799999998</v>
      </c>
      <c r="C245" s="4">
        <v>390.64999399999999</v>
      </c>
      <c r="D245" s="4">
        <v>383.10000600000001</v>
      </c>
      <c r="E245" s="4">
        <v>384.35000600000001</v>
      </c>
      <c r="F245" s="4">
        <v>384.35000600000001</v>
      </c>
      <c r="G245" s="2">
        <v>9887787</v>
      </c>
      <c r="H245" s="4">
        <f t="shared" si="33"/>
        <v>9.8877869999999994</v>
      </c>
      <c r="I245" s="5">
        <f t="shared" si="34"/>
        <v>1.9707616501577357E-2</v>
      </c>
      <c r="J245" s="14"/>
      <c r="K245" s="17" t="b">
        <f t="shared" si="35"/>
        <v>1</v>
      </c>
      <c r="L245" s="5">
        <f t="shared" si="36"/>
        <v>1.4330849848802568E-3</v>
      </c>
      <c r="M245" s="4">
        <f t="shared" si="41"/>
        <v>372.61495190178385</v>
      </c>
      <c r="N245" s="4">
        <f t="shared" si="42"/>
        <v>369.71374467393866</v>
      </c>
      <c r="O245" s="5">
        <f t="shared" si="37"/>
        <v>7.7860730307191461E-3</v>
      </c>
      <c r="P245" s="5">
        <f t="shared" si="38"/>
        <v>2.8139112627396306E-2</v>
      </c>
      <c r="Q245" s="14"/>
      <c r="R245" s="13">
        <f t="shared" si="39"/>
        <v>4.8401283969329086E-2</v>
      </c>
      <c r="S245" s="20" t="b">
        <f t="shared" si="40"/>
        <v>0</v>
      </c>
      <c r="T245" s="13" t="b">
        <f t="shared" si="43"/>
        <v>0</v>
      </c>
      <c r="U245" s="13"/>
    </row>
    <row r="246" spans="1:21" x14ac:dyDescent="0.2">
      <c r="A246" s="1">
        <v>45231</v>
      </c>
      <c r="B246" s="4">
        <v>384.29998799999998</v>
      </c>
      <c r="C246" s="4">
        <v>385.89999399999999</v>
      </c>
      <c r="D246" s="4">
        <v>380</v>
      </c>
      <c r="E246" s="4">
        <v>383.29998799999998</v>
      </c>
      <c r="F246" s="4">
        <v>383.29998799999998</v>
      </c>
      <c r="G246" s="2">
        <v>6438456</v>
      </c>
      <c r="H246" s="4">
        <f t="shared" si="33"/>
        <v>6.4384560000000004</v>
      </c>
      <c r="I246" s="5">
        <f t="shared" si="34"/>
        <v>1.5526299999999981E-2</v>
      </c>
      <c r="J246" s="14"/>
      <c r="K246" s="17" t="b">
        <f t="shared" si="35"/>
        <v>0</v>
      </c>
      <c r="L246" s="5">
        <f t="shared" si="36"/>
        <v>-2.6021338309279367E-3</v>
      </c>
      <c r="M246" s="4">
        <f t="shared" si="41"/>
        <v>374.39579125148657</v>
      </c>
      <c r="N246" s="4">
        <f t="shared" si="42"/>
        <v>370.89515713707442</v>
      </c>
      <c r="O246" s="5">
        <f t="shared" si="37"/>
        <v>9.3500893872514954E-3</v>
      </c>
      <c r="P246" s="5">
        <f t="shared" si="38"/>
        <v>1.4968674540331593E-2</v>
      </c>
      <c r="Q246" s="14"/>
      <c r="R246" s="13">
        <f t="shared" si="39"/>
        <v>3.0727382671847124E-2</v>
      </c>
      <c r="S246" s="20" t="b">
        <f t="shared" si="40"/>
        <v>1</v>
      </c>
      <c r="T246" s="13" t="b">
        <f t="shared" si="43"/>
        <v>1</v>
      </c>
      <c r="U246" s="13"/>
    </row>
    <row r="247" spans="1:21" x14ac:dyDescent="0.2">
      <c r="A247" s="1">
        <v>45232</v>
      </c>
      <c r="B247" s="4">
        <v>386.95001200000002</v>
      </c>
      <c r="C247" s="4">
        <v>391.85000600000001</v>
      </c>
      <c r="D247" s="4">
        <v>384.5</v>
      </c>
      <c r="E247" s="4">
        <v>388.14999399999999</v>
      </c>
      <c r="F247" s="4">
        <v>388.14999399999999</v>
      </c>
      <c r="G247" s="2">
        <v>6292204</v>
      </c>
      <c r="H247" s="4">
        <f t="shared" si="33"/>
        <v>6.2922039999999999</v>
      </c>
      <c r="I247" s="5">
        <f t="shared" si="34"/>
        <v>1.911575032509755E-2</v>
      </c>
      <c r="J247" s="14"/>
      <c r="K247" s="17" t="b">
        <f t="shared" si="35"/>
        <v>1</v>
      </c>
      <c r="L247" s="5">
        <f t="shared" si="36"/>
        <v>3.1011292487050685E-3</v>
      </c>
      <c r="M247" s="4">
        <f t="shared" si="41"/>
        <v>376.68815837623879</v>
      </c>
      <c r="N247" s="4">
        <f t="shared" si="42"/>
        <v>372.39557773385053</v>
      </c>
      <c r="O247" s="5">
        <f t="shared" si="37"/>
        <v>1.1395581589004449E-2</v>
      </c>
      <c r="P247" s="5">
        <f t="shared" si="38"/>
        <v>2.0738219267192062E-2</v>
      </c>
      <c r="Q247" s="14"/>
      <c r="R247" s="13">
        <f t="shared" si="39"/>
        <v>4.0250396213988383E-2</v>
      </c>
      <c r="S247" s="20" t="b">
        <f t="shared" si="40"/>
        <v>0</v>
      </c>
      <c r="T247" s="13" t="b">
        <f t="shared" si="43"/>
        <v>0</v>
      </c>
      <c r="U247" s="13"/>
    </row>
    <row r="248" spans="1:21" x14ac:dyDescent="0.2">
      <c r="A248" s="1">
        <v>45233</v>
      </c>
      <c r="B248" s="4">
        <v>390.95001200000002</v>
      </c>
      <c r="C248" s="4">
        <v>392.79998799999998</v>
      </c>
      <c r="D248" s="4">
        <v>387</v>
      </c>
      <c r="E248" s="4">
        <v>387.5</v>
      </c>
      <c r="F248" s="4">
        <v>387.5</v>
      </c>
      <c r="G248" s="2">
        <v>5032067</v>
      </c>
      <c r="H248" s="4">
        <f t="shared" si="33"/>
        <v>5.0320669999999996</v>
      </c>
      <c r="I248" s="5">
        <f t="shared" si="34"/>
        <v>1.4987049095607196E-2</v>
      </c>
      <c r="J248" s="14"/>
      <c r="K248" s="17" t="b">
        <f t="shared" si="35"/>
        <v>1</v>
      </c>
      <c r="L248" s="5">
        <f t="shared" si="36"/>
        <v>-8.8246883082331636E-3</v>
      </c>
      <c r="M248" s="4">
        <f t="shared" si="41"/>
        <v>378.49013198019901</v>
      </c>
      <c r="N248" s="4">
        <f t="shared" si="42"/>
        <v>373.70900575699397</v>
      </c>
      <c r="O248" s="5">
        <f t="shared" si="37"/>
        <v>1.2632102713460344E-2</v>
      </c>
      <c r="P248" s="5">
        <f t="shared" si="38"/>
        <v>2.2483724939613987E-2</v>
      </c>
      <c r="Q248" s="14"/>
      <c r="R248" s="13">
        <f t="shared" si="39"/>
        <v>3.7807738724743307E-2</v>
      </c>
      <c r="S248" s="20" t="b">
        <f t="shared" si="40"/>
        <v>1</v>
      </c>
      <c r="T248" s="13" t="b">
        <f t="shared" si="43"/>
        <v>1</v>
      </c>
      <c r="U248" s="13"/>
    </row>
    <row r="249" spans="1:21" x14ac:dyDescent="0.2">
      <c r="A249" s="1">
        <v>45236</v>
      </c>
      <c r="B249" s="4">
        <v>389</v>
      </c>
      <c r="C249" s="4">
        <v>391.1</v>
      </c>
      <c r="D249" s="4">
        <v>383.4</v>
      </c>
      <c r="E249" s="4">
        <v>384.9</v>
      </c>
      <c r="F249" s="4">
        <v>384.9</v>
      </c>
      <c r="G249" s="2">
        <v>4339512</v>
      </c>
      <c r="H249" s="4">
        <f t="shared" si="33"/>
        <v>4.339512</v>
      </c>
      <c r="I249" s="5">
        <f t="shared" si="34"/>
        <v>2.0083463745435695E-2</v>
      </c>
      <c r="J249" s="14"/>
      <c r="K249" s="17" t="b">
        <f t="shared" si="35"/>
        <v>1</v>
      </c>
      <c r="L249" s="5">
        <f t="shared" si="36"/>
        <v>-1.0539845758354814E-2</v>
      </c>
      <c r="M249" s="4">
        <f t="shared" si="41"/>
        <v>379.55844331683249</v>
      </c>
      <c r="N249" s="4">
        <f t="shared" si="42"/>
        <v>374.68213569116841</v>
      </c>
      <c r="O249" s="5">
        <f t="shared" si="37"/>
        <v>1.2847316958757878E-2</v>
      </c>
      <c r="P249" s="5">
        <f t="shared" si="38"/>
        <v>1.0121120346045846E-2</v>
      </c>
      <c r="Q249" s="14"/>
      <c r="R249" s="13">
        <f t="shared" si="39"/>
        <v>3.0407851245014546E-2</v>
      </c>
      <c r="S249" s="20" t="b">
        <f t="shared" si="40"/>
        <v>1</v>
      </c>
      <c r="T249" s="13"/>
      <c r="U249" s="13"/>
    </row>
    <row r="250" spans="1:21" x14ac:dyDescent="0.2">
      <c r="A250" s="1">
        <v>45237</v>
      </c>
      <c r="B250" s="4">
        <v>385</v>
      </c>
      <c r="C250" s="4">
        <v>390.15</v>
      </c>
      <c r="D250" s="4">
        <v>382.5</v>
      </c>
      <c r="E250" s="4">
        <v>387.55</v>
      </c>
      <c r="F250" s="4">
        <v>387.55</v>
      </c>
      <c r="G250" s="2">
        <v>4751044</v>
      </c>
      <c r="H250" s="4">
        <f t="shared" si="33"/>
        <v>4.7510440000000003</v>
      </c>
      <c r="I250" s="5">
        <f t="shared" si="34"/>
        <v>1.9999999999999941E-2</v>
      </c>
      <c r="J250" s="14"/>
      <c r="K250" s="17" t="b">
        <f t="shared" si="35"/>
        <v>0</v>
      </c>
      <c r="L250" s="5">
        <f t="shared" si="36"/>
        <v>6.6233766233766526E-3</v>
      </c>
      <c r="M250" s="4">
        <f t="shared" si="41"/>
        <v>380.89036943069374</v>
      </c>
      <c r="N250" s="4">
        <f t="shared" si="42"/>
        <v>375.80108041367549</v>
      </c>
      <c r="O250" s="5">
        <f t="shared" si="37"/>
        <v>1.3361558667458735E-2</v>
      </c>
      <c r="P250" s="5">
        <f t="shared" si="38"/>
        <v>4.2259681485571085E-3</v>
      </c>
      <c r="Q250" s="14"/>
      <c r="R250" s="13">
        <f t="shared" si="39"/>
        <v>2.431048751152819E-2</v>
      </c>
      <c r="S250" s="20" t="b">
        <f t="shared" si="40"/>
        <v>0</v>
      </c>
      <c r="T250" s="13"/>
      <c r="U250" s="13"/>
    </row>
    <row r="251" spans="1:21" x14ac:dyDescent="0.2">
      <c r="A251" s="1">
        <v>45238</v>
      </c>
      <c r="B251" s="4">
        <v>389</v>
      </c>
      <c r="C251" s="4">
        <v>390.8</v>
      </c>
      <c r="D251" s="4">
        <v>384.4</v>
      </c>
      <c r="E251" s="4">
        <v>385</v>
      </c>
      <c r="F251" s="4">
        <v>385</v>
      </c>
      <c r="G251" s="2">
        <v>4464502</v>
      </c>
      <c r="H251" s="4">
        <f t="shared" si="33"/>
        <v>4.4645020000000004</v>
      </c>
      <c r="I251" s="5">
        <f t="shared" si="34"/>
        <v>1.6649323621227976E-2</v>
      </c>
      <c r="J251" s="14"/>
      <c r="K251" s="17" t="b">
        <f t="shared" si="35"/>
        <v>1</v>
      </c>
      <c r="L251" s="5">
        <f t="shared" si="36"/>
        <v>-1.0282776349614395E-2</v>
      </c>
      <c r="M251" s="4">
        <f t="shared" si="41"/>
        <v>381.57530785891146</v>
      </c>
      <c r="N251" s="4">
        <f t="shared" si="42"/>
        <v>376.60098646466025</v>
      </c>
      <c r="O251" s="5">
        <f t="shared" si="37"/>
        <v>1.3036276959751481E-2</v>
      </c>
      <c r="P251" s="5">
        <f t="shared" si="38"/>
        <v>7.4027120804498105E-3</v>
      </c>
      <c r="Q251" s="14"/>
      <c r="R251" s="13">
        <f t="shared" si="39"/>
        <v>2.4175285850779972E-2</v>
      </c>
      <c r="S251" s="20" t="b">
        <f t="shared" si="40"/>
        <v>1</v>
      </c>
      <c r="T251" s="13"/>
      <c r="U251" s="13"/>
    </row>
    <row r="252" spans="1:21" x14ac:dyDescent="0.2">
      <c r="A252" s="1">
        <v>45239</v>
      </c>
      <c r="B252" s="4">
        <v>386</v>
      </c>
      <c r="C252" s="4">
        <v>389.2</v>
      </c>
      <c r="D252" s="4">
        <v>383.3</v>
      </c>
      <c r="E252" s="4">
        <v>384</v>
      </c>
      <c r="F252" s="4">
        <v>384</v>
      </c>
      <c r="G252" s="2">
        <v>5132798</v>
      </c>
      <c r="H252" s="4">
        <f t="shared" si="33"/>
        <v>5.1327980000000002</v>
      </c>
      <c r="I252" s="5">
        <f t="shared" si="34"/>
        <v>1.5392642838507636E-2</v>
      </c>
      <c r="J252" s="14"/>
      <c r="K252" s="17" t="b">
        <f t="shared" si="35"/>
        <v>1</v>
      </c>
      <c r="L252" s="5">
        <f t="shared" si="36"/>
        <v>-5.1813471502590676E-3</v>
      </c>
      <c r="M252" s="4">
        <f t="shared" si="41"/>
        <v>381.97942321575954</v>
      </c>
      <c r="N252" s="4">
        <f t="shared" si="42"/>
        <v>377.24437894599413</v>
      </c>
      <c r="O252" s="5">
        <f t="shared" si="37"/>
        <v>1.2396071573443995E-2</v>
      </c>
      <c r="P252" s="5">
        <f t="shared" si="38"/>
        <v>3.4571935135221934E-3</v>
      </c>
      <c r="Q252" s="14"/>
      <c r="R252" s="13">
        <f t="shared" si="39"/>
        <v>1.8903051697007081E-2</v>
      </c>
      <c r="S252" s="20" t="b">
        <f t="shared" si="40"/>
        <v>1</v>
      </c>
      <c r="T252" s="13"/>
      <c r="U252" s="13">
        <f>(E252-E248)/E248</f>
        <v>-9.0322580645161299E-3</v>
      </c>
    </row>
    <row r="253" spans="1:21" x14ac:dyDescent="0.2">
      <c r="A253" s="1">
        <v>45240</v>
      </c>
      <c r="B253" s="4">
        <v>383</v>
      </c>
      <c r="C253" s="4">
        <v>388.2</v>
      </c>
      <c r="D253" s="4">
        <v>381</v>
      </c>
      <c r="E253" s="4">
        <v>387.4</v>
      </c>
      <c r="F253" s="4">
        <v>387.4</v>
      </c>
      <c r="G253" s="4">
        <v>3213479</v>
      </c>
      <c r="H253" s="4">
        <f t="shared" si="33"/>
        <v>3.213479</v>
      </c>
      <c r="I253" s="5">
        <f t="shared" si="34"/>
        <v>1.8897637795275559E-2</v>
      </c>
      <c r="J253" s="4"/>
      <c r="K253" s="17" t="b">
        <f t="shared" si="35"/>
        <v>0</v>
      </c>
      <c r="L253" s="5">
        <f t="shared" si="36"/>
        <v>1.1488250652741455E-2</v>
      </c>
      <c r="M253" s="4">
        <f t="shared" si="41"/>
        <v>382.88285267979961</v>
      </c>
      <c r="N253" s="4">
        <f t="shared" si="42"/>
        <v>378.12747642895118</v>
      </c>
      <c r="O253" s="5">
        <f t="shared" si="37"/>
        <v>1.2419924834882311E-2</v>
      </c>
      <c r="P253" s="5">
        <f t="shared" si="38"/>
        <v>-4.9175685633909005E-3</v>
      </c>
      <c r="Q253" s="4"/>
      <c r="R253" s="13">
        <f t="shared" si="39"/>
        <v>1.3887138802340266E-2</v>
      </c>
      <c r="S253" s="4" t="b">
        <f t="shared" si="40"/>
        <v>0</v>
      </c>
      <c r="T253" s="4"/>
      <c r="U253" s="4"/>
    </row>
    <row r="254" spans="1:21" x14ac:dyDescent="0.2">
      <c r="A254" s="1">
        <v>45242</v>
      </c>
      <c r="B254" s="4">
        <v>390.4</v>
      </c>
      <c r="C254" s="4">
        <v>390.9</v>
      </c>
      <c r="D254" s="4">
        <v>387.5</v>
      </c>
      <c r="E254" s="4">
        <v>388.3</v>
      </c>
      <c r="F254" s="4">
        <v>388.3</v>
      </c>
      <c r="G254" s="4">
        <v>730703</v>
      </c>
      <c r="H254" s="4">
        <f>(G254/1000000)</f>
        <v>0.73070299999999999</v>
      </c>
      <c r="I254" s="5">
        <f t="shared" si="34"/>
        <v>8.7741935483870385E-3</v>
      </c>
      <c r="J254" s="4"/>
      <c r="K254" s="17" t="b">
        <f t="shared" si="35"/>
        <v>1</v>
      </c>
      <c r="L254" s="5">
        <f t="shared" si="36"/>
        <v>-5.3790983606556509E-3</v>
      </c>
      <c r="M254" s="4">
        <f t="shared" si="41"/>
        <v>383.78571056649969</v>
      </c>
      <c r="N254" s="4">
        <f t="shared" si="42"/>
        <v>379.0120436959989</v>
      </c>
      <c r="O254" s="5">
        <f t="shared" si="37"/>
        <v>1.2438365314473173E-2</v>
      </c>
      <c r="P254" s="5">
        <f t="shared" si="38"/>
        <v>9.6780295129219665E-3</v>
      </c>
      <c r="Q254" s="4"/>
      <c r="R254" s="13">
        <f t="shared" si="39"/>
        <v>1.8537139965422385E-2</v>
      </c>
      <c r="S254" s="4" t="b">
        <f t="shared" si="40"/>
        <v>0</v>
      </c>
      <c r="T254" s="4"/>
      <c r="U254" s="4"/>
    </row>
    <row r="255" spans="1:21" x14ac:dyDescent="0.2">
      <c r="A255" s="1">
        <v>45243</v>
      </c>
      <c r="B255" s="4">
        <v>388.15</v>
      </c>
      <c r="C255" s="4">
        <v>405.65</v>
      </c>
      <c r="D255" s="4">
        <v>386.95</v>
      </c>
      <c r="E255" s="4">
        <v>404.45</v>
      </c>
      <c r="F255" s="4">
        <v>404.45</v>
      </c>
      <c r="G255" s="4">
        <v>12386692</v>
      </c>
      <c r="H255" s="4">
        <f>(G255/1000000)</f>
        <v>12.386692</v>
      </c>
      <c r="I255" s="5">
        <f t="shared" si="34"/>
        <v>4.8326657190851503E-2</v>
      </c>
      <c r="J255" s="4"/>
      <c r="K255" s="17" t="b">
        <f t="shared" si="35"/>
        <v>0</v>
      </c>
      <c r="L255" s="5">
        <f t="shared" si="36"/>
        <v>4.1994074455751672E-2</v>
      </c>
      <c r="M255" s="4">
        <f t="shared" si="41"/>
        <v>387.2297588054164</v>
      </c>
      <c r="N255" s="4">
        <f t="shared" si="42"/>
        <v>381.22403989634682</v>
      </c>
      <c r="O255" s="5">
        <f t="shared" si="37"/>
        <v>1.5509445677927494E-2</v>
      </c>
      <c r="P255" s="5">
        <f t="shared" si="38"/>
        <v>-7.2246205012612655E-4</v>
      </c>
      <c r="Q255" s="4"/>
      <c r="R255" s="13">
        <f t="shared" si="39"/>
        <v>4.756928096489553E-2</v>
      </c>
      <c r="S255" s="4" t="b">
        <f t="shared" si="40"/>
        <v>0</v>
      </c>
      <c r="T255" s="4"/>
      <c r="U255" s="4"/>
    </row>
    <row r="256" spans="1:21" x14ac:dyDescent="0.2">
      <c r="A256" s="1">
        <v>45245</v>
      </c>
      <c r="B256" s="4">
        <v>408</v>
      </c>
      <c r="C256" s="4">
        <v>411</v>
      </c>
      <c r="D256" s="4">
        <v>406.15</v>
      </c>
      <c r="E256" s="4">
        <v>407.4</v>
      </c>
      <c r="F256" s="4">
        <v>407.4</v>
      </c>
      <c r="G256" s="4">
        <v>6862476</v>
      </c>
      <c r="H256" s="4">
        <f>(G256/1000000)</f>
        <v>6.862476</v>
      </c>
      <c r="I256" s="5">
        <f t="shared" si="34"/>
        <v>1.1941400960236423E-2</v>
      </c>
      <c r="J256" s="2"/>
      <c r="K256" s="17" t="b">
        <f t="shared" si="35"/>
        <v>1</v>
      </c>
      <c r="L256" s="5">
        <f t="shared" si="36"/>
        <v>-1.4705882352941734E-3</v>
      </c>
      <c r="M256" s="4">
        <f t="shared" si="41"/>
        <v>390.59146567118034</v>
      </c>
      <c r="N256" s="4">
        <f t="shared" si="42"/>
        <v>383.50021034014276</v>
      </c>
      <c r="O256" s="5">
        <f t="shared" si="37"/>
        <v>1.8155172230535536E-2</v>
      </c>
      <c r="P256" s="5">
        <f t="shared" si="38"/>
        <v>3.9833267483416021E-2</v>
      </c>
      <c r="Q256" s="2"/>
      <c r="R256" s="13">
        <f t="shared" si="39"/>
        <v>5.2250333462228259E-2</v>
      </c>
      <c r="S256" s="4" t="b">
        <f t="shared" si="40"/>
        <v>0</v>
      </c>
      <c r="T256" s="2"/>
      <c r="U256" s="2"/>
    </row>
    <row r="257" spans="1:21" x14ac:dyDescent="0.2">
      <c r="A257" s="1">
        <v>45246</v>
      </c>
      <c r="B257" s="4">
        <v>408</v>
      </c>
      <c r="C257" s="4">
        <v>409.65</v>
      </c>
      <c r="D257" s="4">
        <v>404.05</v>
      </c>
      <c r="E257" s="4">
        <v>405.95</v>
      </c>
      <c r="F257" s="4">
        <v>405.95</v>
      </c>
      <c r="G257" s="4">
        <v>3499762</v>
      </c>
      <c r="H257" s="4">
        <f>(G257/1000000)</f>
        <v>3.499762</v>
      </c>
      <c r="I257" s="5">
        <f t="shared" si="34"/>
        <v>1.3859670832817635E-2</v>
      </c>
      <c r="J257" s="2"/>
      <c r="K257" s="2" t="b">
        <f t="shared" si="35"/>
        <v>1</v>
      </c>
      <c r="L257" s="5">
        <f t="shared" si="36"/>
        <v>-5.0245098039215967E-3</v>
      </c>
      <c r="M257" s="4">
        <f t="shared" si="41"/>
        <v>393.15122139265031</v>
      </c>
      <c r="N257" s="4">
        <f t="shared" si="42"/>
        <v>385.45236596273907</v>
      </c>
      <c r="O257" s="5">
        <f t="shared" si="37"/>
        <v>1.9582427857249875E-2</v>
      </c>
      <c r="P257" s="5">
        <f t="shared" si="38"/>
        <v>2.7721594171177213E-2</v>
      </c>
      <c r="Q257" s="2"/>
      <c r="R257" s="13">
        <f t="shared" si="39"/>
        <v>4.196547717416832E-2</v>
      </c>
      <c r="S257" s="4" t="b">
        <f t="shared" si="40"/>
        <v>1</v>
      </c>
      <c r="T257" s="2"/>
      <c r="U257" s="2"/>
    </row>
    <row r="258" spans="1:21" x14ac:dyDescent="0.2">
      <c r="H258" s="4"/>
      <c r="I258" s="2"/>
      <c r="J258" s="2"/>
      <c r="K258" s="2"/>
      <c r="L258" s="14"/>
      <c r="M258" s="2"/>
      <c r="N258" s="4"/>
      <c r="O258" s="4"/>
      <c r="P258" s="2"/>
      <c r="Q258" s="2"/>
      <c r="R258" s="2"/>
      <c r="S258" s="2"/>
      <c r="T258" s="2"/>
      <c r="U258" s="2"/>
    </row>
    <row r="259" spans="1:21" x14ac:dyDescent="0.2">
      <c r="H259" s="4"/>
      <c r="I259" s="2"/>
      <c r="J259" s="2"/>
      <c r="K259" s="2"/>
      <c r="L259" s="14"/>
      <c r="M259" s="2"/>
      <c r="N259" s="4"/>
      <c r="O259" s="4"/>
      <c r="P259" s="2"/>
      <c r="Q259" s="2"/>
      <c r="R259" s="2"/>
      <c r="S259" s="2"/>
      <c r="T259" s="2"/>
      <c r="U259" s="2"/>
    </row>
    <row r="260" spans="1:21" x14ac:dyDescent="0.2">
      <c r="H260" s="4"/>
      <c r="I260" s="2"/>
      <c r="J260" s="2"/>
      <c r="K260" s="2"/>
      <c r="L260" s="14"/>
      <c r="M260" s="2"/>
      <c r="N260" s="4"/>
      <c r="O260" s="4"/>
      <c r="P260" s="2"/>
      <c r="Q260" s="2"/>
      <c r="R260" s="2"/>
      <c r="S260" s="2"/>
      <c r="T260" s="2"/>
      <c r="U260" s="2"/>
    </row>
    <row r="261" spans="1:21" x14ac:dyDescent="0.2">
      <c r="H261" s="4"/>
      <c r="I261" s="2"/>
      <c r="J261" s="2"/>
      <c r="K261" s="2"/>
      <c r="L261" s="14"/>
      <c r="M261" s="2"/>
      <c r="N261" s="4"/>
      <c r="O261" s="4"/>
      <c r="P261" s="2"/>
      <c r="Q261" s="2"/>
      <c r="R261" s="2"/>
      <c r="S261" s="2"/>
      <c r="T261" s="2"/>
      <c r="U261" s="2"/>
    </row>
    <row r="262" spans="1:21" x14ac:dyDescent="0.2">
      <c r="H262" s="4"/>
      <c r="I262" s="2"/>
      <c r="J262" s="2"/>
      <c r="K262" s="2"/>
      <c r="L262" s="14"/>
      <c r="M262" s="2"/>
      <c r="N262" s="4"/>
      <c r="O262" s="4"/>
      <c r="P262" s="2"/>
      <c r="Q262" s="2"/>
      <c r="R262" s="2"/>
      <c r="S262" s="2"/>
      <c r="T262" s="2"/>
      <c r="U262" s="2"/>
    </row>
    <row r="263" spans="1:21" x14ac:dyDescent="0.2">
      <c r="H263" s="4"/>
      <c r="I263" s="2"/>
      <c r="J263" s="2"/>
      <c r="K263" s="2"/>
      <c r="L263" s="14"/>
      <c r="M263" s="2"/>
      <c r="N263" s="4"/>
      <c r="O263" s="4"/>
      <c r="P263" s="2"/>
      <c r="Q263" s="2"/>
      <c r="R263" s="2"/>
      <c r="S263" s="2"/>
      <c r="T263" s="2"/>
      <c r="U263" s="2"/>
    </row>
    <row r="264" spans="1:21" x14ac:dyDescent="0.2">
      <c r="H264" s="4"/>
      <c r="I264" s="2"/>
      <c r="J264" s="2"/>
      <c r="K264" s="2"/>
      <c r="L264" s="14"/>
      <c r="M264" s="2"/>
      <c r="N264" s="4"/>
      <c r="O264" s="4"/>
      <c r="P264" s="2"/>
      <c r="Q264" s="2"/>
      <c r="R264" s="2"/>
      <c r="S264" s="2"/>
      <c r="T264" s="2"/>
      <c r="U264" s="2"/>
    </row>
    <row r="265" spans="1:21" x14ac:dyDescent="0.2">
      <c r="H265" s="4"/>
      <c r="I265" s="2"/>
      <c r="J265" s="2"/>
      <c r="K265" s="2"/>
      <c r="L265" s="14"/>
      <c r="M265" s="2"/>
      <c r="N265" s="4"/>
      <c r="O265" s="4"/>
      <c r="P265" s="2"/>
      <c r="Q265" s="2"/>
      <c r="R265" s="2"/>
      <c r="S265" s="2"/>
      <c r="T265" s="2"/>
      <c r="U265" s="2"/>
    </row>
    <row r="266" spans="1:21" x14ac:dyDescent="0.2">
      <c r="H266" s="4"/>
      <c r="I266" s="2"/>
      <c r="J266" s="2"/>
      <c r="K266" s="2"/>
      <c r="L266" s="14"/>
      <c r="M266" s="2"/>
      <c r="N266" s="4"/>
      <c r="O266" s="4"/>
      <c r="P266" s="2"/>
      <c r="Q266" s="2"/>
      <c r="R266" s="2"/>
      <c r="S266" s="2"/>
      <c r="T266" s="2"/>
      <c r="U266" s="2"/>
    </row>
    <row r="267" spans="1:21" x14ac:dyDescent="0.2">
      <c r="H267" s="4"/>
      <c r="I267" s="2"/>
      <c r="J267" s="2"/>
      <c r="K267" s="2"/>
      <c r="L267" s="14"/>
      <c r="M267" s="2"/>
      <c r="N267" s="4"/>
      <c r="O267" s="4"/>
      <c r="P267" s="2"/>
      <c r="Q267" s="2"/>
      <c r="R267" s="2"/>
      <c r="S267" s="2"/>
      <c r="T267" s="2"/>
      <c r="U267" s="2"/>
    </row>
    <row r="268" spans="1:21" x14ac:dyDescent="0.2">
      <c r="H268" s="4"/>
      <c r="I268" s="2"/>
      <c r="J268" s="2"/>
      <c r="K268" s="2"/>
      <c r="L268" s="14"/>
      <c r="M268" s="2"/>
      <c r="N268" s="4"/>
      <c r="O268" s="4"/>
      <c r="P268" s="2"/>
      <c r="Q268" s="2"/>
      <c r="R268" s="2"/>
      <c r="S268" s="2"/>
      <c r="T268" s="2"/>
      <c r="U268" s="2"/>
    </row>
    <row r="269" spans="1:21" x14ac:dyDescent="0.2">
      <c r="H269" s="4"/>
      <c r="I269" s="2"/>
      <c r="J269" s="2"/>
      <c r="K269" s="2"/>
      <c r="L269" s="14"/>
      <c r="M269" s="2"/>
      <c r="N269" s="4"/>
      <c r="O269" s="4"/>
      <c r="P269" s="2"/>
      <c r="Q269" s="2"/>
      <c r="R269" s="2"/>
      <c r="S269" s="2"/>
      <c r="T269" s="2"/>
      <c r="U269" s="2"/>
    </row>
    <row r="270" spans="1:21" x14ac:dyDescent="0.2">
      <c r="H270" s="4"/>
      <c r="I270" s="2"/>
      <c r="J270" s="2"/>
      <c r="K270" s="2"/>
      <c r="L270" s="14"/>
      <c r="M270" s="2"/>
      <c r="N270" s="4"/>
      <c r="O270" s="4"/>
      <c r="P270" s="2"/>
      <c r="Q270" s="2"/>
      <c r="R270" s="2"/>
      <c r="S270" s="2"/>
      <c r="T270" s="2"/>
      <c r="U270" s="2"/>
    </row>
    <row r="271" spans="1:21" x14ac:dyDescent="0.2">
      <c r="H271" s="4"/>
      <c r="I271" s="2"/>
      <c r="J271" s="2"/>
      <c r="K271" s="2"/>
      <c r="L271" s="14"/>
      <c r="M271" s="2"/>
      <c r="N271" s="4"/>
      <c r="O271" s="4"/>
      <c r="P271" s="2"/>
      <c r="Q271" s="2"/>
      <c r="R271" s="2"/>
      <c r="S271" s="2"/>
      <c r="T271" s="2"/>
      <c r="U271" s="2"/>
    </row>
    <row r="272" spans="1:21" x14ac:dyDescent="0.2">
      <c r="H272" s="4"/>
      <c r="I272" s="2"/>
      <c r="J272" s="2"/>
      <c r="K272" s="2"/>
      <c r="L272" s="14"/>
      <c r="M272" s="2"/>
      <c r="N272" s="4"/>
      <c r="O272" s="4"/>
      <c r="P272" s="2"/>
      <c r="Q272" s="2"/>
      <c r="R272" s="2"/>
      <c r="S272" s="2"/>
      <c r="T272" s="2"/>
      <c r="U272" s="2"/>
    </row>
    <row r="273" spans="8:21" x14ac:dyDescent="0.2">
      <c r="H273" s="4"/>
      <c r="I273" s="2"/>
      <c r="J273" s="2"/>
      <c r="K273" s="2"/>
      <c r="L273" s="14"/>
      <c r="M273" s="2"/>
      <c r="N273" s="4"/>
      <c r="O273" s="4"/>
      <c r="P273" s="2"/>
      <c r="Q273" s="2"/>
      <c r="R273" s="2"/>
      <c r="S273" s="2"/>
      <c r="T273" s="2"/>
      <c r="U273" s="2"/>
    </row>
    <row r="274" spans="8:21" x14ac:dyDescent="0.2">
      <c r="H274" s="4"/>
      <c r="I274" s="2"/>
      <c r="J274" s="2"/>
      <c r="K274" s="2"/>
      <c r="L274" s="14"/>
      <c r="M274" s="2"/>
      <c r="N274" s="4"/>
      <c r="O274" s="4"/>
      <c r="P274" s="2"/>
      <c r="Q274" s="2"/>
      <c r="R274" s="2"/>
      <c r="S274" s="2"/>
      <c r="T274" s="2"/>
      <c r="U274" s="2"/>
    </row>
    <row r="275" spans="8:21" x14ac:dyDescent="0.2">
      <c r="H275" s="4"/>
      <c r="I275" s="2"/>
      <c r="J275" s="2"/>
      <c r="K275" s="2"/>
      <c r="L275" s="14"/>
      <c r="M275" s="2"/>
      <c r="N275" s="4"/>
      <c r="O275" s="4"/>
      <c r="P275" s="2"/>
      <c r="Q275" s="2"/>
      <c r="R275" s="2"/>
      <c r="S275" s="2"/>
      <c r="T275" s="2"/>
      <c r="U275" s="2"/>
    </row>
    <row r="276" spans="8:21" x14ac:dyDescent="0.2">
      <c r="H276" s="4"/>
      <c r="I276" s="2"/>
      <c r="J276" s="2"/>
      <c r="K276" s="2"/>
      <c r="L276" s="14"/>
      <c r="M276" s="2"/>
      <c r="N276" s="4"/>
      <c r="O276" s="4"/>
      <c r="P276" s="2"/>
      <c r="Q276" s="2"/>
      <c r="R276" s="2"/>
      <c r="S276" s="2"/>
      <c r="T276" s="2"/>
      <c r="U276" s="2"/>
    </row>
    <row r="277" spans="8:21" x14ac:dyDescent="0.2">
      <c r="H277" s="4"/>
      <c r="I277" s="2"/>
      <c r="J277" s="2"/>
      <c r="K277" s="2"/>
      <c r="L277" s="14"/>
      <c r="M277" s="2"/>
      <c r="N277" s="4"/>
      <c r="O277" s="4"/>
      <c r="P277" s="2"/>
      <c r="Q277" s="2"/>
      <c r="R277" s="2"/>
      <c r="S277" s="2"/>
      <c r="T277" s="2"/>
      <c r="U277" s="2"/>
    </row>
  </sheetData>
  <mergeCells count="5">
    <mergeCell ref="Q2:Q5"/>
    <mergeCell ref="Q13:Q15"/>
    <mergeCell ref="Q41:Q42"/>
    <mergeCell ref="Q85:Q87"/>
    <mergeCell ref="Q119:Q122"/>
  </mergeCells>
  <conditionalFormatting sqref="O2:O257">
    <cfRule type="top10" dxfId="323" priority="19" percent="1" rank="10"/>
  </conditionalFormatting>
  <conditionalFormatting sqref="P1 R1">
    <cfRule type="top10" dxfId="322" priority="35" percent="1" rank="10"/>
    <cfRule type="top10" dxfId="321" priority="36" rank="10"/>
  </conditionalFormatting>
  <conditionalFormatting sqref="P2:P257">
    <cfRule type="top10" dxfId="320" priority="30" percent="1" rank="10"/>
    <cfRule type="top10" dxfId="319" priority="31" rank="10"/>
  </conditionalFormatting>
  <conditionalFormatting sqref="Q1 O1:O1048576">
    <cfRule type="top10" dxfId="318" priority="17" percent="1" rank="10"/>
    <cfRule type="top10" dxfId="317" priority="18" rank="10"/>
  </conditionalFormatting>
  <conditionalFormatting sqref="R1">
    <cfRule type="top10" dxfId="316" priority="32" percent="1" rank="7"/>
    <cfRule type="colorScale" priority="33">
      <colorScale>
        <cfvo type="min"/>
        <cfvo type="percent" val="&quot;7$P:$P&quot;"/>
        <color rgb="FF92D050"/>
        <color theme="1"/>
      </colorScale>
    </cfRule>
    <cfRule type="top10" dxfId="315" priority="34" percent="1" rank="10"/>
  </conditionalFormatting>
  <conditionalFormatting sqref="R1:R1048576">
    <cfRule type="top10" dxfId="314" priority="1" percent="1" rank="10"/>
  </conditionalFormatting>
  <conditionalFormatting sqref="R2:R256">
    <cfRule type="cellIs" dxfId="313" priority="2" operator="greaterThan">
      <formula>0.045</formula>
    </cfRule>
  </conditionalFormatting>
  <conditionalFormatting sqref="R2:R257">
    <cfRule type="top10" dxfId="312" priority="27" percent="1" rank="7"/>
    <cfRule type="colorScale" priority="28">
      <colorScale>
        <cfvo type="min"/>
        <cfvo type="percent" val="&quot;7$P:$P&quot;"/>
        <color rgb="FF92D050"/>
        <color theme="1"/>
      </colorScale>
    </cfRule>
    <cfRule type="top10" dxfId="311" priority="29" percent="1" rank="10"/>
  </conditionalFormatting>
  <conditionalFormatting sqref="S1">
    <cfRule type="top10" dxfId="310" priority="15" percent="1" rank="10"/>
    <cfRule type="top10" dxfId="309" priority="16" rank="10"/>
  </conditionalFormatting>
  <conditionalFormatting sqref="S1:S252 S258:S1048576">
    <cfRule type="top10" dxfId="308" priority="12" percent="1" rank="7"/>
    <cfRule type="colorScale" priority="13">
      <colorScale>
        <cfvo type="min"/>
        <cfvo type="percent" val="&quot;7$P:$P&quot;"/>
        <color rgb="FF92D050"/>
        <color theme="1"/>
      </colorScale>
    </cfRule>
    <cfRule type="top10" dxfId="307" priority="14" percent="1" rank="10"/>
  </conditionalFormatting>
  <conditionalFormatting sqref="S1:T252 T256:T257 S258:T1048576">
    <cfRule type="containsText" dxfId="306" priority="10" operator="containsText" text="FALSE">
      <formula>NOT(ISERROR(SEARCH("FALSE",S1)))</formula>
    </cfRule>
    <cfRule type="cellIs" dxfId="305" priority="11" operator="equal">
      <formula>FALSE</formula>
    </cfRule>
  </conditionalFormatting>
  <conditionalFormatting sqref="T1">
    <cfRule type="top10" dxfId="304" priority="25" percent="1" rank="10"/>
    <cfRule type="top10" dxfId="303" priority="26" rank="10"/>
  </conditionalFormatting>
  <conditionalFormatting sqref="T1:T252 T256:T1048576">
    <cfRule type="top10" dxfId="302" priority="22" percent="1" rank="7"/>
    <cfRule type="colorScale" priority="23">
      <colorScale>
        <cfvo type="min"/>
        <cfvo type="percent" val="&quot;7$P:$P&quot;"/>
        <color rgb="FF92D050"/>
        <color theme="1"/>
      </colorScale>
    </cfRule>
    <cfRule type="top10" dxfId="301" priority="24" percent="1" rank="10"/>
  </conditionalFormatting>
  <conditionalFormatting sqref="U1">
    <cfRule type="top10" dxfId="300" priority="8" percent="1" rank="10"/>
    <cfRule type="top10" dxfId="299" priority="9" rank="10"/>
  </conditionalFormatting>
  <conditionalFormatting sqref="U1:U252 U256:U1048576">
    <cfRule type="top10" dxfId="298" priority="5" percent="1" rank="7"/>
    <cfRule type="colorScale" priority="6">
      <colorScale>
        <cfvo type="min"/>
        <cfvo type="percent" val="&quot;7$P:$P&quot;"/>
        <color rgb="FF92D050"/>
        <color theme="1"/>
      </colorScale>
    </cfRule>
    <cfRule type="top10" dxfId="297" priority="7" percent="1" rank="10"/>
  </conditionalFormatting>
  <conditionalFormatting sqref="AB20">
    <cfRule type="top10" dxfId="296" priority="3" percent="1" rank="10"/>
    <cfRule type="top10" dxfId="295" priority="4" rank="10"/>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728DA-7A85-9A46-845B-9A8923DC4AF5}">
  <dimension ref="A1:AA263"/>
  <sheetViews>
    <sheetView topLeftCell="J38" workbookViewId="0">
      <selection activeCell="U66" sqref="U66"/>
    </sheetView>
  </sheetViews>
  <sheetFormatPr baseColWidth="10" defaultRowHeight="16" x14ac:dyDescent="0.2"/>
  <cols>
    <col min="12" max="12" width="13.33203125" customWidth="1"/>
    <col min="16" max="16" width="15.5" customWidth="1"/>
    <col min="17" max="17" width="59.33203125" customWidth="1"/>
    <col min="18" max="18" width="16" customWidth="1"/>
    <col min="21" max="22" width="18" customWidth="1"/>
    <col min="23" max="23" width="15" bestFit="1" customWidth="1"/>
    <col min="27" max="27" width="72" bestFit="1" customWidth="1"/>
  </cols>
  <sheetData>
    <row r="1" spans="1:27"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Q1" s="14"/>
      <c r="R1" s="12" t="s">
        <v>16</v>
      </c>
      <c r="S1" s="7" t="s">
        <v>17</v>
      </c>
      <c r="T1" s="7" t="s">
        <v>18</v>
      </c>
      <c r="U1" s="7" t="s">
        <v>19</v>
      </c>
      <c r="V1" s="7" t="s">
        <v>155</v>
      </c>
      <c r="W1" s="7" t="s">
        <v>12</v>
      </c>
      <c r="X1">
        <v>11</v>
      </c>
      <c r="AA1" s="12" t="s">
        <v>25</v>
      </c>
    </row>
    <row r="2" spans="1:27" x14ac:dyDescent="0.2">
      <c r="A2" s="1">
        <v>44869</v>
      </c>
      <c r="B2" s="4">
        <v>140.96000699999999</v>
      </c>
      <c r="C2" s="4">
        <v>141.16999799999999</v>
      </c>
      <c r="D2" s="4">
        <v>126.41999800000001</v>
      </c>
      <c r="E2" s="4">
        <v>127.55999799999999</v>
      </c>
      <c r="F2" s="4">
        <v>127.55999799999999</v>
      </c>
      <c r="G2" s="2">
        <v>8248500</v>
      </c>
      <c r="H2" s="4">
        <f>(G2/1000000)</f>
        <v>8.2484999999999999</v>
      </c>
      <c r="I2" s="9"/>
      <c r="J2" s="6" t="b">
        <f t="shared" ref="J2:J65" si="0">(E2-D2)&lt;(C2-E2)</f>
        <v>1</v>
      </c>
      <c r="K2" s="5">
        <f>(B2-E2)/B2</f>
        <v>9.5062488185035335E-2</v>
      </c>
      <c r="L2" s="5">
        <f>(C2-E2)/C2</f>
        <v>9.6408586759348117E-2</v>
      </c>
      <c r="M2" s="4">
        <v>150.87</v>
      </c>
      <c r="N2" s="4">
        <v>156.19</v>
      </c>
      <c r="O2" s="5">
        <f>(M2-N2)/M2</f>
        <v>-3.5262146218598744E-2</v>
      </c>
      <c r="P2" s="43">
        <f t="shared" ref="P2:P65" si="1">(D2-M2)/M2</f>
        <v>-0.16206006495658512</v>
      </c>
      <c r="Q2" s="14"/>
      <c r="R2" s="13">
        <f t="shared" ref="R2:R65" si="2">(C2-M2)/M2</f>
        <v>-6.4293776098628033E-2</v>
      </c>
      <c r="S2" s="19"/>
      <c r="T2" s="13"/>
      <c r="U2" s="13"/>
      <c r="V2" s="19"/>
      <c r="W2" s="7" t="s">
        <v>22</v>
      </c>
      <c r="X2">
        <v>22</v>
      </c>
      <c r="AA2" s="14" t="str">
        <f>notes!A1</f>
        <v>check if the bar is in value zone</v>
      </c>
    </row>
    <row r="3" spans="1:27" x14ac:dyDescent="0.2">
      <c r="A3" s="1">
        <v>44872</v>
      </c>
      <c r="B3" s="4">
        <v>129.83000200000001</v>
      </c>
      <c r="C3" s="4">
        <v>129.89999399999999</v>
      </c>
      <c r="D3" s="4">
        <v>122.900002</v>
      </c>
      <c r="E3" s="4">
        <v>124.68</v>
      </c>
      <c r="F3" s="4">
        <v>124.68</v>
      </c>
      <c r="G3" s="2">
        <v>5413900</v>
      </c>
      <c r="H3" s="4">
        <f t="shared" ref="H3:H66" si="3">(G3/1000000)</f>
        <v>5.4138999999999999</v>
      </c>
      <c r="I3" s="10">
        <f t="shared" ref="I3:I66" si="4">(E3-E2)</f>
        <v>-2.8799979999999863</v>
      </c>
      <c r="J3" s="6" t="b">
        <f t="shared" si="0"/>
        <v>1</v>
      </c>
      <c r="K3" s="5">
        <f t="shared" ref="K3:K66" si="5">(B3-E3)/B3</f>
        <v>3.9667271976164646E-2</v>
      </c>
      <c r="L3" s="5">
        <f>(C3-E3)/C3</f>
        <v>4.0184713172503966E-2</v>
      </c>
      <c r="M3" s="4">
        <f t="shared" ref="M3:M66" si="6">(E3-M2)*(2/($X$1+1))+M2</f>
        <v>146.505</v>
      </c>
      <c r="N3" s="4">
        <f t="shared" ref="N3:N66" si="7">(E3-N2)*(2/($X$2+1))+N2</f>
        <v>153.44999999999999</v>
      </c>
      <c r="O3" s="5">
        <f t="shared" ref="O3:O66" si="8">(M3-N3)/M3</f>
        <v>-4.7404525442817605E-2</v>
      </c>
      <c r="P3" s="43">
        <f t="shared" si="1"/>
        <v>-0.16112076720931023</v>
      </c>
      <c r="Q3" s="14"/>
      <c r="R3" s="13">
        <f t="shared" si="2"/>
        <v>-0.11334088256373505</v>
      </c>
      <c r="S3" s="20" t="b">
        <f t="shared" ref="S3:S66" si="9">(E3&lt;E2)</f>
        <v>1</v>
      </c>
      <c r="T3" s="13"/>
      <c r="U3" s="13"/>
      <c r="V3" s="13">
        <f>(M3-M2)/M2</f>
        <v>-2.8932193278981964E-2</v>
      </c>
      <c r="AA3" s="14" t="str">
        <f>notes!A2</f>
        <v>open-high can be large , but that doesn't signal shorting if the bar is below fast EMA</v>
      </c>
    </row>
    <row r="4" spans="1:27" x14ac:dyDescent="0.2">
      <c r="A4" s="1">
        <v>44873</v>
      </c>
      <c r="B4" s="4">
        <v>126</v>
      </c>
      <c r="C4" s="4">
        <v>129.83000200000001</v>
      </c>
      <c r="D4" s="4">
        <v>120.5</v>
      </c>
      <c r="E4" s="4">
        <v>127</v>
      </c>
      <c r="F4" s="4">
        <v>127</v>
      </c>
      <c r="G4" s="2">
        <v>4574800</v>
      </c>
      <c r="H4" s="4">
        <f t="shared" si="3"/>
        <v>4.5747999999999998</v>
      </c>
      <c r="I4" s="10">
        <f t="shared" si="4"/>
        <v>2.3199999999999932</v>
      </c>
      <c r="J4" s="6" t="b">
        <f t="shared" si="0"/>
        <v>0</v>
      </c>
      <c r="K4" s="5">
        <f t="shared" si="5"/>
        <v>-7.9365079365079361E-3</v>
      </c>
      <c r="L4" s="5">
        <f t="shared" ref="L4:L67" si="10">(C4-E4)/C4</f>
        <v>2.1797750569240593E-2</v>
      </c>
      <c r="M4" s="4">
        <f t="shared" si="6"/>
        <v>143.25416666666666</v>
      </c>
      <c r="N4" s="4">
        <f t="shared" si="7"/>
        <v>151.14999999999998</v>
      </c>
      <c r="O4" s="5">
        <f t="shared" si="8"/>
        <v>-5.5117652191617329E-2</v>
      </c>
      <c r="P4" s="43">
        <f t="shared" si="1"/>
        <v>-0.15883773014164798</v>
      </c>
      <c r="Q4" s="14"/>
      <c r="R4" s="13">
        <f t="shared" si="2"/>
        <v>-9.370872051423744E-2</v>
      </c>
      <c r="S4" s="20" t="b">
        <f t="shared" si="9"/>
        <v>0</v>
      </c>
      <c r="T4" s="13"/>
      <c r="U4" s="13"/>
      <c r="V4" s="13">
        <f t="shared" ref="V4:V67" si="11">(M4-M3)/M3</f>
        <v>-2.218923131178685E-2</v>
      </c>
      <c r="AA4" s="14"/>
    </row>
    <row r="5" spans="1:27" x14ac:dyDescent="0.2">
      <c r="A5" s="1">
        <v>44874</v>
      </c>
      <c r="B5" s="4">
        <v>124.550003</v>
      </c>
      <c r="C5" s="4">
        <v>124.620003</v>
      </c>
      <c r="D5" s="4">
        <v>120.5</v>
      </c>
      <c r="E5" s="4">
        <v>122.360001</v>
      </c>
      <c r="F5" s="4">
        <v>122.360001</v>
      </c>
      <c r="G5" s="2">
        <v>3718400</v>
      </c>
      <c r="H5" s="4">
        <f t="shared" si="3"/>
        <v>3.7183999999999999</v>
      </c>
      <c r="I5" s="10">
        <f t="shared" si="4"/>
        <v>-4.6399990000000031</v>
      </c>
      <c r="J5" s="6" t="b">
        <f t="shared" si="0"/>
        <v>1</v>
      </c>
      <c r="K5" s="5">
        <f t="shared" si="5"/>
        <v>1.7583315513850343E-2</v>
      </c>
      <c r="L5" s="5">
        <f t="shared" si="10"/>
        <v>1.8135146409842408E-2</v>
      </c>
      <c r="M5" s="4">
        <f t="shared" si="6"/>
        <v>139.77180572222221</v>
      </c>
      <c r="N5" s="4">
        <f t="shared" si="7"/>
        <v>148.64652182608694</v>
      </c>
      <c r="O5" s="5">
        <f t="shared" si="8"/>
        <v>-6.3494322463730921E-2</v>
      </c>
      <c r="P5" s="43">
        <f t="shared" si="1"/>
        <v>-0.13788049472954761</v>
      </c>
      <c r="Q5" s="14"/>
      <c r="R5" s="13">
        <f t="shared" si="2"/>
        <v>-0.10840385615632954</v>
      </c>
      <c r="S5" s="20" t="b">
        <f t="shared" si="9"/>
        <v>1</v>
      </c>
      <c r="T5" s="13"/>
      <c r="U5" s="13"/>
      <c r="V5" s="13">
        <f t="shared" si="11"/>
        <v>-2.4308967937717588E-2</v>
      </c>
      <c r="AA5" s="12" t="str">
        <f>notes!A4</f>
        <v>criteria to choose a stock</v>
      </c>
    </row>
    <row r="6" spans="1:27" x14ac:dyDescent="0.2">
      <c r="A6" s="1">
        <v>44875</v>
      </c>
      <c r="B6" s="4">
        <v>132.490005</v>
      </c>
      <c r="C6" s="4">
        <v>136.095001</v>
      </c>
      <c r="D6" s="4">
        <v>130.679993</v>
      </c>
      <c r="E6" s="4">
        <v>135.759995</v>
      </c>
      <c r="F6" s="4">
        <v>135.759995</v>
      </c>
      <c r="G6" s="2">
        <v>5229500</v>
      </c>
      <c r="H6" s="4">
        <f t="shared" si="3"/>
        <v>5.2294999999999998</v>
      </c>
      <c r="I6" s="10">
        <f t="shared" si="4"/>
        <v>13.399994000000007</v>
      </c>
      <c r="J6" s="6" t="b">
        <f t="shared" si="0"/>
        <v>0</v>
      </c>
      <c r="K6" s="5">
        <f t="shared" si="5"/>
        <v>-2.4681031599327111E-2</v>
      </c>
      <c r="L6" s="5">
        <f t="shared" si="10"/>
        <v>2.4615599216608465E-3</v>
      </c>
      <c r="M6" s="4">
        <f t="shared" si="6"/>
        <v>139.10317060185184</v>
      </c>
      <c r="N6" s="4">
        <f t="shared" si="7"/>
        <v>147.52595427599243</v>
      </c>
      <c r="O6" s="5">
        <f t="shared" si="8"/>
        <v>-6.0550623236681707E-2</v>
      </c>
      <c r="P6" s="43">
        <f t="shared" si="1"/>
        <v>-6.0553455147051204E-2</v>
      </c>
      <c r="Q6" s="14"/>
      <c r="R6" s="13">
        <f t="shared" si="2"/>
        <v>-2.1625456765913573E-2</v>
      </c>
      <c r="S6" s="20" t="b">
        <f t="shared" si="9"/>
        <v>0</v>
      </c>
      <c r="T6" s="13">
        <f>(E6-E5)/E5</f>
        <v>0.10951286278593612</v>
      </c>
      <c r="U6" s="13"/>
      <c r="V6" s="13">
        <f t="shared" si="11"/>
        <v>-4.7837624828228299E-3</v>
      </c>
      <c r="AA6" s="14" t="str">
        <f>notes!A5</f>
        <v>1. low-fast ema %</v>
      </c>
    </row>
    <row r="7" spans="1:27" x14ac:dyDescent="0.2">
      <c r="A7" s="1">
        <v>44876</v>
      </c>
      <c r="B7" s="4">
        <v>136.75</v>
      </c>
      <c r="C7" s="4">
        <v>144.82699600000001</v>
      </c>
      <c r="D7" s="4">
        <v>135.33999600000001</v>
      </c>
      <c r="E7" s="4">
        <v>143.11999499999999</v>
      </c>
      <c r="F7" s="4">
        <v>143.11999499999999</v>
      </c>
      <c r="G7" s="2">
        <v>4620200</v>
      </c>
      <c r="H7" s="4">
        <f t="shared" si="3"/>
        <v>4.6201999999999996</v>
      </c>
      <c r="I7" s="10">
        <f t="shared" si="4"/>
        <v>7.3599999999999852</v>
      </c>
      <c r="J7" s="6" t="b">
        <f t="shared" si="0"/>
        <v>0</v>
      </c>
      <c r="K7" s="5">
        <f t="shared" si="5"/>
        <v>-4.6581316270566643E-2</v>
      </c>
      <c r="L7" s="5">
        <f t="shared" si="10"/>
        <v>1.1786483508917214E-2</v>
      </c>
      <c r="M7" s="4">
        <f t="shared" si="6"/>
        <v>139.77264133487654</v>
      </c>
      <c r="N7" s="4">
        <f t="shared" si="7"/>
        <v>147.14282738242787</v>
      </c>
      <c r="O7" s="5">
        <f t="shared" si="8"/>
        <v>-5.2729818776861698E-2</v>
      </c>
      <c r="P7" s="43">
        <f t="shared" si="1"/>
        <v>-3.1713254414764191E-2</v>
      </c>
      <c r="Q7" s="45"/>
      <c r="R7" s="13">
        <f t="shared" si="2"/>
        <v>3.6161258861910697E-2</v>
      </c>
      <c r="S7" s="20" t="b">
        <f t="shared" si="9"/>
        <v>0</v>
      </c>
      <c r="T7" s="13">
        <f>(E7-E6)/E6</f>
        <v>5.4213319615988388E-2</v>
      </c>
      <c r="U7" s="13"/>
      <c r="V7" s="13">
        <f t="shared" si="11"/>
        <v>4.8127640091029178E-3</v>
      </c>
      <c r="W7" s="22"/>
      <c r="X7" s="22"/>
      <c r="AA7" s="14" t="str">
        <f>notes!A6</f>
        <v>2. high-fast ema%</v>
      </c>
    </row>
    <row r="8" spans="1:27" x14ac:dyDescent="0.2">
      <c r="A8" s="1">
        <v>44879</v>
      </c>
      <c r="B8" s="4">
        <v>141.550003</v>
      </c>
      <c r="C8" s="4">
        <v>144.13000500000001</v>
      </c>
      <c r="D8" s="4">
        <v>138.28999300000001</v>
      </c>
      <c r="E8" s="4">
        <v>142.009995</v>
      </c>
      <c r="F8" s="4">
        <v>142.009995</v>
      </c>
      <c r="G8" s="2">
        <v>3043700</v>
      </c>
      <c r="H8" s="4">
        <f t="shared" si="3"/>
        <v>3.0436999999999999</v>
      </c>
      <c r="I8" s="10">
        <f t="shared" si="4"/>
        <v>-1.1099999999999852</v>
      </c>
      <c r="J8" s="6" t="b">
        <f t="shared" si="0"/>
        <v>0</v>
      </c>
      <c r="K8" s="5">
        <f t="shared" si="5"/>
        <v>-3.249678489939698E-3</v>
      </c>
      <c r="L8" s="5">
        <f t="shared" si="10"/>
        <v>1.4709012186602002E-2</v>
      </c>
      <c r="M8" s="4">
        <f t="shared" si="6"/>
        <v>140.14553361239712</v>
      </c>
      <c r="N8" s="4">
        <f t="shared" si="7"/>
        <v>146.69649413178198</v>
      </c>
      <c r="O8" s="5">
        <f t="shared" si="8"/>
        <v>-4.6743983561423806E-2</v>
      </c>
      <c r="P8" s="43">
        <f t="shared" si="1"/>
        <v>-1.3240098093521889E-2</v>
      </c>
      <c r="Q8" s="48"/>
      <c r="R8" s="13">
        <f t="shared" si="2"/>
        <v>2.8430955199919641E-2</v>
      </c>
      <c r="S8" s="20" t="b">
        <f t="shared" si="9"/>
        <v>1</v>
      </c>
      <c r="T8" s="13">
        <f>(E8-E7)/E7</f>
        <v>-7.7557297287495384E-3</v>
      </c>
      <c r="U8" s="13"/>
      <c r="V8" s="13">
        <f t="shared" si="11"/>
        <v>2.6678488290650345E-3</v>
      </c>
      <c r="W8" s="22"/>
      <c r="X8" s="22"/>
      <c r="AA8" s="14" t="str">
        <f>notes!A7</f>
        <v>3. high - close % -  shows if the close fell from high</v>
      </c>
    </row>
    <row r="9" spans="1:27" x14ac:dyDescent="0.2">
      <c r="A9" s="1">
        <v>44880</v>
      </c>
      <c r="B9" s="4">
        <v>148.990005</v>
      </c>
      <c r="C9" s="4">
        <v>151.425003</v>
      </c>
      <c r="D9" s="4">
        <v>146.029999</v>
      </c>
      <c r="E9" s="4">
        <v>148.300003</v>
      </c>
      <c r="F9" s="4">
        <v>148.300003</v>
      </c>
      <c r="G9" s="2">
        <v>3967100</v>
      </c>
      <c r="H9" s="4">
        <f t="shared" si="3"/>
        <v>3.9670999999999998</v>
      </c>
      <c r="I9" s="10">
        <f t="shared" si="4"/>
        <v>6.2900080000000003</v>
      </c>
      <c r="J9" s="6" t="b">
        <f t="shared" si="0"/>
        <v>1</v>
      </c>
      <c r="K9" s="5">
        <f t="shared" si="5"/>
        <v>4.6311965691926294E-3</v>
      </c>
      <c r="L9" s="5">
        <f t="shared" si="10"/>
        <v>2.0637278772251369E-2</v>
      </c>
      <c r="M9" s="4">
        <f t="shared" si="6"/>
        <v>141.50461184366426</v>
      </c>
      <c r="N9" s="4">
        <f t="shared" si="7"/>
        <v>146.83592968554007</v>
      </c>
      <c r="O9" s="5">
        <f t="shared" si="8"/>
        <v>-3.7675929939060188E-2</v>
      </c>
      <c r="P9" s="43">
        <f t="shared" si="1"/>
        <v>3.1980492348443267E-2</v>
      </c>
      <c r="Q9" s="48"/>
      <c r="R9" s="13">
        <f t="shared" si="2"/>
        <v>7.0106486474772203E-2</v>
      </c>
      <c r="S9" s="20" t="b">
        <f t="shared" si="9"/>
        <v>0</v>
      </c>
      <c r="T9" s="13">
        <f>(E9-E8)/E8</f>
        <v>4.4292713340353264E-2</v>
      </c>
      <c r="U9" s="13">
        <f>(E9-E6)/E6</f>
        <v>9.2368948599327802E-2</v>
      </c>
      <c r="V9" s="13">
        <f t="shared" si="11"/>
        <v>9.6976207249385039E-3</v>
      </c>
      <c r="W9" s="22"/>
      <c r="X9" s="22"/>
      <c r="AA9" s="14" t="str">
        <f>notes!A8</f>
        <v>4. ema difference %</v>
      </c>
    </row>
    <row r="10" spans="1:27" x14ac:dyDescent="0.2">
      <c r="A10" s="1">
        <v>44881</v>
      </c>
      <c r="B10" s="4">
        <v>146.70500200000001</v>
      </c>
      <c r="C10" s="4">
        <v>147.63000500000001</v>
      </c>
      <c r="D10" s="4">
        <v>142.09300200000001</v>
      </c>
      <c r="E10" s="4">
        <v>143.64999399999999</v>
      </c>
      <c r="F10" s="4">
        <v>143.64999399999999</v>
      </c>
      <c r="G10" s="2">
        <v>2539500</v>
      </c>
      <c r="H10" s="4">
        <f t="shared" si="3"/>
        <v>2.5394999999999999</v>
      </c>
      <c r="I10" s="10">
        <f t="shared" si="4"/>
        <v>-4.6500090000000114</v>
      </c>
      <c r="J10" s="6" t="b">
        <f t="shared" si="0"/>
        <v>1</v>
      </c>
      <c r="K10" s="5">
        <f t="shared" si="5"/>
        <v>2.0824157038626501E-2</v>
      </c>
      <c r="L10" s="5">
        <f t="shared" si="10"/>
        <v>2.6959363714713813E-2</v>
      </c>
      <c r="M10" s="4">
        <f t="shared" si="6"/>
        <v>141.86217553638687</v>
      </c>
      <c r="N10" s="4">
        <f t="shared" si="7"/>
        <v>146.55889179984092</v>
      </c>
      <c r="O10" s="5">
        <f t="shared" si="8"/>
        <v>-3.3107600709601184E-2</v>
      </c>
      <c r="P10" s="43">
        <f t="shared" si="1"/>
        <v>1.6271177481973372E-3</v>
      </c>
      <c r="Q10" s="14"/>
      <c r="R10" s="13">
        <f t="shared" si="2"/>
        <v>4.0657979773711585E-2</v>
      </c>
      <c r="S10" s="20" t="b">
        <f t="shared" si="9"/>
        <v>1</v>
      </c>
      <c r="T10" s="13"/>
      <c r="U10" s="13"/>
      <c r="V10" s="13">
        <f t="shared" si="11"/>
        <v>2.5268695349494837E-3</v>
      </c>
    </row>
    <row r="11" spans="1:27" x14ac:dyDescent="0.2">
      <c r="A11" s="1">
        <v>44882</v>
      </c>
      <c r="B11" s="4">
        <v>139.61999499999999</v>
      </c>
      <c r="C11" s="4">
        <v>141.36999499999999</v>
      </c>
      <c r="D11" s="4">
        <v>137.86999499999999</v>
      </c>
      <c r="E11" s="4">
        <v>139.229996</v>
      </c>
      <c r="F11" s="4">
        <v>139.229996</v>
      </c>
      <c r="G11" s="2">
        <v>3927400</v>
      </c>
      <c r="H11" s="4">
        <f t="shared" si="3"/>
        <v>3.9274</v>
      </c>
      <c r="I11" s="10">
        <f t="shared" si="4"/>
        <v>-4.4199979999999925</v>
      </c>
      <c r="J11" s="6" t="b">
        <f t="shared" si="0"/>
        <v>1</v>
      </c>
      <c r="K11" s="5">
        <f t="shared" si="5"/>
        <v>2.7932890271195679E-3</v>
      </c>
      <c r="L11" s="5">
        <f t="shared" si="10"/>
        <v>1.513757569277688E-2</v>
      </c>
      <c r="M11" s="4">
        <f t="shared" si="6"/>
        <v>141.42347894698906</v>
      </c>
      <c r="N11" s="4">
        <f t="shared" si="7"/>
        <v>145.92159651289822</v>
      </c>
      <c r="O11" s="5">
        <f t="shared" si="8"/>
        <v>-3.1806016931567788E-2</v>
      </c>
      <c r="P11" s="43">
        <f t="shared" si="1"/>
        <v>-2.5126548812457496E-2</v>
      </c>
      <c r="Q11" s="14"/>
      <c r="R11" s="13">
        <f t="shared" si="2"/>
        <v>-3.7818293954657543E-4</v>
      </c>
      <c r="S11" s="20" t="b">
        <f t="shared" si="9"/>
        <v>1</v>
      </c>
      <c r="T11" s="13"/>
      <c r="U11" s="13"/>
      <c r="V11" s="13">
        <f t="shared" si="11"/>
        <v>-3.0924140824647364E-3</v>
      </c>
      <c r="AA11" s="12" t="str">
        <f>notes!A11</f>
        <v>notes about comment</v>
      </c>
    </row>
    <row r="12" spans="1:27" x14ac:dyDescent="0.2">
      <c r="A12" s="1">
        <v>44883</v>
      </c>
      <c r="B12" s="4">
        <v>146.50500500000001</v>
      </c>
      <c r="C12" s="4">
        <v>146.720001</v>
      </c>
      <c r="D12" s="4">
        <v>137.199997</v>
      </c>
      <c r="E12" s="4">
        <v>138.990005</v>
      </c>
      <c r="F12" s="4">
        <v>138.990005</v>
      </c>
      <c r="G12" s="2">
        <v>5404900</v>
      </c>
      <c r="H12" s="4">
        <f t="shared" si="3"/>
        <v>5.4048999999999996</v>
      </c>
      <c r="I12" s="10">
        <f t="shared" si="4"/>
        <v>-0.2399910000000034</v>
      </c>
      <c r="J12" s="6" t="b">
        <f t="shared" si="0"/>
        <v>1</v>
      </c>
      <c r="K12" s="5">
        <f t="shared" si="5"/>
        <v>5.1295175888359676E-2</v>
      </c>
      <c r="L12" s="5">
        <f t="shared" si="10"/>
        <v>5.2685359510050711E-2</v>
      </c>
      <c r="M12" s="4">
        <f t="shared" si="6"/>
        <v>141.01789995582422</v>
      </c>
      <c r="N12" s="4">
        <f t="shared" si="7"/>
        <v>145.31884942482012</v>
      </c>
      <c r="O12" s="5">
        <f t="shared" si="8"/>
        <v>-3.0499315833970204E-2</v>
      </c>
      <c r="P12" s="43">
        <f t="shared" si="1"/>
        <v>-2.7073888896517632E-2</v>
      </c>
      <c r="Q12" s="14"/>
      <c r="R12" s="13">
        <f t="shared" si="2"/>
        <v>4.0435299674452946E-2</v>
      </c>
      <c r="S12" s="20" t="b">
        <f t="shared" si="9"/>
        <v>1</v>
      </c>
      <c r="T12" s="13"/>
      <c r="U12" s="13"/>
      <c r="V12" s="13">
        <f t="shared" si="11"/>
        <v>-2.8678335039181943E-3</v>
      </c>
      <c r="AA12" s="14" t="str">
        <f>notes!A12</f>
        <v>correction means the price touched fast ema</v>
      </c>
    </row>
    <row r="13" spans="1:27" x14ac:dyDescent="0.2">
      <c r="A13" s="1">
        <v>44886</v>
      </c>
      <c r="B13" s="4">
        <v>137.11000100000001</v>
      </c>
      <c r="C13" s="4">
        <v>137.509995</v>
      </c>
      <c r="D13" s="4">
        <v>134.38000500000001</v>
      </c>
      <c r="E13" s="4">
        <v>135.55999800000001</v>
      </c>
      <c r="F13" s="4">
        <v>135.55999800000001</v>
      </c>
      <c r="G13" s="2">
        <v>2887200</v>
      </c>
      <c r="H13" s="4">
        <f t="shared" si="3"/>
        <v>2.8872</v>
      </c>
      <c r="I13" s="10">
        <f t="shared" si="4"/>
        <v>-3.4300069999999891</v>
      </c>
      <c r="J13" s="6" t="b">
        <f t="shared" si="0"/>
        <v>1</v>
      </c>
      <c r="K13" s="5">
        <f t="shared" si="5"/>
        <v>1.1304813570820436E-2</v>
      </c>
      <c r="L13" s="5">
        <f t="shared" si="10"/>
        <v>1.4180765550896837E-2</v>
      </c>
      <c r="M13" s="4">
        <f t="shared" si="6"/>
        <v>140.1082496298535</v>
      </c>
      <c r="N13" s="4">
        <f t="shared" si="7"/>
        <v>144.47025364874881</v>
      </c>
      <c r="O13" s="5">
        <f t="shared" si="8"/>
        <v>-3.113309908887673E-2</v>
      </c>
      <c r="P13" s="43">
        <f t="shared" si="1"/>
        <v>-4.0884420760281551E-2</v>
      </c>
      <c r="Q13" s="14"/>
      <c r="R13" s="13">
        <f t="shared" si="2"/>
        <v>-1.8544622723627818E-2</v>
      </c>
      <c r="S13" s="20" t="b">
        <f t="shared" si="9"/>
        <v>1</v>
      </c>
      <c r="T13" s="13"/>
      <c r="U13" s="13"/>
      <c r="V13" s="13">
        <f t="shared" si="11"/>
        <v>-6.4506018473943849E-3</v>
      </c>
      <c r="AA13" s="14"/>
    </row>
    <row r="14" spans="1:27" x14ac:dyDescent="0.2">
      <c r="A14" s="1">
        <v>44887</v>
      </c>
      <c r="B14" s="4">
        <v>135.820007</v>
      </c>
      <c r="C14" s="4">
        <v>136.30999800000001</v>
      </c>
      <c r="D14" s="4">
        <v>132.479996</v>
      </c>
      <c r="E14" s="4">
        <v>135.800003</v>
      </c>
      <c r="F14" s="4">
        <v>135.800003</v>
      </c>
      <c r="G14" s="2">
        <v>3851200</v>
      </c>
      <c r="H14" s="4">
        <f t="shared" si="3"/>
        <v>3.8512</v>
      </c>
      <c r="I14" s="10">
        <f t="shared" si="4"/>
        <v>0.24000499999999647</v>
      </c>
      <c r="J14" s="6" t="b">
        <f t="shared" si="0"/>
        <v>0</v>
      </c>
      <c r="K14" s="5">
        <f t="shared" si="5"/>
        <v>1.472831613092181E-4</v>
      </c>
      <c r="L14" s="5">
        <f t="shared" si="10"/>
        <v>3.7414350193153366E-3</v>
      </c>
      <c r="M14" s="4">
        <f t="shared" si="6"/>
        <v>139.39020852487792</v>
      </c>
      <c r="N14" s="4">
        <f t="shared" si="7"/>
        <v>143.71631880972717</v>
      </c>
      <c r="O14" s="5">
        <f t="shared" si="8"/>
        <v>-3.1035969675568278E-2</v>
      </c>
      <c r="P14" s="43">
        <f t="shared" si="1"/>
        <v>-4.9574590625887524E-2</v>
      </c>
      <c r="Q14" s="14"/>
      <c r="R14" s="13">
        <f t="shared" si="2"/>
        <v>-2.2097753905922068E-2</v>
      </c>
      <c r="S14" s="20" t="b">
        <f t="shared" si="9"/>
        <v>0</v>
      </c>
      <c r="T14" s="13">
        <f>(E14-E13)/E13</f>
        <v>1.7704706664276909E-3</v>
      </c>
      <c r="U14" s="13"/>
      <c r="V14" s="13">
        <f t="shared" si="11"/>
        <v>-5.1249024013400209E-3</v>
      </c>
    </row>
    <row r="15" spans="1:27" x14ac:dyDescent="0.2">
      <c r="A15" s="1">
        <v>44888</v>
      </c>
      <c r="B15" s="4">
        <v>135.58000200000001</v>
      </c>
      <c r="C15" s="4">
        <v>141.61999499999999</v>
      </c>
      <c r="D15" s="4">
        <v>133.83999600000001</v>
      </c>
      <c r="E15" s="4">
        <v>140.88999899999999</v>
      </c>
      <c r="F15" s="4">
        <v>140.88999899999999</v>
      </c>
      <c r="G15" s="2">
        <v>2578100</v>
      </c>
      <c r="H15" s="4">
        <f t="shared" si="3"/>
        <v>2.5781000000000001</v>
      </c>
      <c r="I15" s="10">
        <f t="shared" si="4"/>
        <v>5.0899959999999851</v>
      </c>
      <c r="J15" s="6" t="b">
        <f t="shared" si="0"/>
        <v>0</v>
      </c>
      <c r="K15" s="5">
        <f t="shared" si="5"/>
        <v>-3.9165045889289637E-2</v>
      </c>
      <c r="L15" s="5">
        <f t="shared" si="10"/>
        <v>5.1546111126469108E-3</v>
      </c>
      <c r="M15" s="4">
        <f t="shared" si="6"/>
        <v>139.64017360406493</v>
      </c>
      <c r="N15" s="4">
        <f t="shared" si="7"/>
        <v>143.47055186975089</v>
      </c>
      <c r="O15" s="5">
        <f t="shared" si="8"/>
        <v>-2.7430345915686136E-2</v>
      </c>
      <c r="P15" s="43">
        <f t="shared" si="1"/>
        <v>-4.1536596914514792E-2</v>
      </c>
      <c r="Q15" s="14"/>
      <c r="R15" s="13">
        <f t="shared" si="2"/>
        <v>1.4178021588175892E-2</v>
      </c>
      <c r="S15" s="20" t="b">
        <f t="shared" si="9"/>
        <v>0</v>
      </c>
      <c r="T15" s="13">
        <f>(E15-E14)/E14</f>
        <v>3.7481560291276174E-2</v>
      </c>
      <c r="U15" s="13"/>
      <c r="V15" s="13">
        <f t="shared" si="11"/>
        <v>1.7932757388937671E-3</v>
      </c>
    </row>
    <row r="16" spans="1:27" x14ac:dyDescent="0.2">
      <c r="A16" s="1">
        <v>44890</v>
      </c>
      <c r="B16" s="4">
        <v>139.85000600000001</v>
      </c>
      <c r="C16" s="4">
        <v>141.36999499999999</v>
      </c>
      <c r="D16" s="4">
        <v>138.520004</v>
      </c>
      <c r="E16" s="4">
        <v>140.050003</v>
      </c>
      <c r="F16" s="4">
        <v>140.050003</v>
      </c>
      <c r="G16" s="2">
        <v>1022500</v>
      </c>
      <c r="H16" s="4">
        <f t="shared" si="3"/>
        <v>1.0225</v>
      </c>
      <c r="I16" s="10">
        <f t="shared" si="4"/>
        <v>-0.83999599999998509</v>
      </c>
      <c r="J16" s="6" t="b">
        <f t="shared" si="0"/>
        <v>0</v>
      </c>
      <c r="K16" s="5">
        <f t="shared" si="5"/>
        <v>-1.4300821696067443E-3</v>
      </c>
      <c r="L16" s="5">
        <f t="shared" si="10"/>
        <v>9.3371439957961738E-3</v>
      </c>
      <c r="M16" s="4">
        <f t="shared" si="6"/>
        <v>139.70847850338743</v>
      </c>
      <c r="N16" s="4">
        <f t="shared" si="7"/>
        <v>143.17311283759864</v>
      </c>
      <c r="O16" s="5">
        <f t="shared" si="8"/>
        <v>-2.4799027026317567E-2</v>
      </c>
      <c r="P16" s="43">
        <f t="shared" si="1"/>
        <v>-8.5068173107232647E-3</v>
      </c>
      <c r="Q16" s="14"/>
      <c r="R16" s="13">
        <f t="shared" si="2"/>
        <v>1.189273918384472E-2</v>
      </c>
      <c r="S16" s="20" t="b">
        <f t="shared" si="9"/>
        <v>1</v>
      </c>
      <c r="T16" s="13"/>
      <c r="U16" s="13"/>
      <c r="V16" s="13">
        <f t="shared" si="11"/>
        <v>4.89149344057463E-4</v>
      </c>
    </row>
    <row r="17" spans="1:22" x14ac:dyDescent="0.2">
      <c r="A17" s="1">
        <v>44893</v>
      </c>
      <c r="B17" s="4">
        <v>139.679993</v>
      </c>
      <c r="C17" s="4">
        <v>141</v>
      </c>
      <c r="D17" s="4">
        <v>136.66099500000001</v>
      </c>
      <c r="E17" s="4">
        <v>139.449997</v>
      </c>
      <c r="F17" s="4">
        <v>139.449997</v>
      </c>
      <c r="G17" s="2">
        <v>3382200</v>
      </c>
      <c r="H17" s="4">
        <f t="shared" si="3"/>
        <v>3.3822000000000001</v>
      </c>
      <c r="I17" s="10">
        <f t="shared" si="4"/>
        <v>-0.60000600000000759</v>
      </c>
      <c r="J17" s="6" t="b">
        <f t="shared" si="0"/>
        <v>0</v>
      </c>
      <c r="K17" s="5">
        <f t="shared" si="5"/>
        <v>1.6465922932856953E-3</v>
      </c>
      <c r="L17" s="5">
        <f t="shared" si="10"/>
        <v>1.0992929078014212E-2</v>
      </c>
      <c r="M17" s="4">
        <f t="shared" si="6"/>
        <v>139.66539825282285</v>
      </c>
      <c r="N17" s="4">
        <f t="shared" si="7"/>
        <v>142.84936363432919</v>
      </c>
      <c r="O17" s="5">
        <f t="shared" si="8"/>
        <v>-2.2797095209958256E-2</v>
      </c>
      <c r="P17" s="43">
        <f t="shared" si="1"/>
        <v>-2.1511435834552645E-2</v>
      </c>
      <c r="Q17" s="14"/>
      <c r="R17" s="13">
        <f t="shared" si="2"/>
        <v>9.5557078837898331E-3</v>
      </c>
      <c r="S17" s="20" t="b">
        <f t="shared" si="9"/>
        <v>1</v>
      </c>
      <c r="T17" s="13"/>
      <c r="U17" s="13"/>
      <c r="V17" s="13">
        <f t="shared" si="11"/>
        <v>-3.0835816856689195E-4</v>
      </c>
    </row>
    <row r="18" spans="1:22" x14ac:dyDescent="0.2">
      <c r="A18" s="1">
        <v>44894</v>
      </c>
      <c r="B18" s="4">
        <v>140</v>
      </c>
      <c r="C18" s="4">
        <v>140.320007</v>
      </c>
      <c r="D18" s="4">
        <v>136.25</v>
      </c>
      <c r="E18" s="4">
        <v>138</v>
      </c>
      <c r="F18" s="4">
        <v>138</v>
      </c>
      <c r="G18" s="2">
        <v>10554600</v>
      </c>
      <c r="H18" s="4">
        <f t="shared" si="3"/>
        <v>10.554600000000001</v>
      </c>
      <c r="I18" s="10">
        <f t="shared" si="4"/>
        <v>-1.4499969999999962</v>
      </c>
      <c r="J18" s="6" t="b">
        <f t="shared" si="0"/>
        <v>1</v>
      </c>
      <c r="K18" s="5">
        <f t="shared" si="5"/>
        <v>1.4285714285714285E-2</v>
      </c>
      <c r="L18" s="5">
        <f t="shared" si="10"/>
        <v>1.6533686461403924E-2</v>
      </c>
      <c r="M18" s="4">
        <f t="shared" si="6"/>
        <v>139.38783187735237</v>
      </c>
      <c r="N18" s="4">
        <f t="shared" si="7"/>
        <v>142.4276798400397</v>
      </c>
      <c r="O18" s="5">
        <f t="shared" si="8"/>
        <v>-2.1808560487274819E-2</v>
      </c>
      <c r="P18" s="43">
        <f t="shared" si="1"/>
        <v>-2.2511519370739287E-2</v>
      </c>
      <c r="Q18" s="14"/>
      <c r="R18" s="13">
        <f t="shared" si="2"/>
        <v>6.6876362885668374E-3</v>
      </c>
      <c r="S18" s="20" t="b">
        <f t="shared" si="9"/>
        <v>1</v>
      </c>
      <c r="T18" s="13"/>
      <c r="U18" s="13"/>
      <c r="V18" s="13">
        <f t="shared" si="11"/>
        <v>-1.9873667990981804E-3</v>
      </c>
    </row>
    <row r="19" spans="1:22" x14ac:dyDescent="0.2">
      <c r="A19" s="1">
        <v>44895</v>
      </c>
      <c r="B19" s="4">
        <v>112.290001</v>
      </c>
      <c r="C19" s="4">
        <v>117.80999799999999</v>
      </c>
      <c r="D19" s="4">
        <v>108.889999</v>
      </c>
      <c r="E19" s="4">
        <v>117.650002</v>
      </c>
      <c r="F19" s="4">
        <v>117.650002</v>
      </c>
      <c r="G19" s="2">
        <v>38648000</v>
      </c>
      <c r="H19" s="4">
        <f t="shared" si="3"/>
        <v>38.648000000000003</v>
      </c>
      <c r="I19" s="10">
        <f t="shared" si="4"/>
        <v>-20.349997999999999</v>
      </c>
      <c r="J19" s="6" t="b">
        <f t="shared" si="0"/>
        <v>0</v>
      </c>
      <c r="K19" s="5">
        <f t="shared" si="5"/>
        <v>-4.7733555546054338E-2</v>
      </c>
      <c r="L19" s="5">
        <f t="shared" si="10"/>
        <v>1.35808507525815E-3</v>
      </c>
      <c r="M19" s="4">
        <f t="shared" si="6"/>
        <v>135.76486023112699</v>
      </c>
      <c r="N19" s="4">
        <f t="shared" si="7"/>
        <v>140.27309915829713</v>
      </c>
      <c r="O19" s="5">
        <f t="shared" si="8"/>
        <v>-3.3206228176387353E-2</v>
      </c>
      <c r="P19" s="43">
        <f t="shared" si="1"/>
        <v>-0.19795152578785885</v>
      </c>
      <c r="Q19" s="14"/>
      <c r="R19" s="13">
        <f t="shared" si="2"/>
        <v>-0.13224970143644327</v>
      </c>
      <c r="S19" s="20" t="b">
        <f t="shared" si="9"/>
        <v>1</v>
      </c>
      <c r="T19" s="13">
        <f>(E19-E18)/E18</f>
        <v>-0.14746375362318839</v>
      </c>
      <c r="U19" s="13"/>
      <c r="V19" s="13">
        <f t="shared" si="11"/>
        <v>-2.5992022384086155E-2</v>
      </c>
    </row>
    <row r="20" spans="1:22" x14ac:dyDescent="0.2">
      <c r="A20" s="1">
        <v>44896</v>
      </c>
      <c r="B20" s="4">
        <v>118.639999</v>
      </c>
      <c r="C20" s="4">
        <v>124.918999</v>
      </c>
      <c r="D20" s="4">
        <v>118.57</v>
      </c>
      <c r="E20" s="4">
        <v>124.07</v>
      </c>
      <c r="F20" s="4">
        <v>124.07</v>
      </c>
      <c r="G20" s="2">
        <v>14442800</v>
      </c>
      <c r="H20" s="4">
        <f t="shared" si="3"/>
        <v>14.4428</v>
      </c>
      <c r="I20" s="10">
        <f t="shared" si="4"/>
        <v>6.4199979999999925</v>
      </c>
      <c r="J20" s="6" t="b">
        <f t="shared" si="0"/>
        <v>0</v>
      </c>
      <c r="K20" s="5">
        <f t="shared" si="5"/>
        <v>-4.5768720884766613E-2</v>
      </c>
      <c r="L20" s="5">
        <f t="shared" si="10"/>
        <v>6.7963961190563678E-3</v>
      </c>
      <c r="M20" s="4">
        <f t="shared" si="6"/>
        <v>133.8157168592725</v>
      </c>
      <c r="N20" s="4">
        <f t="shared" si="7"/>
        <v>138.86413401409737</v>
      </c>
      <c r="O20" s="5">
        <f t="shared" si="8"/>
        <v>-3.7726638344986421E-2</v>
      </c>
      <c r="P20" s="43">
        <f t="shared" si="1"/>
        <v>-0.11393068928746006</v>
      </c>
      <c r="Q20" s="14"/>
      <c r="R20" s="13">
        <f t="shared" si="2"/>
        <v>-6.6484849971911342E-2</v>
      </c>
      <c r="S20" s="20" t="b">
        <f t="shared" si="9"/>
        <v>0</v>
      </c>
      <c r="T20" s="13">
        <f>(E20-E19)/E19</f>
        <v>5.4568617856887013E-2</v>
      </c>
      <c r="U20" s="13"/>
      <c r="V20" s="13">
        <f t="shared" si="11"/>
        <v>-1.4356758947317113E-2</v>
      </c>
    </row>
    <row r="21" spans="1:22" x14ac:dyDescent="0.2">
      <c r="A21" s="1">
        <v>44897</v>
      </c>
      <c r="B21" s="4">
        <v>121.75</v>
      </c>
      <c r="C21" s="4">
        <v>125.550003</v>
      </c>
      <c r="D21" s="4">
        <v>120.730003</v>
      </c>
      <c r="E21" s="4">
        <v>124</v>
      </c>
      <c r="F21" s="4">
        <v>124</v>
      </c>
      <c r="G21" s="2">
        <v>8851000</v>
      </c>
      <c r="H21" s="4">
        <f t="shared" si="3"/>
        <v>8.8510000000000009</v>
      </c>
      <c r="I21" s="10">
        <f t="shared" si="4"/>
        <v>-6.9999999999993179E-2</v>
      </c>
      <c r="J21" s="6" t="b">
        <f t="shared" si="0"/>
        <v>0</v>
      </c>
      <c r="K21" s="5">
        <f t="shared" si="5"/>
        <v>-1.8480492813141684E-2</v>
      </c>
      <c r="L21" s="5">
        <f t="shared" si="10"/>
        <v>1.2345702612209446E-2</v>
      </c>
      <c r="M21" s="4">
        <f t="shared" si="6"/>
        <v>132.17976404939375</v>
      </c>
      <c r="N21" s="4">
        <f t="shared" si="7"/>
        <v>137.57160062156717</v>
      </c>
      <c r="O21" s="5">
        <f t="shared" si="8"/>
        <v>-4.0791694636090912E-2</v>
      </c>
      <c r="P21" s="43">
        <f t="shared" si="1"/>
        <v>-8.6622647057496185E-2</v>
      </c>
      <c r="Q21" s="14"/>
      <c r="R21" s="13">
        <f t="shared" si="2"/>
        <v>-5.0157156029695282E-2</v>
      </c>
      <c r="S21" s="20" t="b">
        <f t="shared" si="9"/>
        <v>1</v>
      </c>
      <c r="T21" s="13">
        <f>(E21-E20)/E20</f>
        <v>-5.6419763036989745E-4</v>
      </c>
      <c r="U21" s="13">
        <f>(E21-E19)/E19</f>
        <v>5.3973632741629696E-2</v>
      </c>
      <c r="V21" s="13">
        <f t="shared" si="11"/>
        <v>-1.2225416029413027E-2</v>
      </c>
    </row>
    <row r="22" spans="1:22" x14ac:dyDescent="0.2">
      <c r="A22" s="1">
        <v>44900</v>
      </c>
      <c r="B22" s="4">
        <v>122.459999</v>
      </c>
      <c r="C22" s="4">
        <v>124.410004</v>
      </c>
      <c r="D22" s="4">
        <v>116.692001</v>
      </c>
      <c r="E22" s="4">
        <v>118.33000199999999</v>
      </c>
      <c r="F22" s="4">
        <v>118.33000199999999</v>
      </c>
      <c r="G22" s="2">
        <v>5780700</v>
      </c>
      <c r="H22" s="4">
        <f t="shared" si="3"/>
        <v>5.7807000000000004</v>
      </c>
      <c r="I22" s="10">
        <f t="shared" si="4"/>
        <v>-5.6699980000000068</v>
      </c>
      <c r="J22" s="6" t="b">
        <f t="shared" si="0"/>
        <v>1</v>
      </c>
      <c r="K22" s="5">
        <f t="shared" si="5"/>
        <v>3.3725273834111356E-2</v>
      </c>
      <c r="L22" s="5">
        <f t="shared" si="10"/>
        <v>4.8870684064924612E-2</v>
      </c>
      <c r="M22" s="4">
        <f t="shared" si="6"/>
        <v>129.87147037449481</v>
      </c>
      <c r="N22" s="4">
        <f t="shared" si="7"/>
        <v>135.89841813273523</v>
      </c>
      <c r="O22" s="5">
        <f t="shared" si="8"/>
        <v>-4.6407018730605244E-2</v>
      </c>
      <c r="P22" s="43">
        <f t="shared" si="1"/>
        <v>-0.10148086670991514</v>
      </c>
      <c r="Q22" s="14"/>
      <c r="R22" s="13">
        <f t="shared" si="2"/>
        <v>-4.2052857018914376E-2</v>
      </c>
      <c r="S22" s="20" t="b">
        <f t="shared" si="9"/>
        <v>1</v>
      </c>
      <c r="T22" s="13"/>
      <c r="U22" s="13"/>
      <c r="V22" s="13">
        <f t="shared" si="11"/>
        <v>-1.7463290931858305E-2</v>
      </c>
    </row>
    <row r="23" spans="1:22" x14ac:dyDescent="0.2">
      <c r="A23" s="1">
        <v>44901</v>
      </c>
      <c r="B23" s="4">
        <v>118.339996</v>
      </c>
      <c r="C23" s="4">
        <v>118.800003</v>
      </c>
      <c r="D23" s="4">
        <v>112.989998</v>
      </c>
      <c r="E23" s="4">
        <v>113.83000199999999</v>
      </c>
      <c r="F23" s="4">
        <v>113.83000199999999</v>
      </c>
      <c r="G23" s="2">
        <v>4740900</v>
      </c>
      <c r="H23" s="4">
        <f t="shared" si="3"/>
        <v>4.7408999999999999</v>
      </c>
      <c r="I23" s="10">
        <f t="shared" si="4"/>
        <v>-4.5</v>
      </c>
      <c r="J23" s="6" t="b">
        <f t="shared" si="0"/>
        <v>1</v>
      </c>
      <c r="K23" s="5">
        <f t="shared" si="5"/>
        <v>3.8110479571082677E-2</v>
      </c>
      <c r="L23" s="5">
        <f t="shared" si="10"/>
        <v>4.1835024196085334E-2</v>
      </c>
      <c r="M23" s="4">
        <f t="shared" si="6"/>
        <v>127.19789231207901</v>
      </c>
      <c r="N23" s="4">
        <f t="shared" si="7"/>
        <v>133.97942542554085</v>
      </c>
      <c r="O23" s="5">
        <f t="shared" si="8"/>
        <v>-5.3314822991118518E-2</v>
      </c>
      <c r="P23" s="43">
        <f t="shared" si="1"/>
        <v>-0.11169913316818215</v>
      </c>
      <c r="Q23" s="14"/>
      <c r="R23" s="13">
        <f t="shared" si="2"/>
        <v>-6.602223637066916E-2</v>
      </c>
      <c r="S23" s="20" t="b">
        <f t="shared" si="9"/>
        <v>1</v>
      </c>
      <c r="T23" s="13"/>
      <c r="U23" s="13"/>
      <c r="V23" s="13">
        <f t="shared" si="11"/>
        <v>-2.0586338590810768E-2</v>
      </c>
    </row>
    <row r="24" spans="1:22" x14ac:dyDescent="0.2">
      <c r="A24" s="1">
        <v>44902</v>
      </c>
      <c r="B24" s="4">
        <v>114.33000199999999</v>
      </c>
      <c r="C24" s="4">
        <v>114.989998</v>
      </c>
      <c r="D24" s="4">
        <v>110.33200100000001</v>
      </c>
      <c r="E24" s="4">
        <v>113.199997</v>
      </c>
      <c r="F24" s="4">
        <v>113.199997</v>
      </c>
      <c r="G24" s="2">
        <v>4655200</v>
      </c>
      <c r="H24" s="4">
        <f t="shared" si="3"/>
        <v>4.6551999999999998</v>
      </c>
      <c r="I24" s="10">
        <f t="shared" si="4"/>
        <v>-0.63000499999999704</v>
      </c>
      <c r="J24" s="6" t="b">
        <f t="shared" si="0"/>
        <v>0</v>
      </c>
      <c r="K24" s="5">
        <f t="shared" si="5"/>
        <v>9.8837136380002608E-3</v>
      </c>
      <c r="L24" s="5">
        <f t="shared" si="10"/>
        <v>1.5566579973329539E-2</v>
      </c>
      <c r="M24" s="4">
        <f t="shared" si="6"/>
        <v>124.86490976006584</v>
      </c>
      <c r="N24" s="4">
        <f t="shared" si="7"/>
        <v>132.17251860592862</v>
      </c>
      <c r="O24" s="5">
        <f t="shared" si="8"/>
        <v>-5.8524119065193808E-2</v>
      </c>
      <c r="P24" s="43">
        <f t="shared" si="1"/>
        <v>-0.11638905428267675</v>
      </c>
      <c r="Q24" s="14"/>
      <c r="R24" s="13">
        <f t="shared" si="2"/>
        <v>-7.9084762717091445E-2</v>
      </c>
      <c r="S24" s="20" t="b">
        <f t="shared" si="9"/>
        <v>1</v>
      </c>
      <c r="T24" s="13">
        <f>(E24-E23)/E23</f>
        <v>-5.5346129221714065E-3</v>
      </c>
      <c r="U24" s="13"/>
      <c r="V24" s="13">
        <f t="shared" si="11"/>
        <v>-1.8341361712890726E-2</v>
      </c>
    </row>
    <row r="25" spans="1:22" x14ac:dyDescent="0.2">
      <c r="A25" s="1">
        <v>44903</v>
      </c>
      <c r="B25" s="4">
        <v>113.529999</v>
      </c>
      <c r="C25" s="4">
        <v>116.370003</v>
      </c>
      <c r="D25" s="4">
        <v>111.75</v>
      </c>
      <c r="E25" s="4">
        <v>114.239998</v>
      </c>
      <c r="F25" s="4">
        <v>114.239998</v>
      </c>
      <c r="G25" s="2">
        <v>4292600</v>
      </c>
      <c r="H25" s="4">
        <f t="shared" si="3"/>
        <v>4.2926000000000002</v>
      </c>
      <c r="I25" s="10">
        <f t="shared" si="4"/>
        <v>1.0400010000000037</v>
      </c>
      <c r="J25" s="6" t="b">
        <f t="shared" si="0"/>
        <v>0</v>
      </c>
      <c r="K25" s="5">
        <f t="shared" si="5"/>
        <v>-6.2538448538169743E-3</v>
      </c>
      <c r="L25" s="5">
        <f t="shared" si="10"/>
        <v>1.8303729011676637E-2</v>
      </c>
      <c r="M25" s="4">
        <f t="shared" si="6"/>
        <v>123.0940911333882</v>
      </c>
      <c r="N25" s="4">
        <f t="shared" si="7"/>
        <v>130.61316898802178</v>
      </c>
      <c r="O25" s="5">
        <f t="shared" si="8"/>
        <v>-6.1083986935536135E-2</v>
      </c>
      <c r="P25" s="43">
        <f t="shared" si="1"/>
        <v>-9.2157885313076726E-2</v>
      </c>
      <c r="Q25" s="14"/>
      <c r="R25" s="13">
        <f t="shared" si="2"/>
        <v>-5.4625596334285431E-2</v>
      </c>
      <c r="S25" s="20" t="b">
        <f t="shared" si="9"/>
        <v>0</v>
      </c>
      <c r="T25" s="13">
        <f>(E25-E24)/E24</f>
        <v>9.187288229345128E-3</v>
      </c>
      <c r="U25" s="13"/>
      <c r="V25" s="13">
        <f t="shared" si="11"/>
        <v>-1.4181875677324833E-2</v>
      </c>
    </row>
    <row r="26" spans="1:22" x14ac:dyDescent="0.2">
      <c r="A26" s="1">
        <v>44904</v>
      </c>
      <c r="B26" s="4">
        <v>113.760002</v>
      </c>
      <c r="C26" s="4">
        <v>117</v>
      </c>
      <c r="D26" s="4">
        <v>112.949997</v>
      </c>
      <c r="E26" s="4">
        <v>115.08000199999999</v>
      </c>
      <c r="F26" s="4">
        <v>115.08000199999999</v>
      </c>
      <c r="G26" s="2">
        <v>3014600</v>
      </c>
      <c r="H26" s="4">
        <f t="shared" si="3"/>
        <v>3.0146000000000002</v>
      </c>
      <c r="I26" s="10">
        <f t="shared" si="4"/>
        <v>0.84000399999999331</v>
      </c>
      <c r="J26" s="6" t="b">
        <f t="shared" si="0"/>
        <v>0</v>
      </c>
      <c r="K26" s="5">
        <f t="shared" si="5"/>
        <v>-1.1603375323428644E-2</v>
      </c>
      <c r="L26" s="5">
        <f t="shared" si="10"/>
        <v>1.6410239316239375E-2</v>
      </c>
      <c r="M26" s="4">
        <f t="shared" si="6"/>
        <v>121.75840961115684</v>
      </c>
      <c r="N26" s="4">
        <f t="shared" si="7"/>
        <v>129.26245881515032</v>
      </c>
      <c r="O26" s="5">
        <f t="shared" si="8"/>
        <v>-6.1630644059479288E-2</v>
      </c>
      <c r="P26" s="43">
        <f t="shared" si="1"/>
        <v>-7.2343361245330501E-2</v>
      </c>
      <c r="Q26" s="14"/>
      <c r="R26" s="13">
        <f t="shared" si="2"/>
        <v>-3.9080747082301068E-2</v>
      </c>
      <c r="S26" s="20" t="b">
        <f t="shared" si="9"/>
        <v>0</v>
      </c>
      <c r="T26" s="13">
        <f>(E26-E25)/E25</f>
        <v>7.3529763192047093E-3</v>
      </c>
      <c r="U26" s="13">
        <f>(E26-E24)/E24</f>
        <v>1.6607818461337919E-2</v>
      </c>
      <c r="V26" s="13">
        <f t="shared" si="11"/>
        <v>-1.0850898771282097E-2</v>
      </c>
    </row>
    <row r="27" spans="1:22" x14ac:dyDescent="0.2">
      <c r="A27" s="1">
        <v>44907</v>
      </c>
      <c r="B27" s="4">
        <v>114.760002</v>
      </c>
      <c r="C27" s="4">
        <v>118.58000199999999</v>
      </c>
      <c r="D27" s="4">
        <v>114.400002</v>
      </c>
      <c r="E27" s="4">
        <v>118.540001</v>
      </c>
      <c r="F27" s="4">
        <v>118.540001</v>
      </c>
      <c r="G27" s="2">
        <v>3034600</v>
      </c>
      <c r="H27" s="4">
        <f t="shared" si="3"/>
        <v>3.0346000000000002</v>
      </c>
      <c r="I27" s="10">
        <f t="shared" si="4"/>
        <v>3.4599990000000105</v>
      </c>
      <c r="J27" s="6" t="b">
        <f t="shared" si="0"/>
        <v>0</v>
      </c>
      <c r="K27" s="5">
        <f t="shared" si="5"/>
        <v>-3.2938296742100123E-2</v>
      </c>
      <c r="L27" s="5">
        <f t="shared" si="10"/>
        <v>3.3733344008536549E-4</v>
      </c>
      <c r="M27" s="4">
        <f t="shared" si="6"/>
        <v>121.22200817596404</v>
      </c>
      <c r="N27" s="4">
        <f t="shared" si="7"/>
        <v>128.33007117905029</v>
      </c>
      <c r="O27" s="5">
        <f t="shared" si="8"/>
        <v>-5.863673692625436E-2</v>
      </c>
      <c r="P27" s="43">
        <f t="shared" si="1"/>
        <v>-5.6276960583438888E-2</v>
      </c>
      <c r="Q27" s="14"/>
      <c r="R27" s="13">
        <f t="shared" si="2"/>
        <v>-2.1794773207592349E-2</v>
      </c>
      <c r="S27" s="20" t="b">
        <f t="shared" si="9"/>
        <v>0</v>
      </c>
      <c r="T27" s="13"/>
      <c r="U27" s="13"/>
      <c r="V27" s="13">
        <f t="shared" si="11"/>
        <v>-4.4054569775166452E-3</v>
      </c>
    </row>
    <row r="28" spans="1:22" x14ac:dyDescent="0.2">
      <c r="A28" s="1">
        <v>44908</v>
      </c>
      <c r="B28" s="4">
        <v>124.230003</v>
      </c>
      <c r="C28" s="4">
        <v>125.519997</v>
      </c>
      <c r="D28" s="4">
        <v>118.43</v>
      </c>
      <c r="E28" s="4">
        <v>120.989998</v>
      </c>
      <c r="F28" s="4">
        <v>120.989998</v>
      </c>
      <c r="G28" s="2">
        <v>4455100</v>
      </c>
      <c r="H28" s="4">
        <f t="shared" si="3"/>
        <v>4.4550999999999998</v>
      </c>
      <c r="I28" s="10">
        <f t="shared" si="4"/>
        <v>2.4499969999999962</v>
      </c>
      <c r="J28" s="6" t="b">
        <f t="shared" si="0"/>
        <v>1</v>
      </c>
      <c r="K28" s="5">
        <f t="shared" si="5"/>
        <v>2.6080696464283241E-2</v>
      </c>
      <c r="L28" s="5">
        <f t="shared" si="10"/>
        <v>3.6089859052498251E-2</v>
      </c>
      <c r="M28" s="4">
        <f t="shared" si="6"/>
        <v>121.18333981330336</v>
      </c>
      <c r="N28" s="4">
        <f t="shared" si="7"/>
        <v>127.69180394608939</v>
      </c>
      <c r="O28" s="5">
        <f t="shared" si="8"/>
        <v>-5.3707581774962265E-2</v>
      </c>
      <c r="P28" s="43">
        <f t="shared" si="1"/>
        <v>-2.272044835160664E-2</v>
      </c>
      <c r="Q28" s="14"/>
      <c r="R28" s="13">
        <f t="shared" si="2"/>
        <v>3.5785919032911222E-2</v>
      </c>
      <c r="S28" s="20" t="b">
        <f t="shared" si="9"/>
        <v>0</v>
      </c>
      <c r="T28" s="13"/>
      <c r="U28" s="13"/>
      <c r="V28" s="13">
        <f t="shared" si="11"/>
        <v>-3.1898797291447372E-4</v>
      </c>
    </row>
    <row r="29" spans="1:22" x14ac:dyDescent="0.2">
      <c r="A29" s="1">
        <v>44909</v>
      </c>
      <c r="B29" s="4">
        <v>121</v>
      </c>
      <c r="C29" s="4">
        <v>123.800003</v>
      </c>
      <c r="D29" s="4">
        <v>118.800003</v>
      </c>
      <c r="E29" s="4">
        <v>120.57</v>
      </c>
      <c r="F29" s="4">
        <v>120.57</v>
      </c>
      <c r="G29" s="2">
        <v>3936000</v>
      </c>
      <c r="H29" s="4">
        <f t="shared" si="3"/>
        <v>3.9359999999999999</v>
      </c>
      <c r="I29" s="10">
        <f t="shared" si="4"/>
        <v>-0.41999800000000675</v>
      </c>
      <c r="J29" s="6" t="b">
        <f t="shared" si="0"/>
        <v>1</v>
      </c>
      <c r="K29" s="5">
        <f t="shared" si="5"/>
        <v>3.5537190082645192E-3</v>
      </c>
      <c r="L29" s="5">
        <f t="shared" si="10"/>
        <v>2.6090492097968775E-2</v>
      </c>
      <c r="M29" s="4">
        <f t="shared" si="6"/>
        <v>121.08111651108614</v>
      </c>
      <c r="N29" s="4">
        <f t="shared" si="7"/>
        <v>127.07251664642945</v>
      </c>
      <c r="O29" s="5">
        <f t="shared" si="8"/>
        <v>-4.9482531281372366E-2</v>
      </c>
      <c r="P29" s="43">
        <f t="shared" si="1"/>
        <v>-1.883954803866774E-2</v>
      </c>
      <c r="Q29" s="14"/>
      <c r="R29" s="13">
        <f t="shared" si="2"/>
        <v>2.2455082735092939E-2</v>
      </c>
      <c r="S29" s="20" t="b">
        <f t="shared" si="9"/>
        <v>1</v>
      </c>
      <c r="T29" s="13"/>
      <c r="U29" s="13"/>
      <c r="V29" s="13">
        <f t="shared" si="11"/>
        <v>-8.4354253954968083E-4</v>
      </c>
    </row>
    <row r="30" spans="1:22" x14ac:dyDescent="0.2">
      <c r="A30" s="1">
        <v>44910</v>
      </c>
      <c r="B30" s="4">
        <v>118.900002</v>
      </c>
      <c r="C30" s="4">
        <v>121.089996</v>
      </c>
      <c r="D30" s="4">
        <v>114.66999800000001</v>
      </c>
      <c r="E30" s="4">
        <v>114.989998</v>
      </c>
      <c r="F30" s="4">
        <v>114.989998</v>
      </c>
      <c r="G30" s="2">
        <v>3237200</v>
      </c>
      <c r="H30" s="4">
        <f t="shared" si="3"/>
        <v>3.2372000000000001</v>
      </c>
      <c r="I30" s="10">
        <f t="shared" si="4"/>
        <v>-5.5800019999999932</v>
      </c>
      <c r="J30" s="6" t="b">
        <f t="shared" si="0"/>
        <v>1</v>
      </c>
      <c r="K30" s="5">
        <f t="shared" si="5"/>
        <v>3.2884810212198322E-2</v>
      </c>
      <c r="L30" s="5">
        <f t="shared" si="10"/>
        <v>5.0375738719158923E-2</v>
      </c>
      <c r="M30" s="4">
        <f t="shared" si="6"/>
        <v>120.06593009257178</v>
      </c>
      <c r="N30" s="4">
        <f t="shared" si="7"/>
        <v>126.02186285108776</v>
      </c>
      <c r="O30" s="5">
        <f t="shared" si="8"/>
        <v>-4.9605518850550812E-2</v>
      </c>
      <c r="P30" s="43">
        <f t="shared" si="1"/>
        <v>-4.494140917753657E-2</v>
      </c>
      <c r="Q30" s="14"/>
      <c r="R30" s="13">
        <f t="shared" si="2"/>
        <v>8.5291964726268363E-3</v>
      </c>
      <c r="S30" s="20" t="b">
        <f t="shared" si="9"/>
        <v>1</v>
      </c>
      <c r="T30" s="13"/>
      <c r="U30" s="13"/>
      <c r="V30" s="13">
        <f t="shared" si="11"/>
        <v>-8.3843496638174031E-3</v>
      </c>
    </row>
    <row r="31" spans="1:22" x14ac:dyDescent="0.2">
      <c r="A31" s="1">
        <v>44911</v>
      </c>
      <c r="B31" s="4">
        <v>114.001999</v>
      </c>
      <c r="C31" s="4">
        <v>114.915001</v>
      </c>
      <c r="D31" s="4">
        <v>110.760002</v>
      </c>
      <c r="E31" s="4">
        <v>111.5</v>
      </c>
      <c r="F31" s="4">
        <v>111.5</v>
      </c>
      <c r="G31" s="2">
        <v>5041900</v>
      </c>
      <c r="H31" s="4">
        <f t="shared" si="3"/>
        <v>5.0419</v>
      </c>
      <c r="I31" s="10">
        <f t="shared" si="4"/>
        <v>-3.4899979999999999</v>
      </c>
      <c r="J31" s="6" t="b">
        <f t="shared" si="0"/>
        <v>1</v>
      </c>
      <c r="K31" s="5">
        <f t="shared" si="5"/>
        <v>2.1946974806994375E-2</v>
      </c>
      <c r="L31" s="5">
        <f t="shared" si="10"/>
        <v>2.9717625812838863E-2</v>
      </c>
      <c r="M31" s="4">
        <f t="shared" si="6"/>
        <v>118.63827507714315</v>
      </c>
      <c r="N31" s="4">
        <f t="shared" si="7"/>
        <v>124.75909216838448</v>
      </c>
      <c r="O31" s="5">
        <f t="shared" si="8"/>
        <v>-5.1592263013444398E-2</v>
      </c>
      <c r="P31" s="43">
        <f t="shared" si="1"/>
        <v>-6.6405829585944279E-2</v>
      </c>
      <c r="Q31" s="14"/>
      <c r="R31" s="13">
        <f t="shared" si="2"/>
        <v>-3.1383413782121575E-2</v>
      </c>
      <c r="S31" s="20" t="b">
        <f t="shared" si="9"/>
        <v>1</v>
      </c>
      <c r="T31" s="13"/>
      <c r="U31" s="13"/>
      <c r="V31" s="13">
        <f t="shared" si="11"/>
        <v>-1.1890592229851497E-2</v>
      </c>
    </row>
    <row r="32" spans="1:22" x14ac:dyDescent="0.2">
      <c r="A32" s="1">
        <v>44914</v>
      </c>
      <c r="B32" s="4">
        <v>110.82</v>
      </c>
      <c r="C32" s="4">
        <v>111.285004</v>
      </c>
      <c r="D32" s="4">
        <v>107.58000199999999</v>
      </c>
      <c r="E32" s="4">
        <v>108.089996</v>
      </c>
      <c r="F32" s="4">
        <v>108.089996</v>
      </c>
      <c r="G32" s="2">
        <v>4214000</v>
      </c>
      <c r="H32" s="4">
        <f t="shared" si="3"/>
        <v>4.2140000000000004</v>
      </c>
      <c r="I32" s="10">
        <f t="shared" si="4"/>
        <v>-3.4100040000000007</v>
      </c>
      <c r="J32" s="6" t="b">
        <f t="shared" si="0"/>
        <v>1</v>
      </c>
      <c r="K32" s="5">
        <f t="shared" si="5"/>
        <v>2.4634578595921261E-2</v>
      </c>
      <c r="L32" s="5">
        <f t="shared" si="10"/>
        <v>2.8710139597964174E-2</v>
      </c>
      <c r="M32" s="4">
        <f t="shared" si="6"/>
        <v>116.88022856428596</v>
      </c>
      <c r="N32" s="4">
        <f t="shared" si="7"/>
        <v>123.30960554504671</v>
      </c>
      <c r="O32" s="5">
        <f t="shared" si="8"/>
        <v>-5.5008251264879175E-2</v>
      </c>
      <c r="P32" s="43">
        <f t="shared" si="1"/>
        <v>-7.9570571332093984E-2</v>
      </c>
      <c r="Q32" s="14"/>
      <c r="R32" s="13">
        <f t="shared" si="2"/>
        <v>-4.7871437564895723E-2</v>
      </c>
      <c r="S32" s="20" t="b">
        <f t="shared" si="9"/>
        <v>1</v>
      </c>
      <c r="T32" s="13"/>
      <c r="U32" s="13"/>
      <c r="V32" s="13">
        <f t="shared" si="11"/>
        <v>-1.4818544114149016E-2</v>
      </c>
    </row>
    <row r="33" spans="1:22" x14ac:dyDescent="0.2">
      <c r="A33" s="1">
        <v>44915</v>
      </c>
      <c r="B33" s="4">
        <v>107.05100299999999</v>
      </c>
      <c r="C33" s="4">
        <v>110.48200199999999</v>
      </c>
      <c r="D33" s="4">
        <v>106.027</v>
      </c>
      <c r="E33" s="4">
        <v>109.83000199999999</v>
      </c>
      <c r="F33" s="4">
        <v>109.83000199999999</v>
      </c>
      <c r="G33" s="2">
        <v>3453800</v>
      </c>
      <c r="H33" s="4">
        <f t="shared" si="3"/>
        <v>3.4538000000000002</v>
      </c>
      <c r="I33" s="10">
        <f t="shared" si="4"/>
        <v>1.7400059999999939</v>
      </c>
      <c r="J33" s="6" t="b">
        <f t="shared" si="0"/>
        <v>0</v>
      </c>
      <c r="K33" s="5">
        <f t="shared" si="5"/>
        <v>-2.5959579285772773E-2</v>
      </c>
      <c r="L33" s="5">
        <f t="shared" si="10"/>
        <v>5.9014136981333943E-3</v>
      </c>
      <c r="M33" s="4">
        <f t="shared" si="6"/>
        <v>115.70519080357163</v>
      </c>
      <c r="N33" s="4">
        <f t="shared" si="7"/>
        <v>122.13746610634699</v>
      </c>
      <c r="O33" s="5">
        <f t="shared" si="8"/>
        <v>-5.5591933759438668E-2</v>
      </c>
      <c r="P33" s="43">
        <f t="shared" si="1"/>
        <v>-8.364526030644491E-2</v>
      </c>
      <c r="Q33" s="14"/>
      <c r="R33" s="13">
        <f t="shared" si="2"/>
        <v>-4.5142216760515469E-2</v>
      </c>
      <c r="S33" s="20" t="b">
        <f t="shared" si="9"/>
        <v>0</v>
      </c>
      <c r="T33" s="13"/>
      <c r="U33" s="13"/>
      <c r="V33" s="13">
        <f t="shared" si="11"/>
        <v>-1.0053349271712305E-2</v>
      </c>
    </row>
    <row r="34" spans="1:22" x14ac:dyDescent="0.2">
      <c r="A34" s="1">
        <v>44916</v>
      </c>
      <c r="B34" s="4">
        <v>108.839996</v>
      </c>
      <c r="C34" s="4">
        <v>109.120003</v>
      </c>
      <c r="D34" s="4">
        <v>104.349998</v>
      </c>
      <c r="E34" s="4">
        <v>107.349998</v>
      </c>
      <c r="F34" s="4">
        <v>107.349998</v>
      </c>
      <c r="G34" s="2">
        <v>6792700</v>
      </c>
      <c r="H34" s="4">
        <f t="shared" si="3"/>
        <v>6.7927</v>
      </c>
      <c r="I34" s="10">
        <f t="shared" si="4"/>
        <v>-2.4800039999999939</v>
      </c>
      <c r="J34" s="6" t="b">
        <f t="shared" si="0"/>
        <v>0</v>
      </c>
      <c r="K34" s="5">
        <f t="shared" si="5"/>
        <v>1.3689802046666741E-2</v>
      </c>
      <c r="L34" s="5">
        <f t="shared" si="10"/>
        <v>1.6220719861966992E-2</v>
      </c>
      <c r="M34" s="4">
        <f t="shared" si="6"/>
        <v>114.31265866964301</v>
      </c>
      <c r="N34" s="4">
        <f t="shared" si="7"/>
        <v>120.85159931449073</v>
      </c>
      <c r="O34" s="5">
        <f t="shared" si="8"/>
        <v>-5.7202244449102303E-2</v>
      </c>
      <c r="P34" s="43">
        <f t="shared" si="1"/>
        <v>-8.7152733438162155E-2</v>
      </c>
      <c r="Q34" s="14"/>
      <c r="R34" s="13">
        <f t="shared" si="2"/>
        <v>-4.5425027552280908E-2</v>
      </c>
      <c r="S34" s="20" t="b">
        <f t="shared" si="9"/>
        <v>1</v>
      </c>
      <c r="T34" s="13"/>
      <c r="U34" s="13"/>
      <c r="V34" s="13">
        <f t="shared" si="11"/>
        <v>-1.2035174258453634E-2</v>
      </c>
    </row>
    <row r="35" spans="1:22" x14ac:dyDescent="0.2">
      <c r="A35" s="1">
        <v>44917</v>
      </c>
      <c r="B35" s="4">
        <v>104.75</v>
      </c>
      <c r="C35" s="4">
        <v>105.66999800000001</v>
      </c>
      <c r="D35" s="4">
        <v>101.871002</v>
      </c>
      <c r="E35" s="4">
        <v>103.970001</v>
      </c>
      <c r="F35" s="4">
        <v>103.970001</v>
      </c>
      <c r="G35" s="2">
        <v>4377800</v>
      </c>
      <c r="H35" s="4">
        <f t="shared" si="3"/>
        <v>4.3777999999999997</v>
      </c>
      <c r="I35" s="10">
        <f t="shared" si="4"/>
        <v>-3.379997000000003</v>
      </c>
      <c r="J35" s="6" t="b">
        <f t="shared" si="0"/>
        <v>0</v>
      </c>
      <c r="K35" s="5">
        <f t="shared" si="5"/>
        <v>7.4462911694511092E-3</v>
      </c>
      <c r="L35" s="5">
        <f t="shared" si="10"/>
        <v>1.6087792487703183E-2</v>
      </c>
      <c r="M35" s="4">
        <f t="shared" si="6"/>
        <v>112.58888239136918</v>
      </c>
      <c r="N35" s="4">
        <f t="shared" si="7"/>
        <v>119.38363424366544</v>
      </c>
      <c r="O35" s="5">
        <f t="shared" si="8"/>
        <v>-6.0350113687753677E-2</v>
      </c>
      <c r="P35" s="43">
        <f t="shared" si="1"/>
        <v>-9.519483774705971E-2</v>
      </c>
      <c r="Q35" s="14"/>
      <c r="R35" s="13">
        <f t="shared" si="2"/>
        <v>-6.1452642964502521E-2</v>
      </c>
      <c r="S35" s="20" t="b">
        <f t="shared" si="9"/>
        <v>1</v>
      </c>
      <c r="T35" s="13"/>
      <c r="U35" s="13"/>
      <c r="V35" s="13">
        <f t="shared" si="11"/>
        <v>-1.507948724432563E-2</v>
      </c>
    </row>
    <row r="36" spans="1:22" x14ac:dyDescent="0.2">
      <c r="A36" s="1">
        <v>44918</v>
      </c>
      <c r="B36" s="4">
        <v>103</v>
      </c>
      <c r="C36" s="4">
        <v>103.279999</v>
      </c>
      <c r="D36" s="4">
        <v>100.949997</v>
      </c>
      <c r="E36" s="4">
        <v>101.989998</v>
      </c>
      <c r="F36" s="4">
        <v>101.989998</v>
      </c>
      <c r="G36" s="2">
        <v>3325200</v>
      </c>
      <c r="H36" s="4">
        <f t="shared" si="3"/>
        <v>3.3252000000000002</v>
      </c>
      <c r="I36" s="10">
        <f t="shared" si="4"/>
        <v>-1.9800029999999964</v>
      </c>
      <c r="J36" s="6" t="b">
        <f t="shared" si="0"/>
        <v>1</v>
      </c>
      <c r="K36" s="5">
        <f t="shared" si="5"/>
        <v>9.8058446601941747E-3</v>
      </c>
      <c r="L36" s="5">
        <f t="shared" si="10"/>
        <v>1.2490327386622105E-2</v>
      </c>
      <c r="M36" s="4">
        <f t="shared" si="6"/>
        <v>110.82240165947432</v>
      </c>
      <c r="N36" s="4">
        <f t="shared" si="7"/>
        <v>117.87114413552062</v>
      </c>
      <c r="O36" s="5">
        <f t="shared" si="8"/>
        <v>-6.3603949837732973E-2</v>
      </c>
      <c r="P36" s="43">
        <f t="shared" si="1"/>
        <v>-8.9083114168644478E-2</v>
      </c>
      <c r="Q36" s="14"/>
      <c r="R36" s="13">
        <f t="shared" si="2"/>
        <v>-6.805846603694779E-2</v>
      </c>
      <c r="S36" s="20" t="b">
        <f t="shared" si="9"/>
        <v>1</v>
      </c>
      <c r="T36" s="13"/>
      <c r="U36" s="13"/>
      <c r="V36" s="13">
        <f t="shared" si="11"/>
        <v>-1.5689655091827018E-2</v>
      </c>
    </row>
    <row r="37" spans="1:22" x14ac:dyDescent="0.2">
      <c r="A37" s="1">
        <v>44922</v>
      </c>
      <c r="B37" s="4">
        <v>101.07</v>
      </c>
      <c r="C37" s="4">
        <v>102.32</v>
      </c>
      <c r="D37" s="4">
        <v>99.309997999999993</v>
      </c>
      <c r="E37" s="4">
        <v>100.660004</v>
      </c>
      <c r="F37" s="4">
        <v>100.660004</v>
      </c>
      <c r="G37" s="2">
        <v>3101900</v>
      </c>
      <c r="H37" s="4">
        <f t="shared" si="3"/>
        <v>3.1019000000000001</v>
      </c>
      <c r="I37" s="10">
        <f t="shared" si="4"/>
        <v>-1.3299939999999992</v>
      </c>
      <c r="J37" s="6" t="b">
        <f t="shared" si="0"/>
        <v>1</v>
      </c>
      <c r="K37" s="5">
        <f t="shared" si="5"/>
        <v>4.0565548629661868E-3</v>
      </c>
      <c r="L37" s="5">
        <f t="shared" si="10"/>
        <v>1.6223573103987417E-2</v>
      </c>
      <c r="M37" s="4">
        <f t="shared" si="6"/>
        <v>109.1286687162286</v>
      </c>
      <c r="N37" s="4">
        <f t="shared" si="7"/>
        <v>116.37452325417101</v>
      </c>
      <c r="O37" s="5">
        <f t="shared" si="8"/>
        <v>-6.6397351156038342E-2</v>
      </c>
      <c r="P37" s="43">
        <f t="shared" si="1"/>
        <v>-8.9973339102674021E-2</v>
      </c>
      <c r="Q37" s="14"/>
      <c r="R37" s="13">
        <f t="shared" si="2"/>
        <v>-6.2391201105306694E-2</v>
      </c>
      <c r="S37" s="20" t="b">
        <f t="shared" si="9"/>
        <v>1</v>
      </c>
      <c r="T37" s="13"/>
      <c r="U37" s="13"/>
      <c r="V37" s="13">
        <f t="shared" si="11"/>
        <v>-1.5283308409522467E-2</v>
      </c>
    </row>
    <row r="38" spans="1:22" x14ac:dyDescent="0.2">
      <c r="A38" s="1">
        <v>44923</v>
      </c>
      <c r="B38" s="4">
        <v>99.599997999999999</v>
      </c>
      <c r="C38" s="4">
        <v>101.68</v>
      </c>
      <c r="D38" s="4">
        <v>98.699996999999996</v>
      </c>
      <c r="E38" s="4">
        <v>99.959998999999996</v>
      </c>
      <c r="F38" s="4">
        <v>99.959998999999996</v>
      </c>
      <c r="G38" s="2">
        <v>3532000</v>
      </c>
      <c r="H38" s="4">
        <f t="shared" si="3"/>
        <v>3.532</v>
      </c>
      <c r="I38" s="10">
        <f t="shared" si="4"/>
        <v>-0.70000500000000443</v>
      </c>
      <c r="J38" s="6" t="b">
        <f t="shared" si="0"/>
        <v>1</v>
      </c>
      <c r="K38" s="5">
        <f t="shared" si="5"/>
        <v>-3.6144679440655901E-3</v>
      </c>
      <c r="L38" s="5">
        <f t="shared" si="10"/>
        <v>1.6915824154209388E-2</v>
      </c>
      <c r="M38" s="4">
        <f t="shared" si="6"/>
        <v>107.60055709685717</v>
      </c>
      <c r="N38" s="4">
        <f t="shared" si="7"/>
        <v>114.94717331902571</v>
      </c>
      <c r="O38" s="5">
        <f t="shared" si="8"/>
        <v>-6.8276748935002657E-2</v>
      </c>
      <c r="P38" s="43">
        <f t="shared" si="1"/>
        <v>-8.2718531734415596E-2</v>
      </c>
      <c r="Q38" s="14"/>
      <c r="R38" s="13">
        <f t="shared" si="2"/>
        <v>-5.5023479957708281E-2</v>
      </c>
      <c r="S38" s="20" t="b">
        <f t="shared" si="9"/>
        <v>1</v>
      </c>
      <c r="T38" s="13"/>
      <c r="U38" s="13"/>
      <c r="V38" s="13">
        <f t="shared" si="11"/>
        <v>-1.4002843041593736E-2</v>
      </c>
    </row>
    <row r="39" spans="1:22" x14ac:dyDescent="0.2">
      <c r="A39" s="1">
        <v>44924</v>
      </c>
      <c r="B39" s="4">
        <v>101.43</v>
      </c>
      <c r="C39" s="4">
        <v>105.510002</v>
      </c>
      <c r="D39" s="4">
        <v>100.470001</v>
      </c>
      <c r="E39" s="4">
        <v>104.57</v>
      </c>
      <c r="F39" s="4">
        <v>104.57</v>
      </c>
      <c r="G39" s="2">
        <v>3142800</v>
      </c>
      <c r="H39" s="4">
        <f t="shared" si="3"/>
        <v>3.1427999999999998</v>
      </c>
      <c r="I39" s="10">
        <f t="shared" si="4"/>
        <v>4.6100009999999969</v>
      </c>
      <c r="J39" s="6" t="b">
        <f t="shared" si="0"/>
        <v>0</v>
      </c>
      <c r="K39" s="5">
        <f t="shared" si="5"/>
        <v>-3.0957310460415915E-2</v>
      </c>
      <c r="L39" s="5">
        <f t="shared" si="10"/>
        <v>8.9091269280803052E-3</v>
      </c>
      <c r="M39" s="4">
        <f t="shared" si="6"/>
        <v>107.09546424738097</v>
      </c>
      <c r="N39" s="4">
        <f t="shared" si="7"/>
        <v>114.04481042171912</v>
      </c>
      <c r="O39" s="5">
        <f t="shared" si="8"/>
        <v>-6.4889267002809531E-2</v>
      </c>
      <c r="P39" s="43">
        <f t="shared" si="1"/>
        <v>-6.1865021959069608E-2</v>
      </c>
      <c r="Q39" s="14"/>
      <c r="R39" s="13">
        <f t="shared" si="2"/>
        <v>-1.4804196036899355E-2</v>
      </c>
      <c r="S39" s="20" t="b">
        <f t="shared" si="9"/>
        <v>0</v>
      </c>
      <c r="T39" s="13">
        <f t="shared" ref="T39:T44" si="12">(E39-E38)/E38</f>
        <v>4.611845784432228E-2</v>
      </c>
      <c r="U39" s="13"/>
      <c r="V39" s="13">
        <f t="shared" si="11"/>
        <v>-4.6941471596800115E-3</v>
      </c>
    </row>
    <row r="40" spans="1:22" x14ac:dyDescent="0.2">
      <c r="A40" s="1">
        <v>44925</v>
      </c>
      <c r="B40" s="4">
        <v>103.5</v>
      </c>
      <c r="C40" s="4">
        <v>106.18699599999999</v>
      </c>
      <c r="D40" s="4">
        <v>102.989998</v>
      </c>
      <c r="E40" s="4">
        <v>105.290001</v>
      </c>
      <c r="F40" s="4">
        <v>105.290001</v>
      </c>
      <c r="G40" s="2">
        <v>3148900</v>
      </c>
      <c r="H40" s="4">
        <f t="shared" si="3"/>
        <v>3.1488999999999998</v>
      </c>
      <c r="I40" s="10">
        <f t="shared" si="4"/>
        <v>0.72000100000001055</v>
      </c>
      <c r="J40" s="6" t="b">
        <f t="shared" si="0"/>
        <v>0</v>
      </c>
      <c r="K40" s="5">
        <f t="shared" si="5"/>
        <v>-1.7294695652173949E-2</v>
      </c>
      <c r="L40" s="5">
        <f t="shared" si="10"/>
        <v>8.4473149612405447E-3</v>
      </c>
      <c r="M40" s="4">
        <f t="shared" si="6"/>
        <v>106.79455370615081</v>
      </c>
      <c r="N40" s="4">
        <f t="shared" si="7"/>
        <v>113.28352264591746</v>
      </c>
      <c r="O40" s="5">
        <f t="shared" si="8"/>
        <v>-6.0761234675143543E-2</v>
      </c>
      <c r="P40" s="43">
        <f t="shared" si="1"/>
        <v>-3.5624997475238153E-2</v>
      </c>
      <c r="Q40" s="14"/>
      <c r="R40" s="13">
        <f t="shared" si="2"/>
        <v>-5.6890326806602123E-3</v>
      </c>
      <c r="S40" s="20" t="b">
        <f t="shared" si="9"/>
        <v>0</v>
      </c>
      <c r="T40" s="13">
        <f t="shared" si="12"/>
        <v>6.8853495266329792E-3</v>
      </c>
      <c r="U40" s="13"/>
      <c r="V40" s="13">
        <f t="shared" si="11"/>
        <v>-2.8097412280233451E-3</v>
      </c>
    </row>
    <row r="41" spans="1:22" x14ac:dyDescent="0.2">
      <c r="A41" s="1">
        <v>44929</v>
      </c>
      <c r="B41" s="4">
        <v>107.5</v>
      </c>
      <c r="C41" s="4">
        <v>108.459999</v>
      </c>
      <c r="D41" s="4">
        <v>101.71700300000001</v>
      </c>
      <c r="E41" s="4">
        <v>103.279999</v>
      </c>
      <c r="F41" s="4">
        <v>103.279999</v>
      </c>
      <c r="G41" s="2">
        <v>3447500</v>
      </c>
      <c r="H41" s="4">
        <f t="shared" si="3"/>
        <v>3.4474999999999998</v>
      </c>
      <c r="I41" s="10">
        <f t="shared" si="4"/>
        <v>-2.0100020000000001</v>
      </c>
      <c r="J41" s="6" t="b">
        <f t="shared" si="0"/>
        <v>1</v>
      </c>
      <c r="K41" s="5">
        <f t="shared" si="5"/>
        <v>3.9255823255813921E-2</v>
      </c>
      <c r="L41" s="5">
        <f t="shared" si="10"/>
        <v>4.7759543128891163E-2</v>
      </c>
      <c r="M41" s="4">
        <f t="shared" si="6"/>
        <v>106.208794588459</v>
      </c>
      <c r="N41" s="4">
        <f t="shared" si="7"/>
        <v>112.41365102453334</v>
      </c>
      <c r="O41" s="5">
        <f t="shared" si="8"/>
        <v>-5.8421305505980924E-2</v>
      </c>
      <c r="P41" s="43">
        <f t="shared" si="1"/>
        <v>-4.2292087071168848E-2</v>
      </c>
      <c r="Q41" s="14"/>
      <c r="R41" s="13">
        <f t="shared" si="2"/>
        <v>2.1196026376761268E-2</v>
      </c>
      <c r="S41" s="20" t="b">
        <f t="shared" si="9"/>
        <v>1</v>
      </c>
      <c r="T41" s="13">
        <f t="shared" si="12"/>
        <v>-1.9090150830181871E-2</v>
      </c>
      <c r="U41" s="13"/>
      <c r="V41" s="13">
        <f t="shared" si="11"/>
        <v>-5.484915638147108E-3</v>
      </c>
    </row>
    <row r="42" spans="1:22" x14ac:dyDescent="0.2">
      <c r="A42" s="1">
        <v>44930</v>
      </c>
      <c r="B42" s="4">
        <v>104.769997</v>
      </c>
      <c r="C42" s="4">
        <v>106.889999</v>
      </c>
      <c r="D42" s="4">
        <v>102.540001</v>
      </c>
      <c r="E42" s="4">
        <v>104.364998</v>
      </c>
      <c r="F42" s="4">
        <v>104.364998</v>
      </c>
      <c r="G42" s="2">
        <v>3038200</v>
      </c>
      <c r="H42" s="4">
        <f t="shared" si="3"/>
        <v>3.0381999999999998</v>
      </c>
      <c r="I42" s="10">
        <f t="shared" si="4"/>
        <v>1.0849989999999963</v>
      </c>
      <c r="J42" s="6" t="b">
        <f t="shared" si="0"/>
        <v>1</v>
      </c>
      <c r="K42" s="5">
        <f t="shared" si="5"/>
        <v>3.8656009506233321E-3</v>
      </c>
      <c r="L42" s="5">
        <f t="shared" si="10"/>
        <v>2.36224251438154E-2</v>
      </c>
      <c r="M42" s="4">
        <f t="shared" si="6"/>
        <v>105.90149515704917</v>
      </c>
      <c r="N42" s="4">
        <f t="shared" si="7"/>
        <v>111.71376815283479</v>
      </c>
      <c r="O42" s="5">
        <f t="shared" si="8"/>
        <v>-5.4883767100418833E-2</v>
      </c>
      <c r="P42" s="43">
        <f t="shared" si="1"/>
        <v>-3.1741706309851021E-2</v>
      </c>
      <c r="Q42" s="14"/>
      <c r="R42" s="13">
        <f t="shared" si="2"/>
        <v>9.3341821235376193E-3</v>
      </c>
      <c r="S42" s="20" t="b">
        <f t="shared" si="9"/>
        <v>0</v>
      </c>
      <c r="T42" s="13">
        <f t="shared" si="12"/>
        <v>1.0505412572670497E-2</v>
      </c>
      <c r="U42" s="13"/>
      <c r="V42" s="13">
        <f t="shared" si="11"/>
        <v>-2.8933520298442699E-3</v>
      </c>
    </row>
    <row r="43" spans="1:22" x14ac:dyDescent="0.2">
      <c r="A43" s="1">
        <v>44931</v>
      </c>
      <c r="B43" s="4">
        <v>98</v>
      </c>
      <c r="C43" s="4">
        <v>98.010002</v>
      </c>
      <c r="D43" s="4">
        <v>94.514999000000003</v>
      </c>
      <c r="E43" s="4">
        <v>94.889999000000003</v>
      </c>
      <c r="F43" s="4">
        <v>94.889999000000003</v>
      </c>
      <c r="G43" s="2">
        <v>10001700</v>
      </c>
      <c r="H43" s="4">
        <f t="shared" si="3"/>
        <v>10.0017</v>
      </c>
      <c r="I43" s="10">
        <f t="shared" si="4"/>
        <v>-9.4749989999999968</v>
      </c>
      <c r="J43" s="6" t="b">
        <f t="shared" si="0"/>
        <v>1</v>
      </c>
      <c r="K43" s="5">
        <f t="shared" si="5"/>
        <v>3.173470408163262E-2</v>
      </c>
      <c r="L43" s="5">
        <f t="shared" si="10"/>
        <v>3.1833516338465095E-2</v>
      </c>
      <c r="M43" s="4">
        <f t="shared" si="6"/>
        <v>104.06624579754097</v>
      </c>
      <c r="N43" s="4">
        <f t="shared" si="7"/>
        <v>110.25083170476219</v>
      </c>
      <c r="O43" s="5">
        <f t="shared" si="8"/>
        <v>-5.9429316968474304E-2</v>
      </c>
      <c r="P43" s="43">
        <f t="shared" si="1"/>
        <v>-9.1780449312284698E-2</v>
      </c>
      <c r="Q43" s="14"/>
      <c r="R43" s="13">
        <f t="shared" si="2"/>
        <v>-5.8196043790445622E-2</v>
      </c>
      <c r="S43" s="20" t="b">
        <f t="shared" si="9"/>
        <v>1</v>
      </c>
      <c r="T43" s="13">
        <f t="shared" si="12"/>
        <v>-9.0787133441041196E-2</v>
      </c>
      <c r="U43" s="13"/>
      <c r="V43" s="13">
        <f t="shared" si="11"/>
        <v>-1.7329777608772846E-2</v>
      </c>
    </row>
    <row r="44" spans="1:22" x14ac:dyDescent="0.2">
      <c r="A44" s="1">
        <v>44932</v>
      </c>
      <c r="B44" s="4">
        <v>94.385002</v>
      </c>
      <c r="C44" s="4">
        <v>95.959998999999996</v>
      </c>
      <c r="D44" s="4">
        <v>92.260002</v>
      </c>
      <c r="E44" s="4">
        <v>94.720000999999996</v>
      </c>
      <c r="F44" s="4">
        <v>94.720000999999996</v>
      </c>
      <c r="G44" s="2">
        <v>6772300</v>
      </c>
      <c r="H44" s="4">
        <f t="shared" si="3"/>
        <v>6.7723000000000004</v>
      </c>
      <c r="I44" s="10">
        <f t="shared" si="4"/>
        <v>-0.16999800000000675</v>
      </c>
      <c r="J44" s="6" t="b">
        <f t="shared" si="0"/>
        <v>0</v>
      </c>
      <c r="K44" s="5">
        <f t="shared" si="5"/>
        <v>-3.549282120055433E-3</v>
      </c>
      <c r="L44" s="5">
        <f t="shared" si="10"/>
        <v>1.29220301471658E-2</v>
      </c>
      <c r="M44" s="4">
        <f t="shared" si="6"/>
        <v>102.50853833128414</v>
      </c>
      <c r="N44" s="4">
        <f t="shared" si="7"/>
        <v>108.90032468695678</v>
      </c>
      <c r="O44" s="5">
        <f t="shared" si="8"/>
        <v>-6.2353697162433872E-2</v>
      </c>
      <c r="P44" s="43">
        <f t="shared" si="1"/>
        <v>-9.9977392109164787E-2</v>
      </c>
      <c r="Q44" s="14"/>
      <c r="R44" s="13">
        <f t="shared" si="2"/>
        <v>-6.3882867104404176E-2</v>
      </c>
      <c r="S44" s="20" t="b">
        <f t="shared" si="9"/>
        <v>1</v>
      </c>
      <c r="T44" s="13">
        <f t="shared" si="12"/>
        <v>-1.7915270501795109E-3</v>
      </c>
      <c r="U44" s="13">
        <f>(E44-E39)/E39</f>
        <v>-9.4195266328774965E-2</v>
      </c>
      <c r="V44" s="13">
        <f t="shared" si="11"/>
        <v>-1.4968421838598093E-2</v>
      </c>
    </row>
    <row r="45" spans="1:22" x14ac:dyDescent="0.2">
      <c r="A45" s="1">
        <v>44935</v>
      </c>
      <c r="B45" s="4">
        <v>97.040001000000004</v>
      </c>
      <c r="C45" s="4">
        <v>99.800003000000004</v>
      </c>
      <c r="D45" s="4">
        <v>95.800003000000004</v>
      </c>
      <c r="E45" s="4">
        <v>96.57</v>
      </c>
      <c r="F45" s="4">
        <v>96.57</v>
      </c>
      <c r="G45" s="2">
        <v>6431700</v>
      </c>
      <c r="H45" s="4">
        <f t="shared" si="3"/>
        <v>6.4317000000000002</v>
      </c>
      <c r="I45" s="10">
        <f t="shared" si="4"/>
        <v>1.8499989999999968</v>
      </c>
      <c r="J45" s="6" t="b">
        <f t="shared" si="0"/>
        <v>1</v>
      </c>
      <c r="K45" s="5">
        <f t="shared" si="5"/>
        <v>4.8433738165358274E-3</v>
      </c>
      <c r="L45" s="5">
        <f t="shared" si="10"/>
        <v>3.2364758546149647E-2</v>
      </c>
      <c r="M45" s="4">
        <f t="shared" si="6"/>
        <v>101.51878194273678</v>
      </c>
      <c r="N45" s="4">
        <f t="shared" si="7"/>
        <v>107.82812254026489</v>
      </c>
      <c r="O45" s="5">
        <f t="shared" si="8"/>
        <v>-6.2149490732532488E-2</v>
      </c>
      <c r="P45" s="43">
        <f t="shared" si="1"/>
        <v>-5.6332225754664206E-2</v>
      </c>
      <c r="Q45" s="14"/>
      <c r="R45" s="13">
        <f t="shared" si="2"/>
        <v>-1.6930649775785133E-2</v>
      </c>
      <c r="S45" s="20" t="b">
        <f t="shared" si="9"/>
        <v>0</v>
      </c>
      <c r="T45" s="13"/>
      <c r="U45" s="13"/>
      <c r="V45" s="13">
        <f t="shared" si="11"/>
        <v>-9.6553555894894998E-3</v>
      </c>
    </row>
    <row r="46" spans="1:22" x14ac:dyDescent="0.2">
      <c r="A46" s="1">
        <v>44936</v>
      </c>
      <c r="B46" s="4">
        <v>94.720000999999996</v>
      </c>
      <c r="C46" s="4">
        <v>96.029999000000004</v>
      </c>
      <c r="D46" s="4">
        <v>92.25</v>
      </c>
      <c r="E46" s="4">
        <v>95.669998000000007</v>
      </c>
      <c r="F46" s="4">
        <v>95.669998000000007</v>
      </c>
      <c r="G46" s="2">
        <v>7705000</v>
      </c>
      <c r="H46" s="4">
        <f t="shared" si="3"/>
        <v>7.7050000000000001</v>
      </c>
      <c r="I46" s="10">
        <f t="shared" si="4"/>
        <v>-0.90000199999998642</v>
      </c>
      <c r="J46" s="6" t="b">
        <f t="shared" si="0"/>
        <v>0</v>
      </c>
      <c r="K46" s="5">
        <f t="shared" si="5"/>
        <v>-1.0029529032627549E-2</v>
      </c>
      <c r="L46" s="5">
        <f t="shared" si="10"/>
        <v>3.7488389435471814E-3</v>
      </c>
      <c r="M46" s="4">
        <f t="shared" si="6"/>
        <v>100.54398461894732</v>
      </c>
      <c r="N46" s="4">
        <f t="shared" si="7"/>
        <v>106.77089431937229</v>
      </c>
      <c r="O46" s="5">
        <f t="shared" si="8"/>
        <v>-6.1932195387167099E-2</v>
      </c>
      <c r="P46" s="43">
        <f t="shared" si="1"/>
        <v>-8.2491107254012042E-2</v>
      </c>
      <c r="Q46" s="14"/>
      <c r="R46" s="13">
        <f t="shared" si="2"/>
        <v>-4.4895630862999081E-2</v>
      </c>
      <c r="S46" s="20" t="b">
        <f t="shared" si="9"/>
        <v>1</v>
      </c>
      <c r="T46" s="13"/>
      <c r="U46" s="13"/>
      <c r="V46" s="13">
        <f t="shared" si="11"/>
        <v>-9.6021377043245971E-3</v>
      </c>
    </row>
    <row r="47" spans="1:22" x14ac:dyDescent="0.2">
      <c r="A47" s="1">
        <v>44937</v>
      </c>
      <c r="B47" s="4">
        <v>96.919998000000007</v>
      </c>
      <c r="C47" s="4">
        <v>98.5</v>
      </c>
      <c r="D47" s="4">
        <v>94.879997000000003</v>
      </c>
      <c r="E47" s="4">
        <v>97</v>
      </c>
      <c r="F47" s="4">
        <v>97</v>
      </c>
      <c r="G47" s="2">
        <v>5250100</v>
      </c>
      <c r="H47" s="4">
        <f t="shared" si="3"/>
        <v>5.2500999999999998</v>
      </c>
      <c r="I47" s="10">
        <f t="shared" si="4"/>
        <v>1.3300019999999932</v>
      </c>
      <c r="J47" s="6" t="b">
        <f t="shared" si="0"/>
        <v>0</v>
      </c>
      <c r="K47" s="5">
        <f t="shared" si="5"/>
        <v>-8.25443681911686E-4</v>
      </c>
      <c r="L47" s="5">
        <f t="shared" si="10"/>
        <v>1.5228426395939087E-2</v>
      </c>
      <c r="M47" s="4">
        <f t="shared" si="6"/>
        <v>99.953320515789429</v>
      </c>
      <c r="N47" s="4">
        <f t="shared" si="7"/>
        <v>105.92125133507905</v>
      </c>
      <c r="O47" s="5">
        <f t="shared" si="8"/>
        <v>-5.970717919618166E-2</v>
      </c>
      <c r="P47" s="43">
        <f t="shared" si="1"/>
        <v>-5.0756928230193239E-2</v>
      </c>
      <c r="Q47" s="14"/>
      <c r="R47" s="13">
        <f t="shared" si="2"/>
        <v>-1.4539992351328144E-2</v>
      </c>
      <c r="S47" s="20" t="b">
        <f t="shared" si="9"/>
        <v>0</v>
      </c>
      <c r="T47" s="13"/>
      <c r="U47" s="13"/>
      <c r="V47" s="13">
        <f t="shared" si="11"/>
        <v>-5.8746836560780377E-3</v>
      </c>
    </row>
    <row r="48" spans="1:22" x14ac:dyDescent="0.2">
      <c r="A48" s="1">
        <v>44938</v>
      </c>
      <c r="B48" s="4">
        <v>97.059997999999993</v>
      </c>
      <c r="C48" s="4">
        <v>98.050003000000004</v>
      </c>
      <c r="D48" s="4">
        <v>92.709998999999996</v>
      </c>
      <c r="E48" s="4">
        <v>97.980002999999996</v>
      </c>
      <c r="F48" s="4">
        <v>97.980002999999996</v>
      </c>
      <c r="G48" s="2">
        <v>4804800</v>
      </c>
      <c r="H48" s="4">
        <f t="shared" si="3"/>
        <v>4.8048000000000002</v>
      </c>
      <c r="I48" s="10">
        <f t="shared" si="4"/>
        <v>0.9800029999999964</v>
      </c>
      <c r="J48" s="6" t="b">
        <f t="shared" si="0"/>
        <v>0</v>
      </c>
      <c r="K48" s="5">
        <f t="shared" si="5"/>
        <v>-9.4787246956259293E-3</v>
      </c>
      <c r="L48" s="5">
        <f t="shared" si="10"/>
        <v>7.1392144679493163E-4</v>
      </c>
      <c r="M48" s="4">
        <f t="shared" si="6"/>
        <v>99.624434263157852</v>
      </c>
      <c r="N48" s="4">
        <f t="shared" si="7"/>
        <v>105.23070800159391</v>
      </c>
      <c r="O48" s="5">
        <f t="shared" si="8"/>
        <v>-5.6274083560937389E-2</v>
      </c>
      <c r="P48" s="43">
        <f t="shared" si="1"/>
        <v>-6.940501408412901E-2</v>
      </c>
      <c r="Q48" s="14"/>
      <c r="R48" s="13">
        <f t="shared" si="2"/>
        <v>-1.5803665785433615E-2</v>
      </c>
      <c r="S48" s="20" t="b">
        <f t="shared" si="9"/>
        <v>0</v>
      </c>
      <c r="T48" s="13"/>
      <c r="U48" s="13"/>
      <c r="V48" s="13">
        <f t="shared" si="11"/>
        <v>-3.2903984673487989E-3</v>
      </c>
    </row>
    <row r="49" spans="1:22" x14ac:dyDescent="0.2">
      <c r="A49" s="1">
        <v>44939</v>
      </c>
      <c r="B49" s="4">
        <v>96.43</v>
      </c>
      <c r="C49" s="4">
        <v>99.93</v>
      </c>
      <c r="D49" s="4">
        <v>96.129997000000003</v>
      </c>
      <c r="E49" s="4">
        <v>99.529999000000004</v>
      </c>
      <c r="F49" s="4">
        <v>99.529999000000004</v>
      </c>
      <c r="G49" s="2">
        <v>4210300</v>
      </c>
      <c r="H49" s="4">
        <f t="shared" si="3"/>
        <v>4.2103000000000002</v>
      </c>
      <c r="I49" s="10">
        <f t="shared" si="4"/>
        <v>1.5499960000000073</v>
      </c>
      <c r="J49" s="6" t="b">
        <f t="shared" si="0"/>
        <v>0</v>
      </c>
      <c r="K49" s="5">
        <f t="shared" si="5"/>
        <v>-3.214766151612565E-2</v>
      </c>
      <c r="L49" s="5">
        <f t="shared" si="10"/>
        <v>4.0028119683778954E-3</v>
      </c>
      <c r="M49" s="4">
        <f t="shared" si="6"/>
        <v>99.608695052631546</v>
      </c>
      <c r="N49" s="4">
        <f t="shared" si="7"/>
        <v>104.73499417536836</v>
      </c>
      <c r="O49" s="5">
        <f t="shared" si="8"/>
        <v>-5.1464373868447537E-2</v>
      </c>
      <c r="P49" s="43">
        <f t="shared" si="1"/>
        <v>-3.4923638451376741E-2</v>
      </c>
      <c r="Q49" s="14"/>
      <c r="R49" s="13">
        <f t="shared" si="2"/>
        <v>3.2256716865800574E-3</v>
      </c>
      <c r="S49" s="20" t="b">
        <f t="shared" si="9"/>
        <v>0</v>
      </c>
      <c r="T49" s="13"/>
      <c r="U49" s="13"/>
      <c r="V49" s="13">
        <f t="shared" si="11"/>
        <v>-1.5798544446165243E-4</v>
      </c>
    </row>
    <row r="50" spans="1:22" x14ac:dyDescent="0.2">
      <c r="A50" s="1">
        <v>44943</v>
      </c>
      <c r="B50" s="4">
        <v>100.400002</v>
      </c>
      <c r="C50" s="4">
        <v>105.75900300000001</v>
      </c>
      <c r="D50" s="4">
        <v>98.129997000000003</v>
      </c>
      <c r="E50" s="4">
        <v>104.43</v>
      </c>
      <c r="F50" s="4">
        <v>104.43</v>
      </c>
      <c r="G50" s="2">
        <v>6653500</v>
      </c>
      <c r="H50" s="4">
        <f t="shared" si="3"/>
        <v>6.6535000000000002</v>
      </c>
      <c r="I50" s="10">
        <f t="shared" si="4"/>
        <v>4.9000010000000032</v>
      </c>
      <c r="J50" s="6" t="b">
        <f t="shared" si="0"/>
        <v>0</v>
      </c>
      <c r="K50" s="5">
        <f t="shared" si="5"/>
        <v>-4.0139421511166964E-2</v>
      </c>
      <c r="L50" s="5">
        <f t="shared" si="10"/>
        <v>1.2566334423557302E-2</v>
      </c>
      <c r="M50" s="4">
        <f t="shared" si="6"/>
        <v>100.41224587719296</v>
      </c>
      <c r="N50" s="4">
        <f t="shared" si="7"/>
        <v>104.70847294272762</v>
      </c>
      <c r="O50" s="5">
        <f t="shared" si="8"/>
        <v>-4.2785887597704707E-2</v>
      </c>
      <c r="P50" s="43">
        <f t="shared" si="1"/>
        <v>-2.2728790271101109E-2</v>
      </c>
      <c r="Q50" s="14"/>
      <c r="R50" s="13">
        <f t="shared" si="2"/>
        <v>5.3248058303030935E-2</v>
      </c>
      <c r="S50" s="20" t="b">
        <f t="shared" si="9"/>
        <v>0</v>
      </c>
      <c r="T50" s="13"/>
      <c r="U50" s="13"/>
      <c r="V50" s="13">
        <f t="shared" si="11"/>
        <v>8.06707510962602E-3</v>
      </c>
    </row>
    <row r="51" spans="1:22" x14ac:dyDescent="0.2">
      <c r="A51" s="1">
        <v>44944</v>
      </c>
      <c r="B51" s="4">
        <v>106.665001</v>
      </c>
      <c r="C51" s="4">
        <v>107.400002</v>
      </c>
      <c r="D51" s="4">
        <v>100.900002</v>
      </c>
      <c r="E51" s="4">
        <v>101</v>
      </c>
      <c r="F51" s="4">
        <v>101</v>
      </c>
      <c r="G51" s="2">
        <v>5224100</v>
      </c>
      <c r="H51" s="4">
        <f t="shared" si="3"/>
        <v>5.2241</v>
      </c>
      <c r="I51" s="10">
        <f t="shared" si="4"/>
        <v>-3.4300000000000068</v>
      </c>
      <c r="J51" s="6" t="b">
        <f t="shared" si="0"/>
        <v>1</v>
      </c>
      <c r="K51" s="5">
        <f t="shared" si="5"/>
        <v>5.3110213724181218E-2</v>
      </c>
      <c r="L51" s="5">
        <f t="shared" si="10"/>
        <v>5.9590334085841086E-2</v>
      </c>
      <c r="M51" s="4">
        <f t="shared" si="6"/>
        <v>100.5102048976608</v>
      </c>
      <c r="N51" s="4">
        <f t="shared" si="7"/>
        <v>104.38599703466436</v>
      </c>
      <c r="O51" s="5">
        <f t="shared" si="8"/>
        <v>-3.8561180339348404E-2</v>
      </c>
      <c r="P51" s="43">
        <f t="shared" si="1"/>
        <v>3.8781843369645103E-3</v>
      </c>
      <c r="Q51" s="14"/>
      <c r="R51" s="13">
        <f t="shared" si="2"/>
        <v>6.8548234573338834E-2</v>
      </c>
      <c r="S51" s="20" t="b">
        <f t="shared" si="9"/>
        <v>1</v>
      </c>
      <c r="T51" s="13"/>
      <c r="U51" s="13"/>
      <c r="V51" s="13">
        <f t="shared" si="11"/>
        <v>9.7556846390675189E-4</v>
      </c>
    </row>
    <row r="52" spans="1:22" x14ac:dyDescent="0.2">
      <c r="A52" s="1">
        <v>44945</v>
      </c>
      <c r="B52" s="4">
        <v>99.309997999999993</v>
      </c>
      <c r="C52" s="4">
        <v>101.790001</v>
      </c>
      <c r="D52" s="4">
        <v>98.199996999999996</v>
      </c>
      <c r="E52" s="4">
        <v>99.849997999999999</v>
      </c>
      <c r="F52" s="4">
        <v>99.849997999999999</v>
      </c>
      <c r="G52" s="2">
        <v>4737500</v>
      </c>
      <c r="H52" s="4">
        <f t="shared" si="3"/>
        <v>4.7374999999999998</v>
      </c>
      <c r="I52" s="10">
        <f t="shared" si="4"/>
        <v>-1.1500020000000006</v>
      </c>
      <c r="J52" s="6" t="b">
        <f t="shared" si="0"/>
        <v>1</v>
      </c>
      <c r="K52" s="5">
        <f t="shared" si="5"/>
        <v>-5.4375189897799244E-3</v>
      </c>
      <c r="L52" s="5">
        <f t="shared" si="10"/>
        <v>1.9058875930259636E-2</v>
      </c>
      <c r="M52" s="4">
        <f t="shared" si="6"/>
        <v>100.40017041471734</v>
      </c>
      <c r="N52" s="4">
        <f t="shared" si="7"/>
        <v>103.99156233599788</v>
      </c>
      <c r="O52" s="5">
        <f t="shared" si="8"/>
        <v>-3.5770775153525995E-2</v>
      </c>
      <c r="P52" s="43">
        <f t="shared" si="1"/>
        <v>-2.191404063986354E-2</v>
      </c>
      <c r="Q52" s="14"/>
      <c r="R52" s="13">
        <f t="shared" si="2"/>
        <v>1.3842910619989704E-2</v>
      </c>
      <c r="S52" s="20" t="b">
        <f t="shared" si="9"/>
        <v>1</v>
      </c>
      <c r="T52" s="13"/>
      <c r="U52" s="13"/>
      <c r="V52" s="13">
        <f t="shared" si="11"/>
        <v>-1.0947593137980232E-3</v>
      </c>
    </row>
    <row r="53" spans="1:22" x14ac:dyDescent="0.2">
      <c r="A53" s="1">
        <v>44946</v>
      </c>
      <c r="B53" s="4">
        <v>100.32</v>
      </c>
      <c r="C53" s="4">
        <v>103.760002</v>
      </c>
      <c r="D53" s="4">
        <v>99.57</v>
      </c>
      <c r="E53" s="4">
        <v>103.410004</v>
      </c>
      <c r="F53" s="4">
        <v>103.410004</v>
      </c>
      <c r="G53" s="2">
        <v>4134700</v>
      </c>
      <c r="H53" s="4">
        <f t="shared" si="3"/>
        <v>4.1346999999999996</v>
      </c>
      <c r="I53" s="10">
        <f t="shared" si="4"/>
        <v>3.5600060000000013</v>
      </c>
      <c r="J53" s="6" t="b">
        <f t="shared" si="0"/>
        <v>0</v>
      </c>
      <c r="K53" s="5">
        <f t="shared" si="5"/>
        <v>-3.0801475279106934E-2</v>
      </c>
      <c r="L53" s="5">
        <f t="shared" si="10"/>
        <v>3.3731495109261792E-3</v>
      </c>
      <c r="M53" s="4">
        <f t="shared" si="6"/>
        <v>100.90180934559778</v>
      </c>
      <c r="N53" s="4">
        <f t="shared" si="7"/>
        <v>103.94099204591112</v>
      </c>
      <c r="O53" s="5">
        <f t="shared" si="8"/>
        <v>-3.0120200222613039E-2</v>
      </c>
      <c r="P53" s="43">
        <f t="shared" si="1"/>
        <v>-1.3199063071666269E-2</v>
      </c>
      <c r="Q53" s="14"/>
      <c r="R53" s="13">
        <f t="shared" si="2"/>
        <v>2.8326475738533582E-2</v>
      </c>
      <c r="S53" s="20" t="b">
        <f t="shared" si="9"/>
        <v>0</v>
      </c>
      <c r="T53" s="13">
        <f>(E53-E52)/E52</f>
        <v>3.5653541024607743E-2</v>
      </c>
      <c r="U53" s="13"/>
      <c r="V53" s="13">
        <f t="shared" si="11"/>
        <v>4.9963952133582502E-3</v>
      </c>
    </row>
    <row r="54" spans="1:22" x14ac:dyDescent="0.2">
      <c r="A54" s="1">
        <v>44949</v>
      </c>
      <c r="B54" s="4">
        <v>102.07</v>
      </c>
      <c r="C54" s="4">
        <v>106.349998</v>
      </c>
      <c r="D54" s="4">
        <v>102</v>
      </c>
      <c r="E54" s="4">
        <v>106.300003</v>
      </c>
      <c r="F54" s="4">
        <v>106.300003</v>
      </c>
      <c r="G54" s="2">
        <v>3653800</v>
      </c>
      <c r="H54" s="4">
        <f t="shared" si="3"/>
        <v>3.6537999999999999</v>
      </c>
      <c r="I54" s="10">
        <f t="shared" si="4"/>
        <v>2.8899990000000031</v>
      </c>
      <c r="J54" s="6" t="b">
        <f t="shared" si="0"/>
        <v>0</v>
      </c>
      <c r="K54" s="5">
        <f t="shared" si="5"/>
        <v>-4.1442176937396012E-2</v>
      </c>
      <c r="L54" s="5">
        <f t="shared" si="10"/>
        <v>4.7009873944704327E-4</v>
      </c>
      <c r="M54" s="4">
        <f t="shared" si="6"/>
        <v>101.80150828799816</v>
      </c>
      <c r="N54" s="4">
        <f t="shared" si="7"/>
        <v>104.1461234332232</v>
      </c>
      <c r="O54" s="5">
        <f t="shared" si="8"/>
        <v>-2.3031241723767779E-2</v>
      </c>
      <c r="P54" s="43">
        <f t="shared" si="1"/>
        <v>1.9497914651745935E-3</v>
      </c>
      <c r="Q54" s="14"/>
      <c r="R54" s="13">
        <f t="shared" si="2"/>
        <v>4.4679983513938572E-2</v>
      </c>
      <c r="S54" s="20" t="b">
        <f t="shared" si="9"/>
        <v>0</v>
      </c>
      <c r="T54" s="13">
        <f>(E54-E53)/E53</f>
        <v>2.7946996308016805E-2</v>
      </c>
      <c r="U54" s="13"/>
      <c r="V54" s="13">
        <f t="shared" si="11"/>
        <v>8.9165788823352739E-3</v>
      </c>
    </row>
    <row r="55" spans="1:22" x14ac:dyDescent="0.2">
      <c r="A55" s="1">
        <v>44950</v>
      </c>
      <c r="B55" s="4">
        <v>107.154999</v>
      </c>
      <c r="C55" s="4">
        <v>109.010002</v>
      </c>
      <c r="D55" s="4">
        <v>104.135002</v>
      </c>
      <c r="E55" s="4">
        <v>104.599998</v>
      </c>
      <c r="F55" s="4">
        <v>104.599998</v>
      </c>
      <c r="G55" s="2">
        <v>5082200</v>
      </c>
      <c r="H55" s="4">
        <f t="shared" si="3"/>
        <v>5.0822000000000003</v>
      </c>
      <c r="I55" s="10">
        <f t="shared" si="4"/>
        <v>-1.7000050000000044</v>
      </c>
      <c r="J55" s="6" t="b">
        <f t="shared" si="0"/>
        <v>1</v>
      </c>
      <c r="K55" s="5">
        <f t="shared" si="5"/>
        <v>2.3843973905501172E-2</v>
      </c>
      <c r="L55" s="5">
        <f t="shared" si="10"/>
        <v>4.0455040079716731E-2</v>
      </c>
      <c r="M55" s="4">
        <f t="shared" si="6"/>
        <v>102.26792323999847</v>
      </c>
      <c r="N55" s="4">
        <f t="shared" si="7"/>
        <v>104.18559078685595</v>
      </c>
      <c r="O55" s="5">
        <f t="shared" si="8"/>
        <v>-1.8751407930296754E-2</v>
      </c>
      <c r="P55" s="43">
        <f t="shared" si="1"/>
        <v>1.8256738778394312E-2</v>
      </c>
      <c r="Q55" s="14"/>
      <c r="R55" s="13">
        <f t="shared" si="2"/>
        <v>6.5925644585345486E-2</v>
      </c>
      <c r="S55" s="20" t="b">
        <f t="shared" si="9"/>
        <v>1</v>
      </c>
      <c r="T55" s="13">
        <f>(E55-E54)/E54</f>
        <v>-1.5992520715168788E-2</v>
      </c>
      <c r="U55" s="13"/>
      <c r="V55" s="13">
        <f t="shared" si="11"/>
        <v>4.5816114107151617E-3</v>
      </c>
    </row>
    <row r="56" spans="1:22" x14ac:dyDescent="0.2">
      <c r="A56" s="1">
        <v>44951</v>
      </c>
      <c r="B56" s="4">
        <v>101.720001</v>
      </c>
      <c r="C56" s="4">
        <v>101.94000200000001</v>
      </c>
      <c r="D56" s="4">
        <v>97.260002</v>
      </c>
      <c r="E56" s="4">
        <v>100.82</v>
      </c>
      <c r="F56" s="4">
        <v>100.82</v>
      </c>
      <c r="G56" s="2">
        <v>7646200</v>
      </c>
      <c r="H56" s="4">
        <f t="shared" si="3"/>
        <v>7.6462000000000003</v>
      </c>
      <c r="I56" s="10">
        <f t="shared" si="4"/>
        <v>-3.7799980000000062</v>
      </c>
      <c r="J56" s="6" t="b">
        <f t="shared" si="0"/>
        <v>0</v>
      </c>
      <c r="K56" s="5">
        <f t="shared" si="5"/>
        <v>8.8478272822667698E-3</v>
      </c>
      <c r="L56" s="5">
        <f t="shared" si="10"/>
        <v>1.0986874416580977E-2</v>
      </c>
      <c r="M56" s="4">
        <f t="shared" si="6"/>
        <v>102.02660269999872</v>
      </c>
      <c r="N56" s="4">
        <f t="shared" si="7"/>
        <v>103.8929307184337</v>
      </c>
      <c r="O56" s="5">
        <f t="shared" si="8"/>
        <v>-1.8292562616465596E-2</v>
      </c>
      <c r="P56" s="43">
        <f t="shared" si="1"/>
        <v>-4.6719194541981736E-2</v>
      </c>
      <c r="Q56" s="14"/>
      <c r="R56" s="13">
        <f t="shared" si="2"/>
        <v>-8.4880509305357082E-4</v>
      </c>
      <c r="S56" s="20" t="b">
        <f t="shared" si="9"/>
        <v>1</v>
      </c>
      <c r="T56" s="13">
        <f>(E56-E55)/E55</f>
        <v>-3.6137648874524891E-2</v>
      </c>
      <c r="U56" s="13">
        <f>(E56-E53)/E53</f>
        <v>-2.5045971374297669E-2</v>
      </c>
      <c r="V56" s="13">
        <f t="shared" si="11"/>
        <v>-2.3596894544678114E-3</v>
      </c>
    </row>
    <row r="57" spans="1:22" x14ac:dyDescent="0.2">
      <c r="A57" s="1">
        <v>44952</v>
      </c>
      <c r="B57" s="4">
        <v>102.629997</v>
      </c>
      <c r="C57" s="4">
        <v>104.550003</v>
      </c>
      <c r="D57" s="4">
        <v>100.879997</v>
      </c>
      <c r="E57" s="4">
        <v>104.470001</v>
      </c>
      <c r="F57" s="4">
        <v>104.470001</v>
      </c>
      <c r="G57" s="2">
        <v>6069500</v>
      </c>
      <c r="H57" s="4">
        <f t="shared" si="3"/>
        <v>6.0694999999999997</v>
      </c>
      <c r="I57" s="10">
        <f t="shared" si="4"/>
        <v>3.6500010000000032</v>
      </c>
      <c r="J57" s="6" t="b">
        <f t="shared" si="0"/>
        <v>0</v>
      </c>
      <c r="K57" s="5">
        <f t="shared" si="5"/>
        <v>-1.7928520450020021E-2</v>
      </c>
      <c r="L57" s="5">
        <f t="shared" si="10"/>
        <v>7.6520323007554054E-4</v>
      </c>
      <c r="M57" s="4">
        <f t="shared" si="6"/>
        <v>102.43383574999893</v>
      </c>
      <c r="N57" s="4">
        <f t="shared" si="7"/>
        <v>103.94311074291772</v>
      </c>
      <c r="O57" s="5">
        <f t="shared" si="8"/>
        <v>-1.4734145039753684E-2</v>
      </c>
      <c r="P57" s="43">
        <f t="shared" si="1"/>
        <v>-1.516919422788429E-2</v>
      </c>
      <c r="Q57" s="14"/>
      <c r="R57" s="13">
        <f t="shared" si="2"/>
        <v>2.0658869547419946E-2</v>
      </c>
      <c r="S57" s="20" t="b">
        <f t="shared" si="9"/>
        <v>0</v>
      </c>
      <c r="T57" s="13"/>
      <c r="U57" s="13"/>
      <c r="V57" s="13">
        <f t="shared" si="11"/>
        <v>3.9914398717915984E-3</v>
      </c>
    </row>
    <row r="58" spans="1:22" x14ac:dyDescent="0.2">
      <c r="A58" s="1">
        <v>44953</v>
      </c>
      <c r="B58" s="4">
        <v>103.610001</v>
      </c>
      <c r="C58" s="4">
        <v>105.841003</v>
      </c>
      <c r="D58" s="4">
        <v>102.519997</v>
      </c>
      <c r="E58" s="4">
        <v>104.349998</v>
      </c>
      <c r="F58" s="4">
        <v>104.349998</v>
      </c>
      <c r="G58" s="2">
        <v>6095700</v>
      </c>
      <c r="H58" s="4">
        <f t="shared" si="3"/>
        <v>6.0956999999999999</v>
      </c>
      <c r="I58" s="10">
        <f t="shared" si="4"/>
        <v>-0.12000299999999697</v>
      </c>
      <c r="J58" s="6" t="b">
        <f t="shared" si="0"/>
        <v>0</v>
      </c>
      <c r="K58" s="5">
        <f t="shared" si="5"/>
        <v>-7.1421387207592293E-3</v>
      </c>
      <c r="L58" s="5">
        <f t="shared" si="10"/>
        <v>1.4087215329960556E-2</v>
      </c>
      <c r="M58" s="4">
        <f t="shared" si="6"/>
        <v>102.75319612499911</v>
      </c>
      <c r="N58" s="4">
        <f t="shared" si="7"/>
        <v>103.97849224353358</v>
      </c>
      <c r="O58" s="5">
        <f t="shared" si="8"/>
        <v>-1.1924652125116402E-2</v>
      </c>
      <c r="P58" s="43">
        <f t="shared" si="1"/>
        <v>-2.2695072639435671E-3</v>
      </c>
      <c r="Q58" s="14"/>
      <c r="R58" s="13">
        <f t="shared" si="2"/>
        <v>3.0050713665826814E-2</v>
      </c>
      <c r="S58" s="20" t="b">
        <f t="shared" si="9"/>
        <v>1</v>
      </c>
      <c r="T58" s="13"/>
      <c r="U58" s="13"/>
      <c r="V58" s="13">
        <f t="shared" si="11"/>
        <v>3.1177234813270782E-3</v>
      </c>
    </row>
    <row r="59" spans="1:22" x14ac:dyDescent="0.2">
      <c r="A59" s="1">
        <v>44956</v>
      </c>
      <c r="B59" s="4">
        <v>102.980003</v>
      </c>
      <c r="C59" s="4">
        <v>103.58000199999999</v>
      </c>
      <c r="D59" s="4">
        <v>100.875</v>
      </c>
      <c r="E59" s="4">
        <v>101.370003</v>
      </c>
      <c r="F59" s="4">
        <v>101.370003</v>
      </c>
      <c r="G59" s="2">
        <v>5268100</v>
      </c>
      <c r="H59" s="4">
        <f t="shared" si="3"/>
        <v>5.2680999999999996</v>
      </c>
      <c r="I59" s="10">
        <f t="shared" si="4"/>
        <v>-2.9799950000000024</v>
      </c>
      <c r="J59" s="6" t="b">
        <f t="shared" si="0"/>
        <v>1</v>
      </c>
      <c r="K59" s="5">
        <f t="shared" si="5"/>
        <v>1.5634103254007475E-2</v>
      </c>
      <c r="L59" s="5">
        <f t="shared" si="10"/>
        <v>2.1336155216525255E-2</v>
      </c>
      <c r="M59" s="4">
        <f t="shared" si="6"/>
        <v>102.52266393749926</v>
      </c>
      <c r="N59" s="4">
        <f t="shared" si="7"/>
        <v>103.75166709192196</v>
      </c>
      <c r="O59" s="5">
        <f t="shared" si="8"/>
        <v>-1.1987624074730779E-2</v>
      </c>
      <c r="P59" s="43">
        <f t="shared" si="1"/>
        <v>-1.6071216589765194E-2</v>
      </c>
      <c r="Q59" s="14"/>
      <c r="R59" s="13">
        <f t="shared" si="2"/>
        <v>1.0313212921830793E-2</v>
      </c>
      <c r="S59" s="20" t="b">
        <f t="shared" si="9"/>
        <v>1</v>
      </c>
      <c r="T59" s="13"/>
      <c r="U59" s="13"/>
      <c r="V59" s="13">
        <f t="shared" si="11"/>
        <v>-2.2435524751892376E-3</v>
      </c>
    </row>
    <row r="60" spans="1:22" x14ac:dyDescent="0.2">
      <c r="A60" s="1">
        <v>44957</v>
      </c>
      <c r="B60" s="4">
        <v>101</v>
      </c>
      <c r="C60" s="4">
        <v>105.91999800000001</v>
      </c>
      <c r="D60" s="4">
        <v>100.739998</v>
      </c>
      <c r="E60" s="4">
        <v>105.900002</v>
      </c>
      <c r="F60" s="4">
        <v>105.900002</v>
      </c>
      <c r="G60" s="2">
        <v>4648300</v>
      </c>
      <c r="H60" s="4">
        <f t="shared" si="3"/>
        <v>4.6482999999999999</v>
      </c>
      <c r="I60" s="10">
        <f t="shared" si="4"/>
        <v>4.5299990000000037</v>
      </c>
      <c r="J60" s="6" t="b">
        <f t="shared" si="0"/>
        <v>0</v>
      </c>
      <c r="K60" s="5">
        <f t="shared" si="5"/>
        <v>-4.8514871287128718E-2</v>
      </c>
      <c r="L60" s="5">
        <f t="shared" si="10"/>
        <v>1.8878399148011802E-4</v>
      </c>
      <c r="M60" s="4">
        <f t="shared" si="6"/>
        <v>103.08555361458272</v>
      </c>
      <c r="N60" s="4">
        <f t="shared" si="7"/>
        <v>103.93847882305919</v>
      </c>
      <c r="O60" s="5">
        <f t="shared" si="8"/>
        <v>-8.2739547741615543E-3</v>
      </c>
      <c r="P60" s="43">
        <f t="shared" si="1"/>
        <v>-2.2753485161968554E-2</v>
      </c>
      <c r="Q60" s="14"/>
      <c r="R60" s="13">
        <f t="shared" si="2"/>
        <v>2.74960388340614E-2</v>
      </c>
      <c r="S60" s="20" t="b">
        <f t="shared" si="9"/>
        <v>0</v>
      </c>
      <c r="T60" s="13">
        <f>(E60-E59)/E59</f>
        <v>4.4687766261583356E-2</v>
      </c>
      <c r="U60" s="13"/>
      <c r="V60" s="13">
        <f t="shared" si="11"/>
        <v>5.4903926162766809E-3</v>
      </c>
    </row>
    <row r="61" spans="1:22" x14ac:dyDescent="0.2">
      <c r="A61" s="1">
        <v>44958</v>
      </c>
      <c r="B61" s="4">
        <v>105.900002</v>
      </c>
      <c r="C61" s="4">
        <v>111.639999</v>
      </c>
      <c r="D61" s="4">
        <v>105.099998</v>
      </c>
      <c r="E61" s="4">
        <v>110.5</v>
      </c>
      <c r="F61" s="4">
        <v>110.5</v>
      </c>
      <c r="G61" s="2">
        <v>5393700</v>
      </c>
      <c r="H61" s="4">
        <f t="shared" si="3"/>
        <v>5.3936999999999999</v>
      </c>
      <c r="I61" s="10">
        <f t="shared" si="4"/>
        <v>4.5999979999999994</v>
      </c>
      <c r="J61" s="6" t="b">
        <f t="shared" si="0"/>
        <v>0</v>
      </c>
      <c r="K61" s="5">
        <f t="shared" si="5"/>
        <v>-4.3437185204208015E-2</v>
      </c>
      <c r="L61" s="5">
        <f t="shared" si="10"/>
        <v>1.0211384899779541E-2</v>
      </c>
      <c r="M61" s="4">
        <f t="shared" si="6"/>
        <v>104.32129467881893</v>
      </c>
      <c r="N61" s="4">
        <f t="shared" si="7"/>
        <v>104.5090458819236</v>
      </c>
      <c r="O61" s="5">
        <f t="shared" si="8"/>
        <v>-1.7997399637601332E-3</v>
      </c>
      <c r="P61" s="43">
        <f t="shared" si="1"/>
        <v>7.4644714061354043E-3</v>
      </c>
      <c r="Q61" s="14"/>
      <c r="R61" s="13">
        <f t="shared" si="2"/>
        <v>7.0155420748119229E-2</v>
      </c>
      <c r="S61" s="20" t="b">
        <f t="shared" si="9"/>
        <v>0</v>
      </c>
      <c r="T61" s="13">
        <f>(E61-E60)/E60</f>
        <v>4.3437185204208015E-2</v>
      </c>
      <c r="U61" s="13"/>
      <c r="V61" s="13">
        <f t="shared" si="11"/>
        <v>1.1987529007763873E-2</v>
      </c>
    </row>
    <row r="62" spans="1:22" x14ac:dyDescent="0.2">
      <c r="A62" s="1">
        <v>44959</v>
      </c>
      <c r="B62" s="4">
        <v>117.589996</v>
      </c>
      <c r="C62" s="4">
        <v>117.589996</v>
      </c>
      <c r="D62" s="4">
        <v>113.910004</v>
      </c>
      <c r="E62" s="4">
        <v>115.93</v>
      </c>
      <c r="F62" s="4">
        <v>115.93</v>
      </c>
      <c r="G62" s="2">
        <v>7125800</v>
      </c>
      <c r="H62" s="4">
        <f t="shared" si="3"/>
        <v>7.1257999999999999</v>
      </c>
      <c r="I62" s="10">
        <f t="shared" si="4"/>
        <v>5.4300000000000068</v>
      </c>
      <c r="J62" s="6" t="b">
        <f t="shared" si="0"/>
        <v>0</v>
      </c>
      <c r="K62" s="5">
        <f t="shared" si="5"/>
        <v>1.4116813134341738E-2</v>
      </c>
      <c r="L62" s="5">
        <f t="shared" si="10"/>
        <v>1.4116813134341738E-2</v>
      </c>
      <c r="M62" s="4">
        <f t="shared" si="6"/>
        <v>106.25607889901578</v>
      </c>
      <c r="N62" s="4">
        <f t="shared" si="7"/>
        <v>105.50217232697372</v>
      </c>
      <c r="O62" s="5">
        <f t="shared" si="8"/>
        <v>7.0951853282536148E-3</v>
      </c>
      <c r="P62" s="43">
        <f t="shared" si="1"/>
        <v>7.2032820901083719E-2</v>
      </c>
      <c r="Q62" s="14" t="s">
        <v>168</v>
      </c>
      <c r="R62" s="13">
        <f t="shared" si="2"/>
        <v>0.10666605824741389</v>
      </c>
      <c r="S62" s="20" t="b">
        <f t="shared" si="9"/>
        <v>0</v>
      </c>
      <c r="T62" s="13">
        <f>(E62-E61)/E61</f>
        <v>4.9140271493212734E-2</v>
      </c>
      <c r="U62" s="13"/>
      <c r="V62" s="13">
        <f t="shared" si="11"/>
        <v>1.8546397704836754E-2</v>
      </c>
    </row>
    <row r="63" spans="1:22" x14ac:dyDescent="0.2">
      <c r="A63" s="1">
        <v>44960</v>
      </c>
      <c r="B63" s="4">
        <v>112.46199799999999</v>
      </c>
      <c r="C63" s="4">
        <v>117.412003</v>
      </c>
      <c r="D63" s="4">
        <v>112.220001</v>
      </c>
      <c r="E63" s="4">
        <v>113.55999799999999</v>
      </c>
      <c r="F63" s="4">
        <v>113.55999799999999</v>
      </c>
      <c r="G63" s="2">
        <v>4019100</v>
      </c>
      <c r="H63" s="4">
        <f t="shared" si="3"/>
        <v>4.0190999999999999</v>
      </c>
      <c r="I63" s="10">
        <f t="shared" si="4"/>
        <v>-2.3700020000000137</v>
      </c>
      <c r="J63" s="6" t="b">
        <f t="shared" si="0"/>
        <v>1</v>
      </c>
      <c r="K63" s="5">
        <f t="shared" si="5"/>
        <v>-9.7632979986715072E-3</v>
      </c>
      <c r="L63" s="5">
        <f t="shared" si="10"/>
        <v>3.2807591230685378E-2</v>
      </c>
      <c r="M63" s="4">
        <f t="shared" si="6"/>
        <v>107.47339874917981</v>
      </c>
      <c r="N63" s="4">
        <f t="shared" si="7"/>
        <v>106.20285282028036</v>
      </c>
      <c r="O63" s="5">
        <f t="shared" si="8"/>
        <v>1.1821957281397953E-2</v>
      </c>
      <c r="P63" s="43">
        <f t="shared" si="1"/>
        <v>4.4165368417330458E-2</v>
      </c>
      <c r="Q63" s="14"/>
      <c r="R63" s="13">
        <f t="shared" si="2"/>
        <v>9.2475015831729596E-2</v>
      </c>
      <c r="S63" s="20" t="b">
        <f t="shared" si="9"/>
        <v>1</v>
      </c>
      <c r="T63" s="13"/>
      <c r="U63" s="13"/>
      <c r="V63" s="13">
        <f t="shared" si="11"/>
        <v>1.1456472540464762E-2</v>
      </c>
    </row>
    <row r="64" spans="1:22" x14ac:dyDescent="0.2">
      <c r="A64" s="1">
        <v>44963</v>
      </c>
      <c r="B64" s="4">
        <v>111.389999</v>
      </c>
      <c r="C64" s="4">
        <v>115.120003</v>
      </c>
      <c r="D64" s="4">
        <v>108.824997</v>
      </c>
      <c r="E64" s="4">
        <v>109.41999800000001</v>
      </c>
      <c r="F64" s="4">
        <v>109.41999800000001</v>
      </c>
      <c r="G64" s="2">
        <v>3864700</v>
      </c>
      <c r="H64" s="4">
        <f t="shared" si="3"/>
        <v>3.8647</v>
      </c>
      <c r="I64" s="10">
        <f t="shared" si="4"/>
        <v>-4.1399999999999864</v>
      </c>
      <c r="J64" s="6" t="b">
        <f t="shared" si="0"/>
        <v>1</v>
      </c>
      <c r="K64" s="5">
        <f t="shared" si="5"/>
        <v>1.7685618257344597E-2</v>
      </c>
      <c r="L64" s="5">
        <f t="shared" si="10"/>
        <v>4.951359321976382E-2</v>
      </c>
      <c r="M64" s="4">
        <f t="shared" si="6"/>
        <v>107.79783195764983</v>
      </c>
      <c r="N64" s="4">
        <f t="shared" si="7"/>
        <v>106.48260457503859</v>
      </c>
      <c r="O64" s="5">
        <f t="shared" si="8"/>
        <v>1.2200870450974835E-2</v>
      </c>
      <c r="P64" s="43">
        <f t="shared" si="1"/>
        <v>9.5286243117922945E-3</v>
      </c>
      <c r="Q64" s="14"/>
      <c r="R64" s="13">
        <f t="shared" si="2"/>
        <v>6.7925030674334891E-2</v>
      </c>
      <c r="S64" s="20" t="b">
        <f t="shared" si="9"/>
        <v>1</v>
      </c>
      <c r="T64" s="13"/>
      <c r="U64" s="13"/>
      <c r="V64" s="13">
        <f t="shared" si="11"/>
        <v>3.0187303299785339E-3</v>
      </c>
    </row>
    <row r="65" spans="1:22" x14ac:dyDescent="0.2">
      <c r="A65" s="1">
        <v>44964</v>
      </c>
      <c r="B65" s="4">
        <v>109.735001</v>
      </c>
      <c r="C65" s="4">
        <v>115.08000199999999</v>
      </c>
      <c r="D65" s="4">
        <v>107.760002</v>
      </c>
      <c r="E65" s="4">
        <v>114.589996</v>
      </c>
      <c r="F65" s="4">
        <v>114.589996</v>
      </c>
      <c r="G65" s="2">
        <v>4115300</v>
      </c>
      <c r="H65" s="4">
        <f t="shared" si="3"/>
        <v>4.1153000000000004</v>
      </c>
      <c r="I65" s="10">
        <f t="shared" si="4"/>
        <v>5.1699979999999925</v>
      </c>
      <c r="J65" s="6" t="b">
        <f t="shared" si="0"/>
        <v>0</v>
      </c>
      <c r="K65" s="5">
        <f t="shared" si="5"/>
        <v>-4.4242902954910464E-2</v>
      </c>
      <c r="L65" s="5">
        <f t="shared" si="10"/>
        <v>4.2579596062224086E-3</v>
      </c>
      <c r="M65" s="4">
        <f t="shared" si="6"/>
        <v>108.92985929804152</v>
      </c>
      <c r="N65" s="4">
        <f t="shared" si="7"/>
        <v>107.18759513373089</v>
      </c>
      <c r="O65" s="5">
        <f t="shared" si="8"/>
        <v>1.5994367160097403E-2</v>
      </c>
      <c r="P65" s="43">
        <f t="shared" si="1"/>
        <v>-1.0739546581444579E-2</v>
      </c>
      <c r="Q65" s="14"/>
      <c r="R65" s="13">
        <f t="shared" si="2"/>
        <v>5.6459658918048813E-2</v>
      </c>
      <c r="S65" s="20" t="b">
        <f t="shared" si="9"/>
        <v>0</v>
      </c>
      <c r="T65" s="13"/>
      <c r="U65" s="13"/>
      <c r="V65" s="13">
        <f t="shared" si="11"/>
        <v>1.0501392466190071E-2</v>
      </c>
    </row>
    <row r="66" spans="1:22" x14ac:dyDescent="0.2">
      <c r="A66" s="1">
        <v>44965</v>
      </c>
      <c r="B66" s="4">
        <v>118.33000199999999</v>
      </c>
      <c r="C66" s="4">
        <v>119.19000200000001</v>
      </c>
      <c r="D66" s="4">
        <v>114.389999</v>
      </c>
      <c r="E66" s="4">
        <v>114.480003</v>
      </c>
      <c r="F66" s="4">
        <v>114.480003</v>
      </c>
      <c r="G66" s="2">
        <v>5212100</v>
      </c>
      <c r="H66" s="4">
        <f t="shared" si="3"/>
        <v>5.2121000000000004</v>
      </c>
      <c r="I66" s="10">
        <f t="shared" si="4"/>
        <v>-0.10999300000000289</v>
      </c>
      <c r="J66" s="6" t="b">
        <f t="shared" ref="J66:J129" si="13">(E66-D66)&lt;(C66-E66)</f>
        <v>1</v>
      </c>
      <c r="K66" s="5">
        <f t="shared" si="5"/>
        <v>3.2536118777383244E-2</v>
      </c>
      <c r="L66" s="5">
        <f t="shared" si="10"/>
        <v>3.9516728928320768E-2</v>
      </c>
      <c r="M66" s="4">
        <f t="shared" si="6"/>
        <v>109.85488324836794</v>
      </c>
      <c r="N66" s="4">
        <f t="shared" si="7"/>
        <v>107.82171755688474</v>
      </c>
      <c r="O66" s="5">
        <f t="shared" si="8"/>
        <v>1.8507740679005374E-2</v>
      </c>
      <c r="P66" s="43">
        <f t="shared" ref="P66:P129" si="14">(D66-M66)/M66</f>
        <v>4.1282787050792649E-2</v>
      </c>
      <c r="Q66" s="14"/>
      <c r="R66" s="13">
        <f t="shared" ref="R66:R129" si="15">(C66-M66)/M66</f>
        <v>8.4976821016927842E-2</v>
      </c>
      <c r="S66" s="20" t="b">
        <f t="shared" si="9"/>
        <v>1</v>
      </c>
      <c r="T66" s="13"/>
      <c r="U66" s="13"/>
      <c r="V66" s="13">
        <f t="shared" si="11"/>
        <v>8.4919227499915713E-3</v>
      </c>
    </row>
    <row r="67" spans="1:22" x14ac:dyDescent="0.2">
      <c r="A67" s="1">
        <v>44966</v>
      </c>
      <c r="B67" s="4">
        <v>117.040001</v>
      </c>
      <c r="C67" s="4">
        <v>117.790001</v>
      </c>
      <c r="D67" s="4">
        <v>113.120003</v>
      </c>
      <c r="E67" s="4">
        <v>113.41999800000001</v>
      </c>
      <c r="F67" s="4">
        <v>113.41999800000001</v>
      </c>
      <c r="G67" s="2">
        <v>3640900</v>
      </c>
      <c r="H67" s="4">
        <f t="shared" ref="H67:H130" si="16">(G67/1000000)</f>
        <v>3.6408999999999998</v>
      </c>
      <c r="I67" s="10">
        <f t="shared" ref="I67:I130" si="17">(E67-E66)</f>
        <v>-1.0600049999999896</v>
      </c>
      <c r="J67" s="6" t="b">
        <f t="shared" si="13"/>
        <v>1</v>
      </c>
      <c r="K67" s="5">
        <f t="shared" ref="K67:K130" si="18">(B67-E67)/B67</f>
        <v>3.0929622087067454E-2</v>
      </c>
      <c r="L67" s="5">
        <f t="shared" si="10"/>
        <v>3.7099948746922899E-2</v>
      </c>
      <c r="M67" s="4">
        <f t="shared" ref="M67:M130" si="19">(E67-M66)*(2/($X$1+1))+M66</f>
        <v>110.44906904030663</v>
      </c>
      <c r="N67" s="4">
        <f t="shared" ref="N67:N130" si="20">(E67-N66)*(2/($X$2+1))+N66</f>
        <v>108.30852455193823</v>
      </c>
      <c r="O67" s="5">
        <f t="shared" ref="O67:O130" si="21">(M67-N67)/M67</f>
        <v>1.938037601373746E-2</v>
      </c>
      <c r="P67" s="43">
        <f t="shared" si="14"/>
        <v>2.4182494093441902E-2</v>
      </c>
      <c r="Q67" s="14"/>
      <c r="R67" s="13">
        <f t="shared" si="15"/>
        <v>6.6464407744481965E-2</v>
      </c>
      <c r="S67" s="20" t="b">
        <f t="shared" ref="S67:S130" si="22">(E67&lt;E66)</f>
        <v>1</v>
      </c>
      <c r="T67" s="13"/>
      <c r="U67" s="13"/>
      <c r="V67" s="13">
        <f t="shared" si="11"/>
        <v>5.4088245726437688E-3</v>
      </c>
    </row>
    <row r="68" spans="1:22" x14ac:dyDescent="0.2">
      <c r="A68" s="1">
        <v>44967</v>
      </c>
      <c r="B68" s="4">
        <v>111.900002</v>
      </c>
      <c r="C68" s="4">
        <v>112.620003</v>
      </c>
      <c r="D68" s="4">
        <v>107.599998</v>
      </c>
      <c r="E68" s="4">
        <v>108.959999</v>
      </c>
      <c r="F68" s="4">
        <v>108.959999</v>
      </c>
      <c r="G68" s="2">
        <v>3461500</v>
      </c>
      <c r="H68" s="4">
        <f t="shared" si="16"/>
        <v>3.4615</v>
      </c>
      <c r="I68" s="10">
        <f t="shared" si="17"/>
        <v>-4.4599990000000105</v>
      </c>
      <c r="J68" s="6" t="b">
        <f t="shared" si="13"/>
        <v>1</v>
      </c>
      <c r="K68" s="5">
        <f t="shared" si="18"/>
        <v>2.6273484785103079E-2</v>
      </c>
      <c r="L68" s="5">
        <f t="shared" ref="L68:L131" si="23">(C68-E68)/C68</f>
        <v>3.2498702739334868E-2</v>
      </c>
      <c r="M68" s="4">
        <f t="shared" si="19"/>
        <v>110.20089070025551</v>
      </c>
      <c r="N68" s="4">
        <f t="shared" si="20"/>
        <v>108.36517450394361</v>
      </c>
      <c r="O68" s="5">
        <f t="shared" si="21"/>
        <v>1.6657907069962098E-2</v>
      </c>
      <c r="P68" s="43">
        <f t="shared" si="14"/>
        <v>-2.3601376392953996E-2</v>
      </c>
      <c r="Q68" s="14"/>
      <c r="R68" s="13">
        <f t="shared" si="15"/>
        <v>2.1951839811571276E-2</v>
      </c>
      <c r="S68" s="20" t="b">
        <f t="shared" si="22"/>
        <v>1</v>
      </c>
      <c r="T68" s="13"/>
      <c r="U68" s="13"/>
      <c r="V68" s="13">
        <f t="shared" ref="V68:V131" si="24">(M68-M67)/M67</f>
        <v>-2.2469934985196046E-3</v>
      </c>
    </row>
    <row r="69" spans="1:22" x14ac:dyDescent="0.2">
      <c r="A69" s="1">
        <v>44970</v>
      </c>
      <c r="B69" s="4">
        <v>110.230003</v>
      </c>
      <c r="C69" s="4">
        <v>113.290001</v>
      </c>
      <c r="D69" s="4">
        <v>108.644997</v>
      </c>
      <c r="E69" s="4">
        <v>112.16999800000001</v>
      </c>
      <c r="F69" s="4">
        <v>112.16999800000001</v>
      </c>
      <c r="G69" s="2">
        <v>2670700</v>
      </c>
      <c r="H69" s="4">
        <f t="shared" si="16"/>
        <v>2.6707000000000001</v>
      </c>
      <c r="I69" s="10">
        <f t="shared" si="17"/>
        <v>3.2099990000000105</v>
      </c>
      <c r="J69" s="6" t="b">
        <f t="shared" si="13"/>
        <v>0</v>
      </c>
      <c r="K69" s="5">
        <f t="shared" si="18"/>
        <v>-1.7599518708168869E-2</v>
      </c>
      <c r="L69" s="5">
        <f t="shared" si="23"/>
        <v>9.8861593266293367E-3</v>
      </c>
      <c r="M69" s="4">
        <f t="shared" si="19"/>
        <v>110.52907525021293</v>
      </c>
      <c r="N69" s="4">
        <f t="shared" si="20"/>
        <v>108.69602872099199</v>
      </c>
      <c r="O69" s="5">
        <f t="shared" si="21"/>
        <v>1.6584292640387448E-2</v>
      </c>
      <c r="P69" s="43">
        <f t="shared" si="14"/>
        <v>-1.7045996684110443E-2</v>
      </c>
      <c r="Q69" s="14"/>
      <c r="R69" s="13">
        <f t="shared" si="15"/>
        <v>2.4979180758881437E-2</v>
      </c>
      <c r="S69" s="20" t="b">
        <f t="shared" si="22"/>
        <v>0</v>
      </c>
      <c r="T69" s="13">
        <f>(E69-E68)/E68</f>
        <v>2.9460343515605305E-2</v>
      </c>
      <c r="U69" s="13"/>
      <c r="V69" s="13">
        <f t="shared" si="24"/>
        <v>2.9780571452010258E-3</v>
      </c>
    </row>
    <row r="70" spans="1:22" x14ac:dyDescent="0.2">
      <c r="A70" s="1">
        <v>44971</v>
      </c>
      <c r="B70" s="4">
        <v>111.94000200000001</v>
      </c>
      <c r="C70" s="4">
        <v>116.660004</v>
      </c>
      <c r="D70" s="4">
        <v>110.410004</v>
      </c>
      <c r="E70" s="4">
        <v>116.30999799999999</v>
      </c>
      <c r="F70" s="4">
        <v>116.30999799999999</v>
      </c>
      <c r="G70" s="2">
        <v>3931000</v>
      </c>
      <c r="H70" s="4">
        <f t="shared" si="16"/>
        <v>3.931</v>
      </c>
      <c r="I70" s="10">
        <f t="shared" si="17"/>
        <v>4.1399999999999864</v>
      </c>
      <c r="J70" s="6" t="b">
        <f t="shared" si="13"/>
        <v>0</v>
      </c>
      <c r="K70" s="5">
        <f t="shared" si="18"/>
        <v>-3.9038734339132727E-2</v>
      </c>
      <c r="L70" s="5">
        <f t="shared" si="23"/>
        <v>3.0002227670076851E-3</v>
      </c>
      <c r="M70" s="4">
        <f t="shared" si="19"/>
        <v>111.49256237517744</v>
      </c>
      <c r="N70" s="4">
        <f t="shared" si="20"/>
        <v>109.35811300612312</v>
      </c>
      <c r="O70" s="5">
        <f t="shared" si="21"/>
        <v>1.9144320693534746E-2</v>
      </c>
      <c r="P70" s="43">
        <f t="shared" si="14"/>
        <v>-9.7096914100384974E-3</v>
      </c>
      <c r="Q70" s="14"/>
      <c r="R70" s="13">
        <f t="shared" si="15"/>
        <v>4.6347859576801965E-2</v>
      </c>
      <c r="S70" s="20" t="b">
        <f t="shared" si="22"/>
        <v>0</v>
      </c>
      <c r="T70" s="13">
        <f>(E70-E69)/E69</f>
        <v>3.6908264899853042E-2</v>
      </c>
      <c r="U70" s="13"/>
      <c r="V70" s="13">
        <f t="shared" si="24"/>
        <v>8.7170468293831099E-3</v>
      </c>
    </row>
    <row r="71" spans="1:22" x14ac:dyDescent="0.2">
      <c r="A71" s="1">
        <v>44972</v>
      </c>
      <c r="B71" s="4">
        <v>116.709999</v>
      </c>
      <c r="C71" s="4">
        <v>120.55999799999999</v>
      </c>
      <c r="D71" s="4">
        <v>115.25</v>
      </c>
      <c r="E71" s="4">
        <v>120.519997</v>
      </c>
      <c r="F71" s="4">
        <v>120.519997</v>
      </c>
      <c r="G71" s="2">
        <v>4198500</v>
      </c>
      <c r="H71" s="4">
        <f t="shared" si="16"/>
        <v>4.1985000000000001</v>
      </c>
      <c r="I71" s="10">
        <f t="shared" si="17"/>
        <v>4.2099990000000105</v>
      </c>
      <c r="J71" s="6" t="b">
        <f t="shared" si="13"/>
        <v>0</v>
      </c>
      <c r="K71" s="5">
        <f t="shared" si="18"/>
        <v>-3.2645000708122769E-2</v>
      </c>
      <c r="L71" s="5">
        <f t="shared" si="23"/>
        <v>3.3179330344704818E-4</v>
      </c>
      <c r="M71" s="4">
        <f t="shared" si="19"/>
        <v>112.99713481264787</v>
      </c>
      <c r="N71" s="4">
        <f t="shared" si="20"/>
        <v>110.32871161428632</v>
      </c>
      <c r="O71" s="5">
        <f t="shared" si="21"/>
        <v>2.3614963359786648E-2</v>
      </c>
      <c r="P71" s="43">
        <f t="shared" si="14"/>
        <v>1.9937365589733195E-2</v>
      </c>
      <c r="Q71" s="14"/>
      <c r="R71" s="13">
        <f t="shared" si="15"/>
        <v>6.6929689853566121E-2</v>
      </c>
      <c r="S71" s="20" t="b">
        <f t="shared" si="22"/>
        <v>0</v>
      </c>
      <c r="T71" s="13">
        <f>(E71-E70)/E70</f>
        <v>3.6196363789809463E-2</v>
      </c>
      <c r="U71" s="13"/>
      <c r="V71" s="13">
        <f t="shared" si="24"/>
        <v>1.3494823380302947E-2</v>
      </c>
    </row>
    <row r="72" spans="1:22" x14ac:dyDescent="0.2">
      <c r="A72" s="1">
        <v>44973</v>
      </c>
      <c r="B72" s="4">
        <v>117.860001</v>
      </c>
      <c r="C72" s="4">
        <v>118.730003</v>
      </c>
      <c r="D72" s="4">
        <v>115.05999799999999</v>
      </c>
      <c r="E72" s="4">
        <v>115.120003</v>
      </c>
      <c r="F72" s="4">
        <v>115.120003</v>
      </c>
      <c r="G72" s="2">
        <v>4219100</v>
      </c>
      <c r="H72" s="4">
        <f t="shared" si="16"/>
        <v>4.2191000000000001</v>
      </c>
      <c r="I72" s="10">
        <f t="shared" si="17"/>
        <v>-5.3999940000000066</v>
      </c>
      <c r="J72" s="6" t="b">
        <f t="shared" si="13"/>
        <v>1</v>
      </c>
      <c r="K72" s="5">
        <f t="shared" si="18"/>
        <v>2.3247904095979093E-2</v>
      </c>
      <c r="L72" s="5">
        <f t="shared" si="23"/>
        <v>3.0405120094202303E-2</v>
      </c>
      <c r="M72" s="4">
        <f t="shared" si="19"/>
        <v>113.35094617720657</v>
      </c>
      <c r="N72" s="4">
        <f t="shared" si="20"/>
        <v>110.74534564782664</v>
      </c>
      <c r="O72" s="5">
        <f t="shared" si="21"/>
        <v>2.2987020552139692E-2</v>
      </c>
      <c r="P72" s="43">
        <f t="shared" si="14"/>
        <v>1.5077525864862126E-2</v>
      </c>
      <c r="Q72" s="45"/>
      <c r="R72" s="13">
        <f t="shared" si="15"/>
        <v>4.7454891240026456E-2</v>
      </c>
      <c r="S72" s="20" t="b">
        <f t="shared" si="22"/>
        <v>1</v>
      </c>
      <c r="T72" s="13"/>
      <c r="U72" s="13"/>
      <c r="V72" s="13">
        <f t="shared" si="24"/>
        <v>3.1311534150429824E-3</v>
      </c>
    </row>
    <row r="73" spans="1:22" x14ac:dyDescent="0.2">
      <c r="A73" s="1">
        <v>44974</v>
      </c>
      <c r="B73" s="4">
        <v>113.93</v>
      </c>
      <c r="C73" s="4">
        <v>114.290001</v>
      </c>
      <c r="D73" s="4">
        <v>110.459999</v>
      </c>
      <c r="E73" s="4">
        <v>114.25</v>
      </c>
      <c r="F73" s="4">
        <v>114.25</v>
      </c>
      <c r="G73" s="2">
        <v>3713300</v>
      </c>
      <c r="H73" s="4">
        <f t="shared" si="16"/>
        <v>3.7132999999999998</v>
      </c>
      <c r="I73" s="10">
        <f t="shared" si="17"/>
        <v>-0.87000299999999697</v>
      </c>
      <c r="J73" s="6" t="b">
        <f t="shared" si="13"/>
        <v>0</v>
      </c>
      <c r="K73" s="5">
        <f t="shared" si="18"/>
        <v>-2.8087422101289667E-3</v>
      </c>
      <c r="L73" s="5">
        <f t="shared" si="23"/>
        <v>3.4999562210174211E-4</v>
      </c>
      <c r="M73" s="4">
        <f t="shared" si="19"/>
        <v>113.50078848100547</v>
      </c>
      <c r="N73" s="4">
        <f t="shared" si="20"/>
        <v>111.05009820018954</v>
      </c>
      <c r="O73" s="5">
        <f t="shared" si="21"/>
        <v>2.1591834855191869E-2</v>
      </c>
      <c r="P73" s="43">
        <f t="shared" si="14"/>
        <v>-2.6790910633315613E-2</v>
      </c>
      <c r="Q73" s="45"/>
      <c r="R73" s="13">
        <f t="shared" si="15"/>
        <v>6.9533659594497683E-3</v>
      </c>
      <c r="S73" s="20" t="b">
        <f t="shared" si="22"/>
        <v>1</v>
      </c>
      <c r="T73" s="13"/>
      <c r="U73" s="13"/>
      <c r="V73" s="13">
        <f t="shared" si="24"/>
        <v>1.3219325365370176E-3</v>
      </c>
    </row>
    <row r="74" spans="1:22" x14ac:dyDescent="0.2">
      <c r="A74" s="1">
        <v>44978</v>
      </c>
      <c r="B74" s="4">
        <v>112.019997</v>
      </c>
      <c r="C74" s="4">
        <v>114.74900100000001</v>
      </c>
      <c r="D74" s="4">
        <v>111.510002</v>
      </c>
      <c r="E74" s="4">
        <v>112.43</v>
      </c>
      <c r="F74" s="4">
        <v>112.43</v>
      </c>
      <c r="G74" s="2">
        <v>3620800</v>
      </c>
      <c r="H74" s="4">
        <f t="shared" si="16"/>
        <v>3.6208</v>
      </c>
      <c r="I74" s="10">
        <f t="shared" si="17"/>
        <v>-1.8199999999999932</v>
      </c>
      <c r="J74" s="6" t="b">
        <f t="shared" si="13"/>
        <v>1</v>
      </c>
      <c r="K74" s="5">
        <f t="shared" si="18"/>
        <v>-3.660087582398375E-3</v>
      </c>
      <c r="L74" s="5">
        <f t="shared" si="23"/>
        <v>2.0209334981487116E-2</v>
      </c>
      <c r="M74" s="4">
        <f t="shared" si="19"/>
        <v>113.32232373417122</v>
      </c>
      <c r="N74" s="4">
        <f t="shared" si="20"/>
        <v>111.17008966104262</v>
      </c>
      <c r="O74" s="5">
        <f t="shared" si="21"/>
        <v>1.8992145609167486E-2</v>
      </c>
      <c r="P74" s="43">
        <f t="shared" si="14"/>
        <v>-1.59926277052218E-2</v>
      </c>
      <c r="Q74" s="14"/>
      <c r="R74" s="13">
        <f t="shared" si="15"/>
        <v>1.2589551809539764E-2</v>
      </c>
      <c r="S74" s="20" t="b">
        <f t="shared" si="22"/>
        <v>1</v>
      </c>
      <c r="T74" s="13"/>
      <c r="U74" s="13"/>
      <c r="V74" s="13">
        <f t="shared" si="24"/>
        <v>-1.5723657009142067E-3</v>
      </c>
    </row>
    <row r="75" spans="1:22" x14ac:dyDescent="0.2">
      <c r="A75" s="1">
        <v>44979</v>
      </c>
      <c r="B75" s="4">
        <v>114.41999800000001</v>
      </c>
      <c r="C75" s="4">
        <v>118.30999799999999</v>
      </c>
      <c r="D75" s="4">
        <v>113.120003</v>
      </c>
      <c r="E75" s="4">
        <v>117.629997</v>
      </c>
      <c r="F75" s="4">
        <v>117.629997</v>
      </c>
      <c r="G75" s="2">
        <v>5260100</v>
      </c>
      <c r="H75" s="4">
        <f t="shared" si="16"/>
        <v>5.2601000000000004</v>
      </c>
      <c r="I75" s="10">
        <f t="shared" si="17"/>
        <v>5.1999969999999962</v>
      </c>
      <c r="J75" s="6" t="b">
        <f t="shared" si="13"/>
        <v>0</v>
      </c>
      <c r="K75" s="5">
        <f t="shared" si="18"/>
        <v>-2.8054527670940844E-2</v>
      </c>
      <c r="L75" s="5">
        <f t="shared" si="23"/>
        <v>5.7476207547564164E-3</v>
      </c>
      <c r="M75" s="4">
        <f t="shared" si="19"/>
        <v>114.04026927847602</v>
      </c>
      <c r="N75" s="4">
        <f t="shared" si="20"/>
        <v>111.73182073399543</v>
      </c>
      <c r="O75" s="5">
        <f t="shared" si="21"/>
        <v>2.0242398225521208E-2</v>
      </c>
      <c r="P75" s="43">
        <f t="shared" si="14"/>
        <v>-8.0696606935293513E-3</v>
      </c>
      <c r="Q75" s="14"/>
      <c r="R75" s="13">
        <f t="shared" si="15"/>
        <v>3.7440535247226438E-2</v>
      </c>
      <c r="S75" s="20" t="b">
        <f t="shared" si="22"/>
        <v>0</v>
      </c>
      <c r="T75" s="13"/>
      <c r="U75" s="13"/>
      <c r="V75" s="13">
        <f t="shared" si="24"/>
        <v>6.3354290721123621E-3</v>
      </c>
    </row>
    <row r="76" spans="1:22" x14ac:dyDescent="0.2">
      <c r="A76" s="1">
        <v>44980</v>
      </c>
      <c r="B76" s="4">
        <v>119.69000200000001</v>
      </c>
      <c r="C76" s="4">
        <v>120.550003</v>
      </c>
      <c r="D76" s="4">
        <v>114.83899700000001</v>
      </c>
      <c r="E76" s="4">
        <v>117.44000200000001</v>
      </c>
      <c r="F76" s="4">
        <v>117.44000200000001</v>
      </c>
      <c r="G76" s="2">
        <v>5061100</v>
      </c>
      <c r="H76" s="4">
        <f t="shared" si="16"/>
        <v>5.0610999999999997</v>
      </c>
      <c r="I76" s="10">
        <f t="shared" si="17"/>
        <v>-0.18999499999999614</v>
      </c>
      <c r="J76" s="6" t="b">
        <f t="shared" si="13"/>
        <v>1</v>
      </c>
      <c r="K76" s="5">
        <f t="shared" si="18"/>
        <v>1.8798562640177749E-2</v>
      </c>
      <c r="L76" s="5">
        <f t="shared" si="23"/>
        <v>2.5798431543796782E-2</v>
      </c>
      <c r="M76" s="4">
        <f t="shared" si="19"/>
        <v>114.60689139873001</v>
      </c>
      <c r="N76" s="4">
        <f t="shared" si="20"/>
        <v>112.22818432234365</v>
      </c>
      <c r="O76" s="5">
        <f t="shared" si="21"/>
        <v>2.0755358140817016E-2</v>
      </c>
      <c r="P76" s="43">
        <f t="shared" si="14"/>
        <v>2.0252325007444074E-3</v>
      </c>
      <c r="Q76" s="14"/>
      <c r="R76" s="13">
        <f t="shared" si="15"/>
        <v>5.1856494218949271E-2</v>
      </c>
      <c r="S76" s="20" t="b">
        <f t="shared" si="22"/>
        <v>1</v>
      </c>
      <c r="T76" s="13"/>
      <c r="U76" s="13"/>
      <c r="V76" s="13">
        <f t="shared" si="24"/>
        <v>4.9686143661267224E-3</v>
      </c>
    </row>
    <row r="77" spans="1:22" x14ac:dyDescent="0.2">
      <c r="A77" s="1">
        <v>44981</v>
      </c>
      <c r="B77" s="4">
        <v>115.779999</v>
      </c>
      <c r="C77" s="4">
        <v>118.800003</v>
      </c>
      <c r="D77" s="4">
        <v>115.300003</v>
      </c>
      <c r="E77" s="4">
        <v>117.279999</v>
      </c>
      <c r="F77" s="4">
        <v>117.279999</v>
      </c>
      <c r="G77" s="2">
        <v>4800600</v>
      </c>
      <c r="H77" s="4">
        <f t="shared" si="16"/>
        <v>4.8006000000000002</v>
      </c>
      <c r="I77" s="10">
        <f t="shared" si="17"/>
        <v>-0.16000300000000323</v>
      </c>
      <c r="J77" s="6" t="b">
        <f t="shared" si="13"/>
        <v>0</v>
      </c>
      <c r="K77" s="5">
        <f t="shared" si="18"/>
        <v>-1.2955605570526909E-2</v>
      </c>
      <c r="L77" s="5">
        <f t="shared" si="23"/>
        <v>1.279464614154934E-2</v>
      </c>
      <c r="M77" s="4">
        <f t="shared" si="19"/>
        <v>115.052409332275</v>
      </c>
      <c r="N77" s="4">
        <f t="shared" si="20"/>
        <v>112.66747255518334</v>
      </c>
      <c r="O77" s="5">
        <f t="shared" si="21"/>
        <v>2.0729133713348794E-2</v>
      </c>
      <c r="P77" s="43">
        <f t="shared" si="14"/>
        <v>2.1520076733894437E-3</v>
      </c>
      <c r="Q77" s="14"/>
      <c r="R77" s="13">
        <f t="shared" si="15"/>
        <v>3.2572926455645357E-2</v>
      </c>
      <c r="S77" s="20" t="b">
        <f t="shared" si="22"/>
        <v>1</v>
      </c>
      <c r="T77" s="13"/>
      <c r="U77" s="13"/>
      <c r="V77" s="13">
        <f t="shared" si="24"/>
        <v>3.8873572793714927E-3</v>
      </c>
    </row>
    <row r="78" spans="1:22" x14ac:dyDescent="0.2">
      <c r="A78" s="1">
        <v>44984</v>
      </c>
      <c r="B78" s="4">
        <v>118.635002</v>
      </c>
      <c r="C78" s="4">
        <v>123.239998</v>
      </c>
      <c r="D78" s="4">
        <v>118.300003</v>
      </c>
      <c r="E78" s="4">
        <v>120.650002</v>
      </c>
      <c r="F78" s="4">
        <v>120.650002</v>
      </c>
      <c r="G78" s="2">
        <v>5501900</v>
      </c>
      <c r="H78" s="4">
        <f t="shared" si="16"/>
        <v>5.5019</v>
      </c>
      <c r="I78" s="10">
        <f t="shared" si="17"/>
        <v>3.370002999999997</v>
      </c>
      <c r="J78" s="6" t="b">
        <f t="shared" si="13"/>
        <v>1</v>
      </c>
      <c r="K78" s="5">
        <f t="shared" si="18"/>
        <v>-1.698486927154939E-2</v>
      </c>
      <c r="L78" s="5">
        <f t="shared" si="23"/>
        <v>2.1015871811357861E-2</v>
      </c>
      <c r="M78" s="4">
        <f t="shared" si="19"/>
        <v>115.9853414435625</v>
      </c>
      <c r="N78" s="4">
        <f t="shared" si="20"/>
        <v>113.36160555038478</v>
      </c>
      <c r="O78" s="5">
        <f t="shared" si="21"/>
        <v>2.2621271451396394E-2</v>
      </c>
      <c r="P78" s="43">
        <f t="shared" si="14"/>
        <v>1.9956500775262145E-2</v>
      </c>
      <c r="Q78" s="14"/>
      <c r="R78" s="13">
        <f t="shared" si="15"/>
        <v>6.2548046728538975E-2</v>
      </c>
      <c r="S78" s="20" t="b">
        <f t="shared" si="22"/>
        <v>0</v>
      </c>
      <c r="T78" s="13"/>
      <c r="U78" s="13"/>
      <c r="V78" s="13">
        <f t="shared" si="24"/>
        <v>8.1087577105244425E-3</v>
      </c>
    </row>
    <row r="79" spans="1:22" x14ac:dyDescent="0.2">
      <c r="A79" s="1">
        <v>44985</v>
      </c>
      <c r="B79" s="4">
        <v>120.199997</v>
      </c>
      <c r="C79" s="4">
        <v>122.68</v>
      </c>
      <c r="D79" s="4">
        <v>120.089996</v>
      </c>
      <c r="E79" s="4">
        <v>120.69000200000001</v>
      </c>
      <c r="F79" s="4">
        <v>120.69000200000001</v>
      </c>
      <c r="G79" s="2">
        <v>3503800</v>
      </c>
      <c r="H79" s="4">
        <f t="shared" si="16"/>
        <v>3.5038</v>
      </c>
      <c r="I79" s="10">
        <f t="shared" si="17"/>
        <v>4.0000000000006253E-2</v>
      </c>
      <c r="J79" s="6" t="b">
        <f t="shared" si="13"/>
        <v>1</v>
      </c>
      <c r="K79" s="5">
        <f t="shared" si="18"/>
        <v>-4.0765808005803084E-3</v>
      </c>
      <c r="L79" s="5">
        <f t="shared" si="23"/>
        <v>1.6221046625366806E-2</v>
      </c>
      <c r="M79" s="4">
        <f t="shared" si="19"/>
        <v>116.76945153630209</v>
      </c>
      <c r="N79" s="4">
        <f t="shared" si="20"/>
        <v>113.99885741556871</v>
      </c>
      <c r="O79" s="5">
        <f t="shared" si="21"/>
        <v>2.3727045766520849E-2</v>
      </c>
      <c r="P79" s="43">
        <f t="shared" si="14"/>
        <v>2.843675653187084E-2</v>
      </c>
      <c r="Q79" s="14"/>
      <c r="R79" s="13">
        <f t="shared" si="15"/>
        <v>5.0617249511190947E-2</v>
      </c>
      <c r="S79" s="20" t="b">
        <f t="shared" si="22"/>
        <v>0</v>
      </c>
      <c r="T79" s="13"/>
      <c r="U79" s="13"/>
      <c r="V79" s="13">
        <f t="shared" si="24"/>
        <v>6.760424058596429E-3</v>
      </c>
    </row>
    <row r="80" spans="1:22" x14ac:dyDescent="0.2">
      <c r="A80" s="1">
        <v>44986</v>
      </c>
      <c r="B80" s="4">
        <v>120.230003</v>
      </c>
      <c r="C80" s="4">
        <v>121.050003</v>
      </c>
      <c r="D80" s="4">
        <v>118.610001</v>
      </c>
      <c r="E80" s="4">
        <v>120.209999</v>
      </c>
      <c r="F80" s="4">
        <v>120.209999</v>
      </c>
      <c r="G80" s="2">
        <v>2768300</v>
      </c>
      <c r="H80" s="4">
        <f t="shared" si="16"/>
        <v>2.7683</v>
      </c>
      <c r="I80" s="10">
        <f t="shared" si="17"/>
        <v>-0.48000300000001062</v>
      </c>
      <c r="J80" s="6" t="b">
        <f t="shared" si="13"/>
        <v>0</v>
      </c>
      <c r="K80" s="5">
        <f t="shared" si="18"/>
        <v>1.6638109873456572E-4</v>
      </c>
      <c r="L80" s="5">
        <f t="shared" si="23"/>
        <v>6.9393141609422971E-3</v>
      </c>
      <c r="M80" s="4">
        <f t="shared" si="19"/>
        <v>117.34287611358508</v>
      </c>
      <c r="N80" s="4">
        <f t="shared" si="20"/>
        <v>114.53895668378013</v>
      </c>
      <c r="O80" s="5">
        <f t="shared" si="21"/>
        <v>2.3895097194403372E-2</v>
      </c>
      <c r="P80" s="43">
        <f t="shared" si="14"/>
        <v>1.0798481581347748E-2</v>
      </c>
      <c r="Q80" s="14"/>
      <c r="R80" s="13">
        <f t="shared" si="15"/>
        <v>3.1592262003417373E-2</v>
      </c>
      <c r="S80" s="20" t="b">
        <f t="shared" si="22"/>
        <v>1</v>
      </c>
      <c r="T80" s="13"/>
      <c r="U80" s="13"/>
      <c r="V80" s="13">
        <f t="shared" si="24"/>
        <v>4.9107413774631126E-3</v>
      </c>
    </row>
    <row r="81" spans="1:22" x14ac:dyDescent="0.2">
      <c r="A81" s="1">
        <v>44987</v>
      </c>
      <c r="B81" s="4">
        <v>119</v>
      </c>
      <c r="C81" s="4">
        <v>123.93</v>
      </c>
      <c r="D81" s="4">
        <v>118.709999</v>
      </c>
      <c r="E81" s="4">
        <v>123.639999</v>
      </c>
      <c r="F81" s="4">
        <v>123.639999</v>
      </c>
      <c r="G81" s="2">
        <v>3849000</v>
      </c>
      <c r="H81" s="4">
        <f t="shared" si="16"/>
        <v>3.8490000000000002</v>
      </c>
      <c r="I81" s="10">
        <f t="shared" si="17"/>
        <v>3.4300000000000068</v>
      </c>
      <c r="J81" s="6" t="b">
        <f t="shared" si="13"/>
        <v>0</v>
      </c>
      <c r="K81" s="5">
        <f t="shared" si="18"/>
        <v>-3.8991588235294146E-2</v>
      </c>
      <c r="L81" s="5">
        <f t="shared" si="23"/>
        <v>2.3400387315420297E-3</v>
      </c>
      <c r="M81" s="4">
        <f t="shared" si="19"/>
        <v>118.39239659465423</v>
      </c>
      <c r="N81" s="4">
        <f t="shared" si="20"/>
        <v>115.33035166779925</v>
      </c>
      <c r="O81" s="5">
        <f t="shared" si="21"/>
        <v>2.5863526838962907E-2</v>
      </c>
      <c r="P81" s="43">
        <f t="shared" si="14"/>
        <v>2.6826250205336864E-3</v>
      </c>
      <c r="Q81" s="14"/>
      <c r="R81" s="13">
        <f t="shared" si="15"/>
        <v>4.6773302717277844E-2</v>
      </c>
      <c r="S81" s="20" t="b">
        <f t="shared" si="22"/>
        <v>0</v>
      </c>
      <c r="T81" s="13"/>
      <c r="U81" s="13"/>
      <c r="V81" s="13">
        <f t="shared" si="24"/>
        <v>8.9440494031630974E-3</v>
      </c>
    </row>
    <row r="82" spans="1:22" x14ac:dyDescent="0.2">
      <c r="A82" s="1">
        <v>44988</v>
      </c>
      <c r="B82" s="4">
        <v>123.300003</v>
      </c>
      <c r="C82" s="4">
        <v>127.120003</v>
      </c>
      <c r="D82" s="4">
        <v>121.699997</v>
      </c>
      <c r="E82" s="4">
        <v>126.040001</v>
      </c>
      <c r="F82" s="4">
        <v>126.040001</v>
      </c>
      <c r="G82" s="2">
        <v>4878300</v>
      </c>
      <c r="H82" s="4">
        <f t="shared" si="16"/>
        <v>4.8783000000000003</v>
      </c>
      <c r="I82" s="10">
        <f t="shared" si="17"/>
        <v>2.4000020000000006</v>
      </c>
      <c r="J82" s="6" t="b">
        <f t="shared" si="13"/>
        <v>0</v>
      </c>
      <c r="K82" s="5">
        <f t="shared" si="18"/>
        <v>-2.2222205460935795E-2</v>
      </c>
      <c r="L82" s="5">
        <f t="shared" si="23"/>
        <v>8.4959249096304163E-3</v>
      </c>
      <c r="M82" s="4">
        <f t="shared" si="19"/>
        <v>119.66699732887852</v>
      </c>
      <c r="N82" s="4">
        <f t="shared" si="20"/>
        <v>116.26162552277323</v>
      </c>
      <c r="O82" s="5">
        <f t="shared" si="21"/>
        <v>2.8457067379624935E-2</v>
      </c>
      <c r="P82" s="43">
        <f t="shared" si="14"/>
        <v>1.6988808247057618E-2</v>
      </c>
      <c r="Q82" s="14"/>
      <c r="R82" s="13">
        <f t="shared" si="15"/>
        <v>6.228121234327056E-2</v>
      </c>
      <c r="S82" s="20" t="b">
        <f t="shared" si="22"/>
        <v>0</v>
      </c>
      <c r="T82" s="13"/>
      <c r="U82" s="13"/>
      <c r="V82" s="13">
        <f t="shared" si="24"/>
        <v>1.076590026797249E-2</v>
      </c>
    </row>
    <row r="83" spans="1:22" x14ac:dyDescent="0.2">
      <c r="A83" s="1">
        <v>44991</v>
      </c>
      <c r="B83" s="4">
        <v>130</v>
      </c>
      <c r="C83" s="4">
        <v>130.19000199999999</v>
      </c>
      <c r="D83" s="4">
        <v>127.31500200000001</v>
      </c>
      <c r="E83" s="4">
        <v>127.589996</v>
      </c>
      <c r="F83" s="4">
        <v>127.589996</v>
      </c>
      <c r="G83" s="2">
        <v>7582900</v>
      </c>
      <c r="H83" s="4">
        <f t="shared" si="16"/>
        <v>7.5829000000000004</v>
      </c>
      <c r="I83" s="10">
        <f t="shared" si="17"/>
        <v>1.5499949999999956</v>
      </c>
      <c r="J83" s="6" t="b">
        <f t="shared" si="13"/>
        <v>1</v>
      </c>
      <c r="K83" s="5">
        <f t="shared" si="18"/>
        <v>1.8538492307692313E-2</v>
      </c>
      <c r="L83" s="5">
        <f t="shared" si="23"/>
        <v>1.9970857670007513E-2</v>
      </c>
      <c r="M83" s="4">
        <f t="shared" si="19"/>
        <v>120.98749710739877</v>
      </c>
      <c r="N83" s="4">
        <f t="shared" si="20"/>
        <v>117.24670121644512</v>
      </c>
      <c r="O83" s="5">
        <f t="shared" si="21"/>
        <v>3.0918863356872332E-2</v>
      </c>
      <c r="P83" s="43">
        <f t="shared" si="14"/>
        <v>5.2298832886710681E-2</v>
      </c>
      <c r="Q83" s="108" t="s">
        <v>149</v>
      </c>
      <c r="R83" s="13">
        <f t="shared" si="15"/>
        <v>7.6061618866553646E-2</v>
      </c>
      <c r="S83" s="20" t="b">
        <f t="shared" si="22"/>
        <v>0</v>
      </c>
      <c r="T83" s="13"/>
      <c r="U83" s="13"/>
      <c r="V83" s="13">
        <f t="shared" si="24"/>
        <v>1.1034786599442613E-2</v>
      </c>
    </row>
    <row r="84" spans="1:22" x14ac:dyDescent="0.2">
      <c r="A84" s="1">
        <v>44992</v>
      </c>
      <c r="B84" s="4">
        <v>127</v>
      </c>
      <c r="C84" s="4">
        <v>128.60000600000001</v>
      </c>
      <c r="D84" s="4">
        <v>124.510002</v>
      </c>
      <c r="E84" s="4">
        <v>124.93</v>
      </c>
      <c r="F84" s="4">
        <v>124.93</v>
      </c>
      <c r="G84" s="2">
        <v>9777400</v>
      </c>
      <c r="H84" s="4">
        <f t="shared" si="16"/>
        <v>9.7774000000000001</v>
      </c>
      <c r="I84" s="10">
        <f t="shared" si="17"/>
        <v>-2.6599959999999925</v>
      </c>
      <c r="J84" s="6" t="b">
        <f t="shared" si="13"/>
        <v>1</v>
      </c>
      <c r="K84" s="5">
        <f t="shared" si="18"/>
        <v>1.6299212598425143E-2</v>
      </c>
      <c r="L84" s="5">
        <f t="shared" si="23"/>
        <v>2.8538147968671171E-2</v>
      </c>
      <c r="M84" s="4">
        <f t="shared" si="19"/>
        <v>121.6445809228323</v>
      </c>
      <c r="N84" s="4">
        <f t="shared" si="20"/>
        <v>117.91481415414555</v>
      </c>
      <c r="O84" s="5">
        <f t="shared" si="21"/>
        <v>3.0661183099087753E-2</v>
      </c>
      <c r="P84" s="43">
        <f t="shared" si="14"/>
        <v>2.3555682098041288E-2</v>
      </c>
      <c r="Q84" s="109"/>
      <c r="R84" s="13">
        <f t="shared" si="15"/>
        <v>5.7178256724646187E-2</v>
      </c>
      <c r="S84" s="20" t="b">
        <f t="shared" si="22"/>
        <v>1</v>
      </c>
      <c r="T84" s="13"/>
      <c r="U84" s="13"/>
      <c r="V84" s="13">
        <f t="shared" si="24"/>
        <v>5.4310059398142135E-3</v>
      </c>
    </row>
    <row r="85" spans="1:22" x14ac:dyDescent="0.2">
      <c r="A85" s="1">
        <v>44993</v>
      </c>
      <c r="B85" s="4">
        <v>132.88000500000001</v>
      </c>
      <c r="C85" s="4">
        <v>134.96000699999999</v>
      </c>
      <c r="D85" s="4">
        <v>125</v>
      </c>
      <c r="E85" s="4">
        <v>128.91999799999999</v>
      </c>
      <c r="F85" s="4">
        <v>128.91999799999999</v>
      </c>
      <c r="G85" s="2">
        <v>24696900</v>
      </c>
      <c r="H85" s="4">
        <f t="shared" si="16"/>
        <v>24.696899999999999</v>
      </c>
      <c r="I85" s="10">
        <f t="shared" si="17"/>
        <v>3.9899979999999857</v>
      </c>
      <c r="J85" s="6" t="b">
        <f t="shared" si="13"/>
        <v>1</v>
      </c>
      <c r="K85" s="5">
        <f t="shared" si="18"/>
        <v>2.9801376061056126E-2</v>
      </c>
      <c r="L85" s="5">
        <f t="shared" si="23"/>
        <v>4.4754065550693091E-2</v>
      </c>
      <c r="M85" s="4">
        <f t="shared" si="19"/>
        <v>122.85715043569358</v>
      </c>
      <c r="N85" s="4">
        <f t="shared" si="20"/>
        <v>118.87178666248072</v>
      </c>
      <c r="O85" s="5">
        <f t="shared" si="21"/>
        <v>3.2439005455355274E-2</v>
      </c>
      <c r="P85" s="43">
        <f t="shared" si="14"/>
        <v>1.744179770332567E-2</v>
      </c>
      <c r="Q85" s="110"/>
      <c r="R85" s="13">
        <f t="shared" si="15"/>
        <v>9.8511617121067249E-2</v>
      </c>
      <c r="S85" s="20" t="b">
        <f t="shared" si="22"/>
        <v>0</v>
      </c>
      <c r="T85" s="13"/>
      <c r="U85" s="13"/>
      <c r="V85" s="13">
        <f t="shared" si="24"/>
        <v>9.9681342453758533E-3</v>
      </c>
    </row>
    <row r="86" spans="1:22" x14ac:dyDescent="0.2">
      <c r="A86" s="1">
        <v>44994</v>
      </c>
      <c r="B86" s="4">
        <v>128.11000100000001</v>
      </c>
      <c r="C86" s="4">
        <v>130.08999600000001</v>
      </c>
      <c r="D86" s="4">
        <v>121.519997</v>
      </c>
      <c r="E86" s="4">
        <v>121.68</v>
      </c>
      <c r="F86" s="4">
        <v>121.68</v>
      </c>
      <c r="G86" s="2">
        <v>8030600</v>
      </c>
      <c r="H86" s="4">
        <f t="shared" si="16"/>
        <v>8.0305999999999997</v>
      </c>
      <c r="I86" s="10">
        <f t="shared" si="17"/>
        <v>-7.2399979999999857</v>
      </c>
      <c r="J86" s="6" t="b">
        <f t="shared" si="13"/>
        <v>1</v>
      </c>
      <c r="K86" s="5">
        <f t="shared" si="18"/>
        <v>5.0191249315500383E-2</v>
      </c>
      <c r="L86" s="5">
        <f t="shared" si="23"/>
        <v>6.4647522934815113E-2</v>
      </c>
      <c r="M86" s="4">
        <f t="shared" si="19"/>
        <v>122.66095869641131</v>
      </c>
      <c r="N86" s="4">
        <f t="shared" si="20"/>
        <v>119.11597912661283</v>
      </c>
      <c r="O86" s="5">
        <f t="shared" si="21"/>
        <v>2.8900634786104936E-2</v>
      </c>
      <c r="P86" s="43">
        <f t="shared" si="14"/>
        <v>-9.3017510097505134E-3</v>
      </c>
      <c r="Q86" s="14"/>
      <c r="R86" s="13">
        <f t="shared" si="15"/>
        <v>6.0565622367062512E-2</v>
      </c>
      <c r="S86" s="20" t="b">
        <f t="shared" si="22"/>
        <v>1</v>
      </c>
      <c r="T86" s="13"/>
      <c r="U86" s="13"/>
      <c r="V86" s="13">
        <f t="shared" si="24"/>
        <v>-1.5969094072791584E-3</v>
      </c>
    </row>
    <row r="87" spans="1:22" x14ac:dyDescent="0.2">
      <c r="A87" s="1">
        <v>44995</v>
      </c>
      <c r="B87" s="4">
        <v>119.879997</v>
      </c>
      <c r="C87" s="4">
        <v>124.510002</v>
      </c>
      <c r="D87" s="4">
        <v>118.150002</v>
      </c>
      <c r="E87" s="4">
        <v>119.720001</v>
      </c>
      <c r="F87" s="4">
        <v>119.720001</v>
      </c>
      <c r="G87" s="2">
        <v>8049500</v>
      </c>
      <c r="H87" s="4">
        <f t="shared" si="16"/>
        <v>8.0495000000000001</v>
      </c>
      <c r="I87" s="10">
        <f t="shared" si="17"/>
        <v>-1.9599990000000105</v>
      </c>
      <c r="J87" s="6" t="b">
        <f t="shared" si="13"/>
        <v>1</v>
      </c>
      <c r="K87" s="5">
        <f t="shared" si="18"/>
        <v>1.3346346680339564E-3</v>
      </c>
      <c r="L87" s="5">
        <f t="shared" si="23"/>
        <v>3.8470812971314577E-2</v>
      </c>
      <c r="M87" s="4">
        <f t="shared" si="19"/>
        <v>122.17079908034276</v>
      </c>
      <c r="N87" s="4">
        <f t="shared" si="20"/>
        <v>119.16850276777693</v>
      </c>
      <c r="O87" s="5">
        <f t="shared" si="21"/>
        <v>2.4574581939105125E-2</v>
      </c>
      <c r="P87" s="43">
        <f t="shared" si="14"/>
        <v>-3.2911277577046684E-2</v>
      </c>
      <c r="Q87" s="14"/>
      <c r="R87" s="13">
        <f t="shared" si="15"/>
        <v>1.9146988783456491E-2</v>
      </c>
      <c r="S87" s="20" t="b">
        <f t="shared" si="22"/>
        <v>1</v>
      </c>
      <c r="T87" s="13"/>
      <c r="U87" s="13"/>
      <c r="V87" s="13">
        <f t="shared" si="24"/>
        <v>-3.9960523811142642E-3</v>
      </c>
    </row>
    <row r="88" spans="1:22" x14ac:dyDescent="0.2">
      <c r="A88" s="1">
        <v>44998</v>
      </c>
      <c r="B88" s="4">
        <v>119.110001</v>
      </c>
      <c r="C88" s="4">
        <v>123.599998</v>
      </c>
      <c r="D88" s="4">
        <v>118.230003</v>
      </c>
      <c r="E88" s="4">
        <v>121.410004</v>
      </c>
      <c r="F88" s="4">
        <v>121.410004</v>
      </c>
      <c r="G88" s="2">
        <v>6261700</v>
      </c>
      <c r="H88" s="4">
        <f t="shared" si="16"/>
        <v>6.2617000000000003</v>
      </c>
      <c r="I88" s="10">
        <f t="shared" si="17"/>
        <v>1.6900030000000044</v>
      </c>
      <c r="J88" s="6" t="b">
        <f t="shared" si="13"/>
        <v>0</v>
      </c>
      <c r="K88" s="5">
        <f t="shared" si="18"/>
        <v>-1.9309906646713938E-2</v>
      </c>
      <c r="L88" s="5">
        <f t="shared" si="23"/>
        <v>1.7718398344957892E-2</v>
      </c>
      <c r="M88" s="4">
        <f t="shared" si="19"/>
        <v>122.04399990028563</v>
      </c>
      <c r="N88" s="4">
        <f t="shared" si="20"/>
        <v>119.36341591840502</v>
      </c>
      <c r="O88" s="5">
        <f t="shared" si="21"/>
        <v>2.1964078398534433E-2</v>
      </c>
      <c r="P88" s="43">
        <f t="shared" si="14"/>
        <v>-3.1250998847971258E-2</v>
      </c>
      <c r="Q88" s="14"/>
      <c r="R88" s="13">
        <f t="shared" si="15"/>
        <v>1.2749484620183535E-2</v>
      </c>
      <c r="S88" s="20" t="b">
        <f t="shared" si="22"/>
        <v>0</v>
      </c>
      <c r="T88" s="13">
        <f>(E88-E87)/E87</f>
        <v>1.411629624025817E-2</v>
      </c>
      <c r="U88" s="13"/>
      <c r="V88" s="13">
        <f t="shared" si="24"/>
        <v>-1.0378845109603257E-3</v>
      </c>
    </row>
    <row r="89" spans="1:22" x14ac:dyDescent="0.2">
      <c r="A89" s="1">
        <v>44999</v>
      </c>
      <c r="B89" s="4">
        <v>124.879997</v>
      </c>
      <c r="C89" s="4">
        <v>128.16000399999999</v>
      </c>
      <c r="D89" s="4">
        <v>122.870003</v>
      </c>
      <c r="E89" s="4">
        <v>128.009995</v>
      </c>
      <c r="F89" s="4">
        <v>128.009995</v>
      </c>
      <c r="G89" s="2">
        <v>6557300</v>
      </c>
      <c r="H89" s="4">
        <f t="shared" si="16"/>
        <v>6.5572999999999997</v>
      </c>
      <c r="I89" s="10">
        <f t="shared" si="17"/>
        <v>6.5999910000000028</v>
      </c>
      <c r="J89" s="6" t="b">
        <f t="shared" si="13"/>
        <v>0</v>
      </c>
      <c r="K89" s="5">
        <f t="shared" si="18"/>
        <v>-2.5064046085779459E-2</v>
      </c>
      <c r="L89" s="5">
        <f t="shared" si="23"/>
        <v>1.1704821732057918E-3</v>
      </c>
      <c r="M89" s="4">
        <f t="shared" si="19"/>
        <v>123.03833241690469</v>
      </c>
      <c r="N89" s="4">
        <f t="shared" si="20"/>
        <v>120.11529236028285</v>
      </c>
      <c r="O89" s="5">
        <f t="shared" si="21"/>
        <v>2.375714949319515E-2</v>
      </c>
      <c r="P89" s="43">
        <f t="shared" si="14"/>
        <v>-1.3681054806101223E-3</v>
      </c>
      <c r="Q89" s="14"/>
      <c r="R89" s="13">
        <f t="shared" si="15"/>
        <v>4.1626633606679203E-2</v>
      </c>
      <c r="S89" s="20" t="b">
        <f t="shared" si="22"/>
        <v>0</v>
      </c>
      <c r="T89" s="13">
        <f>(E89-E88)/E88</f>
        <v>5.4361179330823538E-2</v>
      </c>
      <c r="U89" s="13"/>
      <c r="V89" s="13">
        <f t="shared" si="24"/>
        <v>8.1473281556772408E-3</v>
      </c>
    </row>
    <row r="90" spans="1:22" x14ac:dyDescent="0.2">
      <c r="A90" s="1">
        <v>45000</v>
      </c>
      <c r="B90" s="4">
        <v>126.55999799999999</v>
      </c>
      <c r="C90" s="4">
        <v>130.19000199999999</v>
      </c>
      <c r="D90" s="4">
        <v>126.529999</v>
      </c>
      <c r="E90" s="4">
        <v>129.320007</v>
      </c>
      <c r="F90" s="4">
        <v>129.320007</v>
      </c>
      <c r="G90" s="2">
        <v>6123700</v>
      </c>
      <c r="H90" s="4">
        <f t="shared" si="16"/>
        <v>6.1237000000000004</v>
      </c>
      <c r="I90" s="10">
        <f t="shared" si="17"/>
        <v>1.3100120000000004</v>
      </c>
      <c r="J90" s="6" t="b">
        <f t="shared" si="13"/>
        <v>0</v>
      </c>
      <c r="K90" s="5">
        <f t="shared" si="18"/>
        <v>-2.180790963666111E-2</v>
      </c>
      <c r="L90" s="5">
        <f t="shared" si="23"/>
        <v>6.6825023936937095E-3</v>
      </c>
      <c r="M90" s="4">
        <f t="shared" si="19"/>
        <v>124.08527818075392</v>
      </c>
      <c r="N90" s="4">
        <f t="shared" si="20"/>
        <v>120.91570232895391</v>
      </c>
      <c r="O90" s="5">
        <f t="shared" si="21"/>
        <v>2.5543528597993002E-2</v>
      </c>
      <c r="P90" s="43">
        <f t="shared" si="14"/>
        <v>1.9701940915866613E-2</v>
      </c>
      <c r="Q90" s="14"/>
      <c r="R90" s="13">
        <f t="shared" si="15"/>
        <v>4.9197809028991971E-2</v>
      </c>
      <c r="S90" s="20" t="b">
        <f t="shared" si="22"/>
        <v>0</v>
      </c>
      <c r="T90" s="13">
        <f>(E90-E89)/E89</f>
        <v>1.0233669644311761E-2</v>
      </c>
      <c r="U90" s="13"/>
      <c r="V90" s="13">
        <f t="shared" si="24"/>
        <v>8.5091023527670891E-3</v>
      </c>
    </row>
    <row r="91" spans="1:22" x14ac:dyDescent="0.2">
      <c r="A91" s="1">
        <v>45001</v>
      </c>
      <c r="B91" s="4">
        <v>130.300003</v>
      </c>
      <c r="C91" s="4">
        <v>134.08900499999999</v>
      </c>
      <c r="D91" s="4">
        <v>129.550003</v>
      </c>
      <c r="E91" s="4">
        <v>133.520004</v>
      </c>
      <c r="F91" s="4">
        <v>133.520004</v>
      </c>
      <c r="G91" s="2">
        <v>6939900</v>
      </c>
      <c r="H91" s="4">
        <f t="shared" si="16"/>
        <v>6.9398999999999997</v>
      </c>
      <c r="I91" s="10">
        <f t="shared" si="17"/>
        <v>4.1999969999999962</v>
      </c>
      <c r="J91" s="6" t="b">
        <f t="shared" si="13"/>
        <v>0</v>
      </c>
      <c r="K91" s="5">
        <f t="shared" si="18"/>
        <v>-2.4712209714991305E-2</v>
      </c>
      <c r="L91" s="5">
        <f t="shared" si="23"/>
        <v>4.2434575452326307E-3</v>
      </c>
      <c r="M91" s="4">
        <f t="shared" si="19"/>
        <v>125.6577324839616</v>
      </c>
      <c r="N91" s="4">
        <f t="shared" si="20"/>
        <v>122.01172856121879</v>
      </c>
      <c r="O91" s="5">
        <f t="shared" si="21"/>
        <v>2.9015356641169433E-2</v>
      </c>
      <c r="P91" s="43">
        <f t="shared" si="14"/>
        <v>3.0975177086974736E-2</v>
      </c>
      <c r="Q91" s="14"/>
      <c r="R91" s="13">
        <f t="shared" si="15"/>
        <v>6.7097124461596672E-2</v>
      </c>
      <c r="S91" s="20" t="b">
        <f t="shared" si="22"/>
        <v>0</v>
      </c>
      <c r="T91" s="13">
        <f>(E91-E90)/E90</f>
        <v>3.2477550051478087E-2</v>
      </c>
      <c r="U91" s="13">
        <f>(E91-E88)/E88</f>
        <v>9.9744663545188572E-2</v>
      </c>
      <c r="V91" s="13">
        <f t="shared" si="24"/>
        <v>1.2672367957438899E-2</v>
      </c>
    </row>
    <row r="92" spans="1:22" x14ac:dyDescent="0.2">
      <c r="A92" s="1">
        <v>45002</v>
      </c>
      <c r="B92" s="4">
        <v>133.75</v>
      </c>
      <c r="C92" s="4">
        <v>136.470001</v>
      </c>
      <c r="D92" s="4">
        <v>131.86000100000001</v>
      </c>
      <c r="E92" s="4">
        <v>133.11999499999999</v>
      </c>
      <c r="F92" s="4">
        <v>133.11999499999999</v>
      </c>
      <c r="G92" s="2">
        <v>5728900</v>
      </c>
      <c r="H92" s="4">
        <f t="shared" si="16"/>
        <v>5.7289000000000003</v>
      </c>
      <c r="I92" s="10">
        <f t="shared" si="17"/>
        <v>-0.40000900000001138</v>
      </c>
      <c r="J92" s="6" t="b">
        <f t="shared" si="13"/>
        <v>1</v>
      </c>
      <c r="K92" s="5">
        <f t="shared" si="18"/>
        <v>4.7103177570094303E-3</v>
      </c>
      <c r="L92" s="5">
        <f t="shared" si="23"/>
        <v>2.4547563387209235E-2</v>
      </c>
      <c r="M92" s="4">
        <f t="shared" si="19"/>
        <v>126.90144290330133</v>
      </c>
      <c r="N92" s="4">
        <f t="shared" si="20"/>
        <v>122.97766477328672</v>
      </c>
      <c r="O92" s="5">
        <f t="shared" si="21"/>
        <v>3.0919885859804784E-2</v>
      </c>
      <c r="P92" s="43">
        <f t="shared" si="14"/>
        <v>3.9074087601014065E-2</v>
      </c>
      <c r="Q92" s="108" t="s">
        <v>150</v>
      </c>
      <c r="R92" s="13">
        <f t="shared" si="15"/>
        <v>7.5401491722910441E-2</v>
      </c>
      <c r="S92" s="20" t="b">
        <f t="shared" si="22"/>
        <v>1</v>
      </c>
      <c r="T92" s="13"/>
      <c r="U92" s="13"/>
      <c r="V92" s="13">
        <f t="shared" si="24"/>
        <v>9.8976035517629318E-3</v>
      </c>
    </row>
    <row r="93" spans="1:22" x14ac:dyDescent="0.2">
      <c r="A93" s="1">
        <v>45005</v>
      </c>
      <c r="B93" s="4">
        <v>132.30999800000001</v>
      </c>
      <c r="C93" s="4">
        <v>133.28500399999999</v>
      </c>
      <c r="D93" s="4">
        <v>130.220001</v>
      </c>
      <c r="E93" s="4">
        <v>132.740005</v>
      </c>
      <c r="F93" s="4">
        <v>132.740005</v>
      </c>
      <c r="G93" s="2">
        <v>4245700</v>
      </c>
      <c r="H93" s="4">
        <f t="shared" si="16"/>
        <v>4.2457000000000003</v>
      </c>
      <c r="I93" s="10">
        <f t="shared" si="17"/>
        <v>-0.37998999999999228</v>
      </c>
      <c r="J93" s="6" t="b">
        <f t="shared" si="13"/>
        <v>0</v>
      </c>
      <c r="K93" s="5">
        <f t="shared" si="18"/>
        <v>-3.249996270123057E-3</v>
      </c>
      <c r="L93" s="5">
        <f t="shared" si="23"/>
        <v>4.0889746306342917E-3</v>
      </c>
      <c r="M93" s="4">
        <f t="shared" si="19"/>
        <v>127.87453658608445</v>
      </c>
      <c r="N93" s="4">
        <f t="shared" si="20"/>
        <v>123.8265639234357</v>
      </c>
      <c r="O93" s="5">
        <f t="shared" si="21"/>
        <v>3.1655814916081222E-2</v>
      </c>
      <c r="P93" s="43">
        <f t="shared" si="14"/>
        <v>1.8341919169627619E-2</v>
      </c>
      <c r="Q93" s="109"/>
      <c r="R93" s="13">
        <f t="shared" si="15"/>
        <v>4.23107489447146E-2</v>
      </c>
      <c r="S93" s="20" t="b">
        <f t="shared" si="22"/>
        <v>1</v>
      </c>
      <c r="T93" s="13"/>
      <c r="U93" s="13"/>
      <c r="V93" s="13">
        <f t="shared" si="24"/>
        <v>7.668105740331191E-3</v>
      </c>
    </row>
    <row r="94" spans="1:22" x14ac:dyDescent="0.2">
      <c r="A94" s="1">
        <v>45006</v>
      </c>
      <c r="B94" s="4">
        <v>131.75</v>
      </c>
      <c r="C94" s="4">
        <v>136.89999399999999</v>
      </c>
      <c r="D94" s="4">
        <v>131.270004</v>
      </c>
      <c r="E94" s="4">
        <v>136.020004</v>
      </c>
      <c r="F94" s="4">
        <v>136.020004</v>
      </c>
      <c r="G94" s="2">
        <v>4738000</v>
      </c>
      <c r="H94" s="4">
        <f t="shared" si="16"/>
        <v>4.7380000000000004</v>
      </c>
      <c r="I94" s="10">
        <f t="shared" si="17"/>
        <v>3.2799990000000037</v>
      </c>
      <c r="J94" s="6" t="b">
        <f t="shared" si="13"/>
        <v>0</v>
      </c>
      <c r="K94" s="5">
        <f t="shared" si="18"/>
        <v>-3.2409897533206833E-2</v>
      </c>
      <c r="L94" s="5">
        <f t="shared" si="23"/>
        <v>6.42797690699674E-3</v>
      </c>
      <c r="M94" s="4">
        <f t="shared" si="19"/>
        <v>129.23211448840371</v>
      </c>
      <c r="N94" s="4">
        <f t="shared" si="20"/>
        <v>124.88686306052824</v>
      </c>
      <c r="O94" s="5">
        <f t="shared" si="21"/>
        <v>3.3623619369513427E-2</v>
      </c>
      <c r="P94" s="43">
        <f t="shared" si="14"/>
        <v>1.576921897210894E-2</v>
      </c>
      <c r="Q94" s="109"/>
      <c r="R94" s="13">
        <f t="shared" si="15"/>
        <v>5.9334164282240691E-2</v>
      </c>
      <c r="S94" s="20" t="b">
        <f t="shared" si="22"/>
        <v>0</v>
      </c>
      <c r="T94" s="13"/>
      <c r="U94" s="13"/>
      <c r="V94" s="13">
        <f t="shared" si="24"/>
        <v>1.061648345763779E-2</v>
      </c>
    </row>
    <row r="95" spans="1:22" x14ac:dyDescent="0.2">
      <c r="A95" s="1">
        <v>45007</v>
      </c>
      <c r="B95" s="4">
        <v>135.699997</v>
      </c>
      <c r="C95" s="4">
        <v>137.88000500000001</v>
      </c>
      <c r="D95" s="4">
        <v>133.25</v>
      </c>
      <c r="E95" s="4">
        <v>133.259995</v>
      </c>
      <c r="F95" s="4">
        <v>133.259995</v>
      </c>
      <c r="G95" s="2">
        <v>3739100</v>
      </c>
      <c r="H95" s="4">
        <f t="shared" si="16"/>
        <v>3.7391000000000001</v>
      </c>
      <c r="I95" s="10">
        <f t="shared" si="17"/>
        <v>-2.7600089999999966</v>
      </c>
      <c r="J95" s="6" t="b">
        <f t="shared" si="13"/>
        <v>1</v>
      </c>
      <c r="K95" s="5">
        <f t="shared" si="18"/>
        <v>1.7980855224337202E-2</v>
      </c>
      <c r="L95" s="5">
        <f t="shared" si="23"/>
        <v>3.3507469048902394E-2</v>
      </c>
      <c r="M95" s="4">
        <f t="shared" si="19"/>
        <v>129.90342790700311</v>
      </c>
      <c r="N95" s="4">
        <f t="shared" si="20"/>
        <v>125.61496149004752</v>
      </c>
      <c r="O95" s="5">
        <f t="shared" si="21"/>
        <v>3.3012727116221038E-2</v>
      </c>
      <c r="P95" s="43">
        <f t="shared" si="14"/>
        <v>2.576199987110948E-2</v>
      </c>
      <c r="Q95" s="109"/>
      <c r="R95" s="13">
        <f t="shared" si="15"/>
        <v>6.1403899970270813E-2</v>
      </c>
      <c r="S95" s="20" t="b">
        <f t="shared" si="22"/>
        <v>1</v>
      </c>
      <c r="T95" s="13"/>
      <c r="U95" s="13"/>
      <c r="V95" s="13">
        <f t="shared" si="24"/>
        <v>5.1946330929966717E-3</v>
      </c>
    </row>
    <row r="96" spans="1:22" x14ac:dyDescent="0.2">
      <c r="A96" s="1">
        <v>45008</v>
      </c>
      <c r="B96" s="4">
        <v>135.96000699999999</v>
      </c>
      <c r="C96" s="4">
        <v>138.33000200000001</v>
      </c>
      <c r="D96" s="4">
        <v>133.13000500000001</v>
      </c>
      <c r="E96" s="4">
        <v>134.53999300000001</v>
      </c>
      <c r="F96" s="4">
        <v>134.53999300000001</v>
      </c>
      <c r="G96" s="2">
        <v>3210800</v>
      </c>
      <c r="H96" s="4">
        <f t="shared" si="16"/>
        <v>3.2107999999999999</v>
      </c>
      <c r="I96" s="10">
        <f t="shared" si="17"/>
        <v>1.2799980000000062</v>
      </c>
      <c r="J96" s="6" t="b">
        <f t="shared" si="13"/>
        <v>1</v>
      </c>
      <c r="K96" s="5">
        <f t="shared" si="18"/>
        <v>1.0444350742052997E-2</v>
      </c>
      <c r="L96" s="5">
        <f t="shared" si="23"/>
        <v>2.73983152259334E-2</v>
      </c>
      <c r="M96" s="4">
        <f t="shared" si="19"/>
        <v>130.67618875583594</v>
      </c>
      <c r="N96" s="4">
        <f t="shared" si="20"/>
        <v>126.39105118656512</v>
      </c>
      <c r="O96" s="5">
        <f t="shared" si="21"/>
        <v>3.2792030515042425E-2</v>
      </c>
      <c r="P96" s="43">
        <f t="shared" si="14"/>
        <v>1.8777837550412086E-2</v>
      </c>
      <c r="Q96" s="110"/>
      <c r="R96" s="13">
        <f t="shared" si="15"/>
        <v>5.85708331183806E-2</v>
      </c>
      <c r="S96" s="20" t="b">
        <f t="shared" si="22"/>
        <v>0</v>
      </c>
      <c r="T96" s="13"/>
      <c r="U96" s="13"/>
      <c r="V96" s="13">
        <f t="shared" si="24"/>
        <v>5.9487333112259759E-3</v>
      </c>
    </row>
    <row r="97" spans="1:22" x14ac:dyDescent="0.2">
      <c r="A97" s="1">
        <v>45009</v>
      </c>
      <c r="B97" s="4">
        <v>134.39999399999999</v>
      </c>
      <c r="C97" s="4">
        <v>135</v>
      </c>
      <c r="D97" s="4">
        <v>130.78999300000001</v>
      </c>
      <c r="E97" s="4">
        <v>131.53999300000001</v>
      </c>
      <c r="F97" s="4">
        <v>131.53999300000001</v>
      </c>
      <c r="G97" s="2">
        <v>2701400</v>
      </c>
      <c r="H97" s="4">
        <f t="shared" si="16"/>
        <v>2.7014</v>
      </c>
      <c r="I97" s="10">
        <f t="shared" si="17"/>
        <v>-3</v>
      </c>
      <c r="J97" s="6" t="b">
        <f t="shared" si="13"/>
        <v>1</v>
      </c>
      <c r="K97" s="5">
        <f t="shared" si="18"/>
        <v>2.1279770295227714E-2</v>
      </c>
      <c r="L97" s="5">
        <f t="shared" si="23"/>
        <v>2.5629681481481408E-2</v>
      </c>
      <c r="M97" s="4">
        <f t="shared" si="19"/>
        <v>130.82015612986328</v>
      </c>
      <c r="N97" s="4">
        <f t="shared" si="20"/>
        <v>126.8387852572986</v>
      </c>
      <c r="O97" s="5">
        <f t="shared" si="21"/>
        <v>3.0433925400703794E-2</v>
      </c>
      <c r="P97" s="43">
        <f t="shared" si="14"/>
        <v>-2.3056943788788954E-4</v>
      </c>
      <c r="Q97" s="14"/>
      <c r="R97" s="13">
        <f t="shared" si="15"/>
        <v>3.1951069267853884E-2</v>
      </c>
      <c r="S97" s="20" t="b">
        <f t="shared" si="22"/>
        <v>1</v>
      </c>
      <c r="T97" s="13"/>
      <c r="U97" s="13"/>
      <c r="V97" s="13">
        <f t="shared" si="24"/>
        <v>1.101710842641262E-3</v>
      </c>
    </row>
    <row r="98" spans="1:22" x14ac:dyDescent="0.2">
      <c r="A98" s="1">
        <v>45012</v>
      </c>
      <c r="B98" s="4">
        <v>131.91999799999999</v>
      </c>
      <c r="C98" s="4">
        <v>133.24400299999999</v>
      </c>
      <c r="D98" s="4">
        <v>130.28999300000001</v>
      </c>
      <c r="E98" s="4">
        <v>131.38999899999999</v>
      </c>
      <c r="F98" s="4">
        <v>131.38999899999999</v>
      </c>
      <c r="G98" s="2">
        <v>2562900</v>
      </c>
      <c r="H98" s="4">
        <f t="shared" si="16"/>
        <v>2.5629</v>
      </c>
      <c r="I98" s="10">
        <f t="shared" si="17"/>
        <v>-0.14999400000002083</v>
      </c>
      <c r="J98" s="6" t="b">
        <f t="shared" si="13"/>
        <v>1</v>
      </c>
      <c r="K98" s="5">
        <f t="shared" si="18"/>
        <v>4.0175788965673247E-3</v>
      </c>
      <c r="L98" s="5">
        <f t="shared" si="23"/>
        <v>1.391435230297009E-2</v>
      </c>
      <c r="M98" s="4">
        <f t="shared" si="19"/>
        <v>130.91512994155272</v>
      </c>
      <c r="N98" s="4">
        <f t="shared" si="20"/>
        <v>127.23454297405524</v>
      </c>
      <c r="O98" s="5">
        <f t="shared" si="21"/>
        <v>2.8114297935927499E-2</v>
      </c>
      <c r="P98" s="43">
        <f t="shared" si="14"/>
        <v>-4.7751313528986627E-3</v>
      </c>
      <c r="Q98" s="14"/>
      <c r="R98" s="13">
        <f t="shared" si="15"/>
        <v>1.7789181888197347E-2</v>
      </c>
      <c r="S98" s="20" t="b">
        <f t="shared" si="22"/>
        <v>1</v>
      </c>
      <c r="T98" s="13"/>
      <c r="U98" s="13"/>
      <c r="V98" s="13">
        <f t="shared" si="24"/>
        <v>7.2598760389158354E-4</v>
      </c>
    </row>
    <row r="99" spans="1:22" x14ac:dyDescent="0.2">
      <c r="A99" s="1">
        <v>45013</v>
      </c>
      <c r="B99" s="4">
        <v>131</v>
      </c>
      <c r="C99" s="4">
        <v>131.63999899999999</v>
      </c>
      <c r="D99" s="4">
        <v>127.55999799999999</v>
      </c>
      <c r="E99" s="4">
        <v>128.63999899999999</v>
      </c>
      <c r="F99" s="4">
        <v>128.63999899999999</v>
      </c>
      <c r="G99" s="2">
        <v>2694500</v>
      </c>
      <c r="H99" s="4">
        <f t="shared" si="16"/>
        <v>2.6945000000000001</v>
      </c>
      <c r="I99" s="10">
        <f t="shared" si="17"/>
        <v>-2.75</v>
      </c>
      <c r="J99" s="6" t="b">
        <f t="shared" si="13"/>
        <v>1</v>
      </c>
      <c r="K99" s="5">
        <f t="shared" si="18"/>
        <v>1.8015274809160389E-2</v>
      </c>
      <c r="L99" s="5">
        <f t="shared" si="23"/>
        <v>2.2789425879591509E-2</v>
      </c>
      <c r="M99" s="4">
        <f t="shared" si="19"/>
        <v>130.53594145129392</v>
      </c>
      <c r="N99" s="4">
        <f t="shared" si="20"/>
        <v>127.3567565415287</v>
      </c>
      <c r="O99" s="5">
        <f t="shared" si="21"/>
        <v>2.4354862533790787E-2</v>
      </c>
      <c r="P99" s="43">
        <f t="shared" si="14"/>
        <v>-2.279788553411035E-2</v>
      </c>
      <c r="Q99" s="14"/>
      <c r="R99" s="13">
        <f t="shared" si="15"/>
        <v>8.4578816870755601E-3</v>
      </c>
      <c r="S99" s="20" t="b">
        <f t="shared" si="22"/>
        <v>1</v>
      </c>
      <c r="T99" s="13"/>
      <c r="U99" s="13"/>
      <c r="V99" s="13">
        <f t="shared" si="24"/>
        <v>-2.8964451276799513E-3</v>
      </c>
    </row>
    <row r="100" spans="1:22" x14ac:dyDescent="0.2">
      <c r="A100" s="1">
        <v>45014</v>
      </c>
      <c r="B100" s="4">
        <v>131.08000200000001</v>
      </c>
      <c r="C100" s="4">
        <v>131.39999399999999</v>
      </c>
      <c r="D100" s="4">
        <v>128.68100000000001</v>
      </c>
      <c r="E100" s="4">
        <v>129.60000600000001</v>
      </c>
      <c r="F100" s="4">
        <v>129.60000600000001</v>
      </c>
      <c r="G100" s="2">
        <v>2695800</v>
      </c>
      <c r="H100" s="4">
        <f t="shared" si="16"/>
        <v>2.6958000000000002</v>
      </c>
      <c r="I100" s="10">
        <f t="shared" si="17"/>
        <v>0.96000700000001871</v>
      </c>
      <c r="J100" s="6" t="b">
        <f t="shared" si="13"/>
        <v>1</v>
      </c>
      <c r="K100" s="5">
        <f t="shared" si="18"/>
        <v>1.1290784081617574E-2</v>
      </c>
      <c r="L100" s="5">
        <f t="shared" si="23"/>
        <v>1.3698539438289357E-2</v>
      </c>
      <c r="M100" s="4">
        <f t="shared" si="19"/>
        <v>130.37995220941161</v>
      </c>
      <c r="N100" s="4">
        <f t="shared" si="20"/>
        <v>127.55182171183056</v>
      </c>
      <c r="O100" s="5">
        <f t="shared" si="21"/>
        <v>2.1691452172329494E-2</v>
      </c>
      <c r="P100" s="43">
        <f t="shared" si="14"/>
        <v>-1.3030777973309923E-2</v>
      </c>
      <c r="Q100" s="14"/>
      <c r="R100" s="13">
        <f t="shared" si="15"/>
        <v>7.8236091768926642E-3</v>
      </c>
      <c r="S100" s="20" t="b">
        <f t="shared" si="22"/>
        <v>0</v>
      </c>
      <c r="T100" s="13">
        <f>(E100-E99)/E99</f>
        <v>7.4627410405998119E-3</v>
      </c>
      <c r="U100" s="13"/>
      <c r="V100" s="13">
        <f t="shared" si="24"/>
        <v>-1.1949907446794105E-3</v>
      </c>
    </row>
    <row r="101" spans="1:22" x14ac:dyDescent="0.2">
      <c r="A101" s="1">
        <v>45015</v>
      </c>
      <c r="B101" s="4">
        <v>131.13000500000001</v>
      </c>
      <c r="C101" s="4">
        <v>133.5</v>
      </c>
      <c r="D101" s="4">
        <v>129.949997</v>
      </c>
      <c r="E101" s="4">
        <v>131.720001</v>
      </c>
      <c r="F101" s="4">
        <v>131.720001</v>
      </c>
      <c r="G101" s="2">
        <v>3425800</v>
      </c>
      <c r="H101" s="4">
        <f t="shared" si="16"/>
        <v>3.4258000000000002</v>
      </c>
      <c r="I101" s="10">
        <f t="shared" si="17"/>
        <v>2.1199949999999887</v>
      </c>
      <c r="J101" s="6" t="b">
        <f t="shared" si="13"/>
        <v>1</v>
      </c>
      <c r="K101" s="5">
        <f t="shared" si="18"/>
        <v>-4.4993211126620868E-3</v>
      </c>
      <c r="L101" s="5">
        <f t="shared" si="23"/>
        <v>1.3333325842696657E-2</v>
      </c>
      <c r="M101" s="4">
        <f t="shared" si="19"/>
        <v>130.60329367450967</v>
      </c>
      <c r="N101" s="4">
        <f t="shared" si="20"/>
        <v>127.91427208471485</v>
      </c>
      <c r="O101" s="5">
        <f t="shared" si="21"/>
        <v>2.0589232584718849E-2</v>
      </c>
      <c r="P101" s="43">
        <f t="shared" si="14"/>
        <v>-5.0021454752728189E-3</v>
      </c>
      <c r="Q101" s="14"/>
      <c r="R101" s="13">
        <f t="shared" si="15"/>
        <v>2.2179427822927016E-2</v>
      </c>
      <c r="S101" s="20" t="b">
        <f t="shared" si="22"/>
        <v>0</v>
      </c>
      <c r="T101" s="13">
        <f>(E101-E100)/E100</f>
        <v>1.6357985353796886E-2</v>
      </c>
      <c r="U101" s="13"/>
      <c r="V101" s="13">
        <f t="shared" si="24"/>
        <v>1.7130046553425339E-3</v>
      </c>
    </row>
    <row r="102" spans="1:22" x14ac:dyDescent="0.2">
      <c r="A102" s="1">
        <v>45016</v>
      </c>
      <c r="B102" s="4">
        <v>132.520004</v>
      </c>
      <c r="C102" s="4">
        <v>138.240005</v>
      </c>
      <c r="D102" s="4">
        <v>132.11000100000001</v>
      </c>
      <c r="E102" s="4">
        <v>137.259995</v>
      </c>
      <c r="F102" s="4">
        <v>137.259995</v>
      </c>
      <c r="G102" s="2">
        <v>4528400</v>
      </c>
      <c r="H102" s="4">
        <f t="shared" si="16"/>
        <v>4.5284000000000004</v>
      </c>
      <c r="I102" s="10">
        <f t="shared" si="17"/>
        <v>5.5399940000000072</v>
      </c>
      <c r="J102" s="6" t="b">
        <f t="shared" si="13"/>
        <v>0</v>
      </c>
      <c r="K102" s="5">
        <f t="shared" si="18"/>
        <v>-3.5768116940292298E-2</v>
      </c>
      <c r="L102" s="5">
        <f t="shared" si="23"/>
        <v>7.0891924519244122E-3</v>
      </c>
      <c r="M102" s="4">
        <f t="shared" si="19"/>
        <v>131.71274389542472</v>
      </c>
      <c r="N102" s="4">
        <f t="shared" si="20"/>
        <v>128.72694364256574</v>
      </c>
      <c r="O102" s="5">
        <f t="shared" si="21"/>
        <v>2.2669030835995637E-2</v>
      </c>
      <c r="P102" s="43">
        <f t="shared" si="14"/>
        <v>3.0160870757555301E-3</v>
      </c>
      <c r="Q102" s="14"/>
      <c r="R102" s="13">
        <f t="shared" si="15"/>
        <v>4.9556792391764984E-2</v>
      </c>
      <c r="S102" s="20" t="b">
        <f t="shared" si="22"/>
        <v>0</v>
      </c>
      <c r="T102" s="13">
        <f>(E102-E101)/E101</f>
        <v>4.2058866974955512E-2</v>
      </c>
      <c r="U102" s="13"/>
      <c r="V102" s="13">
        <f t="shared" si="24"/>
        <v>8.4948104270634178E-3</v>
      </c>
    </row>
    <row r="103" spans="1:22" x14ac:dyDescent="0.2">
      <c r="A103" s="1">
        <v>45019</v>
      </c>
      <c r="B103" s="4">
        <v>135.5</v>
      </c>
      <c r="C103" s="4">
        <v>137.58999600000001</v>
      </c>
      <c r="D103" s="4">
        <v>134.16999799999999</v>
      </c>
      <c r="E103" s="4">
        <v>136.550003</v>
      </c>
      <c r="F103" s="4">
        <v>136.550003</v>
      </c>
      <c r="G103" s="2">
        <v>2788000</v>
      </c>
      <c r="H103" s="4">
        <f t="shared" si="16"/>
        <v>2.7879999999999998</v>
      </c>
      <c r="I103" s="10">
        <f t="shared" si="17"/>
        <v>-0.70999199999999973</v>
      </c>
      <c r="J103" s="6" t="b">
        <f t="shared" si="13"/>
        <v>0</v>
      </c>
      <c r="K103" s="5">
        <f t="shared" si="18"/>
        <v>-7.7490996309963383E-3</v>
      </c>
      <c r="L103" s="5">
        <f t="shared" si="23"/>
        <v>7.5586382021554065E-3</v>
      </c>
      <c r="M103" s="4">
        <f t="shared" si="19"/>
        <v>132.51895374618726</v>
      </c>
      <c r="N103" s="4">
        <f t="shared" si="20"/>
        <v>129.40720967364697</v>
      </c>
      <c r="O103" s="5">
        <f t="shared" si="21"/>
        <v>2.3481501963109323E-2</v>
      </c>
      <c r="P103" s="43">
        <f t="shared" si="14"/>
        <v>1.2458929135336843E-2</v>
      </c>
      <c r="Q103" s="14"/>
      <c r="R103" s="13">
        <f t="shared" si="15"/>
        <v>3.826654309032114E-2</v>
      </c>
      <c r="S103" s="20" t="b">
        <f t="shared" si="22"/>
        <v>1</v>
      </c>
      <c r="T103" s="13">
        <f>(E103-E102)/E102</f>
        <v>-5.1726069201736436E-3</v>
      </c>
      <c r="U103" s="13">
        <f>(E103-E100)/E100</f>
        <v>5.3626517579019213E-2</v>
      </c>
      <c r="V103" s="13">
        <f t="shared" si="24"/>
        <v>6.1209707346363109E-3</v>
      </c>
    </row>
    <row r="104" spans="1:22" x14ac:dyDescent="0.2">
      <c r="A104" s="1">
        <v>45020</v>
      </c>
      <c r="B104" s="4">
        <v>137.5</v>
      </c>
      <c r="C104" s="4">
        <v>138.66999799999999</v>
      </c>
      <c r="D104" s="4">
        <v>135.729996</v>
      </c>
      <c r="E104" s="4">
        <v>136.86000100000001</v>
      </c>
      <c r="F104" s="4">
        <v>136.86000100000001</v>
      </c>
      <c r="G104" s="2">
        <v>3045800</v>
      </c>
      <c r="H104" s="4">
        <f t="shared" si="16"/>
        <v>3.0457999999999998</v>
      </c>
      <c r="I104" s="10">
        <f t="shared" si="17"/>
        <v>0.30999800000000732</v>
      </c>
      <c r="J104" s="6" t="b">
        <f t="shared" si="13"/>
        <v>1</v>
      </c>
      <c r="K104" s="5">
        <f t="shared" si="18"/>
        <v>4.6545381818181011E-3</v>
      </c>
      <c r="L104" s="5">
        <f t="shared" si="23"/>
        <v>1.305254940582015E-2</v>
      </c>
      <c r="M104" s="4">
        <f t="shared" si="19"/>
        <v>133.24246162182271</v>
      </c>
      <c r="N104" s="4">
        <f t="shared" si="20"/>
        <v>130.05527848463419</v>
      </c>
      <c r="O104" s="5">
        <f t="shared" si="21"/>
        <v>2.392017603393274E-2</v>
      </c>
      <c r="P104" s="43">
        <f t="shared" si="14"/>
        <v>1.8669231624056648E-2</v>
      </c>
      <c r="Q104" s="14"/>
      <c r="R104" s="13">
        <f t="shared" si="15"/>
        <v>4.0734284792651614E-2</v>
      </c>
      <c r="S104" s="20" t="b">
        <f t="shared" si="22"/>
        <v>0</v>
      </c>
      <c r="T104" s="13"/>
      <c r="U104" s="13"/>
      <c r="V104" s="13">
        <f t="shared" si="24"/>
        <v>5.4596558090941353E-3</v>
      </c>
    </row>
    <row r="105" spans="1:22" x14ac:dyDescent="0.2">
      <c r="A105" s="1">
        <v>45021</v>
      </c>
      <c r="B105" s="4">
        <v>135.36999499999999</v>
      </c>
      <c r="C105" s="4">
        <v>135.61000100000001</v>
      </c>
      <c r="D105" s="4">
        <v>125.699997</v>
      </c>
      <c r="E105" s="4">
        <v>127.800003</v>
      </c>
      <c r="F105" s="4">
        <v>127.800003</v>
      </c>
      <c r="G105" s="2">
        <v>7795800</v>
      </c>
      <c r="H105" s="4">
        <f t="shared" si="16"/>
        <v>7.7957999999999998</v>
      </c>
      <c r="I105" s="10">
        <f t="shared" si="17"/>
        <v>-9.0599980000000073</v>
      </c>
      <c r="J105" s="6" t="b">
        <f t="shared" si="13"/>
        <v>1</v>
      </c>
      <c r="K105" s="5">
        <f t="shared" si="18"/>
        <v>5.5920752601047119E-2</v>
      </c>
      <c r="L105" s="5">
        <f t="shared" si="23"/>
        <v>5.75916078637888E-2</v>
      </c>
      <c r="M105" s="4">
        <f t="shared" si="19"/>
        <v>132.33538518485227</v>
      </c>
      <c r="N105" s="4">
        <f t="shared" si="20"/>
        <v>129.85916757292688</v>
      </c>
      <c r="O105" s="5">
        <f t="shared" si="21"/>
        <v>1.8711681750625469E-2</v>
      </c>
      <c r="P105" s="43">
        <f t="shared" si="14"/>
        <v>-5.0140694989353404E-2</v>
      </c>
      <c r="Q105" s="14"/>
      <c r="R105" s="13">
        <f t="shared" si="15"/>
        <v>2.4744823998310076E-2</v>
      </c>
      <c r="S105" s="20" t="b">
        <f t="shared" si="22"/>
        <v>1</v>
      </c>
      <c r="T105" s="13"/>
      <c r="U105" s="13"/>
      <c r="V105" s="13">
        <f t="shared" si="24"/>
        <v>-6.8077129912607328E-3</v>
      </c>
    </row>
    <row r="106" spans="1:22" x14ac:dyDescent="0.2">
      <c r="A106" s="1">
        <v>45022</v>
      </c>
      <c r="B106" s="4">
        <v>126</v>
      </c>
      <c r="C106" s="4">
        <v>128.13999899999999</v>
      </c>
      <c r="D106" s="4">
        <v>123.700996</v>
      </c>
      <c r="E106" s="4">
        <v>127.82</v>
      </c>
      <c r="F106" s="4">
        <v>127.82</v>
      </c>
      <c r="G106" s="2">
        <v>3989200</v>
      </c>
      <c r="H106" s="4">
        <f t="shared" si="16"/>
        <v>3.9891999999999999</v>
      </c>
      <c r="I106" s="10">
        <f t="shared" si="17"/>
        <v>1.9996999999989384E-2</v>
      </c>
      <c r="J106" s="6" t="b">
        <f t="shared" si="13"/>
        <v>0</v>
      </c>
      <c r="K106" s="5">
        <f t="shared" si="18"/>
        <v>-1.444444444444439E-2</v>
      </c>
      <c r="L106" s="5">
        <f t="shared" si="23"/>
        <v>2.4972608279792145E-3</v>
      </c>
      <c r="M106" s="4">
        <f t="shared" si="19"/>
        <v>131.58282098737689</v>
      </c>
      <c r="N106" s="4">
        <f t="shared" si="20"/>
        <v>129.68184865354192</v>
      </c>
      <c r="O106" s="5">
        <f t="shared" si="21"/>
        <v>1.4446964425677855E-2</v>
      </c>
      <c r="P106" s="43">
        <f t="shared" si="14"/>
        <v>-5.9900106474636332E-2</v>
      </c>
      <c r="Q106" s="14"/>
      <c r="R106" s="13">
        <f t="shared" si="15"/>
        <v>-2.6164676828954608E-2</v>
      </c>
      <c r="S106" s="20" t="b">
        <f t="shared" si="22"/>
        <v>0</v>
      </c>
      <c r="T106" s="13"/>
      <c r="U106" s="13"/>
      <c r="V106" s="13">
        <f t="shared" si="24"/>
        <v>-5.6867949295962127E-3</v>
      </c>
    </row>
    <row r="107" spans="1:22" x14ac:dyDescent="0.2">
      <c r="A107" s="1">
        <v>45026</v>
      </c>
      <c r="B107" s="4">
        <v>126.720001</v>
      </c>
      <c r="C107" s="4">
        <v>128.179993</v>
      </c>
      <c r="D107" s="4">
        <v>124.550003</v>
      </c>
      <c r="E107" s="4">
        <v>128.10000600000001</v>
      </c>
      <c r="F107" s="4">
        <v>128.10000600000001</v>
      </c>
      <c r="G107" s="2">
        <v>2673600</v>
      </c>
      <c r="H107" s="4">
        <f t="shared" si="16"/>
        <v>2.6736</v>
      </c>
      <c r="I107" s="10">
        <f t="shared" si="17"/>
        <v>0.28000600000001441</v>
      </c>
      <c r="J107" s="6" t="b">
        <f t="shared" si="13"/>
        <v>0</v>
      </c>
      <c r="K107" s="5">
        <f t="shared" si="18"/>
        <v>-1.0890190886283305E-2</v>
      </c>
      <c r="L107" s="5">
        <f t="shared" si="23"/>
        <v>6.240209421761202E-4</v>
      </c>
      <c r="M107" s="4">
        <f t="shared" si="19"/>
        <v>131.00235182281409</v>
      </c>
      <c r="N107" s="4">
        <f t="shared" si="20"/>
        <v>129.54429711845131</v>
      </c>
      <c r="O107" s="5">
        <f t="shared" si="21"/>
        <v>1.1129988767948665E-2</v>
      </c>
      <c r="P107" s="43">
        <f t="shared" si="14"/>
        <v>-4.9253686922667975E-2</v>
      </c>
      <c r="Q107" s="14"/>
      <c r="R107" s="13">
        <f t="shared" si="15"/>
        <v>-2.1544337056112157E-2</v>
      </c>
      <c r="S107" s="20" t="b">
        <f t="shared" si="22"/>
        <v>0</v>
      </c>
      <c r="T107" s="13"/>
      <c r="U107" s="13"/>
      <c r="V107" s="13">
        <f t="shared" si="24"/>
        <v>-4.4114357801956971E-3</v>
      </c>
    </row>
    <row r="108" spans="1:22" x14ac:dyDescent="0.2">
      <c r="A108" s="1">
        <v>45027</v>
      </c>
      <c r="B108" s="4">
        <v>127.540001</v>
      </c>
      <c r="C108" s="4">
        <v>131.720001</v>
      </c>
      <c r="D108" s="4">
        <v>127.269997</v>
      </c>
      <c r="E108" s="4">
        <v>129.86000100000001</v>
      </c>
      <c r="F108" s="4">
        <v>129.86000100000001</v>
      </c>
      <c r="G108" s="2">
        <v>4014700</v>
      </c>
      <c r="H108" s="4">
        <f t="shared" si="16"/>
        <v>4.0147000000000004</v>
      </c>
      <c r="I108" s="10">
        <f t="shared" si="17"/>
        <v>1.7599950000000035</v>
      </c>
      <c r="J108" s="6" t="b">
        <f t="shared" si="13"/>
        <v>0</v>
      </c>
      <c r="K108" s="5">
        <f t="shared" si="18"/>
        <v>-1.8190371505485619E-2</v>
      </c>
      <c r="L108" s="5">
        <f t="shared" si="23"/>
        <v>1.4120862328265434E-2</v>
      </c>
      <c r="M108" s="4">
        <f t="shared" si="19"/>
        <v>130.81196001901174</v>
      </c>
      <c r="N108" s="4">
        <f t="shared" si="20"/>
        <v>129.57174962989032</v>
      </c>
      <c r="O108" s="5">
        <f t="shared" si="21"/>
        <v>9.4808638976219585E-3</v>
      </c>
      <c r="P108" s="43">
        <f t="shared" si="14"/>
        <v>-2.707675214481119E-2</v>
      </c>
      <c r="Q108" s="14"/>
      <c r="R108" s="13">
        <f t="shared" si="15"/>
        <v>6.9415746148615894E-3</v>
      </c>
      <c r="S108" s="20" t="b">
        <f t="shared" si="22"/>
        <v>0</v>
      </c>
      <c r="T108" s="13"/>
      <c r="U108" s="13"/>
      <c r="V108" s="13">
        <f t="shared" si="24"/>
        <v>-1.453346456404605E-3</v>
      </c>
    </row>
    <row r="109" spans="1:22" x14ac:dyDescent="0.2">
      <c r="A109" s="1">
        <v>45028</v>
      </c>
      <c r="B109" s="4">
        <v>132.5</v>
      </c>
      <c r="C109" s="4">
        <v>137.16000399999999</v>
      </c>
      <c r="D109" s="4">
        <v>131.15699799999999</v>
      </c>
      <c r="E109" s="4">
        <v>135</v>
      </c>
      <c r="F109" s="4">
        <v>135</v>
      </c>
      <c r="G109" s="2">
        <v>5517800</v>
      </c>
      <c r="H109" s="4">
        <f t="shared" si="16"/>
        <v>5.5178000000000003</v>
      </c>
      <c r="I109" s="10">
        <f t="shared" si="17"/>
        <v>5.1399989999999889</v>
      </c>
      <c r="J109" s="6" t="b">
        <f t="shared" si="13"/>
        <v>0</v>
      </c>
      <c r="K109" s="5">
        <f t="shared" si="18"/>
        <v>-1.8867924528301886E-2</v>
      </c>
      <c r="L109" s="5">
        <f t="shared" si="23"/>
        <v>1.574806019982317E-2</v>
      </c>
      <c r="M109" s="4">
        <f t="shared" si="19"/>
        <v>131.50996668250977</v>
      </c>
      <c r="N109" s="4">
        <f t="shared" si="20"/>
        <v>130.0437714012042</v>
      </c>
      <c r="O109" s="5">
        <f t="shared" si="21"/>
        <v>1.1148928999771169E-2</v>
      </c>
      <c r="P109" s="43">
        <f t="shared" si="14"/>
        <v>-2.6839690664808439E-3</v>
      </c>
      <c r="Q109" s="14"/>
      <c r="R109" s="13">
        <f t="shared" si="15"/>
        <v>4.2962807002533035E-2</v>
      </c>
      <c r="S109" s="20" t="b">
        <f t="shared" si="22"/>
        <v>0</v>
      </c>
      <c r="T109" s="13"/>
      <c r="U109" s="13"/>
      <c r="V109" s="13">
        <f t="shared" si="24"/>
        <v>5.3359544753903915E-3</v>
      </c>
    </row>
    <row r="110" spans="1:22" x14ac:dyDescent="0.2">
      <c r="A110" s="1">
        <v>45029</v>
      </c>
      <c r="B110" s="4">
        <v>136.604996</v>
      </c>
      <c r="C110" s="4">
        <v>140.21000699999999</v>
      </c>
      <c r="D110" s="4">
        <v>135.720001</v>
      </c>
      <c r="E110" s="4">
        <v>136.10000600000001</v>
      </c>
      <c r="F110" s="4">
        <v>136.10000600000001</v>
      </c>
      <c r="G110" s="2">
        <v>4748400</v>
      </c>
      <c r="H110" s="4">
        <f t="shared" si="16"/>
        <v>4.7484000000000002</v>
      </c>
      <c r="I110" s="10">
        <f t="shared" si="17"/>
        <v>1.1000060000000076</v>
      </c>
      <c r="J110" s="6" t="b">
        <f t="shared" si="13"/>
        <v>1</v>
      </c>
      <c r="K110" s="5">
        <f t="shared" si="18"/>
        <v>3.6967169194894768E-3</v>
      </c>
      <c r="L110" s="5">
        <f t="shared" si="23"/>
        <v>2.9313178766191654E-2</v>
      </c>
      <c r="M110" s="4">
        <f t="shared" si="19"/>
        <v>132.2749732354248</v>
      </c>
      <c r="N110" s="4">
        <f t="shared" si="20"/>
        <v>130.57040049675166</v>
      </c>
      <c r="O110" s="5">
        <f t="shared" si="21"/>
        <v>1.2886585398428425E-2</v>
      </c>
      <c r="P110" s="43">
        <f t="shared" si="14"/>
        <v>2.604444121446688E-2</v>
      </c>
      <c r="Q110" s="14"/>
      <c r="R110" s="13">
        <f t="shared" si="15"/>
        <v>5.9988927387286742E-2</v>
      </c>
      <c r="S110" s="20" t="b">
        <f t="shared" si="22"/>
        <v>0</v>
      </c>
      <c r="T110" s="13"/>
      <c r="U110" s="13"/>
      <c r="V110" s="13">
        <f t="shared" si="24"/>
        <v>5.8170994352230174E-3</v>
      </c>
    </row>
    <row r="111" spans="1:22" x14ac:dyDescent="0.2">
      <c r="A111" s="1">
        <v>45030</v>
      </c>
      <c r="B111" s="4">
        <v>134.449997</v>
      </c>
      <c r="C111" s="4">
        <v>136.699997</v>
      </c>
      <c r="D111" s="4">
        <v>133.86000100000001</v>
      </c>
      <c r="E111" s="4">
        <v>135.770004</v>
      </c>
      <c r="F111" s="4">
        <v>135.770004</v>
      </c>
      <c r="G111" s="2">
        <v>2912500</v>
      </c>
      <c r="H111" s="4">
        <f t="shared" si="16"/>
        <v>2.9125000000000001</v>
      </c>
      <c r="I111" s="10">
        <f t="shared" si="17"/>
        <v>-0.33000200000000746</v>
      </c>
      <c r="J111" s="6" t="b">
        <f t="shared" si="13"/>
        <v>0</v>
      </c>
      <c r="K111" s="5">
        <f t="shared" si="18"/>
        <v>-9.8178284079842998E-3</v>
      </c>
      <c r="L111" s="5">
        <f t="shared" si="23"/>
        <v>6.8031676694184284E-3</v>
      </c>
      <c r="M111" s="4">
        <f t="shared" si="19"/>
        <v>132.85747836285401</v>
      </c>
      <c r="N111" s="4">
        <f t="shared" si="20"/>
        <v>131.02253993181674</v>
      </c>
      <c r="O111" s="5">
        <f t="shared" si="21"/>
        <v>1.3811329656775333E-2</v>
      </c>
      <c r="P111" s="43">
        <f t="shared" si="14"/>
        <v>7.5458502562268928E-3</v>
      </c>
      <c r="Q111" s="14"/>
      <c r="R111" s="13">
        <f t="shared" si="15"/>
        <v>2.8922110252999702E-2</v>
      </c>
      <c r="S111" s="20" t="b">
        <f t="shared" si="22"/>
        <v>1</v>
      </c>
      <c r="T111" s="13"/>
      <c r="U111" s="13"/>
      <c r="V111" s="13">
        <f t="shared" si="24"/>
        <v>4.4037440581633268E-3</v>
      </c>
    </row>
    <row r="112" spans="1:22" x14ac:dyDescent="0.2">
      <c r="A112" s="1">
        <v>45033</v>
      </c>
      <c r="B112" s="4">
        <v>136.66000399999999</v>
      </c>
      <c r="C112" s="4">
        <v>137.94700599999999</v>
      </c>
      <c r="D112" s="4">
        <v>134.64399700000001</v>
      </c>
      <c r="E112" s="4">
        <v>137.36999499999999</v>
      </c>
      <c r="F112" s="4">
        <v>137.36999499999999</v>
      </c>
      <c r="G112" s="2">
        <v>2346500</v>
      </c>
      <c r="H112" s="4">
        <f t="shared" si="16"/>
        <v>2.3464999999999998</v>
      </c>
      <c r="I112" s="10">
        <f t="shared" si="17"/>
        <v>1.5999909999999886</v>
      </c>
      <c r="J112" s="6" t="b">
        <f t="shared" si="13"/>
        <v>0</v>
      </c>
      <c r="K112" s="5">
        <f t="shared" si="18"/>
        <v>-5.1953093752287781E-3</v>
      </c>
      <c r="L112" s="5">
        <f t="shared" si="23"/>
        <v>4.1828454036907398E-3</v>
      </c>
      <c r="M112" s="4">
        <f t="shared" si="19"/>
        <v>133.60956446904501</v>
      </c>
      <c r="N112" s="4">
        <f t="shared" si="20"/>
        <v>131.57449254644138</v>
      </c>
      <c r="O112" s="5">
        <f t="shared" si="21"/>
        <v>1.5231483843921407E-2</v>
      </c>
      <c r="P112" s="43">
        <f t="shared" si="14"/>
        <v>7.7422041982231097E-3</v>
      </c>
      <c r="Q112" s="14"/>
      <c r="R112" s="13">
        <f t="shared" si="15"/>
        <v>3.2463555645822685E-2</v>
      </c>
      <c r="S112" s="20" t="b">
        <f t="shared" si="22"/>
        <v>0</v>
      </c>
      <c r="T112" s="13"/>
      <c r="U112" s="13"/>
      <c r="V112" s="13">
        <f t="shared" si="24"/>
        <v>5.6608488694700303E-3</v>
      </c>
    </row>
    <row r="113" spans="1:22" x14ac:dyDescent="0.2">
      <c r="A113" s="1">
        <v>45034</v>
      </c>
      <c r="B113" s="4">
        <v>139.050003</v>
      </c>
      <c r="C113" s="4">
        <v>139.88999899999999</v>
      </c>
      <c r="D113" s="4">
        <v>136.125</v>
      </c>
      <c r="E113" s="4">
        <v>136.38000500000001</v>
      </c>
      <c r="F113" s="4">
        <v>136.38000500000001</v>
      </c>
      <c r="G113" s="2">
        <v>1926900</v>
      </c>
      <c r="H113" s="4">
        <f t="shared" si="16"/>
        <v>1.9269000000000001</v>
      </c>
      <c r="I113" s="10">
        <f t="shared" si="17"/>
        <v>-0.9899899999999775</v>
      </c>
      <c r="J113" s="6" t="b">
        <f t="shared" si="13"/>
        <v>1</v>
      </c>
      <c r="K113" s="5">
        <f t="shared" si="18"/>
        <v>1.9201711200250694E-2</v>
      </c>
      <c r="L113" s="5">
        <f t="shared" si="23"/>
        <v>2.5091100329480864E-2</v>
      </c>
      <c r="M113" s="4">
        <f t="shared" si="19"/>
        <v>134.0713045575375</v>
      </c>
      <c r="N113" s="4">
        <f t="shared" si="20"/>
        <v>131.99236319457691</v>
      </c>
      <c r="O113" s="5">
        <f t="shared" si="21"/>
        <v>1.550623654943554E-2</v>
      </c>
      <c r="P113" s="43">
        <f t="shared" si="14"/>
        <v>1.5317934357692046E-2</v>
      </c>
      <c r="Q113" s="14"/>
      <c r="R113" s="13">
        <f t="shared" si="15"/>
        <v>4.3399998692228429E-2</v>
      </c>
      <c r="S113" s="20" t="b">
        <f t="shared" si="22"/>
        <v>1</v>
      </c>
      <c r="T113" s="13"/>
      <c r="U113" s="13"/>
      <c r="V113" s="13">
        <f t="shared" si="24"/>
        <v>3.4558909785194873E-3</v>
      </c>
    </row>
    <row r="114" spans="1:22" x14ac:dyDescent="0.2">
      <c r="A114" s="1">
        <v>45035</v>
      </c>
      <c r="B114" s="4">
        <v>135</v>
      </c>
      <c r="C114" s="4">
        <v>135.68600499999999</v>
      </c>
      <c r="D114" s="4">
        <v>132.009995</v>
      </c>
      <c r="E114" s="4">
        <v>132.83000200000001</v>
      </c>
      <c r="F114" s="4">
        <v>132.83000200000001</v>
      </c>
      <c r="G114" s="2">
        <v>2859200</v>
      </c>
      <c r="H114" s="4">
        <f t="shared" si="16"/>
        <v>2.8592</v>
      </c>
      <c r="I114" s="10">
        <f t="shared" si="17"/>
        <v>-3.5500030000000038</v>
      </c>
      <c r="J114" s="6" t="b">
        <f t="shared" si="13"/>
        <v>1</v>
      </c>
      <c r="K114" s="5">
        <f t="shared" si="18"/>
        <v>1.6074059259259203E-2</v>
      </c>
      <c r="L114" s="5">
        <f t="shared" si="23"/>
        <v>2.1048618831396703E-2</v>
      </c>
      <c r="M114" s="4">
        <f t="shared" si="19"/>
        <v>133.86442079794793</v>
      </c>
      <c r="N114" s="4">
        <f t="shared" si="20"/>
        <v>132.06520135157021</v>
      </c>
      <c r="O114" s="5">
        <f t="shared" si="21"/>
        <v>1.3440609802461421E-2</v>
      </c>
      <c r="P114" s="43">
        <f t="shared" si="14"/>
        <v>-1.3853014765939605E-2</v>
      </c>
      <c r="Q114" s="14"/>
      <c r="R114" s="13">
        <f t="shared" si="15"/>
        <v>1.3607680003348503E-2</v>
      </c>
      <c r="S114" s="20" t="b">
        <f t="shared" si="22"/>
        <v>1</v>
      </c>
      <c r="T114" s="13"/>
      <c r="U114" s="13"/>
      <c r="V114" s="13">
        <f t="shared" si="24"/>
        <v>-1.5430875404124046E-3</v>
      </c>
    </row>
    <row r="115" spans="1:22" x14ac:dyDescent="0.2">
      <c r="A115" s="1">
        <v>45036</v>
      </c>
      <c r="B115" s="4">
        <v>131.029999</v>
      </c>
      <c r="C115" s="4">
        <v>131.91999799999999</v>
      </c>
      <c r="D115" s="4">
        <v>129.070007</v>
      </c>
      <c r="E115" s="4">
        <v>129.88999899999999</v>
      </c>
      <c r="F115" s="4">
        <v>129.88999899999999</v>
      </c>
      <c r="G115" s="2">
        <v>2445800</v>
      </c>
      <c r="H115" s="4">
        <f t="shared" si="16"/>
        <v>2.4458000000000002</v>
      </c>
      <c r="I115" s="10">
        <f t="shared" si="17"/>
        <v>-2.9400030000000186</v>
      </c>
      <c r="J115" s="6" t="b">
        <f t="shared" si="13"/>
        <v>1</v>
      </c>
      <c r="K115" s="5">
        <f t="shared" si="18"/>
        <v>8.7002977081608208E-3</v>
      </c>
      <c r="L115" s="5">
        <f t="shared" si="23"/>
        <v>1.5388106661432817E-2</v>
      </c>
      <c r="M115" s="4">
        <f t="shared" si="19"/>
        <v>133.2020171649566</v>
      </c>
      <c r="N115" s="4">
        <f t="shared" si="20"/>
        <v>131.87605332099889</v>
      </c>
      <c r="O115" s="5">
        <f t="shared" si="21"/>
        <v>9.9545327629358867E-3</v>
      </c>
      <c r="P115" s="43">
        <f t="shared" si="14"/>
        <v>-3.1020627561814923E-2</v>
      </c>
      <c r="Q115" s="14"/>
      <c r="R115" s="13">
        <f t="shared" si="15"/>
        <v>-9.6246227515380898E-3</v>
      </c>
      <c r="S115" s="20" t="b">
        <f t="shared" si="22"/>
        <v>1</v>
      </c>
      <c r="T115" s="13"/>
      <c r="U115" s="13"/>
      <c r="V115" s="13">
        <f t="shared" si="24"/>
        <v>-4.9483173276575546E-3</v>
      </c>
    </row>
    <row r="116" spans="1:22" x14ac:dyDescent="0.2">
      <c r="A116" s="1">
        <v>45037</v>
      </c>
      <c r="B116" s="4">
        <v>130.58000200000001</v>
      </c>
      <c r="C116" s="4">
        <v>132.740005</v>
      </c>
      <c r="D116" s="4">
        <v>130.14999399999999</v>
      </c>
      <c r="E116" s="4">
        <v>132.25</v>
      </c>
      <c r="F116" s="4">
        <v>132.25</v>
      </c>
      <c r="G116" s="2">
        <v>1937600</v>
      </c>
      <c r="H116" s="4">
        <f t="shared" si="16"/>
        <v>1.9376</v>
      </c>
      <c r="I116" s="10">
        <f t="shared" si="17"/>
        <v>2.3600010000000111</v>
      </c>
      <c r="J116" s="6" t="b">
        <f t="shared" si="13"/>
        <v>0</v>
      </c>
      <c r="K116" s="5">
        <f t="shared" si="18"/>
        <v>-1.2789079295618271E-2</v>
      </c>
      <c r="L116" s="5">
        <f t="shared" si="23"/>
        <v>3.6914643780523925E-3</v>
      </c>
      <c r="M116" s="4">
        <f t="shared" si="19"/>
        <v>133.04334763746382</v>
      </c>
      <c r="N116" s="4">
        <f t="shared" si="20"/>
        <v>131.90857042352073</v>
      </c>
      <c r="O116" s="5">
        <f t="shared" si="21"/>
        <v>8.5293795901415868E-3</v>
      </c>
      <c r="P116" s="43">
        <f t="shared" si="14"/>
        <v>-2.174745065306136E-2</v>
      </c>
      <c r="Q116" s="14"/>
      <c r="R116" s="13">
        <f t="shared" si="15"/>
        <v>-2.2800285985769167E-3</v>
      </c>
      <c r="S116" s="20" t="b">
        <f t="shared" si="22"/>
        <v>0</v>
      </c>
      <c r="T116" s="13"/>
      <c r="U116" s="13"/>
      <c r="V116" s="13">
        <f t="shared" si="24"/>
        <v>-1.1911946295549028E-3</v>
      </c>
    </row>
    <row r="117" spans="1:22" x14ac:dyDescent="0.2">
      <c r="A117" s="1">
        <v>45040</v>
      </c>
      <c r="B117" s="4">
        <v>132.49499499999999</v>
      </c>
      <c r="C117" s="4">
        <v>133.729996</v>
      </c>
      <c r="D117" s="4">
        <v>129.020004</v>
      </c>
      <c r="E117" s="4">
        <v>130.39999399999999</v>
      </c>
      <c r="F117" s="4">
        <v>130.39999399999999</v>
      </c>
      <c r="G117" s="2">
        <v>2054400</v>
      </c>
      <c r="H117" s="4">
        <f t="shared" si="16"/>
        <v>2.0543999999999998</v>
      </c>
      <c r="I117" s="10">
        <f t="shared" si="17"/>
        <v>-1.8500060000000076</v>
      </c>
      <c r="J117" s="6" t="b">
        <f t="shared" si="13"/>
        <v>1</v>
      </c>
      <c r="K117" s="5">
        <f t="shared" si="18"/>
        <v>1.5811925574999997E-2</v>
      </c>
      <c r="L117" s="5">
        <f t="shared" si="23"/>
        <v>2.4900935464022653E-2</v>
      </c>
      <c r="M117" s="4">
        <f t="shared" si="19"/>
        <v>132.60278869788652</v>
      </c>
      <c r="N117" s="4">
        <f t="shared" si="20"/>
        <v>131.7773898649537</v>
      </c>
      <c r="O117" s="5">
        <f t="shared" si="21"/>
        <v>6.2245963379650628E-3</v>
      </c>
      <c r="P117" s="43">
        <f t="shared" si="14"/>
        <v>-2.7018924210178603E-2</v>
      </c>
      <c r="Q117" s="14"/>
      <c r="R117" s="13">
        <f t="shared" si="15"/>
        <v>8.5006304405982804E-3</v>
      </c>
      <c r="S117" s="20" t="b">
        <f t="shared" si="22"/>
        <v>1</v>
      </c>
      <c r="T117" s="13"/>
      <c r="U117" s="13"/>
      <c r="V117" s="13">
        <f t="shared" si="24"/>
        <v>-3.3113939734724712E-3</v>
      </c>
    </row>
    <row r="118" spans="1:22" x14ac:dyDescent="0.2">
      <c r="A118" s="1">
        <v>45041</v>
      </c>
      <c r="B118" s="4">
        <v>128.19000199999999</v>
      </c>
      <c r="C118" s="4">
        <v>128.470001</v>
      </c>
      <c r="D118" s="4">
        <v>121.80999799999999</v>
      </c>
      <c r="E118" s="4">
        <v>122.150002</v>
      </c>
      <c r="F118" s="4">
        <v>122.150002</v>
      </c>
      <c r="G118" s="2">
        <v>6106600</v>
      </c>
      <c r="H118" s="4">
        <f t="shared" si="16"/>
        <v>6.1066000000000003</v>
      </c>
      <c r="I118" s="10">
        <f t="shared" si="17"/>
        <v>-8.2499919999999918</v>
      </c>
      <c r="J118" s="6" t="b">
        <f t="shared" si="13"/>
        <v>1</v>
      </c>
      <c r="K118" s="5">
        <f t="shared" si="18"/>
        <v>4.7117559136944175E-2</v>
      </c>
      <c r="L118" s="5">
        <f t="shared" si="23"/>
        <v>4.9194356276217321E-2</v>
      </c>
      <c r="M118" s="4">
        <f t="shared" si="19"/>
        <v>130.8606575815721</v>
      </c>
      <c r="N118" s="4">
        <f t="shared" si="20"/>
        <v>130.94022570278381</v>
      </c>
      <c r="O118" s="5">
        <f t="shared" si="21"/>
        <v>-6.0803699662068849E-4</v>
      </c>
      <c r="P118" s="43">
        <f t="shared" si="14"/>
        <v>-6.9162571462170516E-2</v>
      </c>
      <c r="Q118" s="14"/>
      <c r="R118" s="13">
        <f t="shared" si="15"/>
        <v>-1.8268719000451947E-2</v>
      </c>
      <c r="S118" s="20" t="b">
        <f t="shared" si="22"/>
        <v>1</v>
      </c>
      <c r="T118" s="13"/>
      <c r="U118" s="13"/>
      <c r="V118" s="13">
        <f t="shared" si="24"/>
        <v>-1.313796740944553E-2</v>
      </c>
    </row>
    <row r="119" spans="1:22" x14ac:dyDescent="0.2">
      <c r="A119" s="1">
        <v>45042</v>
      </c>
      <c r="B119" s="4">
        <v>123.82</v>
      </c>
      <c r="C119" s="4">
        <v>125.91799899999999</v>
      </c>
      <c r="D119" s="4">
        <v>122.87200199999999</v>
      </c>
      <c r="E119" s="4">
        <v>124.120003</v>
      </c>
      <c r="F119" s="4">
        <v>124.120003</v>
      </c>
      <c r="G119" s="2">
        <v>2706700</v>
      </c>
      <c r="H119" s="4">
        <f t="shared" si="16"/>
        <v>2.7067000000000001</v>
      </c>
      <c r="I119" s="10">
        <f t="shared" si="17"/>
        <v>1.9700009999999963</v>
      </c>
      <c r="J119" s="6" t="b">
        <f t="shared" si="13"/>
        <v>1</v>
      </c>
      <c r="K119" s="5">
        <f t="shared" si="18"/>
        <v>-2.4228961395574527E-3</v>
      </c>
      <c r="L119" s="5">
        <f t="shared" si="23"/>
        <v>1.4279102386307757E-2</v>
      </c>
      <c r="M119" s="4">
        <f t="shared" si="19"/>
        <v>129.73721515131007</v>
      </c>
      <c r="N119" s="4">
        <f t="shared" si="20"/>
        <v>130.34716285906347</v>
      </c>
      <c r="O119" s="5">
        <f t="shared" si="21"/>
        <v>-4.7014089753817795E-3</v>
      </c>
      <c r="P119" s="43">
        <f t="shared" si="14"/>
        <v>-5.2916298097683875E-2</v>
      </c>
      <c r="Q119" s="14"/>
      <c r="R119" s="13">
        <f t="shared" si="15"/>
        <v>-2.9438092584735946E-2</v>
      </c>
      <c r="S119" s="20" t="b">
        <f t="shared" si="22"/>
        <v>0</v>
      </c>
      <c r="T119" s="13"/>
      <c r="U119" s="13"/>
      <c r="V119" s="13">
        <f t="shared" si="24"/>
        <v>-8.5850281591450233E-3</v>
      </c>
    </row>
    <row r="120" spans="1:22" x14ac:dyDescent="0.2">
      <c r="A120" s="1">
        <v>45043</v>
      </c>
      <c r="B120" s="4">
        <v>125.19000200000001</v>
      </c>
      <c r="C120" s="4">
        <v>127.5</v>
      </c>
      <c r="D120" s="4">
        <v>123.55999799999999</v>
      </c>
      <c r="E120" s="4">
        <v>126.050003</v>
      </c>
      <c r="F120" s="4">
        <v>126.050003</v>
      </c>
      <c r="G120" s="2">
        <v>3097300</v>
      </c>
      <c r="H120" s="4">
        <f t="shared" si="16"/>
        <v>3.0973000000000002</v>
      </c>
      <c r="I120" s="10">
        <f t="shared" si="17"/>
        <v>1.9300000000000068</v>
      </c>
      <c r="J120" s="6" t="b">
        <f t="shared" si="13"/>
        <v>0</v>
      </c>
      <c r="K120" s="5">
        <f t="shared" si="18"/>
        <v>-6.8695661495396165E-3</v>
      </c>
      <c r="L120" s="5">
        <f t="shared" si="23"/>
        <v>1.1372525490196048E-2</v>
      </c>
      <c r="M120" s="4">
        <f t="shared" si="19"/>
        <v>129.12267979275839</v>
      </c>
      <c r="N120" s="4">
        <f t="shared" si="20"/>
        <v>129.97349678436231</v>
      </c>
      <c r="O120" s="5">
        <f t="shared" si="21"/>
        <v>-6.5892141718982295E-3</v>
      </c>
      <c r="P120" s="43">
        <f t="shared" si="14"/>
        <v>-4.3080594374950154E-2</v>
      </c>
      <c r="Q120" s="14"/>
      <c r="R120" s="13">
        <f t="shared" si="15"/>
        <v>-1.2566961864196032E-2</v>
      </c>
      <c r="S120" s="20" t="b">
        <f t="shared" si="22"/>
        <v>0</v>
      </c>
      <c r="T120" s="13"/>
      <c r="U120" s="13"/>
      <c r="V120" s="13">
        <f t="shared" si="24"/>
        <v>-4.7367700766118362E-3</v>
      </c>
    </row>
    <row r="121" spans="1:22" x14ac:dyDescent="0.2">
      <c r="A121" s="1">
        <v>45044</v>
      </c>
      <c r="B121" s="4">
        <v>123.199997</v>
      </c>
      <c r="C121" s="4">
        <v>123.970001</v>
      </c>
      <c r="D121" s="4">
        <v>119.41999800000001</v>
      </c>
      <c r="E121" s="4">
        <v>120.050003</v>
      </c>
      <c r="F121" s="4">
        <v>120.050003</v>
      </c>
      <c r="G121" s="2">
        <v>5191100</v>
      </c>
      <c r="H121" s="4">
        <f t="shared" si="16"/>
        <v>5.1910999999999996</v>
      </c>
      <c r="I121" s="10">
        <f t="shared" si="17"/>
        <v>-6</v>
      </c>
      <c r="J121" s="6" t="b">
        <f t="shared" si="13"/>
        <v>1</v>
      </c>
      <c r="K121" s="5">
        <f t="shared" si="18"/>
        <v>2.5568133739483714E-2</v>
      </c>
      <c r="L121" s="5">
        <f t="shared" si="23"/>
        <v>3.1620536971682309E-2</v>
      </c>
      <c r="M121" s="4">
        <f t="shared" si="19"/>
        <v>127.61056699396532</v>
      </c>
      <c r="N121" s="4">
        <f t="shared" si="20"/>
        <v>129.11058428137429</v>
      </c>
      <c r="O121" s="5">
        <f t="shared" si="21"/>
        <v>-1.1754647931937338E-2</v>
      </c>
      <c r="P121" s="43">
        <f t="shared" si="14"/>
        <v>-6.4184096873048491E-2</v>
      </c>
      <c r="Q121" s="14"/>
      <c r="R121" s="13">
        <f t="shared" si="15"/>
        <v>-2.8528718896276721E-2</v>
      </c>
      <c r="S121" s="20" t="b">
        <f t="shared" si="22"/>
        <v>1</v>
      </c>
      <c r="T121" s="13"/>
      <c r="U121" s="13"/>
      <c r="V121" s="13">
        <f t="shared" si="24"/>
        <v>-1.1710667724833521E-2</v>
      </c>
    </row>
    <row r="122" spans="1:22" x14ac:dyDescent="0.2">
      <c r="A122" s="1">
        <v>45047</v>
      </c>
      <c r="B122" s="4">
        <v>118.55999799999999</v>
      </c>
      <c r="C122" s="4">
        <v>119.93800400000001</v>
      </c>
      <c r="D122" s="4">
        <v>116.889999</v>
      </c>
      <c r="E122" s="4">
        <v>118.790001</v>
      </c>
      <c r="F122" s="4">
        <v>118.790001</v>
      </c>
      <c r="G122" s="2">
        <v>3724400</v>
      </c>
      <c r="H122" s="4">
        <f t="shared" si="16"/>
        <v>3.7244000000000002</v>
      </c>
      <c r="I122" s="10">
        <f t="shared" si="17"/>
        <v>-1.2600020000000001</v>
      </c>
      <c r="J122" s="6" t="b">
        <f t="shared" si="13"/>
        <v>0</v>
      </c>
      <c r="K122" s="5">
        <f t="shared" si="18"/>
        <v>-1.9399713552627643E-3</v>
      </c>
      <c r="L122" s="5">
        <f t="shared" si="23"/>
        <v>9.5716366932369727E-3</v>
      </c>
      <c r="M122" s="4">
        <f t="shared" si="19"/>
        <v>126.14047266163777</v>
      </c>
      <c r="N122" s="4">
        <f t="shared" si="20"/>
        <v>128.21314225690696</v>
      </c>
      <c r="O122" s="5">
        <f t="shared" si="21"/>
        <v>-1.6431439898191666E-2</v>
      </c>
      <c r="P122" s="43">
        <f t="shared" si="14"/>
        <v>-7.3334699533364384E-2</v>
      </c>
      <c r="Q122" s="14"/>
      <c r="R122" s="13">
        <f t="shared" si="15"/>
        <v>-4.9171122723437204E-2</v>
      </c>
      <c r="S122" s="20" t="b">
        <f t="shared" si="22"/>
        <v>1</v>
      </c>
      <c r="T122" s="13"/>
      <c r="U122" s="13"/>
      <c r="V122" s="13">
        <f t="shared" si="24"/>
        <v>-1.1520161433003183E-2</v>
      </c>
    </row>
    <row r="123" spans="1:22" x14ac:dyDescent="0.2">
      <c r="A123" s="1">
        <v>45048</v>
      </c>
      <c r="B123" s="4">
        <v>118.900002</v>
      </c>
      <c r="C123" s="4">
        <v>119.150002</v>
      </c>
      <c r="D123" s="4">
        <v>116.040001</v>
      </c>
      <c r="E123" s="4">
        <v>116.739998</v>
      </c>
      <c r="F123" s="4">
        <v>116.739998</v>
      </c>
      <c r="G123" s="2">
        <v>3077400</v>
      </c>
      <c r="H123" s="4">
        <f t="shared" si="16"/>
        <v>3.0773999999999999</v>
      </c>
      <c r="I123" s="10">
        <f t="shared" si="17"/>
        <v>-2.0500030000000038</v>
      </c>
      <c r="J123" s="6" t="b">
        <f t="shared" si="13"/>
        <v>1</v>
      </c>
      <c r="K123" s="5">
        <f t="shared" si="18"/>
        <v>1.8166559828989747E-2</v>
      </c>
      <c r="L123" s="5">
        <f t="shared" si="23"/>
        <v>2.0226638351210441E-2</v>
      </c>
      <c r="M123" s="4">
        <f t="shared" si="19"/>
        <v>124.57372688469815</v>
      </c>
      <c r="N123" s="4">
        <f t="shared" si="20"/>
        <v>127.21547753891505</v>
      </c>
      <c r="O123" s="5">
        <f t="shared" si="21"/>
        <v>-2.1206322715720264E-2</v>
      </c>
      <c r="P123" s="43">
        <f t="shared" si="14"/>
        <v>-6.8503416395310338E-2</v>
      </c>
      <c r="Q123" s="14"/>
      <c r="R123" s="13">
        <f t="shared" si="15"/>
        <v>-4.3538272638484914E-2</v>
      </c>
      <c r="S123" s="20" t="b">
        <f t="shared" si="22"/>
        <v>1</v>
      </c>
      <c r="T123" s="13"/>
      <c r="U123" s="13"/>
      <c r="V123" s="13">
        <f t="shared" si="24"/>
        <v>-1.2420642985398531E-2</v>
      </c>
    </row>
    <row r="124" spans="1:22" x14ac:dyDescent="0.2">
      <c r="A124" s="1">
        <v>45049</v>
      </c>
      <c r="B124" s="4">
        <v>116.459999</v>
      </c>
      <c r="C124" s="4">
        <v>119.02800000000001</v>
      </c>
      <c r="D124" s="4">
        <v>115.66999800000001</v>
      </c>
      <c r="E124" s="4">
        <v>117.66999800000001</v>
      </c>
      <c r="F124" s="4">
        <v>117.66999800000001</v>
      </c>
      <c r="G124" s="2">
        <v>1908600</v>
      </c>
      <c r="H124" s="4">
        <f t="shared" si="16"/>
        <v>1.9086000000000001</v>
      </c>
      <c r="I124" s="10">
        <f t="shared" si="17"/>
        <v>0.93000000000000682</v>
      </c>
      <c r="J124" s="6" t="b">
        <f t="shared" si="13"/>
        <v>0</v>
      </c>
      <c r="K124" s="5">
        <f t="shared" si="18"/>
        <v>-1.0389824921774303E-2</v>
      </c>
      <c r="L124" s="5">
        <f t="shared" si="23"/>
        <v>1.1409097019188753E-2</v>
      </c>
      <c r="M124" s="4">
        <f t="shared" si="19"/>
        <v>123.42310540391512</v>
      </c>
      <c r="N124" s="4">
        <f t="shared" si="20"/>
        <v>126.38543583987897</v>
      </c>
      <c r="O124" s="5">
        <f t="shared" si="21"/>
        <v>-2.4001425229654618E-2</v>
      </c>
      <c r="P124" s="43">
        <f t="shared" si="14"/>
        <v>-6.2817309437663629E-2</v>
      </c>
      <c r="Q124" s="14"/>
      <c r="R124" s="13">
        <f t="shared" si="15"/>
        <v>-3.5610069844958646E-2</v>
      </c>
      <c r="S124" s="20" t="b">
        <f t="shared" si="22"/>
        <v>0</v>
      </c>
      <c r="T124" s="13">
        <f t="shared" ref="T124:T130" si="25">(E124-E123)/E123</f>
        <v>7.9664212432144013E-3</v>
      </c>
      <c r="U124" s="13"/>
      <c r="V124" s="13">
        <f t="shared" si="24"/>
        <v>-9.2364699167105484E-3</v>
      </c>
    </row>
    <row r="125" spans="1:22" x14ac:dyDescent="0.2">
      <c r="A125" s="1">
        <v>45050</v>
      </c>
      <c r="B125" s="4">
        <v>118.389999</v>
      </c>
      <c r="C125" s="4">
        <v>120.160004</v>
      </c>
      <c r="D125" s="4">
        <v>117.449997</v>
      </c>
      <c r="E125" s="4">
        <v>117.879997</v>
      </c>
      <c r="F125" s="4">
        <v>117.879997</v>
      </c>
      <c r="G125" s="2">
        <v>2130200</v>
      </c>
      <c r="H125" s="4">
        <f t="shared" si="16"/>
        <v>2.1301999999999999</v>
      </c>
      <c r="I125" s="10">
        <f t="shared" si="17"/>
        <v>0.20999899999999627</v>
      </c>
      <c r="J125" s="6" t="b">
        <f t="shared" si="13"/>
        <v>1</v>
      </c>
      <c r="K125" s="5">
        <f t="shared" si="18"/>
        <v>4.3078131962818924E-3</v>
      </c>
      <c r="L125" s="5">
        <f t="shared" si="23"/>
        <v>1.8974758023476743E-2</v>
      </c>
      <c r="M125" s="4">
        <f t="shared" si="19"/>
        <v>122.49925400326259</v>
      </c>
      <c r="N125" s="4">
        <f t="shared" si="20"/>
        <v>125.64583246249819</v>
      </c>
      <c r="O125" s="5">
        <f t="shared" si="21"/>
        <v>-2.5686511194197102E-2</v>
      </c>
      <c r="P125" s="43">
        <f t="shared" si="14"/>
        <v>-4.1218675528653562E-2</v>
      </c>
      <c r="Q125" s="14"/>
      <c r="R125" s="13">
        <f t="shared" si="15"/>
        <v>-1.9096034684425826E-2</v>
      </c>
      <c r="S125" s="20" t="b">
        <f t="shared" si="22"/>
        <v>0</v>
      </c>
      <c r="T125" s="13">
        <f t="shared" si="25"/>
        <v>1.784643524851562E-3</v>
      </c>
      <c r="U125" s="13"/>
      <c r="V125" s="13">
        <f t="shared" si="24"/>
        <v>-7.4852386644228613E-3</v>
      </c>
    </row>
    <row r="126" spans="1:22" x14ac:dyDescent="0.2">
      <c r="A126" s="1">
        <v>45051</v>
      </c>
      <c r="B126" s="4">
        <v>119.230003</v>
      </c>
      <c r="C126" s="4">
        <v>123.230003</v>
      </c>
      <c r="D126" s="4">
        <v>119.019997</v>
      </c>
      <c r="E126" s="4">
        <v>122.449997</v>
      </c>
      <c r="F126" s="4">
        <v>122.449997</v>
      </c>
      <c r="G126" s="2">
        <v>2992200</v>
      </c>
      <c r="H126" s="4">
        <f t="shared" si="16"/>
        <v>2.9922</v>
      </c>
      <c r="I126" s="10">
        <f t="shared" si="17"/>
        <v>4.5699999999999932</v>
      </c>
      <c r="J126" s="6" t="b">
        <f t="shared" si="13"/>
        <v>0</v>
      </c>
      <c r="K126" s="5">
        <f t="shared" si="18"/>
        <v>-2.7006574846769063E-2</v>
      </c>
      <c r="L126" s="5">
        <f t="shared" si="23"/>
        <v>6.3296760611131382E-3</v>
      </c>
      <c r="M126" s="4">
        <f t="shared" si="19"/>
        <v>122.49104450271882</v>
      </c>
      <c r="N126" s="4">
        <f t="shared" si="20"/>
        <v>125.36793372662878</v>
      </c>
      <c r="O126" s="5">
        <f t="shared" si="21"/>
        <v>-2.3486526999499133E-2</v>
      </c>
      <c r="P126" s="43">
        <f t="shared" si="14"/>
        <v>-2.8337153273615644E-2</v>
      </c>
      <c r="Q126" s="14"/>
      <c r="R126" s="13">
        <f t="shared" si="15"/>
        <v>6.0327552947331813E-3</v>
      </c>
      <c r="S126" s="20" t="b">
        <f t="shared" si="22"/>
        <v>0</v>
      </c>
      <c r="T126" s="13">
        <f t="shared" si="25"/>
        <v>3.8768239873640253E-2</v>
      </c>
      <c r="U126" s="13"/>
      <c r="V126" s="13">
        <f t="shared" si="24"/>
        <v>-6.7016739086036713E-5</v>
      </c>
    </row>
    <row r="127" spans="1:22" x14ac:dyDescent="0.2">
      <c r="A127" s="1">
        <v>45054</v>
      </c>
      <c r="B127" s="4">
        <v>126</v>
      </c>
      <c r="C127" s="4">
        <v>132.88000500000001</v>
      </c>
      <c r="D127" s="4">
        <v>125.400002</v>
      </c>
      <c r="E127" s="4">
        <v>132.41000399999999</v>
      </c>
      <c r="F127" s="4">
        <v>132.41000399999999</v>
      </c>
      <c r="G127" s="2">
        <v>6057700</v>
      </c>
      <c r="H127" s="4">
        <f t="shared" si="16"/>
        <v>6.0576999999999996</v>
      </c>
      <c r="I127" s="10">
        <f t="shared" si="17"/>
        <v>9.9600069999999903</v>
      </c>
      <c r="J127" s="6" t="b">
        <f t="shared" si="13"/>
        <v>0</v>
      </c>
      <c r="K127" s="5">
        <f t="shared" si="18"/>
        <v>-5.0873047619047512E-2</v>
      </c>
      <c r="L127" s="5">
        <f t="shared" si="23"/>
        <v>3.537033280515189E-3</v>
      </c>
      <c r="M127" s="4">
        <f t="shared" si="19"/>
        <v>124.14420441893235</v>
      </c>
      <c r="N127" s="4">
        <f t="shared" si="20"/>
        <v>125.98028766344366</v>
      </c>
      <c r="O127" s="5">
        <f t="shared" si="21"/>
        <v>-1.478992316318962E-2</v>
      </c>
      <c r="P127" s="43">
        <f t="shared" si="14"/>
        <v>1.0115635981119881E-2</v>
      </c>
      <c r="Q127" s="14"/>
      <c r="R127" s="13">
        <f t="shared" si="15"/>
        <v>7.0368170805526778E-2</v>
      </c>
      <c r="S127" s="20" t="b">
        <f t="shared" si="22"/>
        <v>0</v>
      </c>
      <c r="T127" s="13">
        <f t="shared" si="25"/>
        <v>8.1339381331303667E-2</v>
      </c>
      <c r="U127" s="13"/>
      <c r="V127" s="13">
        <f t="shared" si="24"/>
        <v>1.3496169641829052E-2</v>
      </c>
    </row>
    <row r="128" spans="1:22" x14ac:dyDescent="0.2">
      <c r="A128" s="1">
        <v>45055</v>
      </c>
      <c r="B128" s="4">
        <v>132.41000399999999</v>
      </c>
      <c r="C128" s="4">
        <v>134.16999799999999</v>
      </c>
      <c r="D128" s="4">
        <v>129.16000399999999</v>
      </c>
      <c r="E128" s="4">
        <v>129.94000199999999</v>
      </c>
      <c r="F128" s="4">
        <v>129.94000199999999</v>
      </c>
      <c r="G128" s="2">
        <v>3388900</v>
      </c>
      <c r="H128" s="4">
        <f t="shared" si="16"/>
        <v>3.3889</v>
      </c>
      <c r="I128" s="10">
        <f t="shared" si="17"/>
        <v>-2.4700019999999938</v>
      </c>
      <c r="J128" s="6" t="b">
        <f t="shared" si="13"/>
        <v>1</v>
      </c>
      <c r="K128" s="5">
        <f t="shared" si="18"/>
        <v>1.8654194738941282E-2</v>
      </c>
      <c r="L128" s="5">
        <f t="shared" si="23"/>
        <v>3.1527137683940339E-2</v>
      </c>
      <c r="M128" s="4">
        <f t="shared" si="19"/>
        <v>125.11017068244362</v>
      </c>
      <c r="N128" s="4">
        <f t="shared" si="20"/>
        <v>126.32461064923118</v>
      </c>
      <c r="O128" s="5">
        <f t="shared" si="21"/>
        <v>-9.7069643512041892E-3</v>
      </c>
      <c r="P128" s="43">
        <f t="shared" si="14"/>
        <v>3.2370136620113052E-2</v>
      </c>
      <c r="Q128" s="14"/>
      <c r="R128" s="13">
        <f t="shared" si="15"/>
        <v>7.2414794641693425E-2</v>
      </c>
      <c r="S128" s="20" t="b">
        <f t="shared" si="22"/>
        <v>1</v>
      </c>
      <c r="T128" s="13">
        <f t="shared" si="25"/>
        <v>-1.8654194738941282E-2</v>
      </c>
      <c r="U128" s="13"/>
      <c r="V128" s="13">
        <f t="shared" si="24"/>
        <v>7.7810016829425507E-3</v>
      </c>
    </row>
    <row r="129" spans="1:22" x14ac:dyDescent="0.2">
      <c r="A129" s="1">
        <v>45056</v>
      </c>
      <c r="B129" s="4">
        <v>132.35000600000001</v>
      </c>
      <c r="C129" s="4">
        <v>135.95500200000001</v>
      </c>
      <c r="D129" s="4">
        <v>131.029999</v>
      </c>
      <c r="E129" s="4">
        <v>133.800003</v>
      </c>
      <c r="F129" s="4">
        <v>133.800003</v>
      </c>
      <c r="G129" s="2">
        <v>3995600</v>
      </c>
      <c r="H129" s="4">
        <f t="shared" si="16"/>
        <v>3.9956</v>
      </c>
      <c r="I129" s="10">
        <f t="shared" si="17"/>
        <v>3.8600010000000111</v>
      </c>
      <c r="J129" s="6" t="b">
        <f t="shared" si="13"/>
        <v>0</v>
      </c>
      <c r="K129" s="5">
        <f t="shared" si="18"/>
        <v>-1.0955775853912664E-2</v>
      </c>
      <c r="L129" s="5">
        <f t="shared" si="23"/>
        <v>1.585082540765954E-2</v>
      </c>
      <c r="M129" s="4">
        <f t="shared" si="19"/>
        <v>126.55847606870302</v>
      </c>
      <c r="N129" s="4">
        <f t="shared" si="20"/>
        <v>126.97464476668934</v>
      </c>
      <c r="O129" s="5">
        <f t="shared" si="21"/>
        <v>-3.2883510525237546E-3</v>
      </c>
      <c r="P129" s="43">
        <f t="shared" si="14"/>
        <v>3.5331674892083845E-2</v>
      </c>
      <c r="Q129" s="14"/>
      <c r="R129" s="13">
        <f t="shared" si="15"/>
        <v>7.4246516102137894E-2</v>
      </c>
      <c r="S129" s="20" t="b">
        <f t="shared" si="22"/>
        <v>0</v>
      </c>
      <c r="T129" s="13">
        <f t="shared" si="25"/>
        <v>2.9706025400861633E-2</v>
      </c>
      <c r="U129" s="13"/>
      <c r="V129" s="13">
        <f t="shared" si="24"/>
        <v>1.1576240191818625E-2</v>
      </c>
    </row>
    <row r="130" spans="1:22" x14ac:dyDescent="0.2">
      <c r="A130" s="1">
        <v>45057</v>
      </c>
      <c r="B130" s="4">
        <v>134.395004</v>
      </c>
      <c r="C130" s="4">
        <v>134.80999800000001</v>
      </c>
      <c r="D130" s="4">
        <v>131.270004</v>
      </c>
      <c r="E130" s="4">
        <v>132.14999399999999</v>
      </c>
      <c r="F130" s="4">
        <v>132.14999399999999</v>
      </c>
      <c r="G130" s="2">
        <v>2557800</v>
      </c>
      <c r="H130" s="4">
        <f t="shared" si="16"/>
        <v>2.5577999999999999</v>
      </c>
      <c r="I130" s="10">
        <f t="shared" si="17"/>
        <v>-1.6500090000000114</v>
      </c>
      <c r="J130" s="6" t="b">
        <f t="shared" ref="J130:J193" si="26">(E130-D130)&lt;(C130-E130)</f>
        <v>1</v>
      </c>
      <c r="K130" s="5">
        <f t="shared" si="18"/>
        <v>1.6704564404789984E-2</v>
      </c>
      <c r="L130" s="5">
        <f t="shared" si="23"/>
        <v>1.9731503890386637E-2</v>
      </c>
      <c r="M130" s="4">
        <f t="shared" si="19"/>
        <v>127.49039572391918</v>
      </c>
      <c r="N130" s="4">
        <f t="shared" si="20"/>
        <v>127.42467513480331</v>
      </c>
      <c r="O130" s="5">
        <f t="shared" si="21"/>
        <v>5.1549443189577806E-4</v>
      </c>
      <c r="P130" s="43">
        <f t="shared" ref="P130:P193" si="27">(D130-M130)/M130</f>
        <v>2.9646219659287706E-2</v>
      </c>
      <c r="Q130" s="14"/>
      <c r="R130" s="13">
        <f t="shared" ref="R130:R193" si="28">(C130-M130)/M130</f>
        <v>5.7412970087028746E-2</v>
      </c>
      <c r="S130" s="20" t="b">
        <f t="shared" si="22"/>
        <v>1</v>
      </c>
      <c r="T130" s="13">
        <f t="shared" si="25"/>
        <v>-1.2331905553096373E-2</v>
      </c>
      <c r="U130" s="13">
        <f>(E130-E124)/E124</f>
        <v>0.12305597217737681</v>
      </c>
      <c r="V130" s="13">
        <f t="shared" si="24"/>
        <v>7.3635499111909721E-3</v>
      </c>
    </row>
    <row r="131" spans="1:22" x14ac:dyDescent="0.2">
      <c r="A131" s="1">
        <v>45058</v>
      </c>
      <c r="B131" s="4">
        <v>132.759995</v>
      </c>
      <c r="C131" s="4">
        <v>132.94000199999999</v>
      </c>
      <c r="D131" s="4">
        <v>129.25</v>
      </c>
      <c r="E131" s="4">
        <v>130.229996</v>
      </c>
      <c r="F131" s="4">
        <v>130.229996</v>
      </c>
      <c r="G131" s="2">
        <v>2024700</v>
      </c>
      <c r="H131" s="4">
        <f t="shared" ref="H131:H194" si="29">(G131/1000000)</f>
        <v>2.0247000000000002</v>
      </c>
      <c r="I131" s="10">
        <f t="shared" ref="I131:I194" si="30">(E131-E130)</f>
        <v>-1.9199979999999925</v>
      </c>
      <c r="J131" s="6" t="b">
        <f t="shared" si="26"/>
        <v>1</v>
      </c>
      <c r="K131" s="5">
        <f t="shared" ref="K131:K194" si="31">(B131-E131)/B131</f>
        <v>1.9056938048242648E-2</v>
      </c>
      <c r="L131" s="5">
        <f t="shared" si="23"/>
        <v>2.038518097810765E-2</v>
      </c>
      <c r="M131" s="4">
        <f t="shared" ref="M131:M194" si="32">(E131-M130)*(2/($X$1+1))+M130</f>
        <v>127.94699576993264</v>
      </c>
      <c r="N131" s="4">
        <f t="shared" ref="N131:N194" si="33">(E131-N130)*(2/($X$2+1))+N130</f>
        <v>127.66861607960303</v>
      </c>
      <c r="O131" s="5">
        <f t="shared" ref="O131:O194" si="34">(M131-N131)/M131</f>
        <v>2.1757422958971406E-3</v>
      </c>
      <c r="P131" s="43">
        <f t="shared" si="27"/>
        <v>1.0183937670645665E-2</v>
      </c>
      <c r="Q131" s="14"/>
      <c r="R131" s="13">
        <f t="shared" si="28"/>
        <v>3.9024020845675071E-2</v>
      </c>
      <c r="S131" s="20" t="b">
        <f t="shared" ref="S131:S194" si="35">(E131&lt;E130)</f>
        <v>1</v>
      </c>
      <c r="T131" s="13"/>
      <c r="U131" s="13"/>
      <c r="V131" s="13">
        <f t="shared" si="24"/>
        <v>3.5814466134549607E-3</v>
      </c>
    </row>
    <row r="132" spans="1:22" x14ac:dyDescent="0.2">
      <c r="A132" s="1">
        <v>45061</v>
      </c>
      <c r="B132" s="4">
        <v>130.88999899999999</v>
      </c>
      <c r="C132" s="4">
        <v>135.91999799999999</v>
      </c>
      <c r="D132" s="4">
        <v>130.41000399999999</v>
      </c>
      <c r="E132" s="4">
        <v>135.550003</v>
      </c>
      <c r="F132" s="4">
        <v>135.550003</v>
      </c>
      <c r="G132" s="2">
        <v>3140600</v>
      </c>
      <c r="H132" s="4">
        <f t="shared" si="29"/>
        <v>3.1406000000000001</v>
      </c>
      <c r="I132" s="10">
        <f t="shared" si="30"/>
        <v>5.3200070000000039</v>
      </c>
      <c r="J132" s="6" t="b">
        <f t="shared" si="26"/>
        <v>0</v>
      </c>
      <c r="K132" s="5">
        <f t="shared" si="31"/>
        <v>-3.5602445072980826E-2</v>
      </c>
      <c r="L132" s="5">
        <f t="shared" ref="L132:L195" si="36">(C132-E132)/C132</f>
        <v>2.7221527769591991E-3</v>
      </c>
      <c r="M132" s="4">
        <f t="shared" si="32"/>
        <v>129.21416364161053</v>
      </c>
      <c r="N132" s="4">
        <f t="shared" si="33"/>
        <v>128.35395407268103</v>
      </c>
      <c r="O132" s="5">
        <f t="shared" si="34"/>
        <v>6.6572389952186334E-3</v>
      </c>
      <c r="P132" s="43">
        <f t="shared" si="27"/>
        <v>9.2547157733130058E-3</v>
      </c>
      <c r="Q132" s="14"/>
      <c r="R132" s="13">
        <f t="shared" si="28"/>
        <v>5.1897053460709032E-2</v>
      </c>
      <c r="S132" s="20" t="b">
        <f t="shared" si="35"/>
        <v>0</v>
      </c>
      <c r="T132" s="13"/>
      <c r="U132" s="13"/>
      <c r="V132" s="13">
        <f t="shared" ref="V132:V195" si="37">(M132-M131)/M131</f>
        <v>9.9038501377276336E-3</v>
      </c>
    </row>
    <row r="133" spans="1:22" x14ac:dyDescent="0.2">
      <c r="A133" s="1">
        <v>45062</v>
      </c>
      <c r="B133" s="4">
        <v>134</v>
      </c>
      <c r="C133" s="4">
        <v>135.61000100000001</v>
      </c>
      <c r="D133" s="4">
        <v>133.300003</v>
      </c>
      <c r="E133" s="4">
        <v>134.009995</v>
      </c>
      <c r="F133" s="4">
        <v>134.009995</v>
      </c>
      <c r="G133" s="2">
        <v>1963500</v>
      </c>
      <c r="H133" s="4">
        <f t="shared" si="29"/>
        <v>1.9635</v>
      </c>
      <c r="I133" s="10">
        <f t="shared" si="30"/>
        <v>-1.5400080000000003</v>
      </c>
      <c r="J133" s="6" t="b">
        <f t="shared" si="26"/>
        <v>1</v>
      </c>
      <c r="K133" s="5">
        <f t="shared" si="31"/>
        <v>-7.45895522388323E-5</v>
      </c>
      <c r="L133" s="5">
        <f t="shared" si="36"/>
        <v>1.1798584088204582E-2</v>
      </c>
      <c r="M133" s="4">
        <f t="shared" si="32"/>
        <v>130.01346886800877</v>
      </c>
      <c r="N133" s="4">
        <f t="shared" si="33"/>
        <v>128.84578371853485</v>
      </c>
      <c r="O133" s="5">
        <f t="shared" si="34"/>
        <v>8.9812629386834784E-3</v>
      </c>
      <c r="P133" s="43">
        <f t="shared" si="27"/>
        <v>2.5278412772201015E-2</v>
      </c>
      <c r="Q133" s="14"/>
      <c r="R133" s="13">
        <f t="shared" si="28"/>
        <v>4.3045787338178827E-2</v>
      </c>
      <c r="S133" s="20" t="b">
        <f t="shared" si="35"/>
        <v>1</v>
      </c>
      <c r="T133" s="13"/>
      <c r="U133" s="13"/>
      <c r="V133" s="13">
        <f t="shared" si="37"/>
        <v>6.1858948266322097E-3</v>
      </c>
    </row>
    <row r="134" spans="1:22" x14ac:dyDescent="0.2">
      <c r="A134" s="1">
        <v>45063</v>
      </c>
      <c r="B134" s="4">
        <v>134.83999600000001</v>
      </c>
      <c r="C134" s="4">
        <v>139.08999600000001</v>
      </c>
      <c r="D134" s="4">
        <v>133.61000100000001</v>
      </c>
      <c r="E134" s="4">
        <v>137.229996</v>
      </c>
      <c r="F134" s="4">
        <v>137.229996</v>
      </c>
      <c r="G134" s="2">
        <v>3147600</v>
      </c>
      <c r="H134" s="4">
        <f t="shared" si="29"/>
        <v>3.1476000000000002</v>
      </c>
      <c r="I134" s="10">
        <f t="shared" si="30"/>
        <v>3.2200009999999963</v>
      </c>
      <c r="J134" s="6" t="b">
        <f t="shared" si="26"/>
        <v>0</v>
      </c>
      <c r="K134" s="5">
        <f t="shared" si="31"/>
        <v>-1.7724711294117703E-2</v>
      </c>
      <c r="L134" s="5">
        <f t="shared" si="36"/>
        <v>1.3372636807035449E-2</v>
      </c>
      <c r="M134" s="4">
        <f t="shared" si="32"/>
        <v>131.21622339000731</v>
      </c>
      <c r="N134" s="4">
        <f t="shared" si="33"/>
        <v>129.57484565605355</v>
      </c>
      <c r="O134" s="5">
        <f t="shared" si="34"/>
        <v>1.2508954240171786E-2</v>
      </c>
      <c r="P134" s="43">
        <f t="shared" si="27"/>
        <v>1.8243000355815706E-2</v>
      </c>
      <c r="Q134" s="14"/>
      <c r="R134" s="13">
        <f t="shared" si="28"/>
        <v>6.0006090760514302E-2</v>
      </c>
      <c r="S134" s="20" t="b">
        <f t="shared" si="35"/>
        <v>0</v>
      </c>
      <c r="T134" s="13"/>
      <c r="U134" s="13"/>
      <c r="V134" s="13">
        <f t="shared" si="37"/>
        <v>9.2509993962209668E-3</v>
      </c>
    </row>
    <row r="135" spans="1:22" x14ac:dyDescent="0.2">
      <c r="A135" s="1">
        <v>45064</v>
      </c>
      <c r="B135" s="4">
        <v>137.44000199999999</v>
      </c>
      <c r="C135" s="4">
        <v>141.96000699999999</v>
      </c>
      <c r="D135" s="4">
        <v>137.229996</v>
      </c>
      <c r="E135" s="4">
        <v>141.85000600000001</v>
      </c>
      <c r="F135" s="4">
        <v>141.85000600000001</v>
      </c>
      <c r="G135" s="2">
        <v>3952100</v>
      </c>
      <c r="H135" s="4">
        <f t="shared" si="29"/>
        <v>3.9521000000000002</v>
      </c>
      <c r="I135" s="10">
        <f t="shared" si="30"/>
        <v>4.6200100000000077</v>
      </c>
      <c r="J135" s="6" t="b">
        <f t="shared" si="26"/>
        <v>0</v>
      </c>
      <c r="K135" s="5">
        <f t="shared" si="31"/>
        <v>-3.208675739105428E-2</v>
      </c>
      <c r="L135" s="5">
        <f t="shared" si="36"/>
        <v>7.7487316551049976E-4</v>
      </c>
      <c r="M135" s="4">
        <f t="shared" si="32"/>
        <v>132.98852049167277</v>
      </c>
      <c r="N135" s="4">
        <f t="shared" si="33"/>
        <v>130.64225090335324</v>
      </c>
      <c r="O135" s="5">
        <f t="shared" si="34"/>
        <v>1.7642647498033064E-2</v>
      </c>
      <c r="P135" s="43">
        <f t="shared" si="27"/>
        <v>3.1893546094400017E-2</v>
      </c>
      <c r="Q135" s="14"/>
      <c r="R135" s="13">
        <f t="shared" si="28"/>
        <v>6.7460608443184966E-2</v>
      </c>
      <c r="S135" s="20" t="b">
        <f t="shared" si="35"/>
        <v>0</v>
      </c>
      <c r="T135" s="13"/>
      <c r="U135" s="13"/>
      <c r="V135" s="13">
        <f t="shared" si="37"/>
        <v>1.3506691900419582E-2</v>
      </c>
    </row>
    <row r="136" spans="1:22" x14ac:dyDescent="0.2">
      <c r="A136" s="1">
        <v>45065</v>
      </c>
      <c r="B136" s="4">
        <v>142.740005</v>
      </c>
      <c r="C136" s="4">
        <v>148.33999600000001</v>
      </c>
      <c r="D136" s="4">
        <v>142.38999899999999</v>
      </c>
      <c r="E136" s="4">
        <v>144.720001</v>
      </c>
      <c r="F136" s="4">
        <v>144.720001</v>
      </c>
      <c r="G136" s="2">
        <v>6018200</v>
      </c>
      <c r="H136" s="4">
        <f t="shared" si="29"/>
        <v>6.0182000000000002</v>
      </c>
      <c r="I136" s="10">
        <f t="shared" si="30"/>
        <v>2.8699949999999887</v>
      </c>
      <c r="J136" s="6" t="b">
        <f t="shared" si="26"/>
        <v>1</v>
      </c>
      <c r="K136" s="5">
        <f t="shared" si="31"/>
        <v>-1.3871346018237843E-2</v>
      </c>
      <c r="L136" s="5">
        <f t="shared" si="36"/>
        <v>2.440336455179638E-2</v>
      </c>
      <c r="M136" s="4">
        <f t="shared" si="32"/>
        <v>134.94376724306065</v>
      </c>
      <c r="N136" s="4">
        <f t="shared" si="33"/>
        <v>131.86640308567036</v>
      </c>
      <c r="O136" s="5">
        <f t="shared" si="34"/>
        <v>2.2804789137443788E-2</v>
      </c>
      <c r="P136" s="43">
        <f t="shared" si="27"/>
        <v>5.5180256999400289E-2</v>
      </c>
      <c r="Q136" s="108" t="s">
        <v>151</v>
      </c>
      <c r="R136" s="13">
        <f t="shared" si="28"/>
        <v>9.9272675060346316E-2</v>
      </c>
      <c r="S136" s="20" t="b">
        <f t="shared" si="35"/>
        <v>0</v>
      </c>
      <c r="T136" s="13"/>
      <c r="U136" s="13"/>
      <c r="V136" s="13">
        <f t="shared" si="37"/>
        <v>1.4702372386421919E-2</v>
      </c>
    </row>
    <row r="137" spans="1:22" x14ac:dyDescent="0.2">
      <c r="A137" s="1">
        <v>45068</v>
      </c>
      <c r="B137" s="4">
        <v>144.259995</v>
      </c>
      <c r="C137" s="4">
        <v>148.55999800000001</v>
      </c>
      <c r="D137" s="4">
        <v>143.820007</v>
      </c>
      <c r="E137" s="4">
        <v>147.41000399999999</v>
      </c>
      <c r="F137" s="4">
        <v>147.41000399999999</v>
      </c>
      <c r="G137" s="2">
        <v>3433400</v>
      </c>
      <c r="H137" s="4">
        <f t="shared" si="29"/>
        <v>3.4333999999999998</v>
      </c>
      <c r="I137" s="10">
        <f t="shared" si="30"/>
        <v>2.6900029999999902</v>
      </c>
      <c r="J137" s="6" t="b">
        <f t="shared" si="26"/>
        <v>0</v>
      </c>
      <c r="K137" s="5">
        <f t="shared" si="31"/>
        <v>-2.1835637801040982E-2</v>
      </c>
      <c r="L137" s="5">
        <f t="shared" si="36"/>
        <v>7.7409397918813969E-3</v>
      </c>
      <c r="M137" s="4">
        <f t="shared" si="32"/>
        <v>137.0214733692172</v>
      </c>
      <c r="N137" s="4">
        <f t="shared" si="33"/>
        <v>133.21802055648163</v>
      </c>
      <c r="O137" s="5">
        <f t="shared" si="34"/>
        <v>2.775807849100273E-2</v>
      </c>
      <c r="P137" s="43">
        <f t="shared" si="27"/>
        <v>4.9616556176297372E-2</v>
      </c>
      <c r="Q137" s="109"/>
      <c r="R137" s="13">
        <f t="shared" si="28"/>
        <v>8.4209608516551029E-2</v>
      </c>
      <c r="S137" s="20" t="b">
        <f t="shared" si="35"/>
        <v>0</v>
      </c>
      <c r="T137" s="13"/>
      <c r="U137" s="13"/>
      <c r="V137" s="13">
        <f t="shared" si="37"/>
        <v>1.5396829128196734E-2</v>
      </c>
    </row>
    <row r="138" spans="1:22" x14ac:dyDescent="0.2">
      <c r="A138" s="1">
        <v>45069</v>
      </c>
      <c r="B138" s="4">
        <v>146.11000100000001</v>
      </c>
      <c r="C138" s="4">
        <v>148.63000500000001</v>
      </c>
      <c r="D138" s="4">
        <v>143.78999300000001</v>
      </c>
      <c r="E138" s="4">
        <v>143.89999399999999</v>
      </c>
      <c r="F138" s="4">
        <v>143.89999399999999</v>
      </c>
      <c r="G138" s="2">
        <v>3223100</v>
      </c>
      <c r="H138" s="4">
        <f t="shared" si="29"/>
        <v>3.2231000000000001</v>
      </c>
      <c r="I138" s="10">
        <f t="shared" si="30"/>
        <v>-3.5100099999999941</v>
      </c>
      <c r="J138" s="6" t="b">
        <f t="shared" si="26"/>
        <v>1</v>
      </c>
      <c r="K138" s="5">
        <f t="shared" si="31"/>
        <v>1.5125638114258986E-2</v>
      </c>
      <c r="L138" s="5">
        <f t="shared" si="36"/>
        <v>3.1824065403213961E-2</v>
      </c>
      <c r="M138" s="4">
        <f t="shared" si="32"/>
        <v>138.16789347434766</v>
      </c>
      <c r="N138" s="4">
        <f t="shared" si="33"/>
        <v>134.14688781243976</v>
      </c>
      <c r="O138" s="5">
        <f t="shared" si="34"/>
        <v>2.9102315746417955E-2</v>
      </c>
      <c r="P138" s="43">
        <f t="shared" si="27"/>
        <v>4.069034697048593E-2</v>
      </c>
      <c r="Q138" s="109"/>
      <c r="R138" s="13">
        <f t="shared" si="28"/>
        <v>7.5720279600229617E-2</v>
      </c>
      <c r="S138" s="20" t="b">
        <f t="shared" si="35"/>
        <v>1</v>
      </c>
      <c r="T138" s="13"/>
      <c r="U138" s="13"/>
      <c r="V138" s="13">
        <f t="shared" si="37"/>
        <v>8.3667185656464468E-3</v>
      </c>
    </row>
    <row r="139" spans="1:22" x14ac:dyDescent="0.2">
      <c r="A139" s="1">
        <v>45070</v>
      </c>
      <c r="B139" s="4">
        <v>144.050003</v>
      </c>
      <c r="C139" s="4">
        <v>149.479996</v>
      </c>
      <c r="D139" s="4">
        <v>143.14999399999999</v>
      </c>
      <c r="E139" s="4">
        <v>149.199997</v>
      </c>
      <c r="F139" s="4">
        <v>149.199997</v>
      </c>
      <c r="G139" s="2">
        <v>4865800</v>
      </c>
      <c r="H139" s="4">
        <f t="shared" si="29"/>
        <v>4.8658000000000001</v>
      </c>
      <c r="I139" s="10">
        <f t="shared" si="30"/>
        <v>5.3000030000000038</v>
      </c>
      <c r="J139" s="6" t="b">
        <f t="shared" si="26"/>
        <v>0</v>
      </c>
      <c r="K139" s="5">
        <f t="shared" si="31"/>
        <v>-3.5751432785461258E-2</v>
      </c>
      <c r="L139" s="5">
        <f t="shared" si="36"/>
        <v>1.8731536492682516E-3</v>
      </c>
      <c r="M139" s="4">
        <f t="shared" si="32"/>
        <v>140.00657739528972</v>
      </c>
      <c r="N139" s="4">
        <f t="shared" si="33"/>
        <v>135.45585382874935</v>
      </c>
      <c r="O139" s="5">
        <f t="shared" si="34"/>
        <v>3.2503641266024341E-2</v>
      </c>
      <c r="P139" s="43">
        <f t="shared" si="27"/>
        <v>2.2451920925366631E-2</v>
      </c>
      <c r="Q139" s="110"/>
      <c r="R139" s="13">
        <f t="shared" si="28"/>
        <v>6.7664096794276693E-2</v>
      </c>
      <c r="S139" s="20" t="b">
        <f t="shared" si="35"/>
        <v>0</v>
      </c>
      <c r="T139" s="13"/>
      <c r="U139" s="13"/>
      <c r="V139" s="13">
        <f t="shared" si="37"/>
        <v>1.3307606236925304E-2</v>
      </c>
    </row>
    <row r="140" spans="1:22" x14ac:dyDescent="0.2">
      <c r="A140" s="1">
        <v>45071</v>
      </c>
      <c r="B140" s="4">
        <v>150.64999399999999</v>
      </c>
      <c r="C140" s="4">
        <v>151.13000500000001</v>
      </c>
      <c r="D140" s="4">
        <v>147.19000199999999</v>
      </c>
      <c r="E140" s="4">
        <v>149.61000100000001</v>
      </c>
      <c r="F140" s="4">
        <v>149.61000100000001</v>
      </c>
      <c r="G140" s="2">
        <v>3556400</v>
      </c>
      <c r="H140" s="4">
        <f t="shared" si="29"/>
        <v>3.5564</v>
      </c>
      <c r="I140" s="10">
        <f t="shared" si="30"/>
        <v>0.41000400000001491</v>
      </c>
      <c r="J140" s="6" t="b">
        <f t="shared" si="26"/>
        <v>0</v>
      </c>
      <c r="K140" s="5">
        <f t="shared" si="31"/>
        <v>6.9033723293741474E-3</v>
      </c>
      <c r="L140" s="5">
        <f t="shared" si="36"/>
        <v>1.0057592468153494E-2</v>
      </c>
      <c r="M140" s="4">
        <f t="shared" si="32"/>
        <v>141.60714799607479</v>
      </c>
      <c r="N140" s="4">
        <f t="shared" si="33"/>
        <v>136.68664923494507</v>
      </c>
      <c r="O140" s="5">
        <f t="shared" si="34"/>
        <v>3.4747530973973949E-2</v>
      </c>
      <c r="P140" s="43">
        <f t="shared" si="27"/>
        <v>3.9424944876934868E-2</v>
      </c>
      <c r="Q140" s="105" t="s">
        <v>152</v>
      </c>
      <c r="R140" s="13">
        <f t="shared" si="28"/>
        <v>6.7248420285882668E-2</v>
      </c>
      <c r="S140" s="20" t="b">
        <f t="shared" si="35"/>
        <v>0</v>
      </c>
      <c r="T140" s="13"/>
      <c r="U140" s="13"/>
      <c r="V140" s="13">
        <f t="shared" si="37"/>
        <v>1.1432110051987531E-2</v>
      </c>
    </row>
    <row r="141" spans="1:22" x14ac:dyDescent="0.2">
      <c r="A141" s="1">
        <v>45072</v>
      </c>
      <c r="B141" s="4">
        <v>150.28999300000001</v>
      </c>
      <c r="C141" s="4">
        <v>158.179993</v>
      </c>
      <c r="D141" s="4">
        <v>150</v>
      </c>
      <c r="E141" s="4">
        <v>154.11999499999999</v>
      </c>
      <c r="F141" s="4">
        <v>154.11999499999999</v>
      </c>
      <c r="G141" s="2">
        <v>5650100</v>
      </c>
      <c r="H141" s="4">
        <f t="shared" si="29"/>
        <v>5.6501000000000001</v>
      </c>
      <c r="I141" s="10">
        <f t="shared" si="30"/>
        <v>4.5099939999999776</v>
      </c>
      <c r="J141" s="6" t="b">
        <f t="shared" si="26"/>
        <v>0</v>
      </c>
      <c r="K141" s="5">
        <f t="shared" si="31"/>
        <v>-2.5484078637224895E-2</v>
      </c>
      <c r="L141" s="5">
        <f t="shared" si="36"/>
        <v>2.5666950181240732E-2</v>
      </c>
      <c r="M141" s="4">
        <f t="shared" si="32"/>
        <v>143.69262249672897</v>
      </c>
      <c r="N141" s="4">
        <f t="shared" si="33"/>
        <v>138.20259234494984</v>
      </c>
      <c r="O141" s="5">
        <f t="shared" si="34"/>
        <v>3.8206764247093572E-2</v>
      </c>
      <c r="P141" s="43">
        <f t="shared" si="27"/>
        <v>4.3894929285006323E-2</v>
      </c>
      <c r="Q141" s="106"/>
      <c r="R141" s="13">
        <f t="shared" si="28"/>
        <v>0.10082195071358528</v>
      </c>
      <c r="S141" s="20" t="b">
        <f t="shared" si="35"/>
        <v>0</v>
      </c>
      <c r="T141" s="13">
        <f>(E141-E140)/E140</f>
        <v>3.0145003474734134E-2</v>
      </c>
      <c r="U141" s="13"/>
      <c r="V141" s="13">
        <f t="shared" si="37"/>
        <v>1.4727183833347124E-2</v>
      </c>
    </row>
    <row r="142" spans="1:22" x14ac:dyDescent="0.2">
      <c r="A142" s="1">
        <v>45076</v>
      </c>
      <c r="B142" s="4">
        <v>159.53999300000001</v>
      </c>
      <c r="C142" s="4">
        <v>160.779999</v>
      </c>
      <c r="D142" s="4">
        <v>154.91000399999999</v>
      </c>
      <c r="E142" s="4">
        <v>158.58999600000001</v>
      </c>
      <c r="F142" s="4">
        <v>158.58999600000001</v>
      </c>
      <c r="G142" s="2">
        <v>6715700</v>
      </c>
      <c r="H142" s="4">
        <f t="shared" si="29"/>
        <v>6.7157</v>
      </c>
      <c r="I142" s="10">
        <f t="shared" si="30"/>
        <v>4.4700010000000248</v>
      </c>
      <c r="J142" s="6" t="b">
        <f t="shared" si="26"/>
        <v>0</v>
      </c>
      <c r="K142" s="5">
        <f t="shared" si="31"/>
        <v>5.9546009883552908E-3</v>
      </c>
      <c r="L142" s="5">
        <f t="shared" si="36"/>
        <v>1.3621115895143089E-2</v>
      </c>
      <c r="M142" s="4">
        <f t="shared" si="32"/>
        <v>146.17551808060747</v>
      </c>
      <c r="N142" s="4">
        <f t="shared" si="33"/>
        <v>139.97541005408462</v>
      </c>
      <c r="O142" s="5">
        <f t="shared" si="34"/>
        <v>4.2415502321694172E-2</v>
      </c>
      <c r="P142" s="43">
        <f t="shared" si="27"/>
        <v>5.9753411748306173E-2</v>
      </c>
      <c r="Q142" s="106"/>
      <c r="R142" s="13">
        <f t="shared" si="28"/>
        <v>9.9910580863062093E-2</v>
      </c>
      <c r="S142" s="20" t="b">
        <f t="shared" si="35"/>
        <v>0</v>
      </c>
      <c r="T142" s="13">
        <f>(E142-E141)/E141</f>
        <v>2.9003381423675915E-2</v>
      </c>
      <c r="U142" s="13"/>
      <c r="V142" s="13">
        <f t="shared" si="37"/>
        <v>1.7279214066366021E-2</v>
      </c>
    </row>
    <row r="143" spans="1:22" x14ac:dyDescent="0.2">
      <c r="A143" s="1">
        <v>45077</v>
      </c>
      <c r="B143" s="4">
        <v>158.83000200000001</v>
      </c>
      <c r="C143" s="4">
        <v>161.79499799999999</v>
      </c>
      <c r="D143" s="4">
        <v>157.009995</v>
      </c>
      <c r="E143" s="4">
        <v>160.13000500000001</v>
      </c>
      <c r="F143" s="4">
        <v>160.13000500000001</v>
      </c>
      <c r="G143" s="2">
        <v>10277600</v>
      </c>
      <c r="H143" s="4">
        <f t="shared" si="29"/>
        <v>10.2776</v>
      </c>
      <c r="I143" s="10">
        <f t="shared" si="30"/>
        <v>1.5400089999999977</v>
      </c>
      <c r="J143" s="6" t="b">
        <f t="shared" si="26"/>
        <v>0</v>
      </c>
      <c r="K143" s="5">
        <f t="shared" si="31"/>
        <v>-8.1848705133177775E-3</v>
      </c>
      <c r="L143" s="5">
        <f t="shared" si="36"/>
        <v>1.0290756949111501E-2</v>
      </c>
      <c r="M143" s="4">
        <f t="shared" si="32"/>
        <v>148.50126590050624</v>
      </c>
      <c r="N143" s="4">
        <f t="shared" si="33"/>
        <v>141.72798352764249</v>
      </c>
      <c r="O143" s="5">
        <f t="shared" si="34"/>
        <v>4.5610940295968593E-2</v>
      </c>
      <c r="P143" s="43">
        <f t="shared" si="27"/>
        <v>5.7297350617835759E-2</v>
      </c>
      <c r="Q143" s="107"/>
      <c r="R143" s="13">
        <f t="shared" si="28"/>
        <v>8.9519318363254663E-2</v>
      </c>
      <c r="S143" s="20" t="b">
        <f t="shared" si="35"/>
        <v>0</v>
      </c>
      <c r="T143" s="13">
        <f>(E143-E142)/E142</f>
        <v>9.7106314322625842E-3</v>
      </c>
      <c r="U143" s="13"/>
      <c r="V143" s="13">
        <f t="shared" si="37"/>
        <v>1.5910652142284511E-2</v>
      </c>
    </row>
    <row r="144" spans="1:22" x14ac:dyDescent="0.2">
      <c r="A144" s="1">
        <v>45078</v>
      </c>
      <c r="B144" s="4">
        <v>146.720001</v>
      </c>
      <c r="C144" s="4">
        <v>159.78999300000001</v>
      </c>
      <c r="D144" s="4">
        <v>142.49499499999999</v>
      </c>
      <c r="E144" s="4">
        <v>157.550003</v>
      </c>
      <c r="F144" s="4">
        <v>157.550003</v>
      </c>
      <c r="G144" s="2">
        <v>15842100</v>
      </c>
      <c r="H144" s="4">
        <f t="shared" si="29"/>
        <v>15.8421</v>
      </c>
      <c r="I144" s="10">
        <f t="shared" si="30"/>
        <v>-2.5800020000000075</v>
      </c>
      <c r="J144" s="6" t="b">
        <f t="shared" si="26"/>
        <v>0</v>
      </c>
      <c r="K144" s="5">
        <f t="shared" si="31"/>
        <v>-7.3814080740089466E-2</v>
      </c>
      <c r="L144" s="5">
        <f t="shared" si="36"/>
        <v>1.4018337180852157E-2</v>
      </c>
      <c r="M144" s="4">
        <f t="shared" si="32"/>
        <v>150.00938875042186</v>
      </c>
      <c r="N144" s="4">
        <f t="shared" si="33"/>
        <v>143.10381130784751</v>
      </c>
      <c r="O144" s="5">
        <f t="shared" si="34"/>
        <v>4.6034301586706086E-2</v>
      </c>
      <c r="P144" s="43">
        <f t="shared" si="27"/>
        <v>-5.0092822942728925E-2</v>
      </c>
      <c r="Q144" s="108" t="s">
        <v>153</v>
      </c>
      <c r="R144" s="13">
        <f t="shared" si="28"/>
        <v>6.5199947356965965E-2</v>
      </c>
      <c r="S144" s="20" t="b">
        <f t="shared" si="35"/>
        <v>1</v>
      </c>
      <c r="T144" s="13">
        <f>(E144-E143)/E143</f>
        <v>-1.611192106064074E-2</v>
      </c>
      <c r="U144" s="13">
        <f>(E144-E141)/E141</f>
        <v>2.2255438043584257E-2</v>
      </c>
      <c r="V144" s="13">
        <f t="shared" si="37"/>
        <v>1.0155622854596025E-2</v>
      </c>
    </row>
    <row r="145" spans="1:22" x14ac:dyDescent="0.2">
      <c r="A145" s="1">
        <v>45079</v>
      </c>
      <c r="B145" s="4">
        <v>158.66000399999999</v>
      </c>
      <c r="C145" s="4">
        <v>159.39999399999999</v>
      </c>
      <c r="D145" s="4">
        <v>150.529999</v>
      </c>
      <c r="E145" s="4">
        <v>151.320007</v>
      </c>
      <c r="F145" s="4">
        <v>151.320007</v>
      </c>
      <c r="G145" s="2">
        <v>7981700</v>
      </c>
      <c r="H145" s="4">
        <f t="shared" si="29"/>
        <v>7.9817</v>
      </c>
      <c r="I145" s="10">
        <f t="shared" si="30"/>
        <v>-6.2299959999999999</v>
      </c>
      <c r="J145" s="6" t="b">
        <f t="shared" si="26"/>
        <v>1</v>
      </c>
      <c r="K145" s="5">
        <f t="shared" si="31"/>
        <v>4.6262427927330589E-2</v>
      </c>
      <c r="L145" s="5">
        <f t="shared" si="36"/>
        <v>5.069000818155607E-2</v>
      </c>
      <c r="M145" s="4">
        <f t="shared" si="32"/>
        <v>150.22782512535156</v>
      </c>
      <c r="N145" s="4">
        <f t="shared" si="33"/>
        <v>143.81826310716511</v>
      </c>
      <c r="O145" s="5">
        <f t="shared" si="34"/>
        <v>4.2665611466039984E-2</v>
      </c>
      <c r="P145" s="43">
        <f t="shared" si="27"/>
        <v>2.0114374577166988E-3</v>
      </c>
      <c r="Q145" s="109"/>
      <c r="R145" s="13">
        <f t="shared" si="28"/>
        <v>6.1055059986357969E-2</v>
      </c>
      <c r="S145" s="20" t="b">
        <f t="shared" si="35"/>
        <v>1</v>
      </c>
      <c r="T145" s="13"/>
      <c r="U145" s="13"/>
      <c r="V145" s="13">
        <f t="shared" si="37"/>
        <v>1.4561513565868765E-3</v>
      </c>
    </row>
    <row r="146" spans="1:22" x14ac:dyDescent="0.2">
      <c r="A146" s="1">
        <v>45082</v>
      </c>
      <c r="B146" s="4">
        <v>151.050003</v>
      </c>
      <c r="C146" s="4">
        <v>154.759995</v>
      </c>
      <c r="D146" s="4">
        <v>148.240005</v>
      </c>
      <c r="E146" s="4">
        <v>154.08000200000001</v>
      </c>
      <c r="F146" s="4">
        <v>154.08000200000001</v>
      </c>
      <c r="G146" s="2">
        <v>4680700</v>
      </c>
      <c r="H146" s="4">
        <f t="shared" si="29"/>
        <v>4.6806999999999999</v>
      </c>
      <c r="I146" s="10">
        <f t="shared" si="30"/>
        <v>2.7599950000000035</v>
      </c>
      <c r="J146" s="6" t="b">
        <f t="shared" si="26"/>
        <v>0</v>
      </c>
      <c r="K146" s="5">
        <f t="shared" si="31"/>
        <v>-2.0059575900835989E-2</v>
      </c>
      <c r="L146" s="5">
        <f t="shared" si="36"/>
        <v>4.393855143249365E-3</v>
      </c>
      <c r="M146" s="4">
        <f t="shared" si="32"/>
        <v>150.86985460445965</v>
      </c>
      <c r="N146" s="4">
        <f t="shared" si="33"/>
        <v>144.71058822828118</v>
      </c>
      <c r="O146" s="5">
        <f t="shared" si="34"/>
        <v>4.0825030237660209E-2</v>
      </c>
      <c r="P146" s="43">
        <f t="shared" si="27"/>
        <v>-1.7431246363658344E-2</v>
      </c>
      <c r="Q146" s="109"/>
      <c r="R146" s="13">
        <f t="shared" si="28"/>
        <v>2.5784742788672151E-2</v>
      </c>
      <c r="S146" s="20" t="b">
        <f t="shared" si="35"/>
        <v>0</v>
      </c>
      <c r="T146" s="13"/>
      <c r="U146" s="13"/>
      <c r="V146" s="13">
        <f t="shared" si="37"/>
        <v>4.273705477479778E-3</v>
      </c>
    </row>
    <row r="147" spans="1:22" x14ac:dyDescent="0.2">
      <c r="A147" s="1">
        <v>45083</v>
      </c>
      <c r="B147" s="4">
        <v>153.779999</v>
      </c>
      <c r="C147" s="4">
        <v>155.770004</v>
      </c>
      <c r="D147" s="4">
        <v>152.39999399999999</v>
      </c>
      <c r="E147" s="4">
        <v>153.03999300000001</v>
      </c>
      <c r="F147" s="4">
        <v>153.03999300000001</v>
      </c>
      <c r="G147" s="2">
        <v>2894400</v>
      </c>
      <c r="H147" s="4">
        <f t="shared" si="29"/>
        <v>2.8944000000000001</v>
      </c>
      <c r="I147" s="10">
        <f t="shared" si="30"/>
        <v>-1.0400089999999977</v>
      </c>
      <c r="J147" s="6" t="b">
        <f t="shared" si="26"/>
        <v>1</v>
      </c>
      <c r="K147" s="5">
        <f t="shared" si="31"/>
        <v>4.8121082378209269E-3</v>
      </c>
      <c r="L147" s="5">
        <f t="shared" si="36"/>
        <v>1.7525909545460308E-2</v>
      </c>
      <c r="M147" s="4">
        <f t="shared" si="32"/>
        <v>151.23154433704971</v>
      </c>
      <c r="N147" s="4">
        <f t="shared" si="33"/>
        <v>145.43488429538718</v>
      </c>
      <c r="O147" s="5">
        <f t="shared" si="34"/>
        <v>3.8329702094052009E-2</v>
      </c>
      <c r="P147" s="43">
        <f t="shared" si="27"/>
        <v>7.7262297893761949E-3</v>
      </c>
      <c r="Q147" s="109"/>
      <c r="R147" s="13">
        <f t="shared" si="28"/>
        <v>3.0010006727402214E-2</v>
      </c>
      <c r="S147" s="20" t="b">
        <f t="shared" si="35"/>
        <v>1</v>
      </c>
      <c r="T147" s="13"/>
      <c r="U147" s="13"/>
      <c r="V147" s="13">
        <f t="shared" si="37"/>
        <v>2.3973625051758604E-3</v>
      </c>
    </row>
    <row r="148" spans="1:22" x14ac:dyDescent="0.2">
      <c r="A148" s="1">
        <v>45084</v>
      </c>
      <c r="B148" s="4">
        <v>154.75</v>
      </c>
      <c r="C148" s="4">
        <v>155.89999399999999</v>
      </c>
      <c r="D148" s="4">
        <v>148.39999399999999</v>
      </c>
      <c r="E148" s="4">
        <v>149.229996</v>
      </c>
      <c r="F148" s="4">
        <v>149.229996</v>
      </c>
      <c r="G148" s="2">
        <v>3492100</v>
      </c>
      <c r="H148" s="4">
        <f t="shared" si="29"/>
        <v>3.4921000000000002</v>
      </c>
      <c r="I148" s="10">
        <f t="shared" si="30"/>
        <v>-3.8099970000000098</v>
      </c>
      <c r="J148" s="6" t="b">
        <f t="shared" si="26"/>
        <v>1</v>
      </c>
      <c r="K148" s="5">
        <f t="shared" si="31"/>
        <v>3.5670462035541195E-2</v>
      </c>
      <c r="L148" s="5">
        <f t="shared" si="36"/>
        <v>4.2783824610025278E-2</v>
      </c>
      <c r="M148" s="4">
        <f t="shared" si="32"/>
        <v>150.89795294754143</v>
      </c>
      <c r="N148" s="4">
        <f t="shared" si="33"/>
        <v>145.76489400883176</v>
      </c>
      <c r="O148" s="5">
        <f t="shared" si="34"/>
        <v>3.4016756612292393E-2</v>
      </c>
      <c r="P148" s="43">
        <f t="shared" si="27"/>
        <v>-1.6553961791713846E-2</v>
      </c>
      <c r="Q148" s="109"/>
      <c r="R148" s="13">
        <f t="shared" si="28"/>
        <v>3.3148501717564643E-2</v>
      </c>
      <c r="S148" s="20" t="b">
        <f t="shared" si="35"/>
        <v>1</v>
      </c>
      <c r="T148" s="13">
        <f t="shared" ref="T148:T154" si="38">(E148-E147)/E147</f>
        <v>-2.4895433705358374E-2</v>
      </c>
      <c r="U148" s="13"/>
      <c r="V148" s="13">
        <f t="shared" si="37"/>
        <v>-2.2058320634801582E-3</v>
      </c>
    </row>
    <row r="149" spans="1:22" x14ac:dyDescent="0.2">
      <c r="A149" s="1">
        <v>45085</v>
      </c>
      <c r="B149" s="4">
        <v>149.11999499999999</v>
      </c>
      <c r="C149" s="4">
        <v>151.69000199999999</v>
      </c>
      <c r="D149" s="4">
        <v>148.509995</v>
      </c>
      <c r="E149" s="4">
        <v>151.300003</v>
      </c>
      <c r="F149" s="4">
        <v>151.300003</v>
      </c>
      <c r="G149" s="2">
        <v>2276600</v>
      </c>
      <c r="H149" s="4">
        <f t="shared" si="29"/>
        <v>2.2766000000000002</v>
      </c>
      <c r="I149" s="10">
        <f t="shared" si="30"/>
        <v>2.0700070000000039</v>
      </c>
      <c r="J149" s="6" t="b">
        <f t="shared" si="26"/>
        <v>0</v>
      </c>
      <c r="K149" s="5">
        <f t="shared" si="31"/>
        <v>-1.4619152850695946E-2</v>
      </c>
      <c r="L149" s="5">
        <f t="shared" si="36"/>
        <v>2.5710264015949376E-3</v>
      </c>
      <c r="M149" s="4">
        <f t="shared" si="32"/>
        <v>150.96496128961786</v>
      </c>
      <c r="N149" s="4">
        <f t="shared" si="33"/>
        <v>146.24620783415074</v>
      </c>
      <c r="O149" s="5">
        <f t="shared" si="34"/>
        <v>3.1257275960972546E-2</v>
      </c>
      <c r="P149" s="43">
        <f t="shared" si="27"/>
        <v>-1.6261828364981603E-2</v>
      </c>
      <c r="Q149" s="110"/>
      <c r="R149" s="13">
        <f t="shared" si="28"/>
        <v>4.8027085503051367E-3</v>
      </c>
      <c r="S149" s="20" t="b">
        <f t="shared" si="35"/>
        <v>0</v>
      </c>
      <c r="T149" s="13">
        <f t="shared" si="38"/>
        <v>1.3871252800944952E-2</v>
      </c>
      <c r="U149" s="13"/>
      <c r="V149" s="13">
        <f t="shared" si="37"/>
        <v>4.4406395691616314E-4</v>
      </c>
    </row>
    <row r="150" spans="1:22" x14ac:dyDescent="0.2">
      <c r="A150" s="1">
        <v>45086</v>
      </c>
      <c r="B150" s="4">
        <v>153.529999</v>
      </c>
      <c r="C150" s="4">
        <v>153.83000200000001</v>
      </c>
      <c r="D150" s="4">
        <v>146.83999600000001</v>
      </c>
      <c r="E150" s="4">
        <v>149.529999</v>
      </c>
      <c r="F150" s="4">
        <v>149.529999</v>
      </c>
      <c r="G150" s="2">
        <v>3548600</v>
      </c>
      <c r="H150" s="4">
        <f t="shared" si="29"/>
        <v>3.5486</v>
      </c>
      <c r="I150" s="10">
        <f t="shared" si="30"/>
        <v>-1.7700040000000001</v>
      </c>
      <c r="J150" s="6" t="b">
        <f t="shared" si="26"/>
        <v>1</v>
      </c>
      <c r="K150" s="5">
        <f t="shared" si="31"/>
        <v>2.60535401944476E-2</v>
      </c>
      <c r="L150" s="5">
        <f t="shared" si="36"/>
        <v>2.7952954196802281E-2</v>
      </c>
      <c r="M150" s="4">
        <f t="shared" si="32"/>
        <v>150.72580090801489</v>
      </c>
      <c r="N150" s="4">
        <f t="shared" si="33"/>
        <v>146.53175489205069</v>
      </c>
      <c r="O150" s="5">
        <f t="shared" si="34"/>
        <v>2.7825667474965027E-2</v>
      </c>
      <c r="P150" s="43">
        <f t="shared" si="27"/>
        <v>-2.5780622060759917E-2</v>
      </c>
      <c r="Q150" s="48"/>
      <c r="R150" s="13">
        <f t="shared" si="28"/>
        <v>2.0595021378453669E-2</v>
      </c>
      <c r="S150" s="20" t="b">
        <f t="shared" si="35"/>
        <v>1</v>
      </c>
      <c r="T150" s="13">
        <f t="shared" si="38"/>
        <v>-1.1698638234660181E-2</v>
      </c>
      <c r="U150" s="13"/>
      <c r="V150" s="13">
        <f t="shared" si="37"/>
        <v>-1.5842111941734322E-3</v>
      </c>
    </row>
    <row r="151" spans="1:22" x14ac:dyDescent="0.2">
      <c r="A151" s="1">
        <v>45089</v>
      </c>
      <c r="B151" s="4">
        <v>150.23500100000001</v>
      </c>
      <c r="C151" s="4">
        <v>151.86000100000001</v>
      </c>
      <c r="D151" s="4">
        <v>148.91000399999999</v>
      </c>
      <c r="E151" s="4">
        <v>151.11000100000001</v>
      </c>
      <c r="F151" s="4">
        <v>151.11000100000001</v>
      </c>
      <c r="G151" s="2">
        <v>2446200</v>
      </c>
      <c r="H151" s="4">
        <f t="shared" si="29"/>
        <v>2.4462000000000002</v>
      </c>
      <c r="I151" s="10">
        <f t="shared" si="30"/>
        <v>1.5800020000000075</v>
      </c>
      <c r="J151" s="6" t="b">
        <f t="shared" si="26"/>
        <v>0</v>
      </c>
      <c r="K151" s="5">
        <f t="shared" si="31"/>
        <v>-5.8242087008739058E-3</v>
      </c>
      <c r="L151" s="5">
        <f t="shared" si="36"/>
        <v>4.9387593511210368E-3</v>
      </c>
      <c r="M151" s="4">
        <f t="shared" si="32"/>
        <v>150.78983425667909</v>
      </c>
      <c r="N151" s="4">
        <f t="shared" si="33"/>
        <v>146.92986324926366</v>
      </c>
      <c r="O151" s="5">
        <f t="shared" si="34"/>
        <v>2.5598350355932241E-2</v>
      </c>
      <c r="P151" s="43">
        <f t="shared" si="27"/>
        <v>-1.2466558279248419E-2</v>
      </c>
      <c r="Q151" s="14"/>
      <c r="R151" s="13">
        <f t="shared" si="28"/>
        <v>7.0970748697770604E-3</v>
      </c>
      <c r="S151" s="20" t="b">
        <f t="shared" si="35"/>
        <v>0</v>
      </c>
      <c r="T151" s="13">
        <f t="shared" si="38"/>
        <v>1.0566454962659415E-2</v>
      </c>
      <c r="U151" s="13"/>
      <c r="V151" s="13">
        <f t="shared" si="37"/>
        <v>4.248333614977754E-4</v>
      </c>
    </row>
    <row r="152" spans="1:22" x14ac:dyDescent="0.2">
      <c r="A152" s="1">
        <v>45090</v>
      </c>
      <c r="B152" s="4">
        <v>153.05999800000001</v>
      </c>
      <c r="C152" s="4">
        <v>154.270004</v>
      </c>
      <c r="D152" s="4">
        <v>150.570007</v>
      </c>
      <c r="E152" s="4">
        <v>153.11000100000001</v>
      </c>
      <c r="F152" s="4">
        <v>153.11000100000001</v>
      </c>
      <c r="G152" s="2">
        <v>3145800</v>
      </c>
      <c r="H152" s="4">
        <f t="shared" si="29"/>
        <v>3.1457999999999999</v>
      </c>
      <c r="I152" s="10">
        <f t="shared" si="30"/>
        <v>2</v>
      </c>
      <c r="J152" s="6" t="b">
        <f t="shared" si="26"/>
        <v>0</v>
      </c>
      <c r="K152" s="5">
        <f t="shared" si="31"/>
        <v>-3.2668888444650177E-4</v>
      </c>
      <c r="L152" s="5">
        <f t="shared" si="36"/>
        <v>7.5193036230166233E-3</v>
      </c>
      <c r="M152" s="4">
        <f t="shared" si="32"/>
        <v>151.17652871389924</v>
      </c>
      <c r="N152" s="4">
        <f t="shared" si="33"/>
        <v>147.46726653193639</v>
      </c>
      <c r="O152" s="5">
        <f t="shared" si="34"/>
        <v>2.4535966088906663E-2</v>
      </c>
      <c r="P152" s="43">
        <f t="shared" si="27"/>
        <v>-4.0120097945037479E-3</v>
      </c>
      <c r="Q152" s="14"/>
      <c r="R152" s="13">
        <f t="shared" si="28"/>
        <v>2.0462669122103871E-2</v>
      </c>
      <c r="S152" s="20" t="b">
        <f t="shared" si="35"/>
        <v>0</v>
      </c>
      <c r="T152" s="13">
        <f t="shared" si="38"/>
        <v>1.3235391349113947E-2</v>
      </c>
      <c r="U152" s="13"/>
      <c r="V152" s="13">
        <f t="shared" si="37"/>
        <v>2.5644597271850286E-3</v>
      </c>
    </row>
    <row r="153" spans="1:22" x14ac:dyDescent="0.2">
      <c r="A153" s="1">
        <v>45091</v>
      </c>
      <c r="B153" s="4">
        <v>153.14999399999999</v>
      </c>
      <c r="C153" s="4">
        <v>154</v>
      </c>
      <c r="D153" s="4">
        <v>150.679993</v>
      </c>
      <c r="E153" s="4">
        <v>153.96000699999999</v>
      </c>
      <c r="F153" s="4">
        <v>153.96000699999999</v>
      </c>
      <c r="G153" s="2">
        <v>2673700</v>
      </c>
      <c r="H153" s="4">
        <f t="shared" si="29"/>
        <v>2.6737000000000002</v>
      </c>
      <c r="I153" s="10">
        <f t="shared" si="30"/>
        <v>0.85000599999997917</v>
      </c>
      <c r="J153" s="6" t="b">
        <f t="shared" si="26"/>
        <v>0</v>
      </c>
      <c r="K153" s="5">
        <f t="shared" si="31"/>
        <v>-5.2890175105067124E-3</v>
      </c>
      <c r="L153" s="5">
        <f t="shared" si="36"/>
        <v>2.5969480519486828E-4</v>
      </c>
      <c r="M153" s="4">
        <f t="shared" si="32"/>
        <v>151.64044176158271</v>
      </c>
      <c r="N153" s="4">
        <f t="shared" si="33"/>
        <v>148.03185265959408</v>
      </c>
      <c r="O153" s="5">
        <f t="shared" si="34"/>
        <v>2.3797009953731515E-2</v>
      </c>
      <c r="P153" s="43">
        <f t="shared" si="27"/>
        <v>-6.3337243707900859E-3</v>
      </c>
      <c r="Q153" s="14"/>
      <c r="R153" s="13">
        <f t="shared" si="28"/>
        <v>1.556021738664622E-2</v>
      </c>
      <c r="S153" s="20" t="b">
        <f t="shared" si="35"/>
        <v>0</v>
      </c>
      <c r="T153" s="13">
        <f t="shared" si="38"/>
        <v>5.5516033861170121E-3</v>
      </c>
      <c r="U153" s="13"/>
      <c r="V153" s="13">
        <f t="shared" si="37"/>
        <v>3.0686843495488325E-3</v>
      </c>
    </row>
    <row r="154" spans="1:22" x14ac:dyDescent="0.2">
      <c r="A154" s="1">
        <v>45092</v>
      </c>
      <c r="B154" s="4">
        <v>153.229996</v>
      </c>
      <c r="C154" s="4">
        <v>161.19000199999999</v>
      </c>
      <c r="D154" s="4">
        <v>152.22099299999999</v>
      </c>
      <c r="E154" s="4">
        <v>159.80999800000001</v>
      </c>
      <c r="F154" s="4">
        <v>159.80999800000001</v>
      </c>
      <c r="G154" s="2">
        <v>7568000</v>
      </c>
      <c r="H154" s="4">
        <f t="shared" si="29"/>
        <v>7.5679999999999996</v>
      </c>
      <c r="I154" s="10">
        <f t="shared" si="30"/>
        <v>5.849991000000017</v>
      </c>
      <c r="J154" s="6" t="b">
        <f t="shared" si="26"/>
        <v>0</v>
      </c>
      <c r="K154" s="5">
        <f t="shared" si="31"/>
        <v>-4.2941996813730961E-2</v>
      </c>
      <c r="L154" s="5">
        <f t="shared" si="36"/>
        <v>8.5613498534480165E-3</v>
      </c>
      <c r="M154" s="4">
        <f t="shared" si="32"/>
        <v>153.0020344679856</v>
      </c>
      <c r="N154" s="4">
        <f t="shared" si="33"/>
        <v>149.05603921093373</v>
      </c>
      <c r="O154" s="5">
        <f t="shared" si="34"/>
        <v>2.579047573303693E-2</v>
      </c>
      <c r="P154" s="43">
        <f t="shared" si="27"/>
        <v>-5.1047783168466877E-3</v>
      </c>
      <c r="Q154" s="14"/>
      <c r="R154" s="13">
        <f t="shared" si="28"/>
        <v>5.3515416056298663E-2</v>
      </c>
      <c r="S154" s="20" t="b">
        <f t="shared" si="35"/>
        <v>0</v>
      </c>
      <c r="T154" s="13">
        <f t="shared" si="38"/>
        <v>3.7996822122773853E-2</v>
      </c>
      <c r="U154" s="13">
        <f>(E154-E148)/E148</f>
        <v>7.0897287968834419E-2</v>
      </c>
      <c r="V154" s="13">
        <f t="shared" si="37"/>
        <v>8.9790869149778511E-3</v>
      </c>
    </row>
    <row r="155" spans="1:22" x14ac:dyDescent="0.2">
      <c r="A155" s="1">
        <v>45093</v>
      </c>
      <c r="B155" s="4">
        <v>162.10000600000001</v>
      </c>
      <c r="C155" s="4">
        <v>162.25</v>
      </c>
      <c r="D155" s="4">
        <v>154.80999800000001</v>
      </c>
      <c r="E155" s="4">
        <v>155.13999899999999</v>
      </c>
      <c r="F155" s="4">
        <v>155.13999899999999</v>
      </c>
      <c r="G155" s="2">
        <v>6347700</v>
      </c>
      <c r="H155" s="4">
        <f t="shared" si="29"/>
        <v>6.3476999999999997</v>
      </c>
      <c r="I155" s="10">
        <f t="shared" si="30"/>
        <v>-4.6699990000000184</v>
      </c>
      <c r="J155" s="6" t="b">
        <f t="shared" si="26"/>
        <v>1</v>
      </c>
      <c r="K155" s="5">
        <f t="shared" si="31"/>
        <v>4.2936500569901385E-2</v>
      </c>
      <c r="L155" s="5">
        <f t="shared" si="36"/>
        <v>4.3821269645608694E-2</v>
      </c>
      <c r="M155" s="4">
        <f t="shared" si="32"/>
        <v>153.358361889988</v>
      </c>
      <c r="N155" s="4">
        <f t="shared" si="33"/>
        <v>149.58507919259168</v>
      </c>
      <c r="O155" s="5">
        <f t="shared" si="34"/>
        <v>2.4604349256828261E-2</v>
      </c>
      <c r="P155" s="43">
        <f t="shared" si="27"/>
        <v>9.4656469469420797E-3</v>
      </c>
      <c r="Q155" s="14"/>
      <c r="R155" s="13">
        <f t="shared" si="28"/>
        <v>5.7979480221563885E-2</v>
      </c>
      <c r="S155" s="20" t="b">
        <f t="shared" si="35"/>
        <v>1</v>
      </c>
      <c r="T155" s="13"/>
      <c r="U155" s="13"/>
      <c r="V155" s="13">
        <f t="shared" si="37"/>
        <v>2.3289064308289766E-3</v>
      </c>
    </row>
    <row r="156" spans="1:22" x14ac:dyDescent="0.2">
      <c r="A156" s="1">
        <v>45097</v>
      </c>
      <c r="B156" s="4">
        <v>152.60000600000001</v>
      </c>
      <c r="C156" s="4">
        <v>155.720001</v>
      </c>
      <c r="D156" s="4">
        <v>150.259995</v>
      </c>
      <c r="E156" s="4">
        <v>152.08000200000001</v>
      </c>
      <c r="F156" s="4">
        <v>152.08000200000001</v>
      </c>
      <c r="G156" s="2">
        <v>3595400</v>
      </c>
      <c r="H156" s="4">
        <f t="shared" si="29"/>
        <v>3.5954000000000002</v>
      </c>
      <c r="I156" s="10">
        <f t="shared" si="30"/>
        <v>-3.0599969999999814</v>
      </c>
      <c r="J156" s="6" t="b">
        <f t="shared" si="26"/>
        <v>1</v>
      </c>
      <c r="K156" s="5">
        <f t="shared" si="31"/>
        <v>3.4076276510762397E-3</v>
      </c>
      <c r="L156" s="5">
        <f t="shared" si="36"/>
        <v>2.3375282408327168E-2</v>
      </c>
      <c r="M156" s="4">
        <f t="shared" si="32"/>
        <v>153.14530190832335</v>
      </c>
      <c r="N156" s="4">
        <f t="shared" si="33"/>
        <v>149.80202900193154</v>
      </c>
      <c r="O156" s="5">
        <f t="shared" si="34"/>
        <v>2.1830724578107991E-2</v>
      </c>
      <c r="P156" s="43">
        <f t="shared" si="27"/>
        <v>-1.884032270249179E-2</v>
      </c>
      <c r="Q156" s="14"/>
      <c r="R156" s="13">
        <f t="shared" si="28"/>
        <v>1.6812132397100429E-2</v>
      </c>
      <c r="S156" s="20" t="b">
        <f t="shared" si="35"/>
        <v>1</v>
      </c>
      <c r="T156" s="13"/>
      <c r="U156" s="13"/>
      <c r="V156" s="13">
        <f t="shared" si="37"/>
        <v>-1.3892948453472374E-3</v>
      </c>
    </row>
    <row r="157" spans="1:22" x14ac:dyDescent="0.2">
      <c r="A157" s="1">
        <v>45098</v>
      </c>
      <c r="B157" s="4">
        <v>150.58000200000001</v>
      </c>
      <c r="C157" s="4">
        <v>151.38000500000001</v>
      </c>
      <c r="D157" s="4">
        <v>143.270004</v>
      </c>
      <c r="E157" s="4">
        <v>143.85000600000001</v>
      </c>
      <c r="F157" s="4">
        <v>143.85000600000001</v>
      </c>
      <c r="G157" s="2">
        <v>6245200</v>
      </c>
      <c r="H157" s="4">
        <f t="shared" si="29"/>
        <v>6.2451999999999996</v>
      </c>
      <c r="I157" s="10">
        <f t="shared" si="30"/>
        <v>-8.2299959999999999</v>
      </c>
      <c r="J157" s="6" t="b">
        <f t="shared" si="26"/>
        <v>1</v>
      </c>
      <c r="K157" s="5">
        <f t="shared" si="31"/>
        <v>4.4693823287371183E-2</v>
      </c>
      <c r="L157" s="5">
        <f t="shared" si="36"/>
        <v>4.9742361945357333E-2</v>
      </c>
      <c r="M157" s="4">
        <f t="shared" si="32"/>
        <v>151.5960859236028</v>
      </c>
      <c r="N157" s="4">
        <f t="shared" si="33"/>
        <v>149.28446178437227</v>
      </c>
      <c r="O157" s="5">
        <f t="shared" si="34"/>
        <v>1.5248574032415847E-2</v>
      </c>
      <c r="P157" s="43">
        <f t="shared" si="27"/>
        <v>-5.4922802741745907E-2</v>
      </c>
      <c r="Q157" s="14"/>
      <c r="R157" s="13">
        <f t="shared" si="28"/>
        <v>-1.4253727085782625E-3</v>
      </c>
      <c r="S157" s="20" t="b">
        <f t="shared" si="35"/>
        <v>1</v>
      </c>
      <c r="T157" s="13"/>
      <c r="U157" s="13"/>
      <c r="V157" s="13">
        <f t="shared" si="37"/>
        <v>-1.011598766280109E-2</v>
      </c>
    </row>
    <row r="158" spans="1:22" x14ac:dyDescent="0.2">
      <c r="A158" s="1">
        <v>45099</v>
      </c>
      <c r="B158" s="4">
        <v>142.55999800000001</v>
      </c>
      <c r="C158" s="4">
        <v>146.94000199999999</v>
      </c>
      <c r="D158" s="4">
        <v>141.5</v>
      </c>
      <c r="E158" s="4">
        <v>145.800003</v>
      </c>
      <c r="F158" s="4">
        <v>145.800003</v>
      </c>
      <c r="G158" s="2">
        <v>3306400</v>
      </c>
      <c r="H158" s="4">
        <f t="shared" si="29"/>
        <v>3.3064</v>
      </c>
      <c r="I158" s="10">
        <f t="shared" si="30"/>
        <v>1.9499969999999962</v>
      </c>
      <c r="J158" s="6" t="b">
        <f t="shared" si="26"/>
        <v>0</v>
      </c>
      <c r="K158" s="5">
        <f t="shared" si="31"/>
        <v>-2.2727308119069953E-2</v>
      </c>
      <c r="L158" s="5">
        <f t="shared" si="36"/>
        <v>7.7582617699977225E-3</v>
      </c>
      <c r="M158" s="4">
        <f t="shared" si="32"/>
        <v>150.63007210300233</v>
      </c>
      <c r="N158" s="4">
        <f t="shared" si="33"/>
        <v>148.98146536833991</v>
      </c>
      <c r="O158" s="5">
        <f t="shared" si="34"/>
        <v>1.0944738402137184E-2</v>
      </c>
      <c r="P158" s="43">
        <f t="shared" si="27"/>
        <v>-6.0612545526494206E-2</v>
      </c>
      <c r="Q158" s="14"/>
      <c r="R158" s="13">
        <f t="shared" si="28"/>
        <v>-2.4497565801329731E-2</v>
      </c>
      <c r="S158" s="20" t="b">
        <f t="shared" si="35"/>
        <v>0</v>
      </c>
      <c r="T158" s="13"/>
      <c r="U158" s="13"/>
      <c r="V158" s="13">
        <f t="shared" si="37"/>
        <v>-6.3722873497360014E-3</v>
      </c>
    </row>
    <row r="159" spans="1:22" x14ac:dyDescent="0.2">
      <c r="A159" s="1">
        <v>45100</v>
      </c>
      <c r="B159" s="4">
        <v>143.429993</v>
      </c>
      <c r="C159" s="4">
        <v>144.949997</v>
      </c>
      <c r="D159" s="4">
        <v>142.21000699999999</v>
      </c>
      <c r="E159" s="4">
        <v>143.64999399999999</v>
      </c>
      <c r="F159" s="4">
        <v>143.64999399999999</v>
      </c>
      <c r="G159" s="2">
        <v>2897700</v>
      </c>
      <c r="H159" s="4">
        <f t="shared" si="29"/>
        <v>2.8976999999999999</v>
      </c>
      <c r="I159" s="10">
        <f t="shared" si="30"/>
        <v>-2.1500090000000114</v>
      </c>
      <c r="J159" s="6" t="b">
        <f t="shared" si="26"/>
        <v>0</v>
      </c>
      <c r="K159" s="5">
        <f t="shared" si="31"/>
        <v>-1.5338563113504184E-3</v>
      </c>
      <c r="L159" s="5">
        <f t="shared" si="36"/>
        <v>8.9686307478847611E-3</v>
      </c>
      <c r="M159" s="4">
        <f t="shared" si="32"/>
        <v>149.46672575250193</v>
      </c>
      <c r="N159" s="4">
        <f t="shared" si="33"/>
        <v>148.51785916239731</v>
      </c>
      <c r="O159" s="5">
        <f t="shared" si="34"/>
        <v>6.348346665971785E-3</v>
      </c>
      <c r="P159" s="43">
        <f t="shared" si="27"/>
        <v>-4.8550730712587836E-2</v>
      </c>
      <c r="Q159" s="14"/>
      <c r="R159" s="13">
        <f t="shared" si="28"/>
        <v>-3.0218958298324317E-2</v>
      </c>
      <c r="S159" s="20" t="b">
        <f t="shared" si="35"/>
        <v>1</v>
      </c>
      <c r="T159" s="13"/>
      <c r="U159" s="13"/>
      <c r="V159" s="13">
        <f t="shared" si="37"/>
        <v>-7.7232011792764512E-3</v>
      </c>
    </row>
    <row r="160" spans="1:22" x14ac:dyDescent="0.2">
      <c r="A160" s="1">
        <v>45103</v>
      </c>
      <c r="B160" s="4">
        <v>143.03999300000001</v>
      </c>
      <c r="C160" s="4">
        <v>145.179993</v>
      </c>
      <c r="D160" s="4">
        <v>141.35000600000001</v>
      </c>
      <c r="E160" s="4">
        <v>141.80999800000001</v>
      </c>
      <c r="F160" s="4">
        <v>141.80999800000001</v>
      </c>
      <c r="G160" s="2">
        <v>2186100</v>
      </c>
      <c r="H160" s="4">
        <f t="shared" si="29"/>
        <v>2.1861000000000002</v>
      </c>
      <c r="I160" s="10">
        <f t="shared" si="30"/>
        <v>-1.8399959999999851</v>
      </c>
      <c r="J160" s="6" t="b">
        <f t="shared" si="26"/>
        <v>1</v>
      </c>
      <c r="K160" s="5">
        <f t="shared" si="31"/>
        <v>8.5989587541436905E-3</v>
      </c>
      <c r="L160" s="5">
        <f t="shared" si="36"/>
        <v>2.3212530393220153E-2</v>
      </c>
      <c r="M160" s="4">
        <f t="shared" si="32"/>
        <v>148.19060446041829</v>
      </c>
      <c r="N160" s="4">
        <f t="shared" si="33"/>
        <v>147.93456688740625</v>
      </c>
      <c r="O160" s="5">
        <f t="shared" si="34"/>
        <v>1.7277584766207269E-3</v>
      </c>
      <c r="P160" s="43">
        <f t="shared" si="27"/>
        <v>-4.6160810837676293E-2</v>
      </c>
      <c r="Q160" s="14"/>
      <c r="R160" s="13">
        <f t="shared" si="28"/>
        <v>-2.0315805252163768E-2</v>
      </c>
      <c r="S160" s="20" t="b">
        <f t="shared" si="35"/>
        <v>1</v>
      </c>
      <c r="T160" s="13"/>
      <c r="U160" s="13"/>
      <c r="V160" s="13">
        <f t="shared" si="37"/>
        <v>-8.5378286415181154E-3</v>
      </c>
    </row>
    <row r="161" spans="1:22" x14ac:dyDescent="0.2">
      <c r="A161" s="1">
        <v>45104</v>
      </c>
      <c r="B161" s="4">
        <v>142.490005</v>
      </c>
      <c r="C161" s="4">
        <v>145.070007</v>
      </c>
      <c r="D161" s="4">
        <v>142.070007</v>
      </c>
      <c r="E161" s="4">
        <v>144.279999</v>
      </c>
      <c r="F161" s="4">
        <v>144.279999</v>
      </c>
      <c r="G161" s="2">
        <v>2563100</v>
      </c>
      <c r="H161" s="4">
        <f t="shared" si="29"/>
        <v>2.5630999999999999</v>
      </c>
      <c r="I161" s="10">
        <f t="shared" si="30"/>
        <v>2.4700009999999963</v>
      </c>
      <c r="J161" s="6" t="b">
        <f t="shared" si="26"/>
        <v>0</v>
      </c>
      <c r="K161" s="5">
        <f t="shared" si="31"/>
        <v>-1.2562242523607233E-2</v>
      </c>
      <c r="L161" s="5">
        <f t="shared" si="36"/>
        <v>5.4457018120913185E-3</v>
      </c>
      <c r="M161" s="4">
        <f t="shared" si="32"/>
        <v>147.53883688368191</v>
      </c>
      <c r="N161" s="4">
        <f t="shared" si="33"/>
        <v>147.61677837545787</v>
      </c>
      <c r="O161" s="5">
        <f t="shared" si="34"/>
        <v>-5.2827779737349976E-4</v>
      </c>
      <c r="P161" s="43">
        <f t="shared" si="27"/>
        <v>-3.7067052982080066E-2</v>
      </c>
      <c r="Q161" s="14"/>
      <c r="R161" s="13">
        <f t="shared" si="28"/>
        <v>-1.6733423794226505E-2</v>
      </c>
      <c r="S161" s="20" t="b">
        <f t="shared" si="35"/>
        <v>0</v>
      </c>
      <c r="T161" s="13"/>
      <c r="U161" s="13"/>
      <c r="V161" s="13">
        <f t="shared" si="37"/>
        <v>-4.3981707147328812E-3</v>
      </c>
    </row>
    <row r="162" spans="1:22" x14ac:dyDescent="0.2">
      <c r="A162" s="1">
        <v>45105</v>
      </c>
      <c r="B162" s="4">
        <v>143.88999899999999</v>
      </c>
      <c r="C162" s="4">
        <v>146.020004</v>
      </c>
      <c r="D162" s="4">
        <v>142.43800400000001</v>
      </c>
      <c r="E162" s="4">
        <v>145.08999600000001</v>
      </c>
      <c r="F162" s="4">
        <v>145.08999600000001</v>
      </c>
      <c r="G162" s="2">
        <v>2374800</v>
      </c>
      <c r="H162" s="4">
        <f t="shared" si="29"/>
        <v>2.3748</v>
      </c>
      <c r="I162" s="10">
        <f t="shared" si="30"/>
        <v>0.80999700000000985</v>
      </c>
      <c r="J162" s="6" t="b">
        <f t="shared" si="26"/>
        <v>0</v>
      </c>
      <c r="K162" s="5">
        <f t="shared" si="31"/>
        <v>-8.3396831492091733E-3</v>
      </c>
      <c r="L162" s="5">
        <f t="shared" si="36"/>
        <v>6.3690451617847282E-3</v>
      </c>
      <c r="M162" s="4">
        <f t="shared" si="32"/>
        <v>147.1306967364016</v>
      </c>
      <c r="N162" s="4">
        <f t="shared" si="33"/>
        <v>147.39705816889631</v>
      </c>
      <c r="O162" s="5">
        <f t="shared" si="34"/>
        <v>-1.8103729432608899E-3</v>
      </c>
      <c r="P162" s="43">
        <f t="shared" si="27"/>
        <v>-3.189472245080844E-2</v>
      </c>
      <c r="Q162" s="14"/>
      <c r="R162" s="13">
        <f t="shared" si="28"/>
        <v>-7.5490211155019062E-3</v>
      </c>
      <c r="S162" s="20" t="b">
        <f t="shared" si="35"/>
        <v>0</v>
      </c>
      <c r="T162" s="13"/>
      <c r="U162" s="13"/>
      <c r="V162" s="13">
        <f t="shared" si="37"/>
        <v>-2.7663234704912308E-3</v>
      </c>
    </row>
    <row r="163" spans="1:22" x14ac:dyDescent="0.2">
      <c r="A163" s="1">
        <v>45106</v>
      </c>
      <c r="B163" s="4">
        <v>145.770004</v>
      </c>
      <c r="C163" s="4">
        <v>146.490005</v>
      </c>
      <c r="D163" s="4">
        <v>143.16999799999999</v>
      </c>
      <c r="E163" s="4">
        <v>143.990005</v>
      </c>
      <c r="F163" s="4">
        <v>143.990005</v>
      </c>
      <c r="G163" s="2">
        <v>2450100</v>
      </c>
      <c r="H163" s="4">
        <f t="shared" si="29"/>
        <v>2.4500999999999999</v>
      </c>
      <c r="I163" s="10">
        <f t="shared" si="30"/>
        <v>-1.099991000000017</v>
      </c>
      <c r="J163" s="6" t="b">
        <f t="shared" si="26"/>
        <v>1</v>
      </c>
      <c r="K163" s="5">
        <f t="shared" si="31"/>
        <v>1.221101016091077E-2</v>
      </c>
      <c r="L163" s="5">
        <f t="shared" si="36"/>
        <v>1.706601074933406E-2</v>
      </c>
      <c r="M163" s="4">
        <f t="shared" si="32"/>
        <v>146.60724811366799</v>
      </c>
      <c r="N163" s="4">
        <f t="shared" si="33"/>
        <v>147.10079267594881</v>
      </c>
      <c r="O163" s="5">
        <f t="shared" si="34"/>
        <v>-3.366440395212663E-3</v>
      </c>
      <c r="P163" s="43">
        <f t="shared" si="27"/>
        <v>-2.3445294539619355E-2</v>
      </c>
      <c r="Q163" s="14"/>
      <c r="R163" s="13">
        <f t="shared" si="28"/>
        <v>-7.9970884916341113E-4</v>
      </c>
      <c r="S163" s="20" t="b">
        <f t="shared" si="35"/>
        <v>1</v>
      </c>
      <c r="T163" s="13"/>
      <c r="U163" s="13"/>
      <c r="V163" s="13">
        <f t="shared" si="37"/>
        <v>-3.5577118463009641E-3</v>
      </c>
    </row>
    <row r="164" spans="1:22" x14ac:dyDescent="0.2">
      <c r="A164" s="1">
        <v>45107</v>
      </c>
      <c r="B164" s="4">
        <v>145.08999600000001</v>
      </c>
      <c r="C164" s="4">
        <v>149.320007</v>
      </c>
      <c r="D164" s="4">
        <v>144.86999499999999</v>
      </c>
      <c r="E164" s="4">
        <v>146.86999499999999</v>
      </c>
      <c r="F164" s="4">
        <v>146.86999499999999</v>
      </c>
      <c r="G164" s="2">
        <v>3091300</v>
      </c>
      <c r="H164" s="4">
        <f t="shared" si="29"/>
        <v>3.0912999999999999</v>
      </c>
      <c r="I164" s="10">
        <f t="shared" si="30"/>
        <v>2.8799899999999923</v>
      </c>
      <c r="J164" s="6" t="b">
        <f t="shared" si="26"/>
        <v>1</v>
      </c>
      <c r="K164" s="5">
        <f t="shared" si="31"/>
        <v>-1.226824074073291E-2</v>
      </c>
      <c r="L164" s="5">
        <f t="shared" si="36"/>
        <v>1.6407794569685597E-2</v>
      </c>
      <c r="M164" s="4">
        <f t="shared" si="32"/>
        <v>146.65103926139</v>
      </c>
      <c r="N164" s="4">
        <f t="shared" si="33"/>
        <v>147.08072331282281</v>
      </c>
      <c r="O164" s="5">
        <f t="shared" si="34"/>
        <v>-2.9299761774408488E-3</v>
      </c>
      <c r="P164" s="43">
        <f t="shared" si="27"/>
        <v>-1.214477763240044E-2</v>
      </c>
      <c r="Q164" s="14"/>
      <c r="R164" s="13">
        <f t="shared" si="28"/>
        <v>1.8199446468653072E-2</v>
      </c>
      <c r="S164" s="20" t="b">
        <f t="shared" si="35"/>
        <v>0</v>
      </c>
      <c r="T164" s="13">
        <f>(E164-E163)/E163</f>
        <v>2.0001318841540373E-2</v>
      </c>
      <c r="U164" s="13"/>
      <c r="V164" s="13">
        <f t="shared" si="37"/>
        <v>2.9869701727196874E-4</v>
      </c>
    </row>
    <row r="165" spans="1:22" x14ac:dyDescent="0.2">
      <c r="A165" s="1">
        <v>45110</v>
      </c>
      <c r="B165" s="4">
        <v>147.179993</v>
      </c>
      <c r="C165" s="4">
        <v>147.550003</v>
      </c>
      <c r="D165" s="4">
        <v>145.009995</v>
      </c>
      <c r="E165" s="4">
        <v>145.96000699999999</v>
      </c>
      <c r="F165" s="4">
        <v>145.96000699999999</v>
      </c>
      <c r="G165" s="2">
        <v>1386400</v>
      </c>
      <c r="H165" s="4">
        <f t="shared" si="29"/>
        <v>1.3864000000000001</v>
      </c>
      <c r="I165" s="10">
        <f t="shared" si="30"/>
        <v>-0.90998799999999846</v>
      </c>
      <c r="J165" s="6" t="b">
        <f t="shared" si="26"/>
        <v>1</v>
      </c>
      <c r="K165" s="5">
        <f t="shared" si="31"/>
        <v>8.2890749967626763E-3</v>
      </c>
      <c r="L165" s="5">
        <f t="shared" si="36"/>
        <v>1.0775980804283776E-2</v>
      </c>
      <c r="M165" s="4">
        <f t="shared" si="32"/>
        <v>146.535867217825</v>
      </c>
      <c r="N165" s="4">
        <f t="shared" si="33"/>
        <v>146.98326972040343</v>
      </c>
      <c r="O165" s="5">
        <f t="shared" si="34"/>
        <v>-3.0531944913757196E-3</v>
      </c>
      <c r="P165" s="43">
        <f t="shared" si="27"/>
        <v>-1.0412960640938464E-2</v>
      </c>
      <c r="Q165" s="14"/>
      <c r="R165" s="13">
        <f t="shared" si="28"/>
        <v>6.9207341617427663E-3</v>
      </c>
      <c r="S165" s="20" t="b">
        <f t="shared" si="35"/>
        <v>1</v>
      </c>
      <c r="T165" s="13">
        <f>(E165-E164)/E164</f>
        <v>-6.1958741130208285E-3</v>
      </c>
      <c r="U165" s="13"/>
      <c r="V165" s="13">
        <f t="shared" si="37"/>
        <v>-7.8534761257105252E-4</v>
      </c>
    </row>
    <row r="166" spans="1:22" x14ac:dyDescent="0.2">
      <c r="A166" s="1">
        <v>45112</v>
      </c>
      <c r="B166" s="4">
        <v>145.55999800000001</v>
      </c>
      <c r="C166" s="4">
        <v>147.270004</v>
      </c>
      <c r="D166" s="4">
        <v>144.88000500000001</v>
      </c>
      <c r="E166" s="4">
        <v>145.08000200000001</v>
      </c>
      <c r="F166" s="4">
        <v>145.08000200000001</v>
      </c>
      <c r="G166" s="2">
        <v>3179100</v>
      </c>
      <c r="H166" s="4">
        <f t="shared" si="29"/>
        <v>3.1791</v>
      </c>
      <c r="I166" s="10">
        <f t="shared" si="30"/>
        <v>-0.88000499999998283</v>
      </c>
      <c r="J166" s="6" t="b">
        <f t="shared" si="26"/>
        <v>1</v>
      </c>
      <c r="K166" s="5">
        <f t="shared" si="31"/>
        <v>3.2975817985378087E-3</v>
      </c>
      <c r="L166" s="5">
        <f t="shared" si="36"/>
        <v>1.4870658929295559E-2</v>
      </c>
      <c r="M166" s="4">
        <f t="shared" si="32"/>
        <v>146.29322301485416</v>
      </c>
      <c r="N166" s="4">
        <f t="shared" si="33"/>
        <v>146.81776817949878</v>
      </c>
      <c r="O166" s="5">
        <f t="shared" si="34"/>
        <v>-3.5855739167860194E-3</v>
      </c>
      <c r="P166" s="43">
        <f t="shared" si="27"/>
        <v>-9.6601741743748328E-3</v>
      </c>
      <c r="Q166" s="14"/>
      <c r="R166" s="13">
        <f t="shared" si="28"/>
        <v>6.6768710471752837E-3</v>
      </c>
      <c r="S166" s="20" t="b">
        <f t="shared" si="35"/>
        <v>1</v>
      </c>
      <c r="T166" s="13">
        <f>(E166-E165)/E165</f>
        <v>-6.0290830213510669E-3</v>
      </c>
      <c r="U166" s="13">
        <f>(E166-E164)/E164</f>
        <v>-1.2187601694954654E-2</v>
      </c>
      <c r="V166" s="13">
        <f t="shared" si="37"/>
        <v>-1.6558690208599046E-3</v>
      </c>
    </row>
    <row r="167" spans="1:22" x14ac:dyDescent="0.2">
      <c r="A167" s="1">
        <v>45113</v>
      </c>
      <c r="B167" s="4">
        <v>142.75</v>
      </c>
      <c r="C167" s="4">
        <v>143.71499600000001</v>
      </c>
      <c r="D167" s="4">
        <v>139.36999499999999</v>
      </c>
      <c r="E167" s="4">
        <v>143.61000100000001</v>
      </c>
      <c r="F167" s="4">
        <v>143.61000100000001</v>
      </c>
      <c r="G167" s="2">
        <v>3788800</v>
      </c>
      <c r="H167" s="4">
        <f t="shared" si="29"/>
        <v>3.7888000000000002</v>
      </c>
      <c r="I167" s="10">
        <f t="shared" si="30"/>
        <v>-1.4700009999999963</v>
      </c>
      <c r="J167" s="6" t="b">
        <f t="shared" si="26"/>
        <v>0</v>
      </c>
      <c r="K167" s="5">
        <f t="shared" si="31"/>
        <v>-6.0245253940456123E-3</v>
      </c>
      <c r="L167" s="5">
        <f t="shared" si="36"/>
        <v>7.3057790016570288E-4</v>
      </c>
      <c r="M167" s="4">
        <f t="shared" si="32"/>
        <v>145.8460193457118</v>
      </c>
      <c r="N167" s="4">
        <f t="shared" si="33"/>
        <v>146.53883190302062</v>
      </c>
      <c r="O167" s="5">
        <f t="shared" si="34"/>
        <v>-4.7503014509199006E-3</v>
      </c>
      <c r="P167" s="43">
        <f t="shared" si="27"/>
        <v>-4.4403161462782947E-2</v>
      </c>
      <c r="Q167" s="14"/>
      <c r="R167" s="13">
        <f t="shared" si="28"/>
        <v>-1.4611460465440798E-2</v>
      </c>
      <c r="S167" s="20" t="b">
        <f t="shared" si="35"/>
        <v>1</v>
      </c>
      <c r="T167" s="13"/>
      <c r="U167" s="13"/>
      <c r="V167" s="13">
        <f t="shared" si="37"/>
        <v>-3.0568994238165119E-3</v>
      </c>
    </row>
    <row r="168" spans="1:22" x14ac:dyDescent="0.2">
      <c r="A168" s="1">
        <v>45114</v>
      </c>
      <c r="B168" s="4">
        <v>143.509995</v>
      </c>
      <c r="C168" s="4">
        <v>146.800003</v>
      </c>
      <c r="D168" s="4">
        <v>143.479996</v>
      </c>
      <c r="E168" s="4">
        <v>144.050003</v>
      </c>
      <c r="F168" s="4">
        <v>144.050003</v>
      </c>
      <c r="G168" s="2">
        <v>2280900</v>
      </c>
      <c r="H168" s="4">
        <f t="shared" si="29"/>
        <v>2.2808999999999999</v>
      </c>
      <c r="I168" s="10">
        <f t="shared" si="30"/>
        <v>0.44000199999999268</v>
      </c>
      <c r="J168" s="6" t="b">
        <f t="shared" si="26"/>
        <v>1</v>
      </c>
      <c r="K168" s="5">
        <f t="shared" si="31"/>
        <v>-3.7628598621301623E-3</v>
      </c>
      <c r="L168" s="5">
        <f t="shared" si="36"/>
        <v>1.8732969644421602E-2</v>
      </c>
      <c r="M168" s="4">
        <f t="shared" si="32"/>
        <v>145.54668328809316</v>
      </c>
      <c r="N168" s="4">
        <f t="shared" si="33"/>
        <v>146.32241199841013</v>
      </c>
      <c r="O168" s="5">
        <f t="shared" si="34"/>
        <v>-5.3297587605036778E-3</v>
      </c>
      <c r="P168" s="43">
        <f t="shared" si="27"/>
        <v>-1.4199480478729909E-2</v>
      </c>
      <c r="Q168" s="14"/>
      <c r="R168" s="13">
        <f t="shared" si="28"/>
        <v>8.6111183270733572E-3</v>
      </c>
      <c r="S168" s="20" t="b">
        <f t="shared" si="35"/>
        <v>0</v>
      </c>
      <c r="T168" s="13"/>
      <c r="U168" s="13"/>
      <c r="V168" s="13">
        <f t="shared" si="37"/>
        <v>-2.0524115705145784E-3</v>
      </c>
    </row>
    <row r="169" spans="1:22" x14ac:dyDescent="0.2">
      <c r="A169" s="1">
        <v>45117</v>
      </c>
      <c r="B169" s="4">
        <v>143.800003</v>
      </c>
      <c r="C169" s="4">
        <v>149.979996</v>
      </c>
      <c r="D169" s="4">
        <v>143.5</v>
      </c>
      <c r="E169" s="4">
        <v>149.949997</v>
      </c>
      <c r="F169" s="4">
        <v>149.949997</v>
      </c>
      <c r="G169" s="2">
        <v>3451900</v>
      </c>
      <c r="H169" s="4">
        <f t="shared" si="29"/>
        <v>3.4519000000000002</v>
      </c>
      <c r="I169" s="10">
        <f t="shared" si="30"/>
        <v>5.8999939999999924</v>
      </c>
      <c r="J169" s="6" t="b">
        <f t="shared" si="26"/>
        <v>0</v>
      </c>
      <c r="K169" s="5">
        <f t="shared" si="31"/>
        <v>-4.2767690345597506E-2</v>
      </c>
      <c r="L169" s="5">
        <f t="shared" si="36"/>
        <v>2.0002000800162483E-4</v>
      </c>
      <c r="M169" s="4">
        <f t="shared" si="32"/>
        <v>146.28056890674429</v>
      </c>
      <c r="N169" s="4">
        <f t="shared" si="33"/>
        <v>146.63785417246143</v>
      </c>
      <c r="O169" s="5">
        <f t="shared" si="34"/>
        <v>-2.4424656561522671E-3</v>
      </c>
      <c r="P169" s="43">
        <f t="shared" si="27"/>
        <v>-1.9008463854942623E-2</v>
      </c>
      <c r="Q169" s="14"/>
      <c r="R169" s="13">
        <f t="shared" si="28"/>
        <v>2.5289941930798331E-2</v>
      </c>
      <c r="S169" s="20" t="b">
        <f t="shared" si="35"/>
        <v>0</v>
      </c>
      <c r="T169" s="13"/>
      <c r="U169" s="13"/>
      <c r="V169" s="13">
        <f t="shared" si="37"/>
        <v>5.0422696146121444E-3</v>
      </c>
    </row>
    <row r="170" spans="1:22" x14ac:dyDescent="0.2">
      <c r="A170" s="1">
        <v>45118</v>
      </c>
      <c r="B170" s="4">
        <v>150.75</v>
      </c>
      <c r="C170" s="4">
        <v>152.740005</v>
      </c>
      <c r="D170" s="4">
        <v>149.270004</v>
      </c>
      <c r="E170" s="4">
        <v>150.78999300000001</v>
      </c>
      <c r="F170" s="4">
        <v>150.78999300000001</v>
      </c>
      <c r="G170" s="2">
        <v>3520700</v>
      </c>
      <c r="H170" s="4">
        <f t="shared" si="29"/>
        <v>3.5207000000000002</v>
      </c>
      <c r="I170" s="10">
        <f t="shared" si="30"/>
        <v>0.83999600000001351</v>
      </c>
      <c r="J170" s="6" t="b">
        <f t="shared" si="26"/>
        <v>1</v>
      </c>
      <c r="K170" s="5">
        <f t="shared" si="31"/>
        <v>-2.6529353233837292E-4</v>
      </c>
      <c r="L170" s="5">
        <f t="shared" si="36"/>
        <v>1.2766871390373379E-2</v>
      </c>
      <c r="M170" s="4">
        <f t="shared" si="32"/>
        <v>147.03213958895358</v>
      </c>
      <c r="N170" s="4">
        <f t="shared" si="33"/>
        <v>146.99890972268219</v>
      </c>
      <c r="O170" s="5">
        <f t="shared" si="34"/>
        <v>2.26004099269019E-4</v>
      </c>
      <c r="P170" s="43">
        <f t="shared" si="27"/>
        <v>1.5220239719714625E-2</v>
      </c>
      <c r="Q170" s="14"/>
      <c r="R170" s="13">
        <f t="shared" si="28"/>
        <v>3.8820528810935159E-2</v>
      </c>
      <c r="S170" s="20" t="b">
        <f t="shared" si="35"/>
        <v>0</v>
      </c>
      <c r="T170" s="13"/>
      <c r="U170" s="13"/>
      <c r="V170" s="13">
        <f t="shared" si="37"/>
        <v>5.1378709272618889E-3</v>
      </c>
    </row>
    <row r="171" spans="1:22" x14ac:dyDescent="0.2">
      <c r="A171" s="1">
        <v>45119</v>
      </c>
      <c r="B171" s="4">
        <v>153.19000199999999</v>
      </c>
      <c r="C171" s="4">
        <v>153.929993</v>
      </c>
      <c r="D171" s="4">
        <v>144.33999600000001</v>
      </c>
      <c r="E171" s="4">
        <v>146.13000500000001</v>
      </c>
      <c r="F171" s="4">
        <v>146.13000500000001</v>
      </c>
      <c r="G171" s="2">
        <v>4597300</v>
      </c>
      <c r="H171" s="4">
        <f t="shared" si="29"/>
        <v>4.5972999999999997</v>
      </c>
      <c r="I171" s="10">
        <f t="shared" si="30"/>
        <v>-4.6599879999999985</v>
      </c>
      <c r="J171" s="6" t="b">
        <f t="shared" si="26"/>
        <v>1</v>
      </c>
      <c r="K171" s="5">
        <f t="shared" si="31"/>
        <v>4.6086538989665797E-2</v>
      </c>
      <c r="L171" s="5">
        <f t="shared" si="36"/>
        <v>5.0672307897785616E-2</v>
      </c>
      <c r="M171" s="4">
        <f t="shared" si="32"/>
        <v>146.88178382412798</v>
      </c>
      <c r="N171" s="4">
        <f t="shared" si="33"/>
        <v>146.92335279027503</v>
      </c>
      <c r="O171" s="5">
        <f t="shared" si="34"/>
        <v>-2.8300967665825208E-4</v>
      </c>
      <c r="P171" s="43">
        <f t="shared" si="27"/>
        <v>-1.7304990162506664E-2</v>
      </c>
      <c r="Q171" s="14"/>
      <c r="R171" s="13">
        <f t="shared" si="28"/>
        <v>4.7985590808941568E-2</v>
      </c>
      <c r="S171" s="20" t="b">
        <f t="shared" si="35"/>
        <v>1</v>
      </c>
      <c r="T171" s="13"/>
      <c r="U171" s="13"/>
      <c r="V171" s="13">
        <f t="shared" si="37"/>
        <v>-1.0226047532596811E-3</v>
      </c>
    </row>
    <row r="172" spans="1:22" x14ac:dyDescent="0.2">
      <c r="A172" s="1">
        <v>45120</v>
      </c>
      <c r="B172" s="4">
        <v>147.979996</v>
      </c>
      <c r="C172" s="4">
        <v>153.53999300000001</v>
      </c>
      <c r="D172" s="4">
        <v>147.529999</v>
      </c>
      <c r="E172" s="4">
        <v>150.75</v>
      </c>
      <c r="F172" s="4">
        <v>150.75</v>
      </c>
      <c r="G172" s="2">
        <v>4044700</v>
      </c>
      <c r="H172" s="4">
        <f t="shared" si="29"/>
        <v>4.0446999999999997</v>
      </c>
      <c r="I172" s="10">
        <f t="shared" si="30"/>
        <v>4.6199949999999887</v>
      </c>
      <c r="J172" s="6" t="b">
        <f t="shared" si="26"/>
        <v>0</v>
      </c>
      <c r="K172" s="5">
        <f t="shared" si="31"/>
        <v>-1.8718773313117269E-2</v>
      </c>
      <c r="L172" s="5">
        <f t="shared" si="36"/>
        <v>1.8171115847322002E-2</v>
      </c>
      <c r="M172" s="4">
        <f t="shared" si="32"/>
        <v>147.52648652010666</v>
      </c>
      <c r="N172" s="4">
        <f t="shared" si="33"/>
        <v>147.25610472155546</v>
      </c>
      <c r="O172" s="5">
        <f t="shared" si="34"/>
        <v>1.8327678298930279E-3</v>
      </c>
      <c r="P172" s="43">
        <f t="shared" si="27"/>
        <v>2.3809147605955638E-5</v>
      </c>
      <c r="Q172" s="14"/>
      <c r="R172" s="13">
        <f t="shared" si="28"/>
        <v>4.0762215800982687E-2</v>
      </c>
      <c r="S172" s="20" t="b">
        <f t="shared" si="35"/>
        <v>0</v>
      </c>
      <c r="T172" s="13"/>
      <c r="U172" s="13"/>
      <c r="V172" s="13">
        <f t="shared" si="37"/>
        <v>4.3892624340035801E-3</v>
      </c>
    </row>
    <row r="173" spans="1:22" x14ac:dyDescent="0.2">
      <c r="A173" s="1">
        <v>45121</v>
      </c>
      <c r="B173" s="4">
        <v>150.449997</v>
      </c>
      <c r="C173" s="4">
        <v>152.240005</v>
      </c>
      <c r="D173" s="4">
        <v>148.929993</v>
      </c>
      <c r="E173" s="4">
        <v>149.39999399999999</v>
      </c>
      <c r="F173" s="4">
        <v>149.39999399999999</v>
      </c>
      <c r="G173" s="2">
        <v>2642900</v>
      </c>
      <c r="H173" s="4">
        <f t="shared" si="29"/>
        <v>2.6429</v>
      </c>
      <c r="I173" s="10">
        <f t="shared" si="30"/>
        <v>-1.3500060000000076</v>
      </c>
      <c r="J173" s="6" t="b">
        <f t="shared" si="26"/>
        <v>1</v>
      </c>
      <c r="K173" s="5">
        <f t="shared" si="31"/>
        <v>6.9790828909089562E-3</v>
      </c>
      <c r="L173" s="5">
        <f t="shared" si="36"/>
        <v>1.865482729063234E-2</v>
      </c>
      <c r="M173" s="4">
        <f t="shared" si="32"/>
        <v>147.83873776675554</v>
      </c>
      <c r="N173" s="4">
        <f t="shared" si="33"/>
        <v>147.4425298762028</v>
      </c>
      <c r="O173" s="5">
        <f t="shared" si="34"/>
        <v>2.6800004960664649E-3</v>
      </c>
      <c r="P173" s="43">
        <f t="shared" si="27"/>
        <v>7.3813890035108491E-3</v>
      </c>
      <c r="Q173" s="14"/>
      <c r="R173" s="13">
        <f t="shared" si="28"/>
        <v>2.9770730592872836E-2</v>
      </c>
      <c r="S173" s="20" t="b">
        <f t="shared" si="35"/>
        <v>1</v>
      </c>
      <c r="T173" s="13"/>
      <c r="U173" s="13"/>
      <c r="V173" s="13">
        <f t="shared" si="37"/>
        <v>2.116577531359611E-3</v>
      </c>
    </row>
    <row r="174" spans="1:22" x14ac:dyDescent="0.2">
      <c r="A174" s="1">
        <v>45124</v>
      </c>
      <c r="B174" s="4">
        <v>149.070007</v>
      </c>
      <c r="C174" s="4">
        <v>155.55999800000001</v>
      </c>
      <c r="D174" s="4">
        <v>148.429993</v>
      </c>
      <c r="E174" s="4">
        <v>152.729996</v>
      </c>
      <c r="F174" s="4">
        <v>152.729996</v>
      </c>
      <c r="G174" s="2">
        <v>3687600</v>
      </c>
      <c r="H174" s="4">
        <f t="shared" si="29"/>
        <v>3.6876000000000002</v>
      </c>
      <c r="I174" s="10">
        <f t="shared" si="30"/>
        <v>3.3300020000000075</v>
      </c>
      <c r="J174" s="6" t="b">
        <f t="shared" si="26"/>
        <v>0</v>
      </c>
      <c r="K174" s="5">
        <f t="shared" si="31"/>
        <v>-2.4552148843730824E-2</v>
      </c>
      <c r="L174" s="5">
        <f t="shared" si="36"/>
        <v>1.8192350452460197E-2</v>
      </c>
      <c r="M174" s="4">
        <f t="shared" si="32"/>
        <v>148.6539474722963</v>
      </c>
      <c r="N174" s="4">
        <f t="shared" si="33"/>
        <v>147.9023095391417</v>
      </c>
      <c r="O174" s="5">
        <f t="shared" si="34"/>
        <v>5.0562931286750774E-3</v>
      </c>
      <c r="P174" s="43">
        <f t="shared" si="27"/>
        <v>-1.5065491102282092E-3</v>
      </c>
      <c r="Q174" s="14"/>
      <c r="R174" s="13">
        <f t="shared" si="28"/>
        <v>4.6457229324439901E-2</v>
      </c>
      <c r="S174" s="20" t="b">
        <f t="shared" si="35"/>
        <v>0</v>
      </c>
      <c r="T174" s="13">
        <f>(E174-E173)/E173</f>
        <v>2.2289170908534359E-2</v>
      </c>
      <c r="U174" s="13"/>
      <c r="V174" s="13">
        <f t="shared" si="37"/>
        <v>5.5141819921846512E-3</v>
      </c>
    </row>
    <row r="175" spans="1:22" x14ac:dyDescent="0.2">
      <c r="A175" s="1">
        <v>45125</v>
      </c>
      <c r="B175" s="4">
        <v>153</v>
      </c>
      <c r="C175" s="4">
        <v>154.22500600000001</v>
      </c>
      <c r="D175" s="4">
        <v>150.740005</v>
      </c>
      <c r="E175" s="4">
        <v>152.949997</v>
      </c>
      <c r="F175" s="4">
        <v>152.949997</v>
      </c>
      <c r="G175" s="2">
        <v>2411900</v>
      </c>
      <c r="H175" s="4">
        <f t="shared" si="29"/>
        <v>2.4119000000000002</v>
      </c>
      <c r="I175" s="10">
        <f t="shared" si="30"/>
        <v>0.22000099999999634</v>
      </c>
      <c r="J175" s="6" t="b">
        <f t="shared" si="26"/>
        <v>0</v>
      </c>
      <c r="K175" s="5">
        <f t="shared" si="31"/>
        <v>3.2681699346407707E-4</v>
      </c>
      <c r="L175" s="5">
        <f t="shared" si="36"/>
        <v>8.2672001970939216E-3</v>
      </c>
      <c r="M175" s="4">
        <f t="shared" si="32"/>
        <v>149.36995572691359</v>
      </c>
      <c r="N175" s="4">
        <f t="shared" si="33"/>
        <v>148.34123888356416</v>
      </c>
      <c r="O175" s="5">
        <f t="shared" si="34"/>
        <v>6.8870398892678644E-3</v>
      </c>
      <c r="P175" s="43">
        <f t="shared" si="27"/>
        <v>9.1721877161911221E-3</v>
      </c>
      <c r="Q175" s="14"/>
      <c r="R175" s="13">
        <f t="shared" si="28"/>
        <v>3.2503526224260858E-2</v>
      </c>
      <c r="S175" s="20" t="b">
        <f t="shared" si="35"/>
        <v>0</v>
      </c>
      <c r="T175" s="13">
        <f>(E175-E174)/E174</f>
        <v>1.4404570533740886E-3</v>
      </c>
      <c r="U175" s="13"/>
      <c r="V175" s="13">
        <f t="shared" si="37"/>
        <v>4.8166111078263227E-3</v>
      </c>
    </row>
    <row r="176" spans="1:22" x14ac:dyDescent="0.2">
      <c r="A176" s="1">
        <v>45126</v>
      </c>
      <c r="B176" s="4">
        <v>155</v>
      </c>
      <c r="C176" s="4">
        <v>161.5</v>
      </c>
      <c r="D176" s="4">
        <v>154.895004</v>
      </c>
      <c r="E176" s="4">
        <v>157.61000100000001</v>
      </c>
      <c r="F176" s="4">
        <v>157.61000100000001</v>
      </c>
      <c r="G176" s="2">
        <v>4787500</v>
      </c>
      <c r="H176" s="4">
        <f t="shared" si="29"/>
        <v>4.7874999999999996</v>
      </c>
      <c r="I176" s="10">
        <f t="shared" si="30"/>
        <v>4.6600040000000149</v>
      </c>
      <c r="J176" s="6" t="b">
        <f t="shared" si="26"/>
        <v>1</v>
      </c>
      <c r="K176" s="5">
        <f t="shared" si="31"/>
        <v>-1.683871612903233E-2</v>
      </c>
      <c r="L176" s="5">
        <f t="shared" si="36"/>
        <v>2.4086681114551013E-2</v>
      </c>
      <c r="M176" s="4">
        <f t="shared" si="32"/>
        <v>150.74329660576132</v>
      </c>
      <c r="N176" s="4">
        <f t="shared" si="33"/>
        <v>149.14721819803685</v>
      </c>
      <c r="O176" s="5">
        <f t="shared" si="34"/>
        <v>1.058805561283885E-2</v>
      </c>
      <c r="P176" s="43">
        <f t="shared" si="27"/>
        <v>2.7541572247133734E-2</v>
      </c>
      <c r="Q176" s="14"/>
      <c r="R176" s="13">
        <f t="shared" si="28"/>
        <v>7.1357756108854864E-2</v>
      </c>
      <c r="S176" s="20" t="b">
        <f t="shared" si="35"/>
        <v>0</v>
      </c>
      <c r="T176" s="13">
        <f>(E176-E175)/E175</f>
        <v>3.0467499780336804E-2</v>
      </c>
      <c r="U176" s="13">
        <f>(E176-E164)/E164</f>
        <v>7.3125936989376375E-2</v>
      </c>
      <c r="V176" s="13">
        <f t="shared" si="37"/>
        <v>9.1942243148183389E-3</v>
      </c>
    </row>
    <row r="177" spans="1:22" x14ac:dyDescent="0.2">
      <c r="A177" s="1">
        <v>45127</v>
      </c>
      <c r="B177" s="4">
        <v>154.929993</v>
      </c>
      <c r="C177" s="4">
        <v>156.13999899999999</v>
      </c>
      <c r="D177" s="4">
        <v>147.5</v>
      </c>
      <c r="E177" s="4">
        <v>148.070007</v>
      </c>
      <c r="F177" s="4">
        <v>148.070007</v>
      </c>
      <c r="G177" s="2">
        <v>4791900</v>
      </c>
      <c r="H177" s="4">
        <f t="shared" si="29"/>
        <v>4.7919</v>
      </c>
      <c r="I177" s="10">
        <f t="shared" si="30"/>
        <v>-9.5399940000000072</v>
      </c>
      <c r="J177" s="6" t="b">
        <f t="shared" si="26"/>
        <v>1</v>
      </c>
      <c r="K177" s="5">
        <f t="shared" si="31"/>
        <v>4.4277972696997361E-2</v>
      </c>
      <c r="L177" s="5">
        <f t="shared" si="36"/>
        <v>5.1684334902551046E-2</v>
      </c>
      <c r="M177" s="4">
        <f t="shared" si="32"/>
        <v>150.29774833813443</v>
      </c>
      <c r="N177" s="4">
        <f t="shared" si="33"/>
        <v>149.05354765907714</v>
      </c>
      <c r="O177" s="5">
        <f t="shared" si="34"/>
        <v>8.2782389810533187E-3</v>
      </c>
      <c r="P177" s="43">
        <f t="shared" si="27"/>
        <v>-1.8614705603174794E-2</v>
      </c>
      <c r="Q177" s="14"/>
      <c r="R177" s="13">
        <f t="shared" si="28"/>
        <v>3.8871178886338863E-2</v>
      </c>
      <c r="S177" s="20" t="b">
        <f t="shared" si="35"/>
        <v>1</v>
      </c>
      <c r="T177" s="13"/>
      <c r="U177" s="13"/>
      <c r="V177" s="13">
        <f t="shared" si="37"/>
        <v>-2.9556754937642878E-3</v>
      </c>
    </row>
    <row r="178" spans="1:22" x14ac:dyDescent="0.2">
      <c r="A178" s="1">
        <v>45128</v>
      </c>
      <c r="B178" s="4">
        <v>149.929993</v>
      </c>
      <c r="C178" s="4">
        <v>152.375</v>
      </c>
      <c r="D178" s="4">
        <v>148.88000500000001</v>
      </c>
      <c r="E178" s="4">
        <v>150.89999399999999</v>
      </c>
      <c r="F178" s="4">
        <v>150.89999399999999</v>
      </c>
      <c r="G178" s="2">
        <v>5949600</v>
      </c>
      <c r="H178" s="4">
        <f t="shared" si="29"/>
        <v>5.9496000000000002</v>
      </c>
      <c r="I178" s="10">
        <f t="shared" si="30"/>
        <v>2.8299869999999885</v>
      </c>
      <c r="J178" s="6" t="b">
        <f t="shared" si="26"/>
        <v>0</v>
      </c>
      <c r="K178" s="5">
        <f t="shared" si="31"/>
        <v>-6.4696928252374183E-3</v>
      </c>
      <c r="L178" s="5">
        <f t="shared" si="36"/>
        <v>9.6801050041017724E-3</v>
      </c>
      <c r="M178" s="4">
        <f t="shared" si="32"/>
        <v>150.39812261511202</v>
      </c>
      <c r="N178" s="4">
        <f t="shared" si="33"/>
        <v>149.21410821046175</v>
      </c>
      <c r="O178" s="5">
        <f t="shared" si="34"/>
        <v>7.8725344709276324E-3</v>
      </c>
      <c r="P178" s="43">
        <f t="shared" si="27"/>
        <v>-1.0093993121157907E-2</v>
      </c>
      <c r="Q178" s="14"/>
      <c r="R178" s="13">
        <f t="shared" si="28"/>
        <v>1.3144295623603402E-2</v>
      </c>
      <c r="S178" s="20" t="b">
        <f t="shared" si="35"/>
        <v>0</v>
      </c>
      <c r="T178" s="13"/>
      <c r="U178" s="13"/>
      <c r="V178" s="13">
        <f t="shared" si="37"/>
        <v>6.6783619906115492E-4</v>
      </c>
    </row>
    <row r="179" spans="1:22" x14ac:dyDescent="0.2">
      <c r="A179" s="1">
        <v>45131</v>
      </c>
      <c r="B179" s="4">
        <v>150.970001</v>
      </c>
      <c r="C179" s="4">
        <v>151.78500399999999</v>
      </c>
      <c r="D179" s="4">
        <v>147.14999399999999</v>
      </c>
      <c r="E179" s="4">
        <v>149.740005</v>
      </c>
      <c r="F179" s="4">
        <v>149.740005</v>
      </c>
      <c r="G179" s="2">
        <v>2745100</v>
      </c>
      <c r="H179" s="4">
        <f t="shared" si="29"/>
        <v>2.7450999999999999</v>
      </c>
      <c r="I179" s="10">
        <f t="shared" si="30"/>
        <v>-1.1599889999999959</v>
      </c>
      <c r="J179" s="6" t="b">
        <f t="shared" si="26"/>
        <v>0</v>
      </c>
      <c r="K179" s="5">
        <f t="shared" si="31"/>
        <v>8.1472874866047058E-3</v>
      </c>
      <c r="L179" s="5">
        <f t="shared" si="36"/>
        <v>1.3472997635523929E-2</v>
      </c>
      <c r="M179" s="4">
        <f t="shared" si="32"/>
        <v>150.28843634592667</v>
      </c>
      <c r="N179" s="4">
        <f t="shared" si="33"/>
        <v>149.25983836607378</v>
      </c>
      <c r="O179" s="5">
        <f t="shared" si="34"/>
        <v>6.8441591706051999E-3</v>
      </c>
      <c r="P179" s="43">
        <f t="shared" si="27"/>
        <v>-2.0882793262302378E-2</v>
      </c>
      <c r="Q179" s="14"/>
      <c r="R179" s="13">
        <f t="shared" si="28"/>
        <v>9.9579694250633479E-3</v>
      </c>
      <c r="S179" s="20" t="b">
        <f t="shared" si="35"/>
        <v>1</v>
      </c>
      <c r="T179" s="13"/>
      <c r="U179" s="13"/>
      <c r="V179" s="13">
        <f t="shared" si="37"/>
        <v>-7.2930610620750317E-4</v>
      </c>
    </row>
    <row r="180" spans="1:22" x14ac:dyDescent="0.2">
      <c r="A180" s="1">
        <v>45132</v>
      </c>
      <c r="B180" s="4">
        <v>150.61999499999999</v>
      </c>
      <c r="C180" s="4">
        <v>153.41000399999999</v>
      </c>
      <c r="D180" s="4">
        <v>150.53999300000001</v>
      </c>
      <c r="E180" s="4">
        <v>150.94000199999999</v>
      </c>
      <c r="F180" s="4">
        <v>150.94000199999999</v>
      </c>
      <c r="G180" s="2">
        <v>2246200</v>
      </c>
      <c r="H180" s="4">
        <f t="shared" si="29"/>
        <v>2.2462</v>
      </c>
      <c r="I180" s="10">
        <f t="shared" si="30"/>
        <v>1.1999969999999962</v>
      </c>
      <c r="J180" s="6" t="b">
        <f t="shared" si="26"/>
        <v>1</v>
      </c>
      <c r="K180" s="5">
        <f t="shared" si="31"/>
        <v>-2.1245983974438718E-3</v>
      </c>
      <c r="L180" s="5">
        <f t="shared" si="36"/>
        <v>1.6100657946661639E-2</v>
      </c>
      <c r="M180" s="4">
        <f t="shared" si="32"/>
        <v>150.39703062160555</v>
      </c>
      <c r="N180" s="4">
        <f t="shared" si="33"/>
        <v>149.40593955163257</v>
      </c>
      <c r="O180" s="5">
        <f t="shared" si="34"/>
        <v>6.5898313675257112E-3</v>
      </c>
      <c r="P180" s="43">
        <f t="shared" si="27"/>
        <v>9.5056649591804038E-4</v>
      </c>
      <c r="Q180" s="14"/>
      <c r="R180" s="13">
        <f t="shared" si="28"/>
        <v>2.0033463200314013E-2</v>
      </c>
      <c r="S180" s="20" t="b">
        <f t="shared" si="35"/>
        <v>0</v>
      </c>
      <c r="T180" s="13"/>
      <c r="U180" s="13"/>
      <c r="V180" s="13">
        <f t="shared" si="37"/>
        <v>7.2257239691366144E-4</v>
      </c>
    </row>
    <row r="181" spans="1:22" x14ac:dyDescent="0.2">
      <c r="A181" s="1">
        <v>45133</v>
      </c>
      <c r="B181" s="4">
        <v>150.279999</v>
      </c>
      <c r="C181" s="4">
        <v>154.949997</v>
      </c>
      <c r="D181" s="4">
        <v>148.449997</v>
      </c>
      <c r="E181" s="4">
        <v>154.63000500000001</v>
      </c>
      <c r="F181" s="4">
        <v>154.63000500000001</v>
      </c>
      <c r="G181" s="2">
        <v>2798600</v>
      </c>
      <c r="H181" s="4">
        <f t="shared" si="29"/>
        <v>2.7986</v>
      </c>
      <c r="I181" s="10">
        <f t="shared" si="30"/>
        <v>3.6900030000000186</v>
      </c>
      <c r="J181" s="6" t="b">
        <f t="shared" si="26"/>
        <v>0</v>
      </c>
      <c r="K181" s="5">
        <f t="shared" si="31"/>
        <v>-2.8946007645368747E-2</v>
      </c>
      <c r="L181" s="5">
        <f t="shared" si="36"/>
        <v>2.0651307273015628E-3</v>
      </c>
      <c r="M181" s="4">
        <f t="shared" si="32"/>
        <v>151.10252635133796</v>
      </c>
      <c r="N181" s="4">
        <f t="shared" si="33"/>
        <v>149.86020611236017</v>
      </c>
      <c r="O181" s="5">
        <f t="shared" si="34"/>
        <v>8.2217039580740441E-3</v>
      </c>
      <c r="P181" s="43">
        <f t="shared" si="27"/>
        <v>-1.75545003474687E-2</v>
      </c>
      <c r="Q181" s="14"/>
      <c r="R181" s="13">
        <f t="shared" si="28"/>
        <v>2.5462649378317104E-2</v>
      </c>
      <c r="S181" s="20" t="b">
        <f t="shared" si="35"/>
        <v>0</v>
      </c>
      <c r="T181" s="13"/>
      <c r="U181" s="13"/>
      <c r="V181" s="13">
        <f t="shared" si="37"/>
        <v>4.6908886885367526E-3</v>
      </c>
    </row>
    <row r="182" spans="1:22" x14ac:dyDescent="0.2">
      <c r="A182" s="1">
        <v>45134</v>
      </c>
      <c r="B182" s="4">
        <v>156.949997</v>
      </c>
      <c r="C182" s="4">
        <v>158.08000200000001</v>
      </c>
      <c r="D182" s="4">
        <v>152.195007</v>
      </c>
      <c r="E182" s="4">
        <v>152.85000600000001</v>
      </c>
      <c r="F182" s="4">
        <v>152.85000600000001</v>
      </c>
      <c r="G182" s="2">
        <v>2671000</v>
      </c>
      <c r="H182" s="4">
        <f t="shared" si="29"/>
        <v>2.6709999999999998</v>
      </c>
      <c r="I182" s="10">
        <f t="shared" si="30"/>
        <v>-1.7799990000000037</v>
      </c>
      <c r="J182" s="6" t="b">
        <f t="shared" si="26"/>
        <v>1</v>
      </c>
      <c r="K182" s="5">
        <f t="shared" si="31"/>
        <v>2.6122912254658973E-2</v>
      </c>
      <c r="L182" s="5">
        <f t="shared" si="36"/>
        <v>3.3084488447817702E-2</v>
      </c>
      <c r="M182" s="4">
        <f t="shared" si="32"/>
        <v>151.39377295944831</v>
      </c>
      <c r="N182" s="4">
        <f t="shared" si="33"/>
        <v>150.12018871128538</v>
      </c>
      <c r="O182" s="5">
        <f t="shared" si="34"/>
        <v>8.4123951947750863E-3</v>
      </c>
      <c r="P182" s="43">
        <f t="shared" si="27"/>
        <v>5.2923843886650878E-3</v>
      </c>
      <c r="Q182" s="14"/>
      <c r="R182" s="13">
        <f t="shared" si="28"/>
        <v>4.4164491774325743E-2</v>
      </c>
      <c r="S182" s="20" t="b">
        <f t="shared" si="35"/>
        <v>1</v>
      </c>
      <c r="T182" s="13"/>
      <c r="U182" s="13"/>
      <c r="V182" s="13">
        <f t="shared" si="37"/>
        <v>1.9274767612631454E-3</v>
      </c>
    </row>
    <row r="183" spans="1:22" x14ac:dyDescent="0.2">
      <c r="A183" s="1">
        <v>45135</v>
      </c>
      <c r="B183" s="4">
        <v>155.5</v>
      </c>
      <c r="C183" s="4">
        <v>157.03999300000001</v>
      </c>
      <c r="D183" s="4">
        <v>153.5</v>
      </c>
      <c r="E183" s="4">
        <v>155.60000600000001</v>
      </c>
      <c r="F183" s="4">
        <v>155.60000600000001</v>
      </c>
      <c r="G183" s="2">
        <v>2003100</v>
      </c>
      <c r="H183" s="4">
        <f t="shared" si="29"/>
        <v>2.0030999999999999</v>
      </c>
      <c r="I183" s="10">
        <f t="shared" si="30"/>
        <v>2.75</v>
      </c>
      <c r="J183" s="6" t="b">
        <f t="shared" si="26"/>
        <v>0</v>
      </c>
      <c r="K183" s="5">
        <f t="shared" si="31"/>
        <v>-6.431254019293092E-4</v>
      </c>
      <c r="L183" s="5">
        <f t="shared" si="36"/>
        <v>9.1695559359837846E-3</v>
      </c>
      <c r="M183" s="4">
        <f t="shared" si="32"/>
        <v>152.09481179954025</v>
      </c>
      <c r="N183" s="4">
        <f t="shared" si="33"/>
        <v>150.59669456247795</v>
      </c>
      <c r="O183" s="5">
        <f t="shared" si="34"/>
        <v>9.8498904685638423E-3</v>
      </c>
      <c r="P183" s="43">
        <f t="shared" si="27"/>
        <v>9.2388963425772477E-3</v>
      </c>
      <c r="Q183" s="14"/>
      <c r="R183" s="13">
        <f t="shared" si="28"/>
        <v>3.2513805973720306E-2</v>
      </c>
      <c r="S183" s="20" t="b">
        <f t="shared" si="35"/>
        <v>0</v>
      </c>
      <c r="T183" s="13"/>
      <c r="U183" s="13"/>
      <c r="V183" s="13">
        <f t="shared" si="37"/>
        <v>4.6305658838406575E-3</v>
      </c>
    </row>
    <row r="184" spans="1:22" x14ac:dyDescent="0.2">
      <c r="A184" s="1">
        <v>45138</v>
      </c>
      <c r="B184" s="4">
        <v>157.88999899999999</v>
      </c>
      <c r="C184" s="4">
        <v>163.41000399999999</v>
      </c>
      <c r="D184" s="4">
        <v>157.66000399999999</v>
      </c>
      <c r="E184" s="4">
        <v>161.66000399999999</v>
      </c>
      <c r="F184" s="4">
        <v>161.66000399999999</v>
      </c>
      <c r="G184" s="2">
        <v>3914800</v>
      </c>
      <c r="H184" s="4">
        <f t="shared" si="29"/>
        <v>3.9148000000000001</v>
      </c>
      <c r="I184" s="10">
        <f t="shared" si="30"/>
        <v>6.0599979999999789</v>
      </c>
      <c r="J184" s="6" t="b">
        <f t="shared" si="26"/>
        <v>0</v>
      </c>
      <c r="K184" s="5">
        <f t="shared" si="31"/>
        <v>-2.3877414807001156E-2</v>
      </c>
      <c r="L184" s="5">
        <f t="shared" si="36"/>
        <v>1.0709258657138275E-2</v>
      </c>
      <c r="M184" s="4">
        <f t="shared" si="32"/>
        <v>153.68901049961687</v>
      </c>
      <c r="N184" s="4">
        <f t="shared" si="33"/>
        <v>151.55872147008856</v>
      </c>
      <c r="O184" s="5">
        <f t="shared" si="34"/>
        <v>1.3861036795038927E-2</v>
      </c>
      <c r="P184" s="43">
        <f t="shared" si="27"/>
        <v>2.5837849352234689E-2</v>
      </c>
      <c r="Q184" s="45"/>
      <c r="R184" s="13">
        <f t="shared" si="28"/>
        <v>6.3251064398045231E-2</v>
      </c>
      <c r="S184" s="20" t="b">
        <f t="shared" si="35"/>
        <v>0</v>
      </c>
      <c r="T184" s="13"/>
      <c r="U184" s="13"/>
      <c r="V184" s="13">
        <f t="shared" si="37"/>
        <v>1.0481611313459914E-2</v>
      </c>
    </row>
    <row r="185" spans="1:22" x14ac:dyDescent="0.2">
      <c r="A185" s="1">
        <v>45139</v>
      </c>
      <c r="B185" s="4">
        <v>161</v>
      </c>
      <c r="C185" s="4">
        <v>166.990005</v>
      </c>
      <c r="D185" s="4">
        <v>159.020004</v>
      </c>
      <c r="E185" s="4">
        <v>165.96000699999999</v>
      </c>
      <c r="F185" s="4">
        <v>165.96000699999999</v>
      </c>
      <c r="G185" s="2">
        <v>4018400</v>
      </c>
      <c r="H185" s="4">
        <f t="shared" si="29"/>
        <v>4.0183999999999997</v>
      </c>
      <c r="I185" s="10">
        <f t="shared" si="30"/>
        <v>4.3000030000000038</v>
      </c>
      <c r="J185" s="6" t="b">
        <f t="shared" si="26"/>
        <v>0</v>
      </c>
      <c r="K185" s="5">
        <f t="shared" si="31"/>
        <v>-3.0807496894409876E-2</v>
      </c>
      <c r="L185" s="5">
        <f t="shared" si="36"/>
        <v>6.1680218525654047E-3</v>
      </c>
      <c r="M185" s="4">
        <f t="shared" si="32"/>
        <v>155.73417658301406</v>
      </c>
      <c r="N185" s="4">
        <f t="shared" si="33"/>
        <v>152.81100716834172</v>
      </c>
      <c r="O185" s="5">
        <f t="shared" si="34"/>
        <v>1.8770249914373479E-2</v>
      </c>
      <c r="P185" s="43">
        <f t="shared" si="27"/>
        <v>2.1098948792620541E-2</v>
      </c>
      <c r="Q185" s="45"/>
      <c r="R185" s="13">
        <f t="shared" si="28"/>
        <v>7.2275904133258878E-2</v>
      </c>
      <c r="S185" s="20" t="b">
        <f t="shared" si="35"/>
        <v>0</v>
      </c>
      <c r="T185" s="13"/>
      <c r="U185" s="13"/>
      <c r="V185" s="13">
        <f t="shared" si="37"/>
        <v>1.3307171910006473E-2</v>
      </c>
    </row>
    <row r="186" spans="1:22" x14ac:dyDescent="0.2">
      <c r="A186" s="1">
        <v>45140</v>
      </c>
      <c r="B186" s="4">
        <v>161.51300000000001</v>
      </c>
      <c r="C186" s="4">
        <v>161.60000600000001</v>
      </c>
      <c r="D186" s="4">
        <v>152.55999800000001</v>
      </c>
      <c r="E186" s="4">
        <v>154.729996</v>
      </c>
      <c r="F186" s="4">
        <v>154.729996</v>
      </c>
      <c r="G186" s="2">
        <v>4608600</v>
      </c>
      <c r="H186" s="4">
        <f t="shared" si="29"/>
        <v>4.6086</v>
      </c>
      <c r="I186" s="10">
        <f t="shared" si="30"/>
        <v>-11.23001099999999</v>
      </c>
      <c r="J186" s="6" t="b">
        <f t="shared" si="26"/>
        <v>1</v>
      </c>
      <c r="K186" s="5">
        <f t="shared" si="31"/>
        <v>4.1996644232971989E-2</v>
      </c>
      <c r="L186" s="5">
        <f t="shared" si="36"/>
        <v>4.251243654037988E-2</v>
      </c>
      <c r="M186" s="4">
        <f t="shared" si="32"/>
        <v>155.56681315251171</v>
      </c>
      <c r="N186" s="4">
        <f t="shared" si="33"/>
        <v>152.97787576239895</v>
      </c>
      <c r="O186" s="5">
        <f t="shared" si="34"/>
        <v>1.6641964553035273E-2</v>
      </c>
      <c r="P186" s="43">
        <f t="shared" si="27"/>
        <v>-1.9328127198722907E-2</v>
      </c>
      <c r="Q186" s="14"/>
      <c r="R186" s="13">
        <f t="shared" si="28"/>
        <v>3.8782004498437495E-2</v>
      </c>
      <c r="S186" s="20" t="b">
        <f t="shared" si="35"/>
        <v>1</v>
      </c>
      <c r="T186" s="13"/>
      <c r="U186" s="13"/>
      <c r="V186" s="13">
        <f t="shared" si="37"/>
        <v>-1.0746737432623553E-3</v>
      </c>
    </row>
    <row r="187" spans="1:22" x14ac:dyDescent="0.2">
      <c r="A187" s="1">
        <v>45141</v>
      </c>
      <c r="B187" s="4">
        <v>154</v>
      </c>
      <c r="C187" s="4">
        <v>158.5</v>
      </c>
      <c r="D187" s="4">
        <v>153.229996</v>
      </c>
      <c r="E187" s="4">
        <v>157.550003</v>
      </c>
      <c r="F187" s="4">
        <v>157.550003</v>
      </c>
      <c r="G187" s="2">
        <v>2457200</v>
      </c>
      <c r="H187" s="4">
        <f t="shared" si="29"/>
        <v>2.4571999999999998</v>
      </c>
      <c r="I187" s="10">
        <f t="shared" si="30"/>
        <v>2.8200070000000039</v>
      </c>
      <c r="J187" s="6" t="b">
        <f t="shared" si="26"/>
        <v>0</v>
      </c>
      <c r="K187" s="5">
        <f t="shared" si="31"/>
        <v>-2.3051967532467556E-2</v>
      </c>
      <c r="L187" s="5">
        <f t="shared" si="36"/>
        <v>5.9936719242901972E-3</v>
      </c>
      <c r="M187" s="4">
        <f t="shared" si="32"/>
        <v>155.89734479375977</v>
      </c>
      <c r="N187" s="4">
        <f t="shared" si="33"/>
        <v>153.37545204392947</v>
      </c>
      <c r="O187" s="5">
        <f t="shared" si="34"/>
        <v>1.6176624131517898E-2</v>
      </c>
      <c r="P187" s="43">
        <f t="shared" si="27"/>
        <v>-1.7109648642755711E-2</v>
      </c>
      <c r="Q187" s="14"/>
      <c r="R187" s="13">
        <f t="shared" si="28"/>
        <v>1.6694673085570134E-2</v>
      </c>
      <c r="S187" s="20" t="b">
        <f t="shared" si="35"/>
        <v>0</v>
      </c>
      <c r="T187" s="13">
        <f>(E187-E186)/E186</f>
        <v>1.8225341387587211E-2</v>
      </c>
      <c r="U187" s="13"/>
      <c r="V187" s="13">
        <f t="shared" si="37"/>
        <v>2.1246925006043376E-3</v>
      </c>
    </row>
    <row r="188" spans="1:22" x14ac:dyDescent="0.2">
      <c r="A188" s="1">
        <v>45142</v>
      </c>
      <c r="B188" s="4">
        <v>155.229996</v>
      </c>
      <c r="C188" s="4">
        <v>155.990005</v>
      </c>
      <c r="D188" s="4">
        <v>148.625</v>
      </c>
      <c r="E188" s="4">
        <v>150.490005</v>
      </c>
      <c r="F188" s="4">
        <v>150.490005</v>
      </c>
      <c r="G188" s="2">
        <v>4466700</v>
      </c>
      <c r="H188" s="4">
        <f t="shared" si="29"/>
        <v>4.4667000000000003</v>
      </c>
      <c r="I188" s="10">
        <f t="shared" si="30"/>
        <v>-7.0599980000000073</v>
      </c>
      <c r="J188" s="6" t="b">
        <f t="shared" si="26"/>
        <v>1</v>
      </c>
      <c r="K188" s="5">
        <f t="shared" si="31"/>
        <v>3.0535277473047177E-2</v>
      </c>
      <c r="L188" s="5">
        <f t="shared" si="36"/>
        <v>3.5258669297433515E-2</v>
      </c>
      <c r="M188" s="4">
        <f t="shared" si="32"/>
        <v>154.99612149479981</v>
      </c>
      <c r="N188" s="4">
        <f t="shared" si="33"/>
        <v>153.12454360532692</v>
      </c>
      <c r="O188" s="5">
        <f t="shared" si="34"/>
        <v>1.2074998209136999E-2</v>
      </c>
      <c r="P188" s="43">
        <f t="shared" si="27"/>
        <v>-4.1105038199382056E-2</v>
      </c>
      <c r="Q188" s="14"/>
      <c r="R188" s="13">
        <f t="shared" si="28"/>
        <v>6.4123120992645808E-3</v>
      </c>
      <c r="S188" s="20" t="b">
        <f t="shared" si="35"/>
        <v>1</v>
      </c>
      <c r="T188" s="13">
        <f>(E188-E187)/E187</f>
        <v>-4.4811157509149699E-2</v>
      </c>
      <c r="U188" s="13"/>
      <c r="V188" s="13">
        <f t="shared" si="37"/>
        <v>-5.7808765130170229E-3</v>
      </c>
    </row>
    <row r="189" spans="1:22" x14ac:dyDescent="0.2">
      <c r="A189" s="1">
        <v>45145</v>
      </c>
      <c r="B189" s="4">
        <v>151.259995</v>
      </c>
      <c r="C189" s="4">
        <v>152.050003</v>
      </c>
      <c r="D189" s="4">
        <v>147.800003</v>
      </c>
      <c r="E189" s="4">
        <v>150.970001</v>
      </c>
      <c r="F189" s="4">
        <v>150.970001</v>
      </c>
      <c r="G189" s="2">
        <v>2329800</v>
      </c>
      <c r="H189" s="4">
        <f t="shared" si="29"/>
        <v>2.3298000000000001</v>
      </c>
      <c r="I189" s="10">
        <f t="shared" si="30"/>
        <v>0.47999599999999987</v>
      </c>
      <c r="J189" s="6" t="b">
        <f t="shared" si="26"/>
        <v>0</v>
      </c>
      <c r="K189" s="5">
        <f t="shared" si="31"/>
        <v>1.9171890095593827E-3</v>
      </c>
      <c r="L189" s="5">
        <f t="shared" si="36"/>
        <v>7.1029396822833834E-3</v>
      </c>
      <c r="M189" s="4">
        <f t="shared" si="32"/>
        <v>154.32510141233317</v>
      </c>
      <c r="N189" s="4">
        <f t="shared" si="33"/>
        <v>152.93719207442894</v>
      </c>
      <c r="O189" s="5">
        <f t="shared" si="34"/>
        <v>8.9934127708489291E-3</v>
      </c>
      <c r="P189" s="43">
        <f t="shared" si="27"/>
        <v>-4.2281510607267286E-2</v>
      </c>
      <c r="Q189" s="14"/>
      <c r="R189" s="13">
        <f t="shared" si="28"/>
        <v>-1.474224472566163E-2</v>
      </c>
      <c r="S189" s="20" t="b">
        <f t="shared" si="35"/>
        <v>0</v>
      </c>
      <c r="T189" s="13">
        <f>(E189-E188)/E188</f>
        <v>3.1895540172252627E-3</v>
      </c>
      <c r="U189" s="13"/>
      <c r="V189" s="13">
        <f t="shared" si="37"/>
        <v>-4.3292701520221792E-3</v>
      </c>
    </row>
    <row r="190" spans="1:22" x14ac:dyDescent="0.2">
      <c r="A190" s="1">
        <v>45146</v>
      </c>
      <c r="B190" s="4">
        <v>147.16999799999999</v>
      </c>
      <c r="C190" s="4">
        <v>147.71000699999999</v>
      </c>
      <c r="D190" s="4">
        <v>142.88999899999999</v>
      </c>
      <c r="E190" s="4">
        <v>145.88000500000001</v>
      </c>
      <c r="F190" s="4">
        <v>145.88000500000001</v>
      </c>
      <c r="G190" s="2">
        <v>4283600</v>
      </c>
      <c r="H190" s="4">
        <f t="shared" si="29"/>
        <v>4.2835999999999999</v>
      </c>
      <c r="I190" s="10">
        <f t="shared" si="30"/>
        <v>-5.0899959999999851</v>
      </c>
      <c r="J190" s="6" t="b">
        <f t="shared" si="26"/>
        <v>0</v>
      </c>
      <c r="K190" s="5">
        <f t="shared" si="31"/>
        <v>8.7653259328031065E-3</v>
      </c>
      <c r="L190" s="5">
        <f t="shared" si="36"/>
        <v>1.2389153837085521E-2</v>
      </c>
      <c r="M190" s="4">
        <f t="shared" si="32"/>
        <v>152.91758534361097</v>
      </c>
      <c r="N190" s="4">
        <f t="shared" si="33"/>
        <v>152.32352363317423</v>
      </c>
      <c r="O190" s="5">
        <f t="shared" si="34"/>
        <v>3.884848881846105E-3</v>
      </c>
      <c r="P190" s="43">
        <f t="shared" si="27"/>
        <v>-6.557510256965314E-2</v>
      </c>
      <c r="Q190" s="14"/>
      <c r="R190" s="13">
        <f t="shared" si="28"/>
        <v>-3.405480365066825E-2</v>
      </c>
      <c r="S190" s="20" t="b">
        <f t="shared" si="35"/>
        <v>1</v>
      </c>
      <c r="T190" s="13"/>
      <c r="U190" s="13"/>
      <c r="V190" s="13">
        <f t="shared" si="37"/>
        <v>-9.1204609998054281E-3</v>
      </c>
    </row>
    <row r="191" spans="1:22" x14ac:dyDescent="0.2">
      <c r="A191" s="1">
        <v>45147</v>
      </c>
      <c r="B191" s="4">
        <v>145.11000100000001</v>
      </c>
      <c r="C191" s="4">
        <v>147.11000100000001</v>
      </c>
      <c r="D191" s="4">
        <v>144.246002</v>
      </c>
      <c r="E191" s="4">
        <v>145.46000699999999</v>
      </c>
      <c r="F191" s="4">
        <v>145.46000699999999</v>
      </c>
      <c r="G191" s="2">
        <v>2495200</v>
      </c>
      <c r="H191" s="4">
        <f t="shared" si="29"/>
        <v>2.4952000000000001</v>
      </c>
      <c r="I191" s="10">
        <f t="shared" si="30"/>
        <v>-0.41999800000002097</v>
      </c>
      <c r="J191" s="6" t="b">
        <f t="shared" si="26"/>
        <v>1</v>
      </c>
      <c r="K191" s="5">
        <f t="shared" si="31"/>
        <v>-2.412004669478151E-3</v>
      </c>
      <c r="L191" s="5">
        <f t="shared" si="36"/>
        <v>1.1216055936265141E-2</v>
      </c>
      <c r="M191" s="4">
        <f t="shared" si="32"/>
        <v>151.6746556196758</v>
      </c>
      <c r="N191" s="4">
        <f t="shared" si="33"/>
        <v>151.72669609985473</v>
      </c>
      <c r="O191" s="5">
        <f t="shared" si="34"/>
        <v>-3.4310597222928695E-4</v>
      </c>
      <c r="P191" s="43">
        <f t="shared" si="27"/>
        <v>-4.8977553892082984E-2</v>
      </c>
      <c r="Q191" s="14"/>
      <c r="R191" s="13">
        <f t="shared" si="28"/>
        <v>-3.0095038627426747E-2</v>
      </c>
      <c r="S191" s="20" t="b">
        <f t="shared" si="35"/>
        <v>1</v>
      </c>
      <c r="T191" s="13"/>
      <c r="U191" s="13"/>
      <c r="V191" s="13">
        <f t="shared" si="37"/>
        <v>-8.128101952056448E-3</v>
      </c>
    </row>
    <row r="192" spans="1:22" x14ac:dyDescent="0.2">
      <c r="A192" s="1">
        <v>45148</v>
      </c>
      <c r="B192" s="4">
        <v>147.35000600000001</v>
      </c>
      <c r="C192" s="4">
        <v>150.990005</v>
      </c>
      <c r="D192" s="4">
        <v>146.63000500000001</v>
      </c>
      <c r="E192" s="4">
        <v>147.86000100000001</v>
      </c>
      <c r="F192" s="4">
        <v>147.86000100000001</v>
      </c>
      <c r="G192" s="2">
        <v>2349800</v>
      </c>
      <c r="H192" s="4">
        <f t="shared" si="29"/>
        <v>2.3498000000000001</v>
      </c>
      <c r="I192" s="10">
        <f t="shared" si="30"/>
        <v>2.3999940000000208</v>
      </c>
      <c r="J192" s="6" t="b">
        <f t="shared" si="26"/>
        <v>1</v>
      </c>
      <c r="K192" s="5">
        <f t="shared" si="31"/>
        <v>-3.4611128553330597E-3</v>
      </c>
      <c r="L192" s="5">
        <f t="shared" si="36"/>
        <v>2.0729875464273184E-2</v>
      </c>
      <c r="M192" s="4">
        <f t="shared" si="32"/>
        <v>151.03887984972982</v>
      </c>
      <c r="N192" s="4">
        <f t="shared" si="33"/>
        <v>151.39046174334564</v>
      </c>
      <c r="O192" s="5">
        <f t="shared" si="34"/>
        <v>-2.3277575546482338E-3</v>
      </c>
      <c r="P192" s="43">
        <f t="shared" si="27"/>
        <v>-2.9190330689132817E-2</v>
      </c>
      <c r="Q192" s="14"/>
      <c r="R192" s="13">
        <f t="shared" si="28"/>
        <v>-3.2359118247204678E-4</v>
      </c>
      <c r="S192" s="20" t="b">
        <f t="shared" si="35"/>
        <v>0</v>
      </c>
      <c r="T192" s="13"/>
      <c r="U192" s="13"/>
      <c r="V192" s="13">
        <f t="shared" si="37"/>
        <v>-4.1917073577551894E-3</v>
      </c>
    </row>
    <row r="193" spans="1:22" x14ac:dyDescent="0.2">
      <c r="A193" s="1">
        <v>45149</v>
      </c>
      <c r="B193" s="4">
        <v>147.220001</v>
      </c>
      <c r="C193" s="4">
        <v>150.078003</v>
      </c>
      <c r="D193" s="4">
        <v>146.86000100000001</v>
      </c>
      <c r="E193" s="4">
        <v>148.220001</v>
      </c>
      <c r="F193" s="4">
        <v>148.220001</v>
      </c>
      <c r="G193" s="2">
        <v>2045100</v>
      </c>
      <c r="H193" s="4">
        <f t="shared" si="29"/>
        <v>2.0451000000000001</v>
      </c>
      <c r="I193" s="10">
        <f t="shared" si="30"/>
        <v>0.35999999999998522</v>
      </c>
      <c r="J193" s="6" t="b">
        <f t="shared" si="26"/>
        <v>1</v>
      </c>
      <c r="K193" s="5">
        <f t="shared" si="31"/>
        <v>-6.7925553131873706E-3</v>
      </c>
      <c r="L193" s="5">
        <f t="shared" si="36"/>
        <v>1.2380242026541352E-2</v>
      </c>
      <c r="M193" s="4">
        <f t="shared" si="32"/>
        <v>150.56906670810818</v>
      </c>
      <c r="N193" s="4">
        <f t="shared" si="33"/>
        <v>151.11476950479386</v>
      </c>
      <c r="O193" s="5">
        <f t="shared" si="34"/>
        <v>-3.624268972481371E-3</v>
      </c>
      <c r="P193" s="43">
        <f t="shared" si="27"/>
        <v>-2.4633650119506491E-2</v>
      </c>
      <c r="Q193" s="14"/>
      <c r="R193" s="13">
        <f t="shared" si="28"/>
        <v>-3.2613850829012409E-3</v>
      </c>
      <c r="S193" s="20" t="b">
        <f t="shared" si="35"/>
        <v>0</v>
      </c>
      <c r="T193" s="13"/>
      <c r="U193" s="13"/>
      <c r="V193" s="13">
        <f t="shared" si="37"/>
        <v>-3.1105443981646629E-3</v>
      </c>
    </row>
    <row r="194" spans="1:22" x14ac:dyDescent="0.2">
      <c r="A194" s="1">
        <v>45152</v>
      </c>
      <c r="B194" s="4">
        <v>147.35000600000001</v>
      </c>
      <c r="C194" s="4">
        <v>152.550003</v>
      </c>
      <c r="D194" s="4">
        <v>146.58000200000001</v>
      </c>
      <c r="E194" s="4">
        <v>152.36999499999999</v>
      </c>
      <c r="F194" s="4">
        <v>152.36999499999999</v>
      </c>
      <c r="G194" s="2">
        <v>2230200</v>
      </c>
      <c r="H194" s="4">
        <f t="shared" si="29"/>
        <v>2.2302</v>
      </c>
      <c r="I194" s="10">
        <f t="shared" si="30"/>
        <v>4.1499939999999924</v>
      </c>
      <c r="J194" s="6" t="b">
        <f t="shared" ref="J194:J257" si="39">(E194-D194)&lt;(C194-E194)</f>
        <v>0</v>
      </c>
      <c r="K194" s="5">
        <f t="shared" si="31"/>
        <v>-3.4068468242885452E-2</v>
      </c>
      <c r="L194" s="5">
        <f t="shared" si="36"/>
        <v>1.1799934215669275E-3</v>
      </c>
      <c r="M194" s="4">
        <f t="shared" si="32"/>
        <v>150.86922142342348</v>
      </c>
      <c r="N194" s="4">
        <f t="shared" si="33"/>
        <v>151.22391954785525</v>
      </c>
      <c r="O194" s="5">
        <f t="shared" si="34"/>
        <v>-2.3510303896663062E-3</v>
      </c>
      <c r="P194" s="43">
        <f t="shared" ref="P194:P257" si="40">(D194-M194)/M194</f>
        <v>-2.8430049435898688E-2</v>
      </c>
      <c r="Q194" s="14"/>
      <c r="R194" s="13">
        <f t="shared" ref="R194:R257" si="41">(C194-M194)/M194</f>
        <v>1.1140652551386259E-2</v>
      </c>
      <c r="S194" s="20" t="b">
        <f t="shared" si="35"/>
        <v>0</v>
      </c>
      <c r="T194" s="13"/>
      <c r="U194" s="13"/>
      <c r="V194" s="13">
        <f t="shared" si="37"/>
        <v>1.9934686577899726E-3</v>
      </c>
    </row>
    <row r="195" spans="1:22" x14ac:dyDescent="0.2">
      <c r="A195" s="1">
        <v>45153</v>
      </c>
      <c r="B195" s="4">
        <v>150.520004</v>
      </c>
      <c r="C195" s="4">
        <v>151.679993</v>
      </c>
      <c r="D195" s="4">
        <v>149.05999800000001</v>
      </c>
      <c r="E195" s="4">
        <v>149.63000500000001</v>
      </c>
      <c r="F195" s="4">
        <v>149.63000500000001</v>
      </c>
      <c r="G195" s="2">
        <v>1964800</v>
      </c>
      <c r="H195" s="4">
        <f t="shared" ref="H195:H258" si="42">(G195/1000000)</f>
        <v>1.9648000000000001</v>
      </c>
      <c r="I195" s="10">
        <f t="shared" ref="I195:I258" si="43">(E195-E194)</f>
        <v>-2.7399899999999775</v>
      </c>
      <c r="J195" s="6" t="b">
        <f t="shared" si="39"/>
        <v>1</v>
      </c>
      <c r="K195" s="5">
        <f t="shared" ref="K195:K258" si="44">(B195-E195)/B195</f>
        <v>5.9128287028213794E-3</v>
      </c>
      <c r="L195" s="5">
        <f t="shared" si="36"/>
        <v>1.3515216868450046E-2</v>
      </c>
      <c r="M195" s="4">
        <f t="shared" ref="M195:M258" si="45">(E195-M194)*(2/($X$1+1))+M194</f>
        <v>150.66268535285292</v>
      </c>
      <c r="N195" s="4">
        <f t="shared" ref="N195:N258" si="46">(E195-N194)*(2/($X$2+1))+N194</f>
        <v>151.08531828282435</v>
      </c>
      <c r="O195" s="5">
        <f t="shared" ref="O195:O258" si="47">(M195-N195)/M195</f>
        <v>-2.8051599437619152E-3</v>
      </c>
      <c r="P195" s="43">
        <f t="shared" si="40"/>
        <v>-1.0637586533781789E-2</v>
      </c>
      <c r="Q195" s="14"/>
      <c r="R195" s="13">
        <f t="shared" si="41"/>
        <v>6.7522203308970448E-3</v>
      </c>
      <c r="S195" s="20" t="b">
        <f t="shared" ref="S195:S258" si="48">(E195&lt;E194)</f>
        <v>1</v>
      </c>
      <c r="T195" s="13"/>
      <c r="U195" s="13"/>
      <c r="V195" s="13">
        <f t="shared" si="37"/>
        <v>-1.3689741924955555E-3</v>
      </c>
    </row>
    <row r="196" spans="1:22" x14ac:dyDescent="0.2">
      <c r="A196" s="1">
        <v>45154</v>
      </c>
      <c r="B196" s="4">
        <v>149</v>
      </c>
      <c r="C196" s="4">
        <v>151.33999600000001</v>
      </c>
      <c r="D196" s="4">
        <v>147.759995</v>
      </c>
      <c r="E196" s="4">
        <v>149</v>
      </c>
      <c r="F196" s="4">
        <v>149</v>
      </c>
      <c r="G196" s="2">
        <v>1876200</v>
      </c>
      <c r="H196" s="4">
        <f t="shared" si="42"/>
        <v>1.8762000000000001</v>
      </c>
      <c r="I196" s="10">
        <f t="shared" si="43"/>
        <v>-0.63000500000001125</v>
      </c>
      <c r="J196" s="6" t="b">
        <f t="shared" si="39"/>
        <v>1</v>
      </c>
      <c r="K196" s="5">
        <f t="shared" si="44"/>
        <v>0</v>
      </c>
      <c r="L196" s="5">
        <f t="shared" ref="L196:L259" si="49">(C196-E196)/C196</f>
        <v>1.5461847904370324E-2</v>
      </c>
      <c r="M196" s="4">
        <f t="shared" si="45"/>
        <v>150.38557112737743</v>
      </c>
      <c r="N196" s="4">
        <f t="shared" si="46"/>
        <v>150.90398625823093</v>
      </c>
      <c r="O196" s="5">
        <f t="shared" si="47"/>
        <v>-3.4472398313691766E-3</v>
      </c>
      <c r="P196" s="43">
        <f t="shared" si="40"/>
        <v>-1.7458963035446733E-2</v>
      </c>
      <c r="Q196" s="14"/>
      <c r="R196" s="13">
        <f t="shared" si="41"/>
        <v>6.3465189211149679E-3</v>
      </c>
      <c r="S196" s="20" t="b">
        <f t="shared" si="48"/>
        <v>1</v>
      </c>
      <c r="T196" s="13"/>
      <c r="U196" s="13"/>
      <c r="V196" s="13">
        <f t="shared" ref="V196:V259" si="50">(M196-M195)/M195</f>
        <v>-1.8393023118264697E-3</v>
      </c>
    </row>
    <row r="197" spans="1:22" x14ac:dyDescent="0.2">
      <c r="A197" s="1">
        <v>45155</v>
      </c>
      <c r="B197" s="4">
        <v>149</v>
      </c>
      <c r="C197" s="4">
        <v>149</v>
      </c>
      <c r="D197" s="4">
        <v>143.91000399999999</v>
      </c>
      <c r="E197" s="4">
        <v>144.38000500000001</v>
      </c>
      <c r="F197" s="4">
        <v>144.38000500000001</v>
      </c>
      <c r="G197" s="2">
        <v>3359000</v>
      </c>
      <c r="H197" s="4">
        <f t="shared" si="42"/>
        <v>3.359</v>
      </c>
      <c r="I197" s="10">
        <f t="shared" si="43"/>
        <v>-4.6199949999999887</v>
      </c>
      <c r="J197" s="6" t="b">
        <f t="shared" si="39"/>
        <v>1</v>
      </c>
      <c r="K197" s="5">
        <f t="shared" si="44"/>
        <v>3.1006677852348917E-2</v>
      </c>
      <c r="L197" s="5">
        <f t="shared" si="49"/>
        <v>3.1006677852348917E-2</v>
      </c>
      <c r="M197" s="4">
        <f t="shared" si="45"/>
        <v>149.38464343948118</v>
      </c>
      <c r="N197" s="4">
        <f t="shared" si="46"/>
        <v>150.33668354012389</v>
      </c>
      <c r="O197" s="5">
        <f t="shared" si="47"/>
        <v>-6.3730787765236144E-3</v>
      </c>
      <c r="P197" s="43">
        <f t="shared" si="40"/>
        <v>-3.66479399316509E-2</v>
      </c>
      <c r="Q197" s="14"/>
      <c r="R197" s="13">
        <f t="shared" si="41"/>
        <v>-2.5748526128591518E-3</v>
      </c>
      <c r="S197" s="20" t="b">
        <f t="shared" si="48"/>
        <v>1</v>
      </c>
      <c r="T197" s="13"/>
      <c r="U197" s="13"/>
      <c r="V197" s="13">
        <f t="shared" si="50"/>
        <v>-6.6557428375123807E-3</v>
      </c>
    </row>
    <row r="198" spans="1:22" x14ac:dyDescent="0.2">
      <c r="A198" s="1">
        <v>45156</v>
      </c>
      <c r="B198" s="4">
        <v>141.66000399999999</v>
      </c>
      <c r="C198" s="4">
        <v>147.304001</v>
      </c>
      <c r="D198" s="4">
        <v>140.520004</v>
      </c>
      <c r="E198" s="4">
        <v>146.800003</v>
      </c>
      <c r="F198" s="4">
        <v>146.800003</v>
      </c>
      <c r="G198" s="2">
        <v>3113300</v>
      </c>
      <c r="H198" s="4">
        <f t="shared" si="42"/>
        <v>3.1133000000000002</v>
      </c>
      <c r="I198" s="10">
        <f t="shared" si="43"/>
        <v>2.4199979999999925</v>
      </c>
      <c r="J198" s="6" t="b">
        <f t="shared" si="39"/>
        <v>0</v>
      </c>
      <c r="K198" s="5">
        <f t="shared" si="44"/>
        <v>-3.6284052342678307E-2</v>
      </c>
      <c r="L198" s="5">
        <f t="shared" si="49"/>
        <v>3.4214820818071041E-3</v>
      </c>
      <c r="M198" s="4">
        <f t="shared" si="45"/>
        <v>148.95387003290099</v>
      </c>
      <c r="N198" s="4">
        <f t="shared" si="46"/>
        <v>150.02914610185223</v>
      </c>
      <c r="O198" s="5">
        <f t="shared" si="47"/>
        <v>-7.2188528482927802E-3</v>
      </c>
      <c r="P198" s="43">
        <f t="shared" si="40"/>
        <v>-5.6620657328595211E-2</v>
      </c>
      <c r="Q198" s="14"/>
      <c r="R198" s="13">
        <f t="shared" si="41"/>
        <v>-1.1076375743285963E-2</v>
      </c>
      <c r="S198" s="20" t="b">
        <f t="shared" si="48"/>
        <v>0</v>
      </c>
      <c r="T198" s="13">
        <f t="shared" ref="T198:T206" si="51">(E198-E197)/E197</f>
        <v>1.6761309850349376E-2</v>
      </c>
      <c r="U198" s="13"/>
      <c r="V198" s="13">
        <f t="shared" si="50"/>
        <v>-2.8836525405953255E-3</v>
      </c>
    </row>
    <row r="199" spans="1:22" x14ac:dyDescent="0.2">
      <c r="A199" s="1">
        <v>45159</v>
      </c>
      <c r="B199" s="4">
        <v>150.759995</v>
      </c>
      <c r="C199" s="4">
        <v>155.11999499999999</v>
      </c>
      <c r="D199" s="4">
        <v>150.509995</v>
      </c>
      <c r="E199" s="4">
        <v>153.89999399999999</v>
      </c>
      <c r="F199" s="4">
        <v>153.89999399999999</v>
      </c>
      <c r="G199" s="2">
        <v>4245800</v>
      </c>
      <c r="H199" s="4">
        <f t="shared" si="42"/>
        <v>4.2458</v>
      </c>
      <c r="I199" s="10">
        <f t="shared" si="43"/>
        <v>7.0999909999999886</v>
      </c>
      <c r="J199" s="6" t="b">
        <f t="shared" si="39"/>
        <v>0</v>
      </c>
      <c r="K199" s="5">
        <f t="shared" si="44"/>
        <v>-2.0827799841728497E-2</v>
      </c>
      <c r="L199" s="5">
        <f t="shared" si="49"/>
        <v>7.8648855036386276E-3</v>
      </c>
      <c r="M199" s="4">
        <f t="shared" si="45"/>
        <v>149.77822402741748</v>
      </c>
      <c r="N199" s="4">
        <f t="shared" si="46"/>
        <v>150.36574157125639</v>
      </c>
      <c r="O199" s="5">
        <f t="shared" si="47"/>
        <v>-3.9225831902731483E-3</v>
      </c>
      <c r="P199" s="43">
        <f t="shared" si="40"/>
        <v>4.8856966847768898E-3</v>
      </c>
      <c r="Q199" s="14"/>
      <c r="R199" s="13">
        <f t="shared" si="41"/>
        <v>3.5664536732687373E-2</v>
      </c>
      <c r="S199" s="20" t="b">
        <f t="shared" si="48"/>
        <v>0</v>
      </c>
      <c r="T199" s="13">
        <f t="shared" si="51"/>
        <v>4.8365060319515034E-2</v>
      </c>
      <c r="U199" s="13"/>
      <c r="V199" s="13">
        <f t="shared" si="50"/>
        <v>5.5342905446793822E-3</v>
      </c>
    </row>
    <row r="200" spans="1:22" x14ac:dyDescent="0.2">
      <c r="A200" s="1">
        <v>45160</v>
      </c>
      <c r="B200" s="4">
        <v>154.33999600000001</v>
      </c>
      <c r="C200" s="4">
        <v>155</v>
      </c>
      <c r="D200" s="4">
        <v>151.61000100000001</v>
      </c>
      <c r="E200" s="4">
        <v>152.33000200000001</v>
      </c>
      <c r="F200" s="4">
        <v>152.33000200000001</v>
      </c>
      <c r="G200" s="2">
        <v>1708000</v>
      </c>
      <c r="H200" s="4">
        <f t="shared" si="42"/>
        <v>1.708</v>
      </c>
      <c r="I200" s="10">
        <f t="shared" si="43"/>
        <v>-1.569991999999985</v>
      </c>
      <c r="J200" s="6" t="b">
        <f t="shared" si="39"/>
        <v>1</v>
      </c>
      <c r="K200" s="5">
        <f t="shared" si="44"/>
        <v>1.3023157004617298E-2</v>
      </c>
      <c r="L200" s="5">
        <f t="shared" si="49"/>
        <v>1.7225793548387047E-2</v>
      </c>
      <c r="M200" s="4">
        <f t="shared" si="45"/>
        <v>150.20352035618123</v>
      </c>
      <c r="N200" s="4">
        <f t="shared" si="46"/>
        <v>150.53654682592975</v>
      </c>
      <c r="O200" s="5">
        <f t="shared" si="47"/>
        <v>-2.21716820590359E-3</v>
      </c>
      <c r="P200" s="43">
        <f t="shared" si="40"/>
        <v>9.3638327549418286E-3</v>
      </c>
      <c r="Q200" s="14"/>
      <c r="R200" s="13">
        <f t="shared" si="41"/>
        <v>3.1933203911897419E-2</v>
      </c>
      <c r="S200" s="20" t="b">
        <f t="shared" si="48"/>
        <v>1</v>
      </c>
      <c r="T200" s="13">
        <f t="shared" si="51"/>
        <v>-1.0201377915583187E-2</v>
      </c>
      <c r="U200" s="13"/>
      <c r="V200" s="13">
        <f t="shared" si="50"/>
        <v>2.8395070880657377E-3</v>
      </c>
    </row>
    <row r="201" spans="1:22" x14ac:dyDescent="0.2">
      <c r="A201" s="1">
        <v>45161</v>
      </c>
      <c r="B201" s="4">
        <v>153.479996</v>
      </c>
      <c r="C201" s="4">
        <v>155.44000199999999</v>
      </c>
      <c r="D201" s="4">
        <v>151.570007</v>
      </c>
      <c r="E201" s="4">
        <v>153.80999800000001</v>
      </c>
      <c r="F201" s="4">
        <v>153.80999800000001</v>
      </c>
      <c r="G201" s="2">
        <v>1918500</v>
      </c>
      <c r="H201" s="4">
        <f t="shared" si="42"/>
        <v>1.9185000000000001</v>
      </c>
      <c r="I201" s="10">
        <f t="shared" si="43"/>
        <v>1.4799959999999999</v>
      </c>
      <c r="J201" s="6" t="b">
        <f t="shared" si="39"/>
        <v>0</v>
      </c>
      <c r="K201" s="5">
        <f t="shared" si="44"/>
        <v>-2.1501303661749342E-3</v>
      </c>
      <c r="L201" s="5">
        <f t="shared" si="49"/>
        <v>1.0486386895440116E-2</v>
      </c>
      <c r="M201" s="4">
        <f t="shared" si="45"/>
        <v>150.80459996348435</v>
      </c>
      <c r="N201" s="4">
        <f t="shared" si="46"/>
        <v>150.82119475410977</v>
      </c>
      <c r="O201" s="5">
        <f t="shared" si="47"/>
        <v>-1.1004167399029706E-4</v>
      </c>
      <c r="P201" s="43">
        <f t="shared" si="40"/>
        <v>5.0754886568512431E-3</v>
      </c>
      <c r="Q201" s="14"/>
      <c r="R201" s="13">
        <f t="shared" si="41"/>
        <v>3.0737802677359004E-2</v>
      </c>
      <c r="S201" s="20" t="b">
        <f t="shared" si="48"/>
        <v>0</v>
      </c>
      <c r="T201" s="13">
        <f t="shared" si="51"/>
        <v>9.7157223171309339E-3</v>
      </c>
      <c r="U201" s="13">
        <f>(E201-E198)/E198</f>
        <v>4.7752008560926276E-2</v>
      </c>
      <c r="V201" s="13">
        <f t="shared" si="50"/>
        <v>4.0017677740026708E-3</v>
      </c>
    </row>
    <row r="202" spans="1:22" x14ac:dyDescent="0.2">
      <c r="A202" s="1">
        <v>45162</v>
      </c>
      <c r="B202" s="4">
        <v>155.550003</v>
      </c>
      <c r="C202" s="4">
        <v>155.550003</v>
      </c>
      <c r="D202" s="4">
        <v>145.28999300000001</v>
      </c>
      <c r="E202" s="4">
        <v>145.449997</v>
      </c>
      <c r="F202" s="4">
        <v>145.449997</v>
      </c>
      <c r="G202" s="2">
        <v>3354300</v>
      </c>
      <c r="H202" s="4">
        <f t="shared" si="42"/>
        <v>3.3542999999999998</v>
      </c>
      <c r="I202" s="10">
        <f t="shared" si="43"/>
        <v>-8.3600010000000111</v>
      </c>
      <c r="J202" s="6" t="b">
        <f t="shared" si="39"/>
        <v>1</v>
      </c>
      <c r="K202" s="5">
        <f t="shared" si="44"/>
        <v>6.4930927709464639E-2</v>
      </c>
      <c r="L202" s="5">
        <f t="shared" si="49"/>
        <v>6.4930927709464639E-2</v>
      </c>
      <c r="M202" s="4">
        <f t="shared" si="45"/>
        <v>149.91216613623695</v>
      </c>
      <c r="N202" s="4">
        <f t="shared" si="46"/>
        <v>150.35413407983935</v>
      </c>
      <c r="O202" s="5">
        <f t="shared" si="47"/>
        <v>-2.9481792905370731E-3</v>
      </c>
      <c r="P202" s="43">
        <f t="shared" si="40"/>
        <v>-3.0832541850115133E-2</v>
      </c>
      <c r="Q202" s="14"/>
      <c r="R202" s="13">
        <f t="shared" si="41"/>
        <v>3.7607600564183101E-2</v>
      </c>
      <c r="S202" s="20" t="b">
        <f t="shared" si="48"/>
        <v>1</v>
      </c>
      <c r="T202" s="13"/>
      <c r="U202" s="13"/>
      <c r="V202" s="13">
        <f t="shared" si="50"/>
        <v>-5.9178156864147019E-3</v>
      </c>
    </row>
    <row r="203" spans="1:22" x14ac:dyDescent="0.2">
      <c r="A203" s="1">
        <v>45163</v>
      </c>
      <c r="B203" s="4">
        <v>146</v>
      </c>
      <c r="C203" s="4">
        <v>150.44000199999999</v>
      </c>
      <c r="D203" s="4">
        <v>144.699997</v>
      </c>
      <c r="E203" s="4">
        <v>149.58000200000001</v>
      </c>
      <c r="F203" s="4">
        <v>149.58000200000001</v>
      </c>
      <c r="G203" s="2">
        <v>2839100</v>
      </c>
      <c r="H203" s="4">
        <f t="shared" si="42"/>
        <v>2.8391000000000002</v>
      </c>
      <c r="I203" s="10">
        <f t="shared" si="43"/>
        <v>4.1300050000000113</v>
      </c>
      <c r="J203" s="6" t="b">
        <f t="shared" si="39"/>
        <v>0</v>
      </c>
      <c r="K203" s="5">
        <f t="shared" si="44"/>
        <v>-2.4520561643835669E-2</v>
      </c>
      <c r="L203" s="5">
        <f t="shared" si="49"/>
        <v>5.7165646674212705E-3</v>
      </c>
      <c r="M203" s="4">
        <f t="shared" si="45"/>
        <v>149.85680544686412</v>
      </c>
      <c r="N203" s="4">
        <f t="shared" si="46"/>
        <v>150.28681824680984</v>
      </c>
      <c r="O203" s="5">
        <f t="shared" si="47"/>
        <v>-2.8694913031373928E-3</v>
      </c>
      <c r="P203" s="43">
        <f t="shared" si="40"/>
        <v>-3.4411573311514426E-2</v>
      </c>
      <c r="Q203" s="14"/>
      <c r="R203" s="13">
        <f t="shared" si="41"/>
        <v>3.8916921483600295E-3</v>
      </c>
      <c r="S203" s="20" t="b">
        <f t="shared" si="48"/>
        <v>0</v>
      </c>
      <c r="T203" s="13">
        <f t="shared" si="51"/>
        <v>2.8394672294149385E-2</v>
      </c>
      <c r="U203" s="13"/>
      <c r="V203" s="13">
        <f t="shared" si="50"/>
        <v>-3.6928750213990164E-4</v>
      </c>
    </row>
    <row r="204" spans="1:22" x14ac:dyDescent="0.2">
      <c r="A204" s="1">
        <v>45166</v>
      </c>
      <c r="B204" s="4">
        <v>146.020004</v>
      </c>
      <c r="C204" s="4">
        <v>147.990005</v>
      </c>
      <c r="D204" s="4">
        <v>142.36000100000001</v>
      </c>
      <c r="E204" s="4">
        <v>144.029999</v>
      </c>
      <c r="F204" s="4">
        <v>144.029999</v>
      </c>
      <c r="G204" s="2">
        <v>5794000</v>
      </c>
      <c r="H204" s="4">
        <f t="shared" si="42"/>
        <v>5.7939999999999996</v>
      </c>
      <c r="I204" s="10">
        <f t="shared" si="43"/>
        <v>-5.5500030000000038</v>
      </c>
      <c r="J204" s="6" t="b">
        <f t="shared" si="39"/>
        <v>1</v>
      </c>
      <c r="K204" s="5">
        <f t="shared" si="44"/>
        <v>1.3628303968543903E-2</v>
      </c>
      <c r="L204" s="5">
        <f t="shared" si="49"/>
        <v>2.6758604407101635E-2</v>
      </c>
      <c r="M204" s="4">
        <f t="shared" si="45"/>
        <v>148.88567103905342</v>
      </c>
      <c r="N204" s="4">
        <f t="shared" si="46"/>
        <v>149.74274700795681</v>
      </c>
      <c r="O204" s="5">
        <f t="shared" si="47"/>
        <v>-5.7566048023424141E-3</v>
      </c>
      <c r="P204" s="43">
        <f t="shared" si="40"/>
        <v>-4.3830074402134336E-2</v>
      </c>
      <c r="Q204" s="14"/>
      <c r="R204" s="13">
        <f t="shared" si="41"/>
        <v>-6.0157974424448575E-3</v>
      </c>
      <c r="S204" s="20" t="b">
        <f t="shared" si="48"/>
        <v>1</v>
      </c>
      <c r="T204" s="13">
        <f t="shared" si="51"/>
        <v>-3.7103910454553968E-2</v>
      </c>
      <c r="U204" s="13"/>
      <c r="V204" s="13">
        <f t="shared" si="50"/>
        <v>-6.4804157870230151E-3</v>
      </c>
    </row>
    <row r="205" spans="1:22" x14ac:dyDescent="0.2">
      <c r="A205" s="1">
        <v>45167</v>
      </c>
      <c r="B205" s="4">
        <v>142.929993</v>
      </c>
      <c r="C205" s="4">
        <v>148.41000399999999</v>
      </c>
      <c r="D205" s="4">
        <v>141.97099299999999</v>
      </c>
      <c r="E205" s="4">
        <v>146.699997</v>
      </c>
      <c r="F205" s="4">
        <v>146.699997</v>
      </c>
      <c r="G205" s="2">
        <v>3620200</v>
      </c>
      <c r="H205" s="4">
        <f t="shared" si="42"/>
        <v>3.6202000000000001</v>
      </c>
      <c r="I205" s="10">
        <f t="shared" si="43"/>
        <v>2.6699979999999925</v>
      </c>
      <c r="J205" s="6" t="b">
        <f t="shared" si="39"/>
        <v>0</v>
      </c>
      <c r="K205" s="5">
        <f t="shared" si="44"/>
        <v>-2.6376577238060875E-2</v>
      </c>
      <c r="L205" s="5">
        <f t="shared" si="49"/>
        <v>1.1522181483129603E-2</v>
      </c>
      <c r="M205" s="4">
        <f t="shared" si="45"/>
        <v>148.52139203254453</v>
      </c>
      <c r="N205" s="4">
        <f t="shared" si="46"/>
        <v>149.47816005074318</v>
      </c>
      <c r="O205" s="5">
        <f t="shared" si="47"/>
        <v>-6.441954287561542E-3</v>
      </c>
      <c r="P205" s="43">
        <f t="shared" si="40"/>
        <v>-4.4104077822736718E-2</v>
      </c>
      <c r="Q205" s="14"/>
      <c r="R205" s="13">
        <f t="shared" si="41"/>
        <v>-7.499797235951815E-4</v>
      </c>
      <c r="S205" s="20" t="b">
        <f t="shared" si="48"/>
        <v>0</v>
      </c>
      <c r="T205" s="13">
        <f t="shared" si="51"/>
        <v>1.8537790866748477E-2</v>
      </c>
      <c r="U205" s="13"/>
      <c r="V205" s="13">
        <f t="shared" si="50"/>
        <v>-2.4467029228980837E-3</v>
      </c>
    </row>
    <row r="206" spans="1:22" x14ac:dyDescent="0.2">
      <c r="A206" s="1">
        <v>45168</v>
      </c>
      <c r="B206" s="4">
        <v>147</v>
      </c>
      <c r="C206" s="4">
        <v>150.16999799999999</v>
      </c>
      <c r="D206" s="4">
        <v>145.38000500000001</v>
      </c>
      <c r="E206" s="4">
        <v>149.179993</v>
      </c>
      <c r="F206" s="4">
        <v>149.179993</v>
      </c>
      <c r="G206" s="2">
        <v>6193900</v>
      </c>
      <c r="H206" s="4">
        <f t="shared" si="42"/>
        <v>6.1939000000000002</v>
      </c>
      <c r="I206" s="10">
        <f t="shared" si="43"/>
        <v>2.4799959999999999</v>
      </c>
      <c r="J206" s="6" t="b">
        <f t="shared" si="39"/>
        <v>0</v>
      </c>
      <c r="K206" s="5">
        <f t="shared" si="44"/>
        <v>-1.482988435374147E-2</v>
      </c>
      <c r="L206" s="5">
        <f t="shared" si="49"/>
        <v>6.5925618511361809E-3</v>
      </c>
      <c r="M206" s="4">
        <f t="shared" si="45"/>
        <v>148.63115886045378</v>
      </c>
      <c r="N206" s="4">
        <f t="shared" si="46"/>
        <v>149.45223248111336</v>
      </c>
      <c r="O206" s="5">
        <f t="shared" si="47"/>
        <v>-5.5242361491002149E-3</v>
      </c>
      <c r="P206" s="43">
        <f t="shared" si="40"/>
        <v>-2.1873972358018141E-2</v>
      </c>
      <c r="Q206" s="14"/>
      <c r="R206" s="13">
        <f t="shared" si="41"/>
        <v>1.035340874244943E-2</v>
      </c>
      <c r="S206" s="20" t="b">
        <f t="shared" si="48"/>
        <v>0</v>
      </c>
      <c r="T206" s="13">
        <f t="shared" si="51"/>
        <v>1.6905221886269022E-2</v>
      </c>
      <c r="U206" s="13">
        <f>(E206-E203)/E203</f>
        <v>-2.6742144314185218E-3</v>
      </c>
      <c r="V206" s="13">
        <f t="shared" si="50"/>
        <v>7.3906409310520085E-4</v>
      </c>
    </row>
    <row r="207" spans="1:22" x14ac:dyDescent="0.2">
      <c r="A207" s="1">
        <v>45169</v>
      </c>
      <c r="B207" s="4">
        <v>154.11000100000001</v>
      </c>
      <c r="C207" s="4">
        <v>164.41000399999999</v>
      </c>
      <c r="D207" s="4">
        <v>153.58000200000001</v>
      </c>
      <c r="E207" s="4">
        <v>163.029999</v>
      </c>
      <c r="F207" s="4">
        <v>163.029999</v>
      </c>
      <c r="G207" s="2">
        <v>13727100</v>
      </c>
      <c r="H207" s="4">
        <f t="shared" si="42"/>
        <v>13.7271</v>
      </c>
      <c r="I207" s="10">
        <f t="shared" si="43"/>
        <v>13.850006000000008</v>
      </c>
      <c r="J207" s="6" t="b">
        <f t="shared" si="39"/>
        <v>0</v>
      </c>
      <c r="K207" s="5">
        <f t="shared" si="44"/>
        <v>-5.7880721186939661E-2</v>
      </c>
      <c r="L207" s="5">
        <f t="shared" si="49"/>
        <v>8.3936802288502033E-3</v>
      </c>
      <c r="M207" s="4">
        <f t="shared" si="45"/>
        <v>151.03096555037814</v>
      </c>
      <c r="N207" s="4">
        <f t="shared" si="46"/>
        <v>150.63290783058176</v>
      </c>
      <c r="O207" s="5">
        <f t="shared" si="47"/>
        <v>2.6356033568732443E-3</v>
      </c>
      <c r="P207" s="43">
        <f t="shared" si="40"/>
        <v>1.6877575008097296E-2</v>
      </c>
      <c r="Q207" s="14"/>
      <c r="R207" s="13">
        <f t="shared" si="41"/>
        <v>8.8584737579255626E-2</v>
      </c>
      <c r="S207" s="20" t="b">
        <f t="shared" si="48"/>
        <v>0</v>
      </c>
      <c r="T207" s="13"/>
      <c r="U207" s="13"/>
      <c r="V207" s="13">
        <f t="shared" si="50"/>
        <v>1.6146053817540921E-2</v>
      </c>
    </row>
    <row r="208" spans="1:22" x14ac:dyDescent="0.2">
      <c r="A208" s="1">
        <v>45170</v>
      </c>
      <c r="B208" s="4">
        <v>163.11999499999999</v>
      </c>
      <c r="C208" s="4">
        <v>166.25</v>
      </c>
      <c r="D208" s="4">
        <v>160.30999800000001</v>
      </c>
      <c r="E208" s="4">
        <v>161.229996</v>
      </c>
      <c r="F208" s="4">
        <v>161.229996</v>
      </c>
      <c r="G208" s="2">
        <v>4229900</v>
      </c>
      <c r="H208" s="4">
        <f t="shared" si="42"/>
        <v>4.2298999999999998</v>
      </c>
      <c r="I208" s="10">
        <f t="shared" si="43"/>
        <v>-1.8000030000000038</v>
      </c>
      <c r="J208" s="6" t="b">
        <f t="shared" si="39"/>
        <v>1</v>
      </c>
      <c r="K208" s="5">
        <f t="shared" si="44"/>
        <v>1.1586556264913991E-2</v>
      </c>
      <c r="L208" s="5">
        <f t="shared" si="49"/>
        <v>3.0195512781954887E-2</v>
      </c>
      <c r="M208" s="4">
        <f t="shared" si="45"/>
        <v>152.73080395864844</v>
      </c>
      <c r="N208" s="4">
        <f t="shared" si="46"/>
        <v>151.55439375835726</v>
      </c>
      <c r="O208" s="5">
        <f t="shared" si="47"/>
        <v>7.7025077443426768E-3</v>
      </c>
      <c r="P208" s="43">
        <f t="shared" si="40"/>
        <v>4.9624527894213288E-2</v>
      </c>
      <c r="Q208" s="14"/>
      <c r="R208" s="13">
        <f t="shared" si="41"/>
        <v>8.8516498904908925E-2</v>
      </c>
      <c r="S208" s="20" t="b">
        <f t="shared" si="48"/>
        <v>1</v>
      </c>
      <c r="T208" s="13"/>
      <c r="U208" s="13"/>
      <c r="V208" s="13">
        <f t="shared" si="50"/>
        <v>1.1254899960917582E-2</v>
      </c>
    </row>
    <row r="209" spans="1:22" x14ac:dyDescent="0.2">
      <c r="A209" s="1">
        <v>45174</v>
      </c>
      <c r="B209" s="4">
        <v>161.029999</v>
      </c>
      <c r="C209" s="4">
        <v>165.58999600000001</v>
      </c>
      <c r="D209" s="4">
        <v>160.10000600000001</v>
      </c>
      <c r="E209" s="4">
        <v>165.429993</v>
      </c>
      <c r="F209" s="4">
        <v>165.429993</v>
      </c>
      <c r="G209" s="2">
        <v>3288200</v>
      </c>
      <c r="H209" s="4">
        <f t="shared" si="42"/>
        <v>3.2881999999999998</v>
      </c>
      <c r="I209" s="10">
        <f t="shared" si="43"/>
        <v>4.1999969999999962</v>
      </c>
      <c r="J209" s="6" t="b">
        <f t="shared" si="39"/>
        <v>0</v>
      </c>
      <c r="K209" s="5">
        <f t="shared" si="44"/>
        <v>-2.7324064008719222E-2</v>
      </c>
      <c r="L209" s="5">
        <f t="shared" si="49"/>
        <v>9.6626006319860903E-4</v>
      </c>
      <c r="M209" s="4">
        <f t="shared" si="45"/>
        <v>154.84733546554037</v>
      </c>
      <c r="N209" s="4">
        <f t="shared" si="46"/>
        <v>152.76096760545664</v>
      </c>
      <c r="O209" s="5">
        <f t="shared" si="47"/>
        <v>1.347370850012479E-2</v>
      </c>
      <c r="P209" s="43">
        <f t="shared" si="40"/>
        <v>3.3921607489517086E-2</v>
      </c>
      <c r="Q209" s="14"/>
      <c r="R209" s="13">
        <f t="shared" si="41"/>
        <v>6.9375817815414145E-2</v>
      </c>
      <c r="S209" s="20" t="b">
        <f t="shared" si="48"/>
        <v>0</v>
      </c>
      <c r="T209" s="13"/>
      <c r="U209" s="13"/>
      <c r="V209" s="13">
        <f t="shared" si="50"/>
        <v>1.3857921598219164E-2</v>
      </c>
    </row>
    <row r="210" spans="1:22" x14ac:dyDescent="0.2">
      <c r="A210" s="1">
        <v>45175</v>
      </c>
      <c r="B210" s="4">
        <v>164.990005</v>
      </c>
      <c r="C210" s="4">
        <v>168.229996</v>
      </c>
      <c r="D210" s="4">
        <v>164.04800399999999</v>
      </c>
      <c r="E210" s="4">
        <v>166.229996</v>
      </c>
      <c r="F210" s="4">
        <v>166.229996</v>
      </c>
      <c r="G210" s="2">
        <v>4268600</v>
      </c>
      <c r="H210" s="4">
        <f t="shared" si="42"/>
        <v>4.2686000000000002</v>
      </c>
      <c r="I210" s="10">
        <f t="shared" si="43"/>
        <v>0.80000300000000379</v>
      </c>
      <c r="J210" s="6" t="b">
        <f t="shared" si="39"/>
        <v>0</v>
      </c>
      <c r="K210" s="5">
        <f t="shared" si="44"/>
        <v>-7.5155522299669205E-3</v>
      </c>
      <c r="L210" s="5">
        <f t="shared" si="49"/>
        <v>1.1888486283979939E-2</v>
      </c>
      <c r="M210" s="4">
        <f t="shared" si="45"/>
        <v>156.74444555461696</v>
      </c>
      <c r="N210" s="4">
        <f t="shared" si="46"/>
        <v>153.93218746585171</v>
      </c>
      <c r="O210" s="5">
        <f t="shared" si="47"/>
        <v>1.7941676203035391E-2</v>
      </c>
      <c r="P210" s="43">
        <f t="shared" si="40"/>
        <v>4.6595325400785176E-2</v>
      </c>
      <c r="Q210" s="14"/>
      <c r="R210" s="13">
        <f t="shared" si="41"/>
        <v>7.3275645620124688E-2</v>
      </c>
      <c r="S210" s="20" t="b">
        <f t="shared" si="48"/>
        <v>0</v>
      </c>
      <c r="T210" s="13"/>
      <c r="U210" s="13"/>
      <c r="V210" s="13">
        <f t="shared" si="50"/>
        <v>1.225148681682529E-2</v>
      </c>
    </row>
    <row r="211" spans="1:22" x14ac:dyDescent="0.2">
      <c r="A211" s="1">
        <v>45176</v>
      </c>
      <c r="B211" s="4">
        <v>164.39999399999999</v>
      </c>
      <c r="C211" s="4">
        <v>167.949997</v>
      </c>
      <c r="D211" s="4">
        <v>163.199997</v>
      </c>
      <c r="E211" s="4">
        <v>166.63999899999999</v>
      </c>
      <c r="F211" s="4">
        <v>166.63999899999999</v>
      </c>
      <c r="G211" s="2">
        <v>3000900</v>
      </c>
      <c r="H211" s="4">
        <f t="shared" si="42"/>
        <v>3.0009000000000001</v>
      </c>
      <c r="I211" s="10">
        <f t="shared" si="43"/>
        <v>0.41000299999998902</v>
      </c>
      <c r="J211" s="6" t="b">
        <f t="shared" si="39"/>
        <v>0</v>
      </c>
      <c r="K211" s="5">
        <f t="shared" si="44"/>
        <v>-1.3625335047153327E-2</v>
      </c>
      <c r="L211" s="5">
        <f t="shared" si="49"/>
        <v>7.7999286894896895E-3</v>
      </c>
      <c r="M211" s="4">
        <f t="shared" si="45"/>
        <v>158.39370446218081</v>
      </c>
      <c r="N211" s="4">
        <f t="shared" si="46"/>
        <v>155.03721455577764</v>
      </c>
      <c r="O211" s="5">
        <f t="shared" si="47"/>
        <v>2.1190803749429249E-2</v>
      </c>
      <c r="P211" s="43">
        <f t="shared" si="40"/>
        <v>3.0343961927898299E-2</v>
      </c>
      <c r="Q211" s="14"/>
      <c r="R211" s="13">
        <f t="shared" si="41"/>
        <v>6.0332527547525834E-2</v>
      </c>
      <c r="S211" s="20" t="b">
        <f t="shared" si="48"/>
        <v>0</v>
      </c>
      <c r="T211" s="13"/>
      <c r="U211" s="13"/>
      <c r="V211" s="13">
        <f t="shared" si="50"/>
        <v>1.0521960773335157E-2</v>
      </c>
    </row>
    <row r="212" spans="1:22" x14ac:dyDescent="0.2">
      <c r="A212" s="1">
        <v>45177</v>
      </c>
      <c r="B212" s="4">
        <v>166.47500600000001</v>
      </c>
      <c r="C212" s="4">
        <v>169.229996</v>
      </c>
      <c r="D212" s="4">
        <v>166</v>
      </c>
      <c r="E212" s="4">
        <v>168.08999600000001</v>
      </c>
      <c r="F212" s="4">
        <v>168.08999600000001</v>
      </c>
      <c r="G212" s="2">
        <v>2691500</v>
      </c>
      <c r="H212" s="4">
        <f t="shared" si="42"/>
        <v>2.6915</v>
      </c>
      <c r="I212" s="10">
        <f t="shared" si="43"/>
        <v>1.4499970000000246</v>
      </c>
      <c r="J212" s="6" t="b">
        <f t="shared" si="39"/>
        <v>0</v>
      </c>
      <c r="K212" s="5">
        <f t="shared" si="44"/>
        <v>-9.7010959110582998E-3</v>
      </c>
      <c r="L212" s="5">
        <f t="shared" si="49"/>
        <v>6.7363944155620402E-3</v>
      </c>
      <c r="M212" s="4">
        <f t="shared" si="45"/>
        <v>160.00975305181734</v>
      </c>
      <c r="N212" s="4">
        <f t="shared" si="46"/>
        <v>156.17223902918829</v>
      </c>
      <c r="O212" s="5">
        <f t="shared" si="47"/>
        <v>2.3983000719876843E-2</v>
      </c>
      <c r="P212" s="43">
        <f t="shared" si="40"/>
        <v>3.7436761409429746E-2</v>
      </c>
      <c r="Q212" s="14"/>
      <c r="R212" s="13">
        <f t="shared" si="41"/>
        <v>5.7623005925124995E-2</v>
      </c>
      <c r="S212" s="20" t="b">
        <f t="shared" si="48"/>
        <v>0</v>
      </c>
      <c r="T212" s="13"/>
      <c r="U212" s="13"/>
      <c r="V212" s="13">
        <f t="shared" si="50"/>
        <v>1.020273245785721E-2</v>
      </c>
    </row>
    <row r="213" spans="1:22" x14ac:dyDescent="0.2">
      <c r="A213" s="1">
        <v>45180</v>
      </c>
      <c r="B213" s="4">
        <v>169.5</v>
      </c>
      <c r="C213" s="4">
        <v>172.63999899999999</v>
      </c>
      <c r="D213" s="4">
        <v>168.66999799999999</v>
      </c>
      <c r="E213" s="4">
        <v>172.28999300000001</v>
      </c>
      <c r="F213" s="4">
        <v>172.28999300000001</v>
      </c>
      <c r="G213" s="2">
        <v>2967700</v>
      </c>
      <c r="H213" s="4">
        <f t="shared" si="42"/>
        <v>2.9676999999999998</v>
      </c>
      <c r="I213" s="10">
        <f t="shared" si="43"/>
        <v>4.1999969999999962</v>
      </c>
      <c r="J213" s="6" t="b">
        <f t="shared" si="39"/>
        <v>0</v>
      </c>
      <c r="K213" s="5">
        <f t="shared" si="44"/>
        <v>-1.6460135693215396E-2</v>
      </c>
      <c r="L213" s="5">
        <f t="shared" si="49"/>
        <v>2.0273748958952393E-3</v>
      </c>
      <c r="M213" s="4">
        <f t="shared" si="45"/>
        <v>162.05645970984779</v>
      </c>
      <c r="N213" s="4">
        <f t="shared" si="46"/>
        <v>157.57378285273714</v>
      </c>
      <c r="O213" s="5">
        <f t="shared" si="47"/>
        <v>2.7661204404542755E-2</v>
      </c>
      <c r="P213" s="43">
        <f t="shared" si="40"/>
        <v>4.0810087434918318E-2</v>
      </c>
      <c r="Q213" s="14"/>
      <c r="R213" s="13">
        <f t="shared" si="41"/>
        <v>6.5307728609531421E-2</v>
      </c>
      <c r="S213" s="20" t="b">
        <f t="shared" si="48"/>
        <v>0</v>
      </c>
      <c r="T213" s="13"/>
      <c r="U213" s="13"/>
      <c r="V213" s="13">
        <f t="shared" si="50"/>
        <v>1.2791136908808565E-2</v>
      </c>
    </row>
    <row r="214" spans="1:22" x14ac:dyDescent="0.2">
      <c r="A214" s="1">
        <v>45181</v>
      </c>
      <c r="B214" s="4">
        <v>170.44000199999999</v>
      </c>
      <c r="C214" s="4">
        <v>172.35000600000001</v>
      </c>
      <c r="D214" s="4">
        <v>168.27499399999999</v>
      </c>
      <c r="E214" s="4">
        <v>169.679993</v>
      </c>
      <c r="F214" s="4">
        <v>169.679993</v>
      </c>
      <c r="G214" s="2">
        <v>2110000</v>
      </c>
      <c r="H214" s="4">
        <f t="shared" si="42"/>
        <v>2.11</v>
      </c>
      <c r="I214" s="10">
        <f t="shared" si="43"/>
        <v>-2.6100000000000136</v>
      </c>
      <c r="J214" s="6" t="b">
        <f t="shared" si="39"/>
        <v>1</v>
      </c>
      <c r="K214" s="5">
        <f t="shared" si="44"/>
        <v>4.45909992420674E-3</v>
      </c>
      <c r="L214" s="5">
        <f t="shared" si="49"/>
        <v>1.5491806829412071E-2</v>
      </c>
      <c r="M214" s="4">
        <f t="shared" si="45"/>
        <v>163.32704859153984</v>
      </c>
      <c r="N214" s="4">
        <f t="shared" si="46"/>
        <v>158.62649677858607</v>
      </c>
      <c r="O214" s="5">
        <f t="shared" si="47"/>
        <v>2.8779996047741264E-2</v>
      </c>
      <c r="P214" s="43">
        <f t="shared" si="40"/>
        <v>3.0294708997248454E-2</v>
      </c>
      <c r="Q214" s="14"/>
      <c r="R214" s="13">
        <f t="shared" si="41"/>
        <v>5.5244722085350605E-2</v>
      </c>
      <c r="S214" s="20" t="b">
        <f t="shared" si="48"/>
        <v>1</v>
      </c>
      <c r="T214" s="13"/>
      <c r="U214" s="13"/>
      <c r="V214" s="13">
        <f t="shared" si="50"/>
        <v>7.840408731419661E-3</v>
      </c>
    </row>
    <row r="215" spans="1:22" x14ac:dyDescent="0.2">
      <c r="A215" s="1">
        <v>45182</v>
      </c>
      <c r="B215" s="4">
        <v>169.520004</v>
      </c>
      <c r="C215" s="4">
        <v>170.779999</v>
      </c>
      <c r="D215" s="4">
        <v>168.33000200000001</v>
      </c>
      <c r="E215" s="4">
        <v>168.470001</v>
      </c>
      <c r="F215" s="4">
        <v>168.470001</v>
      </c>
      <c r="G215" s="2">
        <v>1705500</v>
      </c>
      <c r="H215" s="4">
        <f t="shared" si="42"/>
        <v>1.7055</v>
      </c>
      <c r="I215" s="10">
        <f t="shared" si="43"/>
        <v>-1.2099919999999997</v>
      </c>
      <c r="J215" s="6" t="b">
        <f t="shared" si="39"/>
        <v>1</v>
      </c>
      <c r="K215" s="5">
        <f t="shared" si="44"/>
        <v>6.1939769656919295E-3</v>
      </c>
      <c r="L215" s="5">
        <f t="shared" si="49"/>
        <v>1.3526162393290606E-2</v>
      </c>
      <c r="M215" s="4">
        <f t="shared" si="45"/>
        <v>164.1842073262832</v>
      </c>
      <c r="N215" s="4">
        <f t="shared" si="46"/>
        <v>159.48245366740468</v>
      </c>
      <c r="O215" s="5">
        <f t="shared" si="47"/>
        <v>2.8637064035852873E-2</v>
      </c>
      <c r="P215" s="43">
        <f t="shared" si="40"/>
        <v>2.5250873645099564E-2</v>
      </c>
      <c r="Q215" s="14"/>
      <c r="R215" s="13">
        <f t="shared" si="41"/>
        <v>4.0173118846985018E-2</v>
      </c>
      <c r="S215" s="20" t="b">
        <f t="shared" si="48"/>
        <v>1</v>
      </c>
      <c r="T215" s="13"/>
      <c r="U215" s="13"/>
      <c r="V215" s="13">
        <f t="shared" si="50"/>
        <v>5.2481125578103709E-3</v>
      </c>
    </row>
    <row r="216" spans="1:22" x14ac:dyDescent="0.2">
      <c r="A216" s="1">
        <v>45183</v>
      </c>
      <c r="B216" s="4">
        <v>169.35000600000001</v>
      </c>
      <c r="C216" s="4">
        <v>171.800003</v>
      </c>
      <c r="D216" s="4">
        <v>168.570007</v>
      </c>
      <c r="E216" s="4">
        <v>170.729996</v>
      </c>
      <c r="F216" s="4">
        <v>170.729996</v>
      </c>
      <c r="G216" s="2">
        <v>2083400</v>
      </c>
      <c r="H216" s="4">
        <f t="shared" si="42"/>
        <v>2.0834000000000001</v>
      </c>
      <c r="I216" s="10">
        <f t="shared" si="43"/>
        <v>2.2599950000000035</v>
      </c>
      <c r="J216" s="6" t="b">
        <f t="shared" si="39"/>
        <v>0</v>
      </c>
      <c r="K216" s="5">
        <f t="shared" si="44"/>
        <v>-8.148744913537188E-3</v>
      </c>
      <c r="L216" s="5">
        <f t="shared" si="49"/>
        <v>6.2282129296587028E-3</v>
      </c>
      <c r="M216" s="4">
        <f t="shared" si="45"/>
        <v>165.27517210523601</v>
      </c>
      <c r="N216" s="4">
        <f t="shared" si="46"/>
        <v>160.46050082676081</v>
      </c>
      <c r="O216" s="5">
        <f t="shared" si="47"/>
        <v>2.9131243472005262E-2</v>
      </c>
      <c r="P216" s="43">
        <f t="shared" si="40"/>
        <v>1.9935449788344901E-2</v>
      </c>
      <c r="Q216" s="14"/>
      <c r="R216" s="13">
        <f t="shared" si="41"/>
        <v>3.9478590835224932E-2</v>
      </c>
      <c r="S216" s="20" t="b">
        <f t="shared" si="48"/>
        <v>0</v>
      </c>
      <c r="T216" s="13"/>
      <c r="U216" s="13"/>
      <c r="V216" s="13">
        <f t="shared" si="50"/>
        <v>6.6447607642599604E-3</v>
      </c>
    </row>
    <row r="217" spans="1:22" x14ac:dyDescent="0.2">
      <c r="A217" s="1">
        <v>45184</v>
      </c>
      <c r="B217" s="4">
        <v>166.11999499999999</v>
      </c>
      <c r="C217" s="4">
        <v>168.21099899999999</v>
      </c>
      <c r="D217" s="4">
        <v>163.44000199999999</v>
      </c>
      <c r="E217" s="4">
        <v>165.449997</v>
      </c>
      <c r="F217" s="4">
        <v>165.449997</v>
      </c>
      <c r="G217" s="2">
        <v>4726700</v>
      </c>
      <c r="H217" s="4">
        <f t="shared" si="42"/>
        <v>4.7267000000000001</v>
      </c>
      <c r="I217" s="10">
        <f t="shared" si="43"/>
        <v>-5.2799990000000037</v>
      </c>
      <c r="J217" s="6" t="b">
        <f t="shared" si="39"/>
        <v>1</v>
      </c>
      <c r="K217" s="5">
        <f t="shared" si="44"/>
        <v>4.0332170729958945E-3</v>
      </c>
      <c r="L217" s="5">
        <f t="shared" si="49"/>
        <v>1.6413920709192096E-2</v>
      </c>
      <c r="M217" s="4">
        <f t="shared" si="45"/>
        <v>165.30430958769668</v>
      </c>
      <c r="N217" s="4">
        <f t="shared" si="46"/>
        <v>160.89437005921639</v>
      </c>
      <c r="O217" s="5">
        <f t="shared" si="47"/>
        <v>2.6677704528572786E-2</v>
      </c>
      <c r="P217" s="43">
        <f t="shared" si="40"/>
        <v>-1.127803378113164E-2</v>
      </c>
      <c r="Q217" s="14"/>
      <c r="R217" s="13">
        <f t="shared" si="41"/>
        <v>1.7583869528587585E-2</v>
      </c>
      <c r="S217" s="20" t="b">
        <f t="shared" si="48"/>
        <v>1</v>
      </c>
      <c r="T217" s="13"/>
      <c r="U217" s="13"/>
      <c r="V217" s="13">
        <f t="shared" si="50"/>
        <v>1.7629679091858027E-4</v>
      </c>
    </row>
    <row r="218" spans="1:22" x14ac:dyDescent="0.2">
      <c r="A218" s="1">
        <v>45187</v>
      </c>
      <c r="B218" s="4">
        <v>164.979996</v>
      </c>
      <c r="C218" s="4">
        <v>168.60000600000001</v>
      </c>
      <c r="D218" s="4">
        <v>164</v>
      </c>
      <c r="E218" s="4">
        <v>166.970001</v>
      </c>
      <c r="F218" s="4">
        <v>166.970001</v>
      </c>
      <c r="G218" s="2">
        <v>2445300</v>
      </c>
      <c r="H218" s="4">
        <f t="shared" si="42"/>
        <v>2.4453</v>
      </c>
      <c r="I218" s="10">
        <f t="shared" si="43"/>
        <v>1.5200040000000001</v>
      </c>
      <c r="J218" s="6" t="b">
        <f t="shared" si="39"/>
        <v>0</v>
      </c>
      <c r="K218" s="5">
        <f t="shared" si="44"/>
        <v>-1.2062098728624024E-2</v>
      </c>
      <c r="L218" s="5">
        <f t="shared" si="49"/>
        <v>9.6678822182248991E-3</v>
      </c>
      <c r="M218" s="4">
        <f t="shared" si="45"/>
        <v>165.58192482308056</v>
      </c>
      <c r="N218" s="4">
        <f t="shared" si="46"/>
        <v>161.42268579319756</v>
      </c>
      <c r="O218" s="5">
        <f t="shared" si="47"/>
        <v>2.5118919437173003E-2</v>
      </c>
      <c r="P218" s="43">
        <f t="shared" si="40"/>
        <v>-9.5537289155854174E-3</v>
      </c>
      <c r="Q218" s="14"/>
      <c r="R218" s="13">
        <f t="shared" si="41"/>
        <v>1.8227117362865444E-2</v>
      </c>
      <c r="S218" s="20" t="b">
        <f t="shared" si="48"/>
        <v>0</v>
      </c>
      <c r="T218" s="13"/>
      <c r="U218" s="13"/>
      <c r="V218" s="13">
        <f t="shared" si="50"/>
        <v>1.6794192243160925E-3</v>
      </c>
    </row>
    <row r="219" spans="1:22" x14ac:dyDescent="0.2">
      <c r="A219" s="1">
        <v>45188</v>
      </c>
      <c r="B219" s="4">
        <v>166.949997</v>
      </c>
      <c r="C219" s="4">
        <v>167.61999499999999</v>
      </c>
      <c r="D219" s="4">
        <v>162.88999899999999</v>
      </c>
      <c r="E219" s="4">
        <v>165.5</v>
      </c>
      <c r="F219" s="4">
        <v>165.5</v>
      </c>
      <c r="G219" s="2">
        <v>2347700</v>
      </c>
      <c r="H219" s="4">
        <f t="shared" si="42"/>
        <v>2.3477000000000001</v>
      </c>
      <c r="I219" s="10">
        <f t="shared" si="43"/>
        <v>-1.4700009999999963</v>
      </c>
      <c r="J219" s="6" t="b">
        <f t="shared" si="39"/>
        <v>0</v>
      </c>
      <c r="K219" s="5">
        <f t="shared" si="44"/>
        <v>8.68521728694608E-3</v>
      </c>
      <c r="L219" s="5">
        <f t="shared" si="49"/>
        <v>1.2647625958943556E-2</v>
      </c>
      <c r="M219" s="4">
        <f t="shared" si="45"/>
        <v>165.56827068590047</v>
      </c>
      <c r="N219" s="4">
        <f t="shared" si="46"/>
        <v>161.77723485465864</v>
      </c>
      <c r="O219" s="5">
        <f t="shared" si="47"/>
        <v>2.2897115585834689E-2</v>
      </c>
      <c r="P219" s="43">
        <f t="shared" si="40"/>
        <v>-1.6176237601595974E-2</v>
      </c>
      <c r="Q219" s="14"/>
      <c r="R219" s="13">
        <f t="shared" si="41"/>
        <v>1.2392013914259224E-2</v>
      </c>
      <c r="S219" s="20" t="b">
        <f t="shared" si="48"/>
        <v>1</v>
      </c>
      <c r="T219" s="13"/>
      <c r="U219" s="13"/>
      <c r="V219" s="13">
        <f t="shared" si="50"/>
        <v>-8.2461519846880463E-5</v>
      </c>
    </row>
    <row r="220" spans="1:22" x14ac:dyDescent="0.2">
      <c r="A220" s="1">
        <v>45189</v>
      </c>
      <c r="B220" s="4">
        <v>165.5</v>
      </c>
      <c r="C220" s="4">
        <v>168.56500199999999</v>
      </c>
      <c r="D220" s="4">
        <v>163.88000500000001</v>
      </c>
      <c r="E220" s="4">
        <v>163.88999899999999</v>
      </c>
      <c r="F220" s="4">
        <v>163.88999899999999</v>
      </c>
      <c r="G220" s="2">
        <v>2780100</v>
      </c>
      <c r="H220" s="4">
        <f t="shared" si="42"/>
        <v>2.7801</v>
      </c>
      <c r="I220" s="10">
        <f t="shared" si="43"/>
        <v>-1.6100010000000111</v>
      </c>
      <c r="J220" s="6" t="b">
        <f t="shared" si="39"/>
        <v>1</v>
      </c>
      <c r="K220" s="5">
        <f t="shared" si="44"/>
        <v>9.7281027190333005E-3</v>
      </c>
      <c r="L220" s="5">
        <f t="shared" si="49"/>
        <v>2.7734125972365273E-2</v>
      </c>
      <c r="M220" s="4">
        <f t="shared" si="45"/>
        <v>165.2885587382504</v>
      </c>
      <c r="N220" s="4">
        <f t="shared" si="46"/>
        <v>161.96095347599268</v>
      </c>
      <c r="O220" s="5">
        <f t="shared" si="47"/>
        <v>2.0132096786730943E-2</v>
      </c>
      <c r="P220" s="43">
        <f t="shared" si="40"/>
        <v>-8.5217860752295881E-3</v>
      </c>
      <c r="Q220" s="14"/>
      <c r="R220" s="13">
        <f t="shared" si="41"/>
        <v>1.9822565377547636E-2</v>
      </c>
      <c r="S220" s="20" t="b">
        <f t="shared" si="48"/>
        <v>1</v>
      </c>
      <c r="T220" s="13"/>
      <c r="U220" s="13"/>
      <c r="V220" s="13">
        <f t="shared" si="50"/>
        <v>-1.6894055031879422E-3</v>
      </c>
    </row>
    <row r="221" spans="1:22" x14ac:dyDescent="0.2">
      <c r="A221" s="1">
        <v>45190</v>
      </c>
      <c r="B221" s="4">
        <v>168.19000199999999</v>
      </c>
      <c r="C221" s="4">
        <v>171</v>
      </c>
      <c r="D221" s="4">
        <v>159.36000100000001</v>
      </c>
      <c r="E221" s="4">
        <v>162.529999</v>
      </c>
      <c r="F221" s="4">
        <v>162.529999</v>
      </c>
      <c r="G221" s="2">
        <v>6792100</v>
      </c>
      <c r="H221" s="4">
        <f t="shared" si="42"/>
        <v>6.7920999999999996</v>
      </c>
      <c r="I221" s="10">
        <f t="shared" si="43"/>
        <v>-1.3599999999999852</v>
      </c>
      <c r="J221" s="6" t="b">
        <f t="shared" si="39"/>
        <v>1</v>
      </c>
      <c r="K221" s="5">
        <f t="shared" si="44"/>
        <v>3.3652434346246034E-2</v>
      </c>
      <c r="L221" s="5">
        <f t="shared" si="49"/>
        <v>4.953216959064325E-2</v>
      </c>
      <c r="M221" s="4">
        <f t="shared" si="45"/>
        <v>164.82879878187532</v>
      </c>
      <c r="N221" s="4">
        <f t="shared" si="46"/>
        <v>162.01043569547159</v>
      </c>
      <c r="O221" s="5">
        <f t="shared" si="47"/>
        <v>1.7098729756159847E-2</v>
      </c>
      <c r="P221" s="43">
        <f t="shared" si="40"/>
        <v>-3.3178654593681731E-2</v>
      </c>
      <c r="Q221" s="14"/>
      <c r="R221" s="13">
        <f t="shared" si="41"/>
        <v>3.7440066685745142E-2</v>
      </c>
      <c r="S221" s="20" t="b">
        <f t="shared" si="48"/>
        <v>1</v>
      </c>
      <c r="T221" s="13"/>
      <c r="U221" s="13"/>
      <c r="V221" s="13">
        <f t="shared" si="50"/>
        <v>-2.7815594732310089E-3</v>
      </c>
    </row>
    <row r="222" spans="1:22" x14ac:dyDescent="0.2">
      <c r="A222" s="1">
        <v>45191</v>
      </c>
      <c r="B222" s="4">
        <v>162.63999899999999</v>
      </c>
      <c r="C222" s="4">
        <v>166.58999600000001</v>
      </c>
      <c r="D222" s="4">
        <v>162.009995</v>
      </c>
      <c r="E222" s="4">
        <v>162.570007</v>
      </c>
      <c r="F222" s="4">
        <v>162.570007</v>
      </c>
      <c r="G222" s="2">
        <v>3134400</v>
      </c>
      <c r="H222" s="4">
        <f t="shared" si="42"/>
        <v>3.1343999999999999</v>
      </c>
      <c r="I222" s="10">
        <f t="shared" si="43"/>
        <v>4.0008000000000266E-2</v>
      </c>
      <c r="J222" s="6" t="b">
        <f t="shared" si="39"/>
        <v>1</v>
      </c>
      <c r="K222" s="5">
        <f t="shared" si="44"/>
        <v>4.3034924022586205E-4</v>
      </c>
      <c r="L222" s="5">
        <f t="shared" si="49"/>
        <v>2.4131034855178275E-2</v>
      </c>
      <c r="M222" s="4">
        <f t="shared" si="45"/>
        <v>164.45233348489609</v>
      </c>
      <c r="N222" s="4">
        <f t="shared" si="46"/>
        <v>162.05909406977841</v>
      </c>
      <c r="O222" s="5">
        <f t="shared" si="47"/>
        <v>1.4552784776006116E-2</v>
      </c>
      <c r="P222" s="43">
        <f t="shared" si="40"/>
        <v>-1.4851345877195455E-2</v>
      </c>
      <c r="Q222" s="14"/>
      <c r="R222" s="13">
        <f t="shared" si="41"/>
        <v>1.2998675481246712E-2</v>
      </c>
      <c r="S222" s="20" t="b">
        <f t="shared" si="48"/>
        <v>0</v>
      </c>
      <c r="T222" s="13"/>
      <c r="U222" s="13"/>
      <c r="V222" s="13">
        <f t="shared" si="50"/>
        <v>-2.2839776772105558E-3</v>
      </c>
    </row>
    <row r="223" spans="1:22" x14ac:dyDescent="0.2">
      <c r="A223" s="1">
        <v>45194</v>
      </c>
      <c r="B223" s="4">
        <v>161.89999399999999</v>
      </c>
      <c r="C223" s="4">
        <v>162</v>
      </c>
      <c r="D223" s="4">
        <v>159.25</v>
      </c>
      <c r="E223" s="4">
        <v>159.91999799999999</v>
      </c>
      <c r="F223" s="4">
        <v>159.91999799999999</v>
      </c>
      <c r="G223" s="2">
        <v>2176700</v>
      </c>
      <c r="H223" s="4">
        <f t="shared" si="42"/>
        <v>2.1766999999999999</v>
      </c>
      <c r="I223" s="10">
        <f t="shared" si="43"/>
        <v>-2.6500090000000114</v>
      </c>
      <c r="J223" s="6" t="b">
        <f t="shared" si="39"/>
        <v>1</v>
      </c>
      <c r="K223" s="5">
        <f t="shared" si="44"/>
        <v>1.222974721049094E-2</v>
      </c>
      <c r="L223" s="5">
        <f t="shared" si="49"/>
        <v>1.2839518518518564E-2</v>
      </c>
      <c r="M223" s="4">
        <f t="shared" si="45"/>
        <v>163.69694423741339</v>
      </c>
      <c r="N223" s="4">
        <f t="shared" si="46"/>
        <v>161.87308571588463</v>
      </c>
      <c r="O223" s="5">
        <f t="shared" si="47"/>
        <v>1.1141677262365871E-2</v>
      </c>
      <c r="P223" s="43">
        <f t="shared" si="40"/>
        <v>-2.7165713191102007E-2</v>
      </c>
      <c r="Q223" s="14"/>
      <c r="R223" s="13">
        <f t="shared" si="41"/>
        <v>-1.0366376998169701E-2</v>
      </c>
      <c r="S223" s="20" t="b">
        <f t="shared" si="48"/>
        <v>1</v>
      </c>
      <c r="T223" s="13"/>
      <c r="U223" s="13"/>
      <c r="V223" s="13">
        <f t="shared" si="50"/>
        <v>-4.5933629002112911E-3</v>
      </c>
    </row>
    <row r="224" spans="1:22" x14ac:dyDescent="0.2">
      <c r="A224" s="1">
        <v>45195</v>
      </c>
      <c r="B224" s="4">
        <v>158.11000100000001</v>
      </c>
      <c r="C224" s="4">
        <v>161</v>
      </c>
      <c r="D224" s="4">
        <v>157.58999600000001</v>
      </c>
      <c r="E224" s="4">
        <v>160.479996</v>
      </c>
      <c r="F224" s="4">
        <v>160.479996</v>
      </c>
      <c r="G224" s="2">
        <v>2414100</v>
      </c>
      <c r="H224" s="4">
        <f t="shared" si="42"/>
        <v>2.4140999999999999</v>
      </c>
      <c r="I224" s="10">
        <f t="shared" si="43"/>
        <v>0.55999800000000732</v>
      </c>
      <c r="J224" s="6" t="b">
        <f t="shared" si="39"/>
        <v>0</v>
      </c>
      <c r="K224" s="5">
        <f t="shared" si="44"/>
        <v>-1.4989532509078845E-2</v>
      </c>
      <c r="L224" s="5">
        <f t="shared" si="49"/>
        <v>3.2298385093167711E-3</v>
      </c>
      <c r="M224" s="4">
        <f t="shared" si="45"/>
        <v>163.16078619784449</v>
      </c>
      <c r="N224" s="4">
        <f t="shared" si="46"/>
        <v>161.75194747972074</v>
      </c>
      <c r="O224" s="5">
        <f t="shared" si="47"/>
        <v>8.6346649274870839E-3</v>
      </c>
      <c r="P224" s="43">
        <f t="shared" si="40"/>
        <v>-3.4142947749034994E-2</v>
      </c>
      <c r="Q224" s="14"/>
      <c r="R224" s="13">
        <f t="shared" si="41"/>
        <v>-1.3243293613603791E-2</v>
      </c>
      <c r="S224" s="20" t="b">
        <f t="shared" si="48"/>
        <v>0</v>
      </c>
      <c r="T224" s="13"/>
      <c r="U224" s="13"/>
      <c r="V224" s="13">
        <f t="shared" si="50"/>
        <v>-3.2753087851860019E-3</v>
      </c>
    </row>
    <row r="225" spans="1:22" x14ac:dyDescent="0.2">
      <c r="A225" s="1">
        <v>45196</v>
      </c>
      <c r="B225" s="4">
        <v>161.029999</v>
      </c>
      <c r="C225" s="4">
        <v>164.69000199999999</v>
      </c>
      <c r="D225" s="4">
        <v>160.66999799999999</v>
      </c>
      <c r="E225" s="4">
        <v>163.03999300000001</v>
      </c>
      <c r="F225" s="4">
        <v>163.03999300000001</v>
      </c>
      <c r="G225" s="2">
        <v>2631100</v>
      </c>
      <c r="H225" s="4">
        <f t="shared" si="42"/>
        <v>2.6311</v>
      </c>
      <c r="I225" s="10">
        <f t="shared" si="43"/>
        <v>2.5599970000000098</v>
      </c>
      <c r="J225" s="6" t="b">
        <f t="shared" si="39"/>
        <v>0</v>
      </c>
      <c r="K225" s="5">
        <f t="shared" si="44"/>
        <v>-1.248210900131724E-2</v>
      </c>
      <c r="L225" s="5">
        <f t="shared" si="49"/>
        <v>1.0018877770127072E-2</v>
      </c>
      <c r="M225" s="4">
        <f t="shared" si="45"/>
        <v>163.14065399820373</v>
      </c>
      <c r="N225" s="4">
        <f t="shared" si="46"/>
        <v>161.8639514380059</v>
      </c>
      <c r="O225" s="5">
        <f t="shared" si="47"/>
        <v>7.8257781178926161E-3</v>
      </c>
      <c r="P225" s="43">
        <f t="shared" si="40"/>
        <v>-1.5144330598496573E-2</v>
      </c>
      <c r="Q225" s="14"/>
      <c r="R225" s="13">
        <f t="shared" si="41"/>
        <v>9.4970074216652357E-3</v>
      </c>
      <c r="S225" s="20" t="b">
        <f t="shared" si="48"/>
        <v>0</v>
      </c>
      <c r="T225" s="13"/>
      <c r="U225" s="13"/>
      <c r="V225" s="13">
        <f t="shared" si="50"/>
        <v>-1.2338871434674239E-4</v>
      </c>
    </row>
    <row r="226" spans="1:22" x14ac:dyDescent="0.2">
      <c r="A226" s="1">
        <v>45197</v>
      </c>
      <c r="B226" s="4">
        <v>162.28999300000001</v>
      </c>
      <c r="C226" s="4">
        <v>166.13999899999999</v>
      </c>
      <c r="D226" s="4">
        <v>161.429993</v>
      </c>
      <c r="E226" s="4">
        <v>165.25</v>
      </c>
      <c r="F226" s="4">
        <v>165.25</v>
      </c>
      <c r="G226" s="2">
        <v>1815900</v>
      </c>
      <c r="H226" s="4">
        <f t="shared" si="42"/>
        <v>1.8159000000000001</v>
      </c>
      <c r="I226" s="10">
        <f t="shared" si="43"/>
        <v>2.2100069999999903</v>
      </c>
      <c r="J226" s="6" t="b">
        <f t="shared" si="39"/>
        <v>0</v>
      </c>
      <c r="K226" s="5">
        <f t="shared" si="44"/>
        <v>-1.8238998876535722E-2</v>
      </c>
      <c r="L226" s="5">
        <f t="shared" si="49"/>
        <v>5.3569219053624106E-3</v>
      </c>
      <c r="M226" s="4">
        <f t="shared" si="45"/>
        <v>163.49221166516978</v>
      </c>
      <c r="N226" s="4">
        <f t="shared" si="46"/>
        <v>162.15839044339668</v>
      </c>
      <c r="O226" s="5">
        <f t="shared" si="47"/>
        <v>8.1583165839406689E-3</v>
      </c>
      <c r="P226" s="43">
        <f t="shared" si="40"/>
        <v>-1.2613559044593397E-2</v>
      </c>
      <c r="Q226" s="14"/>
      <c r="R226" s="13">
        <f t="shared" si="41"/>
        <v>1.6195189409100731E-2</v>
      </c>
      <c r="S226" s="20" t="b">
        <f t="shared" si="48"/>
        <v>0</v>
      </c>
      <c r="T226" s="13"/>
      <c r="U226" s="13"/>
      <c r="V226" s="13">
        <f t="shared" si="50"/>
        <v>2.1549359914293073E-3</v>
      </c>
    </row>
    <row r="227" spans="1:22" x14ac:dyDescent="0.2">
      <c r="A227" s="1">
        <v>45198</v>
      </c>
      <c r="B227" s="4">
        <v>167.529999</v>
      </c>
      <c r="C227" s="4">
        <v>169.51499899999999</v>
      </c>
      <c r="D227" s="4">
        <v>166.970001</v>
      </c>
      <c r="E227" s="4">
        <v>167.38000500000001</v>
      </c>
      <c r="F227" s="4">
        <v>167.38000500000001</v>
      </c>
      <c r="G227" s="2">
        <v>2598900</v>
      </c>
      <c r="H227" s="4">
        <f t="shared" si="42"/>
        <v>2.5989</v>
      </c>
      <c r="I227" s="10">
        <f t="shared" si="43"/>
        <v>2.1300050000000113</v>
      </c>
      <c r="J227" s="6" t="b">
        <f t="shared" si="39"/>
        <v>1</v>
      </c>
      <c r="K227" s="5">
        <f t="shared" si="44"/>
        <v>8.9532621557523204E-4</v>
      </c>
      <c r="L227" s="5">
        <f t="shared" si="49"/>
        <v>1.2594720305546401E-2</v>
      </c>
      <c r="M227" s="4">
        <f t="shared" si="45"/>
        <v>164.14017722097481</v>
      </c>
      <c r="N227" s="4">
        <f t="shared" si="46"/>
        <v>162.61244388310132</v>
      </c>
      <c r="O227" s="5">
        <f t="shared" si="47"/>
        <v>9.3074917045859167E-3</v>
      </c>
      <c r="P227" s="43">
        <f t="shared" si="40"/>
        <v>1.7240287094460252E-2</v>
      </c>
      <c r="Q227" s="14"/>
      <c r="R227" s="13">
        <f t="shared" si="41"/>
        <v>3.2745314828003955E-2</v>
      </c>
      <c r="S227" s="20" t="b">
        <f t="shared" si="48"/>
        <v>0</v>
      </c>
      <c r="T227" s="13"/>
      <c r="U227" s="13"/>
      <c r="V227" s="13">
        <f t="shared" si="50"/>
        <v>3.9632808756178304E-3</v>
      </c>
    </row>
    <row r="228" spans="1:22" x14ac:dyDescent="0.2">
      <c r="A228" s="1">
        <v>45201</v>
      </c>
      <c r="B228" s="4">
        <v>168</v>
      </c>
      <c r="C228" s="4">
        <v>172.009995</v>
      </c>
      <c r="D228" s="4">
        <v>167.070007</v>
      </c>
      <c r="E228" s="4">
        <v>169.53999300000001</v>
      </c>
      <c r="F228" s="4">
        <v>169.53999300000001</v>
      </c>
      <c r="G228" s="2">
        <v>2763000</v>
      </c>
      <c r="H228" s="4">
        <f t="shared" si="42"/>
        <v>2.7629999999999999</v>
      </c>
      <c r="I228" s="10">
        <f t="shared" si="43"/>
        <v>2.1599879999999985</v>
      </c>
      <c r="J228" s="6" t="b">
        <f t="shared" si="39"/>
        <v>1</v>
      </c>
      <c r="K228" s="5">
        <f t="shared" si="44"/>
        <v>-9.1666250000000584E-3</v>
      </c>
      <c r="L228" s="5">
        <f t="shared" si="49"/>
        <v>1.435964229869313E-2</v>
      </c>
      <c r="M228" s="4">
        <f t="shared" si="45"/>
        <v>165.040146517479</v>
      </c>
      <c r="N228" s="4">
        <f t="shared" si="46"/>
        <v>163.21483945848382</v>
      </c>
      <c r="O228" s="5">
        <f t="shared" si="47"/>
        <v>1.1059776045471852E-2</v>
      </c>
      <c r="P228" s="43">
        <f t="shared" si="40"/>
        <v>1.229919219870557E-2</v>
      </c>
      <c r="Q228" s="14"/>
      <c r="R228" s="13">
        <f t="shared" si="41"/>
        <v>4.2231230579905243E-2</v>
      </c>
      <c r="S228" s="20" t="b">
        <f t="shared" si="48"/>
        <v>0</v>
      </c>
      <c r="T228" s="13"/>
      <c r="U228" s="13"/>
      <c r="V228" s="13">
        <f t="shared" si="50"/>
        <v>5.4829311856572829E-3</v>
      </c>
    </row>
    <row r="229" spans="1:22" x14ac:dyDescent="0.2">
      <c r="A229" s="1">
        <v>45202</v>
      </c>
      <c r="B229" s="4">
        <v>167.30999800000001</v>
      </c>
      <c r="C229" s="4">
        <v>169</v>
      </c>
      <c r="D229" s="4">
        <v>160.86000100000001</v>
      </c>
      <c r="E229" s="4">
        <v>162.029999</v>
      </c>
      <c r="F229" s="4">
        <v>162.029999</v>
      </c>
      <c r="G229" s="2">
        <v>3254100</v>
      </c>
      <c r="H229" s="4">
        <f t="shared" si="42"/>
        <v>3.2541000000000002</v>
      </c>
      <c r="I229" s="10">
        <f t="shared" si="43"/>
        <v>-7.5099940000000061</v>
      </c>
      <c r="J229" s="6" t="b">
        <f t="shared" si="39"/>
        <v>1</v>
      </c>
      <c r="K229" s="5">
        <f t="shared" si="44"/>
        <v>3.1558179804652219E-2</v>
      </c>
      <c r="L229" s="5">
        <f t="shared" si="49"/>
        <v>4.1242609467455602E-2</v>
      </c>
      <c r="M229" s="4">
        <f t="shared" si="45"/>
        <v>164.53845526456584</v>
      </c>
      <c r="N229" s="4">
        <f t="shared" si="46"/>
        <v>163.11180985339828</v>
      </c>
      <c r="O229" s="5">
        <f t="shared" si="47"/>
        <v>8.6705895522941057E-3</v>
      </c>
      <c r="P229" s="43">
        <f t="shared" si="40"/>
        <v>-2.2356197878794611E-2</v>
      </c>
      <c r="Q229" s="14"/>
      <c r="R229" s="13">
        <f t="shared" si="41"/>
        <v>2.7115513684994316E-2</v>
      </c>
      <c r="S229" s="20" t="b">
        <f t="shared" si="48"/>
        <v>1</v>
      </c>
      <c r="T229" s="13"/>
      <c r="U229" s="13"/>
      <c r="V229" s="13">
        <f t="shared" si="50"/>
        <v>-3.0398134241842105E-3</v>
      </c>
    </row>
    <row r="230" spans="1:22" x14ac:dyDescent="0.2">
      <c r="A230" s="1">
        <v>45203</v>
      </c>
      <c r="B230" s="4">
        <v>163.61999499999999</v>
      </c>
      <c r="C230" s="4">
        <v>165.04499799999999</v>
      </c>
      <c r="D230" s="4">
        <v>162.19000199999999</v>
      </c>
      <c r="E230" s="4">
        <v>164.050003</v>
      </c>
      <c r="F230" s="4">
        <v>164.050003</v>
      </c>
      <c r="G230" s="2">
        <v>1985700</v>
      </c>
      <c r="H230" s="4">
        <f t="shared" si="42"/>
        <v>1.9857</v>
      </c>
      <c r="I230" s="10">
        <f t="shared" si="43"/>
        <v>2.0200040000000001</v>
      </c>
      <c r="J230" s="6" t="b">
        <f t="shared" si="39"/>
        <v>0</v>
      </c>
      <c r="K230" s="5">
        <f t="shared" si="44"/>
        <v>-2.6280895559250878E-3</v>
      </c>
      <c r="L230" s="5">
        <f t="shared" si="49"/>
        <v>6.0286286289026993E-3</v>
      </c>
      <c r="M230" s="4">
        <f t="shared" si="45"/>
        <v>164.45704655380487</v>
      </c>
      <c r="N230" s="4">
        <f t="shared" si="46"/>
        <v>163.19339186614627</v>
      </c>
      <c r="O230" s="5">
        <f t="shared" si="47"/>
        <v>7.6837977705332024E-3</v>
      </c>
      <c r="P230" s="43">
        <f t="shared" si="40"/>
        <v>-1.3785025338292076E-2</v>
      </c>
      <c r="Q230" s="14"/>
      <c r="R230" s="13">
        <f t="shared" si="41"/>
        <v>3.5751064397399487E-3</v>
      </c>
      <c r="S230" s="20" t="b">
        <f t="shared" si="48"/>
        <v>0</v>
      </c>
      <c r="T230" s="13"/>
      <c r="U230" s="13"/>
      <c r="V230" s="13">
        <f t="shared" si="50"/>
        <v>-4.9477011699221763E-4</v>
      </c>
    </row>
    <row r="231" spans="1:22" x14ac:dyDescent="0.2">
      <c r="A231" s="1">
        <v>45204</v>
      </c>
      <c r="B231" s="4">
        <v>164.070007</v>
      </c>
      <c r="C231" s="4">
        <v>166.11000100000001</v>
      </c>
      <c r="D231" s="4">
        <v>160.91999799999999</v>
      </c>
      <c r="E231" s="4">
        <v>165.28999300000001</v>
      </c>
      <c r="F231" s="4">
        <v>165.28999300000001</v>
      </c>
      <c r="G231" s="2">
        <v>2409800</v>
      </c>
      <c r="H231" s="4">
        <f t="shared" si="42"/>
        <v>2.4098000000000002</v>
      </c>
      <c r="I231" s="10">
        <f t="shared" si="43"/>
        <v>1.2399900000000059</v>
      </c>
      <c r="J231" s="6" t="b">
        <f t="shared" si="39"/>
        <v>0</v>
      </c>
      <c r="K231" s="5">
        <f t="shared" si="44"/>
        <v>-7.4357649049165081E-3</v>
      </c>
      <c r="L231" s="5">
        <f t="shared" si="49"/>
        <v>4.9365360006228725E-3</v>
      </c>
      <c r="M231" s="4">
        <f t="shared" si="45"/>
        <v>164.59587096150406</v>
      </c>
      <c r="N231" s="4">
        <f t="shared" si="46"/>
        <v>163.37570500822051</v>
      </c>
      <c r="O231" s="5">
        <f t="shared" si="47"/>
        <v>7.4131018363694512E-3</v>
      </c>
      <c r="P231" s="43">
        <f t="shared" si="40"/>
        <v>-2.2332716732388676E-2</v>
      </c>
      <c r="Q231" s="14"/>
      <c r="R231" s="13">
        <f t="shared" si="41"/>
        <v>9.1990766818815066E-3</v>
      </c>
      <c r="S231" s="20" t="b">
        <f t="shared" si="48"/>
        <v>0</v>
      </c>
      <c r="T231" s="13"/>
      <c r="U231" s="13"/>
      <c r="V231" s="13">
        <f t="shared" si="50"/>
        <v>8.441377892176293E-4</v>
      </c>
    </row>
    <row r="232" spans="1:22" x14ac:dyDescent="0.2">
      <c r="A232" s="1">
        <v>45205</v>
      </c>
      <c r="B232" s="4">
        <v>163.509995</v>
      </c>
      <c r="C232" s="4">
        <v>176.945007</v>
      </c>
      <c r="D232" s="4">
        <v>163</v>
      </c>
      <c r="E232" s="4">
        <v>176.69000199999999</v>
      </c>
      <c r="F232" s="4">
        <v>176.69000199999999</v>
      </c>
      <c r="G232" s="2">
        <v>6893600</v>
      </c>
      <c r="H232" s="4">
        <f t="shared" si="42"/>
        <v>6.8936000000000002</v>
      </c>
      <c r="I232" s="10">
        <f t="shared" si="43"/>
        <v>11.400008999999983</v>
      </c>
      <c r="J232" s="6" t="b">
        <f t="shared" si="39"/>
        <v>0</v>
      </c>
      <c r="K232" s="5">
        <f t="shared" si="44"/>
        <v>-8.060673599800422E-2</v>
      </c>
      <c r="L232" s="5">
        <f t="shared" si="49"/>
        <v>1.4411539739011185E-3</v>
      </c>
      <c r="M232" s="4">
        <f t="shared" si="45"/>
        <v>166.61155946792005</v>
      </c>
      <c r="N232" s="4">
        <f t="shared" si="46"/>
        <v>164.53346996402743</v>
      </c>
      <c r="O232" s="5">
        <f t="shared" si="47"/>
        <v>1.2472661023815312E-2</v>
      </c>
      <c r="P232" s="43">
        <f t="shared" si="40"/>
        <v>-2.1676524002618363E-2</v>
      </c>
      <c r="Q232" s="14"/>
      <c r="R232" s="13">
        <f t="shared" si="41"/>
        <v>6.2021192077429628E-2</v>
      </c>
      <c r="S232" s="20" t="b">
        <f t="shared" si="48"/>
        <v>0</v>
      </c>
      <c r="T232" s="13"/>
      <c r="U232" s="13"/>
      <c r="V232" s="13">
        <f t="shared" si="50"/>
        <v>1.2246288407121804E-2</v>
      </c>
    </row>
    <row r="233" spans="1:22" x14ac:dyDescent="0.2">
      <c r="A233" s="1">
        <v>45208</v>
      </c>
      <c r="B233" s="4">
        <v>176.5</v>
      </c>
      <c r="C233" s="4">
        <v>185.25</v>
      </c>
      <c r="D233" s="4">
        <v>176.10000600000001</v>
      </c>
      <c r="E233" s="4">
        <v>181.820007</v>
      </c>
      <c r="F233" s="4">
        <v>181.820007</v>
      </c>
      <c r="G233" s="2">
        <v>6683500</v>
      </c>
      <c r="H233" s="4">
        <f t="shared" si="42"/>
        <v>6.6835000000000004</v>
      </c>
      <c r="I233" s="10">
        <f t="shared" si="43"/>
        <v>5.1300050000000113</v>
      </c>
      <c r="J233" s="6" t="b">
        <f t="shared" si="39"/>
        <v>0</v>
      </c>
      <c r="K233" s="5">
        <f t="shared" si="44"/>
        <v>-3.0141682719546765E-2</v>
      </c>
      <c r="L233" s="5">
        <f t="shared" si="49"/>
        <v>1.8515481781376499E-2</v>
      </c>
      <c r="M233" s="4">
        <f t="shared" si="45"/>
        <v>169.14630072326671</v>
      </c>
      <c r="N233" s="4">
        <f t="shared" si="46"/>
        <v>166.03664709759028</v>
      </c>
      <c r="O233" s="5">
        <f t="shared" si="47"/>
        <v>1.8384402215003245E-2</v>
      </c>
      <c r="P233" s="43">
        <f t="shared" si="40"/>
        <v>4.1110596253062445E-2</v>
      </c>
      <c r="Q233" s="105" t="s">
        <v>154</v>
      </c>
      <c r="R233" s="13">
        <f t="shared" si="41"/>
        <v>9.5205743240461951E-2</v>
      </c>
      <c r="S233" s="20" t="b">
        <f t="shared" si="48"/>
        <v>0</v>
      </c>
      <c r="T233" s="13"/>
      <c r="U233" s="13"/>
      <c r="V233" s="13">
        <f t="shared" si="50"/>
        <v>1.5213477764936877E-2</v>
      </c>
    </row>
    <row r="234" spans="1:22" x14ac:dyDescent="0.2">
      <c r="A234" s="1">
        <v>45209</v>
      </c>
      <c r="B234" s="4">
        <v>181.520004</v>
      </c>
      <c r="C234" s="4">
        <v>185.199997</v>
      </c>
      <c r="D234" s="4">
        <v>180.759995</v>
      </c>
      <c r="E234" s="4">
        <v>183.85000600000001</v>
      </c>
      <c r="F234" s="4">
        <v>183.85000600000001</v>
      </c>
      <c r="G234" s="2">
        <v>3556200</v>
      </c>
      <c r="H234" s="4">
        <f t="shared" si="42"/>
        <v>3.5562</v>
      </c>
      <c r="I234" s="10">
        <f t="shared" si="43"/>
        <v>2.0299990000000037</v>
      </c>
      <c r="J234" s="6" t="b">
        <f t="shared" si="39"/>
        <v>0</v>
      </c>
      <c r="K234" s="5">
        <f t="shared" si="44"/>
        <v>-1.2836061859055531E-2</v>
      </c>
      <c r="L234" s="5">
        <f t="shared" si="49"/>
        <v>7.2893683686182167E-3</v>
      </c>
      <c r="M234" s="4">
        <f t="shared" si="45"/>
        <v>171.59691826938894</v>
      </c>
      <c r="N234" s="4">
        <f t="shared" si="46"/>
        <v>167.58563482823459</v>
      </c>
      <c r="O234" s="5">
        <f t="shared" si="47"/>
        <v>2.3376197437631474E-2</v>
      </c>
      <c r="P234" s="43">
        <f t="shared" si="40"/>
        <v>5.3398842024808449E-2</v>
      </c>
      <c r="Q234" s="106"/>
      <c r="R234" s="13">
        <f t="shared" si="41"/>
        <v>7.9273444230832116E-2</v>
      </c>
      <c r="S234" s="20" t="b">
        <f t="shared" si="48"/>
        <v>0</v>
      </c>
      <c r="T234" s="13"/>
      <c r="U234" s="13"/>
      <c r="V234" s="13">
        <f t="shared" si="50"/>
        <v>1.4488153365716142E-2</v>
      </c>
    </row>
    <row r="235" spans="1:22" x14ac:dyDescent="0.2">
      <c r="A235" s="1">
        <v>45210</v>
      </c>
      <c r="B235" s="4">
        <v>183.85000600000001</v>
      </c>
      <c r="C235" s="4">
        <v>188.66000399999999</v>
      </c>
      <c r="D235" s="4">
        <v>183.300003</v>
      </c>
      <c r="E235" s="4">
        <v>188.220001</v>
      </c>
      <c r="F235" s="4">
        <v>188.220001</v>
      </c>
      <c r="G235" s="2">
        <v>3552600</v>
      </c>
      <c r="H235" s="4">
        <f t="shared" si="42"/>
        <v>3.5526</v>
      </c>
      <c r="I235" s="10">
        <f t="shared" si="43"/>
        <v>4.3699949999999887</v>
      </c>
      <c r="J235" s="6" t="b">
        <f t="shared" si="39"/>
        <v>0</v>
      </c>
      <c r="K235" s="5">
        <f t="shared" si="44"/>
        <v>-2.3769349237878126E-2</v>
      </c>
      <c r="L235" s="5">
        <f t="shared" si="49"/>
        <v>2.3322537404376932E-3</v>
      </c>
      <c r="M235" s="4">
        <f t="shared" si="45"/>
        <v>174.36743205782412</v>
      </c>
      <c r="N235" s="4">
        <f t="shared" si="46"/>
        <v>169.3799275388229</v>
      </c>
      <c r="O235" s="5">
        <f t="shared" si="47"/>
        <v>2.8603417852407512E-2</v>
      </c>
      <c r="P235" s="43">
        <f t="shared" si="40"/>
        <v>5.1228436622348411E-2</v>
      </c>
      <c r="Q235" s="106"/>
      <c r="R235" s="13">
        <f t="shared" si="41"/>
        <v>8.1968127726031625E-2</v>
      </c>
      <c r="S235" s="20" t="b">
        <f t="shared" si="48"/>
        <v>0</v>
      </c>
      <c r="T235" s="13"/>
      <c r="U235" s="13"/>
      <c r="V235" s="13">
        <f t="shared" si="50"/>
        <v>1.6145475200701268E-2</v>
      </c>
    </row>
    <row r="236" spans="1:22" x14ac:dyDescent="0.2">
      <c r="A236" s="1">
        <v>45211</v>
      </c>
      <c r="B236" s="4">
        <v>188.220001</v>
      </c>
      <c r="C236" s="4">
        <v>190.36000100000001</v>
      </c>
      <c r="D236" s="4">
        <v>184.88000500000001</v>
      </c>
      <c r="E236" s="4">
        <v>187.55999800000001</v>
      </c>
      <c r="F236" s="4">
        <v>187.55999800000001</v>
      </c>
      <c r="G236" s="2">
        <v>3084500</v>
      </c>
      <c r="H236" s="4">
        <f t="shared" si="42"/>
        <v>3.0844999999999998</v>
      </c>
      <c r="I236" s="10">
        <f t="shared" si="43"/>
        <v>-0.66000299999998902</v>
      </c>
      <c r="J236" s="6" t="b">
        <f t="shared" si="39"/>
        <v>1</v>
      </c>
      <c r="K236" s="5">
        <f t="shared" si="44"/>
        <v>3.5065508261260133E-3</v>
      </c>
      <c r="L236" s="5">
        <f t="shared" si="49"/>
        <v>1.4708988155552719E-2</v>
      </c>
      <c r="M236" s="4">
        <f t="shared" si="45"/>
        <v>176.56619304818676</v>
      </c>
      <c r="N236" s="4">
        <f t="shared" si="46"/>
        <v>170.96080323109916</v>
      </c>
      <c r="O236" s="5">
        <f t="shared" si="47"/>
        <v>3.1746676531434467E-2</v>
      </c>
      <c r="P236" s="43">
        <f t="shared" si="40"/>
        <v>4.7086091670698951E-2</v>
      </c>
      <c r="Q236" s="106"/>
      <c r="R236" s="13">
        <f t="shared" si="41"/>
        <v>7.8122587986301409E-2</v>
      </c>
      <c r="S236" s="20" t="b">
        <f t="shared" si="48"/>
        <v>1</v>
      </c>
      <c r="T236" s="13"/>
      <c r="U236" s="13"/>
      <c r="V236" s="13">
        <f t="shared" si="50"/>
        <v>1.260992929937447E-2</v>
      </c>
    </row>
    <row r="237" spans="1:22" x14ac:dyDescent="0.2">
      <c r="A237" s="1">
        <v>45212</v>
      </c>
      <c r="B237" s="4">
        <v>187.55999800000001</v>
      </c>
      <c r="C237" s="4">
        <v>189.324997</v>
      </c>
      <c r="D237" s="4">
        <v>185.38999899999999</v>
      </c>
      <c r="E237" s="4">
        <v>185.720001</v>
      </c>
      <c r="F237" s="4">
        <v>185.720001</v>
      </c>
      <c r="G237" s="2">
        <v>2690100</v>
      </c>
      <c r="H237" s="4">
        <f t="shared" si="42"/>
        <v>2.6901000000000002</v>
      </c>
      <c r="I237" s="10">
        <f t="shared" si="43"/>
        <v>-1.839997000000011</v>
      </c>
      <c r="J237" s="6" t="b">
        <f t="shared" si="39"/>
        <v>1</v>
      </c>
      <c r="K237" s="5">
        <f t="shared" si="44"/>
        <v>9.8101781809573855E-3</v>
      </c>
      <c r="L237" s="5">
        <f t="shared" si="49"/>
        <v>1.9041310218533902E-2</v>
      </c>
      <c r="M237" s="4">
        <f t="shared" si="45"/>
        <v>178.0918277068223</v>
      </c>
      <c r="N237" s="4">
        <f t="shared" si="46"/>
        <v>172.24421173274271</v>
      </c>
      <c r="O237" s="5">
        <f t="shared" si="47"/>
        <v>3.2834836103237876E-2</v>
      </c>
      <c r="P237" s="43">
        <f t="shared" si="40"/>
        <v>4.0979821405348581E-2</v>
      </c>
      <c r="Q237" s="106"/>
      <c r="R237" s="13">
        <f t="shared" si="41"/>
        <v>6.3075153070302162E-2</v>
      </c>
      <c r="S237" s="20" t="b">
        <f t="shared" si="48"/>
        <v>1</v>
      </c>
      <c r="T237" s="13"/>
      <c r="U237" s="13"/>
      <c r="V237" s="13">
        <f t="shared" si="50"/>
        <v>8.6405819386907064E-3</v>
      </c>
    </row>
    <row r="238" spans="1:22" x14ac:dyDescent="0.2">
      <c r="A238" s="1">
        <v>45215</v>
      </c>
      <c r="B238" s="4">
        <v>185.529999</v>
      </c>
      <c r="C238" s="4">
        <v>189.58000200000001</v>
      </c>
      <c r="D238" s="4">
        <v>183.35000600000001</v>
      </c>
      <c r="E238" s="4">
        <v>187.66999799999999</v>
      </c>
      <c r="F238" s="4">
        <v>187.66999799999999</v>
      </c>
      <c r="G238" s="2">
        <v>2540400</v>
      </c>
      <c r="H238" s="4">
        <f t="shared" si="42"/>
        <v>2.5404</v>
      </c>
      <c r="I238" s="10">
        <f t="shared" si="43"/>
        <v>1.9499969999999962</v>
      </c>
      <c r="J238" s="6" t="b">
        <f t="shared" si="39"/>
        <v>0</v>
      </c>
      <c r="K238" s="5">
        <f t="shared" si="44"/>
        <v>-1.153451739090447E-2</v>
      </c>
      <c r="L238" s="5">
        <f t="shared" si="49"/>
        <v>1.0074923408852032E-2</v>
      </c>
      <c r="M238" s="4">
        <f t="shared" si="45"/>
        <v>179.68818942235191</v>
      </c>
      <c r="N238" s="4">
        <f t="shared" si="46"/>
        <v>173.58558445163465</v>
      </c>
      <c r="O238" s="5">
        <f t="shared" si="47"/>
        <v>3.3962193009654459E-2</v>
      </c>
      <c r="P238" s="43">
        <f t="shared" si="40"/>
        <v>2.0378727112893891E-2</v>
      </c>
      <c r="Q238" s="106"/>
      <c r="R238" s="13">
        <f t="shared" si="41"/>
        <v>5.5049876174096651E-2</v>
      </c>
      <c r="S238" s="20" t="b">
        <f t="shared" si="48"/>
        <v>0</v>
      </c>
      <c r="T238" s="13"/>
      <c r="U238" s="13"/>
      <c r="V238" s="13">
        <f t="shared" si="50"/>
        <v>8.9636999972708877E-3</v>
      </c>
    </row>
    <row r="239" spans="1:22" x14ac:dyDescent="0.2">
      <c r="A239" s="1">
        <v>45216</v>
      </c>
      <c r="B239" s="4">
        <v>185.990005</v>
      </c>
      <c r="C239" s="4">
        <v>190.279999</v>
      </c>
      <c r="D239" s="4">
        <v>185.199997</v>
      </c>
      <c r="E239" s="4">
        <v>187.13999899999999</v>
      </c>
      <c r="F239" s="4">
        <v>187.13999899999999</v>
      </c>
      <c r="G239" s="2">
        <v>3176200</v>
      </c>
      <c r="H239" s="4">
        <f t="shared" si="42"/>
        <v>3.1762000000000001</v>
      </c>
      <c r="I239" s="10">
        <f t="shared" si="43"/>
        <v>-0.52999900000000366</v>
      </c>
      <c r="J239" s="6" t="b">
        <f t="shared" si="39"/>
        <v>1</v>
      </c>
      <c r="K239" s="5">
        <f t="shared" si="44"/>
        <v>-6.1830956991478789E-3</v>
      </c>
      <c r="L239" s="5">
        <f t="shared" si="49"/>
        <v>1.6501997143693568E-2</v>
      </c>
      <c r="M239" s="4">
        <f t="shared" si="45"/>
        <v>180.93015768529327</v>
      </c>
      <c r="N239" s="4">
        <f t="shared" si="46"/>
        <v>174.76422919497077</v>
      </c>
      <c r="O239" s="5">
        <f t="shared" si="47"/>
        <v>3.4079053316514583E-2</v>
      </c>
      <c r="P239" s="43">
        <f t="shared" si="40"/>
        <v>2.3599378728965753E-2</v>
      </c>
      <c r="Q239" s="106"/>
      <c r="R239" s="13">
        <f t="shared" si="41"/>
        <v>5.1676522224502155E-2</v>
      </c>
      <c r="S239" s="20" t="b">
        <f t="shared" si="48"/>
        <v>1</v>
      </c>
      <c r="T239" s="13"/>
      <c r="U239" s="13"/>
      <c r="V239" s="13">
        <f t="shared" si="50"/>
        <v>6.9117968572889625E-3</v>
      </c>
    </row>
    <row r="240" spans="1:22" x14ac:dyDescent="0.2">
      <c r="A240" s="1">
        <v>45217</v>
      </c>
      <c r="B240" s="4">
        <v>186.220001</v>
      </c>
      <c r="C240" s="4">
        <v>189.38000500000001</v>
      </c>
      <c r="D240" s="4">
        <v>185.970001</v>
      </c>
      <c r="E240" s="4">
        <v>187.78999300000001</v>
      </c>
      <c r="F240" s="4">
        <v>187.78999300000001</v>
      </c>
      <c r="G240" s="2">
        <v>2173400</v>
      </c>
      <c r="H240" s="4">
        <f t="shared" si="42"/>
        <v>2.1734</v>
      </c>
      <c r="I240" s="10">
        <f t="shared" si="43"/>
        <v>0.64999400000002083</v>
      </c>
      <c r="J240" s="6" t="b">
        <f t="shared" si="39"/>
        <v>0</v>
      </c>
      <c r="K240" s="5">
        <f t="shared" si="44"/>
        <v>-8.4308451915431643E-3</v>
      </c>
      <c r="L240" s="5">
        <f t="shared" si="49"/>
        <v>8.3958810751958816E-3</v>
      </c>
      <c r="M240" s="4">
        <f t="shared" si="45"/>
        <v>182.07346357107772</v>
      </c>
      <c r="N240" s="4">
        <f t="shared" si="46"/>
        <v>175.89690430845158</v>
      </c>
      <c r="O240" s="5">
        <f t="shared" si="47"/>
        <v>3.3923445742629822E-2</v>
      </c>
      <c r="P240" s="43">
        <f t="shared" si="40"/>
        <v>2.1400907921989107E-2</v>
      </c>
      <c r="Q240" s="106"/>
      <c r="R240" s="13">
        <f t="shared" si="41"/>
        <v>4.0129633861059409E-2</v>
      </c>
      <c r="S240" s="20" t="b">
        <f t="shared" si="48"/>
        <v>0</v>
      </c>
      <c r="T240" s="13"/>
      <c r="U240" s="13"/>
      <c r="V240" s="13">
        <f t="shared" si="50"/>
        <v>6.3190454284194194E-3</v>
      </c>
    </row>
    <row r="241" spans="1:22" x14ac:dyDescent="0.2">
      <c r="A241" s="1">
        <v>45218</v>
      </c>
      <c r="B241" s="4">
        <v>191.75</v>
      </c>
      <c r="C241" s="4">
        <v>191.990005</v>
      </c>
      <c r="D241" s="4">
        <v>183.96000699999999</v>
      </c>
      <c r="E241" s="4">
        <v>184.520004</v>
      </c>
      <c r="F241" s="4">
        <v>184.520004</v>
      </c>
      <c r="G241" s="2">
        <v>3518100</v>
      </c>
      <c r="H241" s="4">
        <f t="shared" si="42"/>
        <v>3.5181</v>
      </c>
      <c r="I241" s="10">
        <f t="shared" si="43"/>
        <v>-3.2699890000000096</v>
      </c>
      <c r="J241" s="6" t="b">
        <f t="shared" si="39"/>
        <v>1</v>
      </c>
      <c r="K241" s="5">
        <f t="shared" si="44"/>
        <v>3.7705324641460231E-2</v>
      </c>
      <c r="L241" s="5">
        <f t="shared" si="49"/>
        <v>3.8908280668048301E-2</v>
      </c>
      <c r="M241" s="4">
        <f t="shared" si="45"/>
        <v>182.48122030923145</v>
      </c>
      <c r="N241" s="4">
        <f t="shared" si="46"/>
        <v>176.6467390642384</v>
      </c>
      <c r="O241" s="5">
        <f t="shared" si="47"/>
        <v>3.197305035063866E-2</v>
      </c>
      <c r="P241" s="43">
        <f t="shared" si="40"/>
        <v>8.1037746693199565E-3</v>
      </c>
      <c r="Q241" s="107"/>
      <c r="R241" s="13">
        <f t="shared" si="41"/>
        <v>5.210829188151541E-2</v>
      </c>
      <c r="S241" s="20" t="b">
        <f t="shared" si="48"/>
        <v>1</v>
      </c>
      <c r="T241" s="13"/>
      <c r="U241" s="13"/>
      <c r="V241" s="13">
        <f t="shared" si="50"/>
        <v>2.2395176658708553E-3</v>
      </c>
    </row>
    <row r="242" spans="1:22" x14ac:dyDescent="0.2">
      <c r="A242" s="1">
        <v>45219</v>
      </c>
      <c r="B242" s="4">
        <v>183</v>
      </c>
      <c r="C242" s="4">
        <v>183.60000600000001</v>
      </c>
      <c r="D242" s="4">
        <v>176.300003</v>
      </c>
      <c r="E242" s="4">
        <v>178.759995</v>
      </c>
      <c r="F242" s="4">
        <v>178.759995</v>
      </c>
      <c r="G242" s="2">
        <v>3836800</v>
      </c>
      <c r="H242" s="4">
        <f t="shared" si="42"/>
        <v>3.8368000000000002</v>
      </c>
      <c r="I242" s="10">
        <f t="shared" si="43"/>
        <v>-5.7600089999999966</v>
      </c>
      <c r="J242" s="6" t="b">
        <f t="shared" si="39"/>
        <v>1</v>
      </c>
      <c r="K242" s="5">
        <f t="shared" si="44"/>
        <v>2.3169426229508176E-2</v>
      </c>
      <c r="L242" s="5">
        <f t="shared" si="49"/>
        <v>2.6361714824780582E-2</v>
      </c>
      <c r="M242" s="4">
        <f t="shared" si="45"/>
        <v>181.86101609102622</v>
      </c>
      <c r="N242" s="4">
        <f t="shared" si="46"/>
        <v>176.83050044995682</v>
      </c>
      <c r="O242" s="5">
        <f t="shared" si="47"/>
        <v>2.7661319337133224E-2</v>
      </c>
      <c r="P242" s="43">
        <f t="shared" si="40"/>
        <v>-3.0578368088753988E-2</v>
      </c>
      <c r="Q242" s="14"/>
      <c r="R242" s="13">
        <f t="shared" si="41"/>
        <v>9.5621917569369691E-3</v>
      </c>
      <c r="S242" s="20" t="b">
        <f t="shared" si="48"/>
        <v>1</v>
      </c>
      <c r="T242" s="13"/>
      <c r="U242" s="13"/>
      <c r="V242" s="13">
        <f t="shared" si="50"/>
        <v>-3.3987290152610612E-3</v>
      </c>
    </row>
    <row r="243" spans="1:22" x14ac:dyDescent="0.2">
      <c r="A243" s="1">
        <v>45222</v>
      </c>
      <c r="B243" s="4">
        <v>176</v>
      </c>
      <c r="C243" s="4">
        <v>181.16999799999999</v>
      </c>
      <c r="D243" s="4">
        <v>173.28999300000001</v>
      </c>
      <c r="E243" s="4">
        <v>179.08000200000001</v>
      </c>
      <c r="F243" s="4">
        <v>179.08000200000001</v>
      </c>
      <c r="G243" s="2">
        <v>2534200</v>
      </c>
      <c r="H243" s="4">
        <f t="shared" si="42"/>
        <v>2.5341999999999998</v>
      </c>
      <c r="I243" s="10">
        <f t="shared" si="43"/>
        <v>0.32000700000000393</v>
      </c>
      <c r="J243" s="6" t="b">
        <f t="shared" si="39"/>
        <v>0</v>
      </c>
      <c r="K243" s="5">
        <f t="shared" si="44"/>
        <v>-1.7500011363636405E-2</v>
      </c>
      <c r="L243" s="5">
        <f t="shared" si="49"/>
        <v>1.153610433886512E-2</v>
      </c>
      <c r="M243" s="4">
        <f t="shared" si="45"/>
        <v>181.39751374252185</v>
      </c>
      <c r="N243" s="4">
        <f t="shared" si="46"/>
        <v>177.02610928039536</v>
      </c>
      <c r="O243" s="5">
        <f t="shared" si="47"/>
        <v>2.4098480579680514E-2</v>
      </c>
      <c r="P243" s="43">
        <f t="shared" si="40"/>
        <v>-4.4694773237243871E-2</v>
      </c>
      <c r="Q243" s="14"/>
      <c r="R243" s="13">
        <f t="shared" si="41"/>
        <v>-1.2542384833609047E-3</v>
      </c>
      <c r="S243" s="20" t="b">
        <f t="shared" si="48"/>
        <v>0</v>
      </c>
      <c r="T243" s="13"/>
      <c r="U243" s="13"/>
      <c r="V243" s="13">
        <f t="shared" si="50"/>
        <v>-2.5486624812014035E-3</v>
      </c>
    </row>
    <row r="244" spans="1:22" x14ac:dyDescent="0.2">
      <c r="A244" s="1">
        <v>45223</v>
      </c>
      <c r="B244" s="4">
        <v>181</v>
      </c>
      <c r="C244" s="4">
        <v>184.16000399999999</v>
      </c>
      <c r="D244" s="4">
        <v>179.05299400000001</v>
      </c>
      <c r="E244" s="4">
        <v>182.820007</v>
      </c>
      <c r="F244" s="4">
        <v>182.820007</v>
      </c>
      <c r="G244" s="2">
        <v>1825900</v>
      </c>
      <c r="H244" s="4">
        <f t="shared" si="42"/>
        <v>1.8259000000000001</v>
      </c>
      <c r="I244" s="10">
        <f t="shared" si="43"/>
        <v>3.7400049999999965</v>
      </c>
      <c r="J244" s="6" t="b">
        <f t="shared" si="39"/>
        <v>0</v>
      </c>
      <c r="K244" s="5">
        <f t="shared" si="44"/>
        <v>-1.0055287292817702E-2</v>
      </c>
      <c r="L244" s="5">
        <f t="shared" si="49"/>
        <v>7.2762650461279457E-3</v>
      </c>
      <c r="M244" s="4">
        <f t="shared" si="45"/>
        <v>181.63459595210153</v>
      </c>
      <c r="N244" s="4">
        <f t="shared" si="46"/>
        <v>177.52992647340446</v>
      </c>
      <c r="O244" s="5">
        <f t="shared" si="47"/>
        <v>2.2598500341749376E-2</v>
      </c>
      <c r="P244" s="43">
        <f t="shared" si="40"/>
        <v>-1.4213162082747225E-2</v>
      </c>
      <c r="Q244" s="14"/>
      <c r="R244" s="13">
        <f t="shared" si="41"/>
        <v>1.3903783222907721E-2</v>
      </c>
      <c r="S244" s="20" t="b">
        <f t="shared" si="48"/>
        <v>0</v>
      </c>
      <c r="T244" s="13"/>
      <c r="U244" s="13"/>
      <c r="V244" s="13">
        <f t="shared" si="50"/>
        <v>1.3069760697834057E-3</v>
      </c>
    </row>
    <row r="245" spans="1:22" x14ac:dyDescent="0.2">
      <c r="A245" s="1">
        <v>45224</v>
      </c>
      <c r="B245" s="4">
        <v>181.19000199999999</v>
      </c>
      <c r="C245" s="4">
        <v>181.979996</v>
      </c>
      <c r="D245" s="4">
        <v>175.11999499999999</v>
      </c>
      <c r="E245" s="4">
        <v>175.38000500000001</v>
      </c>
      <c r="F245" s="4">
        <v>175.38000500000001</v>
      </c>
      <c r="G245" s="2">
        <v>2050200</v>
      </c>
      <c r="H245" s="4">
        <f t="shared" si="42"/>
        <v>2.0501999999999998</v>
      </c>
      <c r="I245" s="10">
        <f t="shared" si="43"/>
        <v>-7.4400019999999927</v>
      </c>
      <c r="J245" s="6" t="b">
        <f t="shared" si="39"/>
        <v>1</v>
      </c>
      <c r="K245" s="5">
        <f t="shared" si="44"/>
        <v>3.2065770383952981E-2</v>
      </c>
      <c r="L245" s="5">
        <f t="shared" si="49"/>
        <v>3.6267673068857462E-2</v>
      </c>
      <c r="M245" s="4">
        <f t="shared" si="45"/>
        <v>180.59216412675127</v>
      </c>
      <c r="N245" s="4">
        <f t="shared" si="46"/>
        <v>177.34297678006493</v>
      </c>
      <c r="O245" s="5">
        <f t="shared" si="47"/>
        <v>1.7991851210143597E-2</v>
      </c>
      <c r="P245" s="43">
        <f t="shared" si="40"/>
        <v>-3.0301254504655917E-2</v>
      </c>
      <c r="Q245" s="14"/>
      <c r="R245" s="13">
        <f t="shared" si="41"/>
        <v>7.6848952996358055E-3</v>
      </c>
      <c r="S245" s="20" t="b">
        <f t="shared" si="48"/>
        <v>1</v>
      </c>
      <c r="T245" s="13"/>
      <c r="U245" s="13"/>
      <c r="V245" s="13">
        <f t="shared" si="50"/>
        <v>-5.7391700071563502E-3</v>
      </c>
    </row>
    <row r="246" spans="1:22" x14ac:dyDescent="0.2">
      <c r="A246" s="1">
        <v>45225</v>
      </c>
      <c r="B246" s="4">
        <v>176.11999499999999</v>
      </c>
      <c r="C246" s="4">
        <v>178.449997</v>
      </c>
      <c r="D246" s="4">
        <v>170.16999799999999</v>
      </c>
      <c r="E246" s="4">
        <v>171.63999899999999</v>
      </c>
      <c r="F246" s="4">
        <v>171.63999899999999</v>
      </c>
      <c r="G246" s="2">
        <v>2515000</v>
      </c>
      <c r="H246" s="4">
        <f t="shared" si="42"/>
        <v>2.5150000000000001</v>
      </c>
      <c r="I246" s="10">
        <f t="shared" si="43"/>
        <v>-3.7400060000000224</v>
      </c>
      <c r="J246" s="6" t="b">
        <f t="shared" si="39"/>
        <v>1</v>
      </c>
      <c r="K246" s="5">
        <f t="shared" si="44"/>
        <v>2.5437179918157506E-2</v>
      </c>
      <c r="L246" s="5">
        <f t="shared" si="49"/>
        <v>3.8161939560021438E-2</v>
      </c>
      <c r="M246" s="4">
        <f t="shared" si="45"/>
        <v>179.10013660562606</v>
      </c>
      <c r="N246" s="4">
        <f t="shared" si="46"/>
        <v>176.84706566875494</v>
      </c>
      <c r="O246" s="5">
        <f t="shared" si="47"/>
        <v>1.2579950968057219E-2</v>
      </c>
      <c r="P246" s="43">
        <f t="shared" si="40"/>
        <v>-4.9861149046971455E-2</v>
      </c>
      <c r="Q246" s="14"/>
      <c r="R246" s="13">
        <f t="shared" si="41"/>
        <v>-3.6300341135844963E-3</v>
      </c>
      <c r="S246" s="20" t="b">
        <f t="shared" si="48"/>
        <v>1</v>
      </c>
      <c r="T246" s="13"/>
      <c r="U246" s="13"/>
      <c r="V246" s="13">
        <f t="shared" si="50"/>
        <v>-8.2618619049163594E-3</v>
      </c>
    </row>
    <row r="247" spans="1:22" x14ac:dyDescent="0.2">
      <c r="A247" s="1">
        <v>45226</v>
      </c>
      <c r="B247" s="4">
        <v>174.220001</v>
      </c>
      <c r="C247" s="4">
        <v>175.699997</v>
      </c>
      <c r="D247" s="4">
        <v>171.22200000000001</v>
      </c>
      <c r="E247" s="4">
        <v>172.820007</v>
      </c>
      <c r="F247" s="4">
        <v>172.820007</v>
      </c>
      <c r="G247" s="2">
        <v>1795100</v>
      </c>
      <c r="H247" s="4">
        <f t="shared" si="42"/>
        <v>1.7950999999999999</v>
      </c>
      <c r="I247" s="10">
        <f t="shared" si="43"/>
        <v>1.180008000000015</v>
      </c>
      <c r="J247" s="6" t="b">
        <f t="shared" si="39"/>
        <v>1</v>
      </c>
      <c r="K247" s="5">
        <f t="shared" si="44"/>
        <v>8.0357822980381705E-3</v>
      </c>
      <c r="L247" s="5">
        <f t="shared" si="49"/>
        <v>1.6391519915620673E-2</v>
      </c>
      <c r="M247" s="4">
        <f t="shared" si="45"/>
        <v>178.05344833802172</v>
      </c>
      <c r="N247" s="4">
        <f t="shared" si="46"/>
        <v>176.49688665408058</v>
      </c>
      <c r="O247" s="5">
        <f t="shared" si="47"/>
        <v>8.7421035563777436E-3</v>
      </c>
      <c r="P247" s="43">
        <f t="shared" si="40"/>
        <v>-3.8367402607405274E-2</v>
      </c>
      <c r="Q247" s="14"/>
      <c r="R247" s="13">
        <f t="shared" si="41"/>
        <v>-1.3217667840691682E-2</v>
      </c>
      <c r="S247" s="20" t="b">
        <f t="shared" si="48"/>
        <v>0</v>
      </c>
      <c r="T247" s="13"/>
      <c r="U247" s="13"/>
      <c r="V247" s="13">
        <f t="shared" si="50"/>
        <v>-5.8441511404824847E-3</v>
      </c>
    </row>
    <row r="248" spans="1:22" x14ac:dyDescent="0.2">
      <c r="A248" s="1">
        <v>45229</v>
      </c>
      <c r="B248" s="4">
        <v>174.60000600000001</v>
      </c>
      <c r="C248" s="4">
        <v>175.729996</v>
      </c>
      <c r="D248" s="4">
        <v>171.682999</v>
      </c>
      <c r="E248" s="4">
        <v>174.61000100000001</v>
      </c>
      <c r="F248" s="4">
        <v>174.61000100000001</v>
      </c>
      <c r="G248" s="2">
        <v>1669400</v>
      </c>
      <c r="H248" s="4">
        <f t="shared" si="42"/>
        <v>1.6694</v>
      </c>
      <c r="I248" s="10">
        <f t="shared" si="43"/>
        <v>1.7899940000000072</v>
      </c>
      <c r="J248" s="6" t="b">
        <f t="shared" si="39"/>
        <v>0</v>
      </c>
      <c r="K248" s="5">
        <f t="shared" si="44"/>
        <v>-5.7245129762501429E-5</v>
      </c>
      <c r="L248" s="5">
        <f t="shared" si="49"/>
        <v>6.3733854520772243E-3</v>
      </c>
      <c r="M248" s="4">
        <f t="shared" si="45"/>
        <v>177.47954044835143</v>
      </c>
      <c r="N248" s="4">
        <f t="shared" si="46"/>
        <v>176.33280964068229</v>
      </c>
      <c r="O248" s="5">
        <f t="shared" si="47"/>
        <v>6.461200005207674E-3</v>
      </c>
      <c r="P248" s="43">
        <f t="shared" si="40"/>
        <v>-3.2660336136256185E-2</v>
      </c>
      <c r="Q248" s="14"/>
      <c r="R248" s="13">
        <f t="shared" si="41"/>
        <v>-9.8577246928389841E-3</v>
      </c>
      <c r="S248" s="20" t="b">
        <f t="shared" si="48"/>
        <v>0</v>
      </c>
      <c r="T248" s="13">
        <f t="shared" ref="T248:T262" si="52">(E248-E247)/E247</f>
        <v>1.0357562362556826E-2</v>
      </c>
      <c r="U248" s="13"/>
      <c r="V248" s="13">
        <f t="shared" si="50"/>
        <v>-3.2232337819190779E-3</v>
      </c>
    </row>
    <row r="249" spans="1:22" x14ac:dyDescent="0.2">
      <c r="A249" s="1">
        <v>45230</v>
      </c>
      <c r="B249" s="4">
        <v>175.16499300000001</v>
      </c>
      <c r="C249" s="4">
        <v>177.58999600000001</v>
      </c>
      <c r="D249" s="4">
        <v>172.58000200000001</v>
      </c>
      <c r="E249" s="4">
        <v>176.770004</v>
      </c>
      <c r="F249" s="4">
        <v>176.770004</v>
      </c>
      <c r="G249" s="2">
        <v>1651000</v>
      </c>
      <c r="H249" s="4">
        <f t="shared" si="42"/>
        <v>1.651</v>
      </c>
      <c r="I249" s="10">
        <f t="shared" si="43"/>
        <v>2.160002999999989</v>
      </c>
      <c r="J249" s="6" t="b">
        <f t="shared" si="39"/>
        <v>0</v>
      </c>
      <c r="K249" s="5">
        <f t="shared" si="44"/>
        <v>-9.1628525341247279E-3</v>
      </c>
      <c r="L249" s="5">
        <f t="shared" si="49"/>
        <v>4.617332160985089E-3</v>
      </c>
      <c r="M249" s="4">
        <f t="shared" si="45"/>
        <v>177.36128437362618</v>
      </c>
      <c r="N249" s="4">
        <f t="shared" si="46"/>
        <v>176.37082654149253</v>
      </c>
      <c r="O249" s="5">
        <f t="shared" si="47"/>
        <v>5.5844083201786127E-3</v>
      </c>
      <c r="P249" s="43">
        <f t="shared" si="40"/>
        <v>-2.6957869585303652E-2</v>
      </c>
      <c r="Q249" s="14"/>
      <c r="R249" s="13">
        <f t="shared" si="41"/>
        <v>1.2895239633698018E-3</v>
      </c>
      <c r="S249" s="20" t="b">
        <f t="shared" si="48"/>
        <v>0</v>
      </c>
      <c r="T249" s="13">
        <f t="shared" si="52"/>
        <v>1.2370442630030046E-2</v>
      </c>
      <c r="U249" s="13"/>
      <c r="V249" s="13">
        <f t="shared" si="50"/>
        <v>-6.663082089716488E-4</v>
      </c>
    </row>
    <row r="250" spans="1:22" x14ac:dyDescent="0.2">
      <c r="A250" s="1">
        <v>45231</v>
      </c>
      <c r="B250" s="4">
        <v>178.11999499999999</v>
      </c>
      <c r="C250" s="4">
        <v>179.63000500000001</v>
      </c>
      <c r="D250" s="4">
        <v>174.80999800000001</v>
      </c>
      <c r="E250" s="4">
        <v>178.35000600000001</v>
      </c>
      <c r="F250" s="4">
        <v>178.35000600000001</v>
      </c>
      <c r="G250" s="2">
        <v>2074700</v>
      </c>
      <c r="H250" s="4">
        <f t="shared" si="42"/>
        <v>2.0747</v>
      </c>
      <c r="I250" s="10">
        <f t="shared" si="43"/>
        <v>1.5800020000000075</v>
      </c>
      <c r="J250" s="6" t="b">
        <f t="shared" si="39"/>
        <v>0</v>
      </c>
      <c r="K250" s="5">
        <f t="shared" si="44"/>
        <v>-1.2913261085596755E-3</v>
      </c>
      <c r="L250" s="5">
        <f t="shared" si="49"/>
        <v>7.1257527382466174E-3</v>
      </c>
      <c r="M250" s="4">
        <f t="shared" si="45"/>
        <v>177.52607131135514</v>
      </c>
      <c r="N250" s="4">
        <f t="shared" si="46"/>
        <v>176.54292910310187</v>
      </c>
      <c r="O250" s="5">
        <f t="shared" si="47"/>
        <v>5.5380159150200531E-3</v>
      </c>
      <c r="P250" s="43">
        <f t="shared" si="40"/>
        <v>-1.5299574261357536E-2</v>
      </c>
      <c r="Q250" s="14"/>
      <c r="R250" s="13">
        <f t="shared" si="41"/>
        <v>1.1851406799595513E-2</v>
      </c>
      <c r="S250" s="20" t="b">
        <f t="shared" si="48"/>
        <v>0</v>
      </c>
      <c r="T250" s="13">
        <f t="shared" si="52"/>
        <v>8.9381793530988862E-3</v>
      </c>
      <c r="U250" s="13"/>
      <c r="V250" s="13">
        <f t="shared" si="50"/>
        <v>9.2910320485628127E-4</v>
      </c>
    </row>
    <row r="251" spans="1:22" x14ac:dyDescent="0.2">
      <c r="A251" s="1">
        <v>45232</v>
      </c>
      <c r="B251" s="4">
        <v>180.88999899999999</v>
      </c>
      <c r="C251" s="4">
        <v>184.66999799999999</v>
      </c>
      <c r="D251" s="4">
        <v>179.71400499999999</v>
      </c>
      <c r="E251" s="4">
        <v>182.800003</v>
      </c>
      <c r="F251" s="4">
        <v>182.800003</v>
      </c>
      <c r="G251" s="2">
        <v>3352200</v>
      </c>
      <c r="H251" s="4">
        <f t="shared" si="42"/>
        <v>3.3521999999999998</v>
      </c>
      <c r="I251" s="10">
        <f t="shared" si="43"/>
        <v>4.4499969999999962</v>
      </c>
      <c r="J251" s="6" t="b">
        <f t="shared" si="39"/>
        <v>0</v>
      </c>
      <c r="K251" s="5">
        <f t="shared" si="44"/>
        <v>-1.0558925372098736E-2</v>
      </c>
      <c r="L251" s="5">
        <f t="shared" si="49"/>
        <v>1.0126144042087382E-2</v>
      </c>
      <c r="M251" s="4">
        <f t="shared" si="45"/>
        <v>178.4050599261293</v>
      </c>
      <c r="N251" s="4">
        <f t="shared" si="46"/>
        <v>177.08702248544083</v>
      </c>
      <c r="O251" s="5">
        <f t="shared" si="47"/>
        <v>7.3878927045803507E-3</v>
      </c>
      <c r="P251" s="43">
        <f t="shared" si="40"/>
        <v>7.33692796836969E-3</v>
      </c>
      <c r="Q251" s="14"/>
      <c r="R251" s="13">
        <f t="shared" si="41"/>
        <v>3.511636988583601E-2</v>
      </c>
      <c r="S251" s="20" t="b">
        <f t="shared" si="48"/>
        <v>0</v>
      </c>
      <c r="T251" s="13">
        <f t="shared" si="52"/>
        <v>2.4950921504314365E-2</v>
      </c>
      <c r="U251" s="13"/>
      <c r="V251" s="13">
        <f t="shared" si="50"/>
        <v>4.9513212807629761E-3</v>
      </c>
    </row>
    <row r="252" spans="1:22" x14ac:dyDescent="0.2">
      <c r="A252" s="1">
        <v>45233</v>
      </c>
      <c r="B252" s="4">
        <v>182.66999799999999</v>
      </c>
      <c r="C252" s="4">
        <v>188.740005</v>
      </c>
      <c r="D252" s="4">
        <v>178.35000600000001</v>
      </c>
      <c r="E252" s="4">
        <v>188.240005</v>
      </c>
      <c r="F252" s="4">
        <v>188.240005</v>
      </c>
      <c r="G252" s="2">
        <v>3262100</v>
      </c>
      <c r="H252" s="4">
        <f t="shared" si="42"/>
        <v>3.2621000000000002</v>
      </c>
      <c r="I252" s="10">
        <f t="shared" si="43"/>
        <v>5.4400019999999927</v>
      </c>
      <c r="J252" s="6" t="b">
        <f t="shared" si="39"/>
        <v>0</v>
      </c>
      <c r="K252" s="5">
        <f t="shared" si="44"/>
        <v>-3.0492182958254614E-2</v>
      </c>
      <c r="L252" s="5">
        <f t="shared" si="49"/>
        <v>2.6491469044943598E-3</v>
      </c>
      <c r="M252" s="4">
        <f t="shared" si="45"/>
        <v>180.04421743844108</v>
      </c>
      <c r="N252" s="4">
        <f t="shared" si="46"/>
        <v>178.05684705192422</v>
      </c>
      <c r="O252" s="5">
        <f t="shared" si="47"/>
        <v>1.1038235022440305E-2</v>
      </c>
      <c r="P252" s="43">
        <f t="shared" si="40"/>
        <v>-9.4099741860376087E-3</v>
      </c>
      <c r="Q252" s="14"/>
      <c r="R252" s="13">
        <f t="shared" si="41"/>
        <v>4.8298066359904579E-2</v>
      </c>
      <c r="S252" s="20" t="b">
        <f t="shared" si="48"/>
        <v>0</v>
      </c>
      <c r="T252" s="13">
        <f t="shared" si="52"/>
        <v>2.9759310233709309E-2</v>
      </c>
      <c r="U252" s="13">
        <f>(E252-E248)/E248</f>
        <v>7.8059698310178602E-2</v>
      </c>
      <c r="V252" s="13">
        <f t="shared" si="50"/>
        <v>9.1878420544265708E-3</v>
      </c>
    </row>
    <row r="253" spans="1:22" x14ac:dyDescent="0.2">
      <c r="A253" s="1">
        <v>45236</v>
      </c>
      <c r="B253" s="4">
        <v>188.979996</v>
      </c>
      <c r="C253" s="4">
        <v>189.5</v>
      </c>
      <c r="D253" s="4">
        <v>183.60000600000001</v>
      </c>
      <c r="E253" s="4">
        <v>186.779999</v>
      </c>
      <c r="F253" s="4">
        <v>186.779999</v>
      </c>
      <c r="G253" s="2">
        <v>1936600</v>
      </c>
      <c r="H253" s="4">
        <f t="shared" si="42"/>
        <v>1.9366000000000001</v>
      </c>
      <c r="I253" s="10">
        <f t="shared" si="43"/>
        <v>-1.4600059999999928</v>
      </c>
      <c r="J253" s="6" t="b">
        <f t="shared" si="39"/>
        <v>0</v>
      </c>
      <c r="K253" s="5">
        <f t="shared" si="44"/>
        <v>1.1641427910708583E-2</v>
      </c>
      <c r="L253" s="5">
        <f t="shared" si="49"/>
        <v>1.4353567282321881E-2</v>
      </c>
      <c r="M253" s="4">
        <f t="shared" si="45"/>
        <v>181.16684769870091</v>
      </c>
      <c r="N253" s="4">
        <f t="shared" si="46"/>
        <v>178.81538200393081</v>
      </c>
      <c r="O253" s="5">
        <f t="shared" si="47"/>
        <v>1.2979558482360015E-2</v>
      </c>
      <c r="P253" s="43">
        <f t="shared" si="40"/>
        <v>1.3430483182804473E-2</v>
      </c>
      <c r="Q253" s="14"/>
      <c r="R253" s="13">
        <f t="shared" si="41"/>
        <v>4.599711485380583E-2</v>
      </c>
      <c r="S253" s="20" t="b">
        <f t="shared" si="48"/>
        <v>1</v>
      </c>
      <c r="T253" s="13">
        <f t="shared" si="52"/>
        <v>-7.7560877667847113E-3</v>
      </c>
      <c r="V253" s="13">
        <f t="shared" si="50"/>
        <v>6.2353030618362611E-3</v>
      </c>
    </row>
    <row r="254" spans="1:22" x14ac:dyDescent="0.2">
      <c r="A254" s="1">
        <v>45237</v>
      </c>
      <c r="B254" s="53">
        <v>191.14999399999999</v>
      </c>
      <c r="C254" s="53">
        <v>194.83000200000001</v>
      </c>
      <c r="D254" s="53">
        <v>189.449997</v>
      </c>
      <c r="E254" s="53">
        <v>192.36000100000001</v>
      </c>
      <c r="F254" s="53">
        <v>192.36000100000001</v>
      </c>
      <c r="G254" s="54">
        <v>3065300</v>
      </c>
      <c r="H254" s="53">
        <f t="shared" si="42"/>
        <v>3.0653000000000001</v>
      </c>
      <c r="I254" s="56">
        <f t="shared" si="43"/>
        <v>5.5800020000000075</v>
      </c>
      <c r="J254" s="61" t="b">
        <f t="shared" si="39"/>
        <v>0</v>
      </c>
      <c r="K254" s="55">
        <f t="shared" si="44"/>
        <v>-6.3301440647705112E-3</v>
      </c>
      <c r="L254" s="55">
        <f t="shared" si="49"/>
        <v>1.2677724039647632E-2</v>
      </c>
      <c r="M254" s="53">
        <f t="shared" si="45"/>
        <v>183.03237324891742</v>
      </c>
      <c r="N254" s="53">
        <f t="shared" si="46"/>
        <v>179.99317496011074</v>
      </c>
      <c r="O254" s="55">
        <f t="shared" si="47"/>
        <v>1.6604703500585044E-2</v>
      </c>
      <c r="P254" s="62">
        <f t="shared" si="40"/>
        <v>3.5062779535480516E-2</v>
      </c>
      <c r="Q254" s="14"/>
      <c r="R254" s="58">
        <f t="shared" si="41"/>
        <v>6.4456514121893807E-2</v>
      </c>
      <c r="S254" s="59" t="b">
        <f t="shared" si="48"/>
        <v>0</v>
      </c>
      <c r="T254" s="58">
        <f t="shared" si="52"/>
        <v>2.9874729788386001E-2</v>
      </c>
      <c r="V254" s="13">
        <f t="shared" si="50"/>
        <v>1.0297278856002829E-2</v>
      </c>
    </row>
    <row r="255" spans="1:22" x14ac:dyDescent="0.2">
      <c r="A255" s="52">
        <v>45238</v>
      </c>
      <c r="B255" s="4">
        <v>192.520004</v>
      </c>
      <c r="C255" s="4">
        <v>194.779999</v>
      </c>
      <c r="D255" s="4">
        <v>191.21000699999999</v>
      </c>
      <c r="E255" s="4">
        <v>193.83000200000001</v>
      </c>
      <c r="F255" s="4">
        <v>193.83000200000001</v>
      </c>
      <c r="G255" s="2">
        <v>1717600</v>
      </c>
      <c r="H255" s="53">
        <f t="shared" si="42"/>
        <v>1.7176</v>
      </c>
      <c r="I255" s="56">
        <f t="shared" si="43"/>
        <v>1.4700009999999963</v>
      </c>
      <c r="J255" s="61" t="b">
        <f t="shared" si="39"/>
        <v>0</v>
      </c>
      <c r="K255" s="55">
        <f t="shared" si="44"/>
        <v>-6.8044773155105862E-3</v>
      </c>
      <c r="L255" s="55">
        <f t="shared" si="49"/>
        <v>4.8772820868532617E-3</v>
      </c>
      <c r="M255" s="53">
        <f t="shared" si="45"/>
        <v>184.83197804076451</v>
      </c>
      <c r="N255" s="53">
        <f t="shared" si="46"/>
        <v>181.19637731140546</v>
      </c>
      <c r="O255" s="55">
        <f t="shared" si="47"/>
        <v>1.9669760438084081E-2</v>
      </c>
      <c r="P255" s="62">
        <f t="shared" si="40"/>
        <v>3.4507172551217359E-2</v>
      </c>
      <c r="Q255" s="14"/>
      <c r="R255" s="58">
        <f t="shared" si="41"/>
        <v>5.3821968821009245E-2</v>
      </c>
      <c r="S255" s="59" t="b">
        <f t="shared" si="48"/>
        <v>0</v>
      </c>
      <c r="T255" s="58">
        <f t="shared" si="52"/>
        <v>7.6419265562386656E-3</v>
      </c>
      <c r="U255" s="14"/>
      <c r="V255" s="13">
        <f t="shared" si="50"/>
        <v>9.8321666266092192E-3</v>
      </c>
    </row>
    <row r="256" spans="1:22" x14ac:dyDescent="0.2">
      <c r="A256" s="52">
        <v>45239</v>
      </c>
      <c r="B256" s="4">
        <v>193.44000199999999</v>
      </c>
      <c r="C256" s="4">
        <v>194.179993</v>
      </c>
      <c r="D256" s="4">
        <v>189.11999499999999</v>
      </c>
      <c r="E256" s="4">
        <v>190.759995</v>
      </c>
      <c r="F256" s="4">
        <v>190.759995</v>
      </c>
      <c r="G256" s="2">
        <v>2459100</v>
      </c>
      <c r="H256" s="53">
        <f t="shared" si="42"/>
        <v>2.4590999999999998</v>
      </c>
      <c r="I256" s="56">
        <f t="shared" si="43"/>
        <v>-3.0700070000000039</v>
      </c>
      <c r="J256" s="61" t="b">
        <f t="shared" si="39"/>
        <v>1</v>
      </c>
      <c r="K256" s="55">
        <f t="shared" si="44"/>
        <v>1.3854461188436036E-2</v>
      </c>
      <c r="L256" s="55">
        <f t="shared" si="49"/>
        <v>1.76125147970316E-2</v>
      </c>
      <c r="M256" s="53">
        <f t="shared" si="45"/>
        <v>185.81998086730377</v>
      </c>
      <c r="N256" s="53">
        <f t="shared" si="46"/>
        <v>182.02799624084847</v>
      </c>
      <c r="O256" s="55">
        <f t="shared" si="47"/>
        <v>2.0406764701817529E-2</v>
      </c>
      <c r="P256" s="62">
        <f t="shared" si="40"/>
        <v>1.7759199615098434E-2</v>
      </c>
      <c r="Q256" s="14"/>
      <c r="R256" s="58">
        <f t="shared" si="41"/>
        <v>4.4989844976177293E-2</v>
      </c>
      <c r="S256" s="59" t="b">
        <f t="shared" si="48"/>
        <v>1</v>
      </c>
      <c r="T256" s="58">
        <f t="shared" si="52"/>
        <v>-1.5838657423116593E-2</v>
      </c>
      <c r="U256" s="14"/>
      <c r="V256" s="13">
        <f t="shared" si="50"/>
        <v>5.3454106643892278E-3</v>
      </c>
    </row>
    <row r="257" spans="1:22" x14ac:dyDescent="0.2">
      <c r="A257" s="52">
        <v>45240</v>
      </c>
      <c r="B257" s="4">
        <v>192.36999499999999</v>
      </c>
      <c r="C257" s="4">
        <v>196.949997</v>
      </c>
      <c r="D257" s="4">
        <v>190.199997</v>
      </c>
      <c r="E257" s="4">
        <v>196.30999800000001</v>
      </c>
      <c r="F257" s="4">
        <v>196.30999800000001</v>
      </c>
      <c r="G257" s="2">
        <v>2041500</v>
      </c>
      <c r="H257" s="53">
        <f t="shared" si="42"/>
        <v>2.0415000000000001</v>
      </c>
      <c r="I257" s="56">
        <f t="shared" si="43"/>
        <v>5.5500030000000038</v>
      </c>
      <c r="J257" s="61" t="b">
        <f t="shared" si="39"/>
        <v>0</v>
      </c>
      <c r="K257" s="55">
        <f t="shared" si="44"/>
        <v>-2.048138016534241E-2</v>
      </c>
      <c r="L257" s="55">
        <f t="shared" si="49"/>
        <v>3.2495506968704796E-3</v>
      </c>
      <c r="M257" s="53">
        <f t="shared" si="45"/>
        <v>187.56831705608647</v>
      </c>
      <c r="N257" s="53">
        <f t="shared" si="46"/>
        <v>183.26990943729643</v>
      </c>
      <c r="O257" s="55">
        <f t="shared" si="47"/>
        <v>2.2916490835201832E-2</v>
      </c>
      <c r="P257" s="62">
        <f t="shared" si="40"/>
        <v>1.403051424258716E-2</v>
      </c>
      <c r="Q257" s="14"/>
      <c r="R257" s="58">
        <f t="shared" si="41"/>
        <v>5.0017402145311279E-2</v>
      </c>
      <c r="S257" s="59" t="b">
        <f t="shared" si="48"/>
        <v>0</v>
      </c>
      <c r="T257" s="58">
        <f t="shared" si="52"/>
        <v>2.9094166206074832E-2</v>
      </c>
      <c r="U257" s="14"/>
      <c r="V257" s="13">
        <f t="shared" si="50"/>
        <v>9.4087631514245453E-3</v>
      </c>
    </row>
    <row r="258" spans="1:22" x14ac:dyDescent="0.2">
      <c r="A258" s="52">
        <v>45243</v>
      </c>
      <c r="B258" s="4">
        <v>198</v>
      </c>
      <c r="C258" s="4">
        <v>201.550003</v>
      </c>
      <c r="D258" s="4">
        <v>197.16999799999999</v>
      </c>
      <c r="E258" s="4">
        <v>200.96000699999999</v>
      </c>
      <c r="F258" s="4">
        <v>200.96000699999999</v>
      </c>
      <c r="G258" s="2">
        <v>3085900</v>
      </c>
      <c r="H258" s="53">
        <f t="shared" si="42"/>
        <v>3.0859000000000001</v>
      </c>
      <c r="I258" s="56">
        <f t="shared" si="43"/>
        <v>4.650008999999983</v>
      </c>
      <c r="J258" s="61" t="b">
        <f t="shared" ref="J258:J262" si="53">(E258-D258)&lt;(C258-E258)</f>
        <v>0</v>
      </c>
      <c r="K258" s="55">
        <f t="shared" si="44"/>
        <v>-1.4949530303030254E-2</v>
      </c>
      <c r="L258" s="55">
        <f t="shared" si="49"/>
        <v>2.9272934319927225E-3</v>
      </c>
      <c r="M258" s="53">
        <f t="shared" si="45"/>
        <v>189.80026538007206</v>
      </c>
      <c r="N258" s="53">
        <f t="shared" si="46"/>
        <v>184.808178790575</v>
      </c>
      <c r="O258" s="55">
        <f t="shared" si="47"/>
        <v>2.630178930203542E-2</v>
      </c>
      <c r="P258" s="62">
        <f t="shared" ref="P258:P262" si="54">(D258-M258)/M258</f>
        <v>3.8828884697132304E-2</v>
      </c>
      <c r="Q258" s="14"/>
      <c r="R258" s="58">
        <f t="shared" ref="R258:R262" si="55">(C258-M258)/M258</f>
        <v>6.1905801851221208E-2</v>
      </c>
      <c r="S258" s="59" t="b">
        <f t="shared" si="48"/>
        <v>0</v>
      </c>
      <c r="T258" s="58">
        <f t="shared" si="52"/>
        <v>2.3687071709918631E-2</v>
      </c>
      <c r="U258" s="14"/>
      <c r="V258" s="13">
        <f t="shared" si="50"/>
        <v>1.1899388761472954E-2</v>
      </c>
    </row>
    <row r="259" spans="1:22" x14ac:dyDescent="0.2">
      <c r="A259" s="52">
        <v>45244</v>
      </c>
      <c r="B259" s="4">
        <v>205</v>
      </c>
      <c r="C259" s="4">
        <v>209.067001</v>
      </c>
      <c r="D259" s="4">
        <v>203.5</v>
      </c>
      <c r="E259" s="4">
        <v>207.970001</v>
      </c>
      <c r="F259" s="4">
        <v>207.970001</v>
      </c>
      <c r="G259" s="2">
        <v>3736500</v>
      </c>
      <c r="H259" s="53">
        <f t="shared" ref="H259:H262" si="56">(G259/1000000)</f>
        <v>3.7364999999999999</v>
      </c>
      <c r="I259" s="56">
        <f t="shared" ref="I259:I262" si="57">(E259-E258)</f>
        <v>7.0099940000000061</v>
      </c>
      <c r="J259" s="61" t="b">
        <f t="shared" si="53"/>
        <v>0</v>
      </c>
      <c r="K259" s="55">
        <f t="shared" ref="K259:K262" si="58">(B259-E259)/B259</f>
        <v>-1.4487809756097543E-2</v>
      </c>
      <c r="L259" s="55">
        <f t="shared" si="49"/>
        <v>5.2471217109964115E-3</v>
      </c>
      <c r="M259" s="53">
        <f t="shared" ref="M259:M262" si="59">(E259-M258)*(2/($X$1+1))+M258</f>
        <v>192.82855465006006</v>
      </c>
      <c r="N259" s="53">
        <f t="shared" ref="N259:N262" si="60">(E259-N258)*(2/($X$2+1))+N258</f>
        <v>186.82225028704673</v>
      </c>
      <c r="O259" s="55">
        <f t="shared" ref="O259:O262" si="61">(M259-N259)/M259</f>
        <v>3.1148417691111169E-2</v>
      </c>
      <c r="P259" s="62">
        <f t="shared" si="54"/>
        <v>5.5341623906823283E-2</v>
      </c>
      <c r="Q259" s="14"/>
      <c r="R259" s="58">
        <f t="shared" si="55"/>
        <v>8.4211834597884283E-2</v>
      </c>
      <c r="S259" s="59" t="b">
        <f t="shared" ref="S259:S262" si="62">(E259&lt;E258)</f>
        <v>0</v>
      </c>
      <c r="T259" s="58">
        <f t="shared" si="52"/>
        <v>3.4882532622523277E-2</v>
      </c>
      <c r="U259" s="14"/>
      <c r="V259" s="13">
        <f t="shared" si="50"/>
        <v>1.595513717498704E-2</v>
      </c>
    </row>
    <row r="260" spans="1:22" x14ac:dyDescent="0.2">
      <c r="A260" s="52">
        <v>45245</v>
      </c>
      <c r="B260" s="4">
        <v>208.71000699999999</v>
      </c>
      <c r="C260" s="4">
        <v>210.08999600000001</v>
      </c>
      <c r="D260" s="4">
        <v>202.66999799999999</v>
      </c>
      <c r="E260" s="4">
        <v>204.28999300000001</v>
      </c>
      <c r="F260" s="4">
        <v>204.28999300000001</v>
      </c>
      <c r="G260" s="2">
        <v>3693500</v>
      </c>
      <c r="H260" s="53">
        <f t="shared" si="56"/>
        <v>3.6934999999999998</v>
      </c>
      <c r="I260" s="56">
        <f t="shared" si="57"/>
        <v>-3.6800079999999866</v>
      </c>
      <c r="J260" s="61" t="b">
        <f t="shared" si="53"/>
        <v>1</v>
      </c>
      <c r="K260" s="55">
        <f t="shared" si="58"/>
        <v>2.1177777067488579E-2</v>
      </c>
      <c r="L260" s="55">
        <f t="shared" ref="L260:L262" si="63">(C260-E260)/C260</f>
        <v>2.7607230760288096E-2</v>
      </c>
      <c r="M260" s="53">
        <f t="shared" si="59"/>
        <v>194.73879437505005</v>
      </c>
      <c r="N260" s="53">
        <f t="shared" si="60"/>
        <v>188.3411844359992</v>
      </c>
      <c r="O260" s="55">
        <f t="shared" si="61"/>
        <v>3.285226222942312E-2</v>
      </c>
      <c r="P260" s="62">
        <f t="shared" si="54"/>
        <v>4.0727394099375668E-2</v>
      </c>
      <c r="Q260" s="14"/>
      <c r="R260" s="58">
        <f t="shared" si="55"/>
        <v>7.8829704549699953E-2</v>
      </c>
      <c r="S260" s="59" t="b">
        <f t="shared" si="62"/>
        <v>1</v>
      </c>
      <c r="T260" s="58">
        <f t="shared" si="52"/>
        <v>-1.7694898217555842E-2</v>
      </c>
      <c r="U260" s="14"/>
      <c r="V260" s="13">
        <f t="shared" ref="V260:V262" si="64">(M260-M259)/M259</f>
        <v>9.9064152010921967E-3</v>
      </c>
    </row>
    <row r="261" spans="1:22" x14ac:dyDescent="0.2">
      <c r="A261" s="52">
        <v>45246</v>
      </c>
      <c r="B261" s="4">
        <v>200.33000200000001</v>
      </c>
      <c r="C261" s="4">
        <v>207.11000100000001</v>
      </c>
      <c r="D261" s="4">
        <v>198.86000100000001</v>
      </c>
      <c r="E261" s="4">
        <v>204.270004</v>
      </c>
      <c r="F261" s="4">
        <v>204.270004</v>
      </c>
      <c r="G261" s="2">
        <v>3013500</v>
      </c>
      <c r="H261" s="53">
        <f t="shared" si="56"/>
        <v>3.0135000000000001</v>
      </c>
      <c r="I261" s="56">
        <f t="shared" si="57"/>
        <v>-1.9989000000009582E-2</v>
      </c>
      <c r="J261" s="61" t="b">
        <f t="shared" si="53"/>
        <v>0</v>
      </c>
      <c r="K261" s="55">
        <f t="shared" si="58"/>
        <v>-1.9667558332076455E-2</v>
      </c>
      <c r="L261" s="55">
        <f t="shared" si="63"/>
        <v>1.3712505365687343E-2</v>
      </c>
      <c r="M261" s="53">
        <f t="shared" si="59"/>
        <v>196.32732931254171</v>
      </c>
      <c r="N261" s="53">
        <f t="shared" si="60"/>
        <v>189.72629918069492</v>
      </c>
      <c r="O261" s="55">
        <f t="shared" si="61"/>
        <v>3.3622573866618065E-2</v>
      </c>
      <c r="P261" s="62">
        <f t="shared" si="54"/>
        <v>1.2900250292848622E-2</v>
      </c>
      <c r="Q261" s="14"/>
      <c r="R261" s="58">
        <f t="shared" si="55"/>
        <v>5.4921908861159704E-2</v>
      </c>
      <c r="S261" s="59" t="b">
        <f t="shared" si="62"/>
        <v>1</v>
      </c>
      <c r="T261" s="58">
        <f t="shared" si="52"/>
        <v>-9.7846202383538095E-5</v>
      </c>
      <c r="U261" s="14"/>
      <c r="V261" s="13">
        <f t="shared" si="64"/>
        <v>8.157259792993676E-3</v>
      </c>
    </row>
    <row r="262" spans="1:22" x14ac:dyDescent="0.2">
      <c r="A262" s="52">
        <v>45247</v>
      </c>
      <c r="B262" s="4">
        <v>204.270004</v>
      </c>
      <c r="C262" s="4">
        <v>207.91000399999999</v>
      </c>
      <c r="D262" s="4">
        <v>203.03999300000001</v>
      </c>
      <c r="E262" s="4">
        <v>207.08999600000001</v>
      </c>
      <c r="F262" s="4">
        <v>207.08999600000001</v>
      </c>
      <c r="G262" s="2">
        <v>1857500</v>
      </c>
      <c r="H262" s="53">
        <f t="shared" si="56"/>
        <v>1.8574999999999999</v>
      </c>
      <c r="I262" s="56">
        <f t="shared" si="57"/>
        <v>2.8199920000000134</v>
      </c>
      <c r="J262" s="61" t="b">
        <f t="shared" si="53"/>
        <v>0</v>
      </c>
      <c r="K262" s="55">
        <f t="shared" si="58"/>
        <v>-1.3805218312914966E-2</v>
      </c>
      <c r="L262" s="55">
        <f t="shared" si="63"/>
        <v>3.9440526392369897E-3</v>
      </c>
      <c r="M262" s="53">
        <f t="shared" si="59"/>
        <v>198.12110709378476</v>
      </c>
      <c r="N262" s="53">
        <f t="shared" si="60"/>
        <v>191.23618586063449</v>
      </c>
      <c r="O262" s="55">
        <f t="shared" si="61"/>
        <v>3.4751073896892491E-2</v>
      </c>
      <c r="P262" s="62">
        <f t="shared" si="54"/>
        <v>2.4827672217109076E-2</v>
      </c>
      <c r="Q262" s="14"/>
      <c r="R262" s="58">
        <f t="shared" si="55"/>
        <v>4.940865236323079E-2</v>
      </c>
      <c r="S262" s="59" t="b">
        <f t="shared" si="62"/>
        <v>0</v>
      </c>
      <c r="T262" s="58">
        <f t="shared" si="52"/>
        <v>1.3805218312914966E-2</v>
      </c>
      <c r="U262" s="14"/>
      <c r="V262" s="13">
        <f t="shared" si="64"/>
        <v>9.1366687843415888E-3</v>
      </c>
    </row>
    <row r="263" spans="1:22" x14ac:dyDescent="0.2">
      <c r="B263" s="14"/>
      <c r="C263" s="14"/>
      <c r="D263" s="14"/>
      <c r="E263" s="14"/>
      <c r="F263" s="14"/>
      <c r="G263" s="14"/>
      <c r="H263" s="14"/>
      <c r="I263" s="14"/>
      <c r="J263" s="14"/>
      <c r="K263" s="14"/>
      <c r="L263" s="14"/>
      <c r="M263" s="14"/>
      <c r="N263" s="14"/>
      <c r="O263" s="14"/>
      <c r="P263" s="14"/>
      <c r="Q263" s="14"/>
      <c r="R263" s="14"/>
      <c r="S263" s="14"/>
      <c r="T263" s="14"/>
      <c r="U263" s="14"/>
    </row>
  </sheetData>
  <mergeCells count="6">
    <mergeCell ref="Q233:Q241"/>
    <mergeCell ref="Q83:Q85"/>
    <mergeCell ref="Q92:Q96"/>
    <mergeCell ref="Q136:Q139"/>
    <mergeCell ref="Q140:Q143"/>
    <mergeCell ref="Q144:Q149"/>
  </mergeCells>
  <conditionalFormatting sqref="K2:K262">
    <cfRule type="cellIs" dxfId="294" priority="1" operator="between">
      <formula>-0.006</formula>
      <formula>0.006</formula>
    </cfRule>
  </conditionalFormatting>
  <conditionalFormatting sqref="L1:L262">
    <cfRule type="aboveAverage" dxfId="293" priority="12"/>
    <cfRule type="top10" dxfId="292" priority="18" percent="1" rank="10"/>
    <cfRule type="top10" dxfId="291" priority="19" percent="1" rank="10"/>
  </conditionalFormatting>
  <conditionalFormatting sqref="O1:O262">
    <cfRule type="top10" dxfId="290" priority="11" percent="1" rank="10"/>
    <cfRule type="top10" dxfId="289" priority="13" percent="1" rank="10"/>
    <cfRule type="top10" dxfId="288" priority="30" percent="1" rank="10"/>
    <cfRule type="top10" dxfId="287" priority="31" rank="10"/>
  </conditionalFormatting>
  <conditionalFormatting sqref="O2:O262">
    <cfRule type="top10" dxfId="286" priority="32" percent="1" rank="10"/>
  </conditionalFormatting>
  <conditionalFormatting sqref="P1:P1048576">
    <cfRule type="top10" dxfId="285" priority="6" percent="1" rank="10"/>
  </conditionalFormatting>
  <conditionalFormatting sqref="R1:R1048576">
    <cfRule type="top10" dxfId="284" priority="5" percent="1" rank="10"/>
  </conditionalFormatting>
  <conditionalFormatting sqref="S1">
    <cfRule type="top10" dxfId="283" priority="38" percent="1" rank="10"/>
    <cfRule type="top10" dxfId="282" priority="39" rank="10"/>
  </conditionalFormatting>
  <conditionalFormatting sqref="S1:S262">
    <cfRule type="containsText" dxfId="281" priority="14" operator="containsText" text="TRUE">
      <formula>NOT(ISERROR(SEARCH("TRUE",S1)))</formula>
    </cfRule>
    <cfRule type="top10" dxfId="280" priority="15" percent="1" rank="10"/>
    <cfRule type="containsText" dxfId="279" priority="33" operator="containsText" text="FALSE">
      <formula>NOT(ISERROR(SEARCH("FALSE",S1)))</formula>
    </cfRule>
    <cfRule type="cellIs" dxfId="278" priority="34" operator="equal">
      <formula>FALSE</formula>
    </cfRule>
    <cfRule type="top10" dxfId="277" priority="35" percent="1" rank="7"/>
    <cfRule type="colorScale" priority="36">
      <colorScale>
        <cfvo type="min"/>
        <cfvo type="percent" val="&quot;7$P:$P&quot;"/>
        <color rgb="FF92D050"/>
        <color theme="1"/>
      </colorScale>
    </cfRule>
    <cfRule type="top10" dxfId="276" priority="37" percent="1" rank="10"/>
  </conditionalFormatting>
  <conditionalFormatting sqref="T1">
    <cfRule type="top10" dxfId="275" priority="28" percent="1" rank="10"/>
    <cfRule type="top10" dxfId="274" priority="29" rank="10"/>
  </conditionalFormatting>
  <conditionalFormatting sqref="T1:T262">
    <cfRule type="top10" dxfId="273" priority="25" percent="1" rank="7"/>
    <cfRule type="colorScale" priority="26">
      <colorScale>
        <cfvo type="min"/>
        <cfvo type="percent" val="&quot;7$P:$P&quot;"/>
        <color rgb="FF92D050"/>
        <color theme="1"/>
      </colorScale>
    </cfRule>
    <cfRule type="top10" dxfId="272" priority="27" percent="1" rank="10"/>
  </conditionalFormatting>
  <conditionalFormatting sqref="U1:V1">
    <cfRule type="top10" dxfId="271" priority="23" percent="1" rank="10"/>
    <cfRule type="top10" dxfId="270" priority="24" rank="10"/>
  </conditionalFormatting>
  <conditionalFormatting sqref="U1:V2 U3:U254">
    <cfRule type="top10" dxfId="269" priority="20" percent="1" rank="7"/>
    <cfRule type="colorScale" priority="21">
      <colorScale>
        <cfvo type="min"/>
        <cfvo type="percent" val="&quot;7$P:$P&quot;"/>
        <color rgb="FF92D050"/>
        <color theme="1"/>
      </colorScale>
    </cfRule>
    <cfRule type="top10" dxfId="268" priority="22" percent="1" rank="10"/>
  </conditionalFormatting>
  <conditionalFormatting sqref="V3:V262">
    <cfRule type="top10" dxfId="267" priority="2" percent="1" rank="7"/>
    <cfRule type="colorScale" priority="3">
      <colorScale>
        <cfvo type="min"/>
        <cfvo type="percent" val="&quot;7$P:$P&quot;"/>
        <color rgb="FF92D050"/>
        <color theme="1"/>
      </colorScale>
    </cfRule>
    <cfRule type="top10" dxfId="266" priority="4" percent="1" rank="10"/>
  </conditionalFormatting>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8ED70-0D57-AE4B-9C19-30AA1787550F}">
  <dimension ref="A1:AA263"/>
  <sheetViews>
    <sheetView topLeftCell="B220" workbookViewId="0">
      <selection activeCell="K2" sqref="K2:K242"/>
    </sheetView>
  </sheetViews>
  <sheetFormatPr baseColWidth="10" defaultRowHeight="16" x14ac:dyDescent="0.2"/>
  <cols>
    <col min="16" max="16" width="17.1640625" customWidth="1"/>
    <col min="17" max="17" width="63" customWidth="1"/>
    <col min="18" max="18" width="21" customWidth="1"/>
    <col min="23" max="23" width="19.6640625" customWidth="1"/>
    <col min="27" max="27" width="105.83203125" bestFit="1" customWidth="1"/>
  </cols>
  <sheetData>
    <row r="1" spans="1:27"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Q1" s="14"/>
      <c r="R1" s="12" t="s">
        <v>16</v>
      </c>
      <c r="S1" s="7" t="s">
        <v>17</v>
      </c>
      <c r="T1" s="7" t="s">
        <v>18</v>
      </c>
      <c r="U1" s="7" t="s">
        <v>19</v>
      </c>
      <c r="V1" s="7" t="s">
        <v>155</v>
      </c>
      <c r="W1" s="7" t="s">
        <v>12</v>
      </c>
      <c r="X1">
        <v>11</v>
      </c>
      <c r="AA1" s="12" t="s">
        <v>25</v>
      </c>
    </row>
    <row r="2" spans="1:27" x14ac:dyDescent="0.2">
      <c r="A2" s="1">
        <v>44519</v>
      </c>
      <c r="B2" s="4">
        <v>269.39999399999999</v>
      </c>
      <c r="C2" s="4">
        <v>269.66000400000001</v>
      </c>
      <c r="D2" s="4">
        <v>256.91000400000001</v>
      </c>
      <c r="E2" s="4">
        <v>257.63000499999998</v>
      </c>
      <c r="F2" s="4">
        <v>257.63000499999998</v>
      </c>
      <c r="G2" s="2">
        <v>2584700</v>
      </c>
      <c r="H2" s="4">
        <f>(G2/1000000)</f>
        <v>2.5847000000000002</v>
      </c>
      <c r="I2" s="9"/>
      <c r="J2" s="6" t="b">
        <f t="shared" ref="J2:J65" si="0">(E2-D2)&lt;(C2-E2)</f>
        <v>1</v>
      </c>
      <c r="K2" s="5">
        <f>(B2-E2)/B2</f>
        <v>4.3689640913652024E-2</v>
      </c>
      <c r="L2" s="5">
        <f>(C2-E2)/C2</f>
        <v>4.4611728923656141E-2</v>
      </c>
      <c r="M2" s="4">
        <v>269.44</v>
      </c>
      <c r="N2" s="4">
        <v>271.3</v>
      </c>
      <c r="O2" s="5">
        <f>(M2-N2)/M2</f>
        <v>-6.9032066508314047E-3</v>
      </c>
      <c r="P2" s="43">
        <f t="shared" ref="P2:P65" si="1">(D2-M2)/M2</f>
        <v>-4.6503845011876419E-2</v>
      </c>
      <c r="Q2" s="14"/>
      <c r="R2" s="13">
        <f t="shared" ref="R2:R65" si="2">(C2-M2)/M2</f>
        <v>8.1652315914495686E-4</v>
      </c>
      <c r="S2" s="19"/>
      <c r="T2" s="13"/>
      <c r="U2" s="13"/>
      <c r="V2" s="19"/>
      <c r="W2" s="7" t="s">
        <v>22</v>
      </c>
      <c r="X2">
        <v>22</v>
      </c>
      <c r="AA2" s="14" t="str">
        <f>notes!A1</f>
        <v>check if the bar is in value zone</v>
      </c>
    </row>
    <row r="3" spans="1:27" x14ac:dyDescent="0.2">
      <c r="A3" s="1">
        <v>44522</v>
      </c>
      <c r="B3" s="4">
        <v>252.75500500000001</v>
      </c>
      <c r="C3" s="4">
        <v>253.33000200000001</v>
      </c>
      <c r="D3" s="4">
        <v>235.10000600000001</v>
      </c>
      <c r="E3" s="4">
        <v>239.63999899999999</v>
      </c>
      <c r="F3" s="4">
        <v>239.63999899999999</v>
      </c>
      <c r="G3" s="2">
        <v>6074300</v>
      </c>
      <c r="H3" s="4">
        <f t="shared" ref="H3:H66" si="3">(G3/1000000)</f>
        <v>6.0743</v>
      </c>
      <c r="I3" s="10">
        <f t="shared" ref="I3:I66" si="4">(E3-E2)</f>
        <v>-17.990005999999994</v>
      </c>
      <c r="J3" s="6" t="b">
        <f t="shared" si="0"/>
        <v>1</v>
      </c>
      <c r="K3" s="5">
        <f t="shared" ref="K3:K66" si="5">(B3-E3)/B3</f>
        <v>5.1888214834756773E-2</v>
      </c>
      <c r="L3" s="5">
        <f>(C3-E3)/C3</f>
        <v>5.4040196154895297E-2</v>
      </c>
      <c r="M3" s="4">
        <f t="shared" ref="M3:M66" si="6">(E3-M2)*(2/($X$1+1))+M2</f>
        <v>264.47333316666663</v>
      </c>
      <c r="N3" s="4">
        <f t="shared" ref="N3:N66" si="7">(E3-N2)*(2/($X$2+1))+N2</f>
        <v>268.5469564347826</v>
      </c>
      <c r="O3" s="5">
        <f t="shared" ref="O3:O66" si="8">(M3-N3)/M3</f>
        <v>-1.5402775090178327E-2</v>
      </c>
      <c r="P3" s="43">
        <f t="shared" si="1"/>
        <v>-0.11106347401821434</v>
      </c>
      <c r="Q3" s="14"/>
      <c r="R3" s="13">
        <f t="shared" si="2"/>
        <v>-4.2134044416660667E-2</v>
      </c>
      <c r="S3" s="20" t="b">
        <f t="shared" ref="S3:S66" si="9">(E3&lt;E2)</f>
        <v>1</v>
      </c>
      <c r="T3" s="13"/>
      <c r="U3" s="13"/>
      <c r="V3" s="13">
        <f>(M3-M2)/M2</f>
        <v>-1.8433294363618478E-2</v>
      </c>
      <c r="AA3" s="14" t="str">
        <f>notes!A2</f>
        <v>open-high can be large , but that doesn't signal shorting if the bar is below fast EMA</v>
      </c>
    </row>
    <row r="4" spans="1:27" x14ac:dyDescent="0.2">
      <c r="A4" s="1">
        <v>44523</v>
      </c>
      <c r="B4" s="4">
        <v>231</v>
      </c>
      <c r="C4" s="4">
        <v>236.770004</v>
      </c>
      <c r="D4" s="4">
        <v>224.050003</v>
      </c>
      <c r="E4" s="4">
        <v>230.58000200000001</v>
      </c>
      <c r="F4" s="4">
        <v>230.58000200000001</v>
      </c>
      <c r="G4" s="2">
        <v>7275000</v>
      </c>
      <c r="H4" s="4">
        <f t="shared" si="3"/>
        <v>7.2750000000000004</v>
      </c>
      <c r="I4" s="10">
        <f t="shared" si="4"/>
        <v>-9.0599969999999814</v>
      </c>
      <c r="J4" s="6" t="b">
        <f t="shared" si="0"/>
        <v>0</v>
      </c>
      <c r="K4" s="5">
        <f t="shared" si="5"/>
        <v>1.818173160173128E-3</v>
      </c>
      <c r="L4" s="5">
        <f t="shared" ref="L4:L67" si="10">(C4-E4)/C4</f>
        <v>2.6143522808742246E-2</v>
      </c>
      <c r="M4" s="4">
        <f t="shared" si="6"/>
        <v>258.82444463888885</v>
      </c>
      <c r="N4" s="4">
        <f t="shared" si="7"/>
        <v>265.24548213610586</v>
      </c>
      <c r="O4" s="5">
        <f t="shared" si="8"/>
        <v>-2.4808466241183779E-2</v>
      </c>
      <c r="P4" s="43">
        <f t="shared" si="1"/>
        <v>-0.13435532214666218</v>
      </c>
      <c r="Q4" s="105" t="s">
        <v>162</v>
      </c>
      <c r="R4" s="13">
        <f t="shared" si="2"/>
        <v>-8.5210037520448048E-2</v>
      </c>
      <c r="S4" s="20" t="b">
        <f t="shared" si="9"/>
        <v>1</v>
      </c>
      <c r="T4" s="13"/>
      <c r="U4" s="13"/>
      <c r="V4" s="13">
        <f t="shared" ref="V4:V67" si="11">(M4-M3)/M3</f>
        <v>-2.1359009848520159E-2</v>
      </c>
      <c r="AA4" s="14"/>
    </row>
    <row r="5" spans="1:27" x14ac:dyDescent="0.2">
      <c r="A5" s="1">
        <v>44524</v>
      </c>
      <c r="B5" s="4">
        <v>229.63999899999999</v>
      </c>
      <c r="C5" s="4">
        <v>232.05999800000001</v>
      </c>
      <c r="D5" s="4">
        <v>222.61999499999999</v>
      </c>
      <c r="E5" s="4">
        <v>230.770004</v>
      </c>
      <c r="F5" s="4">
        <v>230.770004</v>
      </c>
      <c r="G5" s="2">
        <v>3130300</v>
      </c>
      <c r="H5" s="4">
        <f t="shared" si="3"/>
        <v>3.1303000000000001</v>
      </c>
      <c r="I5" s="10">
        <f t="shared" si="4"/>
        <v>0.19000199999999268</v>
      </c>
      <c r="J5" s="6" t="b">
        <f t="shared" si="0"/>
        <v>0</v>
      </c>
      <c r="K5" s="5">
        <f t="shared" si="5"/>
        <v>-4.9207673093571618E-3</v>
      </c>
      <c r="L5" s="5">
        <f t="shared" si="10"/>
        <v>5.5588813717046019E-3</v>
      </c>
      <c r="M5" s="4">
        <f t="shared" si="6"/>
        <v>254.14870453240738</v>
      </c>
      <c r="N5" s="4">
        <f t="shared" si="7"/>
        <v>262.24761447209664</v>
      </c>
      <c r="O5" s="5">
        <f t="shared" si="8"/>
        <v>-3.1866815747064112E-2</v>
      </c>
      <c r="P5" s="43">
        <f t="shared" si="1"/>
        <v>-0.12405614890075922</v>
      </c>
      <c r="Q5" s="106"/>
      <c r="R5" s="13">
        <f t="shared" si="2"/>
        <v>-8.6912528525561555E-2</v>
      </c>
      <c r="S5" s="20" t="b">
        <f t="shared" si="9"/>
        <v>0</v>
      </c>
      <c r="T5" s="13"/>
      <c r="U5" s="13"/>
      <c r="V5" s="13">
        <f t="shared" si="11"/>
        <v>-1.8065295621536248E-2</v>
      </c>
      <c r="AA5" s="12" t="str">
        <f>notes!A4</f>
        <v>criteria to choose a stock</v>
      </c>
    </row>
    <row r="6" spans="1:27" x14ac:dyDescent="0.2">
      <c r="A6" s="1">
        <v>44526</v>
      </c>
      <c r="B6" s="4">
        <v>235.720001</v>
      </c>
      <c r="C6" s="4">
        <v>236.300003</v>
      </c>
      <c r="D6" s="4">
        <v>227.86000100000001</v>
      </c>
      <c r="E6" s="4">
        <v>232.63999899999999</v>
      </c>
      <c r="F6" s="4">
        <v>232.63999899999999</v>
      </c>
      <c r="G6" s="2">
        <v>2154800</v>
      </c>
      <c r="H6" s="4">
        <f t="shared" si="3"/>
        <v>2.1547999999999998</v>
      </c>
      <c r="I6" s="10">
        <f t="shared" si="4"/>
        <v>1.8699949999999887</v>
      </c>
      <c r="J6" s="6" t="b">
        <f t="shared" si="0"/>
        <v>0</v>
      </c>
      <c r="K6" s="5">
        <f t="shared" si="5"/>
        <v>1.3066358335880065E-2</v>
      </c>
      <c r="L6" s="5">
        <f t="shared" si="10"/>
        <v>1.548880217322729E-2</v>
      </c>
      <c r="M6" s="4">
        <f t="shared" si="6"/>
        <v>250.56392027700616</v>
      </c>
      <c r="N6" s="4">
        <f t="shared" si="7"/>
        <v>259.67303921365345</v>
      </c>
      <c r="O6" s="5">
        <f t="shared" si="8"/>
        <v>-3.6354471651692227E-2</v>
      </c>
      <c r="P6" s="43">
        <f t="shared" si="1"/>
        <v>-9.0611286939900462E-2</v>
      </c>
      <c r="Q6" s="106"/>
      <c r="R6" s="13">
        <f t="shared" si="2"/>
        <v>-5.6927259364544409E-2</v>
      </c>
      <c r="S6" s="20" t="b">
        <f t="shared" si="9"/>
        <v>0</v>
      </c>
      <c r="T6" s="13">
        <f>(E6-E5)/E5</f>
        <v>8.1032845152613029E-3</v>
      </c>
      <c r="U6" s="13"/>
      <c r="V6" s="13">
        <f t="shared" si="11"/>
        <v>-1.4105066016357007E-2</v>
      </c>
      <c r="AA6" s="14" t="str">
        <f>notes!A5</f>
        <v>1. low-fast ema %</v>
      </c>
    </row>
    <row r="7" spans="1:27" x14ac:dyDescent="0.2">
      <c r="A7" s="1">
        <v>44529</v>
      </c>
      <c r="B7" s="4">
        <v>235</v>
      </c>
      <c r="C7" s="4">
        <v>235.68499800000001</v>
      </c>
      <c r="D7" s="4">
        <v>221.029999</v>
      </c>
      <c r="E7" s="4">
        <v>224.570007</v>
      </c>
      <c r="F7" s="4">
        <v>224.570007</v>
      </c>
      <c r="G7" s="2">
        <v>6396500</v>
      </c>
      <c r="H7" s="4">
        <f t="shared" si="3"/>
        <v>6.3964999999999996</v>
      </c>
      <c r="I7" s="10">
        <f t="shared" si="4"/>
        <v>-8.069991999999985</v>
      </c>
      <c r="J7" s="6" t="b">
        <f t="shared" si="0"/>
        <v>1</v>
      </c>
      <c r="K7" s="5">
        <f t="shared" si="5"/>
        <v>4.4382948936170195E-2</v>
      </c>
      <c r="L7" s="5">
        <f t="shared" si="10"/>
        <v>4.7160366991199E-2</v>
      </c>
      <c r="M7" s="4">
        <f t="shared" si="6"/>
        <v>246.23160139750513</v>
      </c>
      <c r="N7" s="4">
        <f t="shared" si="7"/>
        <v>256.6206016298575</v>
      </c>
      <c r="O7" s="5">
        <f t="shared" si="8"/>
        <v>-4.2191985810874216E-2</v>
      </c>
      <c r="P7" s="43">
        <f t="shared" si="1"/>
        <v>-0.10234917961168113</v>
      </c>
      <c r="Q7" s="106"/>
      <c r="R7" s="13">
        <f t="shared" si="2"/>
        <v>-4.2832046486507493E-2</v>
      </c>
      <c r="S7" s="20" t="b">
        <f t="shared" si="9"/>
        <v>1</v>
      </c>
      <c r="T7" s="13">
        <f>(E7-E6)/E6</f>
        <v>-3.4688755307293415E-2</v>
      </c>
      <c r="U7" s="13"/>
      <c r="V7" s="13">
        <f t="shared" si="11"/>
        <v>-1.7290274173199071E-2</v>
      </c>
      <c r="W7" s="22"/>
      <c r="X7" s="22"/>
      <c r="AA7" s="14" t="str">
        <f>notes!A6</f>
        <v>2. high-fast ema%</v>
      </c>
    </row>
    <row r="8" spans="1:27" x14ac:dyDescent="0.2">
      <c r="A8" s="1">
        <v>44530</v>
      </c>
      <c r="B8" s="4">
        <v>226.824997</v>
      </c>
      <c r="C8" s="4">
        <v>229.03999300000001</v>
      </c>
      <c r="D8" s="4">
        <v>216.490005</v>
      </c>
      <c r="E8" s="4">
        <v>217.13999899999999</v>
      </c>
      <c r="F8" s="4">
        <v>217.13999899999999</v>
      </c>
      <c r="G8" s="2">
        <v>5052900</v>
      </c>
      <c r="H8" s="4">
        <f t="shared" si="3"/>
        <v>5.0529000000000002</v>
      </c>
      <c r="I8" s="10">
        <f t="shared" si="4"/>
        <v>-7.430008000000015</v>
      </c>
      <c r="J8" s="6" t="b">
        <f t="shared" si="0"/>
        <v>1</v>
      </c>
      <c r="K8" s="5">
        <f t="shared" si="5"/>
        <v>4.2698107034472958E-2</v>
      </c>
      <c r="L8" s="5">
        <f t="shared" si="10"/>
        <v>5.1955965611647656E-2</v>
      </c>
      <c r="M8" s="4">
        <f t="shared" si="6"/>
        <v>241.38300099792093</v>
      </c>
      <c r="N8" s="4">
        <f t="shared" si="7"/>
        <v>253.18750574900034</v>
      </c>
      <c r="O8" s="5">
        <f t="shared" si="8"/>
        <v>-4.890362909681896E-2</v>
      </c>
      <c r="P8" s="43">
        <f t="shared" si="1"/>
        <v>-0.10312654948777997</v>
      </c>
      <c r="Q8" s="106"/>
      <c r="R8" s="13">
        <f t="shared" si="2"/>
        <v>-5.1134537009204027E-2</v>
      </c>
      <c r="S8" s="20" t="b">
        <f t="shared" si="9"/>
        <v>1</v>
      </c>
      <c r="T8" s="13">
        <f>(E8-E7)/E7</f>
        <v>-3.3085486789872234E-2</v>
      </c>
      <c r="U8" s="13"/>
      <c r="V8" s="13">
        <f t="shared" si="11"/>
        <v>-1.9691219047699889E-2</v>
      </c>
      <c r="W8" s="22"/>
      <c r="X8" s="22"/>
      <c r="AA8" s="14" t="str">
        <f>notes!A7</f>
        <v>3. high - close % -  shows if the close fell from high</v>
      </c>
    </row>
    <row r="9" spans="1:27" x14ac:dyDescent="0.2">
      <c r="A9" s="1">
        <v>44531</v>
      </c>
      <c r="B9" s="4">
        <v>220.68800400000001</v>
      </c>
      <c r="C9" s="4">
        <v>225.60000600000001</v>
      </c>
      <c r="D9" s="4">
        <v>199.182999</v>
      </c>
      <c r="E9" s="4">
        <v>201.5</v>
      </c>
      <c r="F9" s="4">
        <v>201.5</v>
      </c>
      <c r="G9" s="2">
        <v>8072100</v>
      </c>
      <c r="H9" s="4">
        <f t="shared" si="3"/>
        <v>8.0721000000000007</v>
      </c>
      <c r="I9" s="10">
        <f t="shared" si="4"/>
        <v>-15.639998999999989</v>
      </c>
      <c r="J9" s="6" t="b">
        <f t="shared" si="0"/>
        <v>1</v>
      </c>
      <c r="K9" s="5">
        <f t="shared" si="5"/>
        <v>8.6946293646300798E-2</v>
      </c>
      <c r="L9" s="5">
        <f t="shared" si="10"/>
        <v>0.10682626488937241</v>
      </c>
      <c r="M9" s="4">
        <f t="shared" si="6"/>
        <v>234.73583416493412</v>
      </c>
      <c r="N9" s="4">
        <f t="shared" si="7"/>
        <v>248.69294003169597</v>
      </c>
      <c r="O9" s="5">
        <f t="shared" si="8"/>
        <v>-5.9458778061789529E-2</v>
      </c>
      <c r="P9" s="43">
        <f t="shared" si="1"/>
        <v>-0.15145891674959769</v>
      </c>
      <c r="Q9" s="106"/>
      <c r="R9" s="13">
        <f t="shared" si="2"/>
        <v>-3.891961445696842E-2</v>
      </c>
      <c r="S9" s="20" t="b">
        <f t="shared" si="9"/>
        <v>1</v>
      </c>
      <c r="T9" s="13">
        <f>(E9-E8)/E8</f>
        <v>-7.2027259243010261E-2</v>
      </c>
      <c r="U9" s="13">
        <f>(E9-E6)/E6</f>
        <v>-0.13385487935804191</v>
      </c>
      <c r="V9" s="13">
        <f t="shared" si="11"/>
        <v>-2.7537841544376464E-2</v>
      </c>
      <c r="W9" s="22"/>
      <c r="X9" s="22"/>
      <c r="AA9" s="14" t="str">
        <f>notes!A8</f>
        <v>4. ema difference %</v>
      </c>
    </row>
    <row r="10" spans="1:27" x14ac:dyDescent="0.2">
      <c r="A10" s="1">
        <v>44532</v>
      </c>
      <c r="B10" s="4">
        <v>207.97500600000001</v>
      </c>
      <c r="C10" s="4">
        <v>212.60000600000001</v>
      </c>
      <c r="D10" s="4">
        <v>201.19000199999999</v>
      </c>
      <c r="E10" s="4">
        <v>209.35000600000001</v>
      </c>
      <c r="F10" s="4">
        <v>209.35000600000001</v>
      </c>
      <c r="G10" s="2">
        <v>9341200</v>
      </c>
      <c r="H10" s="4">
        <f t="shared" si="3"/>
        <v>9.3412000000000006</v>
      </c>
      <c r="I10" s="10">
        <f t="shared" si="4"/>
        <v>7.8500060000000076</v>
      </c>
      <c r="J10" s="6" t="b">
        <f t="shared" si="0"/>
        <v>0</v>
      </c>
      <c r="K10" s="5">
        <f t="shared" si="5"/>
        <v>-6.6113713683460598E-3</v>
      </c>
      <c r="L10" s="5">
        <f t="shared" si="10"/>
        <v>1.5286923369136687E-2</v>
      </c>
      <c r="M10" s="4">
        <f t="shared" si="6"/>
        <v>230.50486280411178</v>
      </c>
      <c r="N10" s="4">
        <f t="shared" si="7"/>
        <v>245.27181533328763</v>
      </c>
      <c r="O10" s="5">
        <f t="shared" si="8"/>
        <v>-6.4063518441800263E-2</v>
      </c>
      <c r="P10" s="43">
        <f t="shared" si="1"/>
        <v>-0.12717675647920806</v>
      </c>
      <c r="Q10" s="106"/>
      <c r="R10" s="13">
        <f t="shared" si="2"/>
        <v>-7.7676698817966905E-2</v>
      </c>
      <c r="S10" s="20" t="b">
        <f t="shared" si="9"/>
        <v>0</v>
      </c>
      <c r="T10" s="13"/>
      <c r="U10" s="13"/>
      <c r="V10" s="13">
        <f t="shared" si="11"/>
        <v>-1.8024394851659079E-2</v>
      </c>
    </row>
    <row r="11" spans="1:27" x14ac:dyDescent="0.2">
      <c r="A11" s="1">
        <v>44533</v>
      </c>
      <c r="B11" s="4">
        <v>212.83999600000001</v>
      </c>
      <c r="C11" s="4">
        <v>213.259995</v>
      </c>
      <c r="D11" s="4">
        <v>188.429993</v>
      </c>
      <c r="E11" s="4">
        <v>197.050003</v>
      </c>
      <c r="F11" s="4">
        <v>197.050003</v>
      </c>
      <c r="G11" s="2">
        <v>7840100</v>
      </c>
      <c r="H11" s="4">
        <f t="shared" si="3"/>
        <v>7.8400999999999996</v>
      </c>
      <c r="I11" s="10">
        <f t="shared" si="4"/>
        <v>-12.300003000000004</v>
      </c>
      <c r="J11" s="6" t="b">
        <f t="shared" si="0"/>
        <v>1</v>
      </c>
      <c r="K11" s="5">
        <f t="shared" si="5"/>
        <v>7.4187151366043105E-2</v>
      </c>
      <c r="L11" s="5">
        <f t="shared" si="10"/>
        <v>7.6010467879829027E-2</v>
      </c>
      <c r="M11" s="4">
        <f t="shared" si="6"/>
        <v>224.92905283675981</v>
      </c>
      <c r="N11" s="4">
        <f t="shared" si="7"/>
        <v>241.07861426082783</v>
      </c>
      <c r="O11" s="5">
        <f t="shared" si="8"/>
        <v>-7.1798468096464271E-2</v>
      </c>
      <c r="P11" s="43">
        <f t="shared" si="1"/>
        <v>-0.16226921056413585</v>
      </c>
      <c r="Q11" s="106"/>
      <c r="R11" s="13">
        <f t="shared" si="2"/>
        <v>-5.18788377472452E-2</v>
      </c>
      <c r="S11" s="20" t="b">
        <f t="shared" si="9"/>
        <v>1</v>
      </c>
      <c r="T11" s="13"/>
      <c r="U11" s="13"/>
      <c r="V11" s="13">
        <f t="shared" si="11"/>
        <v>-2.4189554612955914E-2</v>
      </c>
      <c r="AA11" s="12" t="str">
        <f>notes!A11</f>
        <v>notes about comment</v>
      </c>
    </row>
    <row r="12" spans="1:27" x14ac:dyDescent="0.2">
      <c r="A12" s="1">
        <v>44536</v>
      </c>
      <c r="B12" s="4">
        <v>190.050003</v>
      </c>
      <c r="C12" s="4">
        <v>196</v>
      </c>
      <c r="D12" s="4">
        <v>185.71000699999999</v>
      </c>
      <c r="E12" s="4">
        <v>194.71000699999999</v>
      </c>
      <c r="F12" s="4">
        <v>194.71000699999999</v>
      </c>
      <c r="G12" s="2">
        <v>5275400</v>
      </c>
      <c r="H12" s="4">
        <f t="shared" si="3"/>
        <v>5.2754000000000003</v>
      </c>
      <c r="I12" s="10">
        <f t="shared" si="4"/>
        <v>-2.3399960000000135</v>
      </c>
      <c r="J12" s="6" t="b">
        <f t="shared" si="0"/>
        <v>0</v>
      </c>
      <c r="K12" s="5">
        <f t="shared" si="5"/>
        <v>-2.4519883853934936E-2</v>
      </c>
      <c r="L12" s="5">
        <f t="shared" si="10"/>
        <v>6.5815969387755593E-3</v>
      </c>
      <c r="M12" s="4">
        <f t="shared" si="6"/>
        <v>219.89254519729985</v>
      </c>
      <c r="N12" s="4">
        <f t="shared" si="7"/>
        <v>237.04656145553847</v>
      </c>
      <c r="O12" s="5">
        <f t="shared" si="8"/>
        <v>-7.8010904111583568E-2</v>
      </c>
      <c r="P12" s="43">
        <f t="shared" si="1"/>
        <v>-0.15545110074845594</v>
      </c>
      <c r="Q12" s="107"/>
      <c r="R12" s="13">
        <f t="shared" si="2"/>
        <v>-0.10865554889940507</v>
      </c>
      <c r="S12" s="20" t="b">
        <f t="shared" si="9"/>
        <v>1</v>
      </c>
      <c r="T12" s="13"/>
      <c r="U12" s="13"/>
      <c r="V12" s="13">
        <f t="shared" si="11"/>
        <v>-2.2391538913895462E-2</v>
      </c>
      <c r="AA12" s="14" t="str">
        <f>notes!A12</f>
        <v>correction means the price touched fast ema</v>
      </c>
    </row>
    <row r="13" spans="1:27" x14ac:dyDescent="0.2">
      <c r="A13" s="1">
        <v>44537</v>
      </c>
      <c r="B13" s="4">
        <v>200.61999499999999</v>
      </c>
      <c r="C13" s="4">
        <v>208.11000100000001</v>
      </c>
      <c r="D13" s="4">
        <v>200.61999499999999</v>
      </c>
      <c r="E13" s="4">
        <v>204.320007</v>
      </c>
      <c r="F13" s="4">
        <v>204.320007</v>
      </c>
      <c r="G13" s="2">
        <v>4432400</v>
      </c>
      <c r="H13" s="4">
        <f t="shared" si="3"/>
        <v>4.4324000000000003</v>
      </c>
      <c r="I13" s="10">
        <f t="shared" si="4"/>
        <v>9.6100000000000136</v>
      </c>
      <c r="J13" s="6" t="b">
        <f t="shared" si="0"/>
        <v>1</v>
      </c>
      <c r="K13" s="5">
        <f t="shared" si="5"/>
        <v>-1.8442887509791908E-2</v>
      </c>
      <c r="L13" s="5">
        <f t="shared" si="10"/>
        <v>1.8211493833974884E-2</v>
      </c>
      <c r="M13" s="4">
        <f t="shared" si="6"/>
        <v>217.29712216441655</v>
      </c>
      <c r="N13" s="4">
        <f t="shared" si="7"/>
        <v>234.2007741115786</v>
      </c>
      <c r="O13" s="5">
        <f t="shared" si="8"/>
        <v>-7.7790500761312428E-2</v>
      </c>
      <c r="P13" s="43">
        <f t="shared" si="1"/>
        <v>-7.6748035124910283E-2</v>
      </c>
      <c r="Q13" s="14"/>
      <c r="R13" s="13">
        <f t="shared" si="2"/>
        <v>-4.2279074259737127E-2</v>
      </c>
      <c r="S13" s="20" t="b">
        <f t="shared" si="9"/>
        <v>0</v>
      </c>
      <c r="T13" s="13"/>
      <c r="U13" s="13"/>
      <c r="V13" s="13">
        <f t="shared" si="11"/>
        <v>-1.1803142441934741E-2</v>
      </c>
      <c r="AA13" s="14"/>
    </row>
    <row r="14" spans="1:27" x14ac:dyDescent="0.2">
      <c r="A14" s="1">
        <v>44538</v>
      </c>
      <c r="B14" s="4">
        <v>205.604996</v>
      </c>
      <c r="C14" s="4">
        <v>211</v>
      </c>
      <c r="D14" s="4">
        <v>200.050003</v>
      </c>
      <c r="E14" s="4">
        <v>209.179993</v>
      </c>
      <c r="F14" s="4">
        <v>209.179993</v>
      </c>
      <c r="G14" s="2">
        <v>3981100</v>
      </c>
      <c r="H14" s="4">
        <f t="shared" si="3"/>
        <v>3.9811000000000001</v>
      </c>
      <c r="I14" s="10">
        <f t="shared" si="4"/>
        <v>4.8599859999999921</v>
      </c>
      <c r="J14" s="6" t="b">
        <f t="shared" si="0"/>
        <v>0</v>
      </c>
      <c r="K14" s="5">
        <f t="shared" si="5"/>
        <v>-1.7387695190052659E-2</v>
      </c>
      <c r="L14" s="5">
        <f t="shared" si="10"/>
        <v>8.6256255924170803E-3</v>
      </c>
      <c r="M14" s="4">
        <f t="shared" si="6"/>
        <v>215.94426730368045</v>
      </c>
      <c r="N14" s="4">
        <f t="shared" si="7"/>
        <v>232.02505401491959</v>
      </c>
      <c r="O14" s="5">
        <f t="shared" si="8"/>
        <v>-7.4467300808800263E-2</v>
      </c>
      <c r="P14" s="43">
        <f t="shared" si="1"/>
        <v>-7.3603548277243622E-2</v>
      </c>
      <c r="Q14" s="14"/>
      <c r="R14" s="13">
        <f t="shared" si="2"/>
        <v>-2.289603408053139E-2</v>
      </c>
      <c r="S14" s="20" t="b">
        <f t="shared" si="9"/>
        <v>0</v>
      </c>
      <c r="T14" s="13">
        <f>(E14-E13)/E13</f>
        <v>2.3786148362847266E-2</v>
      </c>
      <c r="U14" s="13"/>
      <c r="V14" s="13">
        <f t="shared" si="11"/>
        <v>-6.2258296256333867E-3</v>
      </c>
    </row>
    <row r="15" spans="1:27" x14ac:dyDescent="0.2">
      <c r="A15" s="1">
        <v>44539</v>
      </c>
      <c r="B15" s="4">
        <v>209.96000699999999</v>
      </c>
      <c r="C15" s="4">
        <v>213.39999399999999</v>
      </c>
      <c r="D15" s="4">
        <v>199.39999399999999</v>
      </c>
      <c r="E15" s="4">
        <v>201.270004</v>
      </c>
      <c r="F15" s="4">
        <v>201.270004</v>
      </c>
      <c r="G15" s="2">
        <v>3387800</v>
      </c>
      <c r="H15" s="4">
        <f t="shared" si="3"/>
        <v>3.3877999999999999</v>
      </c>
      <c r="I15" s="10">
        <f t="shared" si="4"/>
        <v>-7.9099889999999959</v>
      </c>
      <c r="J15" s="6" t="b">
        <f t="shared" si="0"/>
        <v>1</v>
      </c>
      <c r="K15" s="5">
        <f t="shared" si="5"/>
        <v>4.1388848877300669E-2</v>
      </c>
      <c r="L15" s="5">
        <f t="shared" si="10"/>
        <v>5.6841566734064632E-2</v>
      </c>
      <c r="M15" s="4">
        <f t="shared" si="6"/>
        <v>213.49855675306705</v>
      </c>
      <c r="N15" s="4">
        <f t="shared" si="7"/>
        <v>229.35070183970919</v>
      </c>
      <c r="O15" s="5">
        <f t="shared" si="8"/>
        <v>-7.424942504401455E-2</v>
      </c>
      <c r="P15" s="43">
        <f t="shared" si="1"/>
        <v>-6.6035869129426897E-2</v>
      </c>
      <c r="Q15" s="14"/>
      <c r="R15" s="13">
        <f t="shared" si="2"/>
        <v>-4.6165535995194054E-4</v>
      </c>
      <c r="S15" s="20" t="b">
        <f t="shared" si="9"/>
        <v>1</v>
      </c>
      <c r="T15" s="13">
        <f>(E15-E14)/E14</f>
        <v>-3.7814271272109644E-2</v>
      </c>
      <c r="U15" s="13"/>
      <c r="V15" s="13">
        <f t="shared" si="11"/>
        <v>-1.1325656296186913E-2</v>
      </c>
      <c r="AA15" s="12" t="str">
        <f>notes!A15</f>
        <v>notes about taking a PE position</v>
      </c>
    </row>
    <row r="16" spans="1:27" x14ac:dyDescent="0.2">
      <c r="A16" s="1">
        <v>44540</v>
      </c>
      <c r="B16" s="4">
        <v>201.74800099999999</v>
      </c>
      <c r="C16" s="4">
        <v>205.5</v>
      </c>
      <c r="D16" s="4">
        <v>196.5</v>
      </c>
      <c r="E16" s="4">
        <v>198.60000600000001</v>
      </c>
      <c r="F16" s="4">
        <v>198.60000600000001</v>
      </c>
      <c r="G16" s="2">
        <v>3326700</v>
      </c>
      <c r="H16" s="4">
        <f t="shared" si="3"/>
        <v>3.3267000000000002</v>
      </c>
      <c r="I16" s="10">
        <f t="shared" si="4"/>
        <v>-2.6699979999999925</v>
      </c>
      <c r="J16" s="6" t="b">
        <f t="shared" si="0"/>
        <v>1</v>
      </c>
      <c r="K16" s="5">
        <f t="shared" si="5"/>
        <v>1.5603599462678098E-2</v>
      </c>
      <c r="L16" s="5">
        <f t="shared" si="10"/>
        <v>3.3576613138686096E-2</v>
      </c>
      <c r="M16" s="4">
        <f t="shared" si="6"/>
        <v>211.0154649608892</v>
      </c>
      <c r="N16" s="4">
        <f t="shared" si="7"/>
        <v>226.67672828843013</v>
      </c>
      <c r="O16" s="5">
        <f t="shared" si="8"/>
        <v>-7.4218557063785204E-2</v>
      </c>
      <c r="P16" s="43">
        <f t="shared" si="1"/>
        <v>-6.8788631030335057E-2</v>
      </c>
      <c r="Q16" s="14"/>
      <c r="R16" s="13">
        <f t="shared" si="2"/>
        <v>-2.6137728634777889E-2</v>
      </c>
      <c r="S16" s="20" t="b">
        <f t="shared" si="9"/>
        <v>1</v>
      </c>
      <c r="T16" s="13"/>
      <c r="U16" s="13"/>
      <c r="V16" s="13">
        <f t="shared" si="11"/>
        <v>-1.163048514210705E-2</v>
      </c>
      <c r="AA16" s="14" t="str">
        <f>notes!A16</f>
        <v>when price is going down, open to close on daily bars should also be considered.</v>
      </c>
    </row>
    <row r="17" spans="1:27" x14ac:dyDescent="0.2">
      <c r="A17" s="1">
        <v>44543</v>
      </c>
      <c r="B17" s="4">
        <v>198.58999600000001</v>
      </c>
      <c r="C17" s="4">
        <v>204.16999799999999</v>
      </c>
      <c r="D17" s="4">
        <v>194.320007</v>
      </c>
      <c r="E17" s="4">
        <v>198.679993</v>
      </c>
      <c r="F17" s="4">
        <v>198.679993</v>
      </c>
      <c r="G17" s="2">
        <v>4050600</v>
      </c>
      <c r="H17" s="4">
        <f t="shared" si="3"/>
        <v>4.0506000000000002</v>
      </c>
      <c r="I17" s="10">
        <f t="shared" si="4"/>
        <v>7.9986999999988484E-2</v>
      </c>
      <c r="J17" s="6" t="b">
        <f t="shared" si="0"/>
        <v>1</v>
      </c>
      <c r="K17" s="5">
        <f t="shared" si="5"/>
        <v>-4.5317992755275829E-4</v>
      </c>
      <c r="L17" s="5">
        <f t="shared" si="10"/>
        <v>2.6889381661256598E-2</v>
      </c>
      <c r="M17" s="4">
        <f t="shared" si="6"/>
        <v>208.95955296740766</v>
      </c>
      <c r="N17" s="4">
        <f t="shared" si="7"/>
        <v>224.24222956769708</v>
      </c>
      <c r="O17" s="5">
        <f t="shared" si="8"/>
        <v>-7.3137008494046335E-2</v>
      </c>
      <c r="P17" s="43">
        <f t="shared" si="1"/>
        <v>-7.0059232801340507E-2</v>
      </c>
      <c r="Q17" s="14"/>
      <c r="R17" s="13">
        <f t="shared" si="2"/>
        <v>-2.2920966758359765E-2</v>
      </c>
      <c r="S17" s="20" t="b">
        <f t="shared" si="9"/>
        <v>0</v>
      </c>
      <c r="T17" s="13"/>
      <c r="U17" s="13"/>
      <c r="V17" s="13">
        <f t="shared" si="11"/>
        <v>-9.742944640870747E-3</v>
      </c>
      <c r="AA17" s="14" t="str">
        <f>notes!A17</f>
        <v>also, it might be a good idea to enter the downtrend, when EMA- high %age is not very high, and exit once it reaches &gt; 6-7%</v>
      </c>
    </row>
    <row r="18" spans="1:27" x14ac:dyDescent="0.2">
      <c r="A18" s="1">
        <v>44544</v>
      </c>
      <c r="B18" s="4">
        <v>197.00799599999999</v>
      </c>
      <c r="C18" s="4">
        <v>200.61999499999999</v>
      </c>
      <c r="D18" s="4">
        <v>192</v>
      </c>
      <c r="E18" s="4">
        <v>198.71000699999999</v>
      </c>
      <c r="F18" s="4">
        <v>198.71000699999999</v>
      </c>
      <c r="G18" s="2">
        <v>3841700</v>
      </c>
      <c r="H18" s="4">
        <f t="shared" si="3"/>
        <v>3.8416999999999999</v>
      </c>
      <c r="I18" s="10">
        <f t="shared" si="4"/>
        <v>3.0013999999994212E-2</v>
      </c>
      <c r="J18" s="6" t="b">
        <f t="shared" si="0"/>
        <v>0</v>
      </c>
      <c r="K18" s="5">
        <f t="shared" si="5"/>
        <v>-8.6392990871294317E-3</v>
      </c>
      <c r="L18" s="5">
        <f t="shared" si="10"/>
        <v>9.5204269145754816E-3</v>
      </c>
      <c r="M18" s="4">
        <f t="shared" si="6"/>
        <v>207.25129530617306</v>
      </c>
      <c r="N18" s="4">
        <f t="shared" si="7"/>
        <v>222.02203630094081</v>
      </c>
      <c r="O18" s="5">
        <f t="shared" si="8"/>
        <v>-7.1269716181734263E-2</v>
      </c>
      <c r="P18" s="43">
        <f t="shared" si="1"/>
        <v>-7.3588419718401618E-2</v>
      </c>
      <c r="Q18" s="14"/>
      <c r="R18" s="13">
        <f t="shared" si="2"/>
        <v>-3.1996423937310649E-2</v>
      </c>
      <c r="S18" s="20" t="b">
        <f t="shared" si="9"/>
        <v>0</v>
      </c>
      <c r="T18" s="13"/>
      <c r="U18" s="13"/>
      <c r="V18" s="13">
        <f t="shared" si="11"/>
        <v>-8.175063723940116E-3</v>
      </c>
      <c r="AA18" s="14">
        <f>notes!A18</f>
        <v>0</v>
      </c>
    </row>
    <row r="19" spans="1:27" x14ac:dyDescent="0.2">
      <c r="A19" s="1">
        <v>44545</v>
      </c>
      <c r="B19" s="4">
        <v>198.550003</v>
      </c>
      <c r="C19" s="4">
        <v>212.199997</v>
      </c>
      <c r="D19" s="4">
        <v>194.75</v>
      </c>
      <c r="E19" s="4">
        <v>210.71000699999999</v>
      </c>
      <c r="F19" s="4">
        <v>210.71000699999999</v>
      </c>
      <c r="G19" s="2">
        <v>4494200</v>
      </c>
      <c r="H19" s="4">
        <f t="shared" si="3"/>
        <v>4.4942000000000002</v>
      </c>
      <c r="I19" s="10">
        <f t="shared" si="4"/>
        <v>12</v>
      </c>
      <c r="J19" s="6" t="b">
        <f t="shared" si="0"/>
        <v>0</v>
      </c>
      <c r="K19" s="5">
        <f t="shared" si="5"/>
        <v>-6.1244038359445335E-2</v>
      </c>
      <c r="L19" s="5">
        <f t="shared" si="10"/>
        <v>7.0216306364981051E-3</v>
      </c>
      <c r="M19" s="4">
        <f t="shared" si="6"/>
        <v>207.82774725514423</v>
      </c>
      <c r="N19" s="4">
        <f t="shared" si="7"/>
        <v>221.03838157911986</v>
      </c>
      <c r="O19" s="5">
        <f t="shared" si="8"/>
        <v>-6.3565305876877476E-2</v>
      </c>
      <c r="P19" s="43">
        <f t="shared" si="1"/>
        <v>-6.2925896218703911E-2</v>
      </c>
      <c r="Q19" s="14"/>
      <c r="R19" s="13">
        <f t="shared" si="2"/>
        <v>2.1037853715885579E-2</v>
      </c>
      <c r="S19" s="20" t="b">
        <f t="shared" si="9"/>
        <v>0</v>
      </c>
      <c r="T19" s="13">
        <f>(E19-E18)/E18</f>
        <v>6.0389510227333444E-2</v>
      </c>
      <c r="U19" s="13"/>
      <c r="V19" s="13">
        <f t="shared" si="11"/>
        <v>2.7814154218895196E-3</v>
      </c>
      <c r="AA19" s="14"/>
    </row>
    <row r="20" spans="1:27" x14ac:dyDescent="0.2">
      <c r="A20" s="1">
        <v>44546</v>
      </c>
      <c r="B20" s="4">
        <v>211.695007</v>
      </c>
      <c r="C20" s="4">
        <v>212.28999300000001</v>
      </c>
      <c r="D20" s="4">
        <v>196.91999799999999</v>
      </c>
      <c r="E20" s="4">
        <v>200.279999</v>
      </c>
      <c r="F20" s="4">
        <v>200.279999</v>
      </c>
      <c r="G20" s="2">
        <v>4081700</v>
      </c>
      <c r="H20" s="4">
        <f t="shared" si="3"/>
        <v>4.0816999999999997</v>
      </c>
      <c r="I20" s="10">
        <f t="shared" si="4"/>
        <v>-10.430007999999987</v>
      </c>
      <c r="J20" s="6" t="b">
        <f t="shared" si="0"/>
        <v>1</v>
      </c>
      <c r="K20" s="5">
        <f t="shared" si="5"/>
        <v>5.3921951971214889E-2</v>
      </c>
      <c r="L20" s="5">
        <f t="shared" si="10"/>
        <v>5.6573528644847645E-2</v>
      </c>
      <c r="M20" s="4">
        <f t="shared" si="6"/>
        <v>206.56978921262021</v>
      </c>
      <c r="N20" s="4">
        <f t="shared" si="7"/>
        <v>219.23330483310943</v>
      </c>
      <c r="O20" s="5">
        <f t="shared" si="8"/>
        <v>-6.1303812473056218E-2</v>
      </c>
      <c r="P20" s="43">
        <f t="shared" si="1"/>
        <v>-4.6714436072197288E-2</v>
      </c>
      <c r="Q20" s="14"/>
      <c r="R20" s="13">
        <f t="shared" si="2"/>
        <v>2.7691386088853746E-2</v>
      </c>
      <c r="S20" s="20" t="b">
        <f t="shared" si="9"/>
        <v>1</v>
      </c>
      <c r="T20" s="13">
        <f>(E20-E19)/E19</f>
        <v>-4.949934817286579E-2</v>
      </c>
      <c r="U20" s="13"/>
      <c r="V20" s="13">
        <f t="shared" si="11"/>
        <v>-6.0528878320548042E-3</v>
      </c>
      <c r="AA20" s="12" t="str">
        <f>notes!A20</f>
        <v>exit</v>
      </c>
    </row>
    <row r="21" spans="1:27" x14ac:dyDescent="0.2">
      <c r="A21" s="1">
        <v>44547</v>
      </c>
      <c r="B21" s="4">
        <v>196.212006</v>
      </c>
      <c r="C21" s="4">
        <v>206.85000600000001</v>
      </c>
      <c r="D21" s="4">
        <v>193.199997</v>
      </c>
      <c r="E21" s="4">
        <v>205.10000600000001</v>
      </c>
      <c r="F21" s="4">
        <v>205.10000600000001</v>
      </c>
      <c r="G21" s="2">
        <v>5463100</v>
      </c>
      <c r="H21" s="4">
        <f t="shared" si="3"/>
        <v>5.4630999999999998</v>
      </c>
      <c r="I21" s="10">
        <f t="shared" si="4"/>
        <v>4.8200070000000039</v>
      </c>
      <c r="J21" s="6" t="b">
        <f t="shared" si="0"/>
        <v>0</v>
      </c>
      <c r="K21" s="5">
        <f t="shared" si="5"/>
        <v>-4.5297941656026929E-2</v>
      </c>
      <c r="L21" s="5">
        <f t="shared" si="10"/>
        <v>8.4602366412307468E-3</v>
      </c>
      <c r="M21" s="4">
        <f t="shared" si="6"/>
        <v>206.32482534385016</v>
      </c>
      <c r="N21" s="4">
        <f t="shared" si="7"/>
        <v>218.00432232588253</v>
      </c>
      <c r="O21" s="5">
        <f t="shared" si="8"/>
        <v>-5.6607327608628397E-2</v>
      </c>
      <c r="P21" s="43">
        <f t="shared" si="1"/>
        <v>-6.3612453431025645E-2</v>
      </c>
      <c r="Q21" s="14"/>
      <c r="R21" s="13">
        <f t="shared" si="2"/>
        <v>2.5454070070075377E-3</v>
      </c>
      <c r="S21" s="20" t="b">
        <f t="shared" si="9"/>
        <v>0</v>
      </c>
      <c r="T21" s="13">
        <f>(E21-E20)/E20</f>
        <v>2.4066342241194059E-2</v>
      </c>
      <c r="U21" s="13">
        <f>(E21-E19)/E19</f>
        <v>-2.6624274185515939E-2</v>
      </c>
      <c r="V21" s="13">
        <f t="shared" si="11"/>
        <v>-1.1858649307034147E-3</v>
      </c>
      <c r="AA21" s="14" t="str">
        <f>notes!A21</f>
        <v>when price drops to fast ema</v>
      </c>
    </row>
    <row r="22" spans="1:27" x14ac:dyDescent="0.2">
      <c r="A22" s="1">
        <v>44550</v>
      </c>
      <c r="B22" s="4">
        <v>200.23699999999999</v>
      </c>
      <c r="C22" s="4">
        <v>209.78999300000001</v>
      </c>
      <c r="D22" s="4">
        <v>200</v>
      </c>
      <c r="E22" s="4">
        <v>206.28999300000001</v>
      </c>
      <c r="F22" s="4">
        <v>206.28999300000001</v>
      </c>
      <c r="G22" s="2">
        <v>3489000</v>
      </c>
      <c r="H22" s="4">
        <f t="shared" si="3"/>
        <v>3.4889999999999999</v>
      </c>
      <c r="I22" s="10">
        <f t="shared" si="4"/>
        <v>1.1899870000000021</v>
      </c>
      <c r="J22" s="6" t="b">
        <f t="shared" si="0"/>
        <v>0</v>
      </c>
      <c r="K22" s="5">
        <f t="shared" si="5"/>
        <v>-3.0229143464994057E-2</v>
      </c>
      <c r="L22" s="5">
        <f t="shared" si="10"/>
        <v>1.6683350573351702E-2</v>
      </c>
      <c r="M22" s="4">
        <f t="shared" si="6"/>
        <v>206.31901995320848</v>
      </c>
      <c r="N22" s="4">
        <f t="shared" si="7"/>
        <v>216.98568499319708</v>
      </c>
      <c r="O22" s="5">
        <f t="shared" si="8"/>
        <v>-5.1699862874531474E-2</v>
      </c>
      <c r="P22" s="43">
        <f t="shared" si="1"/>
        <v>-3.0627423272181039E-2</v>
      </c>
      <c r="Q22" s="14"/>
      <c r="R22" s="13">
        <f t="shared" si="2"/>
        <v>1.6823330430605559E-2</v>
      </c>
      <c r="S22" s="20" t="b">
        <f t="shared" si="9"/>
        <v>0</v>
      </c>
      <c r="T22" s="13"/>
      <c r="U22" s="13"/>
      <c r="V22" s="13">
        <f t="shared" si="11"/>
        <v>-2.8137140705235547E-5</v>
      </c>
      <c r="AA22" s="14" t="str">
        <f>notes!A22</f>
        <v>can be a case when price gets stuck in a zone for 4-5 days, and meanwhile fast ema touches it, that also is an exit signal.</v>
      </c>
    </row>
    <row r="23" spans="1:27" x14ac:dyDescent="0.2">
      <c r="A23" s="1">
        <v>44551</v>
      </c>
      <c r="B23" s="4">
        <v>207.33000200000001</v>
      </c>
      <c r="C23" s="4">
        <v>210.80999800000001</v>
      </c>
      <c r="D23" s="4">
        <v>200.029999</v>
      </c>
      <c r="E23" s="4">
        <v>210.30999800000001</v>
      </c>
      <c r="F23" s="4">
        <v>210.30999800000001</v>
      </c>
      <c r="G23" s="2">
        <v>2874400</v>
      </c>
      <c r="H23" s="4">
        <f t="shared" si="3"/>
        <v>2.8744000000000001</v>
      </c>
      <c r="I23" s="10">
        <f t="shared" si="4"/>
        <v>4.0200049999999976</v>
      </c>
      <c r="J23" s="6" t="b">
        <f t="shared" si="0"/>
        <v>0</v>
      </c>
      <c r="K23" s="5">
        <f t="shared" si="5"/>
        <v>-1.4373202002863048E-2</v>
      </c>
      <c r="L23" s="5">
        <f t="shared" si="10"/>
        <v>2.3718040166197428E-3</v>
      </c>
      <c r="M23" s="4">
        <f t="shared" si="6"/>
        <v>206.98418296100706</v>
      </c>
      <c r="N23" s="4">
        <f t="shared" si="7"/>
        <v>216.4051904720495</v>
      </c>
      <c r="O23" s="5">
        <f t="shared" si="8"/>
        <v>-4.5515591463417375E-2</v>
      </c>
      <c r="P23" s="43">
        <f t="shared" si="1"/>
        <v>-3.3597658823607462E-2</v>
      </c>
      <c r="Q23" s="14"/>
      <c r="R23" s="13">
        <f t="shared" si="2"/>
        <v>1.8483610603780641E-2</v>
      </c>
      <c r="S23" s="20" t="b">
        <f t="shared" si="9"/>
        <v>0</v>
      </c>
      <c r="T23" s="13"/>
      <c r="U23" s="13"/>
      <c r="V23" s="13">
        <f t="shared" si="11"/>
        <v>3.2239538940686931E-3</v>
      </c>
      <c r="AA23" s="14"/>
    </row>
    <row r="24" spans="1:27" x14ac:dyDescent="0.2">
      <c r="A24" s="1">
        <v>44552</v>
      </c>
      <c r="B24" s="4">
        <v>205.479996</v>
      </c>
      <c r="C24" s="4">
        <v>210.5</v>
      </c>
      <c r="D24" s="4">
        <v>204.30999800000001</v>
      </c>
      <c r="E24" s="4">
        <v>207.60000600000001</v>
      </c>
      <c r="F24" s="4">
        <v>207.60000600000001</v>
      </c>
      <c r="G24" s="2">
        <v>2864400</v>
      </c>
      <c r="H24" s="4">
        <f t="shared" si="3"/>
        <v>2.8643999999999998</v>
      </c>
      <c r="I24" s="10">
        <f t="shared" si="4"/>
        <v>-2.7099919999999997</v>
      </c>
      <c r="J24" s="6" t="b">
        <f t="shared" si="0"/>
        <v>0</v>
      </c>
      <c r="K24" s="5">
        <f t="shared" si="5"/>
        <v>-1.0317354687898708E-2</v>
      </c>
      <c r="L24" s="5">
        <f t="shared" si="10"/>
        <v>1.3776693586698301E-2</v>
      </c>
      <c r="M24" s="4">
        <f t="shared" si="6"/>
        <v>207.08682013417257</v>
      </c>
      <c r="N24" s="4">
        <f t="shared" si="7"/>
        <v>215.63952225708869</v>
      </c>
      <c r="O24" s="5">
        <f t="shared" si="8"/>
        <v>-4.130007944192092E-2</v>
      </c>
      <c r="P24" s="43">
        <f t="shared" si="1"/>
        <v>-1.340897567683663E-2</v>
      </c>
      <c r="Q24" s="14"/>
      <c r="R24" s="13">
        <f t="shared" si="2"/>
        <v>1.6481878777297437E-2</v>
      </c>
      <c r="S24" s="20" t="b">
        <f t="shared" si="9"/>
        <v>1</v>
      </c>
      <c r="T24" s="13">
        <f>(E24-E23)/E23</f>
        <v>-1.2885702181405563E-2</v>
      </c>
      <c r="U24" s="13"/>
      <c r="V24" s="13">
        <f t="shared" si="11"/>
        <v>4.9586964422706689E-4</v>
      </c>
      <c r="AA24" s="14"/>
    </row>
    <row r="25" spans="1:27" x14ac:dyDescent="0.2">
      <c r="A25" s="1">
        <v>44553</v>
      </c>
      <c r="B25" s="4">
        <v>207.60000600000001</v>
      </c>
      <c r="C25" s="4">
        <v>213</v>
      </c>
      <c r="D25" s="4">
        <v>204.64999399999999</v>
      </c>
      <c r="E25" s="4">
        <v>211.520004</v>
      </c>
      <c r="F25" s="4">
        <v>211.520004</v>
      </c>
      <c r="G25" s="2">
        <v>2668200</v>
      </c>
      <c r="H25" s="4">
        <f t="shared" si="3"/>
        <v>2.6682000000000001</v>
      </c>
      <c r="I25" s="10">
        <f t="shared" si="4"/>
        <v>3.9199979999999925</v>
      </c>
      <c r="J25" s="6" t="b">
        <f t="shared" si="0"/>
        <v>0</v>
      </c>
      <c r="K25" s="5">
        <f t="shared" si="5"/>
        <v>-1.8882456101663083E-2</v>
      </c>
      <c r="L25" s="5">
        <f t="shared" si="10"/>
        <v>6.9483380281690132E-3</v>
      </c>
      <c r="M25" s="4">
        <f t="shared" si="6"/>
        <v>207.82568411181046</v>
      </c>
      <c r="N25" s="4">
        <f t="shared" si="7"/>
        <v>215.2813032782114</v>
      </c>
      <c r="O25" s="5">
        <f t="shared" si="8"/>
        <v>-3.5874387702675883E-2</v>
      </c>
      <c r="P25" s="43">
        <f t="shared" si="1"/>
        <v>-1.5280546893818681E-2</v>
      </c>
      <c r="Q25" s="14"/>
      <c r="R25" s="13">
        <f t="shared" si="2"/>
        <v>2.4897384124118901E-2</v>
      </c>
      <c r="S25" s="20" t="b">
        <f t="shared" si="9"/>
        <v>0</v>
      </c>
      <c r="T25" s="13">
        <f>(E25-E24)/E24</f>
        <v>1.8882456101663083E-2</v>
      </c>
      <c r="U25" s="13"/>
      <c r="V25" s="13">
        <f t="shared" si="11"/>
        <v>3.5678947465569142E-3</v>
      </c>
    </row>
    <row r="26" spans="1:27" x14ac:dyDescent="0.2">
      <c r="A26" s="1">
        <v>44557</v>
      </c>
      <c r="B26" s="4">
        <v>211.479996</v>
      </c>
      <c r="C26" s="4">
        <v>217.11000100000001</v>
      </c>
      <c r="D26" s="4">
        <v>209.14999399999999</v>
      </c>
      <c r="E26" s="4">
        <v>209.63999899999999</v>
      </c>
      <c r="F26" s="4">
        <v>209.63999899999999</v>
      </c>
      <c r="G26" s="2">
        <v>2737300</v>
      </c>
      <c r="H26" s="4">
        <f t="shared" si="3"/>
        <v>2.7372999999999998</v>
      </c>
      <c r="I26" s="10">
        <f t="shared" si="4"/>
        <v>-1.8800050000000113</v>
      </c>
      <c r="J26" s="6" t="b">
        <f t="shared" si="0"/>
        <v>1</v>
      </c>
      <c r="K26" s="5">
        <f t="shared" si="5"/>
        <v>8.7005723226891447E-3</v>
      </c>
      <c r="L26" s="5">
        <f t="shared" si="10"/>
        <v>3.4406531092964356E-2</v>
      </c>
      <c r="M26" s="4">
        <f t="shared" si="6"/>
        <v>208.12806992650872</v>
      </c>
      <c r="N26" s="4">
        <f t="shared" si="7"/>
        <v>214.79075508010607</v>
      </c>
      <c r="O26" s="5">
        <f t="shared" si="8"/>
        <v>-3.2012429442842508E-2</v>
      </c>
      <c r="P26" s="43">
        <f t="shared" si="1"/>
        <v>4.9100732729233732E-3</v>
      </c>
      <c r="Q26" s="14"/>
      <c r="R26" s="13">
        <f t="shared" si="2"/>
        <v>4.3155789013288169E-2</v>
      </c>
      <c r="S26" s="20" t="b">
        <f t="shared" si="9"/>
        <v>1</v>
      </c>
      <c r="T26" s="13">
        <f>(E26-E25)/E25</f>
        <v>-8.8880718818443814E-3</v>
      </c>
      <c r="U26" s="13">
        <f>(E26-E24)/E24</f>
        <v>9.8265555926813474E-3</v>
      </c>
      <c r="V26" s="13">
        <f t="shared" si="11"/>
        <v>1.4549973261994453E-3</v>
      </c>
    </row>
    <row r="27" spans="1:27" x14ac:dyDescent="0.2">
      <c r="A27" s="1">
        <v>44558</v>
      </c>
      <c r="B27" s="4">
        <v>210</v>
      </c>
      <c r="C27" s="4">
        <v>210.86999499999999</v>
      </c>
      <c r="D27" s="4">
        <v>206.279999</v>
      </c>
      <c r="E27" s="4">
        <v>207.229996</v>
      </c>
      <c r="F27" s="4">
        <v>207.229996</v>
      </c>
      <c r="G27" s="2">
        <v>1518700</v>
      </c>
      <c r="H27" s="4">
        <f t="shared" si="3"/>
        <v>1.5186999999999999</v>
      </c>
      <c r="I27" s="10">
        <f t="shared" si="4"/>
        <v>-2.410002999999989</v>
      </c>
      <c r="J27" s="6" t="b">
        <f t="shared" si="0"/>
        <v>1</v>
      </c>
      <c r="K27" s="5">
        <f t="shared" si="5"/>
        <v>1.3190495238095238E-2</v>
      </c>
      <c r="L27" s="5">
        <f t="shared" si="10"/>
        <v>1.7261815745763114E-2</v>
      </c>
      <c r="M27" s="4">
        <f t="shared" si="6"/>
        <v>207.97839093875726</v>
      </c>
      <c r="N27" s="4">
        <f t="shared" si="7"/>
        <v>214.13329776879249</v>
      </c>
      <c r="O27" s="5">
        <f t="shared" si="8"/>
        <v>-2.9593972730790317E-2</v>
      </c>
      <c r="P27" s="43">
        <f t="shared" si="1"/>
        <v>-8.1661942430229419E-3</v>
      </c>
      <c r="Q27" s="14"/>
      <c r="R27" s="13">
        <f t="shared" si="2"/>
        <v>1.3903387021078611E-2</v>
      </c>
      <c r="S27" s="20" t="b">
        <f t="shared" si="9"/>
        <v>1</v>
      </c>
      <c r="T27" s="13"/>
      <c r="U27" s="13"/>
      <c r="V27" s="13">
        <f t="shared" si="11"/>
        <v>-7.1916771151680711E-4</v>
      </c>
    </row>
    <row r="28" spans="1:27" x14ac:dyDescent="0.2">
      <c r="A28" s="1">
        <v>44559</v>
      </c>
      <c r="B28" s="4">
        <v>206.69000199999999</v>
      </c>
      <c r="C28" s="4">
        <v>207.429993</v>
      </c>
      <c r="D28" s="4">
        <v>201.35000600000001</v>
      </c>
      <c r="E28" s="4">
        <v>206.86999499999999</v>
      </c>
      <c r="F28" s="4">
        <v>206.86999499999999</v>
      </c>
      <c r="G28" s="2">
        <v>1925700</v>
      </c>
      <c r="H28" s="4">
        <f t="shared" si="3"/>
        <v>1.9257</v>
      </c>
      <c r="I28" s="10">
        <f t="shared" si="4"/>
        <v>-0.36000100000001112</v>
      </c>
      <c r="J28" s="6" t="b">
        <f t="shared" si="0"/>
        <v>0</v>
      </c>
      <c r="K28" s="5">
        <f t="shared" si="5"/>
        <v>-8.7083554239839858E-4</v>
      </c>
      <c r="L28" s="5">
        <f t="shared" si="10"/>
        <v>2.6996963741883137E-3</v>
      </c>
      <c r="M28" s="4">
        <f t="shared" si="6"/>
        <v>207.79365828229771</v>
      </c>
      <c r="N28" s="4">
        <f t="shared" si="7"/>
        <v>213.50170622368009</v>
      </c>
      <c r="O28" s="5">
        <f t="shared" si="8"/>
        <v>-2.7469788965492473E-2</v>
      </c>
      <c r="P28" s="43">
        <f t="shared" si="1"/>
        <v>-3.1009860144738839E-2</v>
      </c>
      <c r="Q28" s="14"/>
      <c r="R28" s="13">
        <f t="shared" si="2"/>
        <v>-1.7501269543253339E-3</v>
      </c>
      <c r="S28" s="20" t="b">
        <f t="shared" si="9"/>
        <v>1</v>
      </c>
      <c r="T28" s="13"/>
      <c r="U28" s="13"/>
      <c r="V28" s="13">
        <f t="shared" si="11"/>
        <v>-8.882300494090393E-4</v>
      </c>
    </row>
    <row r="29" spans="1:27" x14ac:dyDescent="0.2">
      <c r="A29" s="1">
        <v>44560</v>
      </c>
      <c r="B29" s="4">
        <v>207</v>
      </c>
      <c r="C29" s="4">
        <v>213.58999600000001</v>
      </c>
      <c r="D29" s="4">
        <v>206</v>
      </c>
      <c r="E29" s="4">
        <v>208.949997</v>
      </c>
      <c r="F29" s="4">
        <v>208.949997</v>
      </c>
      <c r="G29" s="2">
        <v>1975300</v>
      </c>
      <c r="H29" s="4">
        <f t="shared" si="3"/>
        <v>1.9753000000000001</v>
      </c>
      <c r="I29" s="10">
        <f t="shared" si="4"/>
        <v>2.0800020000000075</v>
      </c>
      <c r="J29" s="6" t="b">
        <f t="shared" si="0"/>
        <v>1</v>
      </c>
      <c r="K29" s="5">
        <f t="shared" si="5"/>
        <v>-9.420275362318823E-3</v>
      </c>
      <c r="L29" s="5">
        <f t="shared" si="10"/>
        <v>2.1723859201720371E-2</v>
      </c>
      <c r="M29" s="4">
        <f t="shared" si="6"/>
        <v>207.98638140191477</v>
      </c>
      <c r="N29" s="4">
        <f t="shared" si="7"/>
        <v>213.10590542162095</v>
      </c>
      <c r="O29" s="5">
        <f t="shared" si="8"/>
        <v>-2.461470787269077E-2</v>
      </c>
      <c r="P29" s="43">
        <f t="shared" si="1"/>
        <v>-9.5505358981955082E-3</v>
      </c>
      <c r="Q29" s="14"/>
      <c r="R29" s="13">
        <f t="shared" si="2"/>
        <v>2.6942218814109603E-2</v>
      </c>
      <c r="S29" s="20" t="b">
        <f t="shared" si="9"/>
        <v>0</v>
      </c>
      <c r="T29" s="13"/>
      <c r="U29" s="13"/>
      <c r="V29" s="13">
        <f t="shared" si="11"/>
        <v>9.2747353894329641E-4</v>
      </c>
    </row>
    <row r="30" spans="1:27" x14ac:dyDescent="0.2">
      <c r="A30" s="1">
        <v>44561</v>
      </c>
      <c r="B30" s="4">
        <v>208.949997</v>
      </c>
      <c r="C30" s="4">
        <v>208.979996</v>
      </c>
      <c r="D30" s="4">
        <v>204.570007</v>
      </c>
      <c r="E30" s="4">
        <v>204.75</v>
      </c>
      <c r="F30" s="4">
        <v>204.75</v>
      </c>
      <c r="G30" s="2">
        <v>1718100</v>
      </c>
      <c r="H30" s="4">
        <f t="shared" si="3"/>
        <v>1.7181</v>
      </c>
      <c r="I30" s="10">
        <f t="shared" si="4"/>
        <v>-4.1999969999999962</v>
      </c>
      <c r="J30" s="6" t="b">
        <f t="shared" si="0"/>
        <v>1</v>
      </c>
      <c r="K30" s="5">
        <f t="shared" si="5"/>
        <v>2.0100488443653801E-2</v>
      </c>
      <c r="L30" s="5">
        <f t="shared" si="10"/>
        <v>2.0241152650802039E-2</v>
      </c>
      <c r="M30" s="4">
        <f t="shared" si="6"/>
        <v>207.44698450159564</v>
      </c>
      <c r="N30" s="4">
        <f t="shared" si="7"/>
        <v>212.37930495017565</v>
      </c>
      <c r="O30" s="5">
        <f t="shared" si="8"/>
        <v>-2.3776293786242415E-2</v>
      </c>
      <c r="P30" s="43">
        <f t="shared" si="1"/>
        <v>-1.3868495165199684E-2</v>
      </c>
      <c r="Q30" s="14"/>
      <c r="R30" s="13">
        <f t="shared" si="2"/>
        <v>7.3898953127109522E-3</v>
      </c>
      <c r="S30" s="20" t="b">
        <f t="shared" si="9"/>
        <v>1</v>
      </c>
      <c r="T30" s="13"/>
      <c r="U30" s="13"/>
      <c r="V30" s="13">
        <f t="shared" si="11"/>
        <v>-2.5934241303847559E-3</v>
      </c>
    </row>
    <row r="31" spans="1:27" x14ac:dyDescent="0.2">
      <c r="A31" s="1">
        <v>44564</v>
      </c>
      <c r="B31" s="4">
        <v>205</v>
      </c>
      <c r="C31" s="4">
        <v>205.574997</v>
      </c>
      <c r="D31" s="4">
        <v>193.509995</v>
      </c>
      <c r="E31" s="4">
        <v>198.33000200000001</v>
      </c>
      <c r="F31" s="4">
        <v>198.33000200000001</v>
      </c>
      <c r="G31" s="2">
        <v>5311600</v>
      </c>
      <c r="H31" s="4">
        <f t="shared" si="3"/>
        <v>5.3116000000000003</v>
      </c>
      <c r="I31" s="10">
        <f t="shared" si="4"/>
        <v>-6.4199979999999925</v>
      </c>
      <c r="J31" s="6" t="b">
        <f t="shared" si="0"/>
        <v>1</v>
      </c>
      <c r="K31" s="5">
        <f t="shared" si="5"/>
        <v>3.2536575609756063E-2</v>
      </c>
      <c r="L31" s="5">
        <f t="shared" si="10"/>
        <v>3.5242588377612814E-2</v>
      </c>
      <c r="M31" s="4">
        <f t="shared" si="6"/>
        <v>205.92748741799636</v>
      </c>
      <c r="N31" s="4">
        <f t="shared" si="7"/>
        <v>211.15762643276906</v>
      </c>
      <c r="O31" s="5">
        <f t="shared" si="8"/>
        <v>-2.5397964498816258E-2</v>
      </c>
      <c r="P31" s="43">
        <f t="shared" si="1"/>
        <v>-6.0300315289095158E-2</v>
      </c>
      <c r="Q31" s="14"/>
      <c r="R31" s="13">
        <f t="shared" si="2"/>
        <v>-1.7117210646137345E-3</v>
      </c>
      <c r="S31" s="20" t="b">
        <f t="shared" si="9"/>
        <v>1</v>
      </c>
      <c r="T31" s="13"/>
      <c r="U31" s="13"/>
      <c r="V31" s="13">
        <f t="shared" si="11"/>
        <v>-7.3247489581492985E-3</v>
      </c>
    </row>
    <row r="32" spans="1:27" x14ac:dyDescent="0.2">
      <c r="A32" s="1">
        <v>44565</v>
      </c>
      <c r="B32" s="4">
        <v>195.88999899999999</v>
      </c>
      <c r="C32" s="4">
        <v>197.445007</v>
      </c>
      <c r="D32" s="4">
        <v>183.320007</v>
      </c>
      <c r="E32" s="4">
        <v>189.19000199999999</v>
      </c>
      <c r="F32" s="4">
        <v>189.19000199999999</v>
      </c>
      <c r="G32" s="2">
        <v>6503400</v>
      </c>
      <c r="H32" s="4">
        <f t="shared" si="3"/>
        <v>6.5034000000000001</v>
      </c>
      <c r="I32" s="10">
        <f t="shared" si="4"/>
        <v>-9.1400000000000148</v>
      </c>
      <c r="J32" s="6" t="b">
        <f t="shared" si="0"/>
        <v>1</v>
      </c>
      <c r="K32" s="5">
        <f t="shared" si="5"/>
        <v>3.4202853816952629E-2</v>
      </c>
      <c r="L32" s="5">
        <f t="shared" si="10"/>
        <v>4.1809135239363186E-2</v>
      </c>
      <c r="M32" s="4">
        <f t="shared" si="6"/>
        <v>203.13790651499696</v>
      </c>
      <c r="N32" s="4">
        <f t="shared" si="7"/>
        <v>209.24739822122393</v>
      </c>
      <c r="O32" s="5">
        <f t="shared" si="8"/>
        <v>-3.0075586634914608E-2</v>
      </c>
      <c r="P32" s="43">
        <f t="shared" si="1"/>
        <v>-9.7558844899949121E-2</v>
      </c>
      <c r="Q32" s="14"/>
      <c r="R32" s="13">
        <f t="shared" si="2"/>
        <v>-2.8024801538341471E-2</v>
      </c>
      <c r="S32" s="20" t="b">
        <f t="shared" si="9"/>
        <v>1</v>
      </c>
      <c r="T32" s="13"/>
      <c r="U32" s="13"/>
      <c r="V32" s="13">
        <f t="shared" si="11"/>
        <v>-1.354642324818468E-2</v>
      </c>
    </row>
    <row r="33" spans="1:22" x14ac:dyDescent="0.2">
      <c r="A33" s="1">
        <v>44566</v>
      </c>
      <c r="B33" s="4">
        <v>185</v>
      </c>
      <c r="C33" s="4">
        <v>191.36000100000001</v>
      </c>
      <c r="D33" s="4">
        <v>178.990005</v>
      </c>
      <c r="E33" s="4">
        <v>179.28999300000001</v>
      </c>
      <c r="F33" s="4">
        <v>179.28999300000001</v>
      </c>
      <c r="G33" s="2">
        <v>5003400</v>
      </c>
      <c r="H33" s="4">
        <f t="shared" si="3"/>
        <v>5.0034000000000001</v>
      </c>
      <c r="I33" s="10">
        <f t="shared" si="4"/>
        <v>-9.900008999999983</v>
      </c>
      <c r="J33" s="6" t="b">
        <f t="shared" si="0"/>
        <v>1</v>
      </c>
      <c r="K33" s="5">
        <f t="shared" si="5"/>
        <v>3.0864902702702649E-2</v>
      </c>
      <c r="L33" s="5">
        <f t="shared" si="10"/>
        <v>6.3074874252326121E-2</v>
      </c>
      <c r="M33" s="4">
        <f t="shared" si="6"/>
        <v>199.16325426249747</v>
      </c>
      <c r="N33" s="4">
        <f t="shared" si="7"/>
        <v>206.64240646285663</v>
      </c>
      <c r="O33" s="5">
        <f t="shared" si="8"/>
        <v>-3.7552872029805347E-2</v>
      </c>
      <c r="P33" s="43">
        <f t="shared" si="1"/>
        <v>-0.10129001625926992</v>
      </c>
      <c r="Q33" s="14"/>
      <c r="R33" s="13">
        <f t="shared" si="2"/>
        <v>-3.9180185578875731E-2</v>
      </c>
      <c r="S33" s="20" t="b">
        <f t="shared" si="9"/>
        <v>1</v>
      </c>
      <c r="T33" s="13"/>
      <c r="U33" s="13"/>
      <c r="V33" s="13">
        <f t="shared" si="11"/>
        <v>-1.9566275544963575E-2</v>
      </c>
    </row>
    <row r="34" spans="1:22" x14ac:dyDescent="0.2">
      <c r="A34" s="1">
        <v>44567</v>
      </c>
      <c r="B34" s="4">
        <v>180.25</v>
      </c>
      <c r="C34" s="4">
        <v>192.16999799999999</v>
      </c>
      <c r="D34" s="4">
        <v>176.25</v>
      </c>
      <c r="E34" s="4">
        <v>187.490005</v>
      </c>
      <c r="F34" s="4">
        <v>187.490005</v>
      </c>
      <c r="G34" s="2">
        <v>6368600</v>
      </c>
      <c r="H34" s="4">
        <f t="shared" si="3"/>
        <v>6.3685999999999998</v>
      </c>
      <c r="I34" s="10">
        <f t="shared" si="4"/>
        <v>8.2000119999999868</v>
      </c>
      <c r="J34" s="6" t="b">
        <f t="shared" si="0"/>
        <v>0</v>
      </c>
      <c r="K34" s="5">
        <f t="shared" si="5"/>
        <v>-4.0166463245492355E-2</v>
      </c>
      <c r="L34" s="5">
        <f t="shared" si="10"/>
        <v>2.435340088831138E-2</v>
      </c>
      <c r="M34" s="4">
        <f t="shared" si="6"/>
        <v>197.21771271874789</v>
      </c>
      <c r="N34" s="4">
        <f t="shared" si="7"/>
        <v>204.97698024869518</v>
      </c>
      <c r="O34" s="5">
        <f t="shared" si="8"/>
        <v>-3.9343664536931236E-2</v>
      </c>
      <c r="P34" s="43">
        <f t="shared" si="1"/>
        <v>-0.10631759404212307</v>
      </c>
      <c r="Q34" s="14"/>
      <c r="R34" s="13">
        <f t="shared" si="2"/>
        <v>-2.5594631684763742E-2</v>
      </c>
      <c r="S34" s="20" t="b">
        <f t="shared" si="9"/>
        <v>0</v>
      </c>
      <c r="T34" s="13"/>
      <c r="U34" s="13"/>
      <c r="V34" s="13">
        <f t="shared" si="11"/>
        <v>-9.768576793715962E-3</v>
      </c>
    </row>
    <row r="35" spans="1:22" x14ac:dyDescent="0.2">
      <c r="A35" s="1">
        <v>44568</v>
      </c>
      <c r="B35" s="4">
        <v>185</v>
      </c>
      <c r="C35" s="4">
        <v>193.270004</v>
      </c>
      <c r="D35" s="4">
        <v>184.80999800000001</v>
      </c>
      <c r="E35" s="4">
        <v>188.990005</v>
      </c>
      <c r="F35" s="4">
        <v>188.990005</v>
      </c>
      <c r="G35" s="2">
        <v>3531900</v>
      </c>
      <c r="H35" s="4">
        <f t="shared" si="3"/>
        <v>3.5318999999999998</v>
      </c>
      <c r="I35" s="10">
        <f t="shared" si="4"/>
        <v>1.5</v>
      </c>
      <c r="J35" s="6" t="b">
        <f t="shared" si="0"/>
        <v>1</v>
      </c>
      <c r="K35" s="5">
        <f t="shared" si="5"/>
        <v>-2.1567594594594574E-2</v>
      </c>
      <c r="L35" s="5">
        <f t="shared" si="10"/>
        <v>2.2145179859364022E-2</v>
      </c>
      <c r="M35" s="4">
        <f t="shared" si="6"/>
        <v>195.84642809895658</v>
      </c>
      <c r="N35" s="4">
        <f t="shared" si="7"/>
        <v>203.58680848793909</v>
      </c>
      <c r="O35" s="5">
        <f t="shared" si="8"/>
        <v>-3.9522703906917742E-2</v>
      </c>
      <c r="P35" s="43">
        <f t="shared" si="1"/>
        <v>-5.6352470688820142E-2</v>
      </c>
      <c r="Q35" s="14"/>
      <c r="R35" s="13">
        <f t="shared" si="2"/>
        <v>-1.3155328509002844E-2</v>
      </c>
      <c r="S35" s="20" t="b">
        <f t="shared" si="9"/>
        <v>0</v>
      </c>
      <c r="T35" s="13"/>
      <c r="U35" s="13"/>
      <c r="V35" s="13">
        <f t="shared" si="11"/>
        <v>-6.9531514227979072E-3</v>
      </c>
    </row>
    <row r="36" spans="1:22" x14ac:dyDescent="0.2">
      <c r="A36" s="1">
        <v>44571</v>
      </c>
      <c r="B36" s="4">
        <v>182.61000100000001</v>
      </c>
      <c r="C36" s="4">
        <v>193.179993</v>
      </c>
      <c r="D36" s="4">
        <v>174.86999499999999</v>
      </c>
      <c r="E36" s="4">
        <v>192.5</v>
      </c>
      <c r="F36" s="4">
        <v>192.5</v>
      </c>
      <c r="G36" s="2">
        <v>7052000</v>
      </c>
      <c r="H36" s="4">
        <f t="shared" si="3"/>
        <v>7.0519999999999996</v>
      </c>
      <c r="I36" s="10">
        <f t="shared" si="4"/>
        <v>3.5099950000000035</v>
      </c>
      <c r="J36" s="6" t="b">
        <f t="shared" si="0"/>
        <v>0</v>
      </c>
      <c r="K36" s="5">
        <f t="shared" si="5"/>
        <v>-5.4159131185810512E-2</v>
      </c>
      <c r="L36" s="5">
        <f t="shared" si="10"/>
        <v>3.5199970216377224E-3</v>
      </c>
      <c r="M36" s="4">
        <f t="shared" si="6"/>
        <v>195.2886900824638</v>
      </c>
      <c r="N36" s="4">
        <f t="shared" si="7"/>
        <v>202.62273818464004</v>
      </c>
      <c r="O36" s="5">
        <f t="shared" si="8"/>
        <v>-3.755490448053761E-2</v>
      </c>
      <c r="P36" s="43">
        <f t="shared" si="1"/>
        <v>-0.1045564649639551</v>
      </c>
      <c r="Q36" s="14"/>
      <c r="R36" s="13">
        <f t="shared" si="2"/>
        <v>-1.079784539275354E-2</v>
      </c>
      <c r="S36" s="20" t="b">
        <f t="shared" si="9"/>
        <v>0</v>
      </c>
      <c r="T36" s="13"/>
      <c r="U36" s="13"/>
      <c r="V36" s="13">
        <f t="shared" si="11"/>
        <v>-2.8478334882419483E-3</v>
      </c>
    </row>
    <row r="37" spans="1:22" x14ac:dyDescent="0.2">
      <c r="A37" s="1">
        <v>44572</v>
      </c>
      <c r="B37" s="4">
        <v>189.61000100000001</v>
      </c>
      <c r="C37" s="4">
        <v>198.5</v>
      </c>
      <c r="D37" s="4">
        <v>188.740005</v>
      </c>
      <c r="E37" s="4">
        <v>196.11000100000001</v>
      </c>
      <c r="F37" s="4">
        <v>196.11000100000001</v>
      </c>
      <c r="G37" s="2">
        <v>3663100</v>
      </c>
      <c r="H37" s="4">
        <f t="shared" si="3"/>
        <v>3.6631</v>
      </c>
      <c r="I37" s="10">
        <f t="shared" si="4"/>
        <v>3.6100010000000111</v>
      </c>
      <c r="J37" s="6" t="b">
        <f t="shared" si="0"/>
        <v>0</v>
      </c>
      <c r="K37" s="5">
        <f t="shared" si="5"/>
        <v>-3.4280892177201136E-2</v>
      </c>
      <c r="L37" s="5">
        <f t="shared" si="10"/>
        <v>1.2040297229219088E-2</v>
      </c>
      <c r="M37" s="4">
        <f t="shared" si="6"/>
        <v>195.4255752353865</v>
      </c>
      <c r="N37" s="4">
        <f t="shared" si="7"/>
        <v>202.05641321206264</v>
      </c>
      <c r="O37" s="5">
        <f t="shared" si="8"/>
        <v>-3.3930246686951854E-2</v>
      </c>
      <c r="P37" s="43">
        <f t="shared" si="1"/>
        <v>-3.4210313708089954E-2</v>
      </c>
      <c r="Q37" s="14"/>
      <c r="R37" s="13">
        <f t="shared" si="2"/>
        <v>1.5731946859618599E-2</v>
      </c>
      <c r="S37" s="20" t="b">
        <f t="shared" si="9"/>
        <v>0</v>
      </c>
      <c r="T37" s="13"/>
      <c r="U37" s="13"/>
      <c r="V37" s="13">
        <f t="shared" si="11"/>
        <v>7.0093743198799464E-4</v>
      </c>
    </row>
    <row r="38" spans="1:22" x14ac:dyDescent="0.2">
      <c r="A38" s="1">
        <v>44573</v>
      </c>
      <c r="B38" s="4">
        <v>196.61000100000001</v>
      </c>
      <c r="C38" s="4">
        <v>200.679993</v>
      </c>
      <c r="D38" s="4">
        <v>185.699997</v>
      </c>
      <c r="E38" s="4">
        <v>187.970001</v>
      </c>
      <c r="F38" s="4">
        <v>187.970001</v>
      </c>
      <c r="G38" s="2">
        <v>6002800</v>
      </c>
      <c r="H38" s="4">
        <f t="shared" si="3"/>
        <v>6.0027999999999997</v>
      </c>
      <c r="I38" s="10">
        <f t="shared" si="4"/>
        <v>-8.1400000000000148</v>
      </c>
      <c r="J38" s="6" t="b">
        <f t="shared" si="0"/>
        <v>1</v>
      </c>
      <c r="K38" s="5">
        <f t="shared" si="5"/>
        <v>4.3944865246198818E-2</v>
      </c>
      <c r="L38" s="5">
        <f t="shared" si="10"/>
        <v>6.3334624493434175E-2</v>
      </c>
      <c r="M38" s="4">
        <f t="shared" si="6"/>
        <v>194.18297952948876</v>
      </c>
      <c r="N38" s="4">
        <f t="shared" si="7"/>
        <v>200.83150780231807</v>
      </c>
      <c r="O38" s="5">
        <f t="shared" si="8"/>
        <v>-3.4238470791512703E-2</v>
      </c>
      <c r="P38" s="43">
        <f t="shared" si="1"/>
        <v>-4.368551018242324E-2</v>
      </c>
      <c r="Q38" s="14"/>
      <c r="R38" s="13">
        <f t="shared" si="2"/>
        <v>3.3458202599701038E-2</v>
      </c>
      <c r="S38" s="20" t="b">
        <f t="shared" si="9"/>
        <v>1</v>
      </c>
      <c r="T38" s="13"/>
      <c r="U38" s="13"/>
      <c r="V38" s="13">
        <f t="shared" si="11"/>
        <v>-6.3584088438837037E-3</v>
      </c>
    </row>
    <row r="39" spans="1:22" x14ac:dyDescent="0.2">
      <c r="A39" s="1">
        <v>44574</v>
      </c>
      <c r="B39" s="4">
        <v>188.14999399999999</v>
      </c>
      <c r="C39" s="4">
        <v>188.490005</v>
      </c>
      <c r="D39" s="4">
        <v>173.529999</v>
      </c>
      <c r="E39" s="4">
        <v>174.89999399999999</v>
      </c>
      <c r="F39" s="4">
        <v>174.89999399999999</v>
      </c>
      <c r="G39" s="2">
        <v>7565400</v>
      </c>
      <c r="H39" s="4">
        <f t="shared" si="3"/>
        <v>7.5654000000000003</v>
      </c>
      <c r="I39" s="10">
        <f t="shared" si="4"/>
        <v>-13.070007000000004</v>
      </c>
      <c r="J39" s="6" t="b">
        <f t="shared" si="0"/>
        <v>1</v>
      </c>
      <c r="K39" s="5">
        <f t="shared" si="5"/>
        <v>7.0422537457003595E-2</v>
      </c>
      <c r="L39" s="5">
        <f t="shared" si="10"/>
        <v>7.209937205954238E-2</v>
      </c>
      <c r="M39" s="4">
        <f t="shared" si="6"/>
        <v>190.9691486079073</v>
      </c>
      <c r="N39" s="4">
        <f t="shared" si="7"/>
        <v>198.57659355863825</v>
      </c>
      <c r="O39" s="5">
        <f t="shared" si="8"/>
        <v>-3.9835989248453697E-2</v>
      </c>
      <c r="P39" s="43">
        <f t="shared" si="1"/>
        <v>-9.1319198598475648E-2</v>
      </c>
      <c r="Q39" s="14"/>
      <c r="R39" s="13">
        <f t="shared" si="2"/>
        <v>-1.2981906375869195E-2</v>
      </c>
      <c r="S39" s="20" t="b">
        <f t="shared" si="9"/>
        <v>1</v>
      </c>
      <c r="T39" s="13">
        <f t="shared" ref="T39:T44" si="12">(E39-E38)/E38</f>
        <v>-6.9532409057123989E-2</v>
      </c>
      <c r="U39" s="13"/>
      <c r="V39" s="13">
        <f t="shared" si="11"/>
        <v>-1.6550528421021612E-2</v>
      </c>
    </row>
    <row r="40" spans="1:22" x14ac:dyDescent="0.2">
      <c r="A40" s="1">
        <v>44575</v>
      </c>
      <c r="B40" s="4">
        <v>173.86999499999999</v>
      </c>
      <c r="C40" s="4">
        <v>181.5</v>
      </c>
      <c r="D40" s="4">
        <v>172.16999799999999</v>
      </c>
      <c r="E40" s="4">
        <v>176.699997</v>
      </c>
      <c r="F40" s="4">
        <v>176.699997</v>
      </c>
      <c r="G40" s="2">
        <v>4674700</v>
      </c>
      <c r="H40" s="4">
        <f t="shared" si="3"/>
        <v>4.6746999999999996</v>
      </c>
      <c r="I40" s="10">
        <f t="shared" si="4"/>
        <v>1.8000030000000038</v>
      </c>
      <c r="J40" s="6" t="b">
        <f t="shared" si="0"/>
        <v>1</v>
      </c>
      <c r="K40" s="5">
        <f t="shared" si="5"/>
        <v>-1.6276540411702477E-2</v>
      </c>
      <c r="L40" s="5">
        <f t="shared" si="10"/>
        <v>2.6446297520661178E-2</v>
      </c>
      <c r="M40" s="4">
        <f t="shared" si="6"/>
        <v>188.59095667325607</v>
      </c>
      <c r="N40" s="4">
        <f t="shared" si="7"/>
        <v>196.67428081440883</v>
      </c>
      <c r="O40" s="5">
        <f t="shared" si="8"/>
        <v>-4.2861674195531815E-2</v>
      </c>
      <c r="P40" s="43">
        <f t="shared" si="1"/>
        <v>-8.7071824455009633E-2</v>
      </c>
      <c r="Q40" s="14"/>
      <c r="R40" s="13">
        <f t="shared" si="2"/>
        <v>-3.7599664365357326E-2</v>
      </c>
      <c r="S40" s="20" t="b">
        <f t="shared" si="9"/>
        <v>0</v>
      </c>
      <c r="T40" s="13">
        <f t="shared" si="12"/>
        <v>1.0291612702971298E-2</v>
      </c>
      <c r="U40" s="13"/>
      <c r="V40" s="13">
        <f t="shared" si="11"/>
        <v>-1.2453278196961889E-2</v>
      </c>
    </row>
    <row r="41" spans="1:22" x14ac:dyDescent="0.2">
      <c r="A41" s="1">
        <v>44579</v>
      </c>
      <c r="B41" s="4">
        <v>172.729996</v>
      </c>
      <c r="C41" s="4">
        <v>183.88000500000001</v>
      </c>
      <c r="D41" s="4">
        <v>170.050003</v>
      </c>
      <c r="E41" s="4">
        <v>172.85000600000001</v>
      </c>
      <c r="F41" s="4">
        <v>172.85000600000001</v>
      </c>
      <c r="G41" s="2">
        <v>4732600</v>
      </c>
      <c r="H41" s="4">
        <f t="shared" si="3"/>
        <v>4.7325999999999997</v>
      </c>
      <c r="I41" s="10">
        <f t="shared" si="4"/>
        <v>-3.8499909999999886</v>
      </c>
      <c r="J41" s="6" t="b">
        <f t="shared" si="0"/>
        <v>1</v>
      </c>
      <c r="K41" s="5">
        <f t="shared" si="5"/>
        <v>-6.9478378266162716E-4</v>
      </c>
      <c r="L41" s="5">
        <f t="shared" si="10"/>
        <v>5.9984765608419484E-2</v>
      </c>
      <c r="M41" s="4">
        <f t="shared" si="6"/>
        <v>185.96746489438007</v>
      </c>
      <c r="N41" s="4">
        <f t="shared" si="7"/>
        <v>194.60260474359066</v>
      </c>
      <c r="O41" s="5">
        <f t="shared" si="8"/>
        <v>-4.6433605222907688E-2</v>
      </c>
      <c r="P41" s="43">
        <f t="shared" si="1"/>
        <v>-8.5592723992986439E-2</v>
      </c>
      <c r="Q41" s="14"/>
      <c r="R41" s="13">
        <f t="shared" si="2"/>
        <v>-1.1224866110669574E-2</v>
      </c>
      <c r="S41" s="20" t="b">
        <f t="shared" si="9"/>
        <v>1</v>
      </c>
      <c r="T41" s="13">
        <f t="shared" si="12"/>
        <v>-2.1788291258431593E-2</v>
      </c>
      <c r="U41" s="13"/>
      <c r="V41" s="13">
        <f t="shared" si="11"/>
        <v>-1.3911015804545398E-2</v>
      </c>
    </row>
    <row r="42" spans="1:22" x14ac:dyDescent="0.2">
      <c r="A42" s="1">
        <v>44580</v>
      </c>
      <c r="B42" s="4">
        <v>171.71000699999999</v>
      </c>
      <c r="C42" s="4">
        <v>181.88699299999999</v>
      </c>
      <c r="D42" s="4">
        <v>171.520004</v>
      </c>
      <c r="E42" s="4">
        <v>175.71000699999999</v>
      </c>
      <c r="F42" s="4">
        <v>175.71000699999999</v>
      </c>
      <c r="G42" s="2">
        <v>4438500</v>
      </c>
      <c r="H42" s="4">
        <f t="shared" si="3"/>
        <v>4.4385000000000003</v>
      </c>
      <c r="I42" s="10">
        <f t="shared" si="4"/>
        <v>2.8600009999999827</v>
      </c>
      <c r="J42" s="6" t="b">
        <f t="shared" si="0"/>
        <v>1</v>
      </c>
      <c r="K42" s="5">
        <f t="shared" si="5"/>
        <v>-2.3295089610007414E-2</v>
      </c>
      <c r="L42" s="5">
        <f t="shared" si="10"/>
        <v>3.3960570231649272E-2</v>
      </c>
      <c r="M42" s="4">
        <f t="shared" si="6"/>
        <v>184.25788857865007</v>
      </c>
      <c r="N42" s="4">
        <f t="shared" si="7"/>
        <v>192.95977015719149</v>
      </c>
      <c r="O42" s="5">
        <f t="shared" si="8"/>
        <v>-4.7226643296886792E-2</v>
      </c>
      <c r="P42" s="43">
        <f t="shared" si="1"/>
        <v>-6.9130742118609104E-2</v>
      </c>
      <c r="Q42" s="14"/>
      <c r="R42" s="13">
        <f t="shared" si="2"/>
        <v>-1.2867267702560624E-2</v>
      </c>
      <c r="S42" s="20" t="b">
        <f t="shared" si="9"/>
        <v>0</v>
      </c>
      <c r="T42" s="13">
        <f t="shared" si="12"/>
        <v>1.6546143481186704E-2</v>
      </c>
      <c r="U42" s="13"/>
      <c r="V42" s="13">
        <f t="shared" si="11"/>
        <v>-9.1928785322795865E-3</v>
      </c>
    </row>
    <row r="43" spans="1:22" x14ac:dyDescent="0.2">
      <c r="A43" s="1">
        <v>44581</v>
      </c>
      <c r="B43" s="4">
        <v>177.33000200000001</v>
      </c>
      <c r="C43" s="4">
        <v>182.5</v>
      </c>
      <c r="D43" s="4">
        <v>173.33500699999999</v>
      </c>
      <c r="E43" s="4">
        <v>173.88999899999999</v>
      </c>
      <c r="F43" s="4">
        <v>173.88999899999999</v>
      </c>
      <c r="G43" s="2">
        <v>3172300</v>
      </c>
      <c r="H43" s="4">
        <f t="shared" si="3"/>
        <v>3.1722999999999999</v>
      </c>
      <c r="I43" s="10">
        <f t="shared" si="4"/>
        <v>-1.8200080000000014</v>
      </c>
      <c r="J43" s="6" t="b">
        <f t="shared" si="0"/>
        <v>1</v>
      </c>
      <c r="K43" s="5">
        <f t="shared" si="5"/>
        <v>1.9398877579666515E-2</v>
      </c>
      <c r="L43" s="5">
        <f t="shared" si="10"/>
        <v>4.7178087671232938E-2</v>
      </c>
      <c r="M43" s="4">
        <f t="shared" si="6"/>
        <v>182.52990698220839</v>
      </c>
      <c r="N43" s="4">
        <f t="shared" si="7"/>
        <v>191.30152918700091</v>
      </c>
      <c r="O43" s="5">
        <f t="shared" si="8"/>
        <v>-4.8055808222416459E-2</v>
      </c>
      <c r="P43" s="43">
        <f t="shared" si="1"/>
        <v>-5.0374758494259493E-2</v>
      </c>
      <c r="Q43" s="14"/>
      <c r="R43" s="13">
        <f t="shared" si="2"/>
        <v>-1.6384702486756347E-4</v>
      </c>
      <c r="S43" s="20" t="b">
        <f t="shared" si="9"/>
        <v>1</v>
      </c>
      <c r="T43" s="13">
        <f t="shared" si="12"/>
        <v>-1.0358021327720974E-2</v>
      </c>
      <c r="U43" s="13"/>
      <c r="V43" s="13">
        <f t="shared" si="11"/>
        <v>-9.3780603358216315E-3</v>
      </c>
    </row>
    <row r="44" spans="1:22" x14ac:dyDescent="0.2">
      <c r="A44" s="1">
        <v>44582</v>
      </c>
      <c r="B44" s="4">
        <v>171.88000500000001</v>
      </c>
      <c r="C44" s="4">
        <v>173.25</v>
      </c>
      <c r="D44" s="4">
        <v>163.11000100000001</v>
      </c>
      <c r="E44" s="4">
        <v>164.729996</v>
      </c>
      <c r="F44" s="4">
        <v>164.729996</v>
      </c>
      <c r="G44" s="2">
        <v>6318100</v>
      </c>
      <c r="H44" s="4">
        <f t="shared" si="3"/>
        <v>6.3181000000000003</v>
      </c>
      <c r="I44" s="10">
        <f t="shared" si="4"/>
        <v>-9.160002999999989</v>
      </c>
      <c r="J44" s="6" t="b">
        <f t="shared" si="0"/>
        <v>1</v>
      </c>
      <c r="K44" s="5">
        <f t="shared" si="5"/>
        <v>4.1598841005386349E-2</v>
      </c>
      <c r="L44" s="5">
        <f t="shared" si="10"/>
        <v>4.9177512265512265E-2</v>
      </c>
      <c r="M44" s="4">
        <f t="shared" si="6"/>
        <v>179.56325515184034</v>
      </c>
      <c r="N44" s="4">
        <f t="shared" si="7"/>
        <v>188.99096108378345</v>
      </c>
      <c r="O44" s="5">
        <f t="shared" si="8"/>
        <v>-5.2503536561369163E-2</v>
      </c>
      <c r="P44" s="43">
        <f t="shared" si="1"/>
        <v>-9.1629293186555924E-2</v>
      </c>
      <c r="Q44" s="14"/>
      <c r="R44" s="13">
        <f t="shared" si="2"/>
        <v>-3.515894800693934E-2</v>
      </c>
      <c r="S44" s="20" t="b">
        <f t="shared" si="9"/>
        <v>1</v>
      </c>
      <c r="T44" s="13">
        <f t="shared" si="12"/>
        <v>-5.2676997255028966E-2</v>
      </c>
      <c r="U44" s="13">
        <f>(E44-E39)/E39</f>
        <v>-5.8147503424156741E-2</v>
      </c>
      <c r="V44" s="13">
        <f t="shared" si="11"/>
        <v>-1.6252963031736036E-2</v>
      </c>
    </row>
    <row r="45" spans="1:22" x14ac:dyDescent="0.2">
      <c r="A45" s="1">
        <v>44585</v>
      </c>
      <c r="B45" s="4">
        <v>157.175003</v>
      </c>
      <c r="C45" s="4">
        <v>168.220001</v>
      </c>
      <c r="D45" s="4">
        <v>150.020004</v>
      </c>
      <c r="E45" s="4">
        <v>167.270004</v>
      </c>
      <c r="F45" s="4">
        <v>167.270004</v>
      </c>
      <c r="G45" s="2">
        <v>8756300</v>
      </c>
      <c r="H45" s="4">
        <f t="shared" si="3"/>
        <v>8.7562999999999995</v>
      </c>
      <c r="I45" s="10">
        <f t="shared" si="4"/>
        <v>2.5400080000000003</v>
      </c>
      <c r="J45" s="6" t="b">
        <f t="shared" si="0"/>
        <v>0</v>
      </c>
      <c r="K45" s="5">
        <f t="shared" si="5"/>
        <v>-6.4227776728593394E-2</v>
      </c>
      <c r="L45" s="5">
        <f t="shared" si="10"/>
        <v>5.6473486764513584E-3</v>
      </c>
      <c r="M45" s="4">
        <f t="shared" si="6"/>
        <v>177.51437995986694</v>
      </c>
      <c r="N45" s="4">
        <f t="shared" si="7"/>
        <v>187.10218220693272</v>
      </c>
      <c r="O45" s="5">
        <f t="shared" si="8"/>
        <v>-5.4011411634558415E-2</v>
      </c>
      <c r="P45" s="43">
        <f t="shared" si="1"/>
        <v>-0.1548853448722462</v>
      </c>
      <c r="Q45" s="14"/>
      <c r="R45" s="13">
        <f t="shared" si="2"/>
        <v>-5.2358456604857884E-2</v>
      </c>
      <c r="S45" s="20" t="b">
        <f t="shared" si="9"/>
        <v>0</v>
      </c>
      <c r="T45" s="13"/>
      <c r="U45" s="13"/>
      <c r="V45" s="13">
        <f t="shared" si="11"/>
        <v>-1.141032551587933E-2</v>
      </c>
    </row>
    <row r="46" spans="1:22" x14ac:dyDescent="0.2">
      <c r="A46" s="1">
        <v>44586</v>
      </c>
      <c r="B46" s="4">
        <v>167</v>
      </c>
      <c r="C46" s="4">
        <v>168.949997</v>
      </c>
      <c r="D46" s="4">
        <v>157.5</v>
      </c>
      <c r="E46" s="4">
        <v>158.58999600000001</v>
      </c>
      <c r="F46" s="4">
        <v>158.58999600000001</v>
      </c>
      <c r="G46" s="2">
        <v>5278000</v>
      </c>
      <c r="H46" s="4">
        <f t="shared" si="3"/>
        <v>5.2779999999999996</v>
      </c>
      <c r="I46" s="10">
        <f t="shared" si="4"/>
        <v>-8.6800079999999866</v>
      </c>
      <c r="J46" s="6" t="b">
        <f t="shared" si="0"/>
        <v>1</v>
      </c>
      <c r="K46" s="5">
        <f t="shared" si="5"/>
        <v>5.0359305389221475E-2</v>
      </c>
      <c r="L46" s="5">
        <f t="shared" si="10"/>
        <v>6.1319924142999437E-2</v>
      </c>
      <c r="M46" s="4">
        <f t="shared" si="6"/>
        <v>174.36031596655579</v>
      </c>
      <c r="N46" s="4">
        <f t="shared" si="7"/>
        <v>184.62286166719946</v>
      </c>
      <c r="O46" s="5">
        <f t="shared" si="8"/>
        <v>-5.8858265103236787E-2</v>
      </c>
      <c r="P46" s="43">
        <f t="shared" si="1"/>
        <v>-9.6698126939559925E-2</v>
      </c>
      <c r="Q46" s="14"/>
      <c r="R46" s="13">
        <f t="shared" si="2"/>
        <v>-3.1029531786312833E-2</v>
      </c>
      <c r="S46" s="20" t="b">
        <f t="shared" si="9"/>
        <v>1</v>
      </c>
      <c r="T46" s="13"/>
      <c r="U46" s="13"/>
      <c r="V46" s="13">
        <f t="shared" si="11"/>
        <v>-1.7767935161220383E-2</v>
      </c>
    </row>
    <row r="47" spans="1:22" x14ac:dyDescent="0.2">
      <c r="A47" s="1">
        <v>44587</v>
      </c>
      <c r="B47" s="4">
        <v>162.259995</v>
      </c>
      <c r="C47" s="4">
        <v>171.240005</v>
      </c>
      <c r="D47" s="4">
        <v>159.270004</v>
      </c>
      <c r="E47" s="4">
        <v>160.94000199999999</v>
      </c>
      <c r="F47" s="4">
        <v>160.94000199999999</v>
      </c>
      <c r="G47" s="2">
        <v>5049000</v>
      </c>
      <c r="H47" s="4">
        <f t="shared" si="3"/>
        <v>5.0490000000000004</v>
      </c>
      <c r="I47" s="10">
        <f t="shared" si="4"/>
        <v>2.3500059999999792</v>
      </c>
      <c r="J47" s="6" t="b">
        <f t="shared" si="0"/>
        <v>1</v>
      </c>
      <c r="K47" s="5">
        <f t="shared" si="5"/>
        <v>8.1350489379714997E-3</v>
      </c>
      <c r="L47" s="5">
        <f t="shared" si="10"/>
        <v>6.0149513543870804E-2</v>
      </c>
      <c r="M47" s="4">
        <f t="shared" si="6"/>
        <v>172.12359697212983</v>
      </c>
      <c r="N47" s="4">
        <f t="shared" si="7"/>
        <v>182.56348256570385</v>
      </c>
      <c r="O47" s="5">
        <f t="shared" si="8"/>
        <v>-6.0653424499747352E-2</v>
      </c>
      <c r="P47" s="43">
        <f t="shared" si="1"/>
        <v>-7.4676530111156575E-2</v>
      </c>
      <c r="Q47" s="14"/>
      <c r="R47" s="13">
        <f t="shared" si="2"/>
        <v>-5.1334737808953999E-3</v>
      </c>
      <c r="S47" s="20" t="b">
        <f t="shared" si="9"/>
        <v>0</v>
      </c>
      <c r="T47" s="13"/>
      <c r="U47" s="13"/>
      <c r="V47" s="13">
        <f t="shared" si="11"/>
        <v>-1.2828142585237019E-2</v>
      </c>
    </row>
    <row r="48" spans="1:22" x14ac:dyDescent="0.2">
      <c r="A48" s="1">
        <v>44588</v>
      </c>
      <c r="B48" s="4">
        <v>164.16000399999999</v>
      </c>
      <c r="C48" s="4">
        <v>167.770004</v>
      </c>
      <c r="D48" s="4">
        <v>158.36000100000001</v>
      </c>
      <c r="E48" s="4">
        <v>159.80999800000001</v>
      </c>
      <c r="F48" s="4">
        <v>159.80999800000001</v>
      </c>
      <c r="G48" s="2">
        <v>3890900</v>
      </c>
      <c r="H48" s="4">
        <f t="shared" si="3"/>
        <v>3.8908999999999998</v>
      </c>
      <c r="I48" s="10">
        <f t="shared" si="4"/>
        <v>-1.1300039999999854</v>
      </c>
      <c r="J48" s="6" t="b">
        <f t="shared" si="0"/>
        <v>1</v>
      </c>
      <c r="K48" s="5">
        <f t="shared" si="5"/>
        <v>2.6498573915726631E-2</v>
      </c>
      <c r="L48" s="5">
        <f t="shared" si="10"/>
        <v>4.7445942720487702E-2</v>
      </c>
      <c r="M48" s="4">
        <f t="shared" si="6"/>
        <v>170.07133047677485</v>
      </c>
      <c r="N48" s="4">
        <f t="shared" si="7"/>
        <v>180.58491869042527</v>
      </c>
      <c r="O48" s="5">
        <f t="shared" si="8"/>
        <v>-6.181869797911748E-2</v>
      </c>
      <c r="P48" s="43">
        <f t="shared" si="1"/>
        <v>-6.8861279816789286E-2</v>
      </c>
      <c r="Q48" s="14"/>
      <c r="R48" s="13">
        <f t="shared" si="2"/>
        <v>-1.353153685764291E-2</v>
      </c>
      <c r="S48" s="20" t="b">
        <f t="shared" si="9"/>
        <v>1</v>
      </c>
      <c r="T48" s="13"/>
      <c r="U48" s="13"/>
      <c r="V48" s="13">
        <f t="shared" si="11"/>
        <v>-1.1923214082536788E-2</v>
      </c>
    </row>
    <row r="49" spans="1:22" x14ac:dyDescent="0.2">
      <c r="A49" s="1">
        <v>44589</v>
      </c>
      <c r="B49" s="4">
        <v>160.60000600000001</v>
      </c>
      <c r="C49" s="4">
        <v>169.16999799999999</v>
      </c>
      <c r="D49" s="4">
        <v>156.11999499999999</v>
      </c>
      <c r="E49" s="4">
        <v>168.89999399999999</v>
      </c>
      <c r="F49" s="4">
        <v>168.89999399999999</v>
      </c>
      <c r="G49" s="2">
        <v>4517600</v>
      </c>
      <c r="H49" s="4">
        <f t="shared" si="3"/>
        <v>4.5175999999999998</v>
      </c>
      <c r="I49" s="10">
        <f t="shared" si="4"/>
        <v>9.0899959999999851</v>
      </c>
      <c r="J49" s="6" t="b">
        <f t="shared" si="0"/>
        <v>0</v>
      </c>
      <c r="K49" s="5">
        <f t="shared" si="5"/>
        <v>-5.1681118866209658E-2</v>
      </c>
      <c r="L49" s="5">
        <f t="shared" si="10"/>
        <v>1.5960513282030075E-3</v>
      </c>
      <c r="M49" s="4">
        <f t="shared" si="6"/>
        <v>169.87610773064571</v>
      </c>
      <c r="N49" s="4">
        <f t="shared" si="7"/>
        <v>179.56883828256221</v>
      </c>
      <c r="O49" s="5">
        <f t="shared" si="8"/>
        <v>-5.7057644429228498E-2</v>
      </c>
      <c r="P49" s="43">
        <f t="shared" si="1"/>
        <v>-8.0977324677448545E-2</v>
      </c>
      <c r="Q49" s="14"/>
      <c r="R49" s="13">
        <f t="shared" si="2"/>
        <v>-4.1566159013092276E-3</v>
      </c>
      <c r="S49" s="20" t="b">
        <f t="shared" si="9"/>
        <v>0</v>
      </c>
      <c r="T49" s="13"/>
      <c r="U49" s="13"/>
      <c r="V49" s="13">
        <f t="shared" si="11"/>
        <v>-1.1478874515878077E-3</v>
      </c>
    </row>
    <row r="50" spans="1:22" x14ac:dyDescent="0.2">
      <c r="A50" s="1">
        <v>44592</v>
      </c>
      <c r="B50" s="4">
        <v>170.699997</v>
      </c>
      <c r="C50" s="4">
        <v>180.88000500000001</v>
      </c>
      <c r="D50" s="4">
        <v>170.240005</v>
      </c>
      <c r="E50" s="4">
        <v>180.63999899999999</v>
      </c>
      <c r="F50" s="4">
        <v>180.63999899999999</v>
      </c>
      <c r="G50" s="2">
        <v>4939800</v>
      </c>
      <c r="H50" s="4">
        <f t="shared" si="3"/>
        <v>4.9398</v>
      </c>
      <c r="I50" s="10">
        <f t="shared" si="4"/>
        <v>11.740004999999996</v>
      </c>
      <c r="J50" s="6" t="b">
        <f t="shared" si="0"/>
        <v>0</v>
      </c>
      <c r="K50" s="5">
        <f t="shared" si="5"/>
        <v>-5.8230827033933646E-2</v>
      </c>
      <c r="L50" s="5">
        <f t="shared" si="10"/>
        <v>1.3268796625697924E-3</v>
      </c>
      <c r="M50" s="4">
        <f t="shared" si="6"/>
        <v>171.67008960887142</v>
      </c>
      <c r="N50" s="4">
        <f t="shared" si="7"/>
        <v>179.66198269277419</v>
      </c>
      <c r="O50" s="5">
        <f t="shared" si="8"/>
        <v>-4.6553788735773857E-2</v>
      </c>
      <c r="P50" s="43">
        <f t="shared" si="1"/>
        <v>-8.3304238503614236E-3</v>
      </c>
      <c r="Q50" s="14"/>
      <c r="R50" s="13">
        <f t="shared" si="2"/>
        <v>5.3648922838639021E-2</v>
      </c>
      <c r="S50" s="20" t="b">
        <f t="shared" si="9"/>
        <v>0</v>
      </c>
      <c r="T50" s="13"/>
      <c r="U50" s="13"/>
      <c r="V50" s="13">
        <f t="shared" si="11"/>
        <v>1.056053086093915E-2</v>
      </c>
    </row>
    <row r="51" spans="1:22" x14ac:dyDescent="0.2">
      <c r="A51" s="1">
        <v>44593</v>
      </c>
      <c r="B51" s="4">
        <v>182.009995</v>
      </c>
      <c r="C51" s="4">
        <v>182.91400100000001</v>
      </c>
      <c r="D51" s="4">
        <v>176.240005</v>
      </c>
      <c r="E51" s="4">
        <v>182.14999399999999</v>
      </c>
      <c r="F51" s="4">
        <v>182.14999399999999</v>
      </c>
      <c r="G51" s="2">
        <v>3007000</v>
      </c>
      <c r="H51" s="4">
        <f t="shared" si="3"/>
        <v>3.0070000000000001</v>
      </c>
      <c r="I51" s="10">
        <f t="shared" si="4"/>
        <v>1.5099950000000035</v>
      </c>
      <c r="J51" s="6" t="b">
        <f t="shared" si="0"/>
        <v>0</v>
      </c>
      <c r="K51" s="5">
        <f t="shared" si="5"/>
        <v>-7.6918303305260178E-4</v>
      </c>
      <c r="L51" s="5">
        <f t="shared" si="10"/>
        <v>4.1768645145978779E-3</v>
      </c>
      <c r="M51" s="4">
        <f t="shared" si="6"/>
        <v>173.41674034072619</v>
      </c>
      <c r="N51" s="4">
        <f t="shared" si="7"/>
        <v>179.87833150209818</v>
      </c>
      <c r="O51" s="5">
        <f t="shared" si="8"/>
        <v>-3.7260481016286907E-2</v>
      </c>
      <c r="P51" s="43">
        <f t="shared" si="1"/>
        <v>1.6280231387850459E-2</v>
      </c>
      <c r="Q51" s="14"/>
      <c r="R51" s="13">
        <f t="shared" si="2"/>
        <v>5.4765535556796696E-2</v>
      </c>
      <c r="S51" s="20" t="b">
        <f t="shared" si="9"/>
        <v>0</v>
      </c>
      <c r="T51" s="13"/>
      <c r="U51" s="13"/>
      <c r="V51" s="13">
        <f t="shared" si="11"/>
        <v>1.0174461584043521E-2</v>
      </c>
    </row>
    <row r="52" spans="1:22" x14ac:dyDescent="0.2">
      <c r="A52" s="1">
        <v>44594</v>
      </c>
      <c r="B52" s="4">
        <v>183</v>
      </c>
      <c r="C52" s="4">
        <v>185</v>
      </c>
      <c r="D52" s="4">
        <v>174.08000200000001</v>
      </c>
      <c r="E52" s="4">
        <v>177.03999300000001</v>
      </c>
      <c r="F52" s="4">
        <v>177.03999300000001</v>
      </c>
      <c r="G52" s="2">
        <v>3525400</v>
      </c>
      <c r="H52" s="4">
        <f t="shared" si="3"/>
        <v>3.5253999999999999</v>
      </c>
      <c r="I52" s="10">
        <f t="shared" si="4"/>
        <v>-5.1100009999999827</v>
      </c>
      <c r="J52" s="6" t="b">
        <f t="shared" si="0"/>
        <v>1</v>
      </c>
      <c r="K52" s="5">
        <f t="shared" si="5"/>
        <v>3.2568344262295032E-2</v>
      </c>
      <c r="L52" s="5">
        <f t="shared" si="10"/>
        <v>4.3027064864864815E-2</v>
      </c>
      <c r="M52" s="4">
        <f t="shared" si="6"/>
        <v>174.0206157839385</v>
      </c>
      <c r="N52" s="4">
        <f t="shared" si="7"/>
        <v>179.63151945843748</v>
      </c>
      <c r="O52" s="5">
        <f t="shared" si="8"/>
        <v>-3.2242752671703005E-2</v>
      </c>
      <c r="P52" s="43">
        <f t="shared" si="1"/>
        <v>3.4125965934544679E-4</v>
      </c>
      <c r="Q52" s="14"/>
      <c r="R52" s="13">
        <f t="shared" si="2"/>
        <v>6.3092434000425274E-2</v>
      </c>
      <c r="S52" s="20" t="b">
        <f t="shared" si="9"/>
        <v>1</v>
      </c>
      <c r="T52" s="13"/>
      <c r="U52" s="13"/>
      <c r="V52" s="13">
        <f t="shared" si="11"/>
        <v>3.4822211628809238E-3</v>
      </c>
    </row>
    <row r="53" spans="1:22" x14ac:dyDescent="0.2">
      <c r="A53" s="1">
        <v>44595</v>
      </c>
      <c r="B53" s="4">
        <v>171.973007</v>
      </c>
      <c r="C53" s="4">
        <v>175.800003</v>
      </c>
      <c r="D53" s="4">
        <v>169.520004</v>
      </c>
      <c r="E53" s="4">
        <v>170.63000500000001</v>
      </c>
      <c r="F53" s="4">
        <v>170.63000500000001</v>
      </c>
      <c r="G53" s="2">
        <v>3217900</v>
      </c>
      <c r="H53" s="4">
        <f t="shared" si="3"/>
        <v>3.2179000000000002</v>
      </c>
      <c r="I53" s="10">
        <f t="shared" si="4"/>
        <v>-6.4099879999999985</v>
      </c>
      <c r="J53" s="6" t="b">
        <f t="shared" si="0"/>
        <v>1</v>
      </c>
      <c r="K53" s="5">
        <f t="shared" si="5"/>
        <v>7.8093767355011962E-3</v>
      </c>
      <c r="L53" s="5">
        <f t="shared" si="10"/>
        <v>2.9408406779151148E-2</v>
      </c>
      <c r="M53" s="4">
        <f t="shared" si="6"/>
        <v>173.45551398661541</v>
      </c>
      <c r="N53" s="4">
        <f t="shared" si="7"/>
        <v>178.84877907074727</v>
      </c>
      <c r="O53" s="5">
        <f t="shared" si="8"/>
        <v>-3.1093073723490985E-2</v>
      </c>
      <c r="P53" s="43">
        <f t="shared" si="1"/>
        <v>-2.2688872184940145E-2</v>
      </c>
      <c r="Q53" s="14"/>
      <c r="R53" s="13">
        <f t="shared" si="2"/>
        <v>1.3516370621492609E-2</v>
      </c>
      <c r="S53" s="20" t="b">
        <f t="shared" si="9"/>
        <v>1</v>
      </c>
      <c r="T53" s="13">
        <f>(E53-E52)/E52</f>
        <v>-3.620644065434412E-2</v>
      </c>
      <c r="U53" s="13"/>
      <c r="V53" s="13">
        <f t="shared" si="11"/>
        <v>-3.2473267306713997E-3</v>
      </c>
    </row>
    <row r="54" spans="1:22" x14ac:dyDescent="0.2">
      <c r="A54" s="1">
        <v>44596</v>
      </c>
      <c r="B54" s="4">
        <v>170.88999899999999</v>
      </c>
      <c r="C54" s="4">
        <v>178.63999899999999</v>
      </c>
      <c r="D54" s="4">
        <v>169</v>
      </c>
      <c r="E54" s="4">
        <v>177.21000699999999</v>
      </c>
      <c r="F54" s="4">
        <v>177.21000699999999</v>
      </c>
      <c r="G54" s="2">
        <v>2080600</v>
      </c>
      <c r="H54" s="4">
        <f t="shared" si="3"/>
        <v>2.0806</v>
      </c>
      <c r="I54" s="10">
        <f t="shared" si="4"/>
        <v>6.580001999999979</v>
      </c>
      <c r="J54" s="6" t="b">
        <f t="shared" si="0"/>
        <v>0</v>
      </c>
      <c r="K54" s="5">
        <f t="shared" si="5"/>
        <v>-3.6982901497939633E-2</v>
      </c>
      <c r="L54" s="5">
        <f t="shared" si="10"/>
        <v>8.0048813703811027E-3</v>
      </c>
      <c r="M54" s="4">
        <f t="shared" si="6"/>
        <v>174.0812628221795</v>
      </c>
      <c r="N54" s="4">
        <f t="shared" si="7"/>
        <v>178.70627715155186</v>
      </c>
      <c r="O54" s="5">
        <f t="shared" si="8"/>
        <v>-2.6568134067919309E-2</v>
      </c>
      <c r="P54" s="43">
        <f t="shared" si="1"/>
        <v>-2.9189027812659564E-2</v>
      </c>
      <c r="Q54" s="14"/>
      <c r="R54" s="13">
        <f t="shared" si="2"/>
        <v>2.6187402962932028E-2</v>
      </c>
      <c r="S54" s="20" t="b">
        <f t="shared" si="9"/>
        <v>0</v>
      </c>
      <c r="T54" s="13">
        <f>(E54-E53)/E53</f>
        <v>3.8562983104876415E-2</v>
      </c>
      <c r="U54" s="13"/>
      <c r="V54" s="13">
        <f t="shared" si="11"/>
        <v>3.6075465183099753E-3</v>
      </c>
    </row>
    <row r="55" spans="1:22" x14ac:dyDescent="0.2">
      <c r="A55" s="1">
        <v>44599</v>
      </c>
      <c r="B55" s="4">
        <v>176.800003</v>
      </c>
      <c r="C55" s="4">
        <v>183.19000199999999</v>
      </c>
      <c r="D55" s="4">
        <v>176.36000100000001</v>
      </c>
      <c r="E55" s="4">
        <v>178.83999600000001</v>
      </c>
      <c r="F55" s="4">
        <v>178.83999600000001</v>
      </c>
      <c r="G55" s="2">
        <v>1988600</v>
      </c>
      <c r="H55" s="4">
        <f t="shared" si="3"/>
        <v>1.9885999999999999</v>
      </c>
      <c r="I55" s="10">
        <f t="shared" si="4"/>
        <v>1.6299890000000232</v>
      </c>
      <c r="J55" s="6" t="b">
        <f t="shared" si="0"/>
        <v>1</v>
      </c>
      <c r="K55" s="5">
        <f t="shared" si="5"/>
        <v>-1.1538421749913713E-2</v>
      </c>
      <c r="L55" s="5">
        <f t="shared" si="10"/>
        <v>2.3745870148524695E-2</v>
      </c>
      <c r="M55" s="4">
        <f t="shared" si="6"/>
        <v>174.87438501848291</v>
      </c>
      <c r="N55" s="4">
        <f t="shared" si="7"/>
        <v>178.71790487750388</v>
      </c>
      <c r="O55" s="5">
        <f t="shared" si="8"/>
        <v>-2.1978746965227305E-2</v>
      </c>
      <c r="P55" s="43">
        <f t="shared" si="1"/>
        <v>8.4953321286023748E-3</v>
      </c>
      <c r="Q55" s="14"/>
      <c r="R55" s="13">
        <f t="shared" si="2"/>
        <v>4.7551944103409904E-2</v>
      </c>
      <c r="S55" s="20" t="b">
        <f t="shared" si="9"/>
        <v>0</v>
      </c>
      <c r="T55" s="13">
        <f>(E55-E54)/E54</f>
        <v>9.1980640799817995E-3</v>
      </c>
      <c r="U55" s="13"/>
      <c r="V55" s="13">
        <f t="shared" si="11"/>
        <v>4.5560457423471992E-3</v>
      </c>
    </row>
    <row r="56" spans="1:22" x14ac:dyDescent="0.2">
      <c r="A56" s="1">
        <v>44600</v>
      </c>
      <c r="B56" s="4">
        <v>175.979996</v>
      </c>
      <c r="C56" s="4">
        <v>184.11999499999999</v>
      </c>
      <c r="D56" s="4">
        <v>175.83000200000001</v>
      </c>
      <c r="E56" s="4">
        <v>178.89999399999999</v>
      </c>
      <c r="F56" s="4">
        <v>178.89999399999999</v>
      </c>
      <c r="G56" s="2">
        <v>3821600</v>
      </c>
      <c r="H56" s="4">
        <f t="shared" si="3"/>
        <v>3.8216000000000001</v>
      </c>
      <c r="I56" s="10">
        <f t="shared" si="4"/>
        <v>5.9997999999978902E-2</v>
      </c>
      <c r="J56" s="6" t="b">
        <f t="shared" si="0"/>
        <v>1</v>
      </c>
      <c r="K56" s="5">
        <f t="shared" si="5"/>
        <v>-1.6592783647977765E-2</v>
      </c>
      <c r="L56" s="5">
        <f t="shared" si="10"/>
        <v>2.8351081586766264E-2</v>
      </c>
      <c r="M56" s="4">
        <f t="shared" si="6"/>
        <v>175.54531984873574</v>
      </c>
      <c r="N56" s="4">
        <f t="shared" si="7"/>
        <v>178.73373871424266</v>
      </c>
      <c r="O56" s="5">
        <f t="shared" si="8"/>
        <v>-1.8162938597590193E-2</v>
      </c>
      <c r="P56" s="43">
        <f t="shared" si="1"/>
        <v>1.6217017435131221E-3</v>
      </c>
      <c r="Q56" s="14"/>
      <c r="R56" s="13">
        <f t="shared" si="2"/>
        <v>4.8845934250214634E-2</v>
      </c>
      <c r="S56" s="20" t="b">
        <f t="shared" si="9"/>
        <v>0</v>
      </c>
      <c r="T56" s="13">
        <f>(E56-E55)/E55</f>
        <v>3.3548423921894347E-4</v>
      </c>
      <c r="U56" s="13">
        <f>(E56-E53)/E53</f>
        <v>4.8467378290236708E-2</v>
      </c>
      <c r="V56" s="13">
        <f t="shared" si="11"/>
        <v>3.8366672750953196E-3</v>
      </c>
    </row>
    <row r="57" spans="1:22" x14ac:dyDescent="0.2">
      <c r="A57" s="1">
        <v>44601</v>
      </c>
      <c r="B57" s="4">
        <v>182.10000600000001</v>
      </c>
      <c r="C57" s="4">
        <v>187</v>
      </c>
      <c r="D57" s="4">
        <v>181.009995</v>
      </c>
      <c r="E57" s="4">
        <v>186.89999399999999</v>
      </c>
      <c r="F57" s="4">
        <v>186.89999399999999</v>
      </c>
      <c r="G57" s="2">
        <v>2571500</v>
      </c>
      <c r="H57" s="4">
        <f t="shared" si="3"/>
        <v>2.5714999999999999</v>
      </c>
      <c r="I57" s="10">
        <f t="shared" si="4"/>
        <v>8</v>
      </c>
      <c r="J57" s="6" t="b">
        <f t="shared" si="0"/>
        <v>0</v>
      </c>
      <c r="K57" s="5">
        <f t="shared" si="5"/>
        <v>-2.6359076561480094E-2</v>
      </c>
      <c r="L57" s="5">
        <f t="shared" si="10"/>
        <v>5.3479144385030792E-4</v>
      </c>
      <c r="M57" s="4">
        <f t="shared" si="6"/>
        <v>177.43776554061313</v>
      </c>
      <c r="N57" s="4">
        <f t="shared" si="7"/>
        <v>179.44384786952591</v>
      </c>
      <c r="O57" s="5">
        <f t="shared" si="8"/>
        <v>-1.1305836290266049E-2</v>
      </c>
      <c r="P57" s="43">
        <f t="shared" si="1"/>
        <v>2.0132295109235018E-2</v>
      </c>
      <c r="Q57" s="14"/>
      <c r="R57" s="13">
        <f t="shared" si="2"/>
        <v>5.3890638389482E-2</v>
      </c>
      <c r="S57" s="20" t="b">
        <f t="shared" si="9"/>
        <v>0</v>
      </c>
      <c r="T57" s="13"/>
      <c r="U57" s="13"/>
      <c r="V57" s="13">
        <f t="shared" si="11"/>
        <v>1.0780382487599617E-2</v>
      </c>
    </row>
    <row r="58" spans="1:22" x14ac:dyDescent="0.2">
      <c r="A58" s="1">
        <v>44602</v>
      </c>
      <c r="B58" s="4">
        <v>182.229996</v>
      </c>
      <c r="C58" s="4">
        <v>193.479996</v>
      </c>
      <c r="D58" s="4">
        <v>182.220001</v>
      </c>
      <c r="E58" s="4">
        <v>187.88000500000001</v>
      </c>
      <c r="F58" s="4">
        <v>187.88000500000001</v>
      </c>
      <c r="G58" s="2">
        <v>3465300</v>
      </c>
      <c r="H58" s="4">
        <f t="shared" si="3"/>
        <v>3.4653</v>
      </c>
      <c r="I58" s="10">
        <f t="shared" si="4"/>
        <v>0.98001100000001884</v>
      </c>
      <c r="J58" s="6" t="b">
        <f t="shared" si="0"/>
        <v>0</v>
      </c>
      <c r="K58" s="5">
        <f t="shared" si="5"/>
        <v>-3.1004824255168241E-2</v>
      </c>
      <c r="L58" s="5">
        <f t="shared" si="10"/>
        <v>2.8943514139828638E-2</v>
      </c>
      <c r="M58" s="4">
        <f t="shared" si="6"/>
        <v>179.17813878384428</v>
      </c>
      <c r="N58" s="4">
        <f t="shared" si="7"/>
        <v>180.17742675043669</v>
      </c>
      <c r="O58" s="5">
        <f t="shared" si="8"/>
        <v>-5.5770641071226533E-3</v>
      </c>
      <c r="P58" s="43">
        <f t="shared" si="1"/>
        <v>1.6976748596687581E-2</v>
      </c>
      <c r="Q58" s="14"/>
      <c r="R58" s="13">
        <f t="shared" si="2"/>
        <v>7.9819208488425608E-2</v>
      </c>
      <c r="S58" s="20" t="b">
        <f t="shared" si="9"/>
        <v>0</v>
      </c>
      <c r="T58" s="13"/>
      <c r="U58" s="13"/>
      <c r="V58" s="13">
        <f t="shared" si="11"/>
        <v>9.808358654250518E-3</v>
      </c>
    </row>
    <row r="59" spans="1:22" x14ac:dyDescent="0.2">
      <c r="A59" s="1">
        <v>44603</v>
      </c>
      <c r="B59" s="4">
        <v>188.490005</v>
      </c>
      <c r="C59" s="4">
        <v>191.25</v>
      </c>
      <c r="D59" s="4">
        <v>178.61000100000001</v>
      </c>
      <c r="E59" s="4">
        <v>181.86000100000001</v>
      </c>
      <c r="F59" s="4">
        <v>181.86000100000001</v>
      </c>
      <c r="G59" s="2">
        <v>3268700</v>
      </c>
      <c r="H59" s="4">
        <f t="shared" si="3"/>
        <v>3.2686999999999999</v>
      </c>
      <c r="I59" s="10">
        <f t="shared" si="4"/>
        <v>-6.0200040000000001</v>
      </c>
      <c r="J59" s="6" t="b">
        <f t="shared" si="0"/>
        <v>1</v>
      </c>
      <c r="K59" s="5">
        <f t="shared" si="5"/>
        <v>3.5174300090872114E-2</v>
      </c>
      <c r="L59" s="5">
        <f t="shared" si="10"/>
        <v>4.9098033986928045E-2</v>
      </c>
      <c r="M59" s="4">
        <f t="shared" si="6"/>
        <v>179.62511581987025</v>
      </c>
      <c r="N59" s="4">
        <f t="shared" si="7"/>
        <v>180.32373755474654</v>
      </c>
      <c r="O59" s="5">
        <f t="shared" si="8"/>
        <v>-3.8893321331348908E-3</v>
      </c>
      <c r="P59" s="43">
        <f t="shared" si="1"/>
        <v>-5.6512966755061199E-3</v>
      </c>
      <c r="Q59" s="14"/>
      <c r="R59" s="13">
        <f t="shared" si="2"/>
        <v>6.4717476323229189E-2</v>
      </c>
      <c r="S59" s="20" t="b">
        <f t="shared" si="9"/>
        <v>1</v>
      </c>
      <c r="T59" s="13"/>
      <c r="U59" s="13"/>
      <c r="V59" s="13">
        <f t="shared" si="11"/>
        <v>2.4945958198906806E-3</v>
      </c>
    </row>
    <row r="60" spans="1:22" x14ac:dyDescent="0.2">
      <c r="A60" s="1">
        <v>44606</v>
      </c>
      <c r="B60" s="4">
        <v>180.06300400000001</v>
      </c>
      <c r="C60" s="4">
        <v>186.61999499999999</v>
      </c>
      <c r="D60" s="4">
        <v>179.91000399999999</v>
      </c>
      <c r="E60" s="4">
        <v>180.60000600000001</v>
      </c>
      <c r="F60" s="4">
        <v>180.60000600000001</v>
      </c>
      <c r="G60" s="2">
        <v>2648900</v>
      </c>
      <c r="H60" s="4">
        <f t="shared" si="3"/>
        <v>2.6488999999999998</v>
      </c>
      <c r="I60" s="10">
        <f t="shared" si="4"/>
        <v>-1.2599950000000035</v>
      </c>
      <c r="J60" s="6" t="b">
        <f t="shared" si="0"/>
        <v>1</v>
      </c>
      <c r="K60" s="5">
        <f t="shared" si="5"/>
        <v>-2.9823005729705645E-3</v>
      </c>
      <c r="L60" s="5">
        <f t="shared" si="10"/>
        <v>3.2258006437091487E-2</v>
      </c>
      <c r="M60" s="4">
        <f t="shared" si="6"/>
        <v>179.78759751655855</v>
      </c>
      <c r="N60" s="4">
        <f t="shared" si="7"/>
        <v>180.34776089781207</v>
      </c>
      <c r="O60" s="5">
        <f t="shared" si="8"/>
        <v>-3.1156953482396111E-3</v>
      </c>
      <c r="P60" s="43">
        <f t="shared" si="1"/>
        <v>6.8083941902702199E-4</v>
      </c>
      <c r="Q60" s="14"/>
      <c r="R60" s="13">
        <f t="shared" si="2"/>
        <v>3.8002607397944525E-2</v>
      </c>
      <c r="S60" s="20" t="b">
        <f t="shared" si="9"/>
        <v>1</v>
      </c>
      <c r="T60" s="13">
        <f>(E60-E59)/E59</f>
        <v>-6.9283789347389449E-3</v>
      </c>
      <c r="U60" s="13"/>
      <c r="V60" s="13">
        <f t="shared" si="11"/>
        <v>9.0456001070162882E-4</v>
      </c>
    </row>
    <row r="61" spans="1:22" x14ac:dyDescent="0.2">
      <c r="A61" s="1">
        <v>44607</v>
      </c>
      <c r="B61" s="4">
        <v>185.10299699999999</v>
      </c>
      <c r="C61" s="4">
        <v>189.5</v>
      </c>
      <c r="D61" s="4">
        <v>182.41000399999999</v>
      </c>
      <c r="E61" s="4">
        <v>189.300003</v>
      </c>
      <c r="F61" s="4">
        <v>189.300003</v>
      </c>
      <c r="G61" s="2">
        <v>2471000</v>
      </c>
      <c r="H61" s="4">
        <f t="shared" si="3"/>
        <v>2.4710000000000001</v>
      </c>
      <c r="I61" s="10">
        <f t="shared" si="4"/>
        <v>8.6999969999999962</v>
      </c>
      <c r="J61" s="6" t="b">
        <f t="shared" si="0"/>
        <v>0</v>
      </c>
      <c r="K61" s="5">
        <f t="shared" si="5"/>
        <v>-2.2673895442114404E-2</v>
      </c>
      <c r="L61" s="5">
        <f t="shared" si="10"/>
        <v>1.0553931398416686E-3</v>
      </c>
      <c r="M61" s="4">
        <f t="shared" si="6"/>
        <v>181.37299843046546</v>
      </c>
      <c r="N61" s="4">
        <f t="shared" si="7"/>
        <v>181.12621673278494</v>
      </c>
      <c r="O61" s="5">
        <f t="shared" si="8"/>
        <v>1.3606308536335359E-3</v>
      </c>
      <c r="P61" s="43">
        <f t="shared" si="1"/>
        <v>5.717530054133689E-3</v>
      </c>
      <c r="Q61" s="14"/>
      <c r="R61" s="13">
        <f t="shared" si="2"/>
        <v>4.4808221950690535E-2</v>
      </c>
      <c r="S61" s="20" t="b">
        <f t="shared" si="9"/>
        <v>0</v>
      </c>
      <c r="T61" s="13">
        <f>(E61-E60)/E60</f>
        <v>4.8172739263364121E-2</v>
      </c>
      <c r="U61" s="13"/>
      <c r="V61" s="13">
        <f t="shared" si="11"/>
        <v>8.8181884390601123E-3</v>
      </c>
    </row>
    <row r="62" spans="1:22" x14ac:dyDescent="0.2">
      <c r="A62" s="1">
        <v>44608</v>
      </c>
      <c r="B62" s="4">
        <v>186.23599200000001</v>
      </c>
      <c r="C62" s="4">
        <v>186.61199999999999</v>
      </c>
      <c r="D62" s="4">
        <v>180.33999600000001</v>
      </c>
      <c r="E62" s="4">
        <v>183.279999</v>
      </c>
      <c r="F62" s="4">
        <v>183.279999</v>
      </c>
      <c r="G62" s="2">
        <v>2754900</v>
      </c>
      <c r="H62" s="4">
        <f t="shared" si="3"/>
        <v>2.7549000000000001</v>
      </c>
      <c r="I62" s="10">
        <f t="shared" si="4"/>
        <v>-6.0200040000000001</v>
      </c>
      <c r="J62" s="6" t="b">
        <f t="shared" si="0"/>
        <v>1</v>
      </c>
      <c r="K62" s="5">
        <f t="shared" si="5"/>
        <v>1.5872297122889147E-2</v>
      </c>
      <c r="L62" s="5">
        <f t="shared" si="10"/>
        <v>1.785523439007133E-2</v>
      </c>
      <c r="M62" s="4">
        <f t="shared" si="6"/>
        <v>181.69083185872122</v>
      </c>
      <c r="N62" s="4">
        <f t="shared" si="7"/>
        <v>181.31350214732538</v>
      </c>
      <c r="O62" s="5">
        <f t="shared" si="8"/>
        <v>2.0767680324632349E-3</v>
      </c>
      <c r="P62" s="43">
        <f t="shared" si="1"/>
        <v>-7.434804744422061E-3</v>
      </c>
      <c r="Q62" s="14"/>
      <c r="R62" s="13">
        <f t="shared" si="2"/>
        <v>2.7085396059529088E-2</v>
      </c>
      <c r="S62" s="20" t="b">
        <f t="shared" si="9"/>
        <v>1</v>
      </c>
      <c r="T62" s="13">
        <f>(E62-E61)/E61</f>
        <v>-3.180139410774336E-2</v>
      </c>
      <c r="U62" s="13"/>
      <c r="V62" s="13">
        <f t="shared" si="11"/>
        <v>1.7523745596432739E-3</v>
      </c>
    </row>
    <row r="63" spans="1:22" x14ac:dyDescent="0.2">
      <c r="A63" s="1">
        <v>44609</v>
      </c>
      <c r="B63" s="4">
        <v>181.86000100000001</v>
      </c>
      <c r="C63" s="4">
        <v>181.88000500000001</v>
      </c>
      <c r="D63" s="4">
        <v>168.96000699999999</v>
      </c>
      <c r="E63" s="4">
        <v>169.85000600000001</v>
      </c>
      <c r="F63" s="4">
        <v>169.85000600000001</v>
      </c>
      <c r="G63" s="2">
        <v>3644400</v>
      </c>
      <c r="H63" s="4">
        <f t="shared" si="3"/>
        <v>3.6444000000000001</v>
      </c>
      <c r="I63" s="10">
        <f t="shared" si="4"/>
        <v>-13.429992999999996</v>
      </c>
      <c r="J63" s="6" t="b">
        <f t="shared" si="0"/>
        <v>1</v>
      </c>
      <c r="K63" s="5">
        <f t="shared" si="5"/>
        <v>6.6039782986694273E-2</v>
      </c>
      <c r="L63" s="5">
        <f t="shared" si="10"/>
        <v>6.6142504229643073E-2</v>
      </c>
      <c r="M63" s="4">
        <f t="shared" si="6"/>
        <v>179.71736088226768</v>
      </c>
      <c r="N63" s="4">
        <f t="shared" si="7"/>
        <v>180.31667639538404</v>
      </c>
      <c r="O63" s="5">
        <f t="shared" si="8"/>
        <v>-3.3347669372296297E-3</v>
      </c>
      <c r="P63" s="43">
        <f t="shared" si="1"/>
        <v>-5.985706572507931E-2</v>
      </c>
      <c r="Q63" s="14"/>
      <c r="R63" s="13">
        <f t="shared" si="2"/>
        <v>1.2033584886376498E-2</v>
      </c>
      <c r="S63" s="20" t="b">
        <f t="shared" si="9"/>
        <v>1</v>
      </c>
      <c r="T63" s="13"/>
      <c r="U63" s="13"/>
      <c r="V63" s="13">
        <f t="shared" si="11"/>
        <v>-1.0861698173015513E-2</v>
      </c>
    </row>
    <row r="64" spans="1:22" x14ac:dyDescent="0.2">
      <c r="A64" s="1">
        <v>44610</v>
      </c>
      <c r="B64" s="4">
        <v>169.05999800000001</v>
      </c>
      <c r="C64" s="4">
        <v>170.979996</v>
      </c>
      <c r="D64" s="4">
        <v>164.11999499999999</v>
      </c>
      <c r="E64" s="4">
        <v>164.929993</v>
      </c>
      <c r="F64" s="4">
        <v>164.929993</v>
      </c>
      <c r="G64" s="2">
        <v>3345100</v>
      </c>
      <c r="H64" s="4">
        <f t="shared" si="3"/>
        <v>3.3451</v>
      </c>
      <c r="I64" s="10">
        <f t="shared" si="4"/>
        <v>-4.9200130000000115</v>
      </c>
      <c r="J64" s="6" t="b">
        <f t="shared" si="0"/>
        <v>1</v>
      </c>
      <c r="K64" s="5">
        <f t="shared" si="5"/>
        <v>2.442922659918647E-2</v>
      </c>
      <c r="L64" s="5">
        <f t="shared" si="10"/>
        <v>3.53842738421868E-2</v>
      </c>
      <c r="M64" s="4">
        <f t="shared" si="6"/>
        <v>177.25279956855641</v>
      </c>
      <c r="N64" s="4">
        <f t="shared" si="7"/>
        <v>178.97870392622022</v>
      </c>
      <c r="O64" s="5">
        <f t="shared" si="8"/>
        <v>-9.736965294002458E-3</v>
      </c>
      <c r="P64" s="43">
        <f t="shared" si="1"/>
        <v>-7.4090816057757233E-2</v>
      </c>
      <c r="Q64" s="14"/>
      <c r="R64" s="13">
        <f t="shared" si="2"/>
        <v>-3.5389023946729076E-2</v>
      </c>
      <c r="S64" s="20" t="b">
        <f t="shared" si="9"/>
        <v>1</v>
      </c>
      <c r="T64" s="13"/>
      <c r="U64" s="13"/>
      <c r="V64" s="13">
        <f t="shared" si="11"/>
        <v>-1.3713540537276189E-2</v>
      </c>
    </row>
    <row r="65" spans="1:22" x14ac:dyDescent="0.2">
      <c r="A65" s="1">
        <v>44614</v>
      </c>
      <c r="B65" s="4">
        <v>161.5</v>
      </c>
      <c r="C65" s="4">
        <v>170.88000500000001</v>
      </c>
      <c r="D65" s="4">
        <v>161.47700499999999</v>
      </c>
      <c r="E65" s="4">
        <v>166.71000699999999</v>
      </c>
      <c r="F65" s="4">
        <v>166.71000699999999</v>
      </c>
      <c r="G65" s="2">
        <v>3281200</v>
      </c>
      <c r="H65" s="4">
        <f t="shared" si="3"/>
        <v>3.2812000000000001</v>
      </c>
      <c r="I65" s="10">
        <f t="shared" si="4"/>
        <v>1.7800139999999942</v>
      </c>
      <c r="J65" s="6" t="b">
        <f t="shared" si="0"/>
        <v>0</v>
      </c>
      <c r="K65" s="5">
        <f t="shared" si="5"/>
        <v>-3.2260105263157833E-2</v>
      </c>
      <c r="L65" s="5">
        <f t="shared" si="10"/>
        <v>2.440307746947936E-2</v>
      </c>
      <c r="M65" s="4">
        <f t="shared" si="6"/>
        <v>175.495667473797</v>
      </c>
      <c r="N65" s="4">
        <f t="shared" si="7"/>
        <v>177.91186071524456</v>
      </c>
      <c r="O65" s="5">
        <f t="shared" si="8"/>
        <v>-1.376782274017287E-2</v>
      </c>
      <c r="P65" s="43">
        <f t="shared" si="1"/>
        <v>-7.9880390642065924E-2</v>
      </c>
      <c r="Q65" s="14"/>
      <c r="R65" s="13">
        <f t="shared" si="2"/>
        <v>-2.6300720355311027E-2</v>
      </c>
      <c r="S65" s="20" t="b">
        <f t="shared" si="9"/>
        <v>0</v>
      </c>
      <c r="T65" s="13"/>
      <c r="U65" s="13"/>
      <c r="V65" s="13">
        <f t="shared" si="11"/>
        <v>-9.9131415641184484E-3</v>
      </c>
    </row>
    <row r="66" spans="1:22" x14ac:dyDescent="0.2">
      <c r="A66" s="1">
        <v>44615</v>
      </c>
      <c r="B66" s="4">
        <v>170.615005</v>
      </c>
      <c r="C66" s="4">
        <v>171.60000600000001</v>
      </c>
      <c r="D66" s="4">
        <v>161.63600199999999</v>
      </c>
      <c r="E66" s="4">
        <v>161.83000200000001</v>
      </c>
      <c r="F66" s="4">
        <v>161.83000200000001</v>
      </c>
      <c r="G66" s="2">
        <v>3659400</v>
      </c>
      <c r="H66" s="4">
        <f t="shared" si="3"/>
        <v>3.6594000000000002</v>
      </c>
      <c r="I66" s="10">
        <f t="shared" si="4"/>
        <v>-4.8800049999999828</v>
      </c>
      <c r="J66" s="6" t="b">
        <f t="shared" ref="J66:J129" si="13">(E66-D66)&lt;(C66-E66)</f>
        <v>1</v>
      </c>
      <c r="K66" s="5">
        <f t="shared" si="5"/>
        <v>5.1490213302165244E-2</v>
      </c>
      <c r="L66" s="5">
        <f t="shared" si="10"/>
        <v>5.6934753254029608E-2</v>
      </c>
      <c r="M66" s="4">
        <f t="shared" si="6"/>
        <v>173.21805656149749</v>
      </c>
      <c r="N66" s="4">
        <f t="shared" si="7"/>
        <v>176.51343821826677</v>
      </c>
      <c r="O66" s="5">
        <f t="shared" si="8"/>
        <v>-1.9024469632005846E-2</v>
      </c>
      <c r="P66" s="43">
        <f t="shared" ref="P66:P129" si="14">(D66-M66)/M66</f>
        <v>-6.6864014014529322E-2</v>
      </c>
      <c r="Q66" s="14"/>
      <c r="R66" s="13">
        <f t="shared" ref="R66:R129" si="15">(C66-M66)/M66</f>
        <v>-9.3411194745914253E-3</v>
      </c>
      <c r="S66" s="20" t="b">
        <f t="shared" si="9"/>
        <v>1</v>
      </c>
      <c r="T66" s="13"/>
      <c r="U66" s="13"/>
      <c r="V66" s="13">
        <f t="shared" si="11"/>
        <v>-1.2978160344839139E-2</v>
      </c>
    </row>
    <row r="67" spans="1:22" x14ac:dyDescent="0.2">
      <c r="A67" s="1">
        <v>44616</v>
      </c>
      <c r="B67" s="4">
        <v>153.5</v>
      </c>
      <c r="C67" s="4">
        <v>184.33000200000001</v>
      </c>
      <c r="D67" s="4">
        <v>153.5</v>
      </c>
      <c r="E67" s="4">
        <v>182.88000500000001</v>
      </c>
      <c r="F67" s="4">
        <v>182.88000500000001</v>
      </c>
      <c r="G67" s="2">
        <v>9574700</v>
      </c>
      <c r="H67" s="4">
        <f t="shared" ref="H67:H130" si="16">(G67/1000000)</f>
        <v>9.5747</v>
      </c>
      <c r="I67" s="10">
        <f t="shared" ref="I67:I130" si="17">(E67-E66)</f>
        <v>21.050003000000004</v>
      </c>
      <c r="J67" s="6" t="b">
        <f t="shared" si="13"/>
        <v>0</v>
      </c>
      <c r="K67" s="5">
        <f t="shared" ref="K67:K130" si="18">(B67-E67)/B67</f>
        <v>-0.19140068403908803</v>
      </c>
      <c r="L67" s="5">
        <f t="shared" si="10"/>
        <v>7.8663103361762896E-3</v>
      </c>
      <c r="M67" s="4">
        <f t="shared" ref="M67:M130" si="19">(E67-M66)*(2/($X$1+1))+M66</f>
        <v>174.8283813012479</v>
      </c>
      <c r="N67" s="4">
        <f t="shared" ref="N67:N130" si="20">(E67-N66)*(2/($X$2+1))+N66</f>
        <v>177.06705272102619</v>
      </c>
      <c r="O67" s="5">
        <f t="shared" ref="O67:O130" si="21">(M67-N67)/M67</f>
        <v>-1.2804965664704154E-2</v>
      </c>
      <c r="P67" s="43">
        <f t="shared" si="14"/>
        <v>-0.1219961035073409</v>
      </c>
      <c r="Q67" s="14"/>
      <c r="R67" s="13">
        <f t="shared" si="15"/>
        <v>5.4348273592831606E-2</v>
      </c>
      <c r="S67" s="20" t="b">
        <f t="shared" ref="S67:S130" si="22">(E67&lt;E66)</f>
        <v>0</v>
      </c>
      <c r="T67" s="13"/>
      <c r="U67" s="13"/>
      <c r="V67" s="13">
        <f t="shared" si="11"/>
        <v>9.2965177633123827E-3</v>
      </c>
    </row>
    <row r="68" spans="1:22" x14ac:dyDescent="0.2">
      <c r="A68" s="1">
        <v>44617</v>
      </c>
      <c r="B68" s="4">
        <v>182.509995</v>
      </c>
      <c r="C68" s="4">
        <v>183.699997</v>
      </c>
      <c r="D68" s="4">
        <v>174.259995</v>
      </c>
      <c r="E68" s="4">
        <v>181.75</v>
      </c>
      <c r="F68" s="4">
        <v>181.75</v>
      </c>
      <c r="G68" s="2">
        <v>5477700</v>
      </c>
      <c r="H68" s="4">
        <f t="shared" si="16"/>
        <v>5.4776999999999996</v>
      </c>
      <c r="I68" s="10">
        <f t="shared" si="17"/>
        <v>-1.1300050000000113</v>
      </c>
      <c r="J68" s="6" t="b">
        <f t="shared" si="13"/>
        <v>0</v>
      </c>
      <c r="K68" s="5">
        <f t="shared" si="18"/>
        <v>4.1641281070661559E-3</v>
      </c>
      <c r="L68" s="5">
        <f t="shared" ref="L68:L131" si="23">(C68-E68)/C68</f>
        <v>1.061511721200516E-2</v>
      </c>
      <c r="M68" s="4">
        <f t="shared" si="19"/>
        <v>175.9819844177066</v>
      </c>
      <c r="N68" s="4">
        <f t="shared" si="20"/>
        <v>177.47426552789346</v>
      </c>
      <c r="O68" s="5">
        <f t="shared" si="21"/>
        <v>-8.4797379409293598E-3</v>
      </c>
      <c r="P68" s="43">
        <f t="shared" si="14"/>
        <v>-9.7850323906981448E-3</v>
      </c>
      <c r="Q68" s="14"/>
      <c r="R68" s="13">
        <f t="shared" si="15"/>
        <v>4.3856833458441456E-2</v>
      </c>
      <c r="S68" s="20" t="b">
        <f t="shared" si="22"/>
        <v>1</v>
      </c>
      <c r="T68" s="13"/>
      <c r="U68" s="13"/>
      <c r="V68" s="13">
        <f t="shared" ref="V68:V131" si="24">(M68-M67)/M67</f>
        <v>6.5984888029759674E-3</v>
      </c>
    </row>
    <row r="69" spans="1:22" x14ac:dyDescent="0.2">
      <c r="A69" s="1">
        <v>44620</v>
      </c>
      <c r="B69" s="4">
        <v>187.35000600000001</v>
      </c>
      <c r="C69" s="4">
        <v>197.25</v>
      </c>
      <c r="D69" s="4">
        <v>186.729996</v>
      </c>
      <c r="E69" s="4">
        <v>195.21000699999999</v>
      </c>
      <c r="F69" s="4">
        <v>195.21000699999999</v>
      </c>
      <c r="G69" s="2">
        <v>8335700</v>
      </c>
      <c r="H69" s="4">
        <f t="shared" si="16"/>
        <v>8.3356999999999992</v>
      </c>
      <c r="I69" s="10">
        <f t="shared" si="17"/>
        <v>13.46000699999999</v>
      </c>
      <c r="J69" s="6" t="b">
        <f t="shared" si="13"/>
        <v>0</v>
      </c>
      <c r="K69" s="5">
        <f t="shared" si="18"/>
        <v>-4.1953566844294535E-2</v>
      </c>
      <c r="L69" s="5">
        <f t="shared" si="23"/>
        <v>1.0342169835234524E-2</v>
      </c>
      <c r="M69" s="4">
        <f t="shared" si="19"/>
        <v>179.18665484808884</v>
      </c>
      <c r="N69" s="4">
        <f t="shared" si="20"/>
        <v>179.01650391677228</v>
      </c>
      <c r="O69" s="5">
        <f t="shared" si="21"/>
        <v>9.4957368036591085E-4</v>
      </c>
      <c r="P69" s="43">
        <f t="shared" si="14"/>
        <v>4.2097672721812182E-2</v>
      </c>
      <c r="Q69" s="14"/>
      <c r="R69" s="13">
        <f t="shared" si="15"/>
        <v>0.10080742434320758</v>
      </c>
      <c r="S69" s="20" t="b">
        <f t="shared" si="22"/>
        <v>0</v>
      </c>
      <c r="T69" s="13">
        <f>(E69-E68)/E68</f>
        <v>7.4057810178817005E-2</v>
      </c>
      <c r="U69" s="13"/>
      <c r="V69" s="13">
        <f t="shared" si="24"/>
        <v>1.8210218739071086E-2</v>
      </c>
    </row>
    <row r="70" spans="1:22" x14ac:dyDescent="0.2">
      <c r="A70" s="1">
        <v>44621</v>
      </c>
      <c r="B70" s="4">
        <v>201.33000200000001</v>
      </c>
      <c r="C70" s="4">
        <v>205.679993</v>
      </c>
      <c r="D70" s="4">
        <v>195.854004</v>
      </c>
      <c r="E70" s="4">
        <v>197.63999899999999</v>
      </c>
      <c r="F70" s="4">
        <v>197.63999899999999</v>
      </c>
      <c r="G70" s="2">
        <v>6864800</v>
      </c>
      <c r="H70" s="4">
        <f t="shared" si="16"/>
        <v>6.8647999999999998</v>
      </c>
      <c r="I70" s="10">
        <f t="shared" si="17"/>
        <v>2.4299919999999986</v>
      </c>
      <c r="J70" s="6" t="b">
        <f t="shared" si="13"/>
        <v>1</v>
      </c>
      <c r="K70" s="5">
        <f t="shared" si="18"/>
        <v>1.8328132734037415E-2</v>
      </c>
      <c r="L70" s="5">
        <f t="shared" si="23"/>
        <v>3.9089820466884244E-2</v>
      </c>
      <c r="M70" s="4">
        <f t="shared" si="19"/>
        <v>182.26221220674068</v>
      </c>
      <c r="N70" s="4">
        <f t="shared" si="20"/>
        <v>180.63593827183556</v>
      </c>
      <c r="O70" s="5">
        <f t="shared" si="21"/>
        <v>8.9227158784863231E-3</v>
      </c>
      <c r="P70" s="43">
        <f t="shared" si="14"/>
        <v>7.4572735778286839E-2</v>
      </c>
      <c r="Q70" s="14"/>
      <c r="R70" s="13">
        <f t="shared" si="15"/>
        <v>0.12848401492403944</v>
      </c>
      <c r="S70" s="20" t="b">
        <f t="shared" si="22"/>
        <v>0</v>
      </c>
      <c r="T70" s="13">
        <f>(E70-E69)/E69</f>
        <v>1.2448091352202035E-2</v>
      </c>
      <c r="U70" s="13"/>
      <c r="V70" s="13">
        <f t="shared" si="24"/>
        <v>1.7163986688959906E-2</v>
      </c>
    </row>
    <row r="71" spans="1:22" x14ac:dyDescent="0.2">
      <c r="A71" s="1">
        <v>44622</v>
      </c>
      <c r="B71" s="4">
        <v>198.60000600000001</v>
      </c>
      <c r="C71" s="4">
        <v>203.36999499999999</v>
      </c>
      <c r="D71" s="4">
        <v>190.270004</v>
      </c>
      <c r="E71" s="4">
        <v>201.75</v>
      </c>
      <c r="F71" s="4">
        <v>201.75</v>
      </c>
      <c r="G71" s="2">
        <v>4295700</v>
      </c>
      <c r="H71" s="4">
        <f t="shared" si="16"/>
        <v>4.2957000000000001</v>
      </c>
      <c r="I71" s="10">
        <f t="shared" si="17"/>
        <v>4.1100010000000111</v>
      </c>
      <c r="J71" s="6" t="b">
        <f t="shared" si="13"/>
        <v>0</v>
      </c>
      <c r="K71" s="5">
        <f t="shared" si="18"/>
        <v>-1.586099649966774E-2</v>
      </c>
      <c r="L71" s="5">
        <f t="shared" si="23"/>
        <v>7.9657522733380063E-3</v>
      </c>
      <c r="M71" s="4">
        <f t="shared" si="19"/>
        <v>185.51017683895057</v>
      </c>
      <c r="N71" s="4">
        <f t="shared" si="20"/>
        <v>182.47194363950203</v>
      </c>
      <c r="O71" s="5">
        <f t="shared" si="21"/>
        <v>1.637771712161195E-2</v>
      </c>
      <c r="P71" s="43">
        <f t="shared" si="14"/>
        <v>2.5658037969429795E-2</v>
      </c>
      <c r="Q71" s="14"/>
      <c r="R71" s="13">
        <f t="shared" si="15"/>
        <v>9.6274061430895522E-2</v>
      </c>
      <c r="S71" s="20" t="b">
        <f t="shared" si="22"/>
        <v>0</v>
      </c>
      <c r="T71" s="13">
        <f>(E71-E70)/E70</f>
        <v>2.0795390714407013E-2</v>
      </c>
      <c r="U71" s="13"/>
      <c r="V71" s="13">
        <f t="shared" si="24"/>
        <v>1.7820285361870337E-2</v>
      </c>
    </row>
    <row r="72" spans="1:22" x14ac:dyDescent="0.2">
      <c r="A72" s="1">
        <v>44623</v>
      </c>
      <c r="B72" s="4">
        <v>200</v>
      </c>
      <c r="C72" s="4">
        <v>204.800003</v>
      </c>
      <c r="D72" s="4">
        <v>189.08000200000001</v>
      </c>
      <c r="E72" s="4">
        <v>191.020004</v>
      </c>
      <c r="F72" s="4">
        <v>191.020004</v>
      </c>
      <c r="G72" s="2">
        <v>5157800</v>
      </c>
      <c r="H72" s="4">
        <f t="shared" si="16"/>
        <v>5.1577999999999999</v>
      </c>
      <c r="I72" s="10">
        <f t="shared" si="17"/>
        <v>-10.729996</v>
      </c>
      <c r="J72" s="6" t="b">
        <f t="shared" si="13"/>
        <v>1</v>
      </c>
      <c r="K72" s="5">
        <f t="shared" si="18"/>
        <v>4.4899979999999999E-2</v>
      </c>
      <c r="L72" s="5">
        <f t="shared" si="23"/>
        <v>6.7285150381565198E-2</v>
      </c>
      <c r="M72" s="4">
        <f t="shared" si="19"/>
        <v>186.42848136579215</v>
      </c>
      <c r="N72" s="4">
        <f t="shared" si="20"/>
        <v>183.21525323606707</v>
      </c>
      <c r="O72" s="5">
        <f t="shared" si="21"/>
        <v>1.7235714769463749E-2</v>
      </c>
      <c r="P72" s="43">
        <f t="shared" si="14"/>
        <v>1.4222722916490937E-2</v>
      </c>
      <c r="Q72" s="45"/>
      <c r="R72" s="13">
        <f t="shared" si="15"/>
        <v>9.8544608096447495E-2</v>
      </c>
      <c r="S72" s="20" t="b">
        <f t="shared" si="22"/>
        <v>1</v>
      </c>
      <c r="T72" s="13"/>
      <c r="U72" s="13"/>
      <c r="V72" s="13">
        <f t="shared" si="24"/>
        <v>4.9501571422618015E-3</v>
      </c>
    </row>
    <row r="73" spans="1:22" x14ac:dyDescent="0.2">
      <c r="A73" s="1">
        <v>44624</v>
      </c>
      <c r="B73" s="4">
        <v>193.759995</v>
      </c>
      <c r="C73" s="4">
        <v>193.86000100000001</v>
      </c>
      <c r="D73" s="4">
        <v>177.279999</v>
      </c>
      <c r="E73" s="4">
        <v>179.029999</v>
      </c>
      <c r="F73" s="4">
        <v>179.029999</v>
      </c>
      <c r="G73" s="2">
        <v>4721700</v>
      </c>
      <c r="H73" s="4">
        <f t="shared" si="16"/>
        <v>4.7217000000000002</v>
      </c>
      <c r="I73" s="10">
        <f t="shared" si="17"/>
        <v>-11.990004999999996</v>
      </c>
      <c r="J73" s="6" t="b">
        <f t="shared" si="13"/>
        <v>1</v>
      </c>
      <c r="K73" s="5">
        <f t="shared" si="18"/>
        <v>7.6021864059193436E-2</v>
      </c>
      <c r="L73" s="5">
        <f t="shared" si="23"/>
        <v>7.6498513997222184E-2</v>
      </c>
      <c r="M73" s="4">
        <f t="shared" si="19"/>
        <v>185.19540097149346</v>
      </c>
      <c r="N73" s="4">
        <f t="shared" si="20"/>
        <v>182.85131808510471</v>
      </c>
      <c r="O73" s="5">
        <f t="shared" si="21"/>
        <v>1.265734934070833E-2</v>
      </c>
      <c r="P73" s="43">
        <f t="shared" si="14"/>
        <v>-4.2740812838607395E-2</v>
      </c>
      <c r="Q73" s="45"/>
      <c r="R73" s="13">
        <f t="shared" si="15"/>
        <v>4.6786259178435374E-2</v>
      </c>
      <c r="S73" s="20" t="b">
        <f t="shared" si="22"/>
        <v>1</v>
      </c>
      <c r="T73" s="13"/>
      <c r="U73" s="13"/>
      <c r="V73" s="13">
        <f t="shared" si="24"/>
        <v>-6.6142275325370677E-3</v>
      </c>
    </row>
    <row r="74" spans="1:22" x14ac:dyDescent="0.2">
      <c r="A74" s="1">
        <v>44627</v>
      </c>
      <c r="B74" s="4">
        <v>180.990005</v>
      </c>
      <c r="C74" s="4">
        <v>182.46000699999999</v>
      </c>
      <c r="D74" s="4">
        <v>165.58999600000001</v>
      </c>
      <c r="E74" s="4">
        <v>167.39999399999999</v>
      </c>
      <c r="F74" s="4">
        <v>167.39999399999999</v>
      </c>
      <c r="G74" s="2">
        <v>5122400</v>
      </c>
      <c r="H74" s="4">
        <f t="shared" si="16"/>
        <v>5.1223999999999998</v>
      </c>
      <c r="I74" s="10">
        <f t="shared" si="17"/>
        <v>-11.630005000000011</v>
      </c>
      <c r="J74" s="6" t="b">
        <f t="shared" si="13"/>
        <v>1</v>
      </c>
      <c r="K74" s="5">
        <f t="shared" si="18"/>
        <v>7.5087080084892011E-2</v>
      </c>
      <c r="L74" s="5">
        <f t="shared" si="23"/>
        <v>8.2538706687652369E-2</v>
      </c>
      <c r="M74" s="4">
        <f t="shared" si="19"/>
        <v>182.22949980957787</v>
      </c>
      <c r="N74" s="4">
        <f t="shared" si="20"/>
        <v>181.50772468639994</v>
      </c>
      <c r="O74" s="5">
        <f t="shared" si="21"/>
        <v>3.9608028553673206E-3</v>
      </c>
      <c r="P74" s="43">
        <f t="shared" si="14"/>
        <v>-9.1310703409521715E-2</v>
      </c>
      <c r="Q74" s="14"/>
      <c r="R74" s="13">
        <f t="shared" si="15"/>
        <v>1.2649279653567989E-3</v>
      </c>
      <c r="S74" s="20" t="b">
        <f t="shared" si="22"/>
        <v>1</v>
      </c>
      <c r="T74" s="13"/>
      <c r="U74" s="13"/>
      <c r="V74" s="13">
        <f t="shared" si="24"/>
        <v>-1.6014982803877045E-2</v>
      </c>
    </row>
    <row r="75" spans="1:22" x14ac:dyDescent="0.2">
      <c r="A75" s="1">
        <v>44628</v>
      </c>
      <c r="B75" s="4">
        <v>165</v>
      </c>
      <c r="C75" s="4">
        <v>165.009995</v>
      </c>
      <c r="D75" s="4">
        <v>155.36000100000001</v>
      </c>
      <c r="E75" s="4">
        <v>156.770004</v>
      </c>
      <c r="F75" s="4">
        <v>156.770004</v>
      </c>
      <c r="G75" s="2">
        <v>6671800</v>
      </c>
      <c r="H75" s="4">
        <f t="shared" si="16"/>
        <v>6.6718000000000002</v>
      </c>
      <c r="I75" s="10">
        <f t="shared" si="17"/>
        <v>-10.629989999999992</v>
      </c>
      <c r="J75" s="6" t="b">
        <f t="shared" si="13"/>
        <v>1</v>
      </c>
      <c r="K75" s="5">
        <f t="shared" si="18"/>
        <v>4.9878763636363635E-2</v>
      </c>
      <c r="L75" s="5">
        <f t="shared" si="23"/>
        <v>4.9936314463860224E-2</v>
      </c>
      <c r="M75" s="4">
        <f t="shared" si="19"/>
        <v>177.98625050798157</v>
      </c>
      <c r="N75" s="4">
        <f t="shared" si="20"/>
        <v>179.35661853975645</v>
      </c>
      <c r="O75" s="5">
        <f t="shared" si="21"/>
        <v>-7.6992915343954346E-3</v>
      </c>
      <c r="P75" s="43">
        <f t="shared" si="14"/>
        <v>-0.12712358085753883</v>
      </c>
      <c r="Q75" s="14"/>
      <c r="R75" s="13">
        <f t="shared" si="15"/>
        <v>-7.290594341386869E-2</v>
      </c>
      <c r="S75" s="20" t="b">
        <f t="shared" si="22"/>
        <v>1</v>
      </c>
      <c r="T75" s="13"/>
      <c r="U75" s="13"/>
      <c r="V75" s="13">
        <f t="shared" si="24"/>
        <v>-2.3285194252469131E-2</v>
      </c>
    </row>
    <row r="76" spans="1:22" x14ac:dyDescent="0.2">
      <c r="A76" s="1">
        <v>44629</v>
      </c>
      <c r="B76" s="4">
        <v>161.30999800000001</v>
      </c>
      <c r="C76" s="4">
        <v>171.08000200000001</v>
      </c>
      <c r="D76" s="4">
        <v>157.66999799999999</v>
      </c>
      <c r="E76" s="4">
        <v>169.78999300000001</v>
      </c>
      <c r="F76" s="4">
        <v>169.78999300000001</v>
      </c>
      <c r="G76" s="2">
        <v>9287200</v>
      </c>
      <c r="H76" s="4">
        <f t="shared" si="16"/>
        <v>9.2872000000000003</v>
      </c>
      <c r="I76" s="10">
        <f t="shared" si="17"/>
        <v>13.01998900000001</v>
      </c>
      <c r="J76" s="6" t="b">
        <f t="shared" si="13"/>
        <v>0</v>
      </c>
      <c r="K76" s="5">
        <f t="shared" si="18"/>
        <v>-5.2569556166010258E-2</v>
      </c>
      <c r="L76" s="5">
        <f t="shared" si="23"/>
        <v>7.5403845272342101E-3</v>
      </c>
      <c r="M76" s="4">
        <f t="shared" si="19"/>
        <v>176.62020758998463</v>
      </c>
      <c r="N76" s="4">
        <f t="shared" si="20"/>
        <v>178.52473805803851</v>
      </c>
      <c r="O76" s="5">
        <f t="shared" si="21"/>
        <v>-1.0783196860888954E-2</v>
      </c>
      <c r="P76" s="43">
        <f t="shared" si="14"/>
        <v>-0.1072935529210601</v>
      </c>
      <c r="Q76" s="14"/>
      <c r="R76" s="13">
        <f t="shared" si="15"/>
        <v>-3.1367903285709785E-2</v>
      </c>
      <c r="S76" s="20" t="b">
        <f t="shared" si="22"/>
        <v>0</v>
      </c>
      <c r="T76" s="13"/>
      <c r="U76" s="13"/>
      <c r="V76" s="13">
        <f t="shared" si="24"/>
        <v>-7.6749912653262904E-3</v>
      </c>
    </row>
    <row r="77" spans="1:22" x14ac:dyDescent="0.2">
      <c r="A77" s="1">
        <v>44630</v>
      </c>
      <c r="B77" s="4">
        <v>187.89999399999999</v>
      </c>
      <c r="C77" s="4">
        <v>198.66999799999999</v>
      </c>
      <c r="D77" s="4">
        <v>182.550003</v>
      </c>
      <c r="E77" s="4">
        <v>191.020004</v>
      </c>
      <c r="F77" s="4">
        <v>191.020004</v>
      </c>
      <c r="G77" s="2">
        <v>24135400</v>
      </c>
      <c r="H77" s="4">
        <f t="shared" si="16"/>
        <v>24.135400000000001</v>
      </c>
      <c r="I77" s="10">
        <f t="shared" si="17"/>
        <v>21.23001099999999</v>
      </c>
      <c r="J77" s="6" t="b">
        <f t="shared" si="13"/>
        <v>0</v>
      </c>
      <c r="K77" s="5">
        <f t="shared" si="18"/>
        <v>-1.6604630652622628E-2</v>
      </c>
      <c r="L77" s="5">
        <f t="shared" si="23"/>
        <v>3.8506035521276807E-2</v>
      </c>
      <c r="M77" s="4">
        <f t="shared" si="19"/>
        <v>179.02017365832052</v>
      </c>
      <c r="N77" s="4">
        <f t="shared" si="20"/>
        <v>179.61128292255691</v>
      </c>
      <c r="O77" s="5">
        <f t="shared" si="21"/>
        <v>-3.3019142600352424E-3</v>
      </c>
      <c r="P77" s="43">
        <f t="shared" si="14"/>
        <v>1.9717494791489539E-2</v>
      </c>
      <c r="Q77" s="14"/>
      <c r="R77" s="13">
        <f t="shared" si="15"/>
        <v>0.10976318445083907</v>
      </c>
      <c r="S77" s="20" t="b">
        <f t="shared" si="22"/>
        <v>0</v>
      </c>
      <c r="T77" s="13"/>
      <c r="U77" s="13"/>
      <c r="V77" s="13">
        <f t="shared" si="24"/>
        <v>1.358828698643188E-2</v>
      </c>
    </row>
    <row r="78" spans="1:22" x14ac:dyDescent="0.2">
      <c r="A78" s="1">
        <v>44631</v>
      </c>
      <c r="B78" s="4">
        <v>191.11999499999999</v>
      </c>
      <c r="C78" s="4">
        <v>197</v>
      </c>
      <c r="D78" s="4">
        <v>189.5</v>
      </c>
      <c r="E78" s="4">
        <v>190.53999300000001</v>
      </c>
      <c r="F78" s="4">
        <v>190.53999300000001</v>
      </c>
      <c r="G78" s="2">
        <v>7983100</v>
      </c>
      <c r="H78" s="4">
        <f t="shared" si="16"/>
        <v>7.9831000000000003</v>
      </c>
      <c r="I78" s="10">
        <f t="shared" si="17"/>
        <v>-0.48001099999999042</v>
      </c>
      <c r="J78" s="6" t="b">
        <f t="shared" si="13"/>
        <v>1</v>
      </c>
      <c r="K78" s="5">
        <f t="shared" si="18"/>
        <v>3.0347531141363786E-3</v>
      </c>
      <c r="L78" s="5">
        <f t="shared" si="23"/>
        <v>3.2791913705583708E-2</v>
      </c>
      <c r="M78" s="4">
        <f t="shared" si="19"/>
        <v>180.94014354860042</v>
      </c>
      <c r="N78" s="4">
        <f t="shared" si="20"/>
        <v>180.56160553798674</v>
      </c>
      <c r="O78" s="5">
        <f t="shared" si="21"/>
        <v>2.0920620664369389E-3</v>
      </c>
      <c r="P78" s="43">
        <f t="shared" si="14"/>
        <v>4.7307669174587619E-2</v>
      </c>
      <c r="Q78" s="14"/>
      <c r="R78" s="13">
        <f t="shared" si="15"/>
        <v>8.8757840777803493E-2</v>
      </c>
      <c r="S78" s="20" t="b">
        <f t="shared" si="22"/>
        <v>1</v>
      </c>
      <c r="T78" s="13"/>
      <c r="U78" s="13"/>
      <c r="V78" s="13">
        <f t="shared" si="24"/>
        <v>1.0724880057062021E-2</v>
      </c>
    </row>
    <row r="79" spans="1:22" x14ac:dyDescent="0.2">
      <c r="A79" s="1">
        <v>44634</v>
      </c>
      <c r="B79" s="4">
        <v>188.009995</v>
      </c>
      <c r="C79" s="4">
        <v>191.91999799999999</v>
      </c>
      <c r="D79" s="4">
        <v>178</v>
      </c>
      <c r="E79" s="4">
        <v>183.11999499999999</v>
      </c>
      <c r="F79" s="4">
        <v>183.11999499999999</v>
      </c>
      <c r="G79" s="2">
        <v>5855500</v>
      </c>
      <c r="H79" s="4">
        <f t="shared" si="16"/>
        <v>5.8555000000000001</v>
      </c>
      <c r="I79" s="10">
        <f t="shared" si="17"/>
        <v>-7.419998000000021</v>
      </c>
      <c r="J79" s="6" t="b">
        <f t="shared" si="13"/>
        <v>1</v>
      </c>
      <c r="K79" s="5">
        <f t="shared" si="18"/>
        <v>2.6009255518569717E-2</v>
      </c>
      <c r="L79" s="5">
        <f t="shared" si="23"/>
        <v>4.5852454625390338E-2</v>
      </c>
      <c r="M79" s="4">
        <f t="shared" si="19"/>
        <v>181.30345212383367</v>
      </c>
      <c r="N79" s="4">
        <f t="shared" si="20"/>
        <v>180.78407418685745</v>
      </c>
      <c r="O79" s="5">
        <f t="shared" si="21"/>
        <v>2.8646886250211479E-3</v>
      </c>
      <c r="P79" s="43">
        <f t="shared" si="14"/>
        <v>-1.82205693556091E-2</v>
      </c>
      <c r="Q79" s="14"/>
      <c r="R79" s="13">
        <f t="shared" si="15"/>
        <v>5.855677733546423E-2</v>
      </c>
      <c r="S79" s="20" t="b">
        <f t="shared" si="22"/>
        <v>1</v>
      </c>
      <c r="T79" s="13"/>
      <c r="U79" s="13"/>
      <c r="V79" s="13">
        <f t="shared" si="24"/>
        <v>2.0078937051117305E-3</v>
      </c>
    </row>
    <row r="80" spans="1:22" x14ac:dyDescent="0.2">
      <c r="A80" s="1">
        <v>44635</v>
      </c>
      <c r="B80" s="4">
        <v>183.5</v>
      </c>
      <c r="C80" s="4">
        <v>189.03999300000001</v>
      </c>
      <c r="D80" s="4">
        <v>178.16000399999999</v>
      </c>
      <c r="E80" s="4">
        <v>188.63999899999999</v>
      </c>
      <c r="F80" s="4">
        <v>188.63999899999999</v>
      </c>
      <c r="G80" s="2">
        <v>5086000</v>
      </c>
      <c r="H80" s="4">
        <f t="shared" si="16"/>
        <v>5.0860000000000003</v>
      </c>
      <c r="I80" s="10">
        <f t="shared" si="17"/>
        <v>5.5200040000000001</v>
      </c>
      <c r="J80" s="6" t="b">
        <f t="shared" si="13"/>
        <v>0</v>
      </c>
      <c r="K80" s="5">
        <f t="shared" si="18"/>
        <v>-2.8010893732969968E-2</v>
      </c>
      <c r="L80" s="5">
        <f t="shared" si="23"/>
        <v>2.1159226344238218E-3</v>
      </c>
      <c r="M80" s="4">
        <f t="shared" si="19"/>
        <v>182.52620993652806</v>
      </c>
      <c r="N80" s="4">
        <f t="shared" si="20"/>
        <v>181.46719808365245</v>
      </c>
      <c r="O80" s="5">
        <f t="shared" si="21"/>
        <v>5.8019714168385788E-3</v>
      </c>
      <c r="P80" s="43">
        <f t="shared" si="14"/>
        <v>-2.392098065284096E-2</v>
      </c>
      <c r="Q80" s="14"/>
      <c r="R80" s="13">
        <f t="shared" si="15"/>
        <v>3.5686836787643048E-2</v>
      </c>
      <c r="S80" s="20" t="b">
        <f t="shared" si="22"/>
        <v>0</v>
      </c>
      <c r="T80" s="13"/>
      <c r="U80" s="13"/>
      <c r="V80" s="13">
        <f t="shared" si="24"/>
        <v>6.7442610627139639E-3</v>
      </c>
    </row>
    <row r="81" spans="1:22" x14ac:dyDescent="0.2">
      <c r="A81" s="1">
        <v>44636</v>
      </c>
      <c r="B81" s="4">
        <v>191.58999600000001</v>
      </c>
      <c r="C81" s="4">
        <v>197.820007</v>
      </c>
      <c r="D81" s="4">
        <v>181.279999</v>
      </c>
      <c r="E81" s="4">
        <v>189.66000399999999</v>
      </c>
      <c r="F81" s="4">
        <v>189.66000399999999</v>
      </c>
      <c r="G81" s="2">
        <v>7738900</v>
      </c>
      <c r="H81" s="4">
        <f t="shared" si="16"/>
        <v>7.7389000000000001</v>
      </c>
      <c r="I81" s="10">
        <f t="shared" si="17"/>
        <v>1.0200049999999976</v>
      </c>
      <c r="J81" s="6" t="b">
        <f t="shared" si="13"/>
        <v>0</v>
      </c>
      <c r="K81" s="5">
        <f t="shared" si="18"/>
        <v>1.0073553109735577E-2</v>
      </c>
      <c r="L81" s="5">
        <f t="shared" si="23"/>
        <v>4.1249634573109775E-2</v>
      </c>
      <c r="M81" s="4">
        <f t="shared" si="19"/>
        <v>183.7151756137734</v>
      </c>
      <c r="N81" s="4">
        <f t="shared" si="20"/>
        <v>182.17961598942179</v>
      </c>
      <c r="O81" s="5">
        <f t="shared" si="21"/>
        <v>8.3583711537245642E-3</v>
      </c>
      <c r="P81" s="43">
        <f t="shared" si="14"/>
        <v>-1.3255173970455735E-2</v>
      </c>
      <c r="Q81" s="14"/>
      <c r="R81" s="13">
        <f t="shared" si="15"/>
        <v>7.677553767185441E-2</v>
      </c>
      <c r="S81" s="20" t="b">
        <f t="shared" si="22"/>
        <v>0</v>
      </c>
      <c r="T81" s="13"/>
      <c r="U81" s="13"/>
      <c r="V81" s="13">
        <f t="shared" si="24"/>
        <v>6.5139449159591252E-3</v>
      </c>
    </row>
    <row r="82" spans="1:22" x14ac:dyDescent="0.2">
      <c r="A82" s="1">
        <v>44637</v>
      </c>
      <c r="B82" s="4">
        <v>189.279999</v>
      </c>
      <c r="C82" s="4">
        <v>205.11000100000001</v>
      </c>
      <c r="D82" s="4">
        <v>186.520004</v>
      </c>
      <c r="E82" s="4">
        <v>204.13000500000001</v>
      </c>
      <c r="F82" s="4">
        <v>204.13000500000001</v>
      </c>
      <c r="G82" s="2">
        <v>6523500</v>
      </c>
      <c r="H82" s="4">
        <f t="shared" si="16"/>
        <v>6.5235000000000003</v>
      </c>
      <c r="I82" s="10">
        <f t="shared" si="17"/>
        <v>14.470001000000025</v>
      </c>
      <c r="J82" s="6" t="b">
        <f t="shared" si="13"/>
        <v>0</v>
      </c>
      <c r="K82" s="5">
        <f t="shared" si="18"/>
        <v>-7.8455230761069514E-2</v>
      </c>
      <c r="L82" s="5">
        <f t="shared" si="23"/>
        <v>4.7779045157334858E-3</v>
      </c>
      <c r="M82" s="4">
        <f t="shared" si="19"/>
        <v>187.11764717814449</v>
      </c>
      <c r="N82" s="4">
        <f t="shared" si="20"/>
        <v>184.08834546860251</v>
      </c>
      <c r="O82" s="5">
        <f t="shared" si="21"/>
        <v>1.618928922646163E-2</v>
      </c>
      <c r="P82" s="43">
        <f t="shared" si="14"/>
        <v>-3.19394342092978E-3</v>
      </c>
      <c r="Q82" s="14"/>
      <c r="R82" s="13">
        <f t="shared" si="15"/>
        <v>9.6155301721627465E-2</v>
      </c>
      <c r="S82" s="20" t="b">
        <f t="shared" si="22"/>
        <v>0</v>
      </c>
      <c r="T82" s="13"/>
      <c r="U82" s="13"/>
      <c r="V82" s="13">
        <f t="shared" si="24"/>
        <v>1.8520362038703619E-2</v>
      </c>
    </row>
    <row r="83" spans="1:22" x14ac:dyDescent="0.2">
      <c r="A83" s="1">
        <v>44638</v>
      </c>
      <c r="B83" s="4">
        <v>201.60000600000001</v>
      </c>
      <c r="C83" s="4">
        <v>209.675003</v>
      </c>
      <c r="D83" s="4">
        <v>200.75</v>
      </c>
      <c r="E83" s="4">
        <v>208.05999800000001</v>
      </c>
      <c r="F83" s="4">
        <v>208.05999800000001</v>
      </c>
      <c r="G83" s="2">
        <v>6604100</v>
      </c>
      <c r="H83" s="4">
        <f t="shared" si="16"/>
        <v>6.6040999999999999</v>
      </c>
      <c r="I83" s="10">
        <f t="shared" si="17"/>
        <v>3.9299929999999961</v>
      </c>
      <c r="J83" s="6" t="b">
        <f t="shared" si="13"/>
        <v>0</v>
      </c>
      <c r="K83" s="5">
        <f t="shared" si="18"/>
        <v>-3.2043610157432234E-2</v>
      </c>
      <c r="L83" s="5">
        <f t="shared" si="23"/>
        <v>7.7024203023380736E-3</v>
      </c>
      <c r="M83" s="4">
        <f t="shared" si="19"/>
        <v>190.60803898178708</v>
      </c>
      <c r="N83" s="4">
        <f t="shared" si="20"/>
        <v>186.17283699307185</v>
      </c>
      <c r="O83" s="5">
        <f t="shared" si="21"/>
        <v>2.3268703735727599E-2</v>
      </c>
      <c r="P83" s="43">
        <f t="shared" si="14"/>
        <v>5.3208464199046748E-2</v>
      </c>
      <c r="Q83" s="45"/>
      <c r="R83" s="13">
        <f t="shared" si="15"/>
        <v>0.10003231825933014</v>
      </c>
      <c r="S83" s="20" t="b">
        <f t="shared" si="22"/>
        <v>0</v>
      </c>
      <c r="T83" s="13"/>
      <c r="U83" s="13"/>
      <c r="V83" s="13">
        <f t="shared" si="24"/>
        <v>1.8653461371922711E-2</v>
      </c>
    </row>
    <row r="84" spans="1:22" x14ac:dyDescent="0.2">
      <c r="A84" s="1">
        <v>44641</v>
      </c>
      <c r="B84" s="4">
        <v>203</v>
      </c>
      <c r="C84" s="4">
        <v>205.490005</v>
      </c>
      <c r="D84" s="4">
        <v>195.5</v>
      </c>
      <c r="E84" s="4">
        <v>204.13000500000001</v>
      </c>
      <c r="F84" s="4">
        <v>204.13000500000001</v>
      </c>
      <c r="G84" s="2">
        <v>6307100</v>
      </c>
      <c r="H84" s="4">
        <f t="shared" si="16"/>
        <v>6.3071000000000002</v>
      </c>
      <c r="I84" s="10">
        <f t="shared" si="17"/>
        <v>-3.9299929999999961</v>
      </c>
      <c r="J84" s="6" t="b">
        <f t="shared" si="13"/>
        <v>0</v>
      </c>
      <c r="K84" s="5">
        <f t="shared" si="18"/>
        <v>-5.5665270935961143E-3</v>
      </c>
      <c r="L84" s="5">
        <f t="shared" si="23"/>
        <v>6.6183267648467145E-3</v>
      </c>
      <c r="M84" s="4">
        <f t="shared" si="19"/>
        <v>192.86169998482256</v>
      </c>
      <c r="N84" s="4">
        <f t="shared" si="20"/>
        <v>187.73432986323951</v>
      </c>
      <c r="O84" s="5">
        <f t="shared" si="21"/>
        <v>2.6585735384405295E-2</v>
      </c>
      <c r="P84" s="43">
        <f t="shared" si="14"/>
        <v>1.367975090640111E-2</v>
      </c>
      <c r="Q84" s="105" t="s">
        <v>159</v>
      </c>
      <c r="R84" s="13">
        <f t="shared" si="15"/>
        <v>6.5478552849898286E-2</v>
      </c>
      <c r="S84" s="20" t="b">
        <f t="shared" si="22"/>
        <v>1</v>
      </c>
      <c r="T84" s="13"/>
      <c r="U84" s="13"/>
      <c r="V84" s="13">
        <f t="shared" si="24"/>
        <v>1.1823535959314027E-2</v>
      </c>
    </row>
    <row r="85" spans="1:22" x14ac:dyDescent="0.2">
      <c r="A85" s="1">
        <v>44642</v>
      </c>
      <c r="B85" s="4">
        <v>204.199997</v>
      </c>
      <c r="C85" s="4">
        <v>219.75</v>
      </c>
      <c r="D85" s="4">
        <v>204.009995</v>
      </c>
      <c r="E85" s="4">
        <v>217.05999800000001</v>
      </c>
      <c r="F85" s="4">
        <v>217.05999800000001</v>
      </c>
      <c r="G85" s="2">
        <v>6391900</v>
      </c>
      <c r="H85" s="4">
        <f t="shared" si="16"/>
        <v>6.3918999999999997</v>
      </c>
      <c r="I85" s="10">
        <f t="shared" si="17"/>
        <v>12.929992999999996</v>
      </c>
      <c r="J85" s="6" t="b">
        <f t="shared" si="13"/>
        <v>0</v>
      </c>
      <c r="K85" s="5">
        <f t="shared" si="18"/>
        <v>-6.2977478888013944E-2</v>
      </c>
      <c r="L85" s="5">
        <f t="shared" si="23"/>
        <v>1.2241192263936258E-2</v>
      </c>
      <c r="M85" s="4">
        <f t="shared" si="19"/>
        <v>196.8947496540188</v>
      </c>
      <c r="N85" s="4">
        <f t="shared" si="20"/>
        <v>190.28438796208826</v>
      </c>
      <c r="O85" s="5">
        <f t="shared" si="21"/>
        <v>3.357307243360317E-2</v>
      </c>
      <c r="P85" s="43">
        <f t="shared" si="14"/>
        <v>3.6137303602478153E-2</v>
      </c>
      <c r="Q85" s="106"/>
      <c r="R85" s="13">
        <f t="shared" si="15"/>
        <v>0.11607851598959439</v>
      </c>
      <c r="S85" s="20" t="b">
        <f t="shared" si="22"/>
        <v>0</v>
      </c>
      <c r="T85" s="13"/>
      <c r="U85" s="13"/>
      <c r="V85" s="13">
        <f t="shared" si="24"/>
        <v>2.0911615263754367E-2</v>
      </c>
    </row>
    <row r="86" spans="1:22" x14ac:dyDescent="0.2">
      <c r="A86" s="1">
        <v>44643</v>
      </c>
      <c r="B86" s="4">
        <v>213.24499499999999</v>
      </c>
      <c r="C86" s="4">
        <v>223.979996</v>
      </c>
      <c r="D86" s="4">
        <v>210.56500199999999</v>
      </c>
      <c r="E86" s="4">
        <v>219.479996</v>
      </c>
      <c r="F86" s="4">
        <v>219.479996</v>
      </c>
      <c r="G86" s="2">
        <v>4624900</v>
      </c>
      <c r="H86" s="4">
        <f t="shared" si="16"/>
        <v>4.6249000000000002</v>
      </c>
      <c r="I86" s="10">
        <f t="shared" si="17"/>
        <v>2.4199979999999925</v>
      </c>
      <c r="J86" s="6" t="b">
        <f t="shared" si="13"/>
        <v>0</v>
      </c>
      <c r="K86" s="5">
        <f t="shared" si="18"/>
        <v>-2.9238674511446384E-2</v>
      </c>
      <c r="L86" s="5">
        <f t="shared" si="23"/>
        <v>2.0091079919476382E-2</v>
      </c>
      <c r="M86" s="4">
        <f t="shared" si="19"/>
        <v>200.65895737834899</v>
      </c>
      <c r="N86" s="4">
        <f t="shared" si="20"/>
        <v>192.82313648712406</v>
      </c>
      <c r="O86" s="5">
        <f t="shared" si="21"/>
        <v>3.9050441573112687E-2</v>
      </c>
      <c r="P86" s="43">
        <f t="shared" si="14"/>
        <v>4.9367567493998468E-2</v>
      </c>
      <c r="Q86" s="106"/>
      <c r="R86" s="13">
        <f t="shared" si="15"/>
        <v>0.11622226551131946</v>
      </c>
      <c r="S86" s="20" t="b">
        <f t="shared" si="22"/>
        <v>0</v>
      </c>
      <c r="T86" s="13"/>
      <c r="U86" s="13"/>
      <c r="V86" s="13">
        <f t="shared" si="24"/>
        <v>1.9117867444127454E-2</v>
      </c>
    </row>
    <row r="87" spans="1:22" x14ac:dyDescent="0.2">
      <c r="A87" s="1">
        <v>44644</v>
      </c>
      <c r="B87" s="4">
        <v>220</v>
      </c>
      <c r="C87" s="4">
        <v>223.490005</v>
      </c>
      <c r="D87" s="4">
        <v>215.199997</v>
      </c>
      <c r="E87" s="4">
        <v>223.39999399999999</v>
      </c>
      <c r="F87" s="4">
        <v>223.39999399999999</v>
      </c>
      <c r="G87" s="2">
        <v>3055300</v>
      </c>
      <c r="H87" s="4">
        <f t="shared" si="16"/>
        <v>3.0552999999999999</v>
      </c>
      <c r="I87" s="10">
        <f t="shared" si="17"/>
        <v>3.9199979999999925</v>
      </c>
      <c r="J87" s="6" t="b">
        <f t="shared" si="13"/>
        <v>0</v>
      </c>
      <c r="K87" s="5">
        <f t="shared" si="18"/>
        <v>-1.5454518181818148E-2</v>
      </c>
      <c r="L87" s="5">
        <f t="shared" si="23"/>
        <v>4.0275179196494297E-4</v>
      </c>
      <c r="M87" s="4">
        <f t="shared" si="19"/>
        <v>204.44913014862416</v>
      </c>
      <c r="N87" s="4">
        <f t="shared" si="20"/>
        <v>195.48199366215675</v>
      </c>
      <c r="O87" s="5">
        <f t="shared" si="21"/>
        <v>4.38599884477315E-2</v>
      </c>
      <c r="P87" s="43">
        <f t="shared" si="14"/>
        <v>5.2584556576790016E-2</v>
      </c>
      <c r="Q87" s="107"/>
      <c r="R87" s="13">
        <f t="shared" si="15"/>
        <v>9.3132579422245926E-2</v>
      </c>
      <c r="S87" s="20" t="b">
        <f t="shared" si="22"/>
        <v>0</v>
      </c>
      <c r="T87" s="13"/>
      <c r="U87" s="13"/>
      <c r="V87" s="13">
        <f t="shared" si="24"/>
        <v>1.8888629841371511E-2</v>
      </c>
    </row>
    <row r="88" spans="1:22" x14ac:dyDescent="0.2">
      <c r="A88" s="1">
        <v>44645</v>
      </c>
      <c r="B88" s="4">
        <v>225</v>
      </c>
      <c r="C88" s="4">
        <v>225.75</v>
      </c>
      <c r="D88" s="4">
        <v>216.699997</v>
      </c>
      <c r="E88" s="4">
        <v>221.949997</v>
      </c>
      <c r="F88" s="4">
        <v>221.949997</v>
      </c>
      <c r="G88" s="2">
        <v>2806700</v>
      </c>
      <c r="H88" s="4">
        <f t="shared" si="16"/>
        <v>2.8067000000000002</v>
      </c>
      <c r="I88" s="10">
        <f t="shared" si="17"/>
        <v>-1.4499969999999962</v>
      </c>
      <c r="J88" s="6" t="b">
        <f t="shared" si="13"/>
        <v>0</v>
      </c>
      <c r="K88" s="5">
        <f t="shared" si="18"/>
        <v>1.3555568888888906E-2</v>
      </c>
      <c r="L88" s="5">
        <f t="shared" si="23"/>
        <v>1.6832792912513859E-2</v>
      </c>
      <c r="M88" s="4">
        <f t="shared" si="19"/>
        <v>207.36594129052014</v>
      </c>
      <c r="N88" s="4">
        <f t="shared" si="20"/>
        <v>197.7835591697953</v>
      </c>
      <c r="O88" s="5">
        <f t="shared" si="21"/>
        <v>4.6210009517907796E-2</v>
      </c>
      <c r="P88" s="43">
        <f t="shared" si="14"/>
        <v>4.5012482046908671E-2</v>
      </c>
      <c r="Q88" s="105" t="s">
        <v>160</v>
      </c>
      <c r="R88" s="13">
        <f t="shared" si="15"/>
        <v>8.8655150383272208E-2</v>
      </c>
      <c r="S88" s="20" t="b">
        <f t="shared" si="22"/>
        <v>1</v>
      </c>
      <c r="T88" s="13">
        <f>(E88-E87)/E87</f>
        <v>-6.4905865664436693E-3</v>
      </c>
      <c r="U88" s="13"/>
      <c r="V88" s="13">
        <f t="shared" si="24"/>
        <v>1.4266684039083965E-2</v>
      </c>
    </row>
    <row r="89" spans="1:22" x14ac:dyDescent="0.2">
      <c r="A89" s="1">
        <v>44648</v>
      </c>
      <c r="B89" s="4">
        <v>220.14999399999999</v>
      </c>
      <c r="C89" s="4">
        <v>225.75</v>
      </c>
      <c r="D89" s="4">
        <v>216.91000399999999</v>
      </c>
      <c r="E89" s="4">
        <v>222.11999499999999</v>
      </c>
      <c r="F89" s="4">
        <v>222.11999499999999</v>
      </c>
      <c r="G89" s="2">
        <v>2691200</v>
      </c>
      <c r="H89" s="4">
        <f t="shared" si="16"/>
        <v>2.6911999999999998</v>
      </c>
      <c r="I89" s="10">
        <f t="shared" si="17"/>
        <v>0.16999799999999254</v>
      </c>
      <c r="J89" s="6" t="b">
        <f t="shared" si="13"/>
        <v>0</v>
      </c>
      <c r="K89" s="5">
        <f t="shared" si="18"/>
        <v>-8.9484490288016839E-3</v>
      </c>
      <c r="L89" s="5">
        <f t="shared" si="23"/>
        <v>1.6079756367663393E-2</v>
      </c>
      <c r="M89" s="4">
        <f t="shared" si="19"/>
        <v>209.8249502421001</v>
      </c>
      <c r="N89" s="4">
        <f t="shared" si="20"/>
        <v>199.89977098111746</v>
      </c>
      <c r="O89" s="5">
        <f t="shared" si="21"/>
        <v>4.7302188083594349E-2</v>
      </c>
      <c r="P89" s="43">
        <f t="shared" si="14"/>
        <v>3.3766497977123375E-2</v>
      </c>
      <c r="Q89" s="106"/>
      <c r="R89" s="13">
        <f t="shared" si="15"/>
        <v>7.5896835621908965E-2</v>
      </c>
      <c r="S89" s="20" t="b">
        <f t="shared" si="22"/>
        <v>0</v>
      </c>
      <c r="T89" s="13">
        <f>(E89-E88)/E88</f>
        <v>7.6592927370029457E-4</v>
      </c>
      <c r="U89" s="13"/>
      <c r="V89" s="13">
        <f t="shared" si="24"/>
        <v>1.1858306799451138E-2</v>
      </c>
    </row>
    <row r="90" spans="1:22" x14ac:dyDescent="0.2">
      <c r="A90" s="1">
        <v>44649</v>
      </c>
      <c r="B90" s="4">
        <v>224.449997</v>
      </c>
      <c r="C90" s="4">
        <v>225.44000199999999</v>
      </c>
      <c r="D90" s="4">
        <v>213.550003</v>
      </c>
      <c r="E90" s="4">
        <v>223.009995</v>
      </c>
      <c r="F90" s="4">
        <v>223.009995</v>
      </c>
      <c r="G90" s="2">
        <v>4299900</v>
      </c>
      <c r="H90" s="4">
        <f t="shared" si="16"/>
        <v>4.2999000000000001</v>
      </c>
      <c r="I90" s="10">
        <f t="shared" si="17"/>
        <v>0.89000000000001478</v>
      </c>
      <c r="J90" s="6" t="b">
        <f t="shared" si="13"/>
        <v>0</v>
      </c>
      <c r="K90" s="5">
        <f t="shared" si="18"/>
        <v>6.4156917765518734E-3</v>
      </c>
      <c r="L90" s="5">
        <f t="shared" si="23"/>
        <v>1.0778952175488311E-2</v>
      </c>
      <c r="M90" s="4">
        <f t="shared" si="19"/>
        <v>212.02245770175008</v>
      </c>
      <c r="N90" s="4">
        <f t="shared" si="20"/>
        <v>201.9093556784116</v>
      </c>
      <c r="O90" s="5">
        <f t="shared" si="21"/>
        <v>4.7698258632415655E-2</v>
      </c>
      <c r="P90" s="43">
        <f t="shared" si="14"/>
        <v>7.2046391443999856E-3</v>
      </c>
      <c r="Q90" s="107"/>
      <c r="R90" s="13">
        <f t="shared" si="15"/>
        <v>6.3283599500220097E-2</v>
      </c>
      <c r="S90" s="20" t="b">
        <f t="shared" si="22"/>
        <v>0</v>
      </c>
      <c r="T90" s="13">
        <f>(E90-E89)/E89</f>
        <v>4.0068432380435393E-3</v>
      </c>
      <c r="U90" s="13"/>
      <c r="V90" s="13">
        <f t="shared" si="24"/>
        <v>1.0473051260655404E-2</v>
      </c>
    </row>
    <row r="91" spans="1:22" x14ac:dyDescent="0.2">
      <c r="A91" s="1">
        <v>44650</v>
      </c>
      <c r="B91" s="4">
        <v>220.740005</v>
      </c>
      <c r="C91" s="4">
        <v>231.5</v>
      </c>
      <c r="D91" s="4">
        <v>218.38000500000001</v>
      </c>
      <c r="E91" s="4">
        <v>224.96000699999999</v>
      </c>
      <c r="F91" s="4">
        <v>224.96000699999999</v>
      </c>
      <c r="G91" s="2">
        <v>4551600</v>
      </c>
      <c r="H91" s="4">
        <f t="shared" si="16"/>
        <v>4.5515999999999996</v>
      </c>
      <c r="I91" s="10">
        <f t="shared" si="17"/>
        <v>1.9500119999999868</v>
      </c>
      <c r="J91" s="6" t="b">
        <f t="shared" si="13"/>
        <v>0</v>
      </c>
      <c r="K91" s="5">
        <f t="shared" si="18"/>
        <v>-1.9117522444560938E-2</v>
      </c>
      <c r="L91" s="5">
        <f t="shared" si="23"/>
        <v>2.8250509719222505E-2</v>
      </c>
      <c r="M91" s="4">
        <f t="shared" si="19"/>
        <v>214.17871591812508</v>
      </c>
      <c r="N91" s="4">
        <f t="shared" si="20"/>
        <v>203.91376014115841</v>
      </c>
      <c r="O91" s="5">
        <f t="shared" si="21"/>
        <v>4.7927058171787232E-2</v>
      </c>
      <c r="P91" s="43">
        <f t="shared" si="14"/>
        <v>1.9615810393974795E-2</v>
      </c>
      <c r="Q91" s="105" t="s">
        <v>163</v>
      </c>
      <c r="R91" s="13">
        <f t="shared" si="15"/>
        <v>8.0873041037823737E-2</v>
      </c>
      <c r="S91" s="20" t="b">
        <f t="shared" si="22"/>
        <v>0</v>
      </c>
      <c r="T91" s="13">
        <f>(E91-E90)/E90</f>
        <v>8.7440565163906074E-3</v>
      </c>
      <c r="U91" s="13">
        <f>(E91-E88)/E88</f>
        <v>1.3561658214394994E-2</v>
      </c>
      <c r="V91" s="13">
        <f t="shared" si="24"/>
        <v>1.0169951993520332E-2</v>
      </c>
    </row>
    <row r="92" spans="1:22" x14ac:dyDescent="0.2">
      <c r="A92" s="1">
        <v>44651</v>
      </c>
      <c r="B92" s="4">
        <v>225.050003</v>
      </c>
      <c r="C92" s="4">
        <v>232.35000600000001</v>
      </c>
      <c r="D92" s="4">
        <v>223.029999</v>
      </c>
      <c r="E92" s="4">
        <v>227.08000200000001</v>
      </c>
      <c r="F92" s="4">
        <v>227.08000200000001</v>
      </c>
      <c r="G92" s="2">
        <v>4145200</v>
      </c>
      <c r="H92" s="4">
        <f t="shared" si="16"/>
        <v>4.1452</v>
      </c>
      <c r="I92" s="10">
        <f t="shared" si="17"/>
        <v>2.1199950000000172</v>
      </c>
      <c r="J92" s="6" t="b">
        <f t="shared" si="13"/>
        <v>1</v>
      </c>
      <c r="K92" s="5">
        <f t="shared" si="18"/>
        <v>-9.0202131656936871E-3</v>
      </c>
      <c r="L92" s="5">
        <f t="shared" si="23"/>
        <v>2.2681316392993766E-2</v>
      </c>
      <c r="M92" s="4">
        <f t="shared" si="19"/>
        <v>216.32893026510425</v>
      </c>
      <c r="N92" s="4">
        <f t="shared" si="20"/>
        <v>205.92821595497071</v>
      </c>
      <c r="O92" s="5">
        <f t="shared" si="21"/>
        <v>4.8078240378611366E-2</v>
      </c>
      <c r="P92" s="43">
        <f t="shared" si="14"/>
        <v>3.0976294879671473E-2</v>
      </c>
      <c r="Q92" s="106"/>
      <c r="R92" s="13">
        <f t="shared" si="15"/>
        <v>7.4058868202521222E-2</v>
      </c>
      <c r="S92" s="20" t="b">
        <f t="shared" si="22"/>
        <v>0</v>
      </c>
      <c r="T92" s="13"/>
      <c r="U92" s="13"/>
      <c r="V92" s="13">
        <f t="shared" si="24"/>
        <v>1.0039346523121091E-2</v>
      </c>
    </row>
    <row r="93" spans="1:22" x14ac:dyDescent="0.2">
      <c r="A93" s="1">
        <v>44652</v>
      </c>
      <c r="B93" s="4">
        <v>225.300003</v>
      </c>
      <c r="C93" s="4">
        <v>232.86000100000001</v>
      </c>
      <c r="D93" s="4">
        <v>224.529999</v>
      </c>
      <c r="E93" s="4">
        <v>227.85000600000001</v>
      </c>
      <c r="F93" s="4">
        <v>227.85000600000001</v>
      </c>
      <c r="G93" s="2">
        <v>3909200</v>
      </c>
      <c r="H93" s="4">
        <f t="shared" si="16"/>
        <v>3.9091999999999998</v>
      </c>
      <c r="I93" s="10">
        <f t="shared" si="17"/>
        <v>0.77000400000000013</v>
      </c>
      <c r="J93" s="6" t="b">
        <f t="shared" si="13"/>
        <v>1</v>
      </c>
      <c r="K93" s="5">
        <f t="shared" si="18"/>
        <v>-1.131825550841206E-2</v>
      </c>
      <c r="L93" s="5">
        <f t="shared" si="23"/>
        <v>2.1515051870157825E-2</v>
      </c>
      <c r="M93" s="4">
        <f t="shared" si="19"/>
        <v>218.24910955425355</v>
      </c>
      <c r="N93" s="4">
        <f t="shared" si="20"/>
        <v>207.83445856758195</v>
      </c>
      <c r="O93" s="5">
        <f t="shared" si="21"/>
        <v>4.771909955528443E-2</v>
      </c>
      <c r="P93" s="43">
        <f t="shared" si="14"/>
        <v>2.8778534118990829E-2</v>
      </c>
      <c r="Q93" s="106"/>
      <c r="R93" s="13">
        <f t="shared" si="15"/>
        <v>6.6945938407663497E-2</v>
      </c>
      <c r="S93" s="20" t="b">
        <f t="shared" si="22"/>
        <v>0</v>
      </c>
      <c r="T93" s="13"/>
      <c r="U93" s="13"/>
      <c r="V93" s="13">
        <f t="shared" si="24"/>
        <v>8.876202026220829E-3</v>
      </c>
    </row>
    <row r="94" spans="1:22" x14ac:dyDescent="0.2">
      <c r="A94" s="1">
        <v>44655</v>
      </c>
      <c r="B94" s="4">
        <v>228</v>
      </c>
      <c r="C94" s="4">
        <v>230.070007</v>
      </c>
      <c r="D94" s="4">
        <v>225.60000600000001</v>
      </c>
      <c r="E94" s="4">
        <v>229.029999</v>
      </c>
      <c r="F94" s="4">
        <v>229.029999</v>
      </c>
      <c r="G94" s="2">
        <v>3005500</v>
      </c>
      <c r="H94" s="4">
        <f t="shared" si="16"/>
        <v>3.0055000000000001</v>
      </c>
      <c r="I94" s="10">
        <f t="shared" si="17"/>
        <v>1.1799929999999961</v>
      </c>
      <c r="J94" s="6" t="b">
        <f t="shared" si="13"/>
        <v>0</v>
      </c>
      <c r="K94" s="5">
        <f t="shared" si="18"/>
        <v>-4.5175394736842265E-3</v>
      </c>
      <c r="L94" s="5">
        <f t="shared" si="23"/>
        <v>4.5203980021611429E-3</v>
      </c>
      <c r="M94" s="4">
        <f t="shared" si="19"/>
        <v>220.04592446187797</v>
      </c>
      <c r="N94" s="4">
        <f t="shared" si="20"/>
        <v>209.67754903996612</v>
      </c>
      <c r="O94" s="5">
        <f t="shared" si="21"/>
        <v>4.7119143184622479E-2</v>
      </c>
      <c r="P94" s="43">
        <f t="shared" si="14"/>
        <v>2.5240556268899473E-2</v>
      </c>
      <c r="Q94" s="106"/>
      <c r="R94" s="13">
        <f t="shared" si="15"/>
        <v>4.5554502146022073E-2</v>
      </c>
      <c r="S94" s="20" t="b">
        <f t="shared" si="22"/>
        <v>0</v>
      </c>
      <c r="T94" s="13"/>
      <c r="U94" s="13"/>
      <c r="V94" s="13">
        <f t="shared" si="24"/>
        <v>8.2328624904550226E-3</v>
      </c>
    </row>
    <row r="95" spans="1:22" x14ac:dyDescent="0.2">
      <c r="A95" s="1">
        <v>44656</v>
      </c>
      <c r="B95" s="4">
        <v>229.990005</v>
      </c>
      <c r="C95" s="4">
        <v>230.36999499999999</v>
      </c>
      <c r="D95" s="4">
        <v>217.884995</v>
      </c>
      <c r="E95" s="4">
        <v>219.96000699999999</v>
      </c>
      <c r="F95" s="4">
        <v>219.96000699999999</v>
      </c>
      <c r="G95" s="2">
        <v>3565300</v>
      </c>
      <c r="H95" s="4">
        <f t="shared" si="16"/>
        <v>3.5653000000000001</v>
      </c>
      <c r="I95" s="10">
        <f t="shared" si="17"/>
        <v>-9.0699920000000134</v>
      </c>
      <c r="J95" s="6" t="b">
        <f t="shared" si="13"/>
        <v>1</v>
      </c>
      <c r="K95" s="5">
        <f t="shared" si="18"/>
        <v>4.3610582120731753E-2</v>
      </c>
      <c r="L95" s="5">
        <f t="shared" si="23"/>
        <v>4.5188124434347443E-2</v>
      </c>
      <c r="M95" s="4">
        <f t="shared" si="19"/>
        <v>220.03160488489831</v>
      </c>
      <c r="N95" s="4">
        <f t="shared" si="20"/>
        <v>210.57167581909951</v>
      </c>
      <c r="O95" s="5">
        <f t="shared" si="21"/>
        <v>4.2993501187010966E-2</v>
      </c>
      <c r="P95" s="43">
        <f t="shared" si="14"/>
        <v>-9.7559161376895524E-3</v>
      </c>
      <c r="Q95" s="106"/>
      <c r="R95" s="13">
        <f t="shared" si="15"/>
        <v>4.6985932409618313E-2</v>
      </c>
      <c r="S95" s="20" t="b">
        <f t="shared" si="22"/>
        <v>1</v>
      </c>
      <c r="T95" s="13"/>
      <c r="U95" s="13"/>
      <c r="V95" s="13">
        <f t="shared" si="24"/>
        <v>-6.5075401940197891E-5</v>
      </c>
    </row>
    <row r="96" spans="1:22" x14ac:dyDescent="0.2">
      <c r="A96" s="1">
        <v>44657</v>
      </c>
      <c r="B96" s="4">
        <v>212.53500399999999</v>
      </c>
      <c r="C96" s="4">
        <v>215.58999600000001</v>
      </c>
      <c r="D96" s="4">
        <v>207.199997</v>
      </c>
      <c r="E96" s="4">
        <v>211.220001</v>
      </c>
      <c r="F96" s="4">
        <v>211.220001</v>
      </c>
      <c r="G96" s="2">
        <v>4390500</v>
      </c>
      <c r="H96" s="4">
        <f t="shared" si="16"/>
        <v>4.3905000000000003</v>
      </c>
      <c r="I96" s="10">
        <f t="shared" si="17"/>
        <v>-8.7400059999999939</v>
      </c>
      <c r="J96" s="6" t="b">
        <f t="shared" si="13"/>
        <v>1</v>
      </c>
      <c r="K96" s="5">
        <f t="shared" si="18"/>
        <v>6.1872302220861005E-3</v>
      </c>
      <c r="L96" s="5">
        <f t="shared" si="23"/>
        <v>2.0269934046475965E-2</v>
      </c>
      <c r="M96" s="4">
        <f t="shared" si="19"/>
        <v>218.56300423741527</v>
      </c>
      <c r="N96" s="4">
        <f t="shared" si="20"/>
        <v>210.62805192178652</v>
      </c>
      <c r="O96" s="5">
        <f t="shared" si="21"/>
        <v>3.6305102701687623E-2</v>
      </c>
      <c r="P96" s="43">
        <f t="shared" si="14"/>
        <v>-5.1989618632218952E-2</v>
      </c>
      <c r="Q96" s="107"/>
      <c r="R96" s="13">
        <f t="shared" si="15"/>
        <v>-1.3602522749851163E-2</v>
      </c>
      <c r="S96" s="20" t="b">
        <f t="shared" si="22"/>
        <v>1</v>
      </c>
      <c r="T96" s="13"/>
      <c r="U96" s="13"/>
      <c r="V96" s="13">
        <f t="shared" si="24"/>
        <v>-6.6744986396444711E-3</v>
      </c>
    </row>
    <row r="97" spans="1:22" x14ac:dyDescent="0.2">
      <c r="A97" s="1">
        <v>44658</v>
      </c>
      <c r="B97" s="4">
        <v>210.779999</v>
      </c>
      <c r="C97" s="4">
        <v>221.5</v>
      </c>
      <c r="D97" s="4">
        <v>210.279999</v>
      </c>
      <c r="E97" s="4">
        <v>217.029999</v>
      </c>
      <c r="F97" s="4">
        <v>217.029999</v>
      </c>
      <c r="G97" s="2">
        <v>3544100</v>
      </c>
      <c r="H97" s="4">
        <f t="shared" si="16"/>
        <v>3.5440999999999998</v>
      </c>
      <c r="I97" s="10">
        <f t="shared" si="17"/>
        <v>5.8099980000000073</v>
      </c>
      <c r="J97" s="6" t="b">
        <f t="shared" si="13"/>
        <v>0</v>
      </c>
      <c r="K97" s="5">
        <f t="shared" si="18"/>
        <v>-2.9651769758287171E-2</v>
      </c>
      <c r="L97" s="5">
        <f t="shared" si="23"/>
        <v>2.018059142212188E-2</v>
      </c>
      <c r="M97" s="4">
        <f t="shared" si="19"/>
        <v>218.30750336451274</v>
      </c>
      <c r="N97" s="4">
        <f t="shared" si="20"/>
        <v>211.18474297206595</v>
      </c>
      <c r="O97" s="5">
        <f t="shared" si="21"/>
        <v>3.2627190008003376E-2</v>
      </c>
      <c r="P97" s="43">
        <f t="shared" si="14"/>
        <v>-3.6771545827763145E-2</v>
      </c>
      <c r="Q97" s="105" t="s">
        <v>161</v>
      </c>
      <c r="R97" s="13">
        <f t="shared" si="15"/>
        <v>1.4623852072352636E-2</v>
      </c>
      <c r="S97" s="20" t="b">
        <f t="shared" si="22"/>
        <v>0</v>
      </c>
      <c r="T97" s="13"/>
      <c r="U97" s="13"/>
      <c r="V97" s="13">
        <f t="shared" si="24"/>
        <v>-1.1690032985865763E-3</v>
      </c>
    </row>
    <row r="98" spans="1:22" x14ac:dyDescent="0.2">
      <c r="A98" s="1">
        <v>44659</v>
      </c>
      <c r="B98" s="4">
        <v>221.5</v>
      </c>
      <c r="C98" s="4">
        <v>227.699997</v>
      </c>
      <c r="D98" s="4">
        <v>215.199997</v>
      </c>
      <c r="E98" s="4">
        <v>218.21000699999999</v>
      </c>
      <c r="F98" s="4">
        <v>218.21000699999999</v>
      </c>
      <c r="G98" s="2">
        <v>6730400</v>
      </c>
      <c r="H98" s="4">
        <f t="shared" si="16"/>
        <v>6.7304000000000004</v>
      </c>
      <c r="I98" s="10">
        <f t="shared" si="17"/>
        <v>1.1800079999999866</v>
      </c>
      <c r="J98" s="6" t="b">
        <f t="shared" si="13"/>
        <v>1</v>
      </c>
      <c r="K98" s="5">
        <f t="shared" si="18"/>
        <v>1.4853241534988758E-2</v>
      </c>
      <c r="L98" s="5">
        <f t="shared" si="23"/>
        <v>4.1677602657148941E-2</v>
      </c>
      <c r="M98" s="4">
        <f t="shared" si="19"/>
        <v>218.29125397042728</v>
      </c>
      <c r="N98" s="4">
        <f t="shared" si="20"/>
        <v>211.79563549623413</v>
      </c>
      <c r="O98" s="5">
        <f t="shared" si="21"/>
        <v>2.9756659307445896E-2</v>
      </c>
      <c r="P98" s="43">
        <f t="shared" si="14"/>
        <v>-1.416115815087152E-2</v>
      </c>
      <c r="Q98" s="106"/>
      <c r="R98" s="13">
        <f t="shared" si="15"/>
        <v>4.3101786528045492E-2</v>
      </c>
      <c r="S98" s="20" t="b">
        <f t="shared" si="22"/>
        <v>0</v>
      </c>
      <c r="T98" s="13"/>
      <c r="U98" s="13"/>
      <c r="V98" s="13">
        <f t="shared" si="24"/>
        <v>-7.4433511606475321E-5</v>
      </c>
    </row>
    <row r="99" spans="1:22" x14ac:dyDescent="0.2">
      <c r="A99" s="1">
        <v>44662</v>
      </c>
      <c r="B99" s="4">
        <v>213.770004</v>
      </c>
      <c r="C99" s="4">
        <v>219.990005</v>
      </c>
      <c r="D99" s="4">
        <v>208.44000199999999</v>
      </c>
      <c r="E99" s="4">
        <v>216.60000600000001</v>
      </c>
      <c r="F99" s="4">
        <v>216.60000600000001</v>
      </c>
      <c r="G99" s="2">
        <v>3158900</v>
      </c>
      <c r="H99" s="4">
        <f t="shared" si="16"/>
        <v>3.1589</v>
      </c>
      <c r="I99" s="10">
        <f t="shared" si="17"/>
        <v>-1.6100009999999827</v>
      </c>
      <c r="J99" s="6" t="b">
        <f t="shared" si="13"/>
        <v>0</v>
      </c>
      <c r="K99" s="5">
        <f t="shared" si="18"/>
        <v>-1.3238536497384393E-2</v>
      </c>
      <c r="L99" s="5">
        <f t="shared" si="23"/>
        <v>1.5409786458252906E-2</v>
      </c>
      <c r="M99" s="4">
        <f t="shared" si="19"/>
        <v>218.0093793086894</v>
      </c>
      <c r="N99" s="4">
        <f t="shared" si="20"/>
        <v>212.21340684438769</v>
      </c>
      <c r="O99" s="5">
        <f t="shared" si="21"/>
        <v>2.6585885812256415E-2</v>
      </c>
      <c r="P99" s="43">
        <f t="shared" si="14"/>
        <v>-4.3894337661223713E-2</v>
      </c>
      <c r="Q99" s="106"/>
      <c r="R99" s="13">
        <f t="shared" si="15"/>
        <v>9.0850480726617482E-3</v>
      </c>
      <c r="S99" s="20" t="b">
        <f t="shared" si="22"/>
        <v>1</v>
      </c>
      <c r="T99" s="13"/>
      <c r="U99" s="13"/>
      <c r="V99" s="13">
        <f t="shared" si="24"/>
        <v>-1.2912778529187438E-3</v>
      </c>
    </row>
    <row r="100" spans="1:22" x14ac:dyDescent="0.2">
      <c r="A100" s="1">
        <v>44663</v>
      </c>
      <c r="B100" s="4">
        <v>227.35000600000001</v>
      </c>
      <c r="C100" s="4">
        <v>236.179001</v>
      </c>
      <c r="D100" s="4">
        <v>222.33000200000001</v>
      </c>
      <c r="E100" s="4">
        <v>223.509995</v>
      </c>
      <c r="F100" s="4">
        <v>223.509995</v>
      </c>
      <c r="G100" s="2">
        <v>8701400</v>
      </c>
      <c r="H100" s="4">
        <f t="shared" si="16"/>
        <v>8.7013999999999996</v>
      </c>
      <c r="I100" s="10">
        <f t="shared" si="17"/>
        <v>6.9099889999999959</v>
      </c>
      <c r="J100" s="6" t="b">
        <f t="shared" si="13"/>
        <v>1</v>
      </c>
      <c r="K100" s="5">
        <f t="shared" si="18"/>
        <v>1.6890305250310853E-2</v>
      </c>
      <c r="L100" s="5">
        <f t="shared" si="23"/>
        <v>5.364154283978869E-2</v>
      </c>
      <c r="M100" s="4">
        <f t="shared" si="19"/>
        <v>218.92614859057451</v>
      </c>
      <c r="N100" s="4">
        <f t="shared" si="20"/>
        <v>213.19571885791919</v>
      </c>
      <c r="O100" s="5">
        <f t="shared" si="21"/>
        <v>2.617517263034717E-2</v>
      </c>
      <c r="P100" s="43">
        <f t="shared" si="14"/>
        <v>1.5547952728987263E-2</v>
      </c>
      <c r="Q100" s="106"/>
      <c r="R100" s="13">
        <f t="shared" si="15"/>
        <v>7.8806723274025006E-2</v>
      </c>
      <c r="S100" s="20" t="b">
        <f t="shared" si="22"/>
        <v>0</v>
      </c>
      <c r="T100" s="13">
        <f>(E100-E99)/E99</f>
        <v>3.1902072061807771E-2</v>
      </c>
      <c r="U100" s="13"/>
      <c r="V100" s="13">
        <f t="shared" si="24"/>
        <v>4.2051827531099659E-3</v>
      </c>
    </row>
    <row r="101" spans="1:22" x14ac:dyDescent="0.2">
      <c r="A101" s="1">
        <v>44664</v>
      </c>
      <c r="B101" s="4">
        <v>224.11000100000001</v>
      </c>
      <c r="C101" s="4">
        <v>242</v>
      </c>
      <c r="D101" s="4">
        <v>223.75</v>
      </c>
      <c r="E101" s="4">
        <v>239.86000100000001</v>
      </c>
      <c r="F101" s="4">
        <v>239.86000100000001</v>
      </c>
      <c r="G101" s="2">
        <v>8119700</v>
      </c>
      <c r="H101" s="4">
        <f t="shared" si="16"/>
        <v>8.1196999999999999</v>
      </c>
      <c r="I101" s="10">
        <f t="shared" si="17"/>
        <v>16.350006000000008</v>
      </c>
      <c r="J101" s="6" t="b">
        <f t="shared" si="13"/>
        <v>0</v>
      </c>
      <c r="K101" s="5">
        <f t="shared" si="18"/>
        <v>-7.0277988174209147E-2</v>
      </c>
      <c r="L101" s="5">
        <f t="shared" si="23"/>
        <v>8.8429710743801199E-3</v>
      </c>
      <c r="M101" s="4">
        <f t="shared" si="19"/>
        <v>222.41512399214542</v>
      </c>
      <c r="N101" s="4">
        <f t="shared" si="20"/>
        <v>215.51435208766534</v>
      </c>
      <c r="O101" s="5">
        <f t="shared" si="21"/>
        <v>3.1026540734360227E-2</v>
      </c>
      <c r="P101" s="43">
        <f t="shared" si="14"/>
        <v>6.0017321839216124E-3</v>
      </c>
      <c r="Q101" s="106"/>
      <c r="R101" s="13">
        <f t="shared" si="15"/>
        <v>8.8055504753112981E-2</v>
      </c>
      <c r="S101" s="20" t="b">
        <f t="shared" si="22"/>
        <v>0</v>
      </c>
      <c r="T101" s="13">
        <f>(E101-E100)/E100</f>
        <v>7.3151117917567884E-2</v>
      </c>
      <c r="U101" s="13"/>
      <c r="V101" s="13">
        <f t="shared" si="24"/>
        <v>1.5936768741571527E-2</v>
      </c>
    </row>
    <row r="102" spans="1:22" x14ac:dyDescent="0.2">
      <c r="A102" s="1">
        <v>44665</v>
      </c>
      <c r="B102" s="4">
        <v>238.020004</v>
      </c>
      <c r="C102" s="4">
        <v>239.550003</v>
      </c>
      <c r="D102" s="4">
        <v>235.05999800000001</v>
      </c>
      <c r="E102" s="4">
        <v>235.220001</v>
      </c>
      <c r="F102" s="4">
        <v>235.220001</v>
      </c>
      <c r="G102" s="2">
        <v>4356400</v>
      </c>
      <c r="H102" s="4">
        <f t="shared" si="16"/>
        <v>4.3563999999999998</v>
      </c>
      <c r="I102" s="10">
        <f t="shared" si="17"/>
        <v>-4.6400000000000148</v>
      </c>
      <c r="J102" s="6" t="b">
        <f t="shared" si="13"/>
        <v>1</v>
      </c>
      <c r="K102" s="5">
        <f t="shared" si="18"/>
        <v>1.1763729740967501E-2</v>
      </c>
      <c r="L102" s="5">
        <f t="shared" si="23"/>
        <v>1.8075566461170145E-2</v>
      </c>
      <c r="M102" s="4">
        <f t="shared" si="19"/>
        <v>224.54927016012118</v>
      </c>
      <c r="N102" s="4">
        <f t="shared" si="20"/>
        <v>217.22788677569446</v>
      </c>
      <c r="O102" s="5">
        <f t="shared" si="21"/>
        <v>3.2604797063940601E-2</v>
      </c>
      <c r="P102" s="43">
        <f t="shared" si="14"/>
        <v>4.6808114016063621E-2</v>
      </c>
      <c r="Q102" s="106"/>
      <c r="R102" s="13">
        <f t="shared" si="15"/>
        <v>6.6803747922147008E-2</v>
      </c>
      <c r="S102" s="20" t="b">
        <f t="shared" si="22"/>
        <v>1</v>
      </c>
      <c r="T102" s="13">
        <f>(E102-E101)/E101</f>
        <v>-1.9344617613005075E-2</v>
      </c>
      <c r="U102" s="13"/>
      <c r="V102" s="13">
        <f t="shared" si="24"/>
        <v>9.5953284546024149E-3</v>
      </c>
    </row>
    <row r="103" spans="1:22" x14ac:dyDescent="0.2">
      <c r="A103" s="1">
        <v>44669</v>
      </c>
      <c r="B103" s="4">
        <v>234</v>
      </c>
      <c r="C103" s="4">
        <v>234.5</v>
      </c>
      <c r="D103" s="4">
        <v>222.16000399999999</v>
      </c>
      <c r="E103" s="4">
        <v>224.990005</v>
      </c>
      <c r="F103" s="4">
        <v>224.990005</v>
      </c>
      <c r="G103" s="2">
        <v>3601300</v>
      </c>
      <c r="H103" s="4">
        <f t="shared" si="16"/>
        <v>3.6013000000000002</v>
      </c>
      <c r="I103" s="10">
        <f t="shared" si="17"/>
        <v>-10.229996</v>
      </c>
      <c r="J103" s="6" t="b">
        <f t="shared" si="13"/>
        <v>1</v>
      </c>
      <c r="K103" s="5">
        <f t="shared" si="18"/>
        <v>3.8504252136752154E-2</v>
      </c>
      <c r="L103" s="5">
        <f t="shared" si="23"/>
        <v>4.055434968017059E-2</v>
      </c>
      <c r="M103" s="4">
        <f t="shared" si="19"/>
        <v>224.62272596676766</v>
      </c>
      <c r="N103" s="4">
        <f t="shared" si="20"/>
        <v>217.90285357780797</v>
      </c>
      <c r="O103" s="5">
        <f t="shared" si="21"/>
        <v>2.9916262301766711E-2</v>
      </c>
      <c r="P103" s="43">
        <f t="shared" si="14"/>
        <v>-1.0963814797314975E-2</v>
      </c>
      <c r="Q103" s="106"/>
      <c r="R103" s="13">
        <f t="shared" si="15"/>
        <v>4.3972728007466419E-2</v>
      </c>
      <c r="S103" s="20" t="b">
        <f t="shared" si="22"/>
        <v>1</v>
      </c>
      <c r="T103" s="13">
        <f>(E103-E102)/E102</f>
        <v>-4.3491182537661835E-2</v>
      </c>
      <c r="U103" s="13">
        <f>(E103-E100)/E100</f>
        <v>6.6216725565225523E-3</v>
      </c>
      <c r="V103" s="13">
        <f t="shared" si="24"/>
        <v>3.2712556399804293E-4</v>
      </c>
    </row>
    <row r="104" spans="1:22" x14ac:dyDescent="0.2">
      <c r="A104" s="1">
        <v>44670</v>
      </c>
      <c r="B104" s="4">
        <v>224.990005</v>
      </c>
      <c r="C104" s="4">
        <v>230.759995</v>
      </c>
      <c r="D104" s="4">
        <v>222.300003</v>
      </c>
      <c r="E104" s="4">
        <v>228.66000399999999</v>
      </c>
      <c r="F104" s="4">
        <v>228.66000399999999</v>
      </c>
      <c r="G104" s="2">
        <v>2710400</v>
      </c>
      <c r="H104" s="4">
        <f t="shared" si="16"/>
        <v>2.7103999999999999</v>
      </c>
      <c r="I104" s="10">
        <f t="shared" si="17"/>
        <v>3.66999899999999</v>
      </c>
      <c r="J104" s="6" t="b">
        <f t="shared" si="13"/>
        <v>0</v>
      </c>
      <c r="K104" s="5">
        <f t="shared" si="18"/>
        <v>-1.6311831274460349E-2</v>
      </c>
      <c r="L104" s="5">
        <f t="shared" si="23"/>
        <v>9.100325210182194E-3</v>
      </c>
      <c r="M104" s="4">
        <f t="shared" si="19"/>
        <v>225.29560563897306</v>
      </c>
      <c r="N104" s="4">
        <f t="shared" si="20"/>
        <v>218.8382579623464</v>
      </c>
      <c r="O104" s="5">
        <f t="shared" si="21"/>
        <v>2.8661667227430472E-2</v>
      </c>
      <c r="P104" s="43">
        <f t="shared" si="14"/>
        <v>-1.3296320762569085E-2</v>
      </c>
      <c r="Q104" s="107"/>
      <c r="R104" s="13">
        <f t="shared" si="15"/>
        <v>2.4254309557122055E-2</v>
      </c>
      <c r="S104" s="20" t="b">
        <f t="shared" si="22"/>
        <v>0</v>
      </c>
      <c r="T104" s="13"/>
      <c r="U104" s="13"/>
      <c r="V104" s="13">
        <f t="shared" si="24"/>
        <v>2.995599262315728E-3</v>
      </c>
    </row>
    <row r="105" spans="1:22" x14ac:dyDescent="0.2">
      <c r="A105" s="1">
        <v>44671</v>
      </c>
      <c r="B105" s="4">
        <v>229.320007</v>
      </c>
      <c r="C105" s="4">
        <v>232</v>
      </c>
      <c r="D105" s="4">
        <v>217.5</v>
      </c>
      <c r="E105" s="4">
        <v>222.490005</v>
      </c>
      <c r="F105" s="4">
        <v>222.490005</v>
      </c>
      <c r="G105" s="2">
        <v>3422400</v>
      </c>
      <c r="H105" s="4">
        <f t="shared" si="16"/>
        <v>3.4224000000000001</v>
      </c>
      <c r="I105" s="10">
        <f t="shared" si="17"/>
        <v>-6.16999899999999</v>
      </c>
      <c r="J105" s="6" t="b">
        <f t="shared" si="13"/>
        <v>1</v>
      </c>
      <c r="K105" s="5">
        <f t="shared" si="18"/>
        <v>2.9783716167425405E-2</v>
      </c>
      <c r="L105" s="5">
        <f t="shared" si="23"/>
        <v>4.0991357758620707E-2</v>
      </c>
      <c r="M105" s="4">
        <f t="shared" si="19"/>
        <v>224.82800553247756</v>
      </c>
      <c r="N105" s="4">
        <f t="shared" si="20"/>
        <v>219.15580118301193</v>
      </c>
      <c r="O105" s="5">
        <f t="shared" si="21"/>
        <v>2.522908272050766E-2</v>
      </c>
      <c r="P105" s="43">
        <f t="shared" si="14"/>
        <v>-3.2593828847621006E-2</v>
      </c>
      <c r="Q105" s="14"/>
      <c r="R105" s="13">
        <f t="shared" si="15"/>
        <v>3.1899915895870927E-2</v>
      </c>
      <c r="S105" s="20" t="b">
        <f t="shared" si="22"/>
        <v>1</v>
      </c>
      <c r="T105" s="13"/>
      <c r="U105" s="13"/>
      <c r="V105" s="13">
        <f t="shared" si="24"/>
        <v>-2.0754959031238536E-3</v>
      </c>
    </row>
    <row r="106" spans="1:22" x14ac:dyDescent="0.2">
      <c r="A106" s="1">
        <v>44672</v>
      </c>
      <c r="B106" s="4">
        <v>223.80999800000001</v>
      </c>
      <c r="C106" s="4">
        <v>227.199997</v>
      </c>
      <c r="D106" s="4">
        <v>207.820007</v>
      </c>
      <c r="E106" s="4">
        <v>209.85000600000001</v>
      </c>
      <c r="F106" s="4">
        <v>209.85000600000001</v>
      </c>
      <c r="G106" s="2">
        <v>3180700</v>
      </c>
      <c r="H106" s="4">
        <f t="shared" si="16"/>
        <v>3.1806999999999999</v>
      </c>
      <c r="I106" s="10">
        <f t="shared" si="17"/>
        <v>-12.639998999999989</v>
      </c>
      <c r="J106" s="6" t="b">
        <f t="shared" si="13"/>
        <v>1</v>
      </c>
      <c r="K106" s="5">
        <f t="shared" si="18"/>
        <v>6.2374300186535898E-2</v>
      </c>
      <c r="L106" s="5">
        <f t="shared" si="23"/>
        <v>7.6364398015374924E-2</v>
      </c>
      <c r="M106" s="4">
        <f t="shared" si="19"/>
        <v>222.33167227706463</v>
      </c>
      <c r="N106" s="4">
        <f t="shared" si="20"/>
        <v>218.34660160188045</v>
      </c>
      <c r="O106" s="5">
        <f t="shared" si="21"/>
        <v>1.792399002072036E-2</v>
      </c>
      <c r="P106" s="43">
        <f t="shared" si="14"/>
        <v>-6.5270346453295769E-2</v>
      </c>
      <c r="Q106" s="14"/>
      <c r="R106" s="13">
        <f t="shared" si="15"/>
        <v>2.1896676587169168E-2</v>
      </c>
      <c r="S106" s="20" t="b">
        <f t="shared" si="22"/>
        <v>1</v>
      </c>
      <c r="T106" s="13"/>
      <c r="U106" s="13"/>
      <c r="V106" s="13">
        <f t="shared" si="24"/>
        <v>-1.1103302053054627E-2</v>
      </c>
    </row>
    <row r="107" spans="1:22" x14ac:dyDescent="0.2">
      <c r="A107" s="1">
        <v>44673</v>
      </c>
      <c r="B107" s="4">
        <v>209</v>
      </c>
      <c r="C107" s="4">
        <v>214.16499300000001</v>
      </c>
      <c r="D107" s="4">
        <v>203.679993</v>
      </c>
      <c r="E107" s="4">
        <v>205.61999499999999</v>
      </c>
      <c r="F107" s="4">
        <v>205.61999499999999</v>
      </c>
      <c r="G107" s="2">
        <v>2816800</v>
      </c>
      <c r="H107" s="4">
        <f t="shared" si="16"/>
        <v>2.8168000000000002</v>
      </c>
      <c r="I107" s="10">
        <f t="shared" si="17"/>
        <v>-4.2300110000000188</v>
      </c>
      <c r="J107" s="6" t="b">
        <f t="shared" si="13"/>
        <v>1</v>
      </c>
      <c r="K107" s="5">
        <f t="shared" si="18"/>
        <v>1.6172272727272782E-2</v>
      </c>
      <c r="L107" s="5">
        <f t="shared" si="23"/>
        <v>3.9899135149506063E-2</v>
      </c>
      <c r="M107" s="4">
        <f t="shared" si="19"/>
        <v>219.54639273088719</v>
      </c>
      <c r="N107" s="4">
        <f t="shared" si="20"/>
        <v>217.23994015823868</v>
      </c>
      <c r="O107" s="5">
        <f t="shared" si="21"/>
        <v>1.0505536182849901E-2</v>
      </c>
      <c r="P107" s="43">
        <f t="shared" si="14"/>
        <v>-7.2269006716661074E-2</v>
      </c>
      <c r="Q107" s="14"/>
      <c r="R107" s="13">
        <f t="shared" si="15"/>
        <v>-2.4511446824287048E-2</v>
      </c>
      <c r="S107" s="20" t="b">
        <f t="shared" si="22"/>
        <v>1</v>
      </c>
      <c r="T107" s="13"/>
      <c r="U107" s="13"/>
      <c r="V107" s="13">
        <f t="shared" si="24"/>
        <v>-1.252758780452334E-2</v>
      </c>
    </row>
    <row r="108" spans="1:22" x14ac:dyDescent="0.2">
      <c r="A108" s="1">
        <v>44676</v>
      </c>
      <c r="B108" s="4">
        <v>202.83999600000001</v>
      </c>
      <c r="C108" s="4">
        <v>216.5</v>
      </c>
      <c r="D108" s="4">
        <v>202.020004</v>
      </c>
      <c r="E108" s="4">
        <v>214.58000200000001</v>
      </c>
      <c r="F108" s="4">
        <v>214.58000200000001</v>
      </c>
      <c r="G108" s="2">
        <v>3017800</v>
      </c>
      <c r="H108" s="4">
        <f t="shared" si="16"/>
        <v>3.0177999999999998</v>
      </c>
      <c r="I108" s="10">
        <f t="shared" si="17"/>
        <v>8.9600070000000187</v>
      </c>
      <c r="J108" s="6" t="b">
        <f t="shared" si="13"/>
        <v>0</v>
      </c>
      <c r="K108" s="5">
        <f t="shared" si="18"/>
        <v>-5.7878161267563788E-2</v>
      </c>
      <c r="L108" s="5">
        <f t="shared" si="23"/>
        <v>8.8683510392609348E-3</v>
      </c>
      <c r="M108" s="4">
        <f t="shared" si="19"/>
        <v>218.71866094240599</v>
      </c>
      <c r="N108" s="4">
        <f t="shared" si="20"/>
        <v>217.00864118795707</v>
      </c>
      <c r="O108" s="5">
        <f t="shared" si="21"/>
        <v>7.8183532538140966E-3</v>
      </c>
      <c r="P108" s="43">
        <f t="shared" si="14"/>
        <v>-7.6347655341595003E-2</v>
      </c>
      <c r="Q108" s="14"/>
      <c r="R108" s="13">
        <f t="shared" si="15"/>
        <v>-1.0143903281257824E-2</v>
      </c>
      <c r="S108" s="20" t="b">
        <f t="shared" si="22"/>
        <v>0</v>
      </c>
      <c r="T108" s="13"/>
      <c r="U108" s="13"/>
      <c r="V108" s="13">
        <f t="shared" si="24"/>
        <v>-3.7701907928672221E-3</v>
      </c>
    </row>
    <row r="109" spans="1:22" x14ac:dyDescent="0.2">
      <c r="A109" s="1">
        <v>44677</v>
      </c>
      <c r="B109" s="4">
        <v>211.740005</v>
      </c>
      <c r="C109" s="4">
        <v>212.85000600000001</v>
      </c>
      <c r="D109" s="4">
        <v>201.070007</v>
      </c>
      <c r="E109" s="4">
        <v>201.39999399999999</v>
      </c>
      <c r="F109" s="4">
        <v>201.39999399999999</v>
      </c>
      <c r="G109" s="2">
        <v>3337000</v>
      </c>
      <c r="H109" s="4">
        <f t="shared" si="16"/>
        <v>3.3370000000000002</v>
      </c>
      <c r="I109" s="10">
        <f t="shared" si="17"/>
        <v>-13.180008000000015</v>
      </c>
      <c r="J109" s="6" t="b">
        <f t="shared" si="13"/>
        <v>1</v>
      </c>
      <c r="K109" s="5">
        <f t="shared" si="18"/>
        <v>4.8833525813886725E-2</v>
      </c>
      <c r="L109" s="5">
        <f t="shared" si="23"/>
        <v>5.3793806329514575E-2</v>
      </c>
      <c r="M109" s="4">
        <f t="shared" si="19"/>
        <v>215.83221645200499</v>
      </c>
      <c r="N109" s="4">
        <f t="shared" si="20"/>
        <v>215.65136751943905</v>
      </c>
      <c r="O109" s="5">
        <f t="shared" si="21"/>
        <v>8.3791444826380828E-4</v>
      </c>
      <c r="P109" s="43">
        <f t="shared" si="14"/>
        <v>-6.8396691164442927E-2</v>
      </c>
      <c r="Q109" s="14"/>
      <c r="R109" s="13">
        <f t="shared" si="15"/>
        <v>-1.3817262784159645E-2</v>
      </c>
      <c r="S109" s="20" t="b">
        <f t="shared" si="22"/>
        <v>1</v>
      </c>
      <c r="T109" s="13"/>
      <c r="U109" s="13"/>
      <c r="V109" s="13">
        <f t="shared" si="24"/>
        <v>-1.3197065481125436E-2</v>
      </c>
    </row>
    <row r="110" spans="1:22" x14ac:dyDescent="0.2">
      <c r="A110" s="1">
        <v>44678</v>
      </c>
      <c r="B110" s="4">
        <v>200.08999600000001</v>
      </c>
      <c r="C110" s="4">
        <v>206.96000699999999</v>
      </c>
      <c r="D110" s="4">
        <v>198.13999899999999</v>
      </c>
      <c r="E110" s="4">
        <v>201.05999800000001</v>
      </c>
      <c r="F110" s="4">
        <v>201.05999800000001</v>
      </c>
      <c r="G110" s="2">
        <v>2605900</v>
      </c>
      <c r="H110" s="4">
        <f t="shared" si="16"/>
        <v>2.6059000000000001</v>
      </c>
      <c r="I110" s="10">
        <f t="shared" si="17"/>
        <v>-0.33999599999998509</v>
      </c>
      <c r="J110" s="6" t="b">
        <f t="shared" si="13"/>
        <v>1</v>
      </c>
      <c r="K110" s="5">
        <f t="shared" si="18"/>
        <v>-4.8478285740981963E-3</v>
      </c>
      <c r="L110" s="5">
        <f t="shared" si="23"/>
        <v>2.8507966759007616E-2</v>
      </c>
      <c r="M110" s="4">
        <f t="shared" si="19"/>
        <v>213.37018004333748</v>
      </c>
      <c r="N110" s="4">
        <f t="shared" si="20"/>
        <v>214.38255277861828</v>
      </c>
      <c r="O110" s="5">
        <f t="shared" si="21"/>
        <v>-4.7446777008632113E-3</v>
      </c>
      <c r="P110" s="43">
        <f t="shared" si="14"/>
        <v>-7.1379145109424863E-2</v>
      </c>
      <c r="Q110" s="14"/>
      <c r="R110" s="13">
        <f t="shared" si="15"/>
        <v>-3.0042497231972751E-2</v>
      </c>
      <c r="S110" s="20" t="b">
        <f t="shared" si="22"/>
        <v>1</v>
      </c>
      <c r="T110" s="13"/>
      <c r="U110" s="13"/>
      <c r="V110" s="13">
        <f t="shared" si="24"/>
        <v>-1.1407177524931681E-2</v>
      </c>
    </row>
    <row r="111" spans="1:22" x14ac:dyDescent="0.2">
      <c r="A111" s="1">
        <v>44679</v>
      </c>
      <c r="B111" s="4">
        <v>202.80999800000001</v>
      </c>
      <c r="C111" s="4">
        <v>209.970001</v>
      </c>
      <c r="D111" s="4">
        <v>198.570007</v>
      </c>
      <c r="E111" s="4">
        <v>207.05999800000001</v>
      </c>
      <c r="F111" s="4">
        <v>207.05999800000001</v>
      </c>
      <c r="G111" s="2">
        <v>2601200</v>
      </c>
      <c r="H111" s="4">
        <f t="shared" si="16"/>
        <v>2.6012</v>
      </c>
      <c r="I111" s="10">
        <f t="shared" si="17"/>
        <v>6</v>
      </c>
      <c r="J111" s="6" t="b">
        <f t="shared" si="13"/>
        <v>0</v>
      </c>
      <c r="K111" s="5">
        <f t="shared" si="18"/>
        <v>-2.0955574389384887E-2</v>
      </c>
      <c r="L111" s="5">
        <f t="shared" si="23"/>
        <v>1.3859136953568853E-2</v>
      </c>
      <c r="M111" s="4">
        <f t="shared" si="19"/>
        <v>212.31848303611457</v>
      </c>
      <c r="N111" s="4">
        <f t="shared" si="20"/>
        <v>213.74580888482538</v>
      </c>
      <c r="O111" s="5">
        <f t="shared" si="21"/>
        <v>-6.7225699256151204E-3</v>
      </c>
      <c r="P111" s="43">
        <f t="shared" si="14"/>
        <v>-6.4754023481676831E-2</v>
      </c>
      <c r="Q111" s="14"/>
      <c r="R111" s="13">
        <f t="shared" si="15"/>
        <v>-1.1061128558059201E-2</v>
      </c>
      <c r="S111" s="20" t="b">
        <f t="shared" si="22"/>
        <v>0</v>
      </c>
      <c r="T111" s="13"/>
      <c r="U111" s="13"/>
      <c r="V111" s="13">
        <f t="shared" si="24"/>
        <v>-4.9289783933692292E-3</v>
      </c>
    </row>
    <row r="112" spans="1:22" x14ac:dyDescent="0.2">
      <c r="A112" s="1">
        <v>44680</v>
      </c>
      <c r="B112" s="4">
        <v>206.61000100000001</v>
      </c>
      <c r="C112" s="4">
        <v>212.19000199999999</v>
      </c>
      <c r="D112" s="4">
        <v>197.800003</v>
      </c>
      <c r="E112" s="4">
        <v>198.759995</v>
      </c>
      <c r="F112" s="4">
        <v>198.759995</v>
      </c>
      <c r="G112" s="2">
        <v>2938700</v>
      </c>
      <c r="H112" s="4">
        <f t="shared" si="16"/>
        <v>2.9386999999999999</v>
      </c>
      <c r="I112" s="10">
        <f t="shared" si="17"/>
        <v>-8.3000030000000038</v>
      </c>
      <c r="J112" s="6" t="b">
        <f t="shared" si="13"/>
        <v>1</v>
      </c>
      <c r="K112" s="5">
        <f t="shared" si="18"/>
        <v>3.7994317612921394E-2</v>
      </c>
      <c r="L112" s="5">
        <f t="shared" si="23"/>
        <v>6.3292364736393145E-2</v>
      </c>
      <c r="M112" s="4">
        <f t="shared" si="19"/>
        <v>210.05873503009548</v>
      </c>
      <c r="N112" s="4">
        <f t="shared" si="20"/>
        <v>212.442694633971</v>
      </c>
      <c r="O112" s="5">
        <f t="shared" si="21"/>
        <v>-1.1349014377021601E-2</v>
      </c>
      <c r="P112" s="43">
        <f t="shared" si="14"/>
        <v>-5.8358592078254418E-2</v>
      </c>
      <c r="Q112" s="14"/>
      <c r="R112" s="13">
        <f t="shared" si="15"/>
        <v>1.0146052577147843E-2</v>
      </c>
      <c r="S112" s="20" t="b">
        <f t="shared" si="22"/>
        <v>1</v>
      </c>
      <c r="T112" s="13"/>
      <c r="U112" s="13"/>
      <c r="V112" s="13">
        <f t="shared" si="24"/>
        <v>-1.0643199657915416E-2</v>
      </c>
    </row>
    <row r="113" spans="1:22" x14ac:dyDescent="0.2">
      <c r="A113" s="1">
        <v>44683</v>
      </c>
      <c r="B113" s="4">
        <v>198.5</v>
      </c>
      <c r="C113" s="4">
        <v>204.5</v>
      </c>
      <c r="D113" s="4">
        <v>196.570007</v>
      </c>
      <c r="E113" s="4">
        <v>203.64999399999999</v>
      </c>
      <c r="F113" s="4">
        <v>203.64999399999999</v>
      </c>
      <c r="G113" s="2">
        <v>2278600</v>
      </c>
      <c r="H113" s="4">
        <f t="shared" si="16"/>
        <v>2.2786</v>
      </c>
      <c r="I113" s="10">
        <f t="shared" si="17"/>
        <v>4.8899989999999889</v>
      </c>
      <c r="J113" s="6" t="b">
        <f t="shared" si="13"/>
        <v>0</v>
      </c>
      <c r="K113" s="5">
        <f t="shared" si="18"/>
        <v>-2.5944554156171248E-2</v>
      </c>
      <c r="L113" s="5">
        <f t="shared" si="23"/>
        <v>4.1565085574572502E-3</v>
      </c>
      <c r="M113" s="4">
        <f t="shared" si="19"/>
        <v>208.99061152507957</v>
      </c>
      <c r="N113" s="4">
        <f t="shared" si="20"/>
        <v>211.67811197014743</v>
      </c>
      <c r="O113" s="5">
        <f t="shared" si="21"/>
        <v>-1.2859431461806816E-2</v>
      </c>
      <c r="P113" s="43">
        <f t="shared" si="14"/>
        <v>-5.9431399498962922E-2</v>
      </c>
      <c r="Q113" s="14"/>
      <c r="R113" s="13">
        <f t="shared" si="15"/>
        <v>-2.1487144768417905E-2</v>
      </c>
      <c r="S113" s="20" t="b">
        <f t="shared" si="22"/>
        <v>0</v>
      </c>
      <c r="T113" s="13"/>
      <c r="U113" s="13"/>
      <c r="V113" s="13">
        <f t="shared" si="24"/>
        <v>-5.0848802115411804E-3</v>
      </c>
    </row>
    <row r="114" spans="1:22" x14ac:dyDescent="0.2">
      <c r="A114" s="1">
        <v>44684</v>
      </c>
      <c r="B114" s="4">
        <v>203.64999399999999</v>
      </c>
      <c r="C114" s="4">
        <v>207.83000200000001</v>
      </c>
      <c r="D114" s="4">
        <v>195.11000100000001</v>
      </c>
      <c r="E114" s="4">
        <v>199.39999399999999</v>
      </c>
      <c r="F114" s="4">
        <v>199.39999399999999</v>
      </c>
      <c r="G114" s="2">
        <v>3338600</v>
      </c>
      <c r="H114" s="4">
        <f t="shared" si="16"/>
        <v>3.3386</v>
      </c>
      <c r="I114" s="10">
        <f t="shared" si="17"/>
        <v>-4.25</v>
      </c>
      <c r="J114" s="6" t="b">
        <f t="shared" si="13"/>
        <v>1</v>
      </c>
      <c r="K114" s="5">
        <f t="shared" si="18"/>
        <v>2.0869138842203944E-2</v>
      </c>
      <c r="L114" s="5">
        <f t="shared" si="23"/>
        <v>4.0562035889313106E-2</v>
      </c>
      <c r="M114" s="4">
        <f t="shared" si="19"/>
        <v>207.39217527089966</v>
      </c>
      <c r="N114" s="4">
        <f t="shared" si="20"/>
        <v>210.6104495379607</v>
      </c>
      <c r="O114" s="5">
        <f t="shared" si="21"/>
        <v>-1.5517819140752422E-2</v>
      </c>
      <c r="P114" s="43">
        <f t="shared" si="14"/>
        <v>-5.9221975249820452E-2</v>
      </c>
      <c r="Q114" s="14"/>
      <c r="R114" s="13">
        <f t="shared" si="15"/>
        <v>2.1111053419853149E-3</v>
      </c>
      <c r="S114" s="20" t="b">
        <f t="shared" si="22"/>
        <v>1</v>
      </c>
      <c r="T114" s="13"/>
      <c r="U114" s="13"/>
      <c r="V114" s="13">
        <f t="shared" si="24"/>
        <v>-7.6483639265685294E-3</v>
      </c>
    </row>
    <row r="115" spans="1:22" x14ac:dyDescent="0.2">
      <c r="A115" s="1">
        <v>44685</v>
      </c>
      <c r="B115" s="4">
        <v>200.36000100000001</v>
      </c>
      <c r="C115" s="4">
        <v>200.699997</v>
      </c>
      <c r="D115" s="4">
        <v>181.38999899999999</v>
      </c>
      <c r="E115" s="4">
        <v>200.38999899999999</v>
      </c>
      <c r="F115" s="4">
        <v>200.38999899999999</v>
      </c>
      <c r="G115" s="2">
        <v>6187300</v>
      </c>
      <c r="H115" s="4">
        <f t="shared" si="16"/>
        <v>6.1872999999999996</v>
      </c>
      <c r="I115" s="10">
        <f t="shared" si="17"/>
        <v>0.99000499999999647</v>
      </c>
      <c r="J115" s="6" t="b">
        <f t="shared" si="13"/>
        <v>0</v>
      </c>
      <c r="K115" s="5">
        <f t="shared" si="18"/>
        <v>-1.497205023470616E-4</v>
      </c>
      <c r="L115" s="5">
        <f t="shared" si="23"/>
        <v>1.5445839792414514E-3</v>
      </c>
      <c r="M115" s="4">
        <f t="shared" si="19"/>
        <v>206.22514589241638</v>
      </c>
      <c r="N115" s="4">
        <f t="shared" si="20"/>
        <v>209.72171470857282</v>
      </c>
      <c r="O115" s="5">
        <f t="shared" si="21"/>
        <v>-1.6955104097637695E-2</v>
      </c>
      <c r="P115" s="43">
        <f t="shared" si="14"/>
        <v>-0.12042734548662848</v>
      </c>
      <c r="Q115" s="14"/>
      <c r="R115" s="13">
        <f t="shared" si="15"/>
        <v>-2.679182923356371E-2</v>
      </c>
      <c r="S115" s="20" t="b">
        <f t="shared" si="22"/>
        <v>0</v>
      </c>
      <c r="T115" s="13"/>
      <c r="U115" s="13"/>
      <c r="V115" s="13">
        <f t="shared" si="24"/>
        <v>-5.6271620516004598E-3</v>
      </c>
    </row>
    <row r="116" spans="1:22" x14ac:dyDescent="0.2">
      <c r="A116" s="1">
        <v>44686</v>
      </c>
      <c r="B116" s="4">
        <v>199.020004</v>
      </c>
      <c r="C116" s="4">
        <v>199.03999300000001</v>
      </c>
      <c r="D116" s="4">
        <v>177.17300399999999</v>
      </c>
      <c r="E116" s="4">
        <v>180.979996</v>
      </c>
      <c r="F116" s="4">
        <v>180.979996</v>
      </c>
      <c r="G116" s="2">
        <v>4986900</v>
      </c>
      <c r="H116" s="4">
        <f t="shared" si="16"/>
        <v>4.9869000000000003</v>
      </c>
      <c r="I116" s="10">
        <f t="shared" si="17"/>
        <v>-19.410002999999989</v>
      </c>
      <c r="J116" s="6" t="b">
        <f t="shared" si="13"/>
        <v>1</v>
      </c>
      <c r="K116" s="5">
        <f t="shared" si="18"/>
        <v>9.0644194741348716E-2</v>
      </c>
      <c r="L116" s="5">
        <f t="shared" si="23"/>
        <v>9.0735518665336815E-2</v>
      </c>
      <c r="M116" s="4">
        <f t="shared" si="19"/>
        <v>202.01762091034698</v>
      </c>
      <c r="N116" s="4">
        <f t="shared" si="20"/>
        <v>207.22243482087083</v>
      </c>
      <c r="O116" s="5">
        <f t="shared" si="21"/>
        <v>-2.5764158032697989E-2</v>
      </c>
      <c r="P116" s="43">
        <f t="shared" si="14"/>
        <v>-0.12298242499040582</v>
      </c>
      <c r="Q116" s="14"/>
      <c r="R116" s="13">
        <f t="shared" si="15"/>
        <v>-1.473944647466373E-2</v>
      </c>
      <c r="S116" s="20" t="b">
        <f t="shared" si="22"/>
        <v>1</v>
      </c>
      <c r="T116" s="13"/>
      <c r="U116" s="13"/>
      <c r="V116" s="13">
        <f t="shared" si="24"/>
        <v>-2.0402579733241572E-2</v>
      </c>
    </row>
    <row r="117" spans="1:22" x14ac:dyDescent="0.2">
      <c r="A117" s="1">
        <v>44687</v>
      </c>
      <c r="B117" s="4">
        <v>178.66499300000001</v>
      </c>
      <c r="C117" s="4">
        <v>178.88999899999999</v>
      </c>
      <c r="D117" s="4">
        <v>160.740005</v>
      </c>
      <c r="E117" s="4">
        <v>164.80999800000001</v>
      </c>
      <c r="F117" s="4">
        <v>164.80999800000001</v>
      </c>
      <c r="G117" s="2">
        <v>8285600</v>
      </c>
      <c r="H117" s="4">
        <f t="shared" si="16"/>
        <v>8.2856000000000005</v>
      </c>
      <c r="I117" s="10">
        <f t="shared" si="17"/>
        <v>-16.169997999999993</v>
      </c>
      <c r="J117" s="6" t="b">
        <f t="shared" si="13"/>
        <v>1</v>
      </c>
      <c r="K117" s="5">
        <f t="shared" si="18"/>
        <v>7.7547340233573347E-2</v>
      </c>
      <c r="L117" s="5">
        <f t="shared" si="23"/>
        <v>7.8707591697174659E-2</v>
      </c>
      <c r="M117" s="4">
        <f t="shared" si="19"/>
        <v>195.81635042528916</v>
      </c>
      <c r="N117" s="4">
        <f t="shared" si="20"/>
        <v>203.53439683644729</v>
      </c>
      <c r="O117" s="5">
        <f t="shared" si="21"/>
        <v>-3.9414718915940748E-2</v>
      </c>
      <c r="P117" s="43">
        <f t="shared" si="14"/>
        <v>-0.17912878750475958</v>
      </c>
      <c r="Q117" s="14"/>
      <c r="R117" s="13">
        <f t="shared" si="15"/>
        <v>-8.6439928987171941E-2</v>
      </c>
      <c r="S117" s="20" t="b">
        <f t="shared" si="22"/>
        <v>1</v>
      </c>
      <c r="T117" s="13"/>
      <c r="U117" s="13"/>
      <c r="V117" s="13">
        <f t="shared" si="24"/>
        <v>-3.069668109699138E-2</v>
      </c>
    </row>
    <row r="118" spans="1:22" x14ac:dyDescent="0.2">
      <c r="A118" s="1">
        <v>44690</v>
      </c>
      <c r="B118" s="4">
        <v>159.009995</v>
      </c>
      <c r="C118" s="4">
        <v>160.60000600000001</v>
      </c>
      <c r="D118" s="4">
        <v>142.05999800000001</v>
      </c>
      <c r="E118" s="4">
        <v>143.69000199999999</v>
      </c>
      <c r="F118" s="4">
        <v>143.69000199999999</v>
      </c>
      <c r="G118" s="2">
        <v>9275400</v>
      </c>
      <c r="H118" s="4">
        <f t="shared" si="16"/>
        <v>9.2753999999999994</v>
      </c>
      <c r="I118" s="10">
        <f t="shared" si="17"/>
        <v>-21.119996000000015</v>
      </c>
      <c r="J118" s="6" t="b">
        <f t="shared" si="13"/>
        <v>1</v>
      </c>
      <c r="K118" s="5">
        <f t="shared" si="18"/>
        <v>9.6346100759263656E-2</v>
      </c>
      <c r="L118" s="5">
        <f t="shared" si="23"/>
        <v>0.10529267352580307</v>
      </c>
      <c r="M118" s="4">
        <f t="shared" si="19"/>
        <v>187.12862568774096</v>
      </c>
      <c r="N118" s="4">
        <f t="shared" si="20"/>
        <v>198.33053641588666</v>
      </c>
      <c r="O118" s="5">
        <f t="shared" si="21"/>
        <v>-5.9862090511144828E-2</v>
      </c>
      <c r="P118" s="43">
        <f t="shared" si="14"/>
        <v>-0.24084304323885952</v>
      </c>
      <c r="Q118" s="14"/>
      <c r="R118" s="13">
        <f t="shared" si="15"/>
        <v>-0.14176676385156009</v>
      </c>
      <c r="S118" s="20" t="b">
        <f t="shared" si="22"/>
        <v>1</v>
      </c>
      <c r="T118" s="13"/>
      <c r="U118" s="13"/>
      <c r="V118" s="13">
        <f t="shared" si="24"/>
        <v>-4.4366697258321479E-2</v>
      </c>
    </row>
    <row r="119" spans="1:22" x14ac:dyDescent="0.2">
      <c r="A119" s="1">
        <v>44691</v>
      </c>
      <c r="B119" s="4">
        <v>150.66999799999999</v>
      </c>
      <c r="C119" s="4">
        <v>154.270004</v>
      </c>
      <c r="D119" s="4">
        <v>139.71000699999999</v>
      </c>
      <c r="E119" s="4">
        <v>151.88000500000001</v>
      </c>
      <c r="F119" s="4">
        <v>151.88000500000001</v>
      </c>
      <c r="G119" s="2">
        <v>7393100</v>
      </c>
      <c r="H119" s="4">
        <f t="shared" si="16"/>
        <v>7.3930999999999996</v>
      </c>
      <c r="I119" s="10">
        <f t="shared" si="17"/>
        <v>8.1900030000000186</v>
      </c>
      <c r="J119" s="6" t="b">
        <f t="shared" si="13"/>
        <v>0</v>
      </c>
      <c r="K119" s="5">
        <f t="shared" si="18"/>
        <v>-8.0308423446054517E-3</v>
      </c>
      <c r="L119" s="5">
        <f t="shared" si="23"/>
        <v>1.5492311778250742E-2</v>
      </c>
      <c r="M119" s="4">
        <f t="shared" si="19"/>
        <v>181.25385557311748</v>
      </c>
      <c r="N119" s="4">
        <f t="shared" si="20"/>
        <v>194.29135977102695</v>
      </c>
      <c r="O119" s="5">
        <f t="shared" si="21"/>
        <v>-7.1929527549554187E-2</v>
      </c>
      <c r="P119" s="43">
        <f t="shared" si="14"/>
        <v>-0.22920256477721532</v>
      </c>
      <c r="Q119" s="14"/>
      <c r="R119" s="13">
        <f t="shared" si="15"/>
        <v>-0.1488732556214907</v>
      </c>
      <c r="S119" s="20" t="b">
        <f t="shared" si="22"/>
        <v>0</v>
      </c>
      <c r="T119" s="13"/>
      <c r="U119" s="13"/>
      <c r="V119" s="13">
        <f t="shared" si="24"/>
        <v>-3.1394288784157683E-2</v>
      </c>
    </row>
    <row r="120" spans="1:22" x14ac:dyDescent="0.2">
      <c r="A120" s="1">
        <v>44692</v>
      </c>
      <c r="B120" s="4">
        <v>148.324005</v>
      </c>
      <c r="C120" s="4">
        <v>152.74499499999999</v>
      </c>
      <c r="D120" s="4">
        <v>136.820007</v>
      </c>
      <c r="E120" s="4">
        <v>137.39999399999999</v>
      </c>
      <c r="F120" s="4">
        <v>137.39999399999999</v>
      </c>
      <c r="G120" s="2">
        <v>6478300</v>
      </c>
      <c r="H120" s="4">
        <f t="shared" si="16"/>
        <v>6.4782999999999999</v>
      </c>
      <c r="I120" s="10">
        <f t="shared" si="17"/>
        <v>-14.480011000000019</v>
      </c>
      <c r="J120" s="6" t="b">
        <f t="shared" si="13"/>
        <v>1</v>
      </c>
      <c r="K120" s="5">
        <f t="shared" si="18"/>
        <v>7.364964963021331E-2</v>
      </c>
      <c r="L120" s="5">
        <f t="shared" si="23"/>
        <v>0.1004615634050726</v>
      </c>
      <c r="M120" s="4">
        <f t="shared" si="19"/>
        <v>173.94487864426458</v>
      </c>
      <c r="N120" s="4">
        <f t="shared" si="20"/>
        <v>189.34428448658983</v>
      </c>
      <c r="O120" s="5">
        <f t="shared" si="21"/>
        <v>-8.8530377912526201E-2</v>
      </c>
      <c r="P120" s="43">
        <f t="shared" si="14"/>
        <v>-0.21342894331593865</v>
      </c>
      <c r="Q120" s="14"/>
      <c r="R120" s="13">
        <f t="shared" si="15"/>
        <v>-0.12187702109712906</v>
      </c>
      <c r="S120" s="20" t="b">
        <f t="shared" si="22"/>
        <v>1</v>
      </c>
      <c r="T120" s="13"/>
      <c r="U120" s="13"/>
      <c r="V120" s="13">
        <f t="shared" si="24"/>
        <v>-4.0324532163700494E-2</v>
      </c>
    </row>
    <row r="121" spans="1:22" x14ac:dyDescent="0.2">
      <c r="A121" s="1">
        <v>44693</v>
      </c>
      <c r="B121" s="4">
        <v>134.199997</v>
      </c>
      <c r="C121" s="4">
        <v>145</v>
      </c>
      <c r="D121" s="4">
        <v>130</v>
      </c>
      <c r="E121" s="4">
        <v>139.80999800000001</v>
      </c>
      <c r="F121" s="4">
        <v>139.80999800000001</v>
      </c>
      <c r="G121" s="2">
        <v>5989000</v>
      </c>
      <c r="H121" s="4">
        <f t="shared" si="16"/>
        <v>5.9889999999999999</v>
      </c>
      <c r="I121" s="10">
        <f t="shared" si="17"/>
        <v>2.4100040000000149</v>
      </c>
      <c r="J121" s="6" t="b">
        <f t="shared" si="13"/>
        <v>0</v>
      </c>
      <c r="K121" s="5">
        <f t="shared" si="18"/>
        <v>-4.1803287074589211E-2</v>
      </c>
      <c r="L121" s="5">
        <f t="shared" si="23"/>
        <v>3.5793117241379263E-2</v>
      </c>
      <c r="M121" s="4">
        <f t="shared" si="19"/>
        <v>168.25573187022047</v>
      </c>
      <c r="N121" s="4">
        <f t="shared" si="20"/>
        <v>185.03695522688636</v>
      </c>
      <c r="O121" s="5">
        <f t="shared" si="21"/>
        <v>-9.9736414148491742E-2</v>
      </c>
      <c r="P121" s="43">
        <f t="shared" si="14"/>
        <v>-0.22736658920914504</v>
      </c>
      <c r="Q121" s="14"/>
      <c r="R121" s="13">
        <f t="shared" si="15"/>
        <v>-0.13821658027173872</v>
      </c>
      <c r="S121" s="20" t="b">
        <f t="shared" si="22"/>
        <v>0</v>
      </c>
      <c r="T121" s="13"/>
      <c r="U121" s="13"/>
      <c r="V121" s="13">
        <f t="shared" si="24"/>
        <v>-3.2706606934251876E-2</v>
      </c>
    </row>
    <row r="122" spans="1:22" x14ac:dyDescent="0.2">
      <c r="A122" s="1">
        <v>44694</v>
      </c>
      <c r="B122" s="4">
        <v>143.05999800000001</v>
      </c>
      <c r="C122" s="4">
        <v>157.75799599999999</v>
      </c>
      <c r="D122" s="4">
        <v>143.05999800000001</v>
      </c>
      <c r="E122" s="4">
        <v>156.28999300000001</v>
      </c>
      <c r="F122" s="4">
        <v>156.28999300000001</v>
      </c>
      <c r="G122" s="2">
        <v>6244100</v>
      </c>
      <c r="H122" s="4">
        <f t="shared" si="16"/>
        <v>6.2441000000000004</v>
      </c>
      <c r="I122" s="10">
        <f t="shared" si="17"/>
        <v>16.479995000000002</v>
      </c>
      <c r="J122" s="6" t="b">
        <f t="shared" si="13"/>
        <v>0</v>
      </c>
      <c r="K122" s="5">
        <f t="shared" si="18"/>
        <v>-9.2478646616505622E-2</v>
      </c>
      <c r="L122" s="5">
        <f t="shared" si="23"/>
        <v>9.3054110550439655E-3</v>
      </c>
      <c r="M122" s="4">
        <f t="shared" si="19"/>
        <v>166.26144205851705</v>
      </c>
      <c r="N122" s="4">
        <f t="shared" si="20"/>
        <v>182.53721938107014</v>
      </c>
      <c r="O122" s="5">
        <f t="shared" si="21"/>
        <v>-9.7892675060671647E-2</v>
      </c>
      <c r="P122" s="43">
        <f t="shared" si="14"/>
        <v>-0.13954795394082475</v>
      </c>
      <c r="Q122" s="14"/>
      <c r="R122" s="13">
        <f t="shared" si="15"/>
        <v>-5.1145027693938805E-2</v>
      </c>
      <c r="S122" s="20" t="b">
        <f t="shared" si="22"/>
        <v>0</v>
      </c>
      <c r="T122" s="13"/>
      <c r="U122" s="13"/>
      <c r="V122" s="13">
        <f t="shared" si="24"/>
        <v>-1.1852730302475915E-2</v>
      </c>
    </row>
    <row r="123" spans="1:22" x14ac:dyDescent="0.2">
      <c r="A123" s="1">
        <v>44697</v>
      </c>
      <c r="B123" s="4">
        <v>154</v>
      </c>
      <c r="C123" s="4">
        <v>157.679993</v>
      </c>
      <c r="D123" s="4">
        <v>144.820007</v>
      </c>
      <c r="E123" s="4">
        <v>146.38999899999999</v>
      </c>
      <c r="F123" s="4">
        <v>146.38999899999999</v>
      </c>
      <c r="G123" s="2">
        <v>4115800</v>
      </c>
      <c r="H123" s="4">
        <f t="shared" si="16"/>
        <v>4.1158000000000001</v>
      </c>
      <c r="I123" s="10">
        <f t="shared" si="17"/>
        <v>-9.8999940000000208</v>
      </c>
      <c r="J123" s="6" t="b">
        <f t="shared" si="13"/>
        <v>1</v>
      </c>
      <c r="K123" s="5">
        <f t="shared" si="18"/>
        <v>4.9415590909090978E-2</v>
      </c>
      <c r="L123" s="5">
        <f t="shared" si="23"/>
        <v>7.160067542620964E-2</v>
      </c>
      <c r="M123" s="4">
        <f t="shared" si="19"/>
        <v>162.94953488209754</v>
      </c>
      <c r="N123" s="4">
        <f t="shared" si="20"/>
        <v>179.39398282619447</v>
      </c>
      <c r="O123" s="5">
        <f t="shared" si="21"/>
        <v>-0.10091742793862743</v>
      </c>
      <c r="P123" s="43">
        <f t="shared" si="14"/>
        <v>-0.11125854329817628</v>
      </c>
      <c r="Q123" s="14"/>
      <c r="R123" s="13">
        <f t="shared" si="15"/>
        <v>-3.2338489863811701E-2</v>
      </c>
      <c r="S123" s="20" t="b">
        <f t="shared" si="22"/>
        <v>1</v>
      </c>
      <c r="T123" s="13"/>
      <c r="U123" s="13"/>
      <c r="V123" s="13">
        <f t="shared" si="24"/>
        <v>-1.9919875200251527E-2</v>
      </c>
    </row>
    <row r="124" spans="1:22" x14ac:dyDescent="0.2">
      <c r="A124" s="1">
        <v>44698</v>
      </c>
      <c r="B124" s="4">
        <v>151.33000200000001</v>
      </c>
      <c r="C124" s="4">
        <v>154.86999499999999</v>
      </c>
      <c r="D124" s="4">
        <v>140.800003</v>
      </c>
      <c r="E124" s="4">
        <v>147.270004</v>
      </c>
      <c r="F124" s="4">
        <v>147.270004</v>
      </c>
      <c r="G124" s="2">
        <v>5316000</v>
      </c>
      <c r="H124" s="4">
        <f t="shared" si="16"/>
        <v>5.3159999999999998</v>
      </c>
      <c r="I124" s="10">
        <f t="shared" si="17"/>
        <v>0.88000500000001125</v>
      </c>
      <c r="J124" s="6" t="b">
        <f t="shared" si="13"/>
        <v>1</v>
      </c>
      <c r="K124" s="5">
        <f t="shared" si="18"/>
        <v>2.6828771204271889E-2</v>
      </c>
      <c r="L124" s="5">
        <f t="shared" si="23"/>
        <v>4.9073359884850447E-2</v>
      </c>
      <c r="M124" s="4">
        <f t="shared" si="19"/>
        <v>160.33627973508129</v>
      </c>
      <c r="N124" s="4">
        <f t="shared" si="20"/>
        <v>176.60059336304712</v>
      </c>
      <c r="O124" s="5">
        <f t="shared" si="21"/>
        <v>-0.10143876142591596</v>
      </c>
      <c r="P124" s="43">
        <f t="shared" si="14"/>
        <v>-0.12184564072061842</v>
      </c>
      <c r="Q124" s="14"/>
      <c r="R124" s="13">
        <f t="shared" si="15"/>
        <v>-3.4092625475114408E-2</v>
      </c>
      <c r="S124" s="20" t="b">
        <f t="shared" si="22"/>
        <v>0</v>
      </c>
      <c r="T124" s="13">
        <f t="shared" ref="T124:T130" si="25">(E124-E123)/E123</f>
        <v>6.0113737687778205E-3</v>
      </c>
      <c r="U124" s="13"/>
      <c r="V124" s="13">
        <f t="shared" si="24"/>
        <v>-1.6037205315787326E-2</v>
      </c>
    </row>
    <row r="125" spans="1:22" x14ac:dyDescent="0.2">
      <c r="A125" s="1">
        <v>44699</v>
      </c>
      <c r="B125" s="4">
        <v>144.179993</v>
      </c>
      <c r="C125" s="4">
        <v>148.41999799999999</v>
      </c>
      <c r="D125" s="4">
        <v>136.36000100000001</v>
      </c>
      <c r="E125" s="4">
        <v>138.5</v>
      </c>
      <c r="F125" s="4">
        <v>138.5</v>
      </c>
      <c r="G125" s="2">
        <v>5895100</v>
      </c>
      <c r="H125" s="4">
        <f t="shared" si="16"/>
        <v>5.8951000000000002</v>
      </c>
      <c r="I125" s="10">
        <f t="shared" si="17"/>
        <v>-8.7700040000000001</v>
      </c>
      <c r="J125" s="6" t="b">
        <f t="shared" si="13"/>
        <v>1</v>
      </c>
      <c r="K125" s="5">
        <f t="shared" si="18"/>
        <v>3.9395153806117862E-2</v>
      </c>
      <c r="L125" s="5">
        <f t="shared" si="23"/>
        <v>6.6837340881785973E-2</v>
      </c>
      <c r="M125" s="4">
        <f t="shared" si="19"/>
        <v>156.6968997792344</v>
      </c>
      <c r="N125" s="4">
        <f t="shared" si="20"/>
        <v>173.28749828799954</v>
      </c>
      <c r="O125" s="5">
        <f t="shared" si="21"/>
        <v>-0.10587700542984028</v>
      </c>
      <c r="P125" s="43">
        <f t="shared" si="14"/>
        <v>-0.12978494665744147</v>
      </c>
      <c r="Q125" s="14"/>
      <c r="R125" s="13">
        <f t="shared" si="15"/>
        <v>-5.2821094679572397E-2</v>
      </c>
      <c r="S125" s="20" t="b">
        <f t="shared" si="22"/>
        <v>1</v>
      </c>
      <c r="T125" s="13">
        <f t="shared" si="25"/>
        <v>-5.9550511046363525E-2</v>
      </c>
      <c r="U125" s="13"/>
      <c r="V125" s="13">
        <f t="shared" si="24"/>
        <v>-2.2698418360835908E-2</v>
      </c>
    </row>
    <row r="126" spans="1:22" x14ac:dyDescent="0.2">
      <c r="A126" s="1">
        <v>44700</v>
      </c>
      <c r="B126" s="4">
        <v>138.60000600000001</v>
      </c>
      <c r="C126" s="4">
        <v>148.78999300000001</v>
      </c>
      <c r="D126" s="4">
        <v>136.679993</v>
      </c>
      <c r="E126" s="4">
        <v>142.63999899999999</v>
      </c>
      <c r="F126" s="4">
        <v>142.63999899999999</v>
      </c>
      <c r="G126" s="2">
        <v>4582200</v>
      </c>
      <c r="H126" s="4">
        <f t="shared" si="16"/>
        <v>4.5822000000000003</v>
      </c>
      <c r="I126" s="10">
        <f t="shared" si="17"/>
        <v>4.1399989999999889</v>
      </c>
      <c r="J126" s="6" t="b">
        <f t="shared" si="13"/>
        <v>1</v>
      </c>
      <c r="K126" s="5">
        <f t="shared" si="18"/>
        <v>-2.9148577381735329E-2</v>
      </c>
      <c r="L126" s="5">
        <f t="shared" si="23"/>
        <v>4.1333384564377393E-2</v>
      </c>
      <c r="M126" s="4">
        <f t="shared" si="19"/>
        <v>154.35408298269533</v>
      </c>
      <c r="N126" s="4">
        <f t="shared" si="20"/>
        <v>170.62249834991263</v>
      </c>
      <c r="O126" s="5">
        <f t="shared" si="21"/>
        <v>-0.1053967284366631</v>
      </c>
      <c r="P126" s="43">
        <f t="shared" si="14"/>
        <v>-0.11450354691736131</v>
      </c>
      <c r="Q126" s="14"/>
      <c r="R126" s="13">
        <f t="shared" si="15"/>
        <v>-3.604757240739212E-2</v>
      </c>
      <c r="S126" s="20" t="b">
        <f t="shared" si="22"/>
        <v>0</v>
      </c>
      <c r="T126" s="13">
        <f t="shared" si="25"/>
        <v>2.9891689530685842E-2</v>
      </c>
      <c r="U126" s="13"/>
      <c r="V126" s="13">
        <f t="shared" si="24"/>
        <v>-1.4951264510272975E-2</v>
      </c>
    </row>
    <row r="127" spans="1:22" x14ac:dyDescent="0.2">
      <c r="A127" s="1">
        <v>44701</v>
      </c>
      <c r="B127" s="4">
        <v>151.779999</v>
      </c>
      <c r="C127" s="4">
        <v>156.70500200000001</v>
      </c>
      <c r="D127" s="4">
        <v>142.050003</v>
      </c>
      <c r="E127" s="4">
        <v>148.740005</v>
      </c>
      <c r="F127" s="4">
        <v>148.740005</v>
      </c>
      <c r="G127" s="2">
        <v>8197500</v>
      </c>
      <c r="H127" s="4">
        <f t="shared" si="16"/>
        <v>8.1974999999999998</v>
      </c>
      <c r="I127" s="10">
        <f t="shared" si="17"/>
        <v>6.1000060000000076</v>
      </c>
      <c r="J127" s="6" t="b">
        <f t="shared" si="13"/>
        <v>1</v>
      </c>
      <c r="K127" s="5">
        <f t="shared" si="18"/>
        <v>2.0028949927717466E-2</v>
      </c>
      <c r="L127" s="5">
        <f t="shared" si="23"/>
        <v>5.082796910337304E-2</v>
      </c>
      <c r="M127" s="4">
        <f t="shared" si="19"/>
        <v>153.41840331891277</v>
      </c>
      <c r="N127" s="4">
        <f t="shared" si="20"/>
        <v>168.71967284122456</v>
      </c>
      <c r="O127" s="5">
        <f t="shared" si="21"/>
        <v>-9.9735554479111976E-2</v>
      </c>
      <c r="P127" s="43">
        <f t="shared" si="14"/>
        <v>-7.4100629865643475E-2</v>
      </c>
      <c r="Q127" s="14"/>
      <c r="R127" s="13">
        <f t="shared" si="15"/>
        <v>2.1422453955900894E-2</v>
      </c>
      <c r="S127" s="20" t="b">
        <f t="shared" si="22"/>
        <v>0</v>
      </c>
      <c r="T127" s="13">
        <f t="shared" si="25"/>
        <v>4.2765045168010746E-2</v>
      </c>
      <c r="U127" s="13"/>
      <c r="V127" s="13">
        <f t="shared" si="24"/>
        <v>-6.061904199109942E-3</v>
      </c>
    </row>
    <row r="128" spans="1:22" x14ac:dyDescent="0.2">
      <c r="A128" s="1">
        <v>44704</v>
      </c>
      <c r="B128" s="4">
        <v>147.759995</v>
      </c>
      <c r="C128" s="4">
        <v>153.970001</v>
      </c>
      <c r="D128" s="4">
        <v>144.86999499999999</v>
      </c>
      <c r="E128" s="4">
        <v>149.270004</v>
      </c>
      <c r="F128" s="4">
        <v>149.270004</v>
      </c>
      <c r="G128" s="2">
        <v>4388800</v>
      </c>
      <c r="H128" s="4">
        <f t="shared" si="16"/>
        <v>4.3887999999999998</v>
      </c>
      <c r="I128" s="10">
        <f t="shared" si="17"/>
        <v>0.52999900000000366</v>
      </c>
      <c r="J128" s="6" t="b">
        <f t="shared" si="13"/>
        <v>1</v>
      </c>
      <c r="K128" s="5">
        <f t="shared" si="18"/>
        <v>-1.0219335754579556E-2</v>
      </c>
      <c r="L128" s="5">
        <f t="shared" si="23"/>
        <v>3.052540734866915E-2</v>
      </c>
      <c r="M128" s="4">
        <f t="shared" si="19"/>
        <v>152.7270034324273</v>
      </c>
      <c r="N128" s="4">
        <f t="shared" si="20"/>
        <v>167.02839728981374</v>
      </c>
      <c r="O128" s="5">
        <f t="shared" si="21"/>
        <v>-9.3640243938354809E-2</v>
      </c>
      <c r="P128" s="43">
        <f t="shared" si="14"/>
        <v>-5.144478877897693E-2</v>
      </c>
      <c r="Q128" s="14"/>
      <c r="R128" s="13">
        <f t="shared" si="15"/>
        <v>8.1386889000454581E-3</v>
      </c>
      <c r="S128" s="20" t="b">
        <f t="shared" si="22"/>
        <v>0</v>
      </c>
      <c r="T128" s="13">
        <f t="shared" si="25"/>
        <v>3.5632579143721533E-3</v>
      </c>
      <c r="U128" s="13"/>
      <c r="V128" s="13">
        <f t="shared" si="24"/>
        <v>-4.5066293973106261E-3</v>
      </c>
    </row>
    <row r="129" spans="1:22" x14ac:dyDescent="0.2">
      <c r="A129" s="1">
        <v>44705</v>
      </c>
      <c r="B129" s="4">
        <v>146.69000199999999</v>
      </c>
      <c r="C129" s="4">
        <v>148.38000500000001</v>
      </c>
      <c r="D129" s="4">
        <v>137.050003</v>
      </c>
      <c r="E129" s="4">
        <v>139.86999499999999</v>
      </c>
      <c r="F129" s="4">
        <v>139.86999499999999</v>
      </c>
      <c r="G129" s="2">
        <v>4244400</v>
      </c>
      <c r="H129" s="4">
        <f t="shared" si="16"/>
        <v>4.2443999999999997</v>
      </c>
      <c r="I129" s="10">
        <f t="shared" si="17"/>
        <v>-9.4000090000000114</v>
      </c>
      <c r="J129" s="6" t="b">
        <f t="shared" si="13"/>
        <v>1</v>
      </c>
      <c r="K129" s="5">
        <f t="shared" si="18"/>
        <v>4.6492650535242368E-2</v>
      </c>
      <c r="L129" s="5">
        <f t="shared" si="23"/>
        <v>5.7352808419166866E-2</v>
      </c>
      <c r="M129" s="4">
        <f t="shared" si="19"/>
        <v>150.58416869368941</v>
      </c>
      <c r="N129" s="4">
        <f t="shared" si="20"/>
        <v>164.6667970906995</v>
      </c>
      <c r="O129" s="5">
        <f t="shared" si="21"/>
        <v>-9.3519979684293764E-2</v>
      </c>
      <c r="P129" s="43">
        <f t="shared" si="14"/>
        <v>-8.9877746187382479E-2</v>
      </c>
      <c r="Q129" s="14"/>
      <c r="R129" s="13">
        <f t="shared" si="15"/>
        <v>-1.463741980853905E-2</v>
      </c>
      <c r="S129" s="20" t="b">
        <f t="shared" si="22"/>
        <v>1</v>
      </c>
      <c r="T129" s="13">
        <f t="shared" si="25"/>
        <v>-6.2973194534114249E-2</v>
      </c>
      <c r="U129" s="13"/>
      <c r="V129" s="13">
        <f t="shared" si="24"/>
        <v>-1.4030490290382521E-2</v>
      </c>
    </row>
    <row r="130" spans="1:22" x14ac:dyDescent="0.2">
      <c r="A130" s="1">
        <v>44706</v>
      </c>
      <c r="B130" s="4">
        <v>138.824997</v>
      </c>
      <c r="C130" s="4">
        <v>148.820007</v>
      </c>
      <c r="D130" s="4">
        <v>137.699997</v>
      </c>
      <c r="E130" s="4">
        <v>146.63999899999999</v>
      </c>
      <c r="F130" s="4">
        <v>146.63999899999999</v>
      </c>
      <c r="G130" s="2">
        <v>4515800</v>
      </c>
      <c r="H130" s="4">
        <f t="shared" si="16"/>
        <v>4.5157999999999996</v>
      </c>
      <c r="I130" s="10">
        <f t="shared" si="17"/>
        <v>6.7700040000000001</v>
      </c>
      <c r="J130" s="6" t="b">
        <f t="shared" ref="J130:J193" si="26">(E130-D130)&lt;(C130-E130)</f>
        <v>0</v>
      </c>
      <c r="K130" s="5">
        <f t="shared" si="18"/>
        <v>-5.6293910814923284E-2</v>
      </c>
      <c r="L130" s="5">
        <f t="shared" si="23"/>
        <v>1.4648621807953651E-2</v>
      </c>
      <c r="M130" s="4">
        <f t="shared" si="19"/>
        <v>149.92680707807449</v>
      </c>
      <c r="N130" s="4">
        <f t="shared" si="20"/>
        <v>163.09924943063868</v>
      </c>
      <c r="O130" s="5">
        <f t="shared" si="21"/>
        <v>-8.7859153471497808E-2</v>
      </c>
      <c r="P130" s="43">
        <f t="shared" ref="P130:P193" si="27">(D130-M130)/M130</f>
        <v>-8.1551860646958046E-2</v>
      </c>
      <c r="Q130" s="14"/>
      <c r="R130" s="13">
        <f t="shared" ref="R130:R193" si="28">(C130-M130)/M130</f>
        <v>-7.382269386275387E-3</v>
      </c>
      <c r="S130" s="20" t="b">
        <f t="shared" si="22"/>
        <v>0</v>
      </c>
      <c r="T130" s="13">
        <f t="shared" si="25"/>
        <v>4.8402117981058056E-2</v>
      </c>
      <c r="U130" s="13">
        <f>(E130-E124)/E124</f>
        <v>-4.2778908324061105E-3</v>
      </c>
      <c r="V130" s="13">
        <f t="shared" si="24"/>
        <v>-4.3654098655754999E-3</v>
      </c>
    </row>
    <row r="131" spans="1:22" x14ac:dyDescent="0.2">
      <c r="A131" s="1">
        <v>44707</v>
      </c>
      <c r="B131" s="4">
        <v>145.699997</v>
      </c>
      <c r="C131" s="4">
        <v>160.25</v>
      </c>
      <c r="D131" s="4">
        <v>145.259995</v>
      </c>
      <c r="E131" s="4">
        <v>155.83999600000001</v>
      </c>
      <c r="F131" s="4">
        <v>155.83999600000001</v>
      </c>
      <c r="G131" s="2">
        <v>5502200</v>
      </c>
      <c r="H131" s="4">
        <f t="shared" ref="H131:H194" si="29">(G131/1000000)</f>
        <v>5.5022000000000002</v>
      </c>
      <c r="I131" s="10">
        <f t="shared" ref="I131:I194" si="30">(E131-E130)</f>
        <v>9.1999970000000246</v>
      </c>
      <c r="J131" s="6" t="b">
        <f t="shared" si="26"/>
        <v>0</v>
      </c>
      <c r="K131" s="5">
        <f t="shared" ref="K131:K194" si="31">(B131-E131)/B131</f>
        <v>-6.9595052908614799E-2</v>
      </c>
      <c r="L131" s="5">
        <f t="shared" si="23"/>
        <v>2.7519525741029557E-2</v>
      </c>
      <c r="M131" s="4">
        <f t="shared" ref="M131:M194" si="32">(E131-M130)*(2/($X$1+1))+M130</f>
        <v>150.91233856506207</v>
      </c>
      <c r="N131" s="4">
        <f t="shared" ref="N131:N194" si="33">(E131-N130)*(2/($X$2+1))+N130</f>
        <v>162.46801000188748</v>
      </c>
      <c r="O131" s="5">
        <f t="shared" ref="O131:O194" si="34">(M131-N131)/M131</f>
        <v>-7.6572078510621366E-2</v>
      </c>
      <c r="P131" s="43">
        <f t="shared" si="27"/>
        <v>-3.7454482640763016E-2</v>
      </c>
      <c r="Q131" s="14"/>
      <c r="R131" s="13">
        <f t="shared" si="28"/>
        <v>6.1874738167364822E-2</v>
      </c>
      <c r="S131" s="20" t="b">
        <f t="shared" ref="S131:S194" si="35">(E131&lt;E130)</f>
        <v>0</v>
      </c>
      <c r="T131" s="13"/>
      <c r="U131" s="13"/>
      <c r="V131" s="13">
        <f t="shared" si="24"/>
        <v>6.573417430775848E-3</v>
      </c>
    </row>
    <row r="132" spans="1:22" x14ac:dyDescent="0.2">
      <c r="A132" s="1">
        <v>44708</v>
      </c>
      <c r="B132" s="4">
        <v>158.88999899999999</v>
      </c>
      <c r="C132" s="4">
        <v>167.36000100000001</v>
      </c>
      <c r="D132" s="4">
        <v>158.66999799999999</v>
      </c>
      <c r="E132" s="4">
        <v>166.820007</v>
      </c>
      <c r="F132" s="4">
        <v>166.820007</v>
      </c>
      <c r="G132" s="2">
        <v>4522100</v>
      </c>
      <c r="H132" s="4">
        <f t="shared" si="29"/>
        <v>4.5221</v>
      </c>
      <c r="I132" s="10">
        <f t="shared" si="30"/>
        <v>10.98001099999999</v>
      </c>
      <c r="J132" s="6" t="b">
        <f t="shared" si="26"/>
        <v>0</v>
      </c>
      <c r="K132" s="5">
        <f t="shared" si="31"/>
        <v>-4.9908792560317251E-2</v>
      </c>
      <c r="L132" s="5">
        <f t="shared" ref="L132:L195" si="36">(C132-E132)/C132</f>
        <v>3.2265415677190821E-3</v>
      </c>
      <c r="M132" s="4">
        <f t="shared" si="32"/>
        <v>153.56361663755172</v>
      </c>
      <c r="N132" s="4">
        <f t="shared" si="33"/>
        <v>162.84644452346248</v>
      </c>
      <c r="O132" s="5">
        <f t="shared" si="34"/>
        <v>-6.0449396082019498E-2</v>
      </c>
      <c r="P132" s="43">
        <f t="shared" si="27"/>
        <v>3.3252546887461001E-2</v>
      </c>
      <c r="Q132" s="14"/>
      <c r="R132" s="13">
        <f t="shared" si="28"/>
        <v>8.9841491523419817E-2</v>
      </c>
      <c r="S132" s="20" t="b">
        <f t="shared" si="35"/>
        <v>0</v>
      </c>
      <c r="T132" s="13"/>
      <c r="U132" s="13"/>
      <c r="V132" s="13">
        <f t="shared" ref="V132:V195" si="37">(M132-M131)/M131</f>
        <v>1.7568332037652533E-2</v>
      </c>
    </row>
    <row r="133" spans="1:22" x14ac:dyDescent="0.2">
      <c r="A133" s="1">
        <v>44712</v>
      </c>
      <c r="B133" s="4">
        <v>167.570007</v>
      </c>
      <c r="C133" s="4">
        <v>170.55999800000001</v>
      </c>
      <c r="D133" s="4">
        <v>158.050003</v>
      </c>
      <c r="E133" s="4">
        <v>159.990005</v>
      </c>
      <c r="F133" s="4">
        <v>159.990005</v>
      </c>
      <c r="G133" s="2">
        <v>5849600</v>
      </c>
      <c r="H133" s="4">
        <f t="shared" si="29"/>
        <v>5.8495999999999997</v>
      </c>
      <c r="I133" s="10">
        <f t="shared" si="30"/>
        <v>-6.8300020000000075</v>
      </c>
      <c r="J133" s="6" t="b">
        <f t="shared" si="26"/>
        <v>1</v>
      </c>
      <c r="K133" s="5">
        <f t="shared" si="31"/>
        <v>4.523483728206807E-2</v>
      </c>
      <c r="L133" s="5">
        <f t="shared" si="36"/>
        <v>6.1972286139449946E-2</v>
      </c>
      <c r="M133" s="4">
        <f t="shared" si="32"/>
        <v>154.63468136462643</v>
      </c>
      <c r="N133" s="4">
        <f t="shared" si="33"/>
        <v>162.59805847794399</v>
      </c>
      <c r="O133" s="5">
        <f t="shared" si="34"/>
        <v>-5.1498001890921415E-2</v>
      </c>
      <c r="P133" s="43">
        <f t="shared" si="27"/>
        <v>2.2086388417099603E-2</v>
      </c>
      <c r="Q133" s="14"/>
      <c r="R133" s="13">
        <f t="shared" si="28"/>
        <v>0.10298670708818483</v>
      </c>
      <c r="S133" s="20" t="b">
        <f t="shared" si="35"/>
        <v>1</v>
      </c>
      <c r="T133" s="13"/>
      <c r="U133" s="13"/>
      <c r="V133" s="13">
        <f t="shared" si="37"/>
        <v>6.9747297603877873E-3</v>
      </c>
    </row>
    <row r="134" spans="1:22" x14ac:dyDescent="0.2">
      <c r="A134" s="1">
        <v>44713</v>
      </c>
      <c r="B134" s="4">
        <v>163.009995</v>
      </c>
      <c r="C134" s="4">
        <v>168</v>
      </c>
      <c r="D134" s="4">
        <v>158.35000600000001</v>
      </c>
      <c r="E134" s="4">
        <v>161.449997</v>
      </c>
      <c r="F134" s="4">
        <v>161.449997</v>
      </c>
      <c r="G134" s="2">
        <v>4977100</v>
      </c>
      <c r="H134" s="4">
        <f t="shared" si="29"/>
        <v>4.9771000000000001</v>
      </c>
      <c r="I134" s="10">
        <f t="shared" si="30"/>
        <v>1.4599919999999997</v>
      </c>
      <c r="J134" s="6" t="b">
        <f t="shared" si="26"/>
        <v>1</v>
      </c>
      <c r="K134" s="5">
        <f t="shared" si="31"/>
        <v>9.569953057173012E-3</v>
      </c>
      <c r="L134" s="5">
        <f t="shared" si="36"/>
        <v>3.8988113095238121E-2</v>
      </c>
      <c r="M134" s="4">
        <f t="shared" si="32"/>
        <v>155.77056730385536</v>
      </c>
      <c r="N134" s="4">
        <f t="shared" si="33"/>
        <v>162.49822704507929</v>
      </c>
      <c r="O134" s="5">
        <f t="shared" si="34"/>
        <v>-4.3189543812218109E-2</v>
      </c>
      <c r="P134" s="43">
        <f t="shared" si="27"/>
        <v>1.6559217449038637E-2</v>
      </c>
      <c r="Q134" s="14"/>
      <c r="R134" s="13">
        <f t="shared" si="28"/>
        <v>7.8509264669295198E-2</v>
      </c>
      <c r="S134" s="20" t="b">
        <f t="shared" si="35"/>
        <v>0</v>
      </c>
      <c r="T134" s="13"/>
      <c r="U134" s="13"/>
      <c r="V134" s="13">
        <f t="shared" si="37"/>
        <v>7.3456092074877062E-3</v>
      </c>
    </row>
    <row r="135" spans="1:22" x14ac:dyDescent="0.2">
      <c r="A135" s="1">
        <v>44714</v>
      </c>
      <c r="B135" s="4">
        <v>161</v>
      </c>
      <c r="C135" s="4">
        <v>176.55999800000001</v>
      </c>
      <c r="D135" s="4">
        <v>160.990005</v>
      </c>
      <c r="E135" s="4">
        <v>174.020004</v>
      </c>
      <c r="F135" s="4">
        <v>174.020004</v>
      </c>
      <c r="G135" s="2">
        <v>8498700</v>
      </c>
      <c r="H135" s="4">
        <f t="shared" si="29"/>
        <v>8.4986999999999995</v>
      </c>
      <c r="I135" s="10">
        <f t="shared" si="30"/>
        <v>12.570007000000004</v>
      </c>
      <c r="J135" s="6" t="b">
        <f t="shared" si="26"/>
        <v>0</v>
      </c>
      <c r="K135" s="5">
        <f t="shared" si="31"/>
        <v>-8.0869590062111807E-2</v>
      </c>
      <c r="L135" s="5">
        <f t="shared" si="36"/>
        <v>1.4386010584345426E-2</v>
      </c>
      <c r="M135" s="4">
        <f t="shared" si="32"/>
        <v>158.81214008654612</v>
      </c>
      <c r="N135" s="4">
        <f t="shared" si="33"/>
        <v>163.50012069333326</v>
      </c>
      <c r="O135" s="5">
        <f t="shared" si="34"/>
        <v>-2.9519031758103491E-2</v>
      </c>
      <c r="P135" s="43">
        <f t="shared" si="27"/>
        <v>1.3713466188838125E-2</v>
      </c>
      <c r="Q135" s="14"/>
      <c r="R135" s="13">
        <f t="shared" si="28"/>
        <v>0.11175378597493887</v>
      </c>
      <c r="S135" s="20" t="b">
        <f t="shared" si="35"/>
        <v>0</v>
      </c>
      <c r="T135" s="13"/>
      <c r="U135" s="13"/>
      <c r="V135" s="13">
        <f t="shared" si="37"/>
        <v>1.9525978722011655E-2</v>
      </c>
    </row>
    <row r="136" spans="1:22" x14ac:dyDescent="0.2">
      <c r="A136" s="1">
        <v>44715</v>
      </c>
      <c r="B136" s="4">
        <v>165.86399800000001</v>
      </c>
      <c r="C136" s="4">
        <v>170.820007</v>
      </c>
      <c r="D136" s="4">
        <v>160.69000199999999</v>
      </c>
      <c r="E136" s="4">
        <v>162.10000600000001</v>
      </c>
      <c r="F136" s="4">
        <v>162.10000600000001</v>
      </c>
      <c r="G136" s="2">
        <v>9303200</v>
      </c>
      <c r="H136" s="4">
        <f t="shared" si="29"/>
        <v>9.3032000000000004</v>
      </c>
      <c r="I136" s="10">
        <f t="shared" si="30"/>
        <v>-11.919997999999993</v>
      </c>
      <c r="J136" s="6" t="b">
        <f t="shared" si="26"/>
        <v>1</v>
      </c>
      <c r="K136" s="5">
        <f t="shared" si="31"/>
        <v>2.2693242930271109E-2</v>
      </c>
      <c r="L136" s="5">
        <f t="shared" si="36"/>
        <v>5.1047890426558738E-2</v>
      </c>
      <c r="M136" s="4">
        <f t="shared" si="32"/>
        <v>159.36011773878843</v>
      </c>
      <c r="N136" s="4">
        <f t="shared" si="33"/>
        <v>163.37837158956515</v>
      </c>
      <c r="O136" s="5">
        <f t="shared" si="34"/>
        <v>-2.5214927723404088E-2</v>
      </c>
      <c r="P136" s="43">
        <f t="shared" si="27"/>
        <v>8.3451510960315094E-3</v>
      </c>
      <c r="Q136" s="45"/>
      <c r="R136" s="13">
        <f t="shared" si="28"/>
        <v>7.1911902575246545E-2</v>
      </c>
      <c r="S136" s="20" t="b">
        <f t="shared" si="35"/>
        <v>1</v>
      </c>
      <c r="T136" s="13"/>
      <c r="U136" s="13"/>
      <c r="V136" s="13">
        <f t="shared" si="37"/>
        <v>3.4504770979327149E-3</v>
      </c>
    </row>
    <row r="137" spans="1:22" x14ac:dyDescent="0.2">
      <c r="A137" s="1">
        <v>44718</v>
      </c>
      <c r="B137" s="4">
        <v>167.479996</v>
      </c>
      <c r="C137" s="4">
        <v>171.35000600000001</v>
      </c>
      <c r="D137" s="4">
        <v>162.71000699999999</v>
      </c>
      <c r="E137" s="4">
        <v>168.970001</v>
      </c>
      <c r="F137" s="4">
        <v>168.970001</v>
      </c>
      <c r="G137" s="2">
        <v>6826000</v>
      </c>
      <c r="H137" s="4">
        <f t="shared" si="29"/>
        <v>6.8259999999999996</v>
      </c>
      <c r="I137" s="10">
        <f t="shared" si="30"/>
        <v>6.8699949999999887</v>
      </c>
      <c r="J137" s="6" t="b">
        <f t="shared" si="26"/>
        <v>0</v>
      </c>
      <c r="K137" s="5">
        <f t="shared" si="31"/>
        <v>-8.8966147336186734E-3</v>
      </c>
      <c r="L137" s="5">
        <f t="shared" si="36"/>
        <v>1.388972813925674E-2</v>
      </c>
      <c r="M137" s="4">
        <f t="shared" si="32"/>
        <v>160.96176494899035</v>
      </c>
      <c r="N137" s="4">
        <f t="shared" si="33"/>
        <v>163.8646002339508</v>
      </c>
      <c r="O137" s="5">
        <f t="shared" si="34"/>
        <v>-1.803431570149824E-2</v>
      </c>
      <c r="P137" s="43">
        <f t="shared" si="27"/>
        <v>1.0861225655444742E-2</v>
      </c>
      <c r="Q137" s="45"/>
      <c r="R137" s="13">
        <f t="shared" si="28"/>
        <v>6.4538563268747379E-2</v>
      </c>
      <c r="S137" s="20" t="b">
        <f t="shared" si="35"/>
        <v>0</v>
      </c>
      <c r="T137" s="13"/>
      <c r="U137" s="13"/>
      <c r="V137" s="13">
        <f t="shared" si="37"/>
        <v>1.0050489626439797E-2</v>
      </c>
    </row>
    <row r="138" spans="1:22" x14ac:dyDescent="0.2">
      <c r="A138" s="1">
        <v>44719</v>
      </c>
      <c r="B138" s="4">
        <v>166.10000600000001</v>
      </c>
      <c r="C138" s="4">
        <v>181.88999899999999</v>
      </c>
      <c r="D138" s="4">
        <v>165.841995</v>
      </c>
      <c r="E138" s="4">
        <v>176.679993</v>
      </c>
      <c r="F138" s="4">
        <v>176.679993</v>
      </c>
      <c r="G138" s="2">
        <v>5790900</v>
      </c>
      <c r="H138" s="4">
        <f t="shared" si="29"/>
        <v>5.7908999999999997</v>
      </c>
      <c r="I138" s="10">
        <f t="shared" si="30"/>
        <v>7.7099919999999997</v>
      </c>
      <c r="J138" s="6" t="b">
        <f t="shared" si="26"/>
        <v>0</v>
      </c>
      <c r="K138" s="5">
        <f t="shared" si="31"/>
        <v>-6.3696487765328491E-2</v>
      </c>
      <c r="L138" s="5">
        <f t="shared" si="36"/>
        <v>2.8643718888579427E-2</v>
      </c>
      <c r="M138" s="4">
        <f t="shared" si="32"/>
        <v>163.58146962415861</v>
      </c>
      <c r="N138" s="4">
        <f t="shared" si="33"/>
        <v>164.97898221360725</v>
      </c>
      <c r="O138" s="5">
        <f t="shared" si="34"/>
        <v>-8.5432206512114986E-3</v>
      </c>
      <c r="P138" s="43">
        <f t="shared" si="27"/>
        <v>1.3818957495828338E-2</v>
      </c>
      <c r="Q138" s="45"/>
      <c r="R138" s="13">
        <f t="shared" si="28"/>
        <v>0.11192300336894313</v>
      </c>
      <c r="S138" s="20" t="b">
        <f t="shared" si="35"/>
        <v>0</v>
      </c>
      <c r="T138" s="13"/>
      <c r="U138" s="13"/>
      <c r="V138" s="13">
        <f t="shared" si="37"/>
        <v>1.6275322751328324E-2</v>
      </c>
    </row>
    <row r="139" spans="1:22" x14ac:dyDescent="0.2">
      <c r="A139" s="1">
        <v>44720</v>
      </c>
      <c r="B139" s="4">
        <v>176</v>
      </c>
      <c r="C139" s="4">
        <v>180.470001</v>
      </c>
      <c r="D139" s="4">
        <v>175.050003</v>
      </c>
      <c r="E139" s="4">
        <v>178.83999600000001</v>
      </c>
      <c r="F139" s="4">
        <v>178.83999600000001</v>
      </c>
      <c r="G139" s="2">
        <v>2893000</v>
      </c>
      <c r="H139" s="4">
        <f t="shared" si="29"/>
        <v>2.8929999999999998</v>
      </c>
      <c r="I139" s="10">
        <f t="shared" si="30"/>
        <v>2.1600030000000174</v>
      </c>
      <c r="J139" s="6" t="b">
        <f t="shared" si="26"/>
        <v>0</v>
      </c>
      <c r="K139" s="5">
        <f t="shared" si="31"/>
        <v>-1.6136340909090986E-2</v>
      </c>
      <c r="L139" s="5">
        <f t="shared" si="36"/>
        <v>9.0319997283093215E-3</v>
      </c>
      <c r="M139" s="4">
        <f t="shared" si="32"/>
        <v>166.12455735346552</v>
      </c>
      <c r="N139" s="4">
        <f t="shared" si="33"/>
        <v>166.1842877602501</v>
      </c>
      <c r="O139" s="5">
        <f t="shared" si="34"/>
        <v>-3.5955193943717774E-4</v>
      </c>
      <c r="P139" s="43">
        <f t="shared" si="27"/>
        <v>5.3727430722621525E-2</v>
      </c>
      <c r="Q139" s="45"/>
      <c r="R139" s="13">
        <f t="shared" si="28"/>
        <v>8.6353540229524753E-2</v>
      </c>
      <c r="S139" s="20" t="b">
        <f t="shared" si="35"/>
        <v>0</v>
      </c>
      <c r="T139" s="13"/>
      <c r="U139" s="13"/>
      <c r="V139" s="13">
        <f t="shared" si="37"/>
        <v>1.5546306896189709E-2</v>
      </c>
    </row>
    <row r="140" spans="1:22" x14ac:dyDescent="0.2">
      <c r="A140" s="1">
        <v>44721</v>
      </c>
      <c r="B140" s="4">
        <v>176.5</v>
      </c>
      <c r="C140" s="4">
        <v>179.58000200000001</v>
      </c>
      <c r="D140" s="4">
        <v>173.41000399999999</v>
      </c>
      <c r="E140" s="4">
        <v>173.550003</v>
      </c>
      <c r="F140" s="4">
        <v>173.550003</v>
      </c>
      <c r="G140" s="2">
        <v>2914500</v>
      </c>
      <c r="H140" s="4">
        <f t="shared" si="29"/>
        <v>2.9144999999999999</v>
      </c>
      <c r="I140" s="10">
        <f t="shared" si="30"/>
        <v>-5.2899930000000097</v>
      </c>
      <c r="J140" s="6" t="b">
        <f t="shared" si="26"/>
        <v>1</v>
      </c>
      <c r="K140" s="5">
        <f t="shared" si="31"/>
        <v>1.6713864022662867E-2</v>
      </c>
      <c r="L140" s="5">
        <f t="shared" si="36"/>
        <v>3.3578343539610853E-2</v>
      </c>
      <c r="M140" s="4">
        <f t="shared" si="32"/>
        <v>167.36213162788795</v>
      </c>
      <c r="N140" s="4">
        <f t="shared" si="33"/>
        <v>166.82478473761967</v>
      </c>
      <c r="O140" s="5">
        <f t="shared" si="34"/>
        <v>3.2106838329653675E-3</v>
      </c>
      <c r="P140" s="43">
        <f t="shared" si="27"/>
        <v>3.6136444447055951E-2</v>
      </c>
      <c r="Q140" s="48"/>
      <c r="R140" s="13">
        <f t="shared" si="28"/>
        <v>7.3002597739835237E-2</v>
      </c>
      <c r="S140" s="20" t="b">
        <f t="shared" si="35"/>
        <v>1</v>
      </c>
      <c r="T140" s="13"/>
      <c r="U140" s="13"/>
      <c r="V140" s="13">
        <f t="shared" si="37"/>
        <v>7.4496768818424859E-3</v>
      </c>
    </row>
    <row r="141" spans="1:22" x14ac:dyDescent="0.2">
      <c r="A141" s="1">
        <v>44722</v>
      </c>
      <c r="B141" s="4">
        <v>168.125</v>
      </c>
      <c r="C141" s="4">
        <v>170.5</v>
      </c>
      <c r="D141" s="4">
        <v>165.08000200000001</v>
      </c>
      <c r="E141" s="4">
        <v>169.320007</v>
      </c>
      <c r="F141" s="4">
        <v>169.320007</v>
      </c>
      <c r="G141" s="2">
        <v>4201700</v>
      </c>
      <c r="H141" s="4">
        <f t="shared" si="29"/>
        <v>4.2016999999999998</v>
      </c>
      <c r="I141" s="10">
        <f t="shared" si="30"/>
        <v>-4.2299959999999999</v>
      </c>
      <c r="J141" s="6" t="b">
        <f t="shared" si="26"/>
        <v>0</v>
      </c>
      <c r="K141" s="5">
        <f t="shared" si="31"/>
        <v>-7.1078483271375696E-3</v>
      </c>
      <c r="L141" s="5">
        <f t="shared" si="36"/>
        <v>6.920780058651003E-3</v>
      </c>
      <c r="M141" s="4">
        <f t="shared" si="32"/>
        <v>167.68844418990662</v>
      </c>
      <c r="N141" s="4">
        <f t="shared" si="33"/>
        <v>167.04176058652232</v>
      </c>
      <c r="O141" s="5">
        <f t="shared" si="34"/>
        <v>3.8564589617871145E-3</v>
      </c>
      <c r="P141" s="43">
        <f t="shared" si="27"/>
        <v>-1.5555288872216855E-2</v>
      </c>
      <c r="Q141" s="48"/>
      <c r="R141" s="13">
        <f t="shared" si="28"/>
        <v>1.6766544788914036E-2</v>
      </c>
      <c r="S141" s="20" t="b">
        <f t="shared" si="35"/>
        <v>1</v>
      </c>
      <c r="T141" s="13">
        <f>(E141-E140)/E140</f>
        <v>-2.4373355960126374E-2</v>
      </c>
      <c r="U141" s="13"/>
      <c r="V141" s="13">
        <f t="shared" si="37"/>
        <v>1.9497395189981977E-3</v>
      </c>
    </row>
    <row r="142" spans="1:22" x14ac:dyDescent="0.2">
      <c r="A142" s="1">
        <v>44725</v>
      </c>
      <c r="B142" s="4">
        <v>158.71000699999999</v>
      </c>
      <c r="C142" s="4">
        <v>160.88000500000001</v>
      </c>
      <c r="D142" s="4">
        <v>150.63000500000001</v>
      </c>
      <c r="E142" s="4">
        <v>154.520004</v>
      </c>
      <c r="F142" s="4">
        <v>154.520004</v>
      </c>
      <c r="G142" s="2">
        <v>5620300</v>
      </c>
      <c r="H142" s="4">
        <f t="shared" si="29"/>
        <v>5.6203000000000003</v>
      </c>
      <c r="I142" s="10">
        <f t="shared" si="30"/>
        <v>-14.800003000000004</v>
      </c>
      <c r="J142" s="6" t="b">
        <f t="shared" si="26"/>
        <v>1</v>
      </c>
      <c r="K142" s="5">
        <f t="shared" si="31"/>
        <v>2.6400370582807614E-2</v>
      </c>
      <c r="L142" s="5">
        <f t="shared" si="36"/>
        <v>3.9532575847446121E-2</v>
      </c>
      <c r="M142" s="4">
        <f t="shared" si="32"/>
        <v>165.49370415825553</v>
      </c>
      <c r="N142" s="4">
        <f t="shared" si="33"/>
        <v>165.9529121876943</v>
      </c>
      <c r="O142" s="5">
        <f t="shared" si="34"/>
        <v>-2.7747764289549419E-3</v>
      </c>
      <c r="P142" s="43">
        <f t="shared" si="27"/>
        <v>-8.9814287702702611E-2</v>
      </c>
      <c r="Q142" s="48"/>
      <c r="R142" s="13">
        <f t="shared" si="28"/>
        <v>-2.7878396835227057E-2</v>
      </c>
      <c r="S142" s="20" t="b">
        <f t="shared" si="35"/>
        <v>1</v>
      </c>
      <c r="T142" s="13">
        <f>(E142-E141)/E141</f>
        <v>-8.7408471463150852E-2</v>
      </c>
      <c r="U142" s="13"/>
      <c r="V142" s="13">
        <f t="shared" si="37"/>
        <v>-1.3088200813441609E-2</v>
      </c>
    </row>
    <row r="143" spans="1:22" x14ac:dyDescent="0.2">
      <c r="A143" s="1">
        <v>44726</v>
      </c>
      <c r="B143" s="4">
        <v>156</v>
      </c>
      <c r="C143" s="4">
        <v>162.25</v>
      </c>
      <c r="D143" s="4">
        <v>153.53999300000001</v>
      </c>
      <c r="E143" s="4">
        <v>159.259995</v>
      </c>
      <c r="F143" s="4">
        <v>159.259995</v>
      </c>
      <c r="G143" s="2">
        <v>3283000</v>
      </c>
      <c r="H143" s="4">
        <f t="shared" si="29"/>
        <v>3.2829999999999999</v>
      </c>
      <c r="I143" s="10">
        <f t="shared" si="30"/>
        <v>4.7399910000000034</v>
      </c>
      <c r="J143" s="6" t="b">
        <f t="shared" si="26"/>
        <v>0</v>
      </c>
      <c r="K143" s="5">
        <f t="shared" si="31"/>
        <v>-2.0897403846153868E-2</v>
      </c>
      <c r="L143" s="5">
        <f t="shared" si="36"/>
        <v>1.8428382126348206E-2</v>
      </c>
      <c r="M143" s="4">
        <f t="shared" si="32"/>
        <v>164.45475263187961</v>
      </c>
      <c r="N143" s="4">
        <f t="shared" si="33"/>
        <v>165.37091938876435</v>
      </c>
      <c r="O143" s="5">
        <f t="shared" si="34"/>
        <v>-5.5709351187649145E-3</v>
      </c>
      <c r="P143" s="43">
        <f t="shared" si="27"/>
        <v>-6.6369377942585378E-2</v>
      </c>
      <c r="Q143" s="48"/>
      <c r="R143" s="13">
        <f t="shared" si="28"/>
        <v>-1.3406439136573925E-2</v>
      </c>
      <c r="S143" s="20" t="b">
        <f t="shared" si="35"/>
        <v>0</v>
      </c>
      <c r="T143" s="13">
        <f>(E143-E142)/E142</f>
        <v>3.0675581654786933E-2</v>
      </c>
      <c r="U143" s="13"/>
      <c r="V143" s="13">
        <f t="shared" si="37"/>
        <v>-6.2778915467527384E-3</v>
      </c>
    </row>
    <row r="144" spans="1:22" x14ac:dyDescent="0.2">
      <c r="A144" s="1">
        <v>44727</v>
      </c>
      <c r="B144" s="4">
        <v>161.33000200000001</v>
      </c>
      <c r="C144" s="4">
        <v>167.5</v>
      </c>
      <c r="D144" s="4">
        <v>159.270004</v>
      </c>
      <c r="E144" s="4">
        <v>164.35000600000001</v>
      </c>
      <c r="F144" s="4">
        <v>164.35000600000001</v>
      </c>
      <c r="G144" s="2">
        <v>3635000</v>
      </c>
      <c r="H144" s="4">
        <f t="shared" si="29"/>
        <v>3.6349999999999998</v>
      </c>
      <c r="I144" s="10">
        <f t="shared" si="30"/>
        <v>5.0900110000000041</v>
      </c>
      <c r="J144" s="6" t="b">
        <f t="shared" si="26"/>
        <v>0</v>
      </c>
      <c r="K144" s="5">
        <f t="shared" si="31"/>
        <v>-1.8719419590659894E-2</v>
      </c>
      <c r="L144" s="5">
        <f t="shared" si="36"/>
        <v>1.8805934328358163E-2</v>
      </c>
      <c r="M144" s="4">
        <f t="shared" si="32"/>
        <v>164.43729485989968</v>
      </c>
      <c r="N144" s="4">
        <f t="shared" si="33"/>
        <v>165.28214431148049</v>
      </c>
      <c r="O144" s="5">
        <f t="shared" si="34"/>
        <v>-5.1378213944751642E-3</v>
      </c>
      <c r="P144" s="43">
        <f t="shared" si="27"/>
        <v>-3.1424080919734199E-2</v>
      </c>
      <c r="Q144" s="45"/>
      <c r="R144" s="13">
        <f t="shared" si="28"/>
        <v>1.86253680633079E-2</v>
      </c>
      <c r="S144" s="20" t="b">
        <f t="shared" si="35"/>
        <v>0</v>
      </c>
      <c r="T144" s="13">
        <f>(E144-E143)/E143</f>
        <v>3.1960386536493385E-2</v>
      </c>
      <c r="U144" s="13">
        <f>(E144-E141)/E141</f>
        <v>-2.9352709629878508E-2</v>
      </c>
      <c r="V144" s="13">
        <f t="shared" si="37"/>
        <v>-1.0615547255732081E-4</v>
      </c>
    </row>
    <row r="145" spans="1:22" x14ac:dyDescent="0.2">
      <c r="A145" s="1">
        <v>44728</v>
      </c>
      <c r="B145" s="4">
        <v>157.03999300000001</v>
      </c>
      <c r="C145" s="4">
        <v>161.449997</v>
      </c>
      <c r="D145" s="4">
        <v>153.759995</v>
      </c>
      <c r="E145" s="4">
        <v>157.21000699999999</v>
      </c>
      <c r="F145" s="4">
        <v>157.21000699999999</v>
      </c>
      <c r="G145" s="2">
        <v>3776800</v>
      </c>
      <c r="H145" s="4">
        <f t="shared" si="29"/>
        <v>3.7768000000000002</v>
      </c>
      <c r="I145" s="10">
        <f t="shared" si="30"/>
        <v>-7.1399990000000173</v>
      </c>
      <c r="J145" s="6" t="b">
        <f t="shared" si="26"/>
        <v>1</v>
      </c>
      <c r="K145" s="5">
        <f t="shared" si="31"/>
        <v>-1.0826159422968171E-3</v>
      </c>
      <c r="L145" s="5">
        <f t="shared" si="36"/>
        <v>2.6261939168695098E-2</v>
      </c>
      <c r="M145" s="4">
        <f t="shared" si="32"/>
        <v>163.23274688324972</v>
      </c>
      <c r="N145" s="4">
        <f t="shared" si="33"/>
        <v>164.58021932787349</v>
      </c>
      <c r="O145" s="5">
        <f t="shared" si="34"/>
        <v>-8.2549149625444906E-3</v>
      </c>
      <c r="P145" s="43">
        <f t="shared" si="27"/>
        <v>-5.8032178371812779E-2</v>
      </c>
      <c r="Q145" s="45"/>
      <c r="R145" s="13">
        <f t="shared" si="28"/>
        <v>-1.0921521062956883E-2</v>
      </c>
      <c r="S145" s="20" t="b">
        <f t="shared" si="35"/>
        <v>1</v>
      </c>
      <c r="T145" s="13"/>
      <c r="U145" s="13"/>
      <c r="V145" s="13">
        <f t="shared" si="37"/>
        <v>-7.325272394417796E-3</v>
      </c>
    </row>
    <row r="146" spans="1:22" x14ac:dyDescent="0.2">
      <c r="A146" s="1">
        <v>44729</v>
      </c>
      <c r="B146" s="4">
        <v>158.5</v>
      </c>
      <c r="C146" s="4">
        <v>165.509995</v>
      </c>
      <c r="D146" s="4">
        <v>157.929993</v>
      </c>
      <c r="E146" s="4">
        <v>163.89999399999999</v>
      </c>
      <c r="F146" s="4">
        <v>163.89999399999999</v>
      </c>
      <c r="G146" s="2">
        <v>4364800</v>
      </c>
      <c r="H146" s="4">
        <f t="shared" si="29"/>
        <v>4.3647999999999998</v>
      </c>
      <c r="I146" s="10">
        <f t="shared" si="30"/>
        <v>6.6899870000000021</v>
      </c>
      <c r="J146" s="6" t="b">
        <f t="shared" si="26"/>
        <v>0</v>
      </c>
      <c r="K146" s="5">
        <f t="shared" si="31"/>
        <v>-3.4069362776025187E-2</v>
      </c>
      <c r="L146" s="5">
        <f t="shared" si="36"/>
        <v>9.7275152476441751E-3</v>
      </c>
      <c r="M146" s="4">
        <f t="shared" si="32"/>
        <v>163.34395473604144</v>
      </c>
      <c r="N146" s="4">
        <f t="shared" si="33"/>
        <v>164.52106929936275</v>
      </c>
      <c r="O146" s="5">
        <f t="shared" si="34"/>
        <v>-7.206355235022258E-3</v>
      </c>
      <c r="P146" s="43">
        <f t="shared" si="27"/>
        <v>-3.3144549149616405E-2</v>
      </c>
      <c r="Q146" s="45"/>
      <c r="R146" s="13">
        <f t="shared" si="28"/>
        <v>1.3260608679756867E-2</v>
      </c>
      <c r="S146" s="20" t="b">
        <f t="shared" si="35"/>
        <v>0</v>
      </c>
      <c r="T146" s="13"/>
      <c r="U146" s="13"/>
      <c r="V146" s="13">
        <f t="shared" si="37"/>
        <v>6.8128396363544659E-4</v>
      </c>
    </row>
    <row r="147" spans="1:22" x14ac:dyDescent="0.2">
      <c r="A147" s="1">
        <v>44733</v>
      </c>
      <c r="B147" s="4">
        <v>165</v>
      </c>
      <c r="C147" s="4">
        <v>170.85000600000001</v>
      </c>
      <c r="D147" s="4">
        <v>163.08000200000001</v>
      </c>
      <c r="E147" s="4">
        <v>164.63999899999999</v>
      </c>
      <c r="F147" s="4">
        <v>164.63999899999999</v>
      </c>
      <c r="G147" s="2">
        <v>4520300</v>
      </c>
      <c r="H147" s="4">
        <f t="shared" si="29"/>
        <v>4.5202999999999998</v>
      </c>
      <c r="I147" s="10">
        <f t="shared" si="30"/>
        <v>0.74000499999999647</v>
      </c>
      <c r="J147" s="6" t="b">
        <f t="shared" si="26"/>
        <v>1</v>
      </c>
      <c r="K147" s="5">
        <f t="shared" si="31"/>
        <v>2.18182424242431E-3</v>
      </c>
      <c r="L147" s="5">
        <f t="shared" si="36"/>
        <v>3.6347713092851855E-2</v>
      </c>
      <c r="M147" s="4">
        <f t="shared" si="32"/>
        <v>163.55996211336787</v>
      </c>
      <c r="N147" s="4">
        <f t="shared" si="33"/>
        <v>164.53141101246163</v>
      </c>
      <c r="O147" s="5">
        <f t="shared" si="34"/>
        <v>-5.9394052587296419E-3</v>
      </c>
      <c r="P147" s="43">
        <f t="shared" si="27"/>
        <v>-2.9344596756215491E-3</v>
      </c>
      <c r="Q147" s="45"/>
      <c r="R147" s="13">
        <f t="shared" si="28"/>
        <v>4.4571078352165464E-2</v>
      </c>
      <c r="S147" s="20" t="b">
        <f t="shared" si="35"/>
        <v>0</v>
      </c>
      <c r="T147" s="13"/>
      <c r="U147" s="13"/>
      <c r="V147" s="13">
        <f t="shared" si="37"/>
        <v>1.3224081520218814E-3</v>
      </c>
    </row>
    <row r="148" spans="1:22" x14ac:dyDescent="0.2">
      <c r="A148" s="1">
        <v>44734</v>
      </c>
      <c r="B148" s="4">
        <v>162.61000100000001</v>
      </c>
      <c r="C148" s="4">
        <v>171.66999799999999</v>
      </c>
      <c r="D148" s="4">
        <v>161.89700300000001</v>
      </c>
      <c r="E148" s="4">
        <v>165.71000699999999</v>
      </c>
      <c r="F148" s="4">
        <v>165.71000699999999</v>
      </c>
      <c r="G148" s="2">
        <v>2986500</v>
      </c>
      <c r="H148" s="4">
        <f t="shared" si="29"/>
        <v>2.9864999999999999</v>
      </c>
      <c r="I148" s="10">
        <f t="shared" si="30"/>
        <v>1.0700080000000014</v>
      </c>
      <c r="J148" s="6" t="b">
        <f t="shared" si="26"/>
        <v>1</v>
      </c>
      <c r="K148" s="5">
        <f t="shared" si="31"/>
        <v>-1.9064054983924262E-2</v>
      </c>
      <c r="L148" s="5">
        <f t="shared" si="36"/>
        <v>3.471772044874144E-2</v>
      </c>
      <c r="M148" s="4">
        <f t="shared" si="32"/>
        <v>163.91830292780656</v>
      </c>
      <c r="N148" s="4">
        <f t="shared" si="33"/>
        <v>164.63389762007367</v>
      </c>
      <c r="O148" s="5">
        <f t="shared" si="34"/>
        <v>-4.3655569847027278E-3</v>
      </c>
      <c r="P148" s="43">
        <f t="shared" si="27"/>
        <v>-1.2331142353863803E-2</v>
      </c>
      <c r="Q148" s="45"/>
      <c r="R148" s="13">
        <f t="shared" si="28"/>
        <v>4.7289991012214511E-2</v>
      </c>
      <c r="S148" s="20" t="b">
        <f t="shared" si="35"/>
        <v>0</v>
      </c>
      <c r="T148" s="13">
        <f t="shared" ref="T148:T154" si="38">(E148-E147)/E147</f>
        <v>6.4990768130410489E-3</v>
      </c>
      <c r="U148" s="13"/>
      <c r="V148" s="13">
        <f t="shared" si="37"/>
        <v>2.1908834522125593E-3</v>
      </c>
    </row>
    <row r="149" spans="1:22" x14ac:dyDescent="0.2">
      <c r="A149" s="1">
        <v>44735</v>
      </c>
      <c r="B149" s="4">
        <v>168.58999600000001</v>
      </c>
      <c r="C149" s="4">
        <v>176.60000600000001</v>
      </c>
      <c r="D149" s="4">
        <v>166.64999399999999</v>
      </c>
      <c r="E149" s="4">
        <v>174.89999399999999</v>
      </c>
      <c r="F149" s="4">
        <v>174.89999399999999</v>
      </c>
      <c r="G149" s="2">
        <v>4344300</v>
      </c>
      <c r="H149" s="4">
        <f t="shared" si="29"/>
        <v>4.3442999999999996</v>
      </c>
      <c r="I149" s="10">
        <f t="shared" si="30"/>
        <v>9.1899870000000021</v>
      </c>
      <c r="J149" s="6" t="b">
        <f t="shared" si="26"/>
        <v>0</v>
      </c>
      <c r="K149" s="5">
        <f t="shared" si="31"/>
        <v>-3.7428068982218725E-2</v>
      </c>
      <c r="L149" s="5">
        <f t="shared" si="36"/>
        <v>9.6263416887993492E-3</v>
      </c>
      <c r="M149" s="4">
        <f t="shared" si="32"/>
        <v>165.74858477317213</v>
      </c>
      <c r="N149" s="4">
        <f t="shared" si="33"/>
        <v>165.52660165311073</v>
      </c>
      <c r="O149" s="5">
        <f t="shared" si="34"/>
        <v>1.3392761112571818E-3</v>
      </c>
      <c r="P149" s="43">
        <f t="shared" si="27"/>
        <v>5.4384128109537079E-3</v>
      </c>
      <c r="Q149" s="45"/>
      <c r="R149" s="13">
        <f t="shared" si="28"/>
        <v>6.5469163683527745E-2</v>
      </c>
      <c r="S149" s="20" t="b">
        <f t="shared" si="35"/>
        <v>0</v>
      </c>
      <c r="T149" s="13">
        <f t="shared" si="38"/>
        <v>5.5458250025902191E-2</v>
      </c>
      <c r="U149" s="13"/>
      <c r="V149" s="13">
        <f t="shared" si="37"/>
        <v>1.1165817438774123E-2</v>
      </c>
    </row>
    <row r="150" spans="1:22" x14ac:dyDescent="0.2">
      <c r="A150" s="1">
        <v>44736</v>
      </c>
      <c r="B150" s="4">
        <v>177.990005</v>
      </c>
      <c r="C150" s="4">
        <v>188.679993</v>
      </c>
      <c r="D150" s="4">
        <v>177.28999300000001</v>
      </c>
      <c r="E150" s="4">
        <v>184.990005</v>
      </c>
      <c r="F150" s="4">
        <v>184.990005</v>
      </c>
      <c r="G150" s="2">
        <v>6131900</v>
      </c>
      <c r="H150" s="4">
        <f t="shared" si="29"/>
        <v>6.1318999999999999</v>
      </c>
      <c r="I150" s="10">
        <f t="shared" si="30"/>
        <v>10.090011000000004</v>
      </c>
      <c r="J150" s="6" t="b">
        <f t="shared" si="26"/>
        <v>0</v>
      </c>
      <c r="K150" s="5">
        <f t="shared" si="31"/>
        <v>-3.932805103297795E-2</v>
      </c>
      <c r="L150" s="5">
        <f t="shared" si="36"/>
        <v>1.955685889812387E-2</v>
      </c>
      <c r="M150" s="4">
        <f t="shared" si="32"/>
        <v>168.9554881443101</v>
      </c>
      <c r="N150" s="4">
        <f t="shared" si="33"/>
        <v>167.21907150936198</v>
      </c>
      <c r="O150" s="5">
        <f t="shared" si="34"/>
        <v>1.0277361534802508E-2</v>
      </c>
      <c r="P150" s="43">
        <f t="shared" si="27"/>
        <v>4.9329589392036535E-2</v>
      </c>
      <c r="Q150" s="48"/>
      <c r="R150" s="13">
        <f t="shared" si="28"/>
        <v>0.11674379490320309</v>
      </c>
      <c r="S150" s="20" t="b">
        <f t="shared" si="35"/>
        <v>0</v>
      </c>
      <c r="T150" s="13">
        <f t="shared" si="38"/>
        <v>5.7690173505666353E-2</v>
      </c>
      <c r="U150" s="13"/>
      <c r="V150" s="13">
        <f t="shared" si="37"/>
        <v>1.9347998509469232E-2</v>
      </c>
    </row>
    <row r="151" spans="1:22" x14ac:dyDescent="0.2">
      <c r="A151" s="1">
        <v>44739</v>
      </c>
      <c r="B151" s="4">
        <v>185.020004</v>
      </c>
      <c r="C151" s="4">
        <v>185.63999899999999</v>
      </c>
      <c r="D151" s="4">
        <v>177.33000200000001</v>
      </c>
      <c r="E151" s="4">
        <v>181.929993</v>
      </c>
      <c r="F151" s="4">
        <v>181.929993</v>
      </c>
      <c r="G151" s="2">
        <v>2863000</v>
      </c>
      <c r="H151" s="4">
        <f t="shared" si="29"/>
        <v>2.863</v>
      </c>
      <c r="I151" s="10">
        <f t="shared" si="30"/>
        <v>-3.0600120000000004</v>
      </c>
      <c r="J151" s="6" t="b">
        <f t="shared" si="26"/>
        <v>0</v>
      </c>
      <c r="K151" s="5">
        <f t="shared" si="31"/>
        <v>1.6700956292272074E-2</v>
      </c>
      <c r="L151" s="5">
        <f t="shared" si="36"/>
        <v>1.9984949472015418E-2</v>
      </c>
      <c r="M151" s="4">
        <f t="shared" si="32"/>
        <v>171.1179056202584</v>
      </c>
      <c r="N151" s="4">
        <f t="shared" si="33"/>
        <v>168.4982820737653</v>
      </c>
      <c r="O151" s="5">
        <f t="shared" si="34"/>
        <v>1.5308880371096411E-2</v>
      </c>
      <c r="P151" s="43">
        <f t="shared" si="27"/>
        <v>3.6303017835710168E-2</v>
      </c>
      <c r="Q151" s="14"/>
      <c r="R151" s="13">
        <f t="shared" si="28"/>
        <v>8.4866007020730744E-2</v>
      </c>
      <c r="S151" s="20" t="b">
        <f t="shared" si="35"/>
        <v>1</v>
      </c>
      <c r="T151" s="13">
        <f t="shared" si="38"/>
        <v>-1.6541499093423995E-2</v>
      </c>
      <c r="U151" s="13"/>
      <c r="V151" s="13">
        <f t="shared" si="37"/>
        <v>1.2798740660624856E-2</v>
      </c>
    </row>
    <row r="152" spans="1:22" x14ac:dyDescent="0.2">
      <c r="A152" s="1">
        <v>44740</v>
      </c>
      <c r="B152" s="4">
        <v>181.44000199999999</v>
      </c>
      <c r="C152" s="4">
        <v>183.929993</v>
      </c>
      <c r="D152" s="4">
        <v>171.71000699999999</v>
      </c>
      <c r="E152" s="4">
        <v>174.19000199999999</v>
      </c>
      <c r="F152" s="4">
        <v>174.19000199999999</v>
      </c>
      <c r="G152" s="2">
        <v>3111300</v>
      </c>
      <c r="H152" s="4">
        <f t="shared" si="29"/>
        <v>3.1113</v>
      </c>
      <c r="I152" s="10">
        <f t="shared" si="30"/>
        <v>-7.7399910000000034</v>
      </c>
      <c r="J152" s="6" t="b">
        <f t="shared" si="26"/>
        <v>1</v>
      </c>
      <c r="K152" s="5">
        <f t="shared" si="31"/>
        <v>3.9958112434324157E-2</v>
      </c>
      <c r="L152" s="5">
        <f t="shared" si="36"/>
        <v>5.2954881589105503E-2</v>
      </c>
      <c r="M152" s="4">
        <f t="shared" si="32"/>
        <v>171.62992168354867</v>
      </c>
      <c r="N152" s="4">
        <f t="shared" si="33"/>
        <v>168.99321424126396</v>
      </c>
      <c r="O152" s="5">
        <f t="shared" si="34"/>
        <v>1.536274920142584E-2</v>
      </c>
      <c r="P152" s="43">
        <f t="shared" si="27"/>
        <v>4.666162850029056E-4</v>
      </c>
      <c r="Q152" s="14"/>
      <c r="R152" s="13">
        <f t="shared" si="28"/>
        <v>7.1666240919984803E-2</v>
      </c>
      <c r="S152" s="20" t="b">
        <f t="shared" si="35"/>
        <v>1</v>
      </c>
      <c r="T152" s="13">
        <f t="shared" si="38"/>
        <v>-4.2543787708495123E-2</v>
      </c>
      <c r="U152" s="13"/>
      <c r="V152" s="13">
        <f t="shared" si="37"/>
        <v>2.992182854473053E-3</v>
      </c>
    </row>
    <row r="153" spans="1:22" x14ac:dyDescent="0.2">
      <c r="A153" s="1">
        <v>44741</v>
      </c>
      <c r="B153" s="4">
        <v>174.375</v>
      </c>
      <c r="C153" s="4">
        <v>177.86000100000001</v>
      </c>
      <c r="D153" s="4">
        <v>171.720001</v>
      </c>
      <c r="E153" s="4">
        <v>175.94000199999999</v>
      </c>
      <c r="F153" s="4">
        <v>175.94000199999999</v>
      </c>
      <c r="G153" s="2">
        <v>2238100</v>
      </c>
      <c r="H153" s="4">
        <f t="shared" si="29"/>
        <v>2.2381000000000002</v>
      </c>
      <c r="I153" s="10">
        <f t="shared" si="30"/>
        <v>1.75</v>
      </c>
      <c r="J153" s="6" t="b">
        <f t="shared" si="26"/>
        <v>0</v>
      </c>
      <c r="K153" s="5">
        <f t="shared" si="31"/>
        <v>-8.9749218637992408E-3</v>
      </c>
      <c r="L153" s="5">
        <f t="shared" si="36"/>
        <v>1.0795001626026183E-2</v>
      </c>
      <c r="M153" s="4">
        <f t="shared" si="32"/>
        <v>172.34826840295722</v>
      </c>
      <c r="N153" s="4">
        <f t="shared" si="33"/>
        <v>169.59728274202362</v>
      </c>
      <c r="O153" s="5">
        <f t="shared" si="34"/>
        <v>1.5961783001507614E-2</v>
      </c>
      <c r="P153" s="43">
        <f t="shared" si="27"/>
        <v>-3.645336322662123E-3</v>
      </c>
      <c r="Q153" s="14"/>
      <c r="R153" s="13">
        <f t="shared" si="28"/>
        <v>3.1980202923513806E-2</v>
      </c>
      <c r="S153" s="20" t="b">
        <f t="shared" si="35"/>
        <v>0</v>
      </c>
      <c r="T153" s="13">
        <f t="shared" si="38"/>
        <v>1.0046500831890456E-2</v>
      </c>
      <c r="U153" s="13"/>
      <c r="V153" s="13">
        <f t="shared" si="37"/>
        <v>4.1854398834547729E-3</v>
      </c>
    </row>
    <row r="154" spans="1:22" x14ac:dyDescent="0.2">
      <c r="A154" s="1">
        <v>44742</v>
      </c>
      <c r="B154" s="4">
        <v>173.61999499999999</v>
      </c>
      <c r="C154" s="4">
        <v>174.800003</v>
      </c>
      <c r="D154" s="4">
        <v>163.550003</v>
      </c>
      <c r="E154" s="4">
        <v>168.55999800000001</v>
      </c>
      <c r="F154" s="4">
        <v>168.55999800000001</v>
      </c>
      <c r="G154" s="2">
        <v>4214600</v>
      </c>
      <c r="H154" s="4">
        <f t="shared" si="29"/>
        <v>4.2145999999999999</v>
      </c>
      <c r="I154" s="10">
        <f t="shared" si="30"/>
        <v>-7.3800039999999854</v>
      </c>
      <c r="J154" s="6" t="b">
        <f t="shared" si="26"/>
        <v>1</v>
      </c>
      <c r="K154" s="5">
        <f t="shared" si="31"/>
        <v>2.9144091381870976E-2</v>
      </c>
      <c r="L154" s="5">
        <f t="shared" si="36"/>
        <v>3.5697968494886101E-2</v>
      </c>
      <c r="M154" s="4">
        <f t="shared" si="32"/>
        <v>171.71689000246434</v>
      </c>
      <c r="N154" s="4">
        <f t="shared" si="33"/>
        <v>169.50708406880418</v>
      </c>
      <c r="O154" s="5">
        <f t="shared" si="34"/>
        <v>1.2868890961328559E-2</v>
      </c>
      <c r="P154" s="43">
        <f t="shared" si="27"/>
        <v>-4.756018468740688E-2</v>
      </c>
      <c r="Q154" s="14"/>
      <c r="R154" s="13">
        <f t="shared" si="28"/>
        <v>1.7954628676837895E-2</v>
      </c>
      <c r="S154" s="20" t="b">
        <f t="shared" si="35"/>
        <v>1</v>
      </c>
      <c r="T154" s="13">
        <f t="shared" si="38"/>
        <v>-4.1946140252970929E-2</v>
      </c>
      <c r="U154" s="13">
        <f>(E154-E148)/E148</f>
        <v>1.7198665618305218E-2</v>
      </c>
      <c r="V154" s="13">
        <f t="shared" si="37"/>
        <v>-3.6633869683952353E-3</v>
      </c>
    </row>
    <row r="155" spans="1:22" x14ac:dyDescent="0.2">
      <c r="A155" s="1">
        <v>44743</v>
      </c>
      <c r="B155" s="4">
        <v>168.240005</v>
      </c>
      <c r="C155" s="4">
        <v>179.63000500000001</v>
      </c>
      <c r="D155" s="4">
        <v>167.470001</v>
      </c>
      <c r="E155" s="4">
        <v>179.25</v>
      </c>
      <c r="F155" s="4">
        <v>179.25</v>
      </c>
      <c r="G155" s="2">
        <v>3710400</v>
      </c>
      <c r="H155" s="4">
        <f t="shared" si="29"/>
        <v>3.7103999999999999</v>
      </c>
      <c r="I155" s="10">
        <f t="shared" si="30"/>
        <v>10.690001999999993</v>
      </c>
      <c r="J155" s="6" t="b">
        <f t="shared" si="26"/>
        <v>0</v>
      </c>
      <c r="K155" s="5">
        <f t="shared" si="31"/>
        <v>-6.5442193727942438E-2</v>
      </c>
      <c r="L155" s="5">
        <f t="shared" si="36"/>
        <v>2.115487331863133E-3</v>
      </c>
      <c r="M155" s="4">
        <f t="shared" si="32"/>
        <v>172.97240833538694</v>
      </c>
      <c r="N155" s="4">
        <f t="shared" si="33"/>
        <v>170.35429414977773</v>
      </c>
      <c r="O155" s="5">
        <f t="shared" si="34"/>
        <v>1.5136022044237201E-2</v>
      </c>
      <c r="P155" s="43">
        <f t="shared" si="27"/>
        <v>-3.1810896248365743E-2</v>
      </c>
      <c r="Q155" s="14"/>
      <c r="R155" s="13">
        <f t="shared" si="28"/>
        <v>3.8489356358525337E-2</v>
      </c>
      <c r="S155" s="20" t="b">
        <f t="shared" si="35"/>
        <v>0</v>
      </c>
      <c r="T155" s="13"/>
      <c r="U155" s="13"/>
      <c r="V155" s="13">
        <f t="shared" si="37"/>
        <v>7.3115599339388642E-3</v>
      </c>
    </row>
    <row r="156" spans="1:22" x14ac:dyDescent="0.2">
      <c r="A156" s="1">
        <v>44747</v>
      </c>
      <c r="B156" s="4">
        <v>179.199997</v>
      </c>
      <c r="C156" s="4">
        <v>188.970001</v>
      </c>
      <c r="D156" s="4">
        <v>175.720001</v>
      </c>
      <c r="E156" s="4">
        <v>187.020004</v>
      </c>
      <c r="F156" s="4">
        <v>187.020004</v>
      </c>
      <c r="G156" s="2">
        <v>6384100</v>
      </c>
      <c r="H156" s="4">
        <f t="shared" si="29"/>
        <v>6.3841000000000001</v>
      </c>
      <c r="I156" s="10">
        <f t="shared" si="30"/>
        <v>7.7700040000000001</v>
      </c>
      <c r="J156" s="6" t="b">
        <f t="shared" si="26"/>
        <v>0</v>
      </c>
      <c r="K156" s="5">
        <f t="shared" si="31"/>
        <v>-4.3638432650196998E-2</v>
      </c>
      <c r="L156" s="5">
        <f t="shared" si="36"/>
        <v>1.0319082339423791E-2</v>
      </c>
      <c r="M156" s="4">
        <f t="shared" si="32"/>
        <v>175.31367427948913</v>
      </c>
      <c r="N156" s="4">
        <f t="shared" si="33"/>
        <v>171.80348631066661</v>
      </c>
      <c r="O156" s="5">
        <f t="shared" si="34"/>
        <v>2.0022328453549482E-2</v>
      </c>
      <c r="P156" s="43">
        <f t="shared" si="27"/>
        <v>2.3177126495169229E-3</v>
      </c>
      <c r="Q156" s="14"/>
      <c r="R156" s="13">
        <f t="shared" si="28"/>
        <v>7.7896529045073964E-2</v>
      </c>
      <c r="S156" s="20" t="b">
        <f t="shared" si="35"/>
        <v>0</v>
      </c>
      <c r="T156" s="13"/>
      <c r="U156" s="13"/>
      <c r="V156" s="13">
        <f t="shared" si="37"/>
        <v>1.3535487923383504E-2</v>
      </c>
    </row>
    <row r="157" spans="1:22" x14ac:dyDescent="0.2">
      <c r="A157" s="1">
        <v>44748</v>
      </c>
      <c r="B157" s="4">
        <v>188.28999300000001</v>
      </c>
      <c r="C157" s="4">
        <v>190.699997</v>
      </c>
      <c r="D157" s="4">
        <v>183.070007</v>
      </c>
      <c r="E157" s="4">
        <v>185.91999799999999</v>
      </c>
      <c r="F157" s="4">
        <v>185.91999799999999</v>
      </c>
      <c r="G157" s="2">
        <v>3207200</v>
      </c>
      <c r="H157" s="4">
        <f t="shared" si="29"/>
        <v>3.2071999999999998</v>
      </c>
      <c r="I157" s="10">
        <f t="shared" si="30"/>
        <v>-1.1000060000000076</v>
      </c>
      <c r="J157" s="6" t="b">
        <f t="shared" si="26"/>
        <v>1</v>
      </c>
      <c r="K157" s="5">
        <f t="shared" si="31"/>
        <v>1.2586940825899425E-2</v>
      </c>
      <c r="L157" s="5">
        <f t="shared" si="36"/>
        <v>2.506554313160269E-2</v>
      </c>
      <c r="M157" s="4">
        <f t="shared" si="32"/>
        <v>177.08139489957426</v>
      </c>
      <c r="N157" s="4">
        <f t="shared" si="33"/>
        <v>173.03100906626082</v>
      </c>
      <c r="O157" s="5">
        <f t="shared" si="34"/>
        <v>2.2873017437040642E-2</v>
      </c>
      <c r="P157" s="43">
        <f t="shared" si="27"/>
        <v>3.3818414993974831E-2</v>
      </c>
      <c r="Q157" s="14"/>
      <c r="R157" s="13">
        <f t="shared" si="28"/>
        <v>7.6905889001772684E-2</v>
      </c>
      <c r="S157" s="20" t="b">
        <f t="shared" si="35"/>
        <v>1</v>
      </c>
      <c r="T157" s="13"/>
      <c r="U157" s="13"/>
      <c r="V157" s="13">
        <f t="shared" si="37"/>
        <v>1.00831873346456E-2</v>
      </c>
    </row>
    <row r="158" spans="1:22" x14ac:dyDescent="0.2">
      <c r="A158" s="1">
        <v>44749</v>
      </c>
      <c r="B158" s="4">
        <v>185.320007</v>
      </c>
      <c r="C158" s="4">
        <v>192.820007</v>
      </c>
      <c r="D158" s="4">
        <v>185.320007</v>
      </c>
      <c r="E158" s="4">
        <v>190.199997</v>
      </c>
      <c r="F158" s="4">
        <v>190.199997</v>
      </c>
      <c r="G158" s="2">
        <v>3485300</v>
      </c>
      <c r="H158" s="4">
        <f t="shared" si="29"/>
        <v>3.4853000000000001</v>
      </c>
      <c r="I158" s="10">
        <f t="shared" si="30"/>
        <v>4.2799990000000037</v>
      </c>
      <c r="J158" s="6" t="b">
        <f t="shared" si="26"/>
        <v>0</v>
      </c>
      <c r="K158" s="5">
        <f t="shared" si="31"/>
        <v>-2.6332774744606997E-2</v>
      </c>
      <c r="L158" s="5">
        <f t="shared" si="36"/>
        <v>1.3587853463774679E-2</v>
      </c>
      <c r="M158" s="4">
        <f t="shared" si="32"/>
        <v>179.26782858297855</v>
      </c>
      <c r="N158" s="4">
        <f t="shared" si="33"/>
        <v>174.52396453875988</v>
      </c>
      <c r="O158" s="5">
        <f t="shared" si="34"/>
        <v>2.6462439366374393E-2</v>
      </c>
      <c r="P158" s="43">
        <f t="shared" si="27"/>
        <v>3.3760538434926435E-2</v>
      </c>
      <c r="Q158" s="14"/>
      <c r="R158" s="13">
        <f t="shared" si="28"/>
        <v>7.5597381438401764E-2</v>
      </c>
      <c r="S158" s="20" t="b">
        <f t="shared" si="35"/>
        <v>0</v>
      </c>
      <c r="T158" s="13"/>
      <c r="U158" s="13"/>
      <c r="V158" s="13">
        <f t="shared" si="37"/>
        <v>1.234705478034127E-2</v>
      </c>
    </row>
    <row r="159" spans="1:22" x14ac:dyDescent="0.2">
      <c r="A159" s="1">
        <v>44750</v>
      </c>
      <c r="B159" s="4">
        <v>185</v>
      </c>
      <c r="C159" s="4">
        <v>194.85000600000001</v>
      </c>
      <c r="D159" s="4">
        <v>184.10000600000001</v>
      </c>
      <c r="E159" s="4">
        <v>190.38000500000001</v>
      </c>
      <c r="F159" s="4">
        <v>190.38000500000001</v>
      </c>
      <c r="G159" s="2">
        <v>3143200</v>
      </c>
      <c r="H159" s="4">
        <f t="shared" si="29"/>
        <v>3.1432000000000002</v>
      </c>
      <c r="I159" s="10">
        <f t="shared" si="30"/>
        <v>0.18000800000001504</v>
      </c>
      <c r="J159" s="6" t="b">
        <f t="shared" si="26"/>
        <v>0</v>
      </c>
      <c r="K159" s="5">
        <f t="shared" si="31"/>
        <v>-2.908110810810817E-2</v>
      </c>
      <c r="L159" s="5">
        <f t="shared" si="36"/>
        <v>2.2940728059305249E-2</v>
      </c>
      <c r="M159" s="4">
        <f t="shared" si="32"/>
        <v>181.11985798581546</v>
      </c>
      <c r="N159" s="4">
        <f t="shared" si="33"/>
        <v>175.90275066582424</v>
      </c>
      <c r="O159" s="5">
        <f t="shared" si="34"/>
        <v>2.8804722894602734E-2</v>
      </c>
      <c r="P159" s="43">
        <f t="shared" si="27"/>
        <v>1.6454010329546211E-2</v>
      </c>
      <c r="Q159" s="14"/>
      <c r="R159" s="13">
        <f t="shared" si="28"/>
        <v>7.580697206189195E-2</v>
      </c>
      <c r="S159" s="20" t="b">
        <f t="shared" si="35"/>
        <v>0</v>
      </c>
      <c r="T159" s="13"/>
      <c r="U159" s="13"/>
      <c r="V159" s="13">
        <f t="shared" si="37"/>
        <v>1.0331075115241034E-2</v>
      </c>
    </row>
    <row r="160" spans="1:22" x14ac:dyDescent="0.2">
      <c r="A160" s="1">
        <v>44753</v>
      </c>
      <c r="B160" s="4">
        <v>188</v>
      </c>
      <c r="C160" s="4">
        <v>188.37600699999999</v>
      </c>
      <c r="D160" s="4">
        <v>181.050003</v>
      </c>
      <c r="E160" s="4">
        <v>185.36999499999999</v>
      </c>
      <c r="F160" s="4">
        <v>185.36999499999999</v>
      </c>
      <c r="G160" s="2">
        <v>2420300</v>
      </c>
      <c r="H160" s="4">
        <f t="shared" si="29"/>
        <v>2.4203000000000001</v>
      </c>
      <c r="I160" s="10">
        <f t="shared" si="30"/>
        <v>-5.0100100000000225</v>
      </c>
      <c r="J160" s="6" t="b">
        <f t="shared" si="26"/>
        <v>0</v>
      </c>
      <c r="K160" s="5">
        <f t="shared" si="31"/>
        <v>1.3989388297872401E-2</v>
      </c>
      <c r="L160" s="5">
        <f t="shared" si="36"/>
        <v>1.5957509917916449E-2</v>
      </c>
      <c r="M160" s="4">
        <f t="shared" si="32"/>
        <v>181.82821415484622</v>
      </c>
      <c r="N160" s="4">
        <f t="shared" si="33"/>
        <v>176.72598930357864</v>
      </c>
      <c r="O160" s="5">
        <f t="shared" si="34"/>
        <v>2.8060688353472401E-2</v>
      </c>
      <c r="P160" s="43">
        <f t="shared" si="27"/>
        <v>-4.2799251945767232E-3</v>
      </c>
      <c r="Q160" s="14"/>
      <c r="R160" s="13">
        <f t="shared" si="28"/>
        <v>3.6010873645701748E-2</v>
      </c>
      <c r="S160" s="20" t="b">
        <f t="shared" si="35"/>
        <v>1</v>
      </c>
      <c r="T160" s="13"/>
      <c r="U160" s="13"/>
      <c r="V160" s="13">
        <f t="shared" si="37"/>
        <v>3.9109801482189776E-3</v>
      </c>
    </row>
    <row r="161" spans="1:22" x14ac:dyDescent="0.2">
      <c r="A161" s="1">
        <v>44754</v>
      </c>
      <c r="B161" s="4">
        <v>186.89999399999999</v>
      </c>
      <c r="C161" s="4">
        <v>190.21000699999999</v>
      </c>
      <c r="D161" s="4">
        <v>172.89999399999999</v>
      </c>
      <c r="E161" s="4">
        <v>174.38999899999999</v>
      </c>
      <c r="F161" s="4">
        <v>174.38999899999999</v>
      </c>
      <c r="G161" s="2">
        <v>4124500</v>
      </c>
      <c r="H161" s="4">
        <f t="shared" si="29"/>
        <v>4.1245000000000003</v>
      </c>
      <c r="I161" s="10">
        <f t="shared" si="30"/>
        <v>-10.979996</v>
      </c>
      <c r="J161" s="6" t="b">
        <f t="shared" si="26"/>
        <v>1</v>
      </c>
      <c r="K161" s="5">
        <f t="shared" si="31"/>
        <v>6.6934164802594925E-2</v>
      </c>
      <c r="L161" s="5">
        <f t="shared" si="36"/>
        <v>8.3171270794390975E-2</v>
      </c>
      <c r="M161" s="4">
        <f t="shared" si="32"/>
        <v>180.58851162903852</v>
      </c>
      <c r="N161" s="4">
        <f t="shared" si="33"/>
        <v>176.52285971196312</v>
      </c>
      <c r="O161" s="5">
        <f t="shared" si="34"/>
        <v>2.2513347501456706E-2</v>
      </c>
      <c r="P161" s="43">
        <f t="shared" si="27"/>
        <v>-4.2574788172750073E-2</v>
      </c>
      <c r="Q161" s="14"/>
      <c r="R161" s="13">
        <f t="shared" si="28"/>
        <v>5.3278557335506266E-2</v>
      </c>
      <c r="S161" s="20" t="b">
        <f t="shared" si="35"/>
        <v>1</v>
      </c>
      <c r="T161" s="13"/>
      <c r="U161" s="13"/>
      <c r="V161" s="13">
        <f t="shared" si="37"/>
        <v>-6.8179876900290133E-3</v>
      </c>
    </row>
    <row r="162" spans="1:22" x14ac:dyDescent="0.2">
      <c r="A162" s="1">
        <v>44755</v>
      </c>
      <c r="B162" s="4">
        <v>169.979996</v>
      </c>
      <c r="C162" s="4">
        <v>178.740005</v>
      </c>
      <c r="D162" s="4">
        <v>168.337997</v>
      </c>
      <c r="E162" s="4">
        <v>174.970001</v>
      </c>
      <c r="F162" s="4">
        <v>174.970001</v>
      </c>
      <c r="G162" s="2">
        <v>2949200</v>
      </c>
      <c r="H162" s="4">
        <f t="shared" si="29"/>
        <v>2.9491999999999998</v>
      </c>
      <c r="I162" s="10">
        <f t="shared" si="30"/>
        <v>0.58000200000000746</v>
      </c>
      <c r="J162" s="6" t="b">
        <f t="shared" si="26"/>
        <v>0</v>
      </c>
      <c r="K162" s="5">
        <f t="shared" si="31"/>
        <v>-2.9356424976030689E-2</v>
      </c>
      <c r="L162" s="5">
        <f t="shared" si="36"/>
        <v>2.1092110856772105E-2</v>
      </c>
      <c r="M162" s="4">
        <f t="shared" si="32"/>
        <v>179.65209319086543</v>
      </c>
      <c r="N162" s="4">
        <f t="shared" si="33"/>
        <v>176.38782851961849</v>
      </c>
      <c r="O162" s="5">
        <f t="shared" si="34"/>
        <v>1.81699228395793E-2</v>
      </c>
      <c r="P162" s="43">
        <f t="shared" si="27"/>
        <v>-6.2977814451875821E-2</v>
      </c>
      <c r="Q162" s="14"/>
      <c r="R162" s="13">
        <f t="shared" si="28"/>
        <v>-5.0769694617274217E-3</v>
      </c>
      <c r="S162" s="20" t="b">
        <f t="shared" si="35"/>
        <v>0</v>
      </c>
      <c r="T162" s="13"/>
      <c r="U162" s="13"/>
      <c r="V162" s="13">
        <f t="shared" si="37"/>
        <v>-5.185371038976528E-3</v>
      </c>
    </row>
    <row r="163" spans="1:22" x14ac:dyDescent="0.2">
      <c r="A163" s="1">
        <v>44756</v>
      </c>
      <c r="B163" s="4">
        <v>172.33999600000001</v>
      </c>
      <c r="C163" s="4">
        <v>174.66999799999999</v>
      </c>
      <c r="D163" s="4">
        <v>167.64999399999999</v>
      </c>
      <c r="E163" s="4">
        <v>172.75</v>
      </c>
      <c r="F163" s="4">
        <v>172.75</v>
      </c>
      <c r="G163" s="2">
        <v>2970500</v>
      </c>
      <c r="H163" s="4">
        <f t="shared" si="29"/>
        <v>2.9704999999999999</v>
      </c>
      <c r="I163" s="10">
        <f t="shared" si="30"/>
        <v>-2.2200009999999963</v>
      </c>
      <c r="J163" s="6" t="b">
        <f t="shared" si="26"/>
        <v>0</v>
      </c>
      <c r="K163" s="5">
        <f t="shared" si="31"/>
        <v>-2.3790414849492424E-3</v>
      </c>
      <c r="L163" s="5">
        <f t="shared" si="36"/>
        <v>1.0992145313930744E-2</v>
      </c>
      <c r="M163" s="4">
        <f t="shared" si="32"/>
        <v>178.50174432572118</v>
      </c>
      <c r="N163" s="4">
        <f t="shared" si="33"/>
        <v>176.07149560486906</v>
      </c>
      <c r="O163" s="5">
        <f t="shared" si="34"/>
        <v>1.3614705727567133E-2</v>
      </c>
      <c r="P163" s="43">
        <f t="shared" si="27"/>
        <v>-6.0793525389418297E-2</v>
      </c>
      <c r="Q163" s="14"/>
      <c r="R163" s="13">
        <f t="shared" si="28"/>
        <v>-2.1466156200295738E-2</v>
      </c>
      <c r="S163" s="20" t="b">
        <f t="shared" si="35"/>
        <v>1</v>
      </c>
      <c r="T163" s="13"/>
      <c r="U163" s="13"/>
      <c r="V163" s="13">
        <f t="shared" si="37"/>
        <v>-6.4032032397312632E-3</v>
      </c>
    </row>
    <row r="164" spans="1:22" x14ac:dyDescent="0.2">
      <c r="A164" s="1">
        <v>44757</v>
      </c>
      <c r="B164" s="4">
        <v>174.070007</v>
      </c>
      <c r="C164" s="4">
        <v>179.220001</v>
      </c>
      <c r="D164" s="4">
        <v>171.13000500000001</v>
      </c>
      <c r="E164" s="4">
        <v>177.89999399999999</v>
      </c>
      <c r="F164" s="4">
        <v>177.89999399999999</v>
      </c>
      <c r="G164" s="2">
        <v>2928300</v>
      </c>
      <c r="H164" s="4">
        <f t="shared" si="29"/>
        <v>2.9283000000000001</v>
      </c>
      <c r="I164" s="10">
        <f t="shared" si="30"/>
        <v>5.1499939999999924</v>
      </c>
      <c r="J164" s="6" t="b">
        <f t="shared" si="26"/>
        <v>0</v>
      </c>
      <c r="K164" s="5">
        <f t="shared" si="31"/>
        <v>-2.2002567047636118E-2</v>
      </c>
      <c r="L164" s="5">
        <f t="shared" si="36"/>
        <v>7.3652884311723888E-3</v>
      </c>
      <c r="M164" s="4">
        <f t="shared" si="32"/>
        <v>178.40145260476766</v>
      </c>
      <c r="N164" s="4">
        <f t="shared" si="33"/>
        <v>176.23049546531522</v>
      </c>
      <c r="O164" s="5">
        <f t="shared" si="34"/>
        <v>1.2168943177060337E-2</v>
      </c>
      <c r="P164" s="43">
        <f t="shared" si="27"/>
        <v>-4.0758903577298111E-2</v>
      </c>
      <c r="Q164" s="14"/>
      <c r="R164" s="13">
        <f t="shared" si="28"/>
        <v>4.5882383987408508E-3</v>
      </c>
      <c r="S164" s="20" t="b">
        <f t="shared" si="35"/>
        <v>0</v>
      </c>
      <c r="T164" s="13">
        <f>(E164-E163)/E163</f>
        <v>2.9811832127351619E-2</v>
      </c>
      <c r="U164" s="13"/>
      <c r="V164" s="13">
        <f t="shared" si="37"/>
        <v>-5.618528901908872E-4</v>
      </c>
    </row>
    <row r="165" spans="1:22" x14ac:dyDescent="0.2">
      <c r="A165" s="1">
        <v>44760</v>
      </c>
      <c r="B165" s="4">
        <v>183.520004</v>
      </c>
      <c r="C165" s="4">
        <v>183.520004</v>
      </c>
      <c r="D165" s="4">
        <v>176.71000699999999</v>
      </c>
      <c r="E165" s="4">
        <v>177.25</v>
      </c>
      <c r="F165" s="4">
        <v>177.25</v>
      </c>
      <c r="G165" s="2">
        <v>2690500</v>
      </c>
      <c r="H165" s="4">
        <f t="shared" si="29"/>
        <v>2.6905000000000001</v>
      </c>
      <c r="I165" s="10">
        <f t="shared" si="30"/>
        <v>-0.64999399999999241</v>
      </c>
      <c r="J165" s="6" t="b">
        <f t="shared" si="26"/>
        <v>1</v>
      </c>
      <c r="K165" s="5">
        <f t="shared" si="31"/>
        <v>3.4165234652021911E-2</v>
      </c>
      <c r="L165" s="5">
        <f t="shared" si="36"/>
        <v>3.4165234652021911E-2</v>
      </c>
      <c r="M165" s="4">
        <f t="shared" si="32"/>
        <v>178.20954383730637</v>
      </c>
      <c r="N165" s="4">
        <f t="shared" si="33"/>
        <v>176.31914803354869</v>
      </c>
      <c r="O165" s="5">
        <f t="shared" si="34"/>
        <v>1.0607713610913519E-2</v>
      </c>
      <c r="P165" s="43">
        <f t="shared" si="27"/>
        <v>-8.4144586480472596E-3</v>
      </c>
      <c r="Q165" s="14"/>
      <c r="R165" s="13">
        <f t="shared" si="28"/>
        <v>2.9798966140341686E-2</v>
      </c>
      <c r="S165" s="20" t="b">
        <f t="shared" si="35"/>
        <v>1</v>
      </c>
      <c r="T165" s="13">
        <f>(E165-E164)/E164</f>
        <v>-3.6537044515020751E-3</v>
      </c>
      <c r="U165" s="13"/>
      <c r="V165" s="13">
        <f t="shared" si="37"/>
        <v>-1.0757130318128181E-3</v>
      </c>
    </row>
    <row r="166" spans="1:22" x14ac:dyDescent="0.2">
      <c r="A166" s="1">
        <v>44761</v>
      </c>
      <c r="B166" s="4">
        <v>180.35000600000001</v>
      </c>
      <c r="C166" s="4">
        <v>180.71000699999999</v>
      </c>
      <c r="D166" s="4">
        <v>174.5</v>
      </c>
      <c r="E166" s="4">
        <v>180.550003</v>
      </c>
      <c r="F166" s="4">
        <v>180.550003</v>
      </c>
      <c r="G166" s="2">
        <v>2560000</v>
      </c>
      <c r="H166" s="4">
        <f t="shared" si="29"/>
        <v>2.56</v>
      </c>
      <c r="I166" s="10">
        <f t="shared" si="30"/>
        <v>3.3000030000000038</v>
      </c>
      <c r="J166" s="6" t="b">
        <f t="shared" si="26"/>
        <v>0</v>
      </c>
      <c r="K166" s="5">
        <f t="shared" si="31"/>
        <v>-1.1089381388764477E-3</v>
      </c>
      <c r="L166" s="5">
        <f t="shared" si="36"/>
        <v>8.8541859223095765E-4</v>
      </c>
      <c r="M166" s="4">
        <f t="shared" si="32"/>
        <v>178.59962036442198</v>
      </c>
      <c r="N166" s="4">
        <f t="shared" si="33"/>
        <v>176.68704846541402</v>
      </c>
      <c r="O166" s="5">
        <f t="shared" si="34"/>
        <v>1.0708712006808679E-2</v>
      </c>
      <c r="P166" s="43">
        <f t="shared" si="27"/>
        <v>-2.2954250160537558E-2</v>
      </c>
      <c r="Q166" s="14"/>
      <c r="R166" s="13">
        <f t="shared" si="28"/>
        <v>1.1816299672260729E-2</v>
      </c>
      <c r="S166" s="20" t="b">
        <f t="shared" si="35"/>
        <v>0</v>
      </c>
      <c r="T166" s="13">
        <f>(E166-E165)/E165</f>
        <v>1.8617788434414691E-2</v>
      </c>
      <c r="U166" s="13">
        <f>(E166-E164)/E164</f>
        <v>1.4896060086432671E-2</v>
      </c>
      <c r="V166" s="13">
        <f t="shared" si="37"/>
        <v>2.1888644048812821E-3</v>
      </c>
    </row>
    <row r="167" spans="1:22" x14ac:dyDescent="0.2">
      <c r="A167" s="1">
        <v>44762</v>
      </c>
      <c r="B167" s="4">
        <v>182.979996</v>
      </c>
      <c r="C167" s="4">
        <v>187.53999300000001</v>
      </c>
      <c r="D167" s="4">
        <v>181.029999</v>
      </c>
      <c r="E167" s="4">
        <v>184.300003</v>
      </c>
      <c r="F167" s="4">
        <v>184.300003</v>
      </c>
      <c r="G167" s="2">
        <v>3081700</v>
      </c>
      <c r="H167" s="4">
        <f t="shared" si="29"/>
        <v>3.0817000000000001</v>
      </c>
      <c r="I167" s="10">
        <f t="shared" si="30"/>
        <v>3.75</v>
      </c>
      <c r="J167" s="6" t="b">
        <f t="shared" si="26"/>
        <v>0</v>
      </c>
      <c r="K167" s="5">
        <f t="shared" si="31"/>
        <v>-7.2139415720612644E-3</v>
      </c>
      <c r="L167" s="5">
        <f t="shared" si="36"/>
        <v>1.7276261709149181E-2</v>
      </c>
      <c r="M167" s="4">
        <f t="shared" si="32"/>
        <v>179.54968413701832</v>
      </c>
      <c r="N167" s="4">
        <f t="shared" si="33"/>
        <v>177.34904451189976</v>
      </c>
      <c r="O167" s="5">
        <f t="shared" si="34"/>
        <v>1.2256438298377614E-2</v>
      </c>
      <c r="P167" s="43">
        <f t="shared" si="27"/>
        <v>8.2445974221376245E-3</v>
      </c>
      <c r="Q167" s="14"/>
      <c r="R167" s="13">
        <f t="shared" si="28"/>
        <v>4.4501937730417343E-2</v>
      </c>
      <c r="S167" s="20" t="b">
        <f t="shared" si="35"/>
        <v>0</v>
      </c>
      <c r="T167" s="13"/>
      <c r="U167" s="13"/>
      <c r="V167" s="13">
        <f t="shared" si="37"/>
        <v>5.3195173128464E-3</v>
      </c>
    </row>
    <row r="168" spans="1:22" x14ac:dyDescent="0.2">
      <c r="A168" s="1">
        <v>44763</v>
      </c>
      <c r="B168" s="4">
        <v>183.550003</v>
      </c>
      <c r="C168" s="4">
        <v>189.240005</v>
      </c>
      <c r="D168" s="4">
        <v>181.61000100000001</v>
      </c>
      <c r="E168" s="4">
        <v>189</v>
      </c>
      <c r="F168" s="4">
        <v>189</v>
      </c>
      <c r="G168" s="2">
        <v>2506900</v>
      </c>
      <c r="H168" s="4">
        <f t="shared" si="29"/>
        <v>2.5068999999999999</v>
      </c>
      <c r="I168" s="10">
        <f t="shared" si="30"/>
        <v>4.6999969999999962</v>
      </c>
      <c r="J168" s="6" t="b">
        <f t="shared" si="26"/>
        <v>0</v>
      </c>
      <c r="K168" s="5">
        <f t="shared" si="31"/>
        <v>-2.9692165137147921E-2</v>
      </c>
      <c r="L168" s="5">
        <f t="shared" si="36"/>
        <v>1.2682572059750077E-3</v>
      </c>
      <c r="M168" s="4">
        <f t="shared" si="32"/>
        <v>181.12473678084859</v>
      </c>
      <c r="N168" s="4">
        <f t="shared" si="33"/>
        <v>178.3621710760824</v>
      </c>
      <c r="O168" s="5">
        <f t="shared" si="34"/>
        <v>1.5252282785143524E-2</v>
      </c>
      <c r="P168" s="43">
        <f t="shared" si="27"/>
        <v>2.6791714250415282E-3</v>
      </c>
      <c r="Q168" s="14"/>
      <c r="R168" s="13">
        <f t="shared" si="28"/>
        <v>4.4804858592951059E-2</v>
      </c>
      <c r="S168" s="20" t="b">
        <f t="shared" si="35"/>
        <v>0</v>
      </c>
      <c r="T168" s="13"/>
      <c r="U168" s="13"/>
      <c r="V168" s="13">
        <f t="shared" si="37"/>
        <v>8.7722384553365097E-3</v>
      </c>
    </row>
    <row r="169" spans="1:22" x14ac:dyDescent="0.2">
      <c r="A169" s="1">
        <v>44764</v>
      </c>
      <c r="B169" s="4">
        <v>190</v>
      </c>
      <c r="C169" s="4">
        <v>193.91999799999999</v>
      </c>
      <c r="D169" s="4">
        <v>181</v>
      </c>
      <c r="E169" s="4">
        <v>183.529999</v>
      </c>
      <c r="F169" s="4">
        <v>183.529999</v>
      </c>
      <c r="G169" s="2">
        <v>2801600</v>
      </c>
      <c r="H169" s="4">
        <f t="shared" si="29"/>
        <v>2.8016000000000001</v>
      </c>
      <c r="I169" s="10">
        <f t="shared" si="30"/>
        <v>-5.4700009999999963</v>
      </c>
      <c r="J169" s="6" t="b">
        <f t="shared" si="26"/>
        <v>1</v>
      </c>
      <c r="K169" s="5">
        <f t="shared" si="31"/>
        <v>3.4052636842105244E-2</v>
      </c>
      <c r="L169" s="5">
        <f t="shared" si="36"/>
        <v>5.3578790775358758E-2</v>
      </c>
      <c r="M169" s="4">
        <f t="shared" si="32"/>
        <v>181.52561381737382</v>
      </c>
      <c r="N169" s="4">
        <f t="shared" si="33"/>
        <v>178.81154741729264</v>
      </c>
      <c r="O169" s="5">
        <f t="shared" si="34"/>
        <v>1.4951423895537413E-2</v>
      </c>
      <c r="P169" s="43">
        <f t="shared" si="27"/>
        <v>-2.8955352708660946E-3</v>
      </c>
      <c r="Q169" s="14"/>
      <c r="R169" s="13">
        <f t="shared" si="28"/>
        <v>6.8278982353948678E-2</v>
      </c>
      <c r="S169" s="20" t="b">
        <f t="shared" si="35"/>
        <v>1</v>
      </c>
      <c r="T169" s="13"/>
      <c r="U169" s="13"/>
      <c r="V169" s="13">
        <f t="shared" si="37"/>
        <v>2.2132649777720339E-3</v>
      </c>
    </row>
    <row r="170" spans="1:22" x14ac:dyDescent="0.2">
      <c r="A170" s="1">
        <v>44767</v>
      </c>
      <c r="B170" s="4">
        <v>182.800003</v>
      </c>
      <c r="C170" s="4">
        <v>184.074997</v>
      </c>
      <c r="D170" s="4">
        <v>178.429993</v>
      </c>
      <c r="E170" s="4">
        <v>182.61999499999999</v>
      </c>
      <c r="F170" s="4">
        <v>182.61999499999999</v>
      </c>
      <c r="G170" s="2">
        <v>1698800</v>
      </c>
      <c r="H170" s="4">
        <f t="shared" si="29"/>
        <v>1.6988000000000001</v>
      </c>
      <c r="I170" s="10">
        <f t="shared" si="30"/>
        <v>-0.91000400000001491</v>
      </c>
      <c r="J170" s="6" t="b">
        <f t="shared" si="26"/>
        <v>0</v>
      </c>
      <c r="K170" s="5">
        <f t="shared" si="31"/>
        <v>9.8472646086343357E-4</v>
      </c>
      <c r="L170" s="5">
        <f t="shared" si="36"/>
        <v>7.9043977928192361E-3</v>
      </c>
      <c r="M170" s="4">
        <f t="shared" si="32"/>
        <v>181.70801068114486</v>
      </c>
      <c r="N170" s="4">
        <f t="shared" si="33"/>
        <v>179.14271677231068</v>
      </c>
      <c r="O170" s="5">
        <f t="shared" si="34"/>
        <v>1.4117670977839662E-2</v>
      </c>
      <c r="P170" s="43">
        <f t="shared" si="27"/>
        <v>-1.8040028443748777E-2</v>
      </c>
      <c r="Q170" s="14"/>
      <c r="R170" s="13">
        <f t="shared" si="28"/>
        <v>1.3026317937125231E-2</v>
      </c>
      <c r="S170" s="20" t="b">
        <f t="shared" si="35"/>
        <v>1</v>
      </c>
      <c r="T170" s="13"/>
      <c r="U170" s="13"/>
      <c r="V170" s="13">
        <f t="shared" si="37"/>
        <v>1.0047995978933032E-3</v>
      </c>
    </row>
    <row r="171" spans="1:22" x14ac:dyDescent="0.2">
      <c r="A171" s="1">
        <v>44768</v>
      </c>
      <c r="B171" s="4">
        <v>182.16999799999999</v>
      </c>
      <c r="C171" s="4">
        <v>182.61000100000001</v>
      </c>
      <c r="D171" s="4">
        <v>168.10000600000001</v>
      </c>
      <c r="E171" s="4">
        <v>169.16999799999999</v>
      </c>
      <c r="F171" s="4">
        <v>169.16999799999999</v>
      </c>
      <c r="G171" s="2">
        <v>3533700</v>
      </c>
      <c r="H171" s="4">
        <f t="shared" si="29"/>
        <v>3.5337000000000001</v>
      </c>
      <c r="I171" s="10">
        <f t="shared" si="30"/>
        <v>-13.449996999999996</v>
      </c>
      <c r="J171" s="6" t="b">
        <f t="shared" si="26"/>
        <v>1</v>
      </c>
      <c r="K171" s="5">
        <f t="shared" si="31"/>
        <v>7.1361915478530116E-2</v>
      </c>
      <c r="L171" s="5">
        <f t="shared" si="36"/>
        <v>7.3599490314881597E-2</v>
      </c>
      <c r="M171" s="4">
        <f t="shared" si="32"/>
        <v>179.61834190095405</v>
      </c>
      <c r="N171" s="4">
        <f t="shared" si="33"/>
        <v>178.27552383558802</v>
      </c>
      <c r="O171" s="5">
        <f t="shared" si="34"/>
        <v>7.4759517939793404E-3</v>
      </c>
      <c r="P171" s="43">
        <f t="shared" si="27"/>
        <v>-6.4126724359283613E-2</v>
      </c>
      <c r="Q171" s="14"/>
      <c r="R171" s="13">
        <f t="shared" si="28"/>
        <v>1.6655643668593907E-2</v>
      </c>
      <c r="S171" s="20" t="b">
        <f t="shared" si="35"/>
        <v>1</v>
      </c>
      <c r="T171" s="13"/>
      <c r="U171" s="13"/>
      <c r="V171" s="13">
        <f t="shared" si="37"/>
        <v>-1.1500146704361244E-2</v>
      </c>
    </row>
    <row r="172" spans="1:22" x14ac:dyDescent="0.2">
      <c r="A172" s="1">
        <v>44769</v>
      </c>
      <c r="B172" s="4">
        <v>175.300003</v>
      </c>
      <c r="C172" s="4">
        <v>178.70500200000001</v>
      </c>
      <c r="D172" s="4">
        <v>171.5</v>
      </c>
      <c r="E172" s="4">
        <v>176.96000699999999</v>
      </c>
      <c r="F172" s="4">
        <v>176.96000699999999</v>
      </c>
      <c r="G172" s="2">
        <v>2824900</v>
      </c>
      <c r="H172" s="4">
        <f t="shared" si="29"/>
        <v>2.8249</v>
      </c>
      <c r="I172" s="10">
        <f t="shared" si="30"/>
        <v>7.7900089999999977</v>
      </c>
      <c r="J172" s="6" t="b">
        <f t="shared" si="26"/>
        <v>0</v>
      </c>
      <c r="K172" s="5">
        <f t="shared" si="31"/>
        <v>-9.4695035458726515E-3</v>
      </c>
      <c r="L172" s="5">
        <f t="shared" si="36"/>
        <v>9.7646679190323792E-3</v>
      </c>
      <c r="M172" s="4">
        <f t="shared" si="32"/>
        <v>179.17528608412837</v>
      </c>
      <c r="N172" s="4">
        <f t="shared" si="33"/>
        <v>178.16113106727602</v>
      </c>
      <c r="O172" s="5">
        <f t="shared" si="34"/>
        <v>5.6601277945005158E-3</v>
      </c>
      <c r="P172" s="43">
        <f t="shared" si="27"/>
        <v>-4.2836745244679487E-2</v>
      </c>
      <c r="Q172" s="14"/>
      <c r="R172" s="13">
        <f t="shared" si="28"/>
        <v>-2.6247151290025176E-3</v>
      </c>
      <c r="S172" s="20" t="b">
        <f t="shared" si="35"/>
        <v>0</v>
      </c>
      <c r="T172" s="13"/>
      <c r="U172" s="13"/>
      <c r="V172" s="13">
        <f t="shared" si="37"/>
        <v>-2.4666513015134525E-3</v>
      </c>
    </row>
    <row r="173" spans="1:22" x14ac:dyDescent="0.2">
      <c r="A173" s="1">
        <v>44770</v>
      </c>
      <c r="B173" s="4">
        <v>176.779999</v>
      </c>
      <c r="C173" s="4">
        <v>182.550003</v>
      </c>
      <c r="D173" s="4">
        <v>174.75</v>
      </c>
      <c r="E173" s="4">
        <v>182.08999600000001</v>
      </c>
      <c r="F173" s="4">
        <v>182.08999600000001</v>
      </c>
      <c r="G173" s="2">
        <v>2748100</v>
      </c>
      <c r="H173" s="4">
        <f t="shared" si="29"/>
        <v>2.7481</v>
      </c>
      <c r="I173" s="10">
        <f t="shared" si="30"/>
        <v>5.1299890000000232</v>
      </c>
      <c r="J173" s="6" t="b">
        <f t="shared" si="26"/>
        <v>0</v>
      </c>
      <c r="K173" s="5">
        <f t="shared" si="31"/>
        <v>-3.0037317739774451E-2</v>
      </c>
      <c r="L173" s="5">
        <f t="shared" si="36"/>
        <v>2.519895877514668E-3</v>
      </c>
      <c r="M173" s="4">
        <f t="shared" si="32"/>
        <v>179.66107107010697</v>
      </c>
      <c r="N173" s="4">
        <f t="shared" si="33"/>
        <v>178.50277149620854</v>
      </c>
      <c r="O173" s="5">
        <f t="shared" si="34"/>
        <v>6.4471371956056249E-3</v>
      </c>
      <c r="P173" s="43">
        <f t="shared" si="27"/>
        <v>-2.7335198665216588E-2</v>
      </c>
      <c r="Q173" s="14"/>
      <c r="R173" s="13">
        <f t="shared" si="28"/>
        <v>1.6079899294186663E-2</v>
      </c>
      <c r="S173" s="20" t="b">
        <f t="shared" si="35"/>
        <v>0</v>
      </c>
      <c r="T173" s="13"/>
      <c r="U173" s="13"/>
      <c r="V173" s="13">
        <f t="shared" si="37"/>
        <v>2.711227628516279E-3</v>
      </c>
    </row>
    <row r="174" spans="1:22" x14ac:dyDescent="0.2">
      <c r="A174" s="1">
        <v>44771</v>
      </c>
      <c r="B174" s="4">
        <v>182.91000399999999</v>
      </c>
      <c r="C174" s="4">
        <v>184</v>
      </c>
      <c r="D174" s="4">
        <v>178.05999800000001</v>
      </c>
      <c r="E174" s="4">
        <v>183.60000600000001</v>
      </c>
      <c r="F174" s="4">
        <v>183.60000600000001</v>
      </c>
      <c r="G174" s="2">
        <v>2635100</v>
      </c>
      <c r="H174" s="4">
        <f t="shared" si="29"/>
        <v>2.6351</v>
      </c>
      <c r="I174" s="10">
        <f t="shared" si="30"/>
        <v>1.5100099999999941</v>
      </c>
      <c r="J174" s="6" t="b">
        <f t="shared" si="26"/>
        <v>0</v>
      </c>
      <c r="K174" s="5">
        <f t="shared" si="31"/>
        <v>-3.7723579077720711E-3</v>
      </c>
      <c r="L174" s="5">
        <f t="shared" si="36"/>
        <v>2.1738804347825676E-3</v>
      </c>
      <c r="M174" s="4">
        <f t="shared" si="32"/>
        <v>180.31756022508915</v>
      </c>
      <c r="N174" s="4">
        <f t="shared" si="33"/>
        <v>178.94600927914692</v>
      </c>
      <c r="O174" s="5">
        <f t="shared" si="34"/>
        <v>7.6063082499016436E-3</v>
      </c>
      <c r="P174" s="43">
        <f t="shared" si="27"/>
        <v>-1.2519924417073116E-2</v>
      </c>
      <c r="Q174" s="14"/>
      <c r="R174" s="13">
        <f t="shared" si="28"/>
        <v>2.0421969830969781E-2</v>
      </c>
      <c r="S174" s="20" t="b">
        <f t="shared" si="35"/>
        <v>0</v>
      </c>
      <c r="T174" s="13">
        <f>(E174-E173)/E173</f>
        <v>8.2926576592378745E-3</v>
      </c>
      <c r="U174" s="13"/>
      <c r="V174" s="13">
        <f t="shared" si="37"/>
        <v>3.6540423090654318E-3</v>
      </c>
    </row>
    <row r="175" spans="1:22" x14ac:dyDescent="0.2">
      <c r="A175" s="1">
        <v>44774</v>
      </c>
      <c r="B175" s="4">
        <v>180.779999</v>
      </c>
      <c r="C175" s="4">
        <v>187.64999399999999</v>
      </c>
      <c r="D175" s="4">
        <v>178.990005</v>
      </c>
      <c r="E175" s="4">
        <v>183.300003</v>
      </c>
      <c r="F175" s="4">
        <v>183.300003</v>
      </c>
      <c r="G175" s="2">
        <v>2422400</v>
      </c>
      <c r="H175" s="4">
        <f t="shared" si="29"/>
        <v>2.4224000000000001</v>
      </c>
      <c r="I175" s="10">
        <f t="shared" si="30"/>
        <v>-0.30000300000000379</v>
      </c>
      <c r="J175" s="6" t="b">
        <f t="shared" si="26"/>
        <v>1</v>
      </c>
      <c r="K175" s="5">
        <f t="shared" si="31"/>
        <v>-1.39396172914018E-2</v>
      </c>
      <c r="L175" s="5">
        <f t="shared" si="36"/>
        <v>2.3181407615712413E-2</v>
      </c>
      <c r="M175" s="4">
        <f t="shared" si="32"/>
        <v>180.81463402090762</v>
      </c>
      <c r="N175" s="4">
        <f t="shared" si="33"/>
        <v>179.32461742878633</v>
      </c>
      <c r="O175" s="5">
        <f t="shared" si="34"/>
        <v>8.2405752177614252E-3</v>
      </c>
      <c r="P175" s="43">
        <f t="shared" si="27"/>
        <v>-1.0091157890995925E-2</v>
      </c>
      <c r="Q175" s="14"/>
      <c r="R175" s="13">
        <f t="shared" si="28"/>
        <v>3.7803134774489551E-2</v>
      </c>
      <c r="S175" s="20" t="b">
        <f t="shared" si="35"/>
        <v>1</v>
      </c>
      <c r="T175" s="13">
        <f>(E175-E174)/E174</f>
        <v>-1.634003214575079E-3</v>
      </c>
      <c r="U175" s="13"/>
      <c r="V175" s="13">
        <f t="shared" si="37"/>
        <v>2.7566577276110652E-3</v>
      </c>
    </row>
    <row r="176" spans="1:22" x14ac:dyDescent="0.2">
      <c r="A176" s="1">
        <v>44775</v>
      </c>
      <c r="B176" s="4">
        <v>180.520004</v>
      </c>
      <c r="C176" s="4">
        <v>189.63999899999999</v>
      </c>
      <c r="D176" s="4">
        <v>179.520004</v>
      </c>
      <c r="E176" s="4">
        <v>188.13999899999999</v>
      </c>
      <c r="F176" s="4">
        <v>188.13999899999999</v>
      </c>
      <c r="G176" s="2">
        <v>2771300</v>
      </c>
      <c r="H176" s="4">
        <f t="shared" si="29"/>
        <v>2.7713000000000001</v>
      </c>
      <c r="I176" s="10">
        <f t="shared" si="30"/>
        <v>4.8399959999999851</v>
      </c>
      <c r="J176" s="6" t="b">
        <f t="shared" si="26"/>
        <v>0</v>
      </c>
      <c r="K176" s="5">
        <f t="shared" si="31"/>
        <v>-4.2211360686652703E-2</v>
      </c>
      <c r="L176" s="5">
        <f t="shared" si="36"/>
        <v>7.9097237286950214E-3</v>
      </c>
      <c r="M176" s="4">
        <f t="shared" si="32"/>
        <v>182.03552818408969</v>
      </c>
      <c r="N176" s="4">
        <f t="shared" si="33"/>
        <v>180.0911723480223</v>
      </c>
      <c r="O176" s="5">
        <f t="shared" si="34"/>
        <v>1.0681188751797346E-2</v>
      </c>
      <c r="P176" s="43">
        <f t="shared" si="27"/>
        <v>-1.38188638733521E-2</v>
      </c>
      <c r="Q176" s="14"/>
      <c r="R176" s="13">
        <f t="shared" si="28"/>
        <v>4.1774651859278929E-2</v>
      </c>
      <c r="S176" s="20" t="b">
        <f t="shared" si="35"/>
        <v>0</v>
      </c>
      <c r="T176" s="13">
        <f>(E176-E175)/E175</f>
        <v>2.6404778618579646E-2</v>
      </c>
      <c r="U176" s="13">
        <f>(E176-E164)/E164</f>
        <v>5.7560457253303769E-2</v>
      </c>
      <c r="V176" s="13">
        <f t="shared" si="37"/>
        <v>6.7521866788774094E-3</v>
      </c>
    </row>
    <row r="177" spans="1:22" x14ac:dyDescent="0.2">
      <c r="A177" s="1">
        <v>44776</v>
      </c>
      <c r="B177" s="4">
        <v>191.070007</v>
      </c>
      <c r="C177" s="4">
        <v>197.13999899999999</v>
      </c>
      <c r="D177" s="4">
        <v>190.800003</v>
      </c>
      <c r="E177" s="4">
        <v>195.320007</v>
      </c>
      <c r="F177" s="4">
        <v>195.320007</v>
      </c>
      <c r="G177" s="2">
        <v>3135100</v>
      </c>
      <c r="H177" s="4">
        <f t="shared" si="29"/>
        <v>3.1351</v>
      </c>
      <c r="I177" s="10">
        <f t="shared" si="30"/>
        <v>7.180008000000015</v>
      </c>
      <c r="J177" s="6" t="b">
        <f t="shared" si="26"/>
        <v>0</v>
      </c>
      <c r="K177" s="5">
        <f t="shared" si="31"/>
        <v>-2.2243156143287313E-2</v>
      </c>
      <c r="L177" s="5">
        <f t="shared" si="36"/>
        <v>9.2319773218624453E-3</v>
      </c>
      <c r="M177" s="4">
        <f t="shared" si="32"/>
        <v>184.24960798674141</v>
      </c>
      <c r="N177" s="4">
        <f t="shared" si="33"/>
        <v>181.41541883949861</v>
      </c>
      <c r="O177" s="5">
        <f t="shared" si="34"/>
        <v>1.5382334748016094E-2</v>
      </c>
      <c r="P177" s="43">
        <f t="shared" si="27"/>
        <v>3.5551744640509413E-2</v>
      </c>
      <c r="Q177" s="14"/>
      <c r="R177" s="13">
        <f t="shared" si="28"/>
        <v>6.9961565476905505E-2</v>
      </c>
      <c r="S177" s="20" t="b">
        <f t="shared" si="35"/>
        <v>0</v>
      </c>
      <c r="T177" s="13"/>
      <c r="U177" s="13"/>
      <c r="V177" s="13">
        <f t="shared" si="37"/>
        <v>1.2162899323766404E-2</v>
      </c>
    </row>
    <row r="178" spans="1:22" x14ac:dyDescent="0.2">
      <c r="A178" s="1">
        <v>44777</v>
      </c>
      <c r="B178" s="4">
        <v>191.30999800000001</v>
      </c>
      <c r="C178" s="4">
        <v>192</v>
      </c>
      <c r="D178" s="4">
        <v>182.449997</v>
      </c>
      <c r="E178" s="4">
        <v>189.240005</v>
      </c>
      <c r="F178" s="4">
        <v>189.240005</v>
      </c>
      <c r="G178" s="2">
        <v>5036300</v>
      </c>
      <c r="H178" s="4">
        <f t="shared" si="29"/>
        <v>5.0362999999999998</v>
      </c>
      <c r="I178" s="10">
        <f t="shared" si="30"/>
        <v>-6.0800020000000075</v>
      </c>
      <c r="J178" s="6" t="b">
        <f t="shared" si="26"/>
        <v>0</v>
      </c>
      <c r="K178" s="5">
        <f t="shared" si="31"/>
        <v>1.082009838293977E-2</v>
      </c>
      <c r="L178" s="5">
        <f t="shared" si="36"/>
        <v>1.4374973958333351E-2</v>
      </c>
      <c r="M178" s="4">
        <f t="shared" si="32"/>
        <v>185.08134082228452</v>
      </c>
      <c r="N178" s="4">
        <f t="shared" si="33"/>
        <v>182.09581763606394</v>
      </c>
      <c r="O178" s="5">
        <f t="shared" si="34"/>
        <v>1.6130870745567384E-2</v>
      </c>
      <c r="P178" s="43">
        <f t="shared" si="27"/>
        <v>-1.4217229087459132E-2</v>
      </c>
      <c r="Q178" s="14"/>
      <c r="R178" s="13">
        <f t="shared" si="28"/>
        <v>3.7381721717473365E-2</v>
      </c>
      <c r="S178" s="20" t="b">
        <f t="shared" si="35"/>
        <v>1</v>
      </c>
      <c r="T178" s="13"/>
      <c r="U178" s="13"/>
      <c r="V178" s="13">
        <f t="shared" si="37"/>
        <v>4.5141633929715536E-3</v>
      </c>
    </row>
    <row r="179" spans="1:22" x14ac:dyDescent="0.2">
      <c r="A179" s="1">
        <v>44778</v>
      </c>
      <c r="B179" s="4">
        <v>186</v>
      </c>
      <c r="C179" s="4">
        <v>192.61000100000001</v>
      </c>
      <c r="D179" s="4">
        <v>184.820007</v>
      </c>
      <c r="E179" s="4">
        <v>191.16999799999999</v>
      </c>
      <c r="F179" s="4">
        <v>191.16999799999999</v>
      </c>
      <c r="G179" s="2">
        <v>2751000</v>
      </c>
      <c r="H179" s="4">
        <f t="shared" si="29"/>
        <v>2.7509999999999999</v>
      </c>
      <c r="I179" s="10">
        <f t="shared" si="30"/>
        <v>1.9299929999999961</v>
      </c>
      <c r="J179" s="6" t="b">
        <f t="shared" si="26"/>
        <v>0</v>
      </c>
      <c r="K179" s="5">
        <f t="shared" si="31"/>
        <v>-2.7795688172042969E-2</v>
      </c>
      <c r="L179" s="5">
        <f t="shared" si="36"/>
        <v>7.4762628758826416E-3</v>
      </c>
      <c r="M179" s="4">
        <f t="shared" si="32"/>
        <v>186.09611701857042</v>
      </c>
      <c r="N179" s="4">
        <f t="shared" si="33"/>
        <v>182.88487679814534</v>
      </c>
      <c r="O179" s="5">
        <f t="shared" si="34"/>
        <v>1.7255815284445912E-2</v>
      </c>
      <c r="P179" s="43">
        <f t="shared" si="27"/>
        <v>-6.8572630048109951E-3</v>
      </c>
      <c r="Q179" s="14"/>
      <c r="R179" s="13">
        <f t="shared" si="28"/>
        <v>3.5002793641199778E-2</v>
      </c>
      <c r="S179" s="20" t="b">
        <f t="shared" si="35"/>
        <v>0</v>
      </c>
      <c r="T179" s="13"/>
      <c r="U179" s="13"/>
      <c r="V179" s="13">
        <f t="shared" si="37"/>
        <v>5.4828660294842903E-3</v>
      </c>
    </row>
    <row r="180" spans="1:22" x14ac:dyDescent="0.2">
      <c r="A180" s="1">
        <v>44781</v>
      </c>
      <c r="B180" s="4">
        <v>193.69000199999999</v>
      </c>
      <c r="C180" s="4">
        <v>197.479996</v>
      </c>
      <c r="D180" s="4">
        <v>188.91000399999999</v>
      </c>
      <c r="E180" s="4">
        <v>189.520004</v>
      </c>
      <c r="F180" s="4">
        <v>189.520004</v>
      </c>
      <c r="G180" s="2">
        <v>3188800</v>
      </c>
      <c r="H180" s="4">
        <f t="shared" si="29"/>
        <v>3.1888000000000001</v>
      </c>
      <c r="I180" s="10">
        <f t="shared" si="30"/>
        <v>-1.6499939999999924</v>
      </c>
      <c r="J180" s="6" t="b">
        <f t="shared" si="26"/>
        <v>1</v>
      </c>
      <c r="K180" s="5">
        <f t="shared" si="31"/>
        <v>2.1529237218965967E-2</v>
      </c>
      <c r="L180" s="5">
        <f t="shared" si="36"/>
        <v>4.0307839584926869E-2</v>
      </c>
      <c r="M180" s="4">
        <f t="shared" si="32"/>
        <v>186.6667648488087</v>
      </c>
      <c r="N180" s="4">
        <f t="shared" si="33"/>
        <v>183.46184438091532</v>
      </c>
      <c r="O180" s="5">
        <f t="shared" si="34"/>
        <v>1.7169207761698814E-2</v>
      </c>
      <c r="P180" s="43">
        <f t="shared" si="27"/>
        <v>1.2017346274834773E-2</v>
      </c>
      <c r="Q180" s="14"/>
      <c r="R180" s="13">
        <f t="shared" si="28"/>
        <v>5.7927993555518635E-2</v>
      </c>
      <c r="S180" s="20" t="b">
        <f t="shared" si="35"/>
        <v>1</v>
      </c>
      <c r="T180" s="13"/>
      <c r="U180" s="13"/>
      <c r="V180" s="13">
        <f t="shared" si="37"/>
        <v>3.0664144925781952E-3</v>
      </c>
    </row>
    <row r="181" spans="1:22" x14ac:dyDescent="0.2">
      <c r="A181" s="1">
        <v>44782</v>
      </c>
      <c r="B181" s="4">
        <v>188.16000399999999</v>
      </c>
      <c r="C181" s="4">
        <v>190</v>
      </c>
      <c r="D181" s="4">
        <v>184.820007</v>
      </c>
      <c r="E181" s="4">
        <v>186.779999</v>
      </c>
      <c r="F181" s="4">
        <v>186.779999</v>
      </c>
      <c r="G181" s="2">
        <v>1821500</v>
      </c>
      <c r="H181" s="4">
        <f t="shared" si="29"/>
        <v>1.8214999999999999</v>
      </c>
      <c r="I181" s="10">
        <f t="shared" si="30"/>
        <v>-2.7400049999999965</v>
      </c>
      <c r="J181" s="6" t="b">
        <f t="shared" si="26"/>
        <v>1</v>
      </c>
      <c r="K181" s="5">
        <f t="shared" si="31"/>
        <v>7.3342100906842187E-3</v>
      </c>
      <c r="L181" s="5">
        <f t="shared" si="36"/>
        <v>1.6947373684210506E-2</v>
      </c>
      <c r="M181" s="4">
        <f t="shared" si="32"/>
        <v>186.68563720734059</v>
      </c>
      <c r="N181" s="4">
        <f t="shared" si="33"/>
        <v>183.75037956518355</v>
      </c>
      <c r="O181" s="5">
        <f t="shared" si="34"/>
        <v>1.5722996616483277E-2</v>
      </c>
      <c r="P181" s="43">
        <f t="shared" si="27"/>
        <v>-9.9934319278592535E-3</v>
      </c>
      <c r="Q181" s="14"/>
      <c r="R181" s="13">
        <f t="shared" si="28"/>
        <v>1.7753710688403652E-2</v>
      </c>
      <c r="S181" s="20" t="b">
        <f t="shared" si="35"/>
        <v>1</v>
      </c>
      <c r="T181" s="13"/>
      <c r="U181" s="13"/>
      <c r="V181" s="13">
        <f t="shared" si="37"/>
        <v>1.0110186752944304E-4</v>
      </c>
    </row>
    <row r="182" spans="1:22" x14ac:dyDescent="0.2">
      <c r="A182" s="1">
        <v>44783</v>
      </c>
      <c r="B182" s="4">
        <v>193.33999600000001</v>
      </c>
      <c r="C182" s="4">
        <v>201.740005</v>
      </c>
      <c r="D182" s="4">
        <v>193.33000200000001</v>
      </c>
      <c r="E182" s="4">
        <v>200.800003</v>
      </c>
      <c r="F182" s="4">
        <v>200.800003</v>
      </c>
      <c r="G182" s="2">
        <v>3901300</v>
      </c>
      <c r="H182" s="4">
        <f t="shared" si="29"/>
        <v>3.9013</v>
      </c>
      <c r="I182" s="10">
        <f t="shared" si="30"/>
        <v>14.020004</v>
      </c>
      <c r="J182" s="6" t="b">
        <f t="shared" si="26"/>
        <v>0</v>
      </c>
      <c r="K182" s="5">
        <f t="shared" si="31"/>
        <v>-3.8584913387502036E-2</v>
      </c>
      <c r="L182" s="5">
        <f t="shared" si="36"/>
        <v>4.6594724729980682E-3</v>
      </c>
      <c r="M182" s="4">
        <f t="shared" si="32"/>
        <v>189.03803150611716</v>
      </c>
      <c r="N182" s="4">
        <f t="shared" si="33"/>
        <v>185.23295551603715</v>
      </c>
      <c r="O182" s="5">
        <f t="shared" si="34"/>
        <v>2.0128626815270678E-2</v>
      </c>
      <c r="P182" s="43">
        <f t="shared" si="27"/>
        <v>2.2704269927524914E-2</v>
      </c>
      <c r="Q182" s="14"/>
      <c r="R182" s="13">
        <f t="shared" si="28"/>
        <v>6.7192688120389171E-2</v>
      </c>
      <c r="S182" s="20" t="b">
        <f t="shared" si="35"/>
        <v>0</v>
      </c>
      <c r="T182" s="13"/>
      <c r="U182" s="13"/>
      <c r="V182" s="13">
        <f t="shared" si="37"/>
        <v>1.2600831718853175E-2</v>
      </c>
    </row>
    <row r="183" spans="1:22" x14ac:dyDescent="0.2">
      <c r="A183" s="1">
        <v>44784</v>
      </c>
      <c r="B183" s="4">
        <v>204</v>
      </c>
      <c r="C183" s="4">
        <v>205.729996</v>
      </c>
      <c r="D183" s="4">
        <v>196.07299800000001</v>
      </c>
      <c r="E183" s="4">
        <v>198.05999800000001</v>
      </c>
      <c r="F183" s="4">
        <v>198.05999800000001</v>
      </c>
      <c r="G183" s="2">
        <v>2913300</v>
      </c>
      <c r="H183" s="4">
        <f t="shared" si="29"/>
        <v>2.9133</v>
      </c>
      <c r="I183" s="10">
        <f t="shared" si="30"/>
        <v>-2.7400049999999965</v>
      </c>
      <c r="J183" s="6" t="b">
        <f t="shared" si="26"/>
        <v>1</v>
      </c>
      <c r="K183" s="5">
        <f t="shared" si="31"/>
        <v>2.9117656862745062E-2</v>
      </c>
      <c r="L183" s="5">
        <f t="shared" si="36"/>
        <v>3.7281865304658796E-2</v>
      </c>
      <c r="M183" s="4">
        <f t="shared" si="32"/>
        <v>190.54169258843098</v>
      </c>
      <c r="N183" s="4">
        <f t="shared" si="33"/>
        <v>186.34835051464262</v>
      </c>
      <c r="O183" s="5">
        <f t="shared" si="34"/>
        <v>2.2007477821906169E-2</v>
      </c>
      <c r="P183" s="43">
        <f t="shared" si="27"/>
        <v>2.9029370614003236E-2</v>
      </c>
      <c r="Q183" s="14"/>
      <c r="R183" s="13">
        <f t="shared" si="28"/>
        <v>7.9711181344314375E-2</v>
      </c>
      <c r="S183" s="20" t="b">
        <f t="shared" si="35"/>
        <v>1</v>
      </c>
      <c r="T183" s="13"/>
      <c r="U183" s="13"/>
      <c r="V183" s="13">
        <f t="shared" si="37"/>
        <v>7.9542781435763855E-3</v>
      </c>
    </row>
    <row r="184" spans="1:22" x14ac:dyDescent="0.2">
      <c r="A184" s="1">
        <v>44785</v>
      </c>
      <c r="B184" s="4">
        <v>203</v>
      </c>
      <c r="C184" s="4">
        <v>203</v>
      </c>
      <c r="D184" s="4">
        <v>199.029999</v>
      </c>
      <c r="E184" s="4">
        <v>200.86999499999999</v>
      </c>
      <c r="F184" s="4">
        <v>200.86999499999999</v>
      </c>
      <c r="G184" s="2">
        <v>1767200</v>
      </c>
      <c r="H184" s="4">
        <f t="shared" si="29"/>
        <v>1.7672000000000001</v>
      </c>
      <c r="I184" s="10">
        <f t="shared" si="30"/>
        <v>2.8099969999999814</v>
      </c>
      <c r="J184" s="6" t="b">
        <f t="shared" si="26"/>
        <v>1</v>
      </c>
      <c r="K184" s="5">
        <f t="shared" si="31"/>
        <v>1.0492635467980351E-2</v>
      </c>
      <c r="L184" s="5">
        <f t="shared" si="36"/>
        <v>1.0492635467980351E-2</v>
      </c>
      <c r="M184" s="4">
        <f t="shared" si="32"/>
        <v>192.26307632369247</v>
      </c>
      <c r="N184" s="4">
        <f t="shared" si="33"/>
        <v>187.61110220902151</v>
      </c>
      <c r="O184" s="5">
        <f t="shared" si="34"/>
        <v>2.4195878915611126E-2</v>
      </c>
      <c r="P184" s="43">
        <f t="shared" si="27"/>
        <v>3.5196163536438979E-2</v>
      </c>
      <c r="Q184" s="45"/>
      <c r="R184" s="13">
        <f t="shared" si="28"/>
        <v>5.5844959321419231E-2</v>
      </c>
      <c r="S184" s="20" t="b">
        <f t="shared" si="35"/>
        <v>0</v>
      </c>
      <c r="T184" s="13"/>
      <c r="U184" s="13"/>
      <c r="V184" s="13">
        <f t="shared" si="37"/>
        <v>9.0341578888966673E-3</v>
      </c>
    </row>
    <row r="185" spans="1:22" x14ac:dyDescent="0.2">
      <c r="A185" s="1">
        <v>44788</v>
      </c>
      <c r="B185" s="4">
        <v>199.259995</v>
      </c>
      <c r="C185" s="4">
        <v>202.89999399999999</v>
      </c>
      <c r="D185" s="4">
        <v>196.21000699999999</v>
      </c>
      <c r="E185" s="4">
        <v>201.820007</v>
      </c>
      <c r="F185" s="4">
        <v>201.820007</v>
      </c>
      <c r="G185" s="2">
        <v>2438000</v>
      </c>
      <c r="H185" s="4">
        <f t="shared" si="29"/>
        <v>2.4380000000000002</v>
      </c>
      <c r="I185" s="10">
        <f t="shared" si="30"/>
        <v>0.95001200000001518</v>
      </c>
      <c r="J185" s="6" t="b">
        <f t="shared" si="26"/>
        <v>0</v>
      </c>
      <c r="K185" s="5">
        <f t="shared" si="31"/>
        <v>-1.2847596427973415E-2</v>
      </c>
      <c r="L185" s="5">
        <f t="shared" si="36"/>
        <v>5.322755209149925E-3</v>
      </c>
      <c r="M185" s="4">
        <f t="shared" si="32"/>
        <v>193.85589810307707</v>
      </c>
      <c r="N185" s="4">
        <f t="shared" si="33"/>
        <v>188.84665914736746</v>
      </c>
      <c r="O185" s="5">
        <f t="shared" si="34"/>
        <v>2.5840013147529269E-2</v>
      </c>
      <c r="P185" s="43">
        <f t="shared" si="27"/>
        <v>1.2143602128995821E-2</v>
      </c>
      <c r="Q185" s="45"/>
      <c r="R185" s="13">
        <f t="shared" si="28"/>
        <v>4.6653705073827566E-2</v>
      </c>
      <c r="S185" s="20" t="b">
        <f t="shared" si="35"/>
        <v>0</v>
      </c>
      <c r="T185" s="13"/>
      <c r="U185" s="13"/>
      <c r="V185" s="13">
        <f t="shared" si="37"/>
        <v>8.2845953047320023E-3</v>
      </c>
    </row>
    <row r="186" spans="1:22" x14ac:dyDescent="0.2">
      <c r="A186" s="1">
        <v>44789</v>
      </c>
      <c r="B186" s="4">
        <v>200</v>
      </c>
      <c r="C186" s="4">
        <v>201.070007</v>
      </c>
      <c r="D186" s="4">
        <v>195.779999</v>
      </c>
      <c r="E186" s="4">
        <v>200.41000399999999</v>
      </c>
      <c r="F186" s="4">
        <v>200.41000399999999</v>
      </c>
      <c r="G186" s="2">
        <v>2926200</v>
      </c>
      <c r="H186" s="4">
        <f t="shared" si="29"/>
        <v>2.9262000000000001</v>
      </c>
      <c r="I186" s="10">
        <f t="shared" si="30"/>
        <v>-1.4100030000000174</v>
      </c>
      <c r="J186" s="6" t="b">
        <f t="shared" si="26"/>
        <v>0</v>
      </c>
      <c r="K186" s="5">
        <f t="shared" si="31"/>
        <v>-2.0500199999999324E-3</v>
      </c>
      <c r="L186" s="5">
        <f t="shared" si="36"/>
        <v>3.2824537575115191E-3</v>
      </c>
      <c r="M186" s="4">
        <f t="shared" si="32"/>
        <v>194.94824908589754</v>
      </c>
      <c r="N186" s="4">
        <f t="shared" si="33"/>
        <v>189.85216739542247</v>
      </c>
      <c r="O186" s="5">
        <f t="shared" si="34"/>
        <v>2.6140689718273147E-2</v>
      </c>
      <c r="P186" s="43">
        <f t="shared" si="27"/>
        <v>4.2665164627150691E-3</v>
      </c>
      <c r="Q186" s="14"/>
      <c r="R186" s="13">
        <f t="shared" si="28"/>
        <v>3.1401964074091827E-2</v>
      </c>
      <c r="S186" s="20" t="b">
        <f t="shared" si="35"/>
        <v>1</v>
      </c>
      <c r="T186" s="13"/>
      <c r="U186" s="13"/>
      <c r="V186" s="13">
        <f t="shared" si="37"/>
        <v>5.6348607058612794E-3</v>
      </c>
    </row>
    <row r="187" spans="1:22" x14ac:dyDescent="0.2">
      <c r="A187" s="1">
        <v>44790</v>
      </c>
      <c r="B187" s="4">
        <v>196.39999399999999</v>
      </c>
      <c r="C187" s="4">
        <v>198.509995</v>
      </c>
      <c r="D187" s="4">
        <v>194.270004</v>
      </c>
      <c r="E187" s="4">
        <v>196.88999899999999</v>
      </c>
      <c r="F187" s="4">
        <v>196.88999899999999</v>
      </c>
      <c r="G187" s="2">
        <v>2237600</v>
      </c>
      <c r="H187" s="4">
        <f t="shared" si="29"/>
        <v>2.2376</v>
      </c>
      <c r="I187" s="10">
        <f t="shared" si="30"/>
        <v>-3.5200049999999976</v>
      </c>
      <c r="J187" s="6" t="b">
        <f t="shared" si="26"/>
        <v>0</v>
      </c>
      <c r="K187" s="5">
        <f t="shared" si="31"/>
        <v>-2.4949338847739299E-3</v>
      </c>
      <c r="L187" s="5">
        <f t="shared" si="36"/>
        <v>8.1607780001204198E-3</v>
      </c>
      <c r="M187" s="4">
        <f t="shared" si="32"/>
        <v>195.27187407158129</v>
      </c>
      <c r="N187" s="4">
        <f t="shared" si="33"/>
        <v>190.46415275234224</v>
      </c>
      <c r="O187" s="5">
        <f t="shared" si="34"/>
        <v>2.462065436764678E-2</v>
      </c>
      <c r="P187" s="43">
        <f t="shared" si="27"/>
        <v>-5.1306419644133495E-3</v>
      </c>
      <c r="Q187" s="14"/>
      <c r="R187" s="13">
        <f t="shared" si="28"/>
        <v>1.658262841904054E-2</v>
      </c>
      <c r="S187" s="20" t="b">
        <f t="shared" si="35"/>
        <v>1</v>
      </c>
      <c r="T187" s="13">
        <f>(E187-E186)/E186</f>
        <v>-1.7564018410977118E-2</v>
      </c>
      <c r="U187" s="13"/>
      <c r="V187" s="13">
        <f t="shared" si="37"/>
        <v>1.6600558722697509E-3</v>
      </c>
    </row>
    <row r="188" spans="1:22" x14ac:dyDescent="0.2">
      <c r="A188" s="1">
        <v>44791</v>
      </c>
      <c r="B188" s="4">
        <v>195.33000200000001</v>
      </c>
      <c r="C188" s="4">
        <v>197.25</v>
      </c>
      <c r="D188" s="4">
        <v>193.80999800000001</v>
      </c>
      <c r="E188" s="4">
        <v>195.759995</v>
      </c>
      <c r="F188" s="4">
        <v>195.759995</v>
      </c>
      <c r="G188" s="2">
        <v>1642600</v>
      </c>
      <c r="H188" s="4">
        <f t="shared" si="29"/>
        <v>1.6426000000000001</v>
      </c>
      <c r="I188" s="10">
        <f t="shared" si="30"/>
        <v>-1.1300039999999854</v>
      </c>
      <c r="J188" s="6" t="b">
        <f t="shared" si="26"/>
        <v>0</v>
      </c>
      <c r="K188" s="5">
        <f t="shared" si="31"/>
        <v>-2.2013668949841924E-3</v>
      </c>
      <c r="L188" s="5">
        <f t="shared" si="36"/>
        <v>7.553891001267409E-3</v>
      </c>
      <c r="M188" s="4">
        <f t="shared" si="32"/>
        <v>195.35322755965109</v>
      </c>
      <c r="N188" s="4">
        <f t="shared" si="33"/>
        <v>190.92466077387769</v>
      </c>
      <c r="O188" s="5">
        <f t="shared" si="34"/>
        <v>2.2669534776030949E-2</v>
      </c>
      <c r="P188" s="43">
        <f t="shared" si="27"/>
        <v>-7.899688062127647E-3</v>
      </c>
      <c r="Q188" s="14"/>
      <c r="R188" s="13">
        <f t="shared" si="28"/>
        <v>9.7094502304536142E-3</v>
      </c>
      <c r="S188" s="20" t="b">
        <f t="shared" si="35"/>
        <v>1</v>
      </c>
      <c r="T188" s="13">
        <f>(E188-E187)/E187</f>
        <v>-5.7392656089148815E-3</v>
      </c>
      <c r="U188" s="13"/>
      <c r="V188" s="13">
        <f t="shared" si="37"/>
        <v>4.1661651713329904E-4</v>
      </c>
    </row>
    <row r="189" spans="1:22" x14ac:dyDescent="0.2">
      <c r="A189" s="1">
        <v>44792</v>
      </c>
      <c r="B189" s="4">
        <v>192.740005</v>
      </c>
      <c r="C189" s="4">
        <v>193.5</v>
      </c>
      <c r="D189" s="4">
        <v>188.550003</v>
      </c>
      <c r="E189" s="4">
        <v>190.520004</v>
      </c>
      <c r="F189" s="4">
        <v>190.520004</v>
      </c>
      <c r="G189" s="2">
        <v>2235600</v>
      </c>
      <c r="H189" s="4">
        <f t="shared" si="29"/>
        <v>2.2355999999999998</v>
      </c>
      <c r="I189" s="10">
        <f t="shared" si="30"/>
        <v>-5.2399910000000034</v>
      </c>
      <c r="J189" s="6" t="b">
        <f t="shared" si="26"/>
        <v>1</v>
      </c>
      <c r="K189" s="5">
        <f t="shared" si="31"/>
        <v>1.1518112184338672E-2</v>
      </c>
      <c r="L189" s="5">
        <f t="shared" si="36"/>
        <v>1.5400496124031007E-2</v>
      </c>
      <c r="M189" s="4">
        <f t="shared" si="32"/>
        <v>194.54769029970925</v>
      </c>
      <c r="N189" s="4">
        <f t="shared" si="33"/>
        <v>190.88947322832311</v>
      </c>
      <c r="O189" s="5">
        <f t="shared" si="34"/>
        <v>1.880370342999441E-2</v>
      </c>
      <c r="P189" s="43">
        <f t="shared" si="27"/>
        <v>-3.0828879492064601E-2</v>
      </c>
      <c r="Q189" s="14"/>
      <c r="R189" s="13">
        <f t="shared" si="28"/>
        <v>-5.3852620819873648E-3</v>
      </c>
      <c r="S189" s="20" t="b">
        <f t="shared" si="35"/>
        <v>1</v>
      </c>
      <c r="T189" s="13">
        <f>(E189-E188)/E188</f>
        <v>-2.6767425080900738E-2</v>
      </c>
      <c r="U189" s="13"/>
      <c r="V189" s="13">
        <f t="shared" si="37"/>
        <v>-4.1234909195235724E-3</v>
      </c>
    </row>
    <row r="190" spans="1:22" x14ac:dyDescent="0.2">
      <c r="A190" s="1">
        <v>44795</v>
      </c>
      <c r="B190" s="4">
        <v>186.36000100000001</v>
      </c>
      <c r="C190" s="4">
        <v>188.64999399999999</v>
      </c>
      <c r="D190" s="4">
        <v>184</v>
      </c>
      <c r="E190" s="4">
        <v>185.88000500000001</v>
      </c>
      <c r="F190" s="4">
        <v>185.88000500000001</v>
      </c>
      <c r="G190" s="2">
        <v>2470500</v>
      </c>
      <c r="H190" s="4">
        <f t="shared" si="29"/>
        <v>2.4704999999999999</v>
      </c>
      <c r="I190" s="10">
        <f t="shared" si="30"/>
        <v>-4.6399989999999889</v>
      </c>
      <c r="J190" s="6" t="b">
        <f t="shared" si="26"/>
        <v>1</v>
      </c>
      <c r="K190" s="5">
        <f t="shared" si="31"/>
        <v>2.5756385352240893E-3</v>
      </c>
      <c r="L190" s="5">
        <f t="shared" si="36"/>
        <v>1.4683218065726422E-2</v>
      </c>
      <c r="M190" s="4">
        <f t="shared" si="32"/>
        <v>193.10307608309103</v>
      </c>
      <c r="N190" s="4">
        <f t="shared" si="33"/>
        <v>190.45386729542545</v>
      </c>
      <c r="O190" s="5">
        <f t="shared" si="34"/>
        <v>1.3719143378770589E-2</v>
      </c>
      <c r="P190" s="43">
        <f t="shared" si="27"/>
        <v>-4.7141020576875893E-2</v>
      </c>
      <c r="Q190" s="14"/>
      <c r="R190" s="13">
        <f t="shared" si="28"/>
        <v>-2.3060648092290876E-2</v>
      </c>
      <c r="S190" s="20" t="b">
        <f t="shared" si="35"/>
        <v>1</v>
      </c>
      <c r="T190" s="13"/>
      <c r="U190" s="13"/>
      <c r="V190" s="13">
        <f t="shared" si="37"/>
        <v>-7.4255017594540874E-3</v>
      </c>
    </row>
    <row r="191" spans="1:22" x14ac:dyDescent="0.2">
      <c r="A191" s="1">
        <v>44796</v>
      </c>
      <c r="B191" s="4">
        <v>191.46000699999999</v>
      </c>
      <c r="C191" s="4">
        <v>193.88900799999999</v>
      </c>
      <c r="D191" s="4">
        <v>190.08999600000001</v>
      </c>
      <c r="E191" s="4">
        <v>192.36000100000001</v>
      </c>
      <c r="F191" s="4">
        <v>192.36000100000001</v>
      </c>
      <c r="G191" s="2">
        <v>3410200</v>
      </c>
      <c r="H191" s="4">
        <f t="shared" si="29"/>
        <v>3.4102000000000001</v>
      </c>
      <c r="I191" s="10">
        <f t="shared" si="30"/>
        <v>6.4799959999999999</v>
      </c>
      <c r="J191" s="6" t="b">
        <f t="shared" si="26"/>
        <v>0</v>
      </c>
      <c r="K191" s="5">
        <f t="shared" si="31"/>
        <v>-4.7006892671847701E-3</v>
      </c>
      <c r="L191" s="5">
        <f t="shared" si="36"/>
        <v>7.88599114396407E-3</v>
      </c>
      <c r="M191" s="4">
        <f t="shared" si="32"/>
        <v>192.9792302359092</v>
      </c>
      <c r="N191" s="4">
        <f t="shared" si="33"/>
        <v>190.61961805234498</v>
      </c>
      <c r="O191" s="5">
        <f t="shared" si="34"/>
        <v>1.2227285706755563E-2</v>
      </c>
      <c r="P191" s="43">
        <f t="shared" si="27"/>
        <v>-1.4971736763470427E-2</v>
      </c>
      <c r="Q191" s="14"/>
      <c r="R191" s="13">
        <f t="shared" si="28"/>
        <v>4.7143817652222191E-3</v>
      </c>
      <c r="S191" s="20" t="b">
        <f t="shared" si="35"/>
        <v>0</v>
      </c>
      <c r="T191" s="13"/>
      <c r="U191" s="13"/>
      <c r="V191" s="13">
        <f t="shared" si="37"/>
        <v>-6.4134580191014742E-4</v>
      </c>
    </row>
    <row r="192" spans="1:22" x14ac:dyDescent="0.2">
      <c r="A192" s="1">
        <v>44797</v>
      </c>
      <c r="B192" s="4">
        <v>196.199997</v>
      </c>
      <c r="C192" s="4">
        <v>199.41000399999999</v>
      </c>
      <c r="D192" s="4">
        <v>194.58999600000001</v>
      </c>
      <c r="E192" s="4">
        <v>194.61999499999999</v>
      </c>
      <c r="F192" s="4">
        <v>194.61999499999999</v>
      </c>
      <c r="G192" s="2">
        <v>3223100</v>
      </c>
      <c r="H192" s="4">
        <f t="shared" si="29"/>
        <v>3.2231000000000001</v>
      </c>
      <c r="I192" s="10">
        <f t="shared" si="30"/>
        <v>2.2599939999999776</v>
      </c>
      <c r="J192" s="6" t="b">
        <f t="shared" si="26"/>
        <v>1</v>
      </c>
      <c r="K192" s="5">
        <f t="shared" si="31"/>
        <v>8.053017452390723E-3</v>
      </c>
      <c r="L192" s="5">
        <f t="shared" si="36"/>
        <v>2.4020906192850775E-2</v>
      </c>
      <c r="M192" s="4">
        <f t="shared" si="32"/>
        <v>193.25269102992434</v>
      </c>
      <c r="N192" s="4">
        <f t="shared" si="33"/>
        <v>190.96747691735845</v>
      </c>
      <c r="O192" s="5">
        <f t="shared" si="34"/>
        <v>1.18250053874387E-2</v>
      </c>
      <c r="P192" s="43">
        <f t="shared" si="27"/>
        <v>6.9199811032313241E-3</v>
      </c>
      <c r="Q192" s="14"/>
      <c r="R192" s="13">
        <f t="shared" si="28"/>
        <v>3.186146043949379E-2</v>
      </c>
      <c r="S192" s="20" t="b">
        <f t="shared" si="35"/>
        <v>0</v>
      </c>
      <c r="T192" s="13"/>
      <c r="U192" s="13"/>
      <c r="V192" s="13">
        <f t="shared" si="37"/>
        <v>1.4170478018843879E-3</v>
      </c>
    </row>
    <row r="193" spans="1:22" x14ac:dyDescent="0.2">
      <c r="A193" s="1">
        <v>44798</v>
      </c>
      <c r="B193" s="4">
        <v>199.29499799999999</v>
      </c>
      <c r="C193" s="4">
        <v>203.66999799999999</v>
      </c>
      <c r="D193" s="4">
        <v>197.53999300000001</v>
      </c>
      <c r="E193" s="4">
        <v>202.94000199999999</v>
      </c>
      <c r="F193" s="4">
        <v>202.94000199999999</v>
      </c>
      <c r="G193" s="2">
        <v>3042300</v>
      </c>
      <c r="H193" s="4">
        <f t="shared" si="29"/>
        <v>3.0423</v>
      </c>
      <c r="I193" s="10">
        <f t="shared" si="30"/>
        <v>8.3200070000000039</v>
      </c>
      <c r="J193" s="6" t="b">
        <f t="shared" si="26"/>
        <v>0</v>
      </c>
      <c r="K193" s="5">
        <f t="shared" si="31"/>
        <v>-1.8289490637391714E-2</v>
      </c>
      <c r="L193" s="5">
        <f t="shared" si="36"/>
        <v>3.5842097862641502E-3</v>
      </c>
      <c r="M193" s="4">
        <f t="shared" si="32"/>
        <v>194.86724285827029</v>
      </c>
      <c r="N193" s="4">
        <f t="shared" si="33"/>
        <v>192.00856605497947</v>
      </c>
      <c r="O193" s="5">
        <f t="shared" si="34"/>
        <v>1.4669868374799021E-2</v>
      </c>
      <c r="P193" s="43">
        <f t="shared" si="27"/>
        <v>1.3715748745281172E-2</v>
      </c>
      <c r="Q193" s="14"/>
      <c r="R193" s="13">
        <f t="shared" si="28"/>
        <v>4.5173088163063271E-2</v>
      </c>
      <c r="S193" s="20" t="b">
        <f t="shared" si="35"/>
        <v>0</v>
      </c>
      <c r="T193" s="13"/>
      <c r="U193" s="13"/>
      <c r="V193" s="13">
        <f t="shared" si="37"/>
        <v>8.3546149848746278E-3</v>
      </c>
    </row>
    <row r="194" spans="1:22" x14ac:dyDescent="0.2">
      <c r="A194" s="1">
        <v>44799</v>
      </c>
      <c r="B194" s="4">
        <v>202.63999899999999</v>
      </c>
      <c r="C194" s="4">
        <v>202.699997</v>
      </c>
      <c r="D194" s="4">
        <v>194.520004</v>
      </c>
      <c r="E194" s="4">
        <v>194.55999800000001</v>
      </c>
      <c r="F194" s="4">
        <v>194.55999800000001</v>
      </c>
      <c r="G194" s="2">
        <v>3583600</v>
      </c>
      <c r="H194" s="4">
        <f t="shared" si="29"/>
        <v>3.5836000000000001</v>
      </c>
      <c r="I194" s="10">
        <f t="shared" si="30"/>
        <v>-8.3800039999999854</v>
      </c>
      <c r="J194" s="6" t="b">
        <f t="shared" ref="J194:J242" si="39">(E194-D194)&lt;(C194-E194)</f>
        <v>1</v>
      </c>
      <c r="K194" s="5">
        <f t="shared" si="31"/>
        <v>3.9873672719471252E-2</v>
      </c>
      <c r="L194" s="5">
        <f t="shared" si="36"/>
        <v>4.0157864432528771E-2</v>
      </c>
      <c r="M194" s="4">
        <f t="shared" si="32"/>
        <v>194.81603538189191</v>
      </c>
      <c r="N194" s="4">
        <f t="shared" si="33"/>
        <v>192.23042970237256</v>
      </c>
      <c r="O194" s="5">
        <f t="shared" si="34"/>
        <v>1.3272037255305309E-2</v>
      </c>
      <c r="P194" s="43">
        <f t="shared" ref="P194:P242" si="40">(D194-M194)/M194</f>
        <v>-1.5195432003921358E-3</v>
      </c>
      <c r="Q194" s="14"/>
      <c r="R194" s="13">
        <f t="shared" ref="R194:R242" si="41">(C194-M194)/M194</f>
        <v>4.0468750956015508E-2</v>
      </c>
      <c r="S194" s="20" t="b">
        <f t="shared" si="35"/>
        <v>1</v>
      </c>
      <c r="T194" s="13"/>
      <c r="U194" s="13"/>
      <c r="V194" s="13">
        <f t="shared" si="37"/>
        <v>-2.6278134604503027E-4</v>
      </c>
    </row>
    <row r="195" spans="1:22" x14ac:dyDescent="0.2">
      <c r="A195" s="1">
        <v>44802</v>
      </c>
      <c r="B195" s="4">
        <v>191.00500500000001</v>
      </c>
      <c r="C195" s="4">
        <v>197.19000199999999</v>
      </c>
      <c r="D195" s="4">
        <v>190.69000199999999</v>
      </c>
      <c r="E195" s="4">
        <v>192.050003</v>
      </c>
      <c r="F195" s="4">
        <v>192.050003</v>
      </c>
      <c r="G195" s="2">
        <v>2707000</v>
      </c>
      <c r="H195" s="4">
        <f t="shared" ref="H195:H242" si="42">(G195/1000000)</f>
        <v>2.7069999999999999</v>
      </c>
      <c r="I195" s="10">
        <f t="shared" ref="I195:I242" si="43">(E195-E194)</f>
        <v>-2.5099950000000035</v>
      </c>
      <c r="J195" s="6" t="b">
        <f t="shared" si="39"/>
        <v>1</v>
      </c>
      <c r="K195" s="5">
        <f t="shared" ref="K195:K242" si="44">(B195-E195)/B195</f>
        <v>-5.4710503528428087E-3</v>
      </c>
      <c r="L195" s="5">
        <f t="shared" si="36"/>
        <v>2.6066225203446113E-2</v>
      </c>
      <c r="M195" s="4">
        <f t="shared" ref="M195:M242" si="45">(E195-M194)*(2/($X$1+1))+M194</f>
        <v>194.35502998490992</v>
      </c>
      <c r="N195" s="4">
        <f t="shared" ref="N195:N242" si="46">(E195-N194)*(2/($X$2+1))+N194</f>
        <v>192.21474042390537</v>
      </c>
      <c r="O195" s="5">
        <f t="shared" ref="O195:O242" si="47">(M195-N195)/M195</f>
        <v>1.1012267401418561E-2</v>
      </c>
      <c r="P195" s="43">
        <f t="shared" si="40"/>
        <v>-1.8857386840950223E-2</v>
      </c>
      <c r="Q195" s="14"/>
      <c r="R195" s="13">
        <f t="shared" si="41"/>
        <v>1.4586563647517566E-2</v>
      </c>
      <c r="S195" s="20" t="b">
        <f t="shared" ref="S195:S242" si="48">(E195&lt;E194)</f>
        <v>1</v>
      </c>
      <c r="T195" s="13"/>
      <c r="U195" s="13"/>
      <c r="V195" s="13">
        <f t="shared" si="37"/>
        <v>-2.3663626871283667E-3</v>
      </c>
    </row>
    <row r="196" spans="1:22" x14ac:dyDescent="0.2">
      <c r="A196" s="1">
        <v>44803</v>
      </c>
      <c r="B196" s="4">
        <v>196.320007</v>
      </c>
      <c r="C196" s="4">
        <v>198.13999899999999</v>
      </c>
      <c r="D196" s="4">
        <v>189.11999499999999</v>
      </c>
      <c r="E196" s="4">
        <v>193.29499799999999</v>
      </c>
      <c r="F196" s="4">
        <v>193.29499799999999</v>
      </c>
      <c r="G196" s="2">
        <v>7286700</v>
      </c>
      <c r="H196" s="4">
        <f t="shared" si="42"/>
        <v>7.2866999999999997</v>
      </c>
      <c r="I196" s="10">
        <f t="shared" si="43"/>
        <v>1.2449949999999887</v>
      </c>
      <c r="J196" s="6" t="b">
        <f t="shared" si="39"/>
        <v>1</v>
      </c>
      <c r="K196" s="5">
        <f t="shared" si="44"/>
        <v>1.5408562001528511E-2</v>
      </c>
      <c r="L196" s="5">
        <f t="shared" ref="L196:L242" si="49">(C196-E196)/C196</f>
        <v>2.4452412559061314E-2</v>
      </c>
      <c r="M196" s="4">
        <f t="shared" si="45"/>
        <v>194.17835798742493</v>
      </c>
      <c r="N196" s="4">
        <f t="shared" si="46"/>
        <v>192.30867586530491</v>
      </c>
      <c r="O196" s="5">
        <f t="shared" si="47"/>
        <v>9.6286843781071968E-3</v>
      </c>
      <c r="P196" s="43">
        <f t="shared" si="40"/>
        <v>-2.605008632193977E-2</v>
      </c>
      <c r="Q196" s="14"/>
      <c r="R196" s="13">
        <f t="shared" si="41"/>
        <v>2.0402072886163837E-2</v>
      </c>
      <c r="S196" s="20" t="b">
        <f t="shared" si="48"/>
        <v>0</v>
      </c>
      <c r="T196" s="13"/>
      <c r="U196" s="13"/>
      <c r="V196" s="13">
        <f t="shared" ref="V196:V242" si="50">(M196-M195)/M195</f>
        <v>-9.0901685178255932E-4</v>
      </c>
    </row>
    <row r="197" spans="1:22" x14ac:dyDescent="0.2">
      <c r="A197" s="1">
        <v>44804</v>
      </c>
      <c r="B197" s="4">
        <v>197.21000699999999</v>
      </c>
      <c r="C197" s="4">
        <v>197.94000199999999</v>
      </c>
      <c r="D197" s="4">
        <v>178.384995</v>
      </c>
      <c r="E197" s="4">
        <v>182.61000100000001</v>
      </c>
      <c r="F197" s="4">
        <v>182.61000100000001</v>
      </c>
      <c r="G197" s="2">
        <v>15736300</v>
      </c>
      <c r="H197" s="4">
        <f t="shared" si="42"/>
        <v>15.7363</v>
      </c>
      <c r="I197" s="10">
        <f t="shared" si="43"/>
        <v>-10.684996999999981</v>
      </c>
      <c r="J197" s="6" t="b">
        <f t="shared" si="39"/>
        <v>1</v>
      </c>
      <c r="K197" s="5">
        <f t="shared" si="44"/>
        <v>7.4032784756201439E-2</v>
      </c>
      <c r="L197" s="5">
        <f t="shared" si="49"/>
        <v>7.7447715697203948E-2</v>
      </c>
      <c r="M197" s="4">
        <f t="shared" si="45"/>
        <v>192.25029848952079</v>
      </c>
      <c r="N197" s="4">
        <f t="shared" si="46"/>
        <v>191.46531283353926</v>
      </c>
      <c r="O197" s="5">
        <f t="shared" si="47"/>
        <v>4.0831440166753108E-3</v>
      </c>
      <c r="P197" s="43">
        <f t="shared" si="40"/>
        <v>-7.2121102533822881E-2</v>
      </c>
      <c r="Q197" s="14"/>
      <c r="R197" s="13">
        <f t="shared" si="41"/>
        <v>2.9595290905565699E-2</v>
      </c>
      <c r="S197" s="20" t="b">
        <f t="shared" si="48"/>
        <v>1</v>
      </c>
      <c r="T197" s="13"/>
      <c r="U197" s="13"/>
      <c r="V197" s="13">
        <f t="shared" si="50"/>
        <v>-9.9293222884756591E-3</v>
      </c>
    </row>
    <row r="198" spans="1:22" x14ac:dyDescent="0.2">
      <c r="A198" s="1">
        <v>44805</v>
      </c>
      <c r="B198" s="4">
        <v>178.449997</v>
      </c>
      <c r="C198" s="4">
        <v>180</v>
      </c>
      <c r="D198" s="4">
        <v>169.08000200000001</v>
      </c>
      <c r="E198" s="4">
        <v>172.970001</v>
      </c>
      <c r="F198" s="4">
        <v>172.970001</v>
      </c>
      <c r="G198" s="2">
        <v>6886300</v>
      </c>
      <c r="H198" s="4">
        <f t="shared" si="42"/>
        <v>6.8863000000000003</v>
      </c>
      <c r="I198" s="10">
        <f t="shared" si="43"/>
        <v>-9.6400000000000148</v>
      </c>
      <c r="J198" s="6" t="b">
        <f t="shared" si="39"/>
        <v>1</v>
      </c>
      <c r="K198" s="5">
        <f t="shared" si="44"/>
        <v>3.0708860140804598E-2</v>
      </c>
      <c r="L198" s="5">
        <f t="shared" si="49"/>
        <v>3.9055550000000022E-2</v>
      </c>
      <c r="M198" s="4">
        <f t="shared" si="45"/>
        <v>189.03691557460064</v>
      </c>
      <c r="N198" s="4">
        <f t="shared" si="46"/>
        <v>189.85702484801411</v>
      </c>
      <c r="O198" s="5">
        <f t="shared" si="47"/>
        <v>-4.3383551351366643E-3</v>
      </c>
      <c r="P198" s="43">
        <f t="shared" si="40"/>
        <v>-0.10557151503418882</v>
      </c>
      <c r="Q198" s="14"/>
      <c r="R198" s="13">
        <f t="shared" si="41"/>
        <v>-4.780503081703296E-2</v>
      </c>
      <c r="S198" s="20" t="b">
        <f t="shared" si="48"/>
        <v>1</v>
      </c>
      <c r="T198" s="13">
        <f t="shared" ref="T198:T206" si="51">(E198-E197)/E197</f>
        <v>-5.2790098829253139E-2</v>
      </c>
      <c r="U198" s="13"/>
      <c r="V198" s="13">
        <f t="shared" si="50"/>
        <v>-1.6714579588001533E-2</v>
      </c>
    </row>
    <row r="199" spans="1:22" x14ac:dyDescent="0.2">
      <c r="A199" s="1">
        <v>44806</v>
      </c>
      <c r="B199" s="4">
        <v>174.279999</v>
      </c>
      <c r="C199" s="4">
        <v>177.13000500000001</v>
      </c>
      <c r="D199" s="4">
        <v>170.91000399999999</v>
      </c>
      <c r="E199" s="4">
        <v>172.449997</v>
      </c>
      <c r="F199" s="4">
        <v>172.449997</v>
      </c>
      <c r="G199" s="2">
        <v>4350000</v>
      </c>
      <c r="H199" s="4">
        <f t="shared" si="42"/>
        <v>4.3499999999999996</v>
      </c>
      <c r="I199" s="10">
        <f t="shared" si="43"/>
        <v>-0.52000400000000013</v>
      </c>
      <c r="J199" s="6" t="b">
        <f t="shared" si="39"/>
        <v>1</v>
      </c>
      <c r="K199" s="5">
        <f t="shared" si="44"/>
        <v>1.0500355809618793E-2</v>
      </c>
      <c r="L199" s="5">
        <f t="shared" si="49"/>
        <v>2.642131693046593E-2</v>
      </c>
      <c r="M199" s="4">
        <f t="shared" si="45"/>
        <v>186.27242914550052</v>
      </c>
      <c r="N199" s="4">
        <f t="shared" si="46"/>
        <v>188.34337025253461</v>
      </c>
      <c r="O199" s="5">
        <f t="shared" si="47"/>
        <v>-1.1117808022015115E-2</v>
      </c>
      <c r="P199" s="43">
        <f t="shared" si="40"/>
        <v>-8.2472887780406248E-2</v>
      </c>
      <c r="Q199" s="14"/>
      <c r="R199" s="13">
        <f t="shared" si="41"/>
        <v>-4.9080930481446676E-2</v>
      </c>
      <c r="S199" s="20" t="b">
        <f t="shared" si="48"/>
        <v>1</v>
      </c>
      <c r="T199" s="13">
        <f t="shared" si="51"/>
        <v>-3.0063247788268219E-3</v>
      </c>
      <c r="U199" s="13"/>
      <c r="V199" s="13">
        <f t="shared" si="50"/>
        <v>-1.4624055945353981E-2</v>
      </c>
    </row>
    <row r="200" spans="1:22" x14ac:dyDescent="0.2">
      <c r="A200" s="1">
        <v>44810</v>
      </c>
      <c r="B200" s="4">
        <v>172.449997</v>
      </c>
      <c r="C200" s="4">
        <v>172.69000199999999</v>
      </c>
      <c r="D200" s="4">
        <v>168.61999499999999</v>
      </c>
      <c r="E200" s="4">
        <v>171.14999399999999</v>
      </c>
      <c r="F200" s="4">
        <v>171.14999399999999</v>
      </c>
      <c r="G200" s="2">
        <v>2964800</v>
      </c>
      <c r="H200" s="4">
        <f t="shared" si="42"/>
        <v>2.9647999999999999</v>
      </c>
      <c r="I200" s="10">
        <f t="shared" si="43"/>
        <v>-1.3000030000000038</v>
      </c>
      <c r="J200" s="6" t="b">
        <f t="shared" si="39"/>
        <v>0</v>
      </c>
      <c r="K200" s="5">
        <f t="shared" si="44"/>
        <v>7.5384344599321957E-3</v>
      </c>
      <c r="L200" s="5">
        <f t="shared" si="49"/>
        <v>8.9177600449619563E-3</v>
      </c>
      <c r="M200" s="4">
        <f t="shared" si="45"/>
        <v>183.7520232879171</v>
      </c>
      <c r="N200" s="4">
        <f t="shared" si="46"/>
        <v>186.84829405666204</v>
      </c>
      <c r="O200" s="5">
        <f t="shared" si="47"/>
        <v>-1.6850267623412581E-2</v>
      </c>
      <c r="P200" s="43">
        <f t="shared" si="40"/>
        <v>-8.2350267589745438E-2</v>
      </c>
      <c r="Q200" s="14"/>
      <c r="R200" s="13">
        <f t="shared" si="41"/>
        <v>-6.0200813520209576E-2</v>
      </c>
      <c r="S200" s="20" t="b">
        <f t="shared" si="48"/>
        <v>1</v>
      </c>
      <c r="T200" s="13">
        <f t="shared" si="51"/>
        <v>-7.5384344599321957E-3</v>
      </c>
      <c r="U200" s="13"/>
      <c r="V200" s="13">
        <f t="shared" si="50"/>
        <v>-1.3530751003492285E-2</v>
      </c>
    </row>
    <row r="201" spans="1:22" x14ac:dyDescent="0.2">
      <c r="A201" s="1">
        <v>44811</v>
      </c>
      <c r="B201" s="4">
        <v>170.69000199999999</v>
      </c>
      <c r="C201" s="4">
        <v>173.08999600000001</v>
      </c>
      <c r="D201" s="4">
        <v>166.800003</v>
      </c>
      <c r="E201" s="4">
        <v>171.96000699999999</v>
      </c>
      <c r="F201" s="4">
        <v>171.96000699999999</v>
      </c>
      <c r="G201" s="2">
        <v>3204700</v>
      </c>
      <c r="H201" s="4">
        <f t="shared" si="42"/>
        <v>3.2046999999999999</v>
      </c>
      <c r="I201" s="10">
        <f t="shared" si="43"/>
        <v>0.81001299999999787</v>
      </c>
      <c r="J201" s="6" t="b">
        <f t="shared" si="39"/>
        <v>0</v>
      </c>
      <c r="K201" s="5">
        <f t="shared" si="44"/>
        <v>-7.4404182150047526E-3</v>
      </c>
      <c r="L201" s="5">
        <f t="shared" si="49"/>
        <v>6.5283322324418049E-3</v>
      </c>
      <c r="M201" s="4">
        <f t="shared" si="45"/>
        <v>181.78668723993093</v>
      </c>
      <c r="N201" s="4">
        <f t="shared" si="46"/>
        <v>185.55366039956098</v>
      </c>
      <c r="O201" s="5">
        <f t="shared" si="47"/>
        <v>-2.0721941836468038E-2</v>
      </c>
      <c r="P201" s="43">
        <f t="shared" si="40"/>
        <v>-8.2441043772092992E-2</v>
      </c>
      <c r="Q201" s="14"/>
      <c r="R201" s="13">
        <f t="shared" si="41"/>
        <v>-4.7840088688412025E-2</v>
      </c>
      <c r="S201" s="20" t="b">
        <f t="shared" si="48"/>
        <v>0</v>
      </c>
      <c r="T201" s="13">
        <f t="shared" si="51"/>
        <v>4.7327667449406858E-3</v>
      </c>
      <c r="U201" s="13">
        <f>(E201-E198)/E198</f>
        <v>-5.8391281387574602E-3</v>
      </c>
      <c r="V201" s="13">
        <f t="shared" si="50"/>
        <v>-1.0695588613501837E-2</v>
      </c>
    </row>
    <row r="202" spans="1:22" x14ac:dyDescent="0.2">
      <c r="A202" s="1">
        <v>44812</v>
      </c>
      <c r="B202" s="4">
        <v>170.16999799999999</v>
      </c>
      <c r="C202" s="4">
        <v>179.88000500000001</v>
      </c>
      <c r="D202" s="4">
        <v>169.16000399999999</v>
      </c>
      <c r="E202" s="4">
        <v>179.875</v>
      </c>
      <c r="F202" s="4">
        <v>179.875</v>
      </c>
      <c r="G202" s="2">
        <v>3184300</v>
      </c>
      <c r="H202" s="4">
        <f t="shared" si="42"/>
        <v>3.1842999999999999</v>
      </c>
      <c r="I202" s="10">
        <f t="shared" si="43"/>
        <v>7.9149930000000097</v>
      </c>
      <c r="J202" s="6" t="b">
        <f t="shared" si="39"/>
        <v>0</v>
      </c>
      <c r="K202" s="5">
        <f t="shared" si="44"/>
        <v>-5.7031216513265801E-2</v>
      </c>
      <c r="L202" s="5">
        <f t="shared" si="49"/>
        <v>2.7824104185516618E-5</v>
      </c>
      <c r="M202" s="4">
        <f t="shared" si="45"/>
        <v>181.46807269994244</v>
      </c>
      <c r="N202" s="4">
        <f t="shared" si="46"/>
        <v>185.05986384307741</v>
      </c>
      <c r="O202" s="5">
        <f t="shared" si="47"/>
        <v>-1.9792964622895391E-2</v>
      </c>
      <c r="P202" s="43">
        <f t="shared" si="40"/>
        <v>-6.7824981644533419E-2</v>
      </c>
      <c r="Q202" s="14"/>
      <c r="R202" s="13">
        <f t="shared" si="41"/>
        <v>-8.7512237073697208E-3</v>
      </c>
      <c r="S202" s="20" t="b">
        <f t="shared" si="48"/>
        <v>0</v>
      </c>
      <c r="T202" s="13"/>
      <c r="U202" s="13"/>
      <c r="V202" s="13">
        <f t="shared" si="50"/>
        <v>-1.7526835701008451E-3</v>
      </c>
    </row>
    <row r="203" spans="1:22" x14ac:dyDescent="0.2">
      <c r="A203" s="1">
        <v>44813</v>
      </c>
      <c r="B203" s="4">
        <v>183.740005</v>
      </c>
      <c r="C203" s="4">
        <v>191.520004</v>
      </c>
      <c r="D203" s="4">
        <v>183.71000699999999</v>
      </c>
      <c r="E203" s="4">
        <v>190.86000100000001</v>
      </c>
      <c r="F203" s="4">
        <v>190.86000100000001</v>
      </c>
      <c r="G203" s="2">
        <v>4174700</v>
      </c>
      <c r="H203" s="4">
        <f t="shared" si="42"/>
        <v>4.1746999999999996</v>
      </c>
      <c r="I203" s="10">
        <f t="shared" si="43"/>
        <v>10.985001000000011</v>
      </c>
      <c r="J203" s="6" t="b">
        <f t="shared" si="39"/>
        <v>0</v>
      </c>
      <c r="K203" s="5">
        <f t="shared" si="44"/>
        <v>-3.8750385361097685E-2</v>
      </c>
      <c r="L203" s="5">
        <f t="shared" si="49"/>
        <v>3.4461308804065657E-3</v>
      </c>
      <c r="M203" s="4">
        <f t="shared" si="45"/>
        <v>183.03339408328537</v>
      </c>
      <c r="N203" s="4">
        <f t="shared" si="46"/>
        <v>185.56422359585329</v>
      </c>
      <c r="O203" s="5">
        <f t="shared" si="47"/>
        <v>-1.3827146271550428E-2</v>
      </c>
      <c r="P203" s="43">
        <f t="shared" si="40"/>
        <v>3.6966637705835225E-3</v>
      </c>
      <c r="Q203" s="14"/>
      <c r="R203" s="13">
        <f t="shared" si="41"/>
        <v>4.6366456565040695E-2</v>
      </c>
      <c r="S203" s="20" t="b">
        <f t="shared" si="48"/>
        <v>0</v>
      </c>
      <c r="T203" s="13">
        <f t="shared" si="51"/>
        <v>6.1070193189715141E-2</v>
      </c>
      <c r="U203" s="13"/>
      <c r="V203" s="13">
        <f t="shared" si="50"/>
        <v>8.6258775995885131E-3</v>
      </c>
    </row>
    <row r="204" spans="1:22" x14ac:dyDescent="0.2">
      <c r="A204" s="1">
        <v>44816</v>
      </c>
      <c r="B204" s="4">
        <v>191.279999</v>
      </c>
      <c r="C204" s="4">
        <v>195.28999300000001</v>
      </c>
      <c r="D204" s="4">
        <v>191.25</v>
      </c>
      <c r="E204" s="4">
        <v>195.10000600000001</v>
      </c>
      <c r="F204" s="4">
        <v>195.10000600000001</v>
      </c>
      <c r="G204" s="2">
        <v>3042900</v>
      </c>
      <c r="H204" s="4">
        <f t="shared" si="42"/>
        <v>3.0428999999999999</v>
      </c>
      <c r="I204" s="10">
        <f t="shared" si="43"/>
        <v>4.2400049999999965</v>
      </c>
      <c r="J204" s="6" t="b">
        <f t="shared" si="39"/>
        <v>0</v>
      </c>
      <c r="K204" s="5">
        <f t="shared" si="44"/>
        <v>-1.9970760246605834E-2</v>
      </c>
      <c r="L204" s="5">
        <f t="shared" si="49"/>
        <v>9.7284554667377207E-4</v>
      </c>
      <c r="M204" s="4">
        <f t="shared" si="45"/>
        <v>185.04449606940449</v>
      </c>
      <c r="N204" s="4">
        <f t="shared" si="46"/>
        <v>186.39342206577911</v>
      </c>
      <c r="O204" s="5">
        <f t="shared" si="47"/>
        <v>-7.2897385495252843E-3</v>
      </c>
      <c r="P204" s="43">
        <f t="shared" si="40"/>
        <v>3.3535198627404832E-2</v>
      </c>
      <c r="Q204" s="14"/>
      <c r="R204" s="13">
        <f t="shared" si="41"/>
        <v>5.5367747478167369E-2</v>
      </c>
      <c r="S204" s="20" t="b">
        <f t="shared" si="48"/>
        <v>0</v>
      </c>
      <c r="T204" s="13">
        <f t="shared" si="51"/>
        <v>2.2215262379674808E-2</v>
      </c>
      <c r="U204" s="13"/>
      <c r="V204" s="13">
        <f t="shared" si="50"/>
        <v>1.0987623303341066E-2</v>
      </c>
    </row>
    <row r="205" spans="1:22" x14ac:dyDescent="0.2">
      <c r="A205" s="1">
        <v>44817</v>
      </c>
      <c r="B205" s="4">
        <v>186.63000500000001</v>
      </c>
      <c r="C205" s="4">
        <v>189.800003</v>
      </c>
      <c r="D205" s="4">
        <v>183</v>
      </c>
      <c r="E205" s="4">
        <v>184.699997</v>
      </c>
      <c r="F205" s="4">
        <v>184.699997</v>
      </c>
      <c r="G205" s="2">
        <v>3903500</v>
      </c>
      <c r="H205" s="4">
        <f t="shared" si="42"/>
        <v>3.9035000000000002</v>
      </c>
      <c r="I205" s="10">
        <f t="shared" si="43"/>
        <v>-10.400009000000011</v>
      </c>
      <c r="J205" s="6" t="b">
        <f t="shared" si="39"/>
        <v>1</v>
      </c>
      <c r="K205" s="5">
        <f t="shared" si="44"/>
        <v>1.0341359632927273E-2</v>
      </c>
      <c r="L205" s="5">
        <f t="shared" si="49"/>
        <v>2.6870421071595069E-2</v>
      </c>
      <c r="M205" s="4">
        <f t="shared" si="45"/>
        <v>184.98707955783706</v>
      </c>
      <c r="N205" s="4">
        <f t="shared" si="46"/>
        <v>186.2461677122331</v>
      </c>
      <c r="O205" s="5">
        <f t="shared" si="47"/>
        <v>-6.806357273197448E-3</v>
      </c>
      <c r="P205" s="43">
        <f t="shared" si="40"/>
        <v>-1.074172078713094E-2</v>
      </c>
      <c r="Q205" s="14"/>
      <c r="R205" s="13">
        <f t="shared" si="41"/>
        <v>2.6017619466543108E-2</v>
      </c>
      <c r="S205" s="20" t="b">
        <f t="shared" si="48"/>
        <v>1</v>
      </c>
      <c r="T205" s="13">
        <f t="shared" si="51"/>
        <v>-5.3306041415498523E-2</v>
      </c>
      <c r="U205" s="13"/>
      <c r="V205" s="13">
        <f t="shared" si="50"/>
        <v>-3.1028489248277673E-4</v>
      </c>
    </row>
    <row r="206" spans="1:22" x14ac:dyDescent="0.2">
      <c r="A206" s="1">
        <v>44818</v>
      </c>
      <c r="B206" s="4">
        <v>184.699997</v>
      </c>
      <c r="C206" s="4">
        <v>185.490005</v>
      </c>
      <c r="D206" s="4">
        <v>181.5</v>
      </c>
      <c r="E206" s="4">
        <v>184.11000100000001</v>
      </c>
      <c r="F206" s="4">
        <v>184.11000100000001</v>
      </c>
      <c r="G206" s="2">
        <v>2701700</v>
      </c>
      <c r="H206" s="4">
        <f t="shared" si="42"/>
        <v>2.7017000000000002</v>
      </c>
      <c r="I206" s="10">
        <f t="shared" si="43"/>
        <v>-0.58999599999998509</v>
      </c>
      <c r="J206" s="6" t="b">
        <f t="shared" si="39"/>
        <v>0</v>
      </c>
      <c r="K206" s="5">
        <f t="shared" si="44"/>
        <v>3.1943476425718895E-3</v>
      </c>
      <c r="L206" s="5">
        <f t="shared" si="49"/>
        <v>7.4397755286058961E-3</v>
      </c>
      <c r="M206" s="4">
        <f t="shared" si="45"/>
        <v>184.84089979819754</v>
      </c>
      <c r="N206" s="4">
        <f t="shared" si="46"/>
        <v>186.06041408508239</v>
      </c>
      <c r="O206" s="5">
        <f t="shared" si="47"/>
        <v>-6.5976430985580873E-3</v>
      </c>
      <c r="P206" s="43">
        <f t="shared" si="40"/>
        <v>-1.8074461885031999E-2</v>
      </c>
      <c r="Q206" s="14"/>
      <c r="R206" s="13">
        <f t="shared" si="41"/>
        <v>3.5116968296038656E-3</v>
      </c>
      <c r="S206" s="20" t="b">
        <f t="shared" si="48"/>
        <v>1</v>
      </c>
      <c r="T206" s="13">
        <f t="shared" si="51"/>
        <v>-3.1943476425718895E-3</v>
      </c>
      <c r="U206" s="13">
        <f>(E206-E203)/E203</f>
        <v>-3.5366236847080387E-2</v>
      </c>
      <c r="V206" s="13">
        <f t="shared" si="50"/>
        <v>-7.9021605178549305E-4</v>
      </c>
    </row>
    <row r="207" spans="1:22" x14ac:dyDescent="0.2">
      <c r="A207" s="1">
        <v>44819</v>
      </c>
      <c r="B207" s="4">
        <v>181.820007</v>
      </c>
      <c r="C207" s="4">
        <v>185.13999899999999</v>
      </c>
      <c r="D207" s="4">
        <v>177.88000500000001</v>
      </c>
      <c r="E207" s="4">
        <v>178.86000100000001</v>
      </c>
      <c r="F207" s="4">
        <v>178.86000100000001</v>
      </c>
      <c r="G207" s="2">
        <v>2760100</v>
      </c>
      <c r="H207" s="4">
        <f t="shared" si="42"/>
        <v>2.7601</v>
      </c>
      <c r="I207" s="10">
        <f t="shared" si="43"/>
        <v>-5.25</v>
      </c>
      <c r="J207" s="6" t="b">
        <f t="shared" si="39"/>
        <v>1</v>
      </c>
      <c r="K207" s="5">
        <f t="shared" si="44"/>
        <v>1.6279869574529236E-2</v>
      </c>
      <c r="L207" s="5">
        <f t="shared" si="49"/>
        <v>3.3920265928055762E-2</v>
      </c>
      <c r="M207" s="4">
        <f t="shared" si="45"/>
        <v>183.84408333183129</v>
      </c>
      <c r="N207" s="4">
        <f t="shared" si="46"/>
        <v>185.43429120811871</v>
      </c>
      <c r="O207" s="5">
        <f t="shared" si="47"/>
        <v>-8.6497636881637373E-3</v>
      </c>
      <c r="P207" s="43">
        <f t="shared" si="40"/>
        <v>-3.2440958793687961E-2</v>
      </c>
      <c r="Q207" s="14"/>
      <c r="R207" s="13">
        <f t="shared" si="41"/>
        <v>7.0489930634842733E-3</v>
      </c>
      <c r="S207" s="20" t="b">
        <f t="shared" si="48"/>
        <v>1</v>
      </c>
      <c r="T207" s="13"/>
      <c r="U207" s="13"/>
      <c r="V207" s="13">
        <f t="shared" si="50"/>
        <v>-5.3928349594410232E-3</v>
      </c>
    </row>
    <row r="208" spans="1:22" x14ac:dyDescent="0.2">
      <c r="A208" s="1">
        <v>44820</v>
      </c>
      <c r="B208" s="4">
        <v>174.14999399999999</v>
      </c>
      <c r="C208" s="4">
        <v>175.199997</v>
      </c>
      <c r="D208" s="4">
        <v>169.384995</v>
      </c>
      <c r="E208" s="4">
        <v>171.009995</v>
      </c>
      <c r="F208" s="4">
        <v>171.009995</v>
      </c>
      <c r="G208" s="2">
        <v>4952100</v>
      </c>
      <c r="H208" s="4">
        <f t="shared" si="42"/>
        <v>4.9520999999999997</v>
      </c>
      <c r="I208" s="10">
        <f t="shared" si="43"/>
        <v>-7.8500060000000076</v>
      </c>
      <c r="J208" s="6" t="b">
        <f t="shared" si="39"/>
        <v>1</v>
      </c>
      <c r="K208" s="5">
        <f t="shared" si="44"/>
        <v>1.8030428413336547E-2</v>
      </c>
      <c r="L208" s="5">
        <f t="shared" si="49"/>
        <v>2.3915536939192943E-2</v>
      </c>
      <c r="M208" s="4">
        <f t="shared" si="45"/>
        <v>181.70506860985941</v>
      </c>
      <c r="N208" s="4">
        <f t="shared" si="46"/>
        <v>184.18000458132579</v>
      </c>
      <c r="O208" s="5">
        <f t="shared" si="47"/>
        <v>-1.3620621540174738E-2</v>
      </c>
      <c r="P208" s="43">
        <f t="shared" si="40"/>
        <v>-6.7802586378654897E-2</v>
      </c>
      <c r="Q208" s="14"/>
      <c r="R208" s="13">
        <f t="shared" si="41"/>
        <v>-3.5800165948185581E-2</v>
      </c>
      <c r="S208" s="20" t="b">
        <f t="shared" si="48"/>
        <v>1</v>
      </c>
      <c r="T208" s="13"/>
      <c r="U208" s="13"/>
      <c r="V208" s="13">
        <f t="shared" si="50"/>
        <v>-1.1634939146292997E-2</v>
      </c>
    </row>
    <row r="209" spans="1:22" x14ac:dyDescent="0.2">
      <c r="A209" s="1">
        <v>44823</v>
      </c>
      <c r="B209" s="4">
        <v>170.220001</v>
      </c>
      <c r="C209" s="4">
        <v>175.85000600000001</v>
      </c>
      <c r="D209" s="4">
        <v>170</v>
      </c>
      <c r="E209" s="4">
        <v>175.38999899999999</v>
      </c>
      <c r="F209" s="4">
        <v>175.38999899999999</v>
      </c>
      <c r="G209" s="2">
        <v>2240500</v>
      </c>
      <c r="H209" s="4">
        <f t="shared" si="42"/>
        <v>2.2404999999999999</v>
      </c>
      <c r="I209" s="10">
        <f t="shared" si="43"/>
        <v>4.3800039999999854</v>
      </c>
      <c r="J209" s="6" t="b">
        <f t="shared" si="39"/>
        <v>0</v>
      </c>
      <c r="K209" s="5">
        <f t="shared" si="44"/>
        <v>-3.0372447242554022E-2</v>
      </c>
      <c r="L209" s="5">
        <f t="shared" si="49"/>
        <v>2.6159055121102396E-3</v>
      </c>
      <c r="M209" s="4">
        <f t="shared" si="45"/>
        <v>180.65255700821618</v>
      </c>
      <c r="N209" s="4">
        <f t="shared" si="46"/>
        <v>183.41565626990615</v>
      </c>
      <c r="O209" s="5">
        <f t="shared" si="47"/>
        <v>-1.5295101865423948E-2</v>
      </c>
      <c r="P209" s="43">
        <f t="shared" si="40"/>
        <v>-5.8967097862510157E-2</v>
      </c>
      <c r="Q209" s="14"/>
      <c r="R209" s="13">
        <f t="shared" si="41"/>
        <v>-2.6584461840735239E-2</v>
      </c>
      <c r="S209" s="20" t="b">
        <f t="shared" si="48"/>
        <v>0</v>
      </c>
      <c r="T209" s="13"/>
      <c r="U209" s="13"/>
      <c r="V209" s="13">
        <f t="shared" si="50"/>
        <v>-5.7924174030780026E-3</v>
      </c>
    </row>
    <row r="210" spans="1:22" x14ac:dyDescent="0.2">
      <c r="A210" s="1">
        <v>44824</v>
      </c>
      <c r="B210" s="4">
        <v>173.800003</v>
      </c>
      <c r="C210" s="4">
        <v>175.95100400000001</v>
      </c>
      <c r="D210" s="4">
        <v>172.61999499999999</v>
      </c>
      <c r="E210" s="4">
        <v>173.86999499999999</v>
      </c>
      <c r="F210" s="4">
        <v>173.86999499999999</v>
      </c>
      <c r="G210" s="2">
        <v>2156600</v>
      </c>
      <c r="H210" s="4">
        <f t="shared" si="42"/>
        <v>2.1566000000000001</v>
      </c>
      <c r="I210" s="10">
        <f t="shared" si="43"/>
        <v>-1.5200040000000001</v>
      </c>
      <c r="J210" s="6" t="b">
        <f t="shared" si="39"/>
        <v>1</v>
      </c>
      <c r="K210" s="5">
        <f t="shared" si="44"/>
        <v>-4.0271575829595901E-4</v>
      </c>
      <c r="L210" s="5">
        <f t="shared" si="49"/>
        <v>1.1827207305961282E-2</v>
      </c>
      <c r="M210" s="4">
        <f t="shared" si="45"/>
        <v>179.52213000684682</v>
      </c>
      <c r="N210" s="4">
        <f t="shared" si="46"/>
        <v>182.58559876817517</v>
      </c>
      <c r="O210" s="5">
        <f t="shared" si="47"/>
        <v>-1.7064574496812809E-2</v>
      </c>
      <c r="P210" s="43">
        <f t="shared" si="40"/>
        <v>-3.8447265563212693E-2</v>
      </c>
      <c r="Q210" s="14"/>
      <c r="R210" s="13">
        <f t="shared" si="41"/>
        <v>-1.9892399932591103E-2</v>
      </c>
      <c r="S210" s="20" t="b">
        <f t="shared" si="48"/>
        <v>1</v>
      </c>
      <c r="T210" s="13"/>
      <c r="U210" s="13"/>
      <c r="V210" s="13">
        <f t="shared" si="50"/>
        <v>-6.2574647161952037E-3</v>
      </c>
    </row>
    <row r="211" spans="1:22" x14ac:dyDescent="0.2">
      <c r="A211" s="1">
        <v>44825</v>
      </c>
      <c r="B211" s="4">
        <v>173.66999799999999</v>
      </c>
      <c r="C211" s="4">
        <v>176.85000600000001</v>
      </c>
      <c r="D211" s="4">
        <v>169.240005</v>
      </c>
      <c r="E211" s="4">
        <v>169.25</v>
      </c>
      <c r="F211" s="4">
        <v>169.25</v>
      </c>
      <c r="G211" s="2">
        <v>3380100</v>
      </c>
      <c r="H211" s="4">
        <f t="shared" si="42"/>
        <v>3.3801000000000001</v>
      </c>
      <c r="I211" s="10">
        <f t="shared" si="43"/>
        <v>-4.6199949999999887</v>
      </c>
      <c r="J211" s="6" t="b">
        <f t="shared" si="39"/>
        <v>1</v>
      </c>
      <c r="K211" s="5">
        <f t="shared" si="44"/>
        <v>2.5450555944613949E-2</v>
      </c>
      <c r="L211" s="5">
        <f t="shared" si="49"/>
        <v>4.2974304450970773E-2</v>
      </c>
      <c r="M211" s="4">
        <f t="shared" si="45"/>
        <v>177.810108339039</v>
      </c>
      <c r="N211" s="4">
        <f t="shared" si="46"/>
        <v>181.42598148398602</v>
      </c>
      <c r="O211" s="5">
        <f t="shared" si="47"/>
        <v>-2.0335588222309943E-2</v>
      </c>
      <c r="P211" s="43">
        <f t="shared" si="40"/>
        <v>-4.8198066010386675E-2</v>
      </c>
      <c r="Q211" s="14"/>
      <c r="R211" s="13">
        <f t="shared" si="41"/>
        <v>-5.3995936901873095E-3</v>
      </c>
      <c r="S211" s="20" t="b">
        <f t="shared" si="48"/>
        <v>1</v>
      </c>
      <c r="T211" s="13"/>
      <c r="U211" s="13"/>
      <c r="V211" s="13">
        <f t="shared" si="50"/>
        <v>-9.5365494367882272E-3</v>
      </c>
    </row>
    <row r="212" spans="1:22" x14ac:dyDescent="0.2">
      <c r="A212" s="1">
        <v>44826</v>
      </c>
      <c r="B212" s="4">
        <v>167.03999300000001</v>
      </c>
      <c r="C212" s="4">
        <v>169.125</v>
      </c>
      <c r="D212" s="4">
        <v>159.66999799999999</v>
      </c>
      <c r="E212" s="4">
        <v>161.279999</v>
      </c>
      <c r="F212" s="4">
        <v>161.279999</v>
      </c>
      <c r="G212" s="2">
        <v>3575800</v>
      </c>
      <c r="H212" s="4">
        <f t="shared" si="42"/>
        <v>3.5758000000000001</v>
      </c>
      <c r="I212" s="10">
        <f t="shared" si="43"/>
        <v>-7.9700009999999963</v>
      </c>
      <c r="J212" s="6" t="b">
        <f t="shared" si="39"/>
        <v>1</v>
      </c>
      <c r="K212" s="5">
        <f t="shared" si="44"/>
        <v>3.4482724146186992E-2</v>
      </c>
      <c r="L212" s="5">
        <f t="shared" si="49"/>
        <v>4.638581522542496E-2</v>
      </c>
      <c r="M212" s="4">
        <f t="shared" si="45"/>
        <v>175.05509011586582</v>
      </c>
      <c r="N212" s="4">
        <f t="shared" si="46"/>
        <v>179.67415692016115</v>
      </c>
      <c r="O212" s="5">
        <f t="shared" si="47"/>
        <v>-2.6386361009200315E-2</v>
      </c>
      <c r="P212" s="43">
        <f t="shared" si="40"/>
        <v>-8.7887145159176547E-2</v>
      </c>
      <c r="Q212" s="14"/>
      <c r="R212" s="13">
        <f t="shared" si="41"/>
        <v>-3.3875565183170642E-2</v>
      </c>
      <c r="S212" s="20" t="b">
        <f t="shared" si="48"/>
        <v>1</v>
      </c>
      <c r="T212" s="13"/>
      <c r="U212" s="13"/>
      <c r="V212" s="13">
        <f t="shared" si="50"/>
        <v>-1.5494159746644193E-2</v>
      </c>
    </row>
    <row r="213" spans="1:22" x14ac:dyDescent="0.2">
      <c r="A213" s="1">
        <v>44827</v>
      </c>
      <c r="B213" s="4">
        <v>159.08000200000001</v>
      </c>
      <c r="C213" s="4">
        <v>161.64999399999999</v>
      </c>
      <c r="D213" s="4">
        <v>157.05999800000001</v>
      </c>
      <c r="E213" s="4">
        <v>160.38999899999999</v>
      </c>
      <c r="F213" s="4">
        <v>160.38999899999999</v>
      </c>
      <c r="G213" s="2">
        <v>2980500</v>
      </c>
      <c r="H213" s="4">
        <f t="shared" si="42"/>
        <v>2.9805000000000001</v>
      </c>
      <c r="I213" s="10">
        <f t="shared" si="43"/>
        <v>-0.89000000000001478</v>
      </c>
      <c r="J213" s="6" t="b">
        <f t="shared" si="39"/>
        <v>0</v>
      </c>
      <c r="K213" s="5">
        <f t="shared" si="44"/>
        <v>-8.2348314277741926E-3</v>
      </c>
      <c r="L213" s="5">
        <f t="shared" si="49"/>
        <v>7.7945873601455475E-3</v>
      </c>
      <c r="M213" s="4">
        <f t="shared" si="45"/>
        <v>172.61090826322152</v>
      </c>
      <c r="N213" s="4">
        <f t="shared" si="46"/>
        <v>177.99727362275584</v>
      </c>
      <c r="O213" s="5">
        <f t="shared" si="47"/>
        <v>-3.1205243131682225E-2</v>
      </c>
      <c r="P213" s="43">
        <f t="shared" si="40"/>
        <v>-9.0092279912618756E-2</v>
      </c>
      <c r="Q213" s="14"/>
      <c r="R213" s="13">
        <f t="shared" si="41"/>
        <v>-6.3500704408013267E-2</v>
      </c>
      <c r="S213" s="20" t="b">
        <f t="shared" si="48"/>
        <v>1</v>
      </c>
      <c r="T213" s="13"/>
      <c r="U213" s="13"/>
      <c r="V213" s="13">
        <f t="shared" si="50"/>
        <v>-1.3962358084112525E-2</v>
      </c>
    </row>
    <row r="214" spans="1:22" x14ac:dyDescent="0.2">
      <c r="A214" s="1">
        <v>44830</v>
      </c>
      <c r="B214" s="4">
        <v>159.990005</v>
      </c>
      <c r="C214" s="4">
        <v>165.800003</v>
      </c>
      <c r="D214" s="4">
        <v>159.134995</v>
      </c>
      <c r="E214" s="4">
        <v>159.35000600000001</v>
      </c>
      <c r="F214" s="4">
        <v>159.35000600000001</v>
      </c>
      <c r="G214" s="2">
        <v>2749900</v>
      </c>
      <c r="H214" s="4">
        <f t="shared" si="42"/>
        <v>2.7498999999999998</v>
      </c>
      <c r="I214" s="10">
        <f t="shared" si="43"/>
        <v>-1.0399929999999813</v>
      </c>
      <c r="J214" s="6" t="b">
        <f t="shared" si="39"/>
        <v>1</v>
      </c>
      <c r="K214" s="5">
        <f t="shared" si="44"/>
        <v>4.0002436402198308E-3</v>
      </c>
      <c r="L214" s="5">
        <f t="shared" si="49"/>
        <v>3.8902273119982969E-2</v>
      </c>
      <c r="M214" s="4">
        <f t="shared" si="45"/>
        <v>170.40075788601794</v>
      </c>
      <c r="N214" s="4">
        <f t="shared" si="46"/>
        <v>176.37577209034228</v>
      </c>
      <c r="O214" s="5">
        <f t="shared" si="47"/>
        <v>-3.5064481393451669E-2</v>
      </c>
      <c r="P214" s="43">
        <f t="shared" si="40"/>
        <v>-6.6113337908706216E-2</v>
      </c>
      <c r="Q214" s="14"/>
      <c r="R214" s="13">
        <f t="shared" si="41"/>
        <v>-2.6999615160722523E-2</v>
      </c>
      <c r="S214" s="20" t="b">
        <f t="shared" si="48"/>
        <v>1</v>
      </c>
      <c r="T214" s="13"/>
      <c r="U214" s="13"/>
      <c r="V214" s="13">
        <f t="shared" si="50"/>
        <v>-1.2804233518273514E-2</v>
      </c>
    </row>
    <row r="215" spans="1:22" x14ac:dyDescent="0.2">
      <c r="A215" s="1">
        <v>44831</v>
      </c>
      <c r="B215" s="4">
        <v>163.949997</v>
      </c>
      <c r="C215" s="4">
        <v>165.11999499999999</v>
      </c>
      <c r="D215" s="4">
        <v>160.16000399999999</v>
      </c>
      <c r="E215" s="4">
        <v>162.58000200000001</v>
      </c>
      <c r="F215" s="4">
        <v>162.58000200000001</v>
      </c>
      <c r="G215" s="2">
        <v>2162900</v>
      </c>
      <c r="H215" s="4">
        <f t="shared" si="42"/>
        <v>2.1629</v>
      </c>
      <c r="I215" s="10">
        <f t="shared" si="43"/>
        <v>3.2299959999999999</v>
      </c>
      <c r="J215" s="6" t="b">
        <f t="shared" si="39"/>
        <v>1</v>
      </c>
      <c r="K215" s="5">
        <f t="shared" si="44"/>
        <v>8.3561758162154082E-3</v>
      </c>
      <c r="L215" s="5">
        <f t="shared" si="49"/>
        <v>1.5382710010377493E-2</v>
      </c>
      <c r="M215" s="4">
        <f t="shared" si="45"/>
        <v>169.09729857168162</v>
      </c>
      <c r="N215" s="4">
        <f t="shared" si="46"/>
        <v>175.17613990857339</v>
      </c>
      <c r="O215" s="5">
        <f t="shared" si="47"/>
        <v>-3.5948778533058015E-2</v>
      </c>
      <c r="P215" s="43">
        <f t="shared" si="40"/>
        <v>-5.2852970728524365E-2</v>
      </c>
      <c r="Q215" s="14"/>
      <c r="R215" s="13">
        <f t="shared" si="41"/>
        <v>-2.3520799003158659E-2</v>
      </c>
      <c r="S215" s="20" t="b">
        <f t="shared" si="48"/>
        <v>0</v>
      </c>
      <c r="T215" s="13"/>
      <c r="U215" s="13"/>
      <c r="V215" s="13">
        <f t="shared" si="50"/>
        <v>-7.6493750996589694E-3</v>
      </c>
    </row>
    <row r="216" spans="1:22" x14ac:dyDescent="0.2">
      <c r="A216" s="1">
        <v>44832</v>
      </c>
      <c r="B216" s="4">
        <v>164.11000100000001</v>
      </c>
      <c r="C216" s="4">
        <v>167.89999399999999</v>
      </c>
      <c r="D216" s="4">
        <v>162.570007</v>
      </c>
      <c r="E216" s="4">
        <v>167.25</v>
      </c>
      <c r="F216" s="4">
        <v>167.25</v>
      </c>
      <c r="G216" s="2">
        <v>2458500</v>
      </c>
      <c r="H216" s="4">
        <f t="shared" si="42"/>
        <v>2.4584999999999999</v>
      </c>
      <c r="I216" s="10">
        <f t="shared" si="43"/>
        <v>4.6699979999999925</v>
      </c>
      <c r="J216" s="6" t="b">
        <f t="shared" si="39"/>
        <v>0</v>
      </c>
      <c r="K216" s="5">
        <f t="shared" si="44"/>
        <v>-1.9133501802854714E-2</v>
      </c>
      <c r="L216" s="5">
        <f t="shared" si="49"/>
        <v>3.8713163980219822E-3</v>
      </c>
      <c r="M216" s="4">
        <f t="shared" si="45"/>
        <v>168.78941547640136</v>
      </c>
      <c r="N216" s="4">
        <f t="shared" si="46"/>
        <v>174.48691035130614</v>
      </c>
      <c r="O216" s="5">
        <f t="shared" si="47"/>
        <v>-3.3755048317596376E-2</v>
      </c>
      <c r="P216" s="43">
        <f t="shared" si="40"/>
        <v>-3.6847147428334441E-2</v>
      </c>
      <c r="Q216" s="14"/>
      <c r="R216" s="13">
        <f t="shared" si="41"/>
        <v>-5.2694149919946722E-3</v>
      </c>
      <c r="S216" s="20" t="b">
        <f t="shared" si="48"/>
        <v>0</v>
      </c>
      <c r="T216" s="13"/>
      <c r="U216" s="13"/>
      <c r="V216" s="13">
        <f t="shared" si="50"/>
        <v>-1.8207452033880158E-3</v>
      </c>
    </row>
    <row r="217" spans="1:22" x14ac:dyDescent="0.2">
      <c r="A217" s="1">
        <v>44833</v>
      </c>
      <c r="B217" s="4">
        <v>163.479996</v>
      </c>
      <c r="C217" s="4">
        <v>166.240005</v>
      </c>
      <c r="D217" s="4">
        <v>160.88999899999999</v>
      </c>
      <c r="E217" s="4">
        <v>165.699997</v>
      </c>
      <c r="F217" s="4">
        <v>165.699997</v>
      </c>
      <c r="G217" s="2">
        <v>2096200</v>
      </c>
      <c r="H217" s="4">
        <f t="shared" si="42"/>
        <v>2.0962000000000001</v>
      </c>
      <c r="I217" s="10">
        <f t="shared" si="43"/>
        <v>-1.5500030000000038</v>
      </c>
      <c r="J217" s="6" t="b">
        <f t="shared" si="39"/>
        <v>0</v>
      </c>
      <c r="K217" s="5">
        <f t="shared" si="44"/>
        <v>-1.3579649218978427E-2</v>
      </c>
      <c r="L217" s="5">
        <f t="shared" si="49"/>
        <v>3.2483637136560498E-3</v>
      </c>
      <c r="M217" s="4">
        <f t="shared" si="45"/>
        <v>168.27451239700113</v>
      </c>
      <c r="N217" s="4">
        <f t="shared" si="46"/>
        <v>173.72283092945344</v>
      </c>
      <c r="O217" s="5">
        <f t="shared" si="47"/>
        <v>-3.2377562441532295E-2</v>
      </c>
      <c r="P217" s="43">
        <f t="shared" si="40"/>
        <v>-4.3883730767136336E-2</v>
      </c>
      <c r="Q217" s="14"/>
      <c r="R217" s="13">
        <f t="shared" si="41"/>
        <v>-1.2090407323250655E-2</v>
      </c>
      <c r="S217" s="20" t="b">
        <f t="shared" si="48"/>
        <v>1</v>
      </c>
      <c r="T217" s="13"/>
      <c r="U217" s="13"/>
      <c r="V217" s="13">
        <f t="shared" si="50"/>
        <v>-3.050564977353194E-3</v>
      </c>
    </row>
    <row r="218" spans="1:22" x14ac:dyDescent="0.2">
      <c r="A218" s="1">
        <v>44834</v>
      </c>
      <c r="B218" s="4">
        <v>166.14999399999999</v>
      </c>
      <c r="C218" s="4">
        <v>171.604996</v>
      </c>
      <c r="D218" s="4">
        <v>164.60000600000001</v>
      </c>
      <c r="E218" s="4">
        <v>164.80999800000001</v>
      </c>
      <c r="F218" s="4">
        <v>164.80999800000001</v>
      </c>
      <c r="G218" s="2">
        <v>2598000</v>
      </c>
      <c r="H218" s="4">
        <f t="shared" si="42"/>
        <v>2.5979999999999999</v>
      </c>
      <c r="I218" s="10">
        <f t="shared" si="43"/>
        <v>-0.88999899999998888</v>
      </c>
      <c r="J218" s="6" t="b">
        <f t="shared" si="39"/>
        <v>1</v>
      </c>
      <c r="K218" s="5">
        <f t="shared" si="44"/>
        <v>8.0649777212750615E-3</v>
      </c>
      <c r="L218" s="5">
        <f t="shared" si="49"/>
        <v>3.9596737614795277E-2</v>
      </c>
      <c r="M218" s="4">
        <f t="shared" si="45"/>
        <v>167.69709333083426</v>
      </c>
      <c r="N218" s="4">
        <f t="shared" si="46"/>
        <v>172.94780197906618</v>
      </c>
      <c r="O218" s="5">
        <f t="shared" si="47"/>
        <v>-3.1310671782922787E-2</v>
      </c>
      <c r="P218" s="43">
        <f t="shared" si="40"/>
        <v>-1.8468342350599336E-2</v>
      </c>
      <c r="Q218" s="14"/>
      <c r="R218" s="13">
        <f t="shared" si="41"/>
        <v>2.3303341707039564E-2</v>
      </c>
      <c r="S218" s="20" t="b">
        <f t="shared" si="48"/>
        <v>1</v>
      </c>
      <c r="T218" s="13"/>
      <c r="U218" s="13"/>
      <c r="V218" s="13">
        <f t="shared" si="50"/>
        <v>-3.4314113167928494E-3</v>
      </c>
    </row>
    <row r="219" spans="1:22" x14ac:dyDescent="0.2">
      <c r="A219" s="1">
        <v>44837</v>
      </c>
      <c r="B219" s="4">
        <v>166.63000500000001</v>
      </c>
      <c r="C219" s="4">
        <v>170.69000199999999</v>
      </c>
      <c r="D219" s="4">
        <v>163.88999899999999</v>
      </c>
      <c r="E219" s="4">
        <v>169.30999800000001</v>
      </c>
      <c r="F219" s="4">
        <v>169.30999800000001</v>
      </c>
      <c r="G219" s="2">
        <v>2562200</v>
      </c>
      <c r="H219" s="4">
        <f t="shared" si="42"/>
        <v>2.5621999999999998</v>
      </c>
      <c r="I219" s="10">
        <f t="shared" si="43"/>
        <v>4.5</v>
      </c>
      <c r="J219" s="6" t="b">
        <f t="shared" si="39"/>
        <v>0</v>
      </c>
      <c r="K219" s="5">
        <f t="shared" si="44"/>
        <v>-1.6083495886590148E-2</v>
      </c>
      <c r="L219" s="5">
        <f t="shared" si="49"/>
        <v>8.0848554914187964E-3</v>
      </c>
      <c r="M219" s="4">
        <f t="shared" si="45"/>
        <v>167.96591077569522</v>
      </c>
      <c r="N219" s="4">
        <f t="shared" si="46"/>
        <v>172.63147119827781</v>
      </c>
      <c r="O219" s="5">
        <f t="shared" si="47"/>
        <v>-2.7776829244911858E-2</v>
      </c>
      <c r="P219" s="43">
        <f t="shared" si="40"/>
        <v>-2.4266303542617527E-2</v>
      </c>
      <c r="Q219" s="14"/>
      <c r="R219" s="13">
        <f t="shared" si="41"/>
        <v>1.6218119567979323E-2</v>
      </c>
      <c r="S219" s="20" t="b">
        <f t="shared" si="48"/>
        <v>0</v>
      </c>
      <c r="T219" s="13"/>
      <c r="U219" s="13"/>
      <c r="V219" s="13">
        <f t="shared" si="50"/>
        <v>1.6029940622204579E-3</v>
      </c>
    </row>
    <row r="220" spans="1:22" x14ac:dyDescent="0.2">
      <c r="A220" s="1">
        <v>44838</v>
      </c>
      <c r="B220" s="4">
        <v>174.58000200000001</v>
      </c>
      <c r="C220" s="4">
        <v>178.69000199999999</v>
      </c>
      <c r="D220" s="4">
        <v>173</v>
      </c>
      <c r="E220" s="4">
        <v>175.070007</v>
      </c>
      <c r="F220" s="4">
        <v>175.070007</v>
      </c>
      <c r="G220" s="2">
        <v>2806300</v>
      </c>
      <c r="H220" s="4">
        <f t="shared" si="42"/>
        <v>2.8062999999999998</v>
      </c>
      <c r="I220" s="10">
        <f t="shared" si="43"/>
        <v>5.7600089999999966</v>
      </c>
      <c r="J220" s="6" t="b">
        <f t="shared" si="39"/>
        <v>1</v>
      </c>
      <c r="K220" s="5">
        <f t="shared" si="44"/>
        <v>-2.8067647748107852E-3</v>
      </c>
      <c r="L220" s="5">
        <f t="shared" si="49"/>
        <v>2.0258520115747657E-2</v>
      </c>
      <c r="M220" s="4">
        <f t="shared" si="45"/>
        <v>169.14992681307936</v>
      </c>
      <c r="N220" s="4">
        <f t="shared" si="46"/>
        <v>172.84351778973192</v>
      </c>
      <c r="O220" s="5">
        <f t="shared" si="47"/>
        <v>-2.1836196126376065E-2</v>
      </c>
      <c r="P220" s="43">
        <f t="shared" si="40"/>
        <v>2.2761305662137216E-2</v>
      </c>
      <c r="Q220" s="14"/>
      <c r="R220" s="13">
        <f t="shared" si="41"/>
        <v>5.6400114186646838E-2</v>
      </c>
      <c r="S220" s="20" t="b">
        <f t="shared" si="48"/>
        <v>0</v>
      </c>
      <c r="T220" s="13"/>
      <c r="U220" s="13"/>
      <c r="V220" s="13">
        <f t="shared" si="50"/>
        <v>7.0491448646701699E-3</v>
      </c>
    </row>
    <row r="221" spans="1:22" x14ac:dyDescent="0.2">
      <c r="A221" s="1">
        <v>44839</v>
      </c>
      <c r="B221" s="4">
        <v>171.009995</v>
      </c>
      <c r="C221" s="4">
        <v>178.33999600000001</v>
      </c>
      <c r="D221" s="4">
        <v>170.35000600000001</v>
      </c>
      <c r="E221" s="4">
        <v>176.699997</v>
      </c>
      <c r="F221" s="4">
        <v>176.699997</v>
      </c>
      <c r="G221" s="2">
        <v>2126100</v>
      </c>
      <c r="H221" s="4">
        <f t="shared" si="42"/>
        <v>2.1261000000000001</v>
      </c>
      <c r="I221" s="10">
        <f t="shared" si="43"/>
        <v>1.6299899999999923</v>
      </c>
      <c r="J221" s="6" t="b">
        <f t="shared" si="39"/>
        <v>0</v>
      </c>
      <c r="K221" s="5">
        <f t="shared" si="44"/>
        <v>-3.327292068513301E-2</v>
      </c>
      <c r="L221" s="5">
        <f t="shared" si="49"/>
        <v>9.195912508599682E-3</v>
      </c>
      <c r="M221" s="4">
        <f t="shared" si="45"/>
        <v>170.40827184423279</v>
      </c>
      <c r="N221" s="4">
        <f t="shared" si="46"/>
        <v>173.1788638080161</v>
      </c>
      <c r="O221" s="5">
        <f t="shared" si="47"/>
        <v>-1.6258553260347992E-2</v>
      </c>
      <c r="P221" s="43">
        <f t="shared" si="40"/>
        <v>-3.4191910757734898E-4</v>
      </c>
      <c r="Q221" s="14"/>
      <c r="R221" s="13">
        <f t="shared" si="41"/>
        <v>4.6545417484296053E-2</v>
      </c>
      <c r="S221" s="20" t="b">
        <f t="shared" si="48"/>
        <v>0</v>
      </c>
      <c r="T221" s="13"/>
      <c r="U221" s="13"/>
      <c r="V221" s="13">
        <f t="shared" si="50"/>
        <v>7.4392289424042753E-3</v>
      </c>
    </row>
    <row r="222" spans="1:22" x14ac:dyDescent="0.2">
      <c r="A222" s="1">
        <v>44840</v>
      </c>
      <c r="B222" s="4">
        <v>178.41999799999999</v>
      </c>
      <c r="C222" s="4">
        <v>181.83999600000001</v>
      </c>
      <c r="D222" s="4">
        <v>176.63000500000001</v>
      </c>
      <c r="E222" s="4">
        <v>178.38999899999999</v>
      </c>
      <c r="F222" s="4">
        <v>178.38999899999999</v>
      </c>
      <c r="G222" s="2">
        <v>2656900</v>
      </c>
      <c r="H222" s="4">
        <f t="shared" si="42"/>
        <v>2.6568999999999998</v>
      </c>
      <c r="I222" s="10">
        <f t="shared" si="43"/>
        <v>1.6900019999999927</v>
      </c>
      <c r="J222" s="6" t="b">
        <f t="shared" si="39"/>
        <v>1</v>
      </c>
      <c r="K222" s="5">
        <f t="shared" si="44"/>
        <v>1.6813698204392797E-4</v>
      </c>
      <c r="L222" s="5">
        <f t="shared" si="49"/>
        <v>1.8972707192536589E-2</v>
      </c>
      <c r="M222" s="4">
        <f t="shared" si="45"/>
        <v>171.73855970352733</v>
      </c>
      <c r="N222" s="4">
        <f t="shared" si="46"/>
        <v>173.63200599862338</v>
      </c>
      <c r="O222" s="5">
        <f t="shared" si="47"/>
        <v>-1.1025166965209885E-2</v>
      </c>
      <c r="P222" s="43">
        <f t="shared" si="40"/>
        <v>2.8481928024299233E-2</v>
      </c>
      <c r="Q222" s="14"/>
      <c r="R222" s="13">
        <f t="shared" si="41"/>
        <v>5.8818685296480981E-2</v>
      </c>
      <c r="S222" s="20" t="b">
        <f t="shared" si="48"/>
        <v>0</v>
      </c>
      <c r="T222" s="13"/>
      <c r="U222" s="13"/>
      <c r="V222" s="13">
        <f t="shared" si="50"/>
        <v>7.8064746792957098E-3</v>
      </c>
    </row>
    <row r="223" spans="1:22" x14ac:dyDescent="0.2">
      <c r="A223" s="1">
        <v>44841</v>
      </c>
      <c r="B223" s="4">
        <v>174.44000199999999</v>
      </c>
      <c r="C223" s="4">
        <v>175.220001</v>
      </c>
      <c r="D223" s="4">
        <v>170.33000200000001</v>
      </c>
      <c r="E223" s="4">
        <v>171.88000500000001</v>
      </c>
      <c r="F223" s="4">
        <v>171.88000500000001</v>
      </c>
      <c r="G223" s="2">
        <v>2591800</v>
      </c>
      <c r="H223" s="4">
        <f t="shared" si="42"/>
        <v>2.5918000000000001</v>
      </c>
      <c r="I223" s="10">
        <f t="shared" si="43"/>
        <v>-6.5099939999999776</v>
      </c>
      <c r="J223" s="6" t="b">
        <f t="shared" si="39"/>
        <v>1</v>
      </c>
      <c r="K223" s="5">
        <f t="shared" si="44"/>
        <v>1.467551576845305E-2</v>
      </c>
      <c r="L223" s="5">
        <f t="shared" si="49"/>
        <v>1.90617280044416E-2</v>
      </c>
      <c r="M223" s="4">
        <f t="shared" si="45"/>
        <v>171.7621339196061</v>
      </c>
      <c r="N223" s="4">
        <f t="shared" si="46"/>
        <v>173.47965808569961</v>
      </c>
      <c r="O223" s="5">
        <f t="shared" si="47"/>
        <v>-9.9994342577125004E-3</v>
      </c>
      <c r="P223" s="43">
        <f t="shared" si="40"/>
        <v>-8.3378791758398109E-3</v>
      </c>
      <c r="Q223" s="14"/>
      <c r="R223" s="13">
        <f t="shared" si="41"/>
        <v>2.0131719381248279E-2</v>
      </c>
      <c r="S223" s="20" t="b">
        <f t="shared" si="48"/>
        <v>1</v>
      </c>
      <c r="T223" s="13"/>
      <c r="U223" s="13"/>
      <c r="V223" s="13">
        <f t="shared" si="50"/>
        <v>1.372680434694869E-4</v>
      </c>
    </row>
    <row r="224" spans="1:22" x14ac:dyDescent="0.2">
      <c r="A224" s="1">
        <v>44844</v>
      </c>
      <c r="B224" s="4">
        <v>171.740005</v>
      </c>
      <c r="C224" s="4">
        <v>172.46000699999999</v>
      </c>
      <c r="D224" s="4">
        <v>160.28999300000001</v>
      </c>
      <c r="E224" s="4">
        <v>161.08000200000001</v>
      </c>
      <c r="F224" s="4">
        <v>161.08000200000001</v>
      </c>
      <c r="G224" s="2">
        <v>3502700</v>
      </c>
      <c r="H224" s="4">
        <f t="shared" si="42"/>
        <v>3.5026999999999999</v>
      </c>
      <c r="I224" s="10">
        <f t="shared" si="43"/>
        <v>-10.800003000000004</v>
      </c>
      <c r="J224" s="6" t="b">
        <f t="shared" si="39"/>
        <v>1</v>
      </c>
      <c r="K224" s="5">
        <f t="shared" si="44"/>
        <v>6.2070587455729895E-2</v>
      </c>
      <c r="L224" s="5">
        <f t="shared" si="49"/>
        <v>6.5986341981303431E-2</v>
      </c>
      <c r="M224" s="4">
        <f t="shared" si="45"/>
        <v>169.98177859967174</v>
      </c>
      <c r="N224" s="4">
        <f t="shared" si="46"/>
        <v>172.40142712172573</v>
      </c>
      <c r="O224" s="5">
        <f t="shared" si="47"/>
        <v>-1.4234752348088811E-2</v>
      </c>
      <c r="P224" s="43">
        <f t="shared" si="40"/>
        <v>-5.701661483668255E-2</v>
      </c>
      <c r="Q224" s="14"/>
      <c r="R224" s="13">
        <f t="shared" si="41"/>
        <v>1.4579376805820964E-2</v>
      </c>
      <c r="S224" s="20" t="b">
        <f t="shared" si="48"/>
        <v>1</v>
      </c>
      <c r="T224" s="13"/>
      <c r="U224" s="13"/>
      <c r="V224" s="13">
        <f t="shared" si="50"/>
        <v>-1.0365237548618603E-2</v>
      </c>
    </row>
    <row r="225" spans="1:22" x14ac:dyDescent="0.2">
      <c r="A225" s="1">
        <v>44845</v>
      </c>
      <c r="B225" s="4">
        <v>158.720001</v>
      </c>
      <c r="C225" s="4">
        <v>160.5</v>
      </c>
      <c r="D225" s="4">
        <v>151.75</v>
      </c>
      <c r="E225" s="4">
        <v>155.78999300000001</v>
      </c>
      <c r="F225" s="4">
        <v>155.78999300000001</v>
      </c>
      <c r="G225" s="2">
        <v>3426200</v>
      </c>
      <c r="H225" s="4">
        <f t="shared" si="42"/>
        <v>3.4262000000000001</v>
      </c>
      <c r="I225" s="10">
        <f t="shared" si="43"/>
        <v>-5.2900089999999977</v>
      </c>
      <c r="J225" s="6" t="b">
        <f t="shared" si="39"/>
        <v>1</v>
      </c>
      <c r="K225" s="5">
        <f t="shared" si="44"/>
        <v>1.8460231738531722E-2</v>
      </c>
      <c r="L225" s="5">
        <f t="shared" si="49"/>
        <v>2.934583800623047E-2</v>
      </c>
      <c r="M225" s="4">
        <f t="shared" si="45"/>
        <v>167.61648099972646</v>
      </c>
      <c r="N225" s="4">
        <f t="shared" si="46"/>
        <v>170.95695458940176</v>
      </c>
      <c r="O225" s="5">
        <f t="shared" si="47"/>
        <v>-1.9929266917856063E-2</v>
      </c>
      <c r="P225" s="43">
        <f t="shared" si="40"/>
        <v>-9.4659432682830016E-2</v>
      </c>
      <c r="Q225" s="14"/>
      <c r="R225" s="13">
        <f t="shared" si="41"/>
        <v>-4.2456928801279846E-2</v>
      </c>
      <c r="S225" s="20" t="b">
        <f t="shared" si="48"/>
        <v>1</v>
      </c>
      <c r="T225" s="13"/>
      <c r="U225" s="13"/>
      <c r="V225" s="13">
        <f t="shared" si="50"/>
        <v>-1.3915006769730594E-2</v>
      </c>
    </row>
    <row r="226" spans="1:22" x14ac:dyDescent="0.2">
      <c r="A226" s="1">
        <v>44846</v>
      </c>
      <c r="B226" s="4">
        <v>154.320007</v>
      </c>
      <c r="C226" s="4">
        <v>155.779999</v>
      </c>
      <c r="D226" s="4">
        <v>149.5</v>
      </c>
      <c r="E226" s="4">
        <v>152.990005</v>
      </c>
      <c r="F226" s="4">
        <v>152.990005</v>
      </c>
      <c r="G226" s="2">
        <v>3070500</v>
      </c>
      <c r="H226" s="4">
        <f t="shared" si="42"/>
        <v>3.0705</v>
      </c>
      <c r="I226" s="10">
        <f t="shared" si="43"/>
        <v>-2.7999880000000132</v>
      </c>
      <c r="J226" s="6" t="b">
        <f t="shared" si="39"/>
        <v>0</v>
      </c>
      <c r="K226" s="5">
        <f t="shared" si="44"/>
        <v>8.6184677272598056E-3</v>
      </c>
      <c r="L226" s="5">
        <f t="shared" si="49"/>
        <v>1.7909834496789328E-2</v>
      </c>
      <c r="M226" s="4">
        <f t="shared" si="45"/>
        <v>165.17873499977205</v>
      </c>
      <c r="N226" s="4">
        <f t="shared" si="46"/>
        <v>169.39461114684508</v>
      </c>
      <c r="O226" s="5">
        <f t="shared" si="47"/>
        <v>-2.5523116804828726E-2</v>
      </c>
      <c r="P226" s="43">
        <f t="shared" si="40"/>
        <v>-9.4919815191669102E-2</v>
      </c>
      <c r="Q226" s="14"/>
      <c r="R226" s="13">
        <f t="shared" si="41"/>
        <v>-5.6900399435708321E-2</v>
      </c>
      <c r="S226" s="20" t="b">
        <f t="shared" si="48"/>
        <v>1</v>
      </c>
      <c r="T226" s="13"/>
      <c r="U226" s="13"/>
      <c r="V226" s="13">
        <f t="shared" si="50"/>
        <v>-1.4543593717126145E-2</v>
      </c>
    </row>
    <row r="227" spans="1:22" x14ac:dyDescent="0.2">
      <c r="A227" s="1">
        <v>44847</v>
      </c>
      <c r="B227" s="4">
        <v>145.45199600000001</v>
      </c>
      <c r="C227" s="4">
        <v>155.425995</v>
      </c>
      <c r="D227" s="4">
        <v>142.36000100000001</v>
      </c>
      <c r="E227" s="4">
        <v>152.60000600000001</v>
      </c>
      <c r="F227" s="4">
        <v>152.60000600000001</v>
      </c>
      <c r="G227" s="2">
        <v>3578300</v>
      </c>
      <c r="H227" s="4">
        <f t="shared" si="42"/>
        <v>3.5783</v>
      </c>
      <c r="I227" s="10">
        <f t="shared" si="43"/>
        <v>-0.38999899999998888</v>
      </c>
      <c r="J227" s="6" t="b">
        <f t="shared" si="39"/>
        <v>0</v>
      </c>
      <c r="K227" s="5">
        <f t="shared" si="44"/>
        <v>-4.9143430111471272E-2</v>
      </c>
      <c r="L227" s="5">
        <f t="shared" si="49"/>
        <v>1.8182215915683812E-2</v>
      </c>
      <c r="M227" s="4">
        <f t="shared" si="45"/>
        <v>163.08228016647672</v>
      </c>
      <c r="N227" s="4">
        <f t="shared" si="46"/>
        <v>167.93421069929335</v>
      </c>
      <c r="O227" s="5">
        <f t="shared" si="47"/>
        <v>-2.975142687399087E-2</v>
      </c>
      <c r="P227" s="43">
        <f t="shared" si="40"/>
        <v>-0.12706640565316546</v>
      </c>
      <c r="Q227" s="14"/>
      <c r="R227" s="13">
        <f t="shared" si="41"/>
        <v>-4.6947376248732083E-2</v>
      </c>
      <c r="S227" s="20" t="b">
        <f t="shared" si="48"/>
        <v>1</v>
      </c>
      <c r="T227" s="13"/>
      <c r="U227" s="13"/>
      <c r="V227" s="13">
        <f t="shared" si="50"/>
        <v>-1.2692038314122087E-2</v>
      </c>
    </row>
    <row r="228" spans="1:22" x14ac:dyDescent="0.2">
      <c r="A228" s="1">
        <v>44848</v>
      </c>
      <c r="B228" s="4">
        <v>155.75</v>
      </c>
      <c r="C228" s="4">
        <v>156.53999300000001</v>
      </c>
      <c r="D228" s="4">
        <v>145.824997</v>
      </c>
      <c r="E228" s="4">
        <v>145.979996</v>
      </c>
      <c r="F228" s="4">
        <v>145.979996</v>
      </c>
      <c r="G228" s="2">
        <v>3998300</v>
      </c>
      <c r="H228" s="4">
        <f t="shared" si="42"/>
        <v>3.9983</v>
      </c>
      <c r="I228" s="10">
        <f t="shared" si="43"/>
        <v>-6.6200100000000077</v>
      </c>
      <c r="J228" s="6" t="b">
        <f t="shared" si="39"/>
        <v>1</v>
      </c>
      <c r="K228" s="5">
        <f t="shared" si="44"/>
        <v>6.2728757624398071E-2</v>
      </c>
      <c r="L228" s="5">
        <f t="shared" si="49"/>
        <v>6.7458780325868606E-2</v>
      </c>
      <c r="M228" s="4">
        <f t="shared" si="45"/>
        <v>160.23189947206393</v>
      </c>
      <c r="N228" s="4">
        <f t="shared" si="46"/>
        <v>166.0251485515287</v>
      </c>
      <c r="O228" s="5">
        <f t="shared" si="47"/>
        <v>-3.6155404127096502E-2</v>
      </c>
      <c r="P228" s="43">
        <f t="shared" si="40"/>
        <v>-8.9912823348734905E-2</v>
      </c>
      <c r="Q228" s="14"/>
      <c r="R228" s="13">
        <f t="shared" si="41"/>
        <v>-2.3041020447414687E-2</v>
      </c>
      <c r="S228" s="20" t="b">
        <f t="shared" si="48"/>
        <v>1</v>
      </c>
      <c r="T228" s="13"/>
      <c r="U228" s="13"/>
      <c r="V228" s="13">
        <f t="shared" si="50"/>
        <v>-1.747817538179551E-2</v>
      </c>
    </row>
    <row r="229" spans="1:22" x14ac:dyDescent="0.2">
      <c r="A229" s="1">
        <v>44851</v>
      </c>
      <c r="B229" s="4">
        <v>149.35000600000001</v>
      </c>
      <c r="C229" s="4">
        <v>154.03999300000001</v>
      </c>
      <c r="D229" s="4">
        <v>148</v>
      </c>
      <c r="E229" s="4">
        <v>151.61000100000001</v>
      </c>
      <c r="F229" s="4">
        <v>151.61000100000001</v>
      </c>
      <c r="G229" s="2">
        <v>3247800</v>
      </c>
      <c r="H229" s="4">
        <f t="shared" si="42"/>
        <v>3.2477999999999998</v>
      </c>
      <c r="I229" s="10">
        <f t="shared" si="43"/>
        <v>5.6300050000000113</v>
      </c>
      <c r="J229" s="6" t="b">
        <f t="shared" si="39"/>
        <v>0</v>
      </c>
      <c r="K229" s="5">
        <f t="shared" si="44"/>
        <v>-1.5132205619061062E-2</v>
      </c>
      <c r="L229" s="5">
        <f t="shared" si="49"/>
        <v>1.5775072126885895E-2</v>
      </c>
      <c r="M229" s="4">
        <f t="shared" si="45"/>
        <v>158.79491639338661</v>
      </c>
      <c r="N229" s="4">
        <f t="shared" si="46"/>
        <v>164.77165746009143</v>
      </c>
      <c r="O229" s="5">
        <f t="shared" si="47"/>
        <v>-3.7638113375736089E-2</v>
      </c>
      <c r="P229" s="43">
        <f t="shared" si="40"/>
        <v>-6.7980239157304626E-2</v>
      </c>
      <c r="Q229" s="14"/>
      <c r="R229" s="13">
        <f t="shared" si="41"/>
        <v>-2.9943801107631899E-2</v>
      </c>
      <c r="S229" s="20" t="b">
        <f t="shared" si="48"/>
        <v>0</v>
      </c>
      <c r="T229" s="13"/>
      <c r="U229" s="13"/>
      <c r="V229" s="13">
        <f t="shared" si="50"/>
        <v>-8.968146064622106E-3</v>
      </c>
    </row>
    <row r="230" spans="1:22" x14ac:dyDescent="0.2">
      <c r="A230" s="1">
        <v>44852</v>
      </c>
      <c r="B230" s="4">
        <v>157.259995</v>
      </c>
      <c r="C230" s="4">
        <v>161.5</v>
      </c>
      <c r="D230" s="4">
        <v>154.796997</v>
      </c>
      <c r="E230" s="4">
        <v>156.88000500000001</v>
      </c>
      <c r="F230" s="4">
        <v>156.88000500000001</v>
      </c>
      <c r="G230" s="2">
        <v>3710800</v>
      </c>
      <c r="H230" s="4">
        <f t="shared" si="42"/>
        <v>3.7107999999999999</v>
      </c>
      <c r="I230" s="10">
        <f t="shared" si="43"/>
        <v>5.2700040000000001</v>
      </c>
      <c r="J230" s="6" t="b">
        <f t="shared" si="39"/>
        <v>1</v>
      </c>
      <c r="K230" s="5">
        <f t="shared" si="44"/>
        <v>2.4163170042069012E-3</v>
      </c>
      <c r="L230" s="5">
        <f t="shared" si="49"/>
        <v>2.8606780185758445E-2</v>
      </c>
      <c r="M230" s="4">
        <f t="shared" si="45"/>
        <v>158.47576449448886</v>
      </c>
      <c r="N230" s="4">
        <f t="shared" si="46"/>
        <v>164.08542681138783</v>
      </c>
      <c r="O230" s="5">
        <f t="shared" si="47"/>
        <v>-3.5397603758485469E-2</v>
      </c>
      <c r="P230" s="43">
        <f t="shared" si="40"/>
        <v>-2.3213439015255768E-2</v>
      </c>
      <c r="Q230" s="14"/>
      <c r="R230" s="13">
        <f t="shared" si="41"/>
        <v>1.9083268127198804E-2</v>
      </c>
      <c r="S230" s="20" t="b">
        <f t="shared" si="48"/>
        <v>0</v>
      </c>
      <c r="T230" s="13"/>
      <c r="U230" s="13"/>
      <c r="V230" s="13">
        <f t="shared" si="50"/>
        <v>-2.0098370032647314E-3</v>
      </c>
    </row>
    <row r="231" spans="1:22" x14ac:dyDescent="0.2">
      <c r="A231" s="1">
        <v>44853</v>
      </c>
      <c r="B231" s="4">
        <v>155.41000399999999</v>
      </c>
      <c r="C231" s="4">
        <v>157.009995</v>
      </c>
      <c r="D231" s="4">
        <v>151.41000399999999</v>
      </c>
      <c r="E231" s="4">
        <v>152.53999300000001</v>
      </c>
      <c r="F231" s="4">
        <v>152.53999300000001</v>
      </c>
      <c r="G231" s="2">
        <v>2032800</v>
      </c>
      <c r="H231" s="4">
        <f t="shared" si="42"/>
        <v>2.0327999999999999</v>
      </c>
      <c r="I231" s="10">
        <f t="shared" si="43"/>
        <v>-4.3400120000000015</v>
      </c>
      <c r="J231" s="6" t="b">
        <f t="shared" si="39"/>
        <v>1</v>
      </c>
      <c r="K231" s="5">
        <f t="shared" si="44"/>
        <v>1.8467350403002222E-2</v>
      </c>
      <c r="L231" s="5">
        <f t="shared" si="49"/>
        <v>2.8469537878782772E-2</v>
      </c>
      <c r="M231" s="4">
        <f t="shared" si="45"/>
        <v>157.48646924540739</v>
      </c>
      <c r="N231" s="4">
        <f t="shared" si="46"/>
        <v>163.08147604518021</v>
      </c>
      <c r="O231" s="5">
        <f t="shared" si="47"/>
        <v>-3.5526904797479796E-2</v>
      </c>
      <c r="P231" s="43">
        <f t="shared" si="40"/>
        <v>-3.8584046455055102E-2</v>
      </c>
      <c r="Q231" s="14"/>
      <c r="R231" s="13">
        <f t="shared" si="41"/>
        <v>-3.0254932229441872E-3</v>
      </c>
      <c r="S231" s="20" t="b">
        <f t="shared" si="48"/>
        <v>1</v>
      </c>
      <c r="T231" s="13"/>
      <c r="U231" s="13"/>
      <c r="V231" s="13">
        <f t="shared" si="50"/>
        <v>-6.2425649261712108E-3</v>
      </c>
    </row>
    <row r="232" spans="1:22" x14ac:dyDescent="0.2">
      <c r="A232" s="1">
        <v>44854</v>
      </c>
      <c r="B232" s="4">
        <v>152.10000600000001</v>
      </c>
      <c r="C232" s="4">
        <v>158.449005</v>
      </c>
      <c r="D232" s="4">
        <v>152.10000600000001</v>
      </c>
      <c r="E232" s="4">
        <v>153.88000500000001</v>
      </c>
      <c r="F232" s="4">
        <v>153.88000500000001</v>
      </c>
      <c r="G232" s="2">
        <v>2092800</v>
      </c>
      <c r="H232" s="4">
        <f t="shared" si="42"/>
        <v>2.0928</v>
      </c>
      <c r="I232" s="10">
        <f t="shared" si="43"/>
        <v>1.3400120000000015</v>
      </c>
      <c r="J232" s="6" t="b">
        <f t="shared" si="39"/>
        <v>1</v>
      </c>
      <c r="K232" s="5">
        <f t="shared" si="44"/>
        <v>-1.1702820051170831E-2</v>
      </c>
      <c r="L232" s="5">
        <f t="shared" si="49"/>
        <v>2.8835775901527361E-2</v>
      </c>
      <c r="M232" s="4">
        <f t="shared" si="45"/>
        <v>156.88539187117283</v>
      </c>
      <c r="N232" s="4">
        <f t="shared" si="46"/>
        <v>162.28134812820801</v>
      </c>
      <c r="O232" s="5">
        <f t="shared" si="47"/>
        <v>-3.4394255530598383E-2</v>
      </c>
      <c r="P232" s="43">
        <f t="shared" si="40"/>
        <v>-3.0502431195776104E-2</v>
      </c>
      <c r="Q232" s="14"/>
      <c r="R232" s="13">
        <f t="shared" si="41"/>
        <v>9.9665947873026923E-3</v>
      </c>
      <c r="S232" s="20" t="b">
        <f t="shared" si="48"/>
        <v>0</v>
      </c>
      <c r="T232" s="13"/>
      <c r="U232" s="13"/>
      <c r="V232" s="13">
        <f t="shared" si="50"/>
        <v>-3.8166921711726164E-3</v>
      </c>
    </row>
    <row r="233" spans="1:22" x14ac:dyDescent="0.2">
      <c r="A233" s="1">
        <v>44855</v>
      </c>
      <c r="B233" s="4">
        <v>152.490005</v>
      </c>
      <c r="C233" s="4">
        <v>157.050003</v>
      </c>
      <c r="D233" s="4">
        <v>148.58900499999999</v>
      </c>
      <c r="E233" s="4">
        <v>156.320007</v>
      </c>
      <c r="F233" s="4">
        <v>156.320007</v>
      </c>
      <c r="G233" s="2">
        <v>2693600</v>
      </c>
      <c r="H233" s="4">
        <f t="shared" si="42"/>
        <v>2.6936</v>
      </c>
      <c r="I233" s="10">
        <f t="shared" si="43"/>
        <v>2.4400019999999927</v>
      </c>
      <c r="J233" s="6" t="b">
        <f t="shared" si="39"/>
        <v>0</v>
      </c>
      <c r="K233" s="5">
        <f t="shared" si="44"/>
        <v>-2.511641336755158E-2</v>
      </c>
      <c r="L233" s="5">
        <f t="shared" si="49"/>
        <v>4.6481756514197576E-3</v>
      </c>
      <c r="M233" s="4">
        <f t="shared" si="45"/>
        <v>156.7911610593107</v>
      </c>
      <c r="N233" s="4">
        <f t="shared" si="46"/>
        <v>161.76297063879861</v>
      </c>
      <c r="O233" s="5">
        <f t="shared" si="47"/>
        <v>-3.1709756761142821E-2</v>
      </c>
      <c r="P233" s="43">
        <f t="shared" si="40"/>
        <v>-5.231261764946056E-2</v>
      </c>
      <c r="Q233" s="48"/>
      <c r="R233" s="13">
        <f t="shared" si="41"/>
        <v>1.6508707438641506E-3</v>
      </c>
      <c r="S233" s="20" t="b">
        <f t="shared" si="48"/>
        <v>0</v>
      </c>
      <c r="T233" s="13"/>
      <c r="U233" s="13"/>
      <c r="V233" s="13">
        <f t="shared" si="50"/>
        <v>-6.0063471007874803E-4</v>
      </c>
    </row>
    <row r="234" spans="1:22" x14ac:dyDescent="0.2">
      <c r="A234" s="1">
        <v>44858</v>
      </c>
      <c r="B234" s="4">
        <v>158.11000100000001</v>
      </c>
      <c r="C234" s="4">
        <v>158.699997</v>
      </c>
      <c r="D234" s="4">
        <v>154.220001</v>
      </c>
      <c r="E234" s="4">
        <v>157.970001</v>
      </c>
      <c r="F234" s="4">
        <v>157.970001</v>
      </c>
      <c r="G234" s="2">
        <v>2054900</v>
      </c>
      <c r="H234" s="4">
        <f t="shared" si="42"/>
        <v>2.0548999999999999</v>
      </c>
      <c r="I234" s="10">
        <f t="shared" si="43"/>
        <v>1.6499939999999924</v>
      </c>
      <c r="J234" s="6" t="b">
        <f t="shared" si="39"/>
        <v>0</v>
      </c>
      <c r="K234" s="5">
        <f t="shared" si="44"/>
        <v>8.8545948462814047E-4</v>
      </c>
      <c r="L234" s="5">
        <f t="shared" si="49"/>
        <v>4.5998488582202042E-3</v>
      </c>
      <c r="M234" s="4">
        <f t="shared" si="45"/>
        <v>156.98763438275893</v>
      </c>
      <c r="N234" s="4">
        <f t="shared" si="46"/>
        <v>161.43314719194655</v>
      </c>
      <c r="O234" s="5">
        <f t="shared" si="47"/>
        <v>-2.8317598559061061E-2</v>
      </c>
      <c r="P234" s="43">
        <f t="shared" si="40"/>
        <v>-1.7629626649517078E-2</v>
      </c>
      <c r="Q234" s="48"/>
      <c r="R234" s="13">
        <f t="shared" si="41"/>
        <v>1.0907627368064403E-2</v>
      </c>
      <c r="S234" s="20" t="b">
        <f t="shared" si="48"/>
        <v>0</v>
      </c>
      <c r="T234" s="13"/>
      <c r="U234" s="13"/>
      <c r="V234" s="13">
        <f t="shared" si="50"/>
        <v>1.2530892820795515E-3</v>
      </c>
    </row>
    <row r="235" spans="1:22" x14ac:dyDescent="0.2">
      <c r="A235" s="1">
        <v>44859</v>
      </c>
      <c r="B235" s="4">
        <v>159.220001</v>
      </c>
      <c r="C235" s="4">
        <v>164.66999799999999</v>
      </c>
      <c r="D235" s="4">
        <v>159.21000699999999</v>
      </c>
      <c r="E235" s="4">
        <v>162.11000100000001</v>
      </c>
      <c r="F235" s="4">
        <v>162.11000100000001</v>
      </c>
      <c r="G235" s="2">
        <v>2125100</v>
      </c>
      <c r="H235" s="4">
        <f t="shared" si="42"/>
        <v>2.1251000000000002</v>
      </c>
      <c r="I235" s="10">
        <f t="shared" si="43"/>
        <v>4.1400000000000148</v>
      </c>
      <c r="J235" s="6" t="b">
        <f t="shared" si="39"/>
        <v>0</v>
      </c>
      <c r="K235" s="5">
        <f t="shared" si="44"/>
        <v>-1.8150985943028695E-2</v>
      </c>
      <c r="L235" s="5">
        <f t="shared" si="49"/>
        <v>1.5546225973719763E-2</v>
      </c>
      <c r="M235" s="4">
        <f t="shared" si="45"/>
        <v>157.8413621522991</v>
      </c>
      <c r="N235" s="4">
        <f t="shared" si="46"/>
        <v>161.49200404482076</v>
      </c>
      <c r="O235" s="5">
        <f t="shared" si="47"/>
        <v>-2.3128550354242411E-2</v>
      </c>
      <c r="P235" s="43">
        <f t="shared" si="40"/>
        <v>8.6710151828283417E-3</v>
      </c>
      <c r="Q235" s="48"/>
      <c r="R235" s="13">
        <f t="shared" si="41"/>
        <v>4.3262651529274256E-2</v>
      </c>
      <c r="S235" s="20" t="b">
        <f t="shared" si="48"/>
        <v>0</v>
      </c>
      <c r="T235" s="13"/>
      <c r="U235" s="13"/>
      <c r="V235" s="13">
        <f t="shared" si="50"/>
        <v>5.438184815618391E-3</v>
      </c>
    </row>
    <row r="236" spans="1:22" x14ac:dyDescent="0.2">
      <c r="A236" s="1">
        <v>44860</v>
      </c>
      <c r="B236" s="4">
        <v>158.050003</v>
      </c>
      <c r="C236" s="4">
        <v>167.358994</v>
      </c>
      <c r="D236" s="4">
        <v>156.78999300000001</v>
      </c>
      <c r="E236" s="4">
        <v>161.770004</v>
      </c>
      <c r="F236" s="4">
        <v>161.770004</v>
      </c>
      <c r="G236" s="2">
        <v>2358900</v>
      </c>
      <c r="H236" s="4">
        <f t="shared" si="42"/>
        <v>2.3589000000000002</v>
      </c>
      <c r="I236" s="10">
        <f t="shared" si="43"/>
        <v>-0.33999700000001098</v>
      </c>
      <c r="J236" s="6" t="b">
        <f t="shared" si="39"/>
        <v>1</v>
      </c>
      <c r="K236" s="5">
        <f t="shared" si="44"/>
        <v>-2.3536861305848859E-2</v>
      </c>
      <c r="L236" s="5">
        <f t="shared" si="49"/>
        <v>3.3395217468862148E-2</v>
      </c>
      <c r="M236" s="4">
        <f t="shared" si="45"/>
        <v>158.4961357935826</v>
      </c>
      <c r="N236" s="4">
        <f t="shared" si="46"/>
        <v>161.51617795396677</v>
      </c>
      <c r="O236" s="5">
        <f t="shared" si="47"/>
        <v>-1.905435829878736E-2</v>
      </c>
      <c r="P236" s="43">
        <f t="shared" si="40"/>
        <v>-1.0764570284568835E-2</v>
      </c>
      <c r="Q236" s="48"/>
      <c r="R236" s="13">
        <f t="shared" si="41"/>
        <v>5.5918449759304802E-2</v>
      </c>
      <c r="S236" s="20" t="b">
        <f t="shared" si="48"/>
        <v>1</v>
      </c>
      <c r="T236" s="13"/>
      <c r="U236" s="13"/>
      <c r="V236" s="13">
        <f t="shared" si="50"/>
        <v>4.1483020189075365E-3</v>
      </c>
    </row>
    <row r="237" spans="1:22" x14ac:dyDescent="0.2">
      <c r="A237" s="1">
        <v>44861</v>
      </c>
      <c r="B237" s="4">
        <v>164.75</v>
      </c>
      <c r="C237" s="4">
        <v>168.13000500000001</v>
      </c>
      <c r="D237" s="4">
        <v>162.050003</v>
      </c>
      <c r="E237" s="4">
        <v>164.729996</v>
      </c>
      <c r="F237" s="4">
        <v>164.729996</v>
      </c>
      <c r="G237" s="2">
        <v>2285800</v>
      </c>
      <c r="H237" s="4">
        <f t="shared" si="42"/>
        <v>2.2858000000000001</v>
      </c>
      <c r="I237" s="10">
        <f t="shared" si="43"/>
        <v>2.9599919999999997</v>
      </c>
      <c r="J237" s="6" t="b">
        <f t="shared" si="39"/>
        <v>1</v>
      </c>
      <c r="K237" s="5">
        <f t="shared" si="44"/>
        <v>1.2142033383915104E-4</v>
      </c>
      <c r="L237" s="5">
        <f t="shared" si="49"/>
        <v>2.0222499844688706E-2</v>
      </c>
      <c r="M237" s="4">
        <f t="shared" si="45"/>
        <v>159.53511249465217</v>
      </c>
      <c r="N237" s="4">
        <f t="shared" si="46"/>
        <v>161.79564039275226</v>
      </c>
      <c r="O237" s="5">
        <f t="shared" si="47"/>
        <v>-1.4169469421196349E-2</v>
      </c>
      <c r="P237" s="43">
        <f t="shared" si="40"/>
        <v>1.5763868317278044E-2</v>
      </c>
      <c r="Q237" s="48"/>
      <c r="R237" s="13">
        <f t="shared" si="41"/>
        <v>5.3874613374757581E-2</v>
      </c>
      <c r="S237" s="20" t="b">
        <f t="shared" si="48"/>
        <v>0</v>
      </c>
      <c r="T237" s="13"/>
      <c r="U237" s="13"/>
      <c r="V237" s="13">
        <f t="shared" si="50"/>
        <v>6.5552178661483782E-3</v>
      </c>
    </row>
    <row r="238" spans="1:22" x14ac:dyDescent="0.2">
      <c r="A238" s="1">
        <v>44862</v>
      </c>
      <c r="B238" s="4">
        <v>162.550003</v>
      </c>
      <c r="C238" s="4">
        <v>164.979996</v>
      </c>
      <c r="D238" s="4">
        <v>158.86000100000001</v>
      </c>
      <c r="E238" s="4">
        <v>163.64999399999999</v>
      </c>
      <c r="F238" s="4">
        <v>163.64999399999999</v>
      </c>
      <c r="G238" s="2">
        <v>1872700</v>
      </c>
      <c r="H238" s="4">
        <f t="shared" si="42"/>
        <v>1.8727</v>
      </c>
      <c r="I238" s="10">
        <f t="shared" si="43"/>
        <v>-1.0800020000000075</v>
      </c>
      <c r="J238" s="6" t="b">
        <f t="shared" si="39"/>
        <v>0</v>
      </c>
      <c r="K238" s="5">
        <f t="shared" si="44"/>
        <v>-6.7670930771990736E-3</v>
      </c>
      <c r="L238" s="5">
        <f t="shared" si="49"/>
        <v>8.0615955403466454E-3</v>
      </c>
      <c r="M238" s="4">
        <f t="shared" si="45"/>
        <v>160.2209260788768</v>
      </c>
      <c r="N238" s="4">
        <f t="shared" si="46"/>
        <v>161.95688853251292</v>
      </c>
      <c r="O238" s="5">
        <f t="shared" si="47"/>
        <v>-1.0834804766897332E-2</v>
      </c>
      <c r="P238" s="43">
        <f t="shared" si="40"/>
        <v>-8.4940532562319971E-3</v>
      </c>
      <c r="Q238" s="48"/>
      <c r="R238" s="13">
        <f t="shared" si="41"/>
        <v>2.970317322208154E-2</v>
      </c>
      <c r="S238" s="20" t="b">
        <f t="shared" si="48"/>
        <v>1</v>
      </c>
      <c r="T238" s="13"/>
      <c r="U238" s="13"/>
      <c r="V238" s="13">
        <f t="shared" si="50"/>
        <v>4.2988253400806798E-3</v>
      </c>
    </row>
    <row r="239" spans="1:22" x14ac:dyDescent="0.2">
      <c r="A239" s="1">
        <v>44865</v>
      </c>
      <c r="B239" s="4">
        <v>161.61999499999999</v>
      </c>
      <c r="C239" s="4">
        <v>164.80999800000001</v>
      </c>
      <c r="D239" s="4">
        <v>159.60000600000001</v>
      </c>
      <c r="E239" s="4">
        <v>161.199997</v>
      </c>
      <c r="F239" s="4">
        <v>161.199997</v>
      </c>
      <c r="G239" s="2">
        <v>2190200</v>
      </c>
      <c r="H239" s="4">
        <f t="shared" si="42"/>
        <v>2.1901999999999999</v>
      </c>
      <c r="I239" s="10">
        <f t="shared" si="43"/>
        <v>-2.4499969999999962</v>
      </c>
      <c r="J239" s="6" t="b">
        <f t="shared" si="39"/>
        <v>1</v>
      </c>
      <c r="K239" s="5">
        <f t="shared" si="44"/>
        <v>2.5986759868418048E-3</v>
      </c>
      <c r="L239" s="5">
        <f t="shared" si="49"/>
        <v>2.1904017012366026E-2</v>
      </c>
      <c r="M239" s="4">
        <f t="shared" si="45"/>
        <v>160.38410456573067</v>
      </c>
      <c r="N239" s="4">
        <f t="shared" si="46"/>
        <v>161.89107187751179</v>
      </c>
      <c r="O239" s="5">
        <f t="shared" si="47"/>
        <v>-9.3959891839750249E-3</v>
      </c>
      <c r="P239" s="43">
        <f t="shared" si="40"/>
        <v>-4.8888795298870132E-3</v>
      </c>
      <c r="Q239" s="48"/>
      <c r="R239" s="13">
        <f t="shared" si="41"/>
        <v>2.7595586521826823E-2</v>
      </c>
      <c r="S239" s="20" t="b">
        <f t="shared" si="48"/>
        <v>1</v>
      </c>
      <c r="T239" s="13"/>
      <c r="U239" s="13"/>
      <c r="V239" s="13">
        <f t="shared" si="50"/>
        <v>1.0184592665101256E-3</v>
      </c>
    </row>
    <row r="240" spans="1:22" x14ac:dyDescent="0.2">
      <c r="A240" s="1">
        <v>44866</v>
      </c>
      <c r="B240" s="4">
        <v>165</v>
      </c>
      <c r="C240" s="4">
        <v>168.479996</v>
      </c>
      <c r="D240" s="4">
        <v>159.53999300000001</v>
      </c>
      <c r="E240" s="4">
        <v>160.529999</v>
      </c>
      <c r="F240" s="4">
        <v>160.529999</v>
      </c>
      <c r="G240" s="2">
        <v>2581000</v>
      </c>
      <c r="H240" s="4">
        <f t="shared" si="42"/>
        <v>2.581</v>
      </c>
      <c r="I240" s="10">
        <f t="shared" si="43"/>
        <v>-0.66999799999999254</v>
      </c>
      <c r="J240" s="6" t="b">
        <f t="shared" si="39"/>
        <v>1</v>
      </c>
      <c r="K240" s="5">
        <f t="shared" si="44"/>
        <v>2.709091515151513E-2</v>
      </c>
      <c r="L240" s="5">
        <f t="shared" si="49"/>
        <v>4.7186593000631341E-2</v>
      </c>
      <c r="M240" s="4">
        <f t="shared" si="45"/>
        <v>160.40842030477555</v>
      </c>
      <c r="N240" s="4">
        <f t="shared" si="46"/>
        <v>161.77271771424989</v>
      </c>
      <c r="O240" s="5">
        <f t="shared" si="47"/>
        <v>-8.5051483387354933E-3</v>
      </c>
      <c r="P240" s="43">
        <f t="shared" si="40"/>
        <v>-5.4138511128376393E-3</v>
      </c>
      <c r="Q240" s="48"/>
      <c r="R240" s="13">
        <f t="shared" si="41"/>
        <v>5.0318902710272208E-2</v>
      </c>
      <c r="S240" s="20" t="b">
        <f t="shared" si="48"/>
        <v>1</v>
      </c>
      <c r="T240" s="13"/>
      <c r="U240" s="13"/>
      <c r="V240" s="13">
        <f t="shared" si="50"/>
        <v>1.5160940737063292E-4</v>
      </c>
    </row>
    <row r="241" spans="1:22" x14ac:dyDescent="0.2">
      <c r="A241" s="1">
        <v>44867</v>
      </c>
      <c r="B241" s="4">
        <v>161</v>
      </c>
      <c r="C241" s="4">
        <v>161.16999799999999</v>
      </c>
      <c r="D241" s="4">
        <v>147.94000199999999</v>
      </c>
      <c r="E241" s="4">
        <v>147.990005</v>
      </c>
      <c r="F241" s="4">
        <v>147.990005</v>
      </c>
      <c r="G241" s="2">
        <v>4432800</v>
      </c>
      <c r="H241" s="4">
        <f t="shared" si="42"/>
        <v>4.4328000000000003</v>
      </c>
      <c r="I241" s="10">
        <f t="shared" si="43"/>
        <v>-12.539994000000007</v>
      </c>
      <c r="J241" s="6" t="b">
        <f t="shared" si="39"/>
        <v>1</v>
      </c>
      <c r="K241" s="5">
        <f t="shared" si="44"/>
        <v>8.0807422360248474E-2</v>
      </c>
      <c r="L241" s="5">
        <f t="shared" si="49"/>
        <v>8.1776963228602867E-2</v>
      </c>
      <c r="M241" s="4">
        <f t="shared" si="45"/>
        <v>158.3386844206463</v>
      </c>
      <c r="N241" s="4">
        <f t="shared" si="46"/>
        <v>160.57422095648903</v>
      </c>
      <c r="O241" s="5">
        <f t="shared" si="47"/>
        <v>-1.4118700960680885E-2</v>
      </c>
      <c r="P241" s="43">
        <f t="shared" si="40"/>
        <v>-6.5673669442780788E-2</v>
      </c>
      <c r="Q241" s="48"/>
      <c r="R241" s="13">
        <f t="shared" si="41"/>
        <v>1.7881376176095764E-2</v>
      </c>
      <c r="S241" s="20" t="b">
        <f t="shared" si="48"/>
        <v>1</v>
      </c>
      <c r="T241" s="13"/>
      <c r="U241" s="13"/>
      <c r="V241" s="13">
        <f t="shared" si="50"/>
        <v>-1.2902912953052912E-2</v>
      </c>
    </row>
    <row r="242" spans="1:22" x14ac:dyDescent="0.2">
      <c r="A242" s="1">
        <v>44868</v>
      </c>
      <c r="B242" s="4">
        <v>146.13999899999999</v>
      </c>
      <c r="C242" s="4">
        <v>146.13999899999999</v>
      </c>
      <c r="D242" s="4">
        <v>139.66999799999999</v>
      </c>
      <c r="E242" s="4">
        <v>141.529999</v>
      </c>
      <c r="F242" s="4">
        <v>141.529999</v>
      </c>
      <c r="G242" s="2">
        <v>4000300</v>
      </c>
      <c r="H242" s="4">
        <f t="shared" si="42"/>
        <v>4.0003000000000002</v>
      </c>
      <c r="I242" s="10">
        <f t="shared" si="43"/>
        <v>-6.4600059999999928</v>
      </c>
      <c r="J242" s="6" t="b">
        <f t="shared" si="39"/>
        <v>1</v>
      </c>
      <c r="K242" s="5">
        <f t="shared" si="44"/>
        <v>3.154509396157848E-2</v>
      </c>
      <c r="L242" s="5">
        <f t="shared" si="49"/>
        <v>3.154509396157848E-2</v>
      </c>
      <c r="M242" s="4">
        <f t="shared" si="45"/>
        <v>155.53723685053859</v>
      </c>
      <c r="N242" s="4">
        <f t="shared" si="46"/>
        <v>158.91820165592478</v>
      </c>
      <c r="O242" s="5">
        <f t="shared" si="47"/>
        <v>-2.1737333604782225E-2</v>
      </c>
      <c r="P242" s="43">
        <f t="shared" si="40"/>
        <v>-0.10201569200940613</v>
      </c>
      <c r="Q242" s="14"/>
      <c r="R242" s="13">
        <f t="shared" si="41"/>
        <v>-6.0417929756388503E-2</v>
      </c>
      <c r="S242" s="20" t="b">
        <f t="shared" si="48"/>
        <v>1</v>
      </c>
      <c r="T242" s="13"/>
      <c r="U242" s="13"/>
      <c r="V242" s="13">
        <f t="shared" si="50"/>
        <v>-1.7692755123980441E-2</v>
      </c>
    </row>
    <row r="243" spans="1:22" x14ac:dyDescent="0.2">
      <c r="A243" s="1"/>
      <c r="B243" s="4"/>
      <c r="C243" s="4"/>
      <c r="D243" s="4"/>
      <c r="E243" s="4"/>
      <c r="F243" s="4"/>
      <c r="G243" s="2"/>
      <c r="H243" s="4"/>
      <c r="I243" s="10"/>
      <c r="J243" s="6"/>
      <c r="K243" s="5"/>
      <c r="L243" s="5"/>
      <c r="M243" s="4"/>
      <c r="N243" s="4"/>
      <c r="O243" s="5"/>
      <c r="P243" s="43"/>
      <c r="Q243" s="14"/>
      <c r="R243" s="13"/>
      <c r="S243" s="20"/>
      <c r="T243" s="13"/>
      <c r="U243" s="13"/>
      <c r="V243" s="13"/>
    </row>
    <row r="244" spans="1:22" x14ac:dyDescent="0.2">
      <c r="A244" s="1"/>
      <c r="B244" s="4"/>
      <c r="C244" s="4"/>
      <c r="D244" s="4"/>
      <c r="E244" s="4"/>
      <c r="F244" s="4"/>
      <c r="G244" s="2"/>
      <c r="H244" s="4"/>
      <c r="I244" s="10"/>
      <c r="J244" s="6"/>
      <c r="K244" s="5"/>
      <c r="L244" s="5"/>
      <c r="M244" s="4"/>
      <c r="N244" s="4"/>
      <c r="O244" s="5"/>
      <c r="P244" s="43"/>
      <c r="Q244" s="14"/>
      <c r="R244" s="13"/>
      <c r="S244" s="20"/>
      <c r="T244" s="13"/>
      <c r="U244" s="13"/>
      <c r="V244" s="13"/>
    </row>
    <row r="245" spans="1:22" x14ac:dyDescent="0.2">
      <c r="A245" s="1"/>
      <c r="B245" s="4"/>
      <c r="C245" s="4"/>
      <c r="D245" s="4"/>
      <c r="E245" s="4"/>
      <c r="F245" s="4"/>
      <c r="G245" s="2"/>
      <c r="H245" s="4"/>
      <c r="I245" s="10"/>
      <c r="J245" s="6"/>
      <c r="K245" s="5"/>
      <c r="L245" s="5"/>
      <c r="M245" s="4"/>
      <c r="N245" s="4"/>
      <c r="O245" s="5"/>
      <c r="P245" s="43"/>
      <c r="Q245" s="14"/>
      <c r="R245" s="13"/>
      <c r="S245" s="20"/>
      <c r="T245" s="13"/>
      <c r="U245" s="13"/>
      <c r="V245" s="13"/>
    </row>
    <row r="246" spans="1:22" x14ac:dyDescent="0.2">
      <c r="A246" s="1"/>
      <c r="B246" s="4"/>
      <c r="C246" s="4"/>
      <c r="D246" s="4"/>
      <c r="E246" s="4"/>
      <c r="F246" s="4"/>
      <c r="G246" s="2"/>
      <c r="H246" s="4"/>
      <c r="I246" s="10"/>
      <c r="J246" s="6"/>
      <c r="K246" s="5"/>
      <c r="L246" s="5"/>
      <c r="M246" s="4"/>
      <c r="N246" s="4"/>
      <c r="O246" s="5"/>
      <c r="P246" s="43"/>
      <c r="Q246" s="14"/>
      <c r="R246" s="13"/>
      <c r="S246" s="20"/>
      <c r="T246" s="13"/>
      <c r="U246" s="13"/>
      <c r="V246" s="13"/>
    </row>
    <row r="247" spans="1:22" x14ac:dyDescent="0.2">
      <c r="A247" s="1"/>
      <c r="B247" s="4"/>
      <c r="C247" s="4"/>
      <c r="D247" s="4"/>
      <c r="E247" s="4"/>
      <c r="F247" s="4"/>
      <c r="G247" s="2"/>
      <c r="H247" s="4"/>
      <c r="I247" s="10"/>
      <c r="J247" s="6"/>
      <c r="K247" s="5"/>
      <c r="L247" s="5"/>
      <c r="M247" s="4"/>
      <c r="N247" s="4"/>
      <c r="O247" s="5"/>
      <c r="P247" s="43"/>
      <c r="Q247" s="14"/>
      <c r="R247" s="13"/>
      <c r="S247" s="20"/>
      <c r="T247" s="13"/>
      <c r="U247" s="13"/>
      <c r="V247" s="13"/>
    </row>
    <row r="248" spans="1:22" x14ac:dyDescent="0.2">
      <c r="A248" s="1"/>
      <c r="B248" s="4"/>
      <c r="C248" s="4"/>
      <c r="D248" s="4"/>
      <c r="E248" s="4"/>
      <c r="F248" s="4"/>
      <c r="G248" s="2"/>
      <c r="H248" s="4"/>
      <c r="I248" s="10"/>
      <c r="J248" s="6"/>
      <c r="K248" s="5"/>
      <c r="L248" s="5"/>
      <c r="M248" s="4"/>
      <c r="N248" s="4"/>
      <c r="O248" s="5"/>
      <c r="P248" s="43"/>
      <c r="Q248" s="14"/>
      <c r="R248" s="13"/>
      <c r="S248" s="20"/>
      <c r="T248" s="13"/>
      <c r="U248" s="13"/>
      <c r="V248" s="13"/>
    </row>
    <row r="249" spans="1:22" x14ac:dyDescent="0.2">
      <c r="A249" s="1"/>
      <c r="B249" s="4"/>
      <c r="C249" s="4"/>
      <c r="D249" s="4"/>
      <c r="E249" s="4"/>
      <c r="F249" s="4"/>
      <c r="G249" s="2"/>
      <c r="H249" s="4"/>
      <c r="I249" s="10"/>
      <c r="J249" s="6"/>
      <c r="K249" s="5"/>
      <c r="L249" s="5"/>
      <c r="M249" s="4"/>
      <c r="N249" s="4"/>
      <c r="O249" s="5"/>
      <c r="P249" s="43"/>
      <c r="Q249" s="14"/>
      <c r="R249" s="13"/>
      <c r="S249" s="20"/>
      <c r="T249" s="13"/>
      <c r="U249" s="13"/>
      <c r="V249" s="13"/>
    </row>
    <row r="250" spans="1:22" x14ac:dyDescent="0.2">
      <c r="A250" s="1"/>
      <c r="B250" s="4"/>
      <c r="C250" s="4"/>
      <c r="D250" s="4"/>
      <c r="E250" s="4"/>
      <c r="F250" s="4"/>
      <c r="G250" s="2"/>
      <c r="H250" s="4"/>
      <c r="I250" s="10"/>
      <c r="J250" s="6"/>
      <c r="K250" s="5"/>
      <c r="L250" s="5"/>
      <c r="M250" s="4"/>
      <c r="N250" s="4"/>
      <c r="O250" s="5"/>
      <c r="P250" s="43"/>
      <c r="Q250" s="14"/>
      <c r="R250" s="13"/>
      <c r="S250" s="20"/>
      <c r="T250" s="13"/>
      <c r="U250" s="13"/>
      <c r="V250" s="13"/>
    </row>
    <row r="251" spans="1:22" x14ac:dyDescent="0.2">
      <c r="A251" s="1"/>
      <c r="B251" s="4"/>
      <c r="C251" s="4"/>
      <c r="D251" s="4"/>
      <c r="E251" s="4"/>
      <c r="F251" s="4"/>
      <c r="G251" s="2"/>
      <c r="H251" s="4"/>
      <c r="I251" s="10"/>
      <c r="J251" s="6"/>
      <c r="K251" s="5"/>
      <c r="L251" s="5"/>
      <c r="M251" s="4"/>
      <c r="N251" s="4"/>
      <c r="O251" s="5"/>
      <c r="P251" s="43"/>
      <c r="Q251" s="14"/>
      <c r="R251" s="13"/>
      <c r="S251" s="20"/>
      <c r="T251" s="13"/>
      <c r="U251" s="13"/>
      <c r="V251" s="13"/>
    </row>
    <row r="252" spans="1:22" x14ac:dyDescent="0.2">
      <c r="A252" s="1"/>
      <c r="B252" s="4"/>
      <c r="C252" s="4"/>
      <c r="D252" s="4"/>
      <c r="E252" s="4"/>
      <c r="F252" s="4"/>
      <c r="G252" s="2"/>
      <c r="H252" s="4"/>
      <c r="I252" s="10"/>
      <c r="J252" s="6"/>
      <c r="K252" s="5"/>
      <c r="L252" s="5"/>
      <c r="M252" s="4"/>
      <c r="N252" s="4"/>
      <c r="O252" s="5"/>
      <c r="P252" s="43"/>
      <c r="Q252" s="14"/>
      <c r="R252" s="13"/>
      <c r="S252" s="20"/>
      <c r="T252" s="13"/>
      <c r="U252" s="13"/>
      <c r="V252" s="13"/>
    </row>
    <row r="253" spans="1:22" x14ac:dyDescent="0.2">
      <c r="A253" s="1"/>
      <c r="B253" s="4"/>
      <c r="C253" s="4"/>
      <c r="D253" s="4"/>
      <c r="E253" s="4"/>
      <c r="F253" s="4"/>
      <c r="G253" s="2"/>
      <c r="H253" s="4"/>
      <c r="I253" s="10"/>
      <c r="J253" s="6"/>
      <c r="K253" s="5"/>
      <c r="L253" s="5"/>
      <c r="M253" s="4"/>
      <c r="N253" s="4"/>
      <c r="O253" s="5"/>
      <c r="P253" s="43"/>
      <c r="Q253" s="14"/>
      <c r="R253" s="13"/>
      <c r="S253" s="20"/>
      <c r="T253" s="13"/>
      <c r="V253" s="13"/>
    </row>
    <row r="254" spans="1:22" x14ac:dyDescent="0.2">
      <c r="A254" s="1"/>
      <c r="B254" s="53"/>
      <c r="C254" s="53"/>
      <c r="D254" s="53"/>
      <c r="E254" s="53"/>
      <c r="F254" s="53"/>
      <c r="G254" s="54"/>
      <c r="H254" s="53"/>
      <c r="I254" s="56"/>
      <c r="J254" s="61"/>
      <c r="K254" s="55"/>
      <c r="L254" s="55"/>
      <c r="M254" s="53"/>
      <c r="N254" s="53"/>
      <c r="O254" s="55"/>
      <c r="P254" s="62"/>
      <c r="Q254" s="14"/>
      <c r="R254" s="58"/>
      <c r="S254" s="59"/>
      <c r="T254" s="58"/>
      <c r="V254" s="13"/>
    </row>
    <row r="255" spans="1:22" x14ac:dyDescent="0.2">
      <c r="A255" s="52"/>
      <c r="B255" s="4"/>
      <c r="C255" s="4"/>
      <c r="D255" s="4"/>
      <c r="E255" s="4"/>
      <c r="F255" s="4"/>
      <c r="G255" s="2"/>
      <c r="H255" s="53"/>
      <c r="I255" s="56"/>
      <c r="J255" s="61"/>
      <c r="K255" s="55"/>
      <c r="L255" s="55"/>
      <c r="M255" s="53"/>
      <c r="N255" s="53"/>
      <c r="O255" s="55"/>
      <c r="P255" s="62"/>
      <c r="Q255" s="14"/>
      <c r="R255" s="58"/>
      <c r="S255" s="59"/>
      <c r="T255" s="58"/>
      <c r="U255" s="14"/>
      <c r="V255" s="13"/>
    </row>
    <row r="256" spans="1:22" x14ac:dyDescent="0.2">
      <c r="A256" s="52"/>
      <c r="B256" s="4"/>
      <c r="C256" s="4"/>
      <c r="D256" s="4"/>
      <c r="E256" s="4"/>
      <c r="F256" s="4"/>
      <c r="G256" s="2"/>
      <c r="H256" s="53"/>
      <c r="I256" s="56"/>
      <c r="J256" s="61"/>
      <c r="K256" s="55"/>
      <c r="L256" s="55"/>
      <c r="M256" s="53"/>
      <c r="N256" s="53"/>
      <c r="O256" s="55"/>
      <c r="P256" s="62"/>
      <c r="Q256" s="14"/>
      <c r="R256" s="58"/>
      <c r="S256" s="59"/>
      <c r="T256" s="58"/>
      <c r="U256" s="14"/>
      <c r="V256" s="13"/>
    </row>
    <row r="257" spans="1:22" x14ac:dyDescent="0.2">
      <c r="A257" s="52"/>
      <c r="B257" s="4"/>
      <c r="C257" s="4"/>
      <c r="D257" s="4"/>
      <c r="E257" s="4"/>
      <c r="F257" s="4"/>
      <c r="G257" s="2"/>
      <c r="H257" s="53"/>
      <c r="I257" s="56"/>
      <c r="J257" s="61"/>
      <c r="K257" s="55"/>
      <c r="L257" s="55"/>
      <c r="M257" s="53"/>
      <c r="N257" s="53"/>
      <c r="O257" s="55"/>
      <c r="P257" s="62"/>
      <c r="Q257" s="14"/>
      <c r="R257" s="58"/>
      <c r="S257" s="59"/>
      <c r="T257" s="58"/>
      <c r="U257" s="14"/>
      <c r="V257" s="13"/>
    </row>
    <row r="258" spans="1:22" x14ac:dyDescent="0.2">
      <c r="A258" s="52"/>
      <c r="B258" s="4"/>
      <c r="C258" s="4"/>
      <c r="D258" s="4"/>
      <c r="E258" s="4"/>
      <c r="F258" s="4"/>
      <c r="G258" s="2"/>
      <c r="H258" s="53"/>
      <c r="I258" s="56"/>
      <c r="J258" s="61"/>
      <c r="K258" s="55"/>
      <c r="L258" s="55"/>
      <c r="M258" s="53"/>
      <c r="N258" s="53"/>
      <c r="O258" s="55"/>
      <c r="P258" s="62"/>
      <c r="Q258" s="14"/>
      <c r="R258" s="58"/>
      <c r="S258" s="59"/>
      <c r="T258" s="58"/>
      <c r="U258" s="14"/>
      <c r="V258" s="13"/>
    </row>
    <row r="259" spans="1:22" x14ac:dyDescent="0.2">
      <c r="A259" s="52"/>
      <c r="B259" s="4"/>
      <c r="C259" s="4"/>
      <c r="D259" s="4"/>
      <c r="E259" s="4"/>
      <c r="F259" s="4"/>
      <c r="G259" s="2"/>
      <c r="H259" s="53"/>
      <c r="I259" s="56"/>
      <c r="J259" s="61"/>
      <c r="K259" s="55"/>
      <c r="L259" s="55"/>
      <c r="M259" s="53"/>
      <c r="N259" s="53"/>
      <c r="O259" s="55"/>
      <c r="P259" s="62"/>
      <c r="Q259" s="14"/>
      <c r="R259" s="58"/>
      <c r="S259" s="59"/>
      <c r="T259" s="58"/>
      <c r="U259" s="14"/>
      <c r="V259" s="13"/>
    </row>
    <row r="260" spans="1:22" x14ac:dyDescent="0.2">
      <c r="A260" s="52"/>
      <c r="B260" s="4"/>
      <c r="C260" s="4"/>
      <c r="D260" s="4"/>
      <c r="E260" s="4"/>
      <c r="F260" s="4"/>
      <c r="G260" s="2"/>
      <c r="H260" s="53"/>
      <c r="I260" s="56"/>
      <c r="J260" s="61"/>
      <c r="K260" s="55"/>
      <c r="L260" s="55"/>
      <c r="M260" s="53"/>
      <c r="N260" s="53"/>
      <c r="O260" s="55"/>
      <c r="P260" s="62"/>
      <c r="Q260" s="14"/>
      <c r="R260" s="58"/>
      <c r="S260" s="59"/>
      <c r="T260" s="58"/>
      <c r="U260" s="14"/>
      <c r="V260" s="13"/>
    </row>
    <row r="261" spans="1:22" x14ac:dyDescent="0.2">
      <c r="A261" s="52"/>
      <c r="B261" s="4"/>
      <c r="C261" s="4"/>
      <c r="D261" s="4"/>
      <c r="E261" s="4"/>
      <c r="F261" s="4"/>
      <c r="G261" s="2"/>
      <c r="H261" s="53"/>
      <c r="I261" s="56"/>
      <c r="J261" s="61"/>
      <c r="K261" s="55"/>
      <c r="L261" s="55"/>
      <c r="M261" s="53"/>
      <c r="N261" s="53"/>
      <c r="O261" s="55"/>
      <c r="P261" s="62"/>
      <c r="Q261" s="14"/>
      <c r="R261" s="58"/>
      <c r="S261" s="59"/>
      <c r="T261" s="58"/>
      <c r="U261" s="14"/>
      <c r="V261" s="13"/>
    </row>
    <row r="262" spans="1:22" x14ac:dyDescent="0.2">
      <c r="A262" s="52"/>
      <c r="B262" s="4"/>
      <c r="C262" s="4"/>
      <c r="D262" s="4"/>
      <c r="E262" s="4"/>
      <c r="F262" s="4"/>
      <c r="G262" s="2"/>
      <c r="H262" s="53"/>
      <c r="I262" s="56"/>
      <c r="J262" s="61"/>
      <c r="K262" s="55"/>
      <c r="L262" s="55"/>
      <c r="M262" s="53"/>
      <c r="N262" s="53"/>
      <c r="O262" s="55"/>
      <c r="P262" s="62"/>
      <c r="Q262" s="14"/>
      <c r="R262" s="58"/>
      <c r="S262" s="59"/>
      <c r="T262" s="58"/>
      <c r="U262" s="14"/>
      <c r="V262" s="13"/>
    </row>
    <row r="263" spans="1:22" x14ac:dyDescent="0.2">
      <c r="B263" s="14"/>
      <c r="C263" s="14"/>
      <c r="D263" s="14"/>
      <c r="E263" s="14"/>
      <c r="F263" s="14"/>
      <c r="G263" s="14"/>
      <c r="H263" s="14"/>
      <c r="I263" s="14"/>
      <c r="J263" s="14"/>
      <c r="K263" s="14"/>
      <c r="L263" s="14"/>
      <c r="M263" s="14"/>
      <c r="N263" s="14"/>
      <c r="O263" s="14"/>
      <c r="P263" s="14"/>
      <c r="Q263" s="14"/>
      <c r="R263" s="14"/>
      <c r="S263" s="14"/>
      <c r="T263" s="14"/>
      <c r="U263" s="14"/>
    </row>
  </sheetData>
  <mergeCells count="5">
    <mergeCell ref="Q84:Q87"/>
    <mergeCell ref="Q88:Q90"/>
    <mergeCell ref="Q91:Q96"/>
    <mergeCell ref="Q97:Q104"/>
    <mergeCell ref="Q4:Q12"/>
  </mergeCells>
  <conditionalFormatting sqref="K2:K242">
    <cfRule type="cellIs" dxfId="265" priority="1" operator="between">
      <formula>-0.006</formula>
      <formula>0.006</formula>
    </cfRule>
    <cfRule type="cellIs" dxfId="264" priority="4" operator="between">
      <formula>-0.006</formula>
      <formula>0.006</formula>
    </cfRule>
    <cfRule type="cellIs" dxfId="263" priority="5" operator="between">
      <formula>-0.005</formula>
      <formula>0.005</formula>
    </cfRule>
  </conditionalFormatting>
  <conditionalFormatting sqref="L1:L262">
    <cfRule type="aboveAverage" dxfId="262" priority="12"/>
    <cfRule type="top10" dxfId="261" priority="16" percent="1" rank="10"/>
    <cfRule type="top10" dxfId="260" priority="17" percent="1" rank="10"/>
  </conditionalFormatting>
  <conditionalFormatting sqref="O1:O262">
    <cfRule type="top10" dxfId="259" priority="11" percent="1" rank="10"/>
    <cfRule type="top10" dxfId="258" priority="13" percent="1" rank="10"/>
    <cfRule type="top10" dxfId="257" priority="28" percent="1" rank="10"/>
    <cfRule type="top10" dxfId="256" priority="29" rank="10"/>
  </conditionalFormatting>
  <conditionalFormatting sqref="O2:O262">
    <cfRule type="top10" dxfId="255" priority="30" percent="1" rank="10"/>
  </conditionalFormatting>
  <conditionalFormatting sqref="P1:P264">
    <cfRule type="top10" dxfId="254" priority="10" percent="1" rank="10"/>
  </conditionalFormatting>
  <conditionalFormatting sqref="R1:R264">
    <cfRule type="top10" dxfId="253" priority="9" percent="1" rank="10"/>
  </conditionalFormatting>
  <conditionalFormatting sqref="R2:R242">
    <cfRule type="top10" dxfId="252" priority="3" percent="1" bottom="1" rank="10"/>
  </conditionalFormatting>
  <conditionalFormatting sqref="S1">
    <cfRule type="top10" dxfId="251" priority="36" percent="1" rank="10"/>
    <cfRule type="top10" dxfId="250" priority="37" rank="10"/>
  </conditionalFormatting>
  <conditionalFormatting sqref="S1:S262">
    <cfRule type="containsText" dxfId="249" priority="14" operator="containsText" text="TRUE">
      <formula>NOT(ISERROR(SEARCH("TRUE",S1)))</formula>
    </cfRule>
    <cfRule type="top10" dxfId="248" priority="15" percent="1" rank="10"/>
    <cfRule type="containsText" dxfId="247" priority="31" operator="containsText" text="FALSE">
      <formula>NOT(ISERROR(SEARCH("FALSE",S1)))</formula>
    </cfRule>
    <cfRule type="cellIs" dxfId="246" priority="32" operator="equal">
      <formula>FALSE</formula>
    </cfRule>
    <cfRule type="top10" dxfId="245" priority="33" percent="1" rank="7"/>
    <cfRule type="colorScale" priority="34">
      <colorScale>
        <cfvo type="min"/>
        <cfvo type="percent" val="&quot;7$P:$P&quot;"/>
        <color rgb="FF92D050"/>
        <color theme="1"/>
      </colorScale>
    </cfRule>
    <cfRule type="top10" dxfId="244" priority="35" percent="1" rank="10"/>
  </conditionalFormatting>
  <conditionalFormatting sqref="T1">
    <cfRule type="top10" dxfId="243" priority="26" percent="1" rank="10"/>
    <cfRule type="top10" dxfId="242" priority="27" rank="10"/>
  </conditionalFormatting>
  <conditionalFormatting sqref="T1:T262">
    <cfRule type="top10" dxfId="241" priority="23" percent="1" rank="7"/>
    <cfRule type="colorScale" priority="24">
      <colorScale>
        <cfvo type="min"/>
        <cfvo type="percent" val="&quot;7$P:$P&quot;"/>
        <color rgb="FF92D050"/>
        <color theme="1"/>
      </colorScale>
    </cfRule>
    <cfRule type="top10" dxfId="240" priority="25" percent="1" rank="10"/>
  </conditionalFormatting>
  <conditionalFormatting sqref="U1:V1">
    <cfRule type="top10" dxfId="239" priority="21" percent="1" rank="10"/>
    <cfRule type="top10" dxfId="238" priority="22" rank="10"/>
  </conditionalFormatting>
  <conditionalFormatting sqref="U1:V2 U3:U254">
    <cfRule type="top10" dxfId="237" priority="18" percent="1" rank="7"/>
    <cfRule type="colorScale" priority="19">
      <colorScale>
        <cfvo type="min"/>
        <cfvo type="percent" val="&quot;7$P:$P&quot;"/>
        <color rgb="FF92D050"/>
        <color theme="1"/>
      </colorScale>
    </cfRule>
    <cfRule type="top10" dxfId="236" priority="20" percent="1" rank="10"/>
  </conditionalFormatting>
  <conditionalFormatting sqref="V3:V242">
    <cfRule type="top10" dxfId="235" priority="2" percent="1" bottom="1" rank="10"/>
  </conditionalFormatting>
  <conditionalFormatting sqref="V3:V262">
    <cfRule type="top10" dxfId="234" priority="6" percent="1" rank="7"/>
    <cfRule type="colorScale" priority="7">
      <colorScale>
        <cfvo type="min"/>
        <cfvo type="percent" val="&quot;7$P:$P&quot;"/>
        <color rgb="FF92D050"/>
        <color theme="1"/>
      </colorScale>
    </cfRule>
    <cfRule type="top10" dxfId="233" priority="8" percent="1" rank="10"/>
  </conditionalFormatting>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A98F-76A4-AA41-9CDE-97AF8FF16A9D}">
  <dimension ref="A1:AF260"/>
  <sheetViews>
    <sheetView topLeftCell="A234" workbookViewId="0">
      <selection activeCell="H259" sqref="H259"/>
    </sheetView>
  </sheetViews>
  <sheetFormatPr baseColWidth="10" defaultRowHeight="16" x14ac:dyDescent="0.2"/>
  <cols>
    <col min="7" max="7" width="11.83203125" customWidth="1"/>
    <col min="17" max="17" width="17.1640625" customWidth="1"/>
    <col min="18" max="18" width="48.6640625" customWidth="1"/>
    <col min="23" max="23" width="16.6640625" customWidth="1"/>
    <col min="24" max="24" width="15" bestFit="1" customWidth="1"/>
    <col min="27" max="27" width="10.83203125" customWidth="1"/>
    <col min="28" max="28" width="162" bestFit="1" customWidth="1"/>
  </cols>
  <sheetData>
    <row r="1" spans="1:28" x14ac:dyDescent="0.2">
      <c r="A1" s="7" t="s">
        <v>0</v>
      </c>
      <c r="B1" s="8" t="s">
        <v>1</v>
      </c>
      <c r="C1" s="8" t="s">
        <v>2</v>
      </c>
      <c r="D1" s="8" t="s">
        <v>3</v>
      </c>
      <c r="E1" s="8" t="s">
        <v>4</v>
      </c>
      <c r="F1" s="8" t="s">
        <v>5</v>
      </c>
      <c r="G1" s="7" t="s">
        <v>6</v>
      </c>
      <c r="H1" s="8"/>
      <c r="I1" s="7" t="s">
        <v>10</v>
      </c>
      <c r="J1" s="7" t="s">
        <v>8</v>
      </c>
      <c r="K1" s="7" t="s">
        <v>7</v>
      </c>
      <c r="L1" s="7" t="s">
        <v>32</v>
      </c>
      <c r="M1" s="7" t="s">
        <v>26</v>
      </c>
      <c r="N1" s="11" t="s">
        <v>11</v>
      </c>
      <c r="O1" s="24" t="s">
        <v>20</v>
      </c>
      <c r="P1" s="24" t="s">
        <v>23</v>
      </c>
      <c r="Q1" s="7" t="s">
        <v>13</v>
      </c>
      <c r="S1" s="12" t="s">
        <v>16</v>
      </c>
      <c r="T1" s="7" t="s">
        <v>17</v>
      </c>
      <c r="U1" s="7" t="s">
        <v>18</v>
      </c>
      <c r="V1" s="7" t="s">
        <v>19</v>
      </c>
      <c r="W1" s="7" t="s">
        <v>122</v>
      </c>
      <c r="X1" s="7" t="s">
        <v>12</v>
      </c>
      <c r="Y1">
        <v>11</v>
      </c>
      <c r="AB1" s="12" t="s">
        <v>25</v>
      </c>
    </row>
    <row r="2" spans="1:28" x14ac:dyDescent="0.2">
      <c r="A2" s="1">
        <v>44879</v>
      </c>
      <c r="B2" s="4">
        <v>148.970001</v>
      </c>
      <c r="C2" s="4">
        <v>150.279999</v>
      </c>
      <c r="D2" s="4">
        <v>147.429993</v>
      </c>
      <c r="E2" s="4">
        <v>148.279999</v>
      </c>
      <c r="F2" s="4">
        <v>147.45578</v>
      </c>
      <c r="G2">
        <v>73374100</v>
      </c>
      <c r="H2" s="4">
        <f>(G2/1000000)</f>
        <v>73.374099999999999</v>
      </c>
      <c r="I2" s="9"/>
      <c r="J2" s="6" t="b">
        <f t="shared" ref="J2:J65" si="0">(E2-D2)&lt;(C2-E2)</f>
        <v>1</v>
      </c>
      <c r="K2" s="5">
        <f t="shared" ref="K2:K65" si="1">(C2-D2)/D2</f>
        <v>1.9331249646060877E-2</v>
      </c>
      <c r="L2" s="5">
        <f>(E2-B2)/B2</f>
        <v>-4.6318184558513404E-3</v>
      </c>
      <c r="M2" s="5">
        <f t="shared" ref="M2:M65" si="2">(D2-F2)/D2</f>
        <v>-1.7491013514467317E-4</v>
      </c>
      <c r="N2" s="4">
        <v>144.72</v>
      </c>
      <c r="O2" s="4">
        <v>145.16999999999999</v>
      </c>
      <c r="P2" s="5">
        <f>(N2-O2)/N2</f>
        <v>-3.1094527363183296E-3</v>
      </c>
      <c r="Q2" s="5">
        <f t="shared" ref="Q2:Q65" si="3">(D2-N2)/N2</f>
        <v>1.8725766998341605E-2</v>
      </c>
      <c r="R2" s="36"/>
      <c r="S2" s="13">
        <f t="shared" ref="S2:S65" si="4">(C2-N2)/N2</f>
        <v>3.8419009121061394E-2</v>
      </c>
      <c r="T2" s="19"/>
      <c r="U2" s="13"/>
      <c r="V2" s="13"/>
      <c r="W2" s="13"/>
      <c r="X2" s="7" t="s">
        <v>22</v>
      </c>
      <c r="Y2">
        <v>22</v>
      </c>
      <c r="AB2" s="14" t="str">
        <f>notes!A1</f>
        <v>check if the bar is in value zone</v>
      </c>
    </row>
    <row r="3" spans="1:28" x14ac:dyDescent="0.2">
      <c r="A3" s="1">
        <v>44880</v>
      </c>
      <c r="B3" s="4">
        <v>152.220001</v>
      </c>
      <c r="C3" s="4">
        <v>153.58999600000001</v>
      </c>
      <c r="D3" s="4">
        <v>148.55999800000001</v>
      </c>
      <c r="E3" s="4">
        <v>150.03999300000001</v>
      </c>
      <c r="F3" s="4">
        <v>149.205994</v>
      </c>
      <c r="G3">
        <v>89868300</v>
      </c>
      <c r="H3" s="4">
        <f t="shared" ref="H3:H66" si="5">(G3/1000000)</f>
        <v>89.868300000000005</v>
      </c>
      <c r="I3" s="10">
        <f t="shared" ref="I3:I66" si="6">(E3-E2)</f>
        <v>1.7599940000000061</v>
      </c>
      <c r="J3" s="6" t="b">
        <f t="shared" si="0"/>
        <v>1</v>
      </c>
      <c r="K3" s="5">
        <f t="shared" si="1"/>
        <v>3.3858360714302149E-2</v>
      </c>
      <c r="L3" s="5">
        <f t="shared" ref="L3:L66" si="7">(E3-B3)/B3</f>
        <v>-1.4321429415836008E-2</v>
      </c>
      <c r="M3" s="5">
        <f t="shared" si="2"/>
        <v>-4.3483845496551272E-3</v>
      </c>
      <c r="N3" s="4">
        <f t="shared" ref="N3:N66" si="8">(E3-N2)*(2/($Y$1+1))+N2</f>
        <v>145.60666549999999</v>
      </c>
      <c r="O3" s="4">
        <f t="shared" ref="O3:O66" si="9">(E3-O2)*(2/($Y$2+1))+O2</f>
        <v>145.5934776521739</v>
      </c>
      <c r="P3" s="5">
        <f t="shared" ref="P3:P66" si="10">(N3-O3)/N3</f>
        <v>9.0571731594861146E-5</v>
      </c>
      <c r="Q3" s="5">
        <f t="shared" si="3"/>
        <v>2.0282948516529391E-2</v>
      </c>
      <c r="R3" s="36"/>
      <c r="S3" s="13">
        <f t="shared" si="4"/>
        <v>5.482805661805381E-2</v>
      </c>
      <c r="T3" s="20" t="b">
        <f t="shared" ref="T3:T66" si="11">(E3&lt;E2)</f>
        <v>0</v>
      </c>
      <c r="U3" s="13"/>
      <c r="V3" s="13"/>
      <c r="W3" s="13">
        <f>(N3-N2)/N2</f>
        <v>6.126765478164679E-3</v>
      </c>
      <c r="AB3" s="14" t="str">
        <f>notes!A2</f>
        <v>open-high can be large , but that doesn't signal shorting if the bar is below fast EMA</v>
      </c>
    </row>
    <row r="4" spans="1:28" x14ac:dyDescent="0.2">
      <c r="A4" s="1">
        <v>44881</v>
      </c>
      <c r="B4" s="4">
        <v>149.13000500000001</v>
      </c>
      <c r="C4" s="4">
        <v>149.86999499999999</v>
      </c>
      <c r="D4" s="4">
        <v>147.28999300000001</v>
      </c>
      <c r="E4" s="4">
        <v>148.78999300000001</v>
      </c>
      <c r="F4" s="4">
        <v>147.962952</v>
      </c>
      <c r="G4">
        <v>64218300</v>
      </c>
      <c r="H4" s="4">
        <f t="shared" si="5"/>
        <v>64.218299999999999</v>
      </c>
      <c r="I4" s="10">
        <f t="shared" si="6"/>
        <v>-1.25</v>
      </c>
      <c r="J4" s="6" t="b">
        <f t="shared" si="0"/>
        <v>0</v>
      </c>
      <c r="K4" s="5">
        <f t="shared" si="1"/>
        <v>1.7516478529535803E-2</v>
      </c>
      <c r="L4" s="5">
        <f t="shared" si="7"/>
        <v>-2.2799704190984336E-3</v>
      </c>
      <c r="M4" s="5">
        <f t="shared" si="2"/>
        <v>-4.5689390453022265E-3</v>
      </c>
      <c r="N4" s="4">
        <f t="shared" si="8"/>
        <v>146.13722008333332</v>
      </c>
      <c r="O4" s="4">
        <f t="shared" si="9"/>
        <v>145.87143550850661</v>
      </c>
      <c r="P4" s="5">
        <f t="shared" si="10"/>
        <v>1.8187329324805114E-3</v>
      </c>
      <c r="Q4" s="5">
        <f t="shared" si="3"/>
        <v>7.8882909912295733E-3</v>
      </c>
      <c r="S4" s="13">
        <f t="shared" si="4"/>
        <v>2.5542944600547981E-2</v>
      </c>
      <c r="T4" s="20" t="b">
        <f t="shared" si="11"/>
        <v>1</v>
      </c>
      <c r="U4" s="13"/>
      <c r="V4" s="13"/>
      <c r="W4" s="13">
        <f t="shared" ref="W4:W67" si="12">(N4-N3)/N3</f>
        <v>3.6437520323087612E-3</v>
      </c>
      <c r="AB4" s="14"/>
    </row>
    <row r="5" spans="1:28" x14ac:dyDescent="0.2">
      <c r="A5" s="1">
        <v>44882</v>
      </c>
      <c r="B5" s="4">
        <v>146.429993</v>
      </c>
      <c r="C5" s="4">
        <v>151.479996</v>
      </c>
      <c r="D5" s="4">
        <v>146.14999399999999</v>
      </c>
      <c r="E5" s="4">
        <v>150.720001</v>
      </c>
      <c r="F5" s="4">
        <v>149.882248</v>
      </c>
      <c r="G5">
        <v>80389400</v>
      </c>
      <c r="H5" s="4">
        <f t="shared" si="5"/>
        <v>80.389399999999995</v>
      </c>
      <c r="I5" s="10">
        <f t="shared" si="6"/>
        <v>1.9300079999999866</v>
      </c>
      <c r="J5" s="6" t="b">
        <f t="shared" si="0"/>
        <v>0</v>
      </c>
      <c r="K5" s="5">
        <f t="shared" si="1"/>
        <v>3.6469395954953014E-2</v>
      </c>
      <c r="L5" s="5">
        <f t="shared" si="7"/>
        <v>2.9297331182690151E-2</v>
      </c>
      <c r="M5" s="5">
        <f t="shared" si="2"/>
        <v>-2.5537147815414978E-2</v>
      </c>
      <c r="N5" s="4">
        <f t="shared" si="8"/>
        <v>146.90101690277777</v>
      </c>
      <c r="O5" s="4">
        <f t="shared" si="9"/>
        <v>146.29304989907126</v>
      </c>
      <c r="P5" s="5">
        <f t="shared" si="10"/>
        <v>4.1386167129725945E-3</v>
      </c>
      <c r="Q5" s="5">
        <f t="shared" si="3"/>
        <v>-5.1124418238358404E-3</v>
      </c>
      <c r="S5" s="13">
        <f t="shared" si="4"/>
        <v>3.1170506465947045E-2</v>
      </c>
      <c r="T5" s="20" t="b">
        <f t="shared" si="11"/>
        <v>0</v>
      </c>
      <c r="U5" s="13"/>
      <c r="V5" s="13"/>
      <c r="W5" s="13">
        <f t="shared" si="12"/>
        <v>5.2265727992424071E-3</v>
      </c>
      <c r="AB5" s="12" t="str">
        <f>notes!A4</f>
        <v>criteria to choose a stock</v>
      </c>
    </row>
    <row r="6" spans="1:28" x14ac:dyDescent="0.2">
      <c r="A6" s="1">
        <v>44883</v>
      </c>
      <c r="B6" s="4">
        <v>152.30999800000001</v>
      </c>
      <c r="C6" s="4">
        <v>152.699997</v>
      </c>
      <c r="D6" s="4">
        <v>149.970001</v>
      </c>
      <c r="E6" s="4">
        <v>151.28999300000001</v>
      </c>
      <c r="F6" s="4">
        <v>150.44908100000001</v>
      </c>
      <c r="G6">
        <v>74829600</v>
      </c>
      <c r="H6" s="4">
        <f t="shared" si="5"/>
        <v>74.829599999999999</v>
      </c>
      <c r="I6" s="10">
        <f t="shared" si="6"/>
        <v>0.56999200000001338</v>
      </c>
      <c r="J6" s="6" t="b">
        <f t="shared" si="0"/>
        <v>1</v>
      </c>
      <c r="K6" s="5">
        <f t="shared" si="1"/>
        <v>1.8203613934762858E-2</v>
      </c>
      <c r="L6" s="5">
        <f t="shared" si="7"/>
        <v>-6.6969011449924485E-3</v>
      </c>
      <c r="M6" s="5">
        <f t="shared" si="2"/>
        <v>-3.1945055464793282E-3</v>
      </c>
      <c r="N6" s="4">
        <f t="shared" si="8"/>
        <v>147.63251291898149</v>
      </c>
      <c r="O6" s="4">
        <f t="shared" si="9"/>
        <v>146.72756669045637</v>
      </c>
      <c r="P6" s="5">
        <f t="shared" si="10"/>
        <v>6.1297217708523354E-3</v>
      </c>
      <c r="Q6" s="5">
        <f t="shared" si="3"/>
        <v>1.5833152432359426E-2</v>
      </c>
      <c r="S6" s="13">
        <f t="shared" si="4"/>
        <v>3.4324986961371207E-2</v>
      </c>
      <c r="T6" s="20" t="b">
        <f t="shared" si="11"/>
        <v>0</v>
      </c>
      <c r="U6" s="13">
        <f>(E6-E5)/E5</f>
        <v>3.7817940301102665E-3</v>
      </c>
      <c r="V6" s="13"/>
      <c r="W6" s="13">
        <f t="shared" si="12"/>
        <v>4.979516354797194E-3</v>
      </c>
      <c r="AB6" s="14" t="str">
        <f>notes!A5</f>
        <v>1. low-fast ema %</v>
      </c>
    </row>
    <row r="7" spans="1:28" x14ac:dyDescent="0.2">
      <c r="A7" s="1">
        <v>44886</v>
      </c>
      <c r="B7" s="4">
        <v>150.16000399999999</v>
      </c>
      <c r="C7" s="4">
        <v>150.36999499999999</v>
      </c>
      <c r="D7" s="4">
        <v>147.720001</v>
      </c>
      <c r="E7" s="4">
        <v>148.009995</v>
      </c>
      <c r="F7" s="4">
        <v>147.187286</v>
      </c>
      <c r="G7">
        <v>58724100</v>
      </c>
      <c r="H7" s="4">
        <f t="shared" si="5"/>
        <v>58.7241</v>
      </c>
      <c r="I7" s="10">
        <f t="shared" si="6"/>
        <v>-3.2799980000000062</v>
      </c>
      <c r="J7" s="6" t="b">
        <f t="shared" si="0"/>
        <v>1</v>
      </c>
      <c r="K7" s="5">
        <f t="shared" si="1"/>
        <v>1.7939303967375361E-2</v>
      </c>
      <c r="L7" s="5">
        <f t="shared" si="7"/>
        <v>-1.4318120289874147E-2</v>
      </c>
      <c r="M7" s="5">
        <f t="shared" si="2"/>
        <v>3.6062482831962345E-3</v>
      </c>
      <c r="N7" s="4">
        <f t="shared" si="8"/>
        <v>147.69542659915123</v>
      </c>
      <c r="O7" s="4">
        <f t="shared" si="9"/>
        <v>146.83908219563409</v>
      </c>
      <c r="P7" s="5">
        <f t="shared" si="10"/>
        <v>5.7980427914080222E-3</v>
      </c>
      <c r="Q7" s="5">
        <f t="shared" si="3"/>
        <v>1.6638565874797787E-4</v>
      </c>
      <c r="R7" s="36"/>
      <c r="S7" s="13">
        <f t="shared" si="4"/>
        <v>1.8108674469031433E-2</v>
      </c>
      <c r="T7" s="20" t="b">
        <f t="shared" si="11"/>
        <v>1</v>
      </c>
      <c r="U7" s="13">
        <f>(E7-E6)/E6</f>
        <v>-2.1680204585639754E-2</v>
      </c>
      <c r="V7" s="13"/>
      <c r="W7" s="13">
        <f t="shared" si="12"/>
        <v>4.2615057432686816E-4</v>
      </c>
      <c r="X7" s="22"/>
      <c r="Y7" s="22"/>
      <c r="AB7" s="14" t="str">
        <f>notes!A6</f>
        <v>2. high-fast ema%</v>
      </c>
    </row>
    <row r="8" spans="1:28" x14ac:dyDescent="0.2">
      <c r="A8" s="1">
        <v>44887</v>
      </c>
      <c r="B8" s="4">
        <v>148.13000500000001</v>
      </c>
      <c r="C8" s="4">
        <v>150.41999799999999</v>
      </c>
      <c r="D8" s="4">
        <v>146.929993</v>
      </c>
      <c r="E8" s="4">
        <v>150.179993</v>
      </c>
      <c r="F8" s="4">
        <v>149.345215</v>
      </c>
      <c r="G8">
        <v>51804100</v>
      </c>
      <c r="H8" s="4">
        <f t="shared" si="5"/>
        <v>51.804099999999998</v>
      </c>
      <c r="I8" s="10">
        <f t="shared" si="6"/>
        <v>2.1699979999999925</v>
      </c>
      <c r="J8" s="6" t="b">
        <f t="shared" si="0"/>
        <v>0</v>
      </c>
      <c r="K8" s="5">
        <f t="shared" si="1"/>
        <v>2.375284262077108E-2</v>
      </c>
      <c r="L8" s="5">
        <f t="shared" si="7"/>
        <v>1.383911382437329E-2</v>
      </c>
      <c r="M8" s="5">
        <f t="shared" si="2"/>
        <v>-1.6437909991597156E-2</v>
      </c>
      <c r="N8" s="4">
        <f t="shared" si="8"/>
        <v>148.1095209992927</v>
      </c>
      <c r="O8" s="4">
        <f t="shared" si="9"/>
        <v>147.12959617862242</v>
      </c>
      <c r="P8" s="5">
        <f t="shared" si="10"/>
        <v>6.6162176074754621E-3</v>
      </c>
      <c r="Q8" s="5">
        <f t="shared" si="3"/>
        <v>-7.9638904463024702E-3</v>
      </c>
      <c r="R8" s="36"/>
      <c r="S8" s="13">
        <f t="shared" si="4"/>
        <v>1.5599787138048526E-2</v>
      </c>
      <c r="T8" s="20" t="b">
        <f t="shared" si="11"/>
        <v>0</v>
      </c>
      <c r="U8" s="13">
        <f>(E8-E7)/E7</f>
        <v>1.4661158525138742E-2</v>
      </c>
      <c r="V8" s="13"/>
      <c r="W8" s="13">
        <f t="shared" si="12"/>
        <v>2.8037049601090692E-3</v>
      </c>
      <c r="X8" s="22"/>
      <c r="Y8" s="22"/>
      <c r="AB8" s="14" t="str">
        <f>notes!A7</f>
        <v>3. high - close % -  shows if the close fell from high</v>
      </c>
    </row>
    <row r="9" spans="1:28" x14ac:dyDescent="0.2">
      <c r="A9" s="1">
        <v>44888</v>
      </c>
      <c r="B9" s="4">
        <v>149.449997</v>
      </c>
      <c r="C9" s="4">
        <v>151.83000200000001</v>
      </c>
      <c r="D9" s="4">
        <v>149.33999600000001</v>
      </c>
      <c r="E9" s="4">
        <v>151.070007</v>
      </c>
      <c r="F9" s="4">
        <v>150.230301</v>
      </c>
      <c r="G9">
        <v>58301400</v>
      </c>
      <c r="H9" s="4">
        <f t="shared" si="5"/>
        <v>58.301400000000001</v>
      </c>
      <c r="I9" s="10">
        <f t="shared" si="6"/>
        <v>0.89001400000000785</v>
      </c>
      <c r="J9" s="6" t="b">
        <f t="shared" si="0"/>
        <v>0</v>
      </c>
      <c r="K9" s="5">
        <f t="shared" si="1"/>
        <v>1.66734034196706E-2</v>
      </c>
      <c r="L9" s="5">
        <f t="shared" si="7"/>
        <v>1.0839812863964177E-2</v>
      </c>
      <c r="M9" s="5">
        <f t="shared" si="2"/>
        <v>-5.9615978562098234E-3</v>
      </c>
      <c r="N9" s="4">
        <f t="shared" si="8"/>
        <v>148.60293533274393</v>
      </c>
      <c r="O9" s="4">
        <f t="shared" si="9"/>
        <v>147.47224059787266</v>
      </c>
      <c r="P9" s="5">
        <f t="shared" si="10"/>
        <v>7.6088317659370403E-3</v>
      </c>
      <c r="Q9" s="5">
        <f t="shared" si="3"/>
        <v>4.959933433385421E-3</v>
      </c>
      <c r="R9" s="36"/>
      <c r="S9" s="13">
        <f t="shared" si="4"/>
        <v>2.1716035824125568E-2</v>
      </c>
      <c r="T9" s="20" t="b">
        <f t="shared" si="11"/>
        <v>0</v>
      </c>
      <c r="U9" s="13">
        <f>(E9-E8)/E8</f>
        <v>5.9263153647903547E-3</v>
      </c>
      <c r="V9" s="13">
        <f>(E9-E6)/E6</f>
        <v>-1.4540684128394783E-3</v>
      </c>
      <c r="W9" s="13">
        <f t="shared" si="12"/>
        <v>3.3314153615660092E-3</v>
      </c>
      <c r="X9" s="22"/>
      <c r="Y9" s="22"/>
      <c r="AB9" s="14" t="str">
        <f>notes!A8</f>
        <v>4. ema difference %</v>
      </c>
    </row>
    <row r="10" spans="1:28" x14ac:dyDescent="0.2">
      <c r="A10" s="1">
        <v>44890</v>
      </c>
      <c r="B10" s="4">
        <v>148.30999800000001</v>
      </c>
      <c r="C10" s="4">
        <v>148.88000500000001</v>
      </c>
      <c r="D10" s="4">
        <v>147.11999499999999</v>
      </c>
      <c r="E10" s="4">
        <v>148.11000100000001</v>
      </c>
      <c r="F10" s="4">
        <v>147.28672800000001</v>
      </c>
      <c r="G10">
        <v>35195900</v>
      </c>
      <c r="H10" s="4">
        <f t="shared" si="5"/>
        <v>35.195900000000002</v>
      </c>
      <c r="I10" s="10">
        <f t="shared" si="6"/>
        <v>-2.9600059999999928</v>
      </c>
      <c r="J10" s="6" t="b">
        <f t="shared" si="0"/>
        <v>0</v>
      </c>
      <c r="K10" s="5">
        <f t="shared" si="1"/>
        <v>1.1963091760572876E-2</v>
      </c>
      <c r="L10" s="5">
        <f t="shared" si="7"/>
        <v>-1.3485065248264394E-3</v>
      </c>
      <c r="M10" s="5">
        <f t="shared" si="2"/>
        <v>-1.1333129803329726E-3</v>
      </c>
      <c r="N10" s="4">
        <f t="shared" si="8"/>
        <v>148.52077961061994</v>
      </c>
      <c r="O10" s="4">
        <f t="shared" si="9"/>
        <v>147.5276980241446</v>
      </c>
      <c r="P10" s="5">
        <f t="shared" si="10"/>
        <v>6.6864824510006228E-3</v>
      </c>
      <c r="Q10" s="5">
        <f t="shared" si="3"/>
        <v>-9.4315732404072847E-3</v>
      </c>
      <c r="R10" s="36"/>
      <c r="S10" s="13">
        <f t="shared" si="4"/>
        <v>2.4186877440440348E-3</v>
      </c>
      <c r="T10" s="20" t="b">
        <f t="shared" si="11"/>
        <v>1</v>
      </c>
      <c r="U10" s="13"/>
      <c r="V10" s="13"/>
      <c r="W10" s="13">
        <f t="shared" si="12"/>
        <v>-5.5285396577144921E-4</v>
      </c>
    </row>
    <row r="11" spans="1:28" x14ac:dyDescent="0.2">
      <c r="A11" s="1">
        <v>44893</v>
      </c>
      <c r="B11" s="4">
        <v>145.13999899999999</v>
      </c>
      <c r="C11" s="4">
        <v>146.63999899999999</v>
      </c>
      <c r="D11" s="4">
        <v>143.38000500000001</v>
      </c>
      <c r="E11" s="4">
        <v>144.220001</v>
      </c>
      <c r="F11" s="4">
        <v>143.41836499999999</v>
      </c>
      <c r="G11">
        <v>69246000</v>
      </c>
      <c r="H11" s="4">
        <f t="shared" si="5"/>
        <v>69.245999999999995</v>
      </c>
      <c r="I11" s="10">
        <f t="shared" si="6"/>
        <v>-3.8900000000000148</v>
      </c>
      <c r="J11" s="6" t="b">
        <f t="shared" si="0"/>
        <v>1</v>
      </c>
      <c r="K11" s="5">
        <f t="shared" si="1"/>
        <v>2.2736740733130659E-2</v>
      </c>
      <c r="L11" s="5">
        <f t="shared" si="7"/>
        <v>-6.3386937187452554E-3</v>
      </c>
      <c r="M11" s="5">
        <f t="shared" si="2"/>
        <v>-2.6754079133965068E-4</v>
      </c>
      <c r="N11" s="4">
        <f t="shared" si="8"/>
        <v>147.80398317551661</v>
      </c>
      <c r="O11" s="4">
        <f t="shared" si="9"/>
        <v>147.24007219595811</v>
      </c>
      <c r="P11" s="5">
        <f t="shared" si="10"/>
        <v>3.8152623998560179E-3</v>
      </c>
      <c r="Q11" s="5">
        <f t="shared" si="3"/>
        <v>-2.9931386695195756E-2</v>
      </c>
      <c r="R11" s="36"/>
      <c r="S11" s="13">
        <f t="shared" si="4"/>
        <v>-7.87518814113684E-3</v>
      </c>
      <c r="T11" s="20" t="b">
        <f t="shared" si="11"/>
        <v>1</v>
      </c>
      <c r="U11" s="13"/>
      <c r="V11" s="13"/>
      <c r="W11" s="13">
        <f t="shared" si="12"/>
        <v>-4.8262366854158302E-3</v>
      </c>
      <c r="AB11" s="12" t="str">
        <f>notes!A11</f>
        <v>notes about comment</v>
      </c>
    </row>
    <row r="12" spans="1:28" x14ac:dyDescent="0.2">
      <c r="A12" s="1">
        <v>44894</v>
      </c>
      <c r="B12" s="4">
        <v>144.28999300000001</v>
      </c>
      <c r="C12" s="4">
        <v>144.80999800000001</v>
      </c>
      <c r="D12" s="4">
        <v>140.35000600000001</v>
      </c>
      <c r="E12" s="4">
        <v>141.16999799999999</v>
      </c>
      <c r="F12" s="4">
        <v>140.38531499999999</v>
      </c>
      <c r="G12">
        <v>83763800</v>
      </c>
      <c r="H12" s="4">
        <f t="shared" si="5"/>
        <v>83.763800000000003</v>
      </c>
      <c r="I12" s="10">
        <f t="shared" si="6"/>
        <v>-3.0500030000000038</v>
      </c>
      <c r="J12" s="6" t="b">
        <f t="shared" si="0"/>
        <v>1</v>
      </c>
      <c r="K12" s="5">
        <f t="shared" si="1"/>
        <v>3.1777640251757451E-2</v>
      </c>
      <c r="L12" s="5">
        <f t="shared" si="7"/>
        <v>-2.1623086501917129E-2</v>
      </c>
      <c r="M12" s="5">
        <f t="shared" si="2"/>
        <v>-2.5157818660858359E-4</v>
      </c>
      <c r="N12" s="4">
        <f t="shared" si="8"/>
        <v>146.69831897959716</v>
      </c>
      <c r="O12" s="4">
        <f t="shared" si="9"/>
        <v>146.71223965717914</v>
      </c>
      <c r="P12" s="5">
        <f t="shared" si="10"/>
        <v>-9.4893231761672544E-5</v>
      </c>
      <c r="Q12" s="5">
        <f t="shared" si="3"/>
        <v>-4.3274612986397468E-2</v>
      </c>
      <c r="S12" s="42">
        <f t="shared" si="4"/>
        <v>-1.287213781815579E-2</v>
      </c>
      <c r="T12" s="20" t="b">
        <f t="shared" si="11"/>
        <v>1</v>
      </c>
      <c r="U12" s="13"/>
      <c r="V12" s="13"/>
      <c r="W12" s="13">
        <f t="shared" si="12"/>
        <v>-7.480611632816915E-3</v>
      </c>
      <c r="AB12" s="14" t="str">
        <f>notes!A12</f>
        <v>correction means the price touched fast ema</v>
      </c>
    </row>
    <row r="13" spans="1:28" x14ac:dyDescent="0.2">
      <c r="A13" s="1">
        <v>44895</v>
      </c>
      <c r="B13" s="4">
        <v>141.39999399999999</v>
      </c>
      <c r="C13" s="4">
        <v>148.720001</v>
      </c>
      <c r="D13" s="4">
        <v>140.550003</v>
      </c>
      <c r="E13" s="4">
        <v>148.029999</v>
      </c>
      <c r="F13" s="4">
        <v>147.20716899999999</v>
      </c>
      <c r="G13">
        <v>111380900</v>
      </c>
      <c r="H13" s="4">
        <f t="shared" si="5"/>
        <v>111.3809</v>
      </c>
      <c r="I13" s="10">
        <f t="shared" si="6"/>
        <v>6.8600010000000111</v>
      </c>
      <c r="J13" s="6" t="b">
        <f t="shared" si="0"/>
        <v>0</v>
      </c>
      <c r="K13" s="5">
        <f t="shared" si="1"/>
        <v>5.8128764323114188E-2</v>
      </c>
      <c r="L13" s="5">
        <f t="shared" si="7"/>
        <v>4.6888297604878337E-2</v>
      </c>
      <c r="M13" s="5">
        <f t="shared" si="2"/>
        <v>-4.7365107491317442E-2</v>
      </c>
      <c r="N13" s="4">
        <f t="shared" si="8"/>
        <v>146.92026564966432</v>
      </c>
      <c r="O13" s="4">
        <f t="shared" si="9"/>
        <v>146.82682742612008</v>
      </c>
      <c r="P13" s="5">
        <f t="shared" si="10"/>
        <v>6.359791355608225E-4</v>
      </c>
      <c r="Q13" s="5">
        <f t="shared" si="3"/>
        <v>-4.3358638248411491E-2</v>
      </c>
      <c r="S13" s="42">
        <f t="shared" si="4"/>
        <v>1.2249742010589624E-2</v>
      </c>
      <c r="T13" s="20" t="b">
        <f t="shared" si="11"/>
        <v>0</v>
      </c>
      <c r="U13" s="13"/>
      <c r="V13" s="13"/>
      <c r="W13" s="13">
        <f t="shared" si="12"/>
        <v>1.5129462396772455E-3</v>
      </c>
      <c r="AB13" s="14"/>
    </row>
    <row r="14" spans="1:28" x14ac:dyDescent="0.2">
      <c r="A14" s="1">
        <v>44896</v>
      </c>
      <c r="B14" s="4">
        <v>148.21000699999999</v>
      </c>
      <c r="C14" s="4">
        <v>149.13000500000001</v>
      </c>
      <c r="D14" s="4">
        <v>146.61000100000001</v>
      </c>
      <c r="E14" s="4">
        <v>148.30999800000001</v>
      </c>
      <c r="F14" s="4">
        <v>147.485626</v>
      </c>
      <c r="G14">
        <v>71250400</v>
      </c>
      <c r="H14" s="4">
        <f t="shared" si="5"/>
        <v>71.250399999999999</v>
      </c>
      <c r="I14" s="10">
        <f t="shared" si="6"/>
        <v>0.27999900000000366</v>
      </c>
      <c r="J14" s="6" t="b">
        <f t="shared" si="0"/>
        <v>0</v>
      </c>
      <c r="K14" s="5">
        <f t="shared" si="1"/>
        <v>1.7188486343438468E-2</v>
      </c>
      <c r="L14" s="5">
        <f t="shared" si="7"/>
        <v>6.74657548596007E-4</v>
      </c>
      <c r="M14" s="5">
        <f t="shared" si="2"/>
        <v>-5.9724779621274622E-3</v>
      </c>
      <c r="N14" s="4">
        <f t="shared" si="8"/>
        <v>147.15188770805361</v>
      </c>
      <c r="O14" s="4">
        <f t="shared" si="9"/>
        <v>146.95579878037051</v>
      </c>
      <c r="P14" s="5">
        <f t="shared" si="10"/>
        <v>1.3325614148567981E-3</v>
      </c>
      <c r="Q14" s="5">
        <f t="shared" si="3"/>
        <v>-3.6824991951764047E-3</v>
      </c>
      <c r="S14" s="13">
        <f t="shared" si="4"/>
        <v>1.3442690561136049E-2</v>
      </c>
      <c r="T14" s="20" t="b">
        <f t="shared" si="11"/>
        <v>0</v>
      </c>
      <c r="U14" s="13">
        <f>(E14-E13)/E13</f>
        <v>1.8915017354016442E-3</v>
      </c>
      <c r="V14" s="13"/>
      <c r="W14" s="13">
        <f t="shared" si="12"/>
        <v>1.5765153797203239E-3</v>
      </c>
    </row>
    <row r="15" spans="1:28" x14ac:dyDescent="0.2">
      <c r="A15" s="1">
        <v>44897</v>
      </c>
      <c r="B15" s="4">
        <v>145.96000699999999</v>
      </c>
      <c r="C15" s="4">
        <v>148</v>
      </c>
      <c r="D15" s="4">
        <v>145.64999399999999</v>
      </c>
      <c r="E15" s="4">
        <v>147.80999800000001</v>
      </c>
      <c r="F15" s="4">
        <v>146.98840300000001</v>
      </c>
      <c r="G15">
        <v>65447400</v>
      </c>
      <c r="H15" s="4">
        <f t="shared" si="5"/>
        <v>65.447400000000002</v>
      </c>
      <c r="I15" s="10">
        <f t="shared" si="6"/>
        <v>-0.5</v>
      </c>
      <c r="J15" s="6" t="b">
        <f t="shared" si="0"/>
        <v>0</v>
      </c>
      <c r="K15" s="5">
        <f t="shared" si="1"/>
        <v>1.6134611031978538E-2</v>
      </c>
      <c r="L15" s="5">
        <f t="shared" si="7"/>
        <v>1.2674643130155627E-2</v>
      </c>
      <c r="M15" s="5">
        <f t="shared" si="2"/>
        <v>-9.1892142474102184E-3</v>
      </c>
      <c r="N15" s="4">
        <f t="shared" si="8"/>
        <v>147.26157275671133</v>
      </c>
      <c r="O15" s="4">
        <f t="shared" si="9"/>
        <v>147.03007697338177</v>
      </c>
      <c r="P15" s="5">
        <f t="shared" si="10"/>
        <v>1.5720040129682332E-3</v>
      </c>
      <c r="Q15" s="5">
        <f t="shared" si="3"/>
        <v>-1.0943647596198121E-2</v>
      </c>
      <c r="S15" s="13">
        <f t="shared" si="4"/>
        <v>5.0143919385447124E-3</v>
      </c>
      <c r="T15" s="20" t="b">
        <f t="shared" si="11"/>
        <v>1</v>
      </c>
      <c r="U15" s="13">
        <f>(E15-E14)/E14</f>
        <v>-3.3713168818193901E-3</v>
      </c>
      <c r="V15" s="13"/>
      <c r="W15" s="13">
        <f t="shared" si="12"/>
        <v>7.4538662307436262E-4</v>
      </c>
      <c r="AB15" t="s">
        <v>91</v>
      </c>
    </row>
    <row r="16" spans="1:28" ht="20" customHeight="1" x14ac:dyDescent="0.2">
      <c r="A16" s="1">
        <v>44900</v>
      </c>
      <c r="B16" s="4">
        <v>147.770004</v>
      </c>
      <c r="C16" s="4">
        <v>150.91999799999999</v>
      </c>
      <c r="D16" s="4">
        <v>145.770004</v>
      </c>
      <c r="E16" s="4">
        <v>146.63000500000001</v>
      </c>
      <c r="F16" s="4">
        <v>145.81497200000001</v>
      </c>
      <c r="G16">
        <v>68826400</v>
      </c>
      <c r="H16" s="4">
        <f t="shared" si="5"/>
        <v>68.826400000000007</v>
      </c>
      <c r="I16" s="10">
        <f t="shared" si="6"/>
        <v>-1.1799929999999961</v>
      </c>
      <c r="J16" s="6" t="b">
        <f t="shared" si="0"/>
        <v>1</v>
      </c>
      <c r="K16" s="5">
        <f t="shared" si="1"/>
        <v>3.5329586737200012E-2</v>
      </c>
      <c r="L16" s="5">
        <f t="shared" si="7"/>
        <v>-7.7146847745905786E-3</v>
      </c>
      <c r="M16" s="5">
        <f t="shared" si="2"/>
        <v>-3.0848596258535772E-4</v>
      </c>
      <c r="N16" s="4">
        <f t="shared" si="8"/>
        <v>147.1563114639261</v>
      </c>
      <c r="O16" s="4">
        <f t="shared" si="9"/>
        <v>146.99528810613117</v>
      </c>
      <c r="P16" s="5">
        <f t="shared" si="10"/>
        <v>1.094233446007546E-3</v>
      </c>
      <c r="Q16" s="5">
        <f t="shared" si="3"/>
        <v>-9.4206456395581843E-3</v>
      </c>
      <c r="R16" s="37"/>
      <c r="S16" s="13">
        <f t="shared" si="4"/>
        <v>2.5576113580398629E-2</v>
      </c>
      <c r="T16" s="20" t="b">
        <f t="shared" si="11"/>
        <v>1</v>
      </c>
      <c r="U16" s="13"/>
      <c r="V16" s="13"/>
      <c r="W16" s="13">
        <f t="shared" si="12"/>
        <v>-7.1479131191359792E-4</v>
      </c>
      <c r="AB16" t="s">
        <v>92</v>
      </c>
    </row>
    <row r="17" spans="1:28" x14ac:dyDescent="0.2">
      <c r="A17" s="1">
        <v>44901</v>
      </c>
      <c r="B17" s="4">
        <v>147.070007</v>
      </c>
      <c r="C17" s="4">
        <v>147.300003</v>
      </c>
      <c r="D17" s="4">
        <v>141.91999799999999</v>
      </c>
      <c r="E17" s="4">
        <v>142.91000399999999</v>
      </c>
      <c r="F17" s="4">
        <v>142.115646</v>
      </c>
      <c r="G17">
        <v>64727200</v>
      </c>
      <c r="H17" s="4">
        <f t="shared" si="5"/>
        <v>64.727199999999996</v>
      </c>
      <c r="I17" s="10">
        <f t="shared" si="6"/>
        <v>-3.7200010000000248</v>
      </c>
      <c r="J17" s="6" t="b">
        <f t="shared" si="0"/>
        <v>1</v>
      </c>
      <c r="K17" s="5">
        <f t="shared" si="1"/>
        <v>3.7908716712355163E-2</v>
      </c>
      <c r="L17" s="5">
        <f t="shared" si="7"/>
        <v>-2.8285869327523847E-2</v>
      </c>
      <c r="M17" s="5">
        <f t="shared" si="2"/>
        <v>-1.3785795008255679E-3</v>
      </c>
      <c r="N17" s="4">
        <f t="shared" si="8"/>
        <v>146.44859355327173</v>
      </c>
      <c r="O17" s="4">
        <f t="shared" si="9"/>
        <v>146.64004600994585</v>
      </c>
      <c r="P17" s="5">
        <f t="shared" si="10"/>
        <v>-1.3073014361484555E-3</v>
      </c>
      <c r="Q17" s="5">
        <f t="shared" si="3"/>
        <v>-3.0922765752778861E-2</v>
      </c>
      <c r="S17" s="13">
        <f t="shared" si="4"/>
        <v>5.8137085926916916E-3</v>
      </c>
      <c r="T17" s="20" t="b">
        <f t="shared" si="11"/>
        <v>1</v>
      </c>
      <c r="U17" s="13"/>
      <c r="V17" s="13"/>
      <c r="W17" s="13">
        <f t="shared" si="12"/>
        <v>-4.8092936253560327E-3</v>
      </c>
    </row>
    <row r="18" spans="1:28" x14ac:dyDescent="0.2">
      <c r="A18" s="1">
        <v>44902</v>
      </c>
      <c r="B18" s="4">
        <v>142.19000199999999</v>
      </c>
      <c r="C18" s="4">
        <v>143.36999499999999</v>
      </c>
      <c r="D18" s="4">
        <v>140</v>
      </c>
      <c r="E18" s="4">
        <v>140.94000199999999</v>
      </c>
      <c r="F18" s="4">
        <v>140.15660099999999</v>
      </c>
      <c r="G18">
        <v>69721100</v>
      </c>
      <c r="H18" s="4">
        <f t="shared" si="5"/>
        <v>69.721100000000007</v>
      </c>
      <c r="I18" s="10">
        <f t="shared" si="6"/>
        <v>-1.9700019999999938</v>
      </c>
      <c r="J18" s="6" t="b">
        <f t="shared" si="0"/>
        <v>1</v>
      </c>
      <c r="K18" s="5">
        <f t="shared" si="1"/>
        <v>2.4071392857142777E-2</v>
      </c>
      <c r="L18" s="5">
        <f t="shared" si="7"/>
        <v>-8.7910540995702353E-3</v>
      </c>
      <c r="M18" s="5">
        <f t="shared" si="2"/>
        <v>-1.118578571428535E-3</v>
      </c>
      <c r="N18" s="4">
        <f t="shared" si="8"/>
        <v>145.53049496105979</v>
      </c>
      <c r="O18" s="4">
        <f t="shared" si="9"/>
        <v>146.14439000908098</v>
      </c>
      <c r="P18" s="5">
        <f t="shared" si="10"/>
        <v>-4.2183258442531528E-3</v>
      </c>
      <c r="Q18" s="5">
        <f t="shared" si="3"/>
        <v>-3.8002309842618244E-2</v>
      </c>
      <c r="S18" s="13">
        <f t="shared" si="4"/>
        <v>-1.4845685515175996E-2</v>
      </c>
      <c r="T18" s="20" t="b">
        <f t="shared" si="11"/>
        <v>1</v>
      </c>
      <c r="U18" s="13"/>
      <c r="V18" s="13"/>
      <c r="W18" s="13">
        <f t="shared" si="12"/>
        <v>-6.269084392933979E-3</v>
      </c>
    </row>
    <row r="19" spans="1:28" x14ac:dyDescent="0.2">
      <c r="A19" s="1">
        <v>44903</v>
      </c>
      <c r="B19" s="4">
        <v>142.36000100000001</v>
      </c>
      <c r="C19" s="4">
        <v>143.520004</v>
      </c>
      <c r="D19" s="4">
        <v>141.10000600000001</v>
      </c>
      <c r="E19" s="4">
        <v>142.64999399999999</v>
      </c>
      <c r="F19" s="4">
        <v>141.85708600000001</v>
      </c>
      <c r="G19">
        <v>62128300</v>
      </c>
      <c r="H19" s="4">
        <f t="shared" si="5"/>
        <v>62.128300000000003</v>
      </c>
      <c r="I19" s="10">
        <f t="shared" si="6"/>
        <v>1.7099919999999997</v>
      </c>
      <c r="J19" s="6" t="b">
        <f t="shared" si="0"/>
        <v>0</v>
      </c>
      <c r="K19" s="5">
        <f t="shared" si="1"/>
        <v>1.7150941864594905E-2</v>
      </c>
      <c r="L19" s="5">
        <f t="shared" si="7"/>
        <v>2.0370398845387847E-3</v>
      </c>
      <c r="M19" s="5">
        <f t="shared" si="2"/>
        <v>-5.365556114859428E-3</v>
      </c>
      <c r="N19" s="4">
        <f t="shared" si="8"/>
        <v>145.05041146754982</v>
      </c>
      <c r="O19" s="4">
        <f t="shared" si="9"/>
        <v>145.84052948655219</v>
      </c>
      <c r="P19" s="5">
        <f t="shared" si="10"/>
        <v>-5.4471959852325294E-3</v>
      </c>
      <c r="Q19" s="5">
        <f t="shared" si="3"/>
        <v>-2.723470707584711E-2</v>
      </c>
      <c r="S19" s="13">
        <f t="shared" si="4"/>
        <v>-1.055086608900933E-2</v>
      </c>
      <c r="T19" s="20" t="b">
        <f t="shared" si="11"/>
        <v>0</v>
      </c>
      <c r="U19" s="13">
        <f>(E19-E18)/E18</f>
        <v>1.2132765543738249E-2</v>
      </c>
      <c r="V19" s="13"/>
      <c r="W19" s="13">
        <f t="shared" si="12"/>
        <v>-3.298851513137668E-3</v>
      </c>
      <c r="AB19" t="s">
        <v>102</v>
      </c>
    </row>
    <row r="20" spans="1:28" x14ac:dyDescent="0.2">
      <c r="A20" s="1">
        <v>44904</v>
      </c>
      <c r="B20" s="4">
        <v>142.33999600000001</v>
      </c>
      <c r="C20" s="4">
        <v>145.570007</v>
      </c>
      <c r="D20" s="4">
        <v>140.89999399999999</v>
      </c>
      <c r="E20" s="4">
        <v>142.16000399999999</v>
      </c>
      <c r="F20" s="4">
        <v>141.36982699999999</v>
      </c>
      <c r="G20">
        <v>76097000</v>
      </c>
      <c r="H20" s="4">
        <f t="shared" si="5"/>
        <v>76.096999999999994</v>
      </c>
      <c r="I20" s="10">
        <f t="shared" si="6"/>
        <v>-0.48999000000000592</v>
      </c>
      <c r="J20" s="6" t="b">
        <f t="shared" si="0"/>
        <v>1</v>
      </c>
      <c r="K20" s="5">
        <f t="shared" si="1"/>
        <v>3.3144167486621835E-2</v>
      </c>
      <c r="L20" s="5">
        <f t="shared" si="7"/>
        <v>-1.2645216036118688E-3</v>
      </c>
      <c r="M20" s="5">
        <f t="shared" si="2"/>
        <v>-3.3345139815974313E-3</v>
      </c>
      <c r="N20" s="4">
        <f t="shared" si="8"/>
        <v>144.56867688962484</v>
      </c>
      <c r="O20" s="4">
        <f t="shared" si="9"/>
        <v>145.5204837920694</v>
      </c>
      <c r="P20" s="5">
        <f t="shared" si="10"/>
        <v>-6.583769893468999E-3</v>
      </c>
      <c r="Q20" s="5">
        <f t="shared" si="3"/>
        <v>-2.5376748051902071E-2</v>
      </c>
      <c r="S20" s="13">
        <f t="shared" si="4"/>
        <v>6.926328247021718E-3</v>
      </c>
      <c r="T20" s="20" t="b">
        <f t="shared" si="11"/>
        <v>1</v>
      </c>
      <c r="U20" s="13">
        <f>(E20-E19)/E19</f>
        <v>-3.4349107648753629E-3</v>
      </c>
      <c r="V20" s="13"/>
      <c r="W20" s="13">
        <f t="shared" si="12"/>
        <v>-3.3211527844080194E-3</v>
      </c>
    </row>
    <row r="21" spans="1:28" x14ac:dyDescent="0.2">
      <c r="A21" s="1">
        <v>44907</v>
      </c>
      <c r="B21" s="4">
        <v>142.699997</v>
      </c>
      <c r="C21" s="4">
        <v>144.5</v>
      </c>
      <c r="D21" s="4">
        <v>141.05999800000001</v>
      </c>
      <c r="E21" s="4">
        <v>144.490005</v>
      </c>
      <c r="F21" s="4">
        <v>143.686859</v>
      </c>
      <c r="G21">
        <v>70462700</v>
      </c>
      <c r="H21" s="4">
        <f t="shared" si="5"/>
        <v>70.462699999999998</v>
      </c>
      <c r="I21" s="10">
        <f t="shared" si="6"/>
        <v>2.33000100000001</v>
      </c>
      <c r="J21" s="6" t="b">
        <f t="shared" si="0"/>
        <v>0</v>
      </c>
      <c r="K21" s="5">
        <f t="shared" si="1"/>
        <v>2.4386800289051418E-2</v>
      </c>
      <c r="L21" s="5">
        <f t="shared" si="7"/>
        <v>1.2543854503374658E-2</v>
      </c>
      <c r="M21" s="5">
        <f t="shared" si="2"/>
        <v>-1.8622295741135563E-2</v>
      </c>
      <c r="N21" s="4">
        <f t="shared" si="8"/>
        <v>144.5555649080207</v>
      </c>
      <c r="O21" s="4">
        <f t="shared" si="9"/>
        <v>145.43087694058511</v>
      </c>
      <c r="P21" s="5">
        <f t="shared" si="10"/>
        <v>-6.055194299308792E-3</v>
      </c>
      <c r="Q21" s="5">
        <f t="shared" si="3"/>
        <v>-2.4181475892988878E-2</v>
      </c>
      <c r="S21" s="13">
        <f t="shared" si="4"/>
        <v>-3.8438442723429177E-4</v>
      </c>
      <c r="T21" s="20" t="b">
        <f t="shared" si="11"/>
        <v>0</v>
      </c>
      <c r="U21" s="13">
        <f>(E21-E20)/E20</f>
        <v>1.6389989690771323E-2</v>
      </c>
      <c r="V21" s="13">
        <f>(E21-E19)/E19</f>
        <v>1.2898780773870935E-2</v>
      </c>
      <c r="W21" s="13">
        <f t="shared" si="12"/>
        <v>-9.0697251204361744E-5</v>
      </c>
    </row>
    <row r="22" spans="1:28" x14ac:dyDescent="0.2">
      <c r="A22" s="1">
        <v>44908</v>
      </c>
      <c r="B22" s="4">
        <v>149.5</v>
      </c>
      <c r="C22" s="4">
        <v>149.970001</v>
      </c>
      <c r="D22" s="4">
        <v>144.240005</v>
      </c>
      <c r="E22" s="4">
        <v>145.470001</v>
      </c>
      <c r="F22" s="4">
        <v>144.66142300000001</v>
      </c>
      <c r="G22">
        <v>93886200</v>
      </c>
      <c r="H22" s="4">
        <f t="shared" si="5"/>
        <v>93.886200000000002</v>
      </c>
      <c r="I22" s="10">
        <f t="shared" si="6"/>
        <v>0.97999599999999987</v>
      </c>
      <c r="J22" s="6" t="b">
        <f t="shared" si="0"/>
        <v>1</v>
      </c>
      <c r="K22" s="5">
        <f t="shared" si="1"/>
        <v>3.9725428462096903E-2</v>
      </c>
      <c r="L22" s="5">
        <f t="shared" si="7"/>
        <v>-2.6956515050167249E-2</v>
      </c>
      <c r="M22" s="5">
        <f t="shared" si="2"/>
        <v>-2.9216443801427833E-3</v>
      </c>
      <c r="N22" s="4">
        <f t="shared" si="8"/>
        <v>144.70797092335059</v>
      </c>
      <c r="O22" s="4">
        <f t="shared" si="9"/>
        <v>145.43427903270813</v>
      </c>
      <c r="P22" s="5">
        <f t="shared" si="10"/>
        <v>-5.0191299395819728E-3</v>
      </c>
      <c r="Q22" s="5">
        <f t="shared" si="3"/>
        <v>-3.2338641773815209E-3</v>
      </c>
      <c r="S22" s="13">
        <f t="shared" si="4"/>
        <v>3.6363097644680681E-2</v>
      </c>
      <c r="T22" s="20" t="b">
        <f t="shared" si="11"/>
        <v>0</v>
      </c>
      <c r="U22" s="13"/>
      <c r="V22" s="13"/>
      <c r="W22" s="13">
        <f t="shared" si="12"/>
        <v>1.0543074936399861E-3</v>
      </c>
      <c r="AA22" s="14" t="s">
        <v>100</v>
      </c>
      <c r="AB22" s="2">
        <f>COUNTIF(P2:P251, "&gt; 0.00%")</f>
        <v>162</v>
      </c>
    </row>
    <row r="23" spans="1:28" x14ac:dyDescent="0.2">
      <c r="A23" s="1">
        <v>44909</v>
      </c>
      <c r="B23" s="4">
        <v>145.35000600000001</v>
      </c>
      <c r="C23" s="4">
        <v>146.66000399999999</v>
      </c>
      <c r="D23" s="4">
        <v>141.16000399999999</v>
      </c>
      <c r="E23" s="4">
        <v>143.21000699999999</v>
      </c>
      <c r="F23" s="4">
        <v>142.41398599999999</v>
      </c>
      <c r="G23">
        <v>82291200</v>
      </c>
      <c r="H23" s="4">
        <f t="shared" si="5"/>
        <v>82.291200000000003</v>
      </c>
      <c r="I23" s="10">
        <f t="shared" si="6"/>
        <v>-2.2599940000000061</v>
      </c>
      <c r="J23" s="6" t="b">
        <f t="shared" si="0"/>
        <v>1</v>
      </c>
      <c r="K23" s="5">
        <f t="shared" si="1"/>
        <v>3.8962877898473282E-2</v>
      </c>
      <c r="L23" s="5">
        <f t="shared" si="7"/>
        <v>-1.4723074727633772E-2</v>
      </c>
      <c r="M23" s="5">
        <f t="shared" si="2"/>
        <v>-8.8834086459788405E-3</v>
      </c>
      <c r="N23" s="4">
        <f t="shared" si="8"/>
        <v>144.45831026945882</v>
      </c>
      <c r="O23" s="4">
        <f t="shared" si="9"/>
        <v>145.24086407334221</v>
      </c>
      <c r="P23" s="5">
        <f t="shared" si="10"/>
        <v>-5.4171601649201546E-3</v>
      </c>
      <c r="Q23" s="5">
        <f t="shared" si="3"/>
        <v>-2.2832236257689063E-2</v>
      </c>
      <c r="S23" s="13">
        <f t="shared" si="4"/>
        <v>1.5241032007326788E-2</v>
      </c>
      <c r="T23" s="20" t="b">
        <f t="shared" si="11"/>
        <v>1</v>
      </c>
      <c r="U23" s="13"/>
      <c r="V23" s="13"/>
      <c r="W23" s="13">
        <f t="shared" si="12"/>
        <v>-1.7252723004733939E-3</v>
      </c>
      <c r="AA23" s="14" t="s">
        <v>101</v>
      </c>
      <c r="AB23" s="2">
        <f>COUNTIF(P2:P252, "&lt; 0.00%")</f>
        <v>88</v>
      </c>
    </row>
    <row r="24" spans="1:28" x14ac:dyDescent="0.2">
      <c r="A24" s="1">
        <v>44910</v>
      </c>
      <c r="B24" s="4">
        <v>141.11000100000001</v>
      </c>
      <c r="C24" s="4">
        <v>141.800003</v>
      </c>
      <c r="D24" s="4">
        <v>136.029999</v>
      </c>
      <c r="E24" s="4">
        <v>136.5</v>
      </c>
      <c r="F24" s="4">
        <v>135.74127200000001</v>
      </c>
      <c r="G24">
        <v>98931900</v>
      </c>
      <c r="H24" s="4">
        <f t="shared" si="5"/>
        <v>98.931899999999999</v>
      </c>
      <c r="I24" s="10">
        <f t="shared" si="6"/>
        <v>-6.7100069999999903</v>
      </c>
      <c r="J24" s="6" t="b">
        <f t="shared" si="0"/>
        <v>1</v>
      </c>
      <c r="K24" s="5">
        <f t="shared" si="1"/>
        <v>4.2417143589040238E-2</v>
      </c>
      <c r="L24" s="5">
        <f t="shared" si="7"/>
        <v>-3.2669555434274362E-2</v>
      </c>
      <c r="M24" s="5">
        <f t="shared" si="2"/>
        <v>2.1225244587408576E-3</v>
      </c>
      <c r="N24" s="4">
        <f t="shared" si="8"/>
        <v>143.13192522454901</v>
      </c>
      <c r="O24" s="4">
        <f t="shared" si="9"/>
        <v>144.48078893652985</v>
      </c>
      <c r="P24" s="5">
        <f t="shared" si="10"/>
        <v>-9.4239192958853069E-3</v>
      </c>
      <c r="Q24" s="5">
        <f t="shared" si="3"/>
        <v>-4.9618044425849238E-2</v>
      </c>
      <c r="S24" s="13">
        <f t="shared" si="4"/>
        <v>-9.3055565518276265E-3</v>
      </c>
      <c r="T24" s="20" t="b">
        <f t="shared" si="11"/>
        <v>1</v>
      </c>
      <c r="U24" s="13">
        <f>(E24-E23)/E23</f>
        <v>-4.6854316542278993E-2</v>
      </c>
      <c r="V24" s="13"/>
      <c r="W24" s="13">
        <f t="shared" si="12"/>
        <v>-9.1817842977375275E-3</v>
      </c>
    </row>
    <row r="25" spans="1:28" x14ac:dyDescent="0.2">
      <c r="A25" s="1">
        <v>44911</v>
      </c>
      <c r="B25" s="4">
        <v>136.69000199999999</v>
      </c>
      <c r="C25" s="4">
        <v>137.64999399999999</v>
      </c>
      <c r="D25" s="4">
        <v>133.729996</v>
      </c>
      <c r="E25" s="4">
        <v>134.509995</v>
      </c>
      <c r="F25" s="4">
        <v>133.762314</v>
      </c>
      <c r="G25">
        <v>160156900</v>
      </c>
      <c r="H25" s="4">
        <f t="shared" si="5"/>
        <v>160.15690000000001</v>
      </c>
      <c r="I25" s="10">
        <f t="shared" si="6"/>
        <v>-1.9900049999999965</v>
      </c>
      <c r="J25" s="6" t="b">
        <f t="shared" si="0"/>
        <v>1</v>
      </c>
      <c r="K25" s="5">
        <f t="shared" si="1"/>
        <v>2.9312780357818844E-2</v>
      </c>
      <c r="L25" s="5">
        <f t="shared" si="7"/>
        <v>-1.5948547575557057E-2</v>
      </c>
      <c r="M25" s="5">
        <f t="shared" si="2"/>
        <v>-2.4166605074903033E-4</v>
      </c>
      <c r="N25" s="4">
        <f t="shared" si="8"/>
        <v>141.69493685379084</v>
      </c>
      <c r="O25" s="4">
        <f t="shared" si="9"/>
        <v>143.6137633768316</v>
      </c>
      <c r="P25" s="5">
        <f t="shared" si="10"/>
        <v>-1.3541955454771978E-2</v>
      </c>
      <c r="Q25" s="5">
        <f t="shared" si="3"/>
        <v>-5.6211894585969077E-2</v>
      </c>
      <c r="S25" s="13">
        <f t="shared" si="4"/>
        <v>-2.8546841147645614E-2</v>
      </c>
      <c r="T25" s="20" t="b">
        <f t="shared" si="11"/>
        <v>1</v>
      </c>
      <c r="U25" s="13">
        <f>(E25-E24)/E24</f>
        <v>-1.4578791208791183E-2</v>
      </c>
      <c r="V25" s="13"/>
      <c r="W25" s="13">
        <f t="shared" si="12"/>
        <v>-1.0039607645211144E-2</v>
      </c>
    </row>
    <row r="26" spans="1:28" x14ac:dyDescent="0.2">
      <c r="A26" s="1">
        <v>44914</v>
      </c>
      <c r="B26" s="4">
        <v>135.11000100000001</v>
      </c>
      <c r="C26" s="4">
        <v>135.199997</v>
      </c>
      <c r="D26" s="4">
        <v>131.320007</v>
      </c>
      <c r="E26" s="4">
        <v>132.36999499999999</v>
      </c>
      <c r="F26" s="4">
        <v>131.634232</v>
      </c>
      <c r="G26">
        <v>79592600</v>
      </c>
      <c r="H26" s="4">
        <f t="shared" si="5"/>
        <v>79.592600000000004</v>
      </c>
      <c r="I26" s="10">
        <f t="shared" si="6"/>
        <v>-2.1400000000000148</v>
      </c>
      <c r="J26" s="6" t="b">
        <f t="shared" si="0"/>
        <v>1</v>
      </c>
      <c r="K26" s="5">
        <f t="shared" si="1"/>
        <v>2.9546069092122363E-2</v>
      </c>
      <c r="L26" s="5">
        <f t="shared" si="7"/>
        <v>-2.0279816295760533E-2</v>
      </c>
      <c r="M26" s="5">
        <f t="shared" si="2"/>
        <v>-2.3928189403766426E-3</v>
      </c>
      <c r="N26" s="4">
        <f t="shared" si="8"/>
        <v>140.14077987815904</v>
      </c>
      <c r="O26" s="4">
        <f t="shared" si="9"/>
        <v>142.63604438754189</v>
      </c>
      <c r="P26" s="5">
        <f t="shared" si="10"/>
        <v>-1.7805413324745861E-2</v>
      </c>
      <c r="Q26" s="5">
        <f t="shared" si="3"/>
        <v>-6.2942227707223949E-2</v>
      </c>
      <c r="S26" s="13">
        <f t="shared" si="4"/>
        <v>-3.5255854023751317E-2</v>
      </c>
      <c r="T26" s="20" t="b">
        <f t="shared" si="11"/>
        <v>1</v>
      </c>
      <c r="U26" s="13">
        <f>(E26-E25)/E25</f>
        <v>-1.5909598390811141E-2</v>
      </c>
      <c r="V26" s="13">
        <f>(E26-E24)/E24</f>
        <v>-3.0256446886446967E-2</v>
      </c>
      <c r="W26" s="13">
        <f t="shared" si="12"/>
        <v>-1.0968331050780374E-2</v>
      </c>
      <c r="AA26" t="s">
        <v>145</v>
      </c>
    </row>
    <row r="27" spans="1:28" x14ac:dyDescent="0.2">
      <c r="A27" s="1">
        <v>44915</v>
      </c>
      <c r="B27" s="4">
        <v>131.38999899999999</v>
      </c>
      <c r="C27" s="4">
        <v>133.25</v>
      </c>
      <c r="D27" s="4">
        <v>129.88999899999999</v>
      </c>
      <c r="E27" s="4">
        <v>132.300003</v>
      </c>
      <c r="F27" s="4">
        <v>131.56463600000001</v>
      </c>
      <c r="G27">
        <v>77432800</v>
      </c>
      <c r="H27" s="4">
        <f t="shared" si="5"/>
        <v>77.4328</v>
      </c>
      <c r="I27" s="10">
        <f t="shared" si="6"/>
        <v>-6.9991999999984955E-2</v>
      </c>
      <c r="J27" s="6" t="b">
        <f t="shared" si="0"/>
        <v>0</v>
      </c>
      <c r="K27" s="5">
        <f t="shared" si="1"/>
        <v>2.5868050087520682E-2</v>
      </c>
      <c r="L27" s="5">
        <f t="shared" si="7"/>
        <v>6.9259761543952443E-3</v>
      </c>
      <c r="M27" s="5">
        <f t="shared" si="2"/>
        <v>-1.2892732411215265E-2</v>
      </c>
      <c r="N27" s="4">
        <f t="shared" si="8"/>
        <v>138.83398373179921</v>
      </c>
      <c r="O27" s="4">
        <f t="shared" si="9"/>
        <v>141.73725817992954</v>
      </c>
      <c r="P27" s="5">
        <f t="shared" si="10"/>
        <v>-2.0911842836253299E-2</v>
      </c>
      <c r="Q27" s="5">
        <f t="shared" si="3"/>
        <v>-6.4422157251334752E-2</v>
      </c>
      <c r="S27" s="13">
        <f t="shared" si="4"/>
        <v>-4.0220582754337729E-2</v>
      </c>
      <c r="T27" s="20" t="b">
        <f t="shared" si="11"/>
        <v>1</v>
      </c>
      <c r="U27" s="13"/>
      <c r="V27" s="13"/>
      <c r="W27" s="13">
        <f t="shared" si="12"/>
        <v>-9.324881362127297E-3</v>
      </c>
      <c r="AA27" t="s">
        <v>146</v>
      </c>
    </row>
    <row r="28" spans="1:28" x14ac:dyDescent="0.2">
      <c r="A28" s="1">
        <v>44916</v>
      </c>
      <c r="B28" s="4">
        <v>132.979996</v>
      </c>
      <c r="C28" s="4">
        <v>136.80999800000001</v>
      </c>
      <c r="D28" s="4">
        <v>132.75</v>
      </c>
      <c r="E28" s="4">
        <v>135.449997</v>
      </c>
      <c r="F28" s="4">
        <v>134.69709800000001</v>
      </c>
      <c r="G28">
        <v>85928000</v>
      </c>
      <c r="H28" s="4">
        <f t="shared" si="5"/>
        <v>85.927999999999997</v>
      </c>
      <c r="I28" s="10">
        <f t="shared" si="6"/>
        <v>3.1499939999999924</v>
      </c>
      <c r="J28" s="6" t="b">
        <f t="shared" si="0"/>
        <v>0</v>
      </c>
      <c r="K28" s="5">
        <f t="shared" si="1"/>
        <v>3.0583789077212861E-2</v>
      </c>
      <c r="L28" s="5">
        <f t="shared" si="7"/>
        <v>1.857422976610705E-2</v>
      </c>
      <c r="M28" s="5">
        <f t="shared" si="2"/>
        <v>-1.466740489642193E-2</v>
      </c>
      <c r="N28" s="4">
        <f t="shared" si="8"/>
        <v>138.26998594316601</v>
      </c>
      <c r="O28" s="4">
        <f t="shared" si="9"/>
        <v>141.1905398164574</v>
      </c>
      <c r="P28" s="5">
        <f t="shared" si="10"/>
        <v>-2.1122110148270722E-2</v>
      </c>
      <c r="Q28" s="5">
        <f t="shared" si="3"/>
        <v>-3.99217943468579E-2</v>
      </c>
      <c r="S28" s="13">
        <f t="shared" si="4"/>
        <v>-1.0558965007533208E-2</v>
      </c>
      <c r="T28" s="20" t="b">
        <f t="shared" si="11"/>
        <v>0</v>
      </c>
      <c r="U28" s="13"/>
      <c r="V28" s="13"/>
      <c r="W28" s="13">
        <f t="shared" si="12"/>
        <v>-4.0623900105232029E-3</v>
      </c>
    </row>
    <row r="29" spans="1:28" x14ac:dyDescent="0.2">
      <c r="A29" s="1">
        <v>44917</v>
      </c>
      <c r="B29" s="4">
        <v>134.35000600000001</v>
      </c>
      <c r="C29" s="4">
        <v>134.55999800000001</v>
      </c>
      <c r="D29" s="4">
        <v>130.300003</v>
      </c>
      <c r="E29" s="4">
        <v>132.229996</v>
      </c>
      <c r="F29" s="4">
        <v>131.49501000000001</v>
      </c>
      <c r="G29">
        <v>77852100</v>
      </c>
      <c r="H29" s="4">
        <f t="shared" si="5"/>
        <v>77.852099999999993</v>
      </c>
      <c r="I29" s="10">
        <f t="shared" si="6"/>
        <v>-3.2200009999999963</v>
      </c>
      <c r="J29" s="6" t="b">
        <f t="shared" si="0"/>
        <v>1</v>
      </c>
      <c r="K29" s="5">
        <f t="shared" si="1"/>
        <v>3.2693744450642902E-2</v>
      </c>
      <c r="L29" s="5">
        <f t="shared" si="7"/>
        <v>-1.5779753668191183E-2</v>
      </c>
      <c r="M29" s="5">
        <f t="shared" si="2"/>
        <v>-9.1711970259893538E-3</v>
      </c>
      <c r="N29" s="4">
        <f t="shared" si="8"/>
        <v>137.26332095263834</v>
      </c>
      <c r="O29" s="4">
        <f t="shared" si="9"/>
        <v>140.41136209328718</v>
      </c>
      <c r="P29" s="5">
        <f t="shared" si="10"/>
        <v>-2.2934321556558075E-2</v>
      </c>
      <c r="Q29" s="5">
        <f t="shared" si="3"/>
        <v>-5.0729633410523223E-2</v>
      </c>
      <c r="S29" s="13">
        <f t="shared" si="4"/>
        <v>-1.9694430630678765E-2</v>
      </c>
      <c r="T29" s="20" t="b">
        <f t="shared" si="11"/>
        <v>1</v>
      </c>
      <c r="U29" s="13"/>
      <c r="V29" s="13"/>
      <c r="W29" s="13">
        <f t="shared" si="12"/>
        <v>-7.2804302659106625E-3</v>
      </c>
    </row>
    <row r="30" spans="1:28" x14ac:dyDescent="0.2">
      <c r="A30" s="1">
        <v>44918</v>
      </c>
      <c r="B30" s="4">
        <v>130.91999799999999</v>
      </c>
      <c r="C30" s="4">
        <v>132.41999799999999</v>
      </c>
      <c r="D30" s="4">
        <v>129.63999899999999</v>
      </c>
      <c r="E30" s="4">
        <v>131.86000100000001</v>
      </c>
      <c r="F30" s="4">
        <v>131.12704500000001</v>
      </c>
      <c r="G30">
        <v>63814900</v>
      </c>
      <c r="H30" s="4">
        <f t="shared" si="5"/>
        <v>63.814900000000002</v>
      </c>
      <c r="I30" s="10">
        <f t="shared" si="6"/>
        <v>-0.36999499999998875</v>
      </c>
      <c r="J30" s="6" t="b">
        <f t="shared" si="0"/>
        <v>0</v>
      </c>
      <c r="K30" s="5">
        <f t="shared" si="1"/>
        <v>2.1443991217556271E-2</v>
      </c>
      <c r="L30" s="5">
        <f t="shared" si="7"/>
        <v>7.1799802502289884E-3</v>
      </c>
      <c r="M30" s="5">
        <f t="shared" si="2"/>
        <v>-1.14705801563607E-2</v>
      </c>
      <c r="N30" s="4">
        <f t="shared" si="8"/>
        <v>136.36276762719862</v>
      </c>
      <c r="O30" s="4">
        <f t="shared" si="9"/>
        <v>139.66776547647959</v>
      </c>
      <c r="P30" s="5">
        <f t="shared" si="10"/>
        <v>-2.4236805300963678E-2</v>
      </c>
      <c r="Q30" s="5">
        <f t="shared" si="3"/>
        <v>-4.930061734723639E-2</v>
      </c>
      <c r="S30" s="13">
        <f t="shared" si="4"/>
        <v>-2.8913828135094355E-2</v>
      </c>
      <c r="T30" s="20" t="b">
        <f t="shared" si="11"/>
        <v>1</v>
      </c>
      <c r="U30" s="13"/>
      <c r="V30" s="13"/>
      <c r="W30" s="13">
        <f t="shared" si="12"/>
        <v>-6.5607718011605268E-3</v>
      </c>
    </row>
    <row r="31" spans="1:28" x14ac:dyDescent="0.2">
      <c r="A31" s="1">
        <v>44922</v>
      </c>
      <c r="B31" s="4">
        <v>131.38000500000001</v>
      </c>
      <c r="C31" s="4">
        <v>131.41000399999999</v>
      </c>
      <c r="D31" s="4">
        <v>128.720001</v>
      </c>
      <c r="E31" s="4">
        <v>130.029999</v>
      </c>
      <c r="F31" s="4">
        <v>129.30725100000001</v>
      </c>
      <c r="G31">
        <v>69007800</v>
      </c>
      <c r="H31" s="4">
        <f t="shared" si="5"/>
        <v>69.007800000000003</v>
      </c>
      <c r="I31" s="10">
        <f t="shared" si="6"/>
        <v>-1.8300020000000075</v>
      </c>
      <c r="J31" s="6" t="b">
        <f t="shared" si="0"/>
        <v>1</v>
      </c>
      <c r="K31" s="5">
        <f t="shared" si="1"/>
        <v>2.0898096481524967E-2</v>
      </c>
      <c r="L31" s="5">
        <f t="shared" si="7"/>
        <v>-1.0275581889344633E-2</v>
      </c>
      <c r="M31" s="5">
        <f t="shared" si="2"/>
        <v>-4.5622280565396486E-3</v>
      </c>
      <c r="N31" s="4">
        <f t="shared" si="8"/>
        <v>135.30730618933219</v>
      </c>
      <c r="O31" s="4">
        <f t="shared" si="9"/>
        <v>138.82969882635092</v>
      </c>
      <c r="P31" s="5">
        <f t="shared" si="10"/>
        <v>-2.6032538347115775E-2</v>
      </c>
      <c r="Q31" s="5">
        <f t="shared" si="3"/>
        <v>-4.8684031741159227E-2</v>
      </c>
      <c r="S31" s="13">
        <f t="shared" si="4"/>
        <v>-2.8803338852070627E-2</v>
      </c>
      <c r="T31" s="20" t="b">
        <f t="shared" si="11"/>
        <v>1</v>
      </c>
      <c r="U31" s="13"/>
      <c r="V31" s="13"/>
      <c r="W31" s="13">
        <f t="shared" si="12"/>
        <v>-7.7400998544701494E-3</v>
      </c>
    </row>
    <row r="32" spans="1:28" x14ac:dyDescent="0.2">
      <c r="A32" s="1">
        <v>44923</v>
      </c>
      <c r="B32" s="4">
        <v>129.66999799999999</v>
      </c>
      <c r="C32" s="4">
        <v>131.029999</v>
      </c>
      <c r="D32" s="4">
        <v>125.870003</v>
      </c>
      <c r="E32" s="4">
        <v>126.040001</v>
      </c>
      <c r="F32" s="4">
        <v>125.339417</v>
      </c>
      <c r="G32">
        <v>85438400</v>
      </c>
      <c r="H32" s="4">
        <f t="shared" si="5"/>
        <v>85.438400000000001</v>
      </c>
      <c r="I32" s="10">
        <f t="shared" si="6"/>
        <v>-3.9899979999999999</v>
      </c>
      <c r="J32" s="6" t="b">
        <f t="shared" si="0"/>
        <v>1</v>
      </c>
      <c r="K32" s="5">
        <f t="shared" si="1"/>
        <v>4.0994644291857264E-2</v>
      </c>
      <c r="L32" s="5">
        <f t="shared" si="7"/>
        <v>-2.7994116264272551E-2</v>
      </c>
      <c r="M32" s="5">
        <f t="shared" si="2"/>
        <v>4.2153490693092269E-3</v>
      </c>
      <c r="N32" s="4">
        <f t="shared" si="8"/>
        <v>133.7627553244435</v>
      </c>
      <c r="O32" s="4">
        <f t="shared" si="9"/>
        <v>137.71755118927692</v>
      </c>
      <c r="P32" s="5">
        <f t="shared" si="10"/>
        <v>-2.9565747619664382E-2</v>
      </c>
      <c r="Q32" s="5">
        <f t="shared" si="3"/>
        <v>-5.9005605149950159E-2</v>
      </c>
      <c r="S32" s="13">
        <f t="shared" si="4"/>
        <v>-2.042987465244088E-2</v>
      </c>
      <c r="T32" s="20" t="b">
        <f t="shared" si="11"/>
        <v>1</v>
      </c>
      <c r="U32" s="13"/>
      <c r="V32" s="13"/>
      <c r="W32" s="13">
        <f t="shared" si="12"/>
        <v>-1.1415132769899649E-2</v>
      </c>
    </row>
    <row r="33" spans="1:23" x14ac:dyDescent="0.2">
      <c r="A33" s="1">
        <v>44924</v>
      </c>
      <c r="B33" s="4">
        <v>127.989998</v>
      </c>
      <c r="C33" s="4">
        <v>130.479996</v>
      </c>
      <c r="D33" s="4">
        <v>127.730003</v>
      </c>
      <c r="E33" s="4">
        <v>129.61000100000001</v>
      </c>
      <c r="F33" s="4">
        <v>128.88957199999999</v>
      </c>
      <c r="G33">
        <v>75703700</v>
      </c>
      <c r="H33" s="4">
        <f t="shared" si="5"/>
        <v>75.703699999999998</v>
      </c>
      <c r="I33" s="10">
        <f t="shared" si="6"/>
        <v>3.5700000000000074</v>
      </c>
      <c r="J33" s="6" t="b">
        <f t="shared" si="0"/>
        <v>0</v>
      </c>
      <c r="K33" s="5">
        <f t="shared" si="1"/>
        <v>2.1529734090744549E-2</v>
      </c>
      <c r="L33" s="5">
        <f t="shared" si="7"/>
        <v>1.2657262483901369E-2</v>
      </c>
      <c r="M33" s="5">
        <f t="shared" si="2"/>
        <v>-9.0782821010345592E-3</v>
      </c>
      <c r="N33" s="4">
        <f t="shared" si="8"/>
        <v>133.07062960370291</v>
      </c>
      <c r="O33" s="4">
        <f t="shared" si="9"/>
        <v>137.01254682499197</v>
      </c>
      <c r="P33" s="5">
        <f t="shared" si="10"/>
        <v>-2.9622744200042243E-2</v>
      </c>
      <c r="Q33" s="5">
        <f t="shared" si="3"/>
        <v>-4.0133774219058053E-2</v>
      </c>
      <c r="S33" s="13">
        <f t="shared" si="4"/>
        <v>-1.9468109615307806E-2</v>
      </c>
      <c r="T33" s="20" t="b">
        <f t="shared" si="11"/>
        <v>0</v>
      </c>
      <c r="U33" s="13"/>
      <c r="V33" s="13"/>
      <c r="W33" s="13">
        <f t="shared" si="12"/>
        <v>-5.1742782889140594E-3</v>
      </c>
    </row>
    <row r="34" spans="1:23" x14ac:dyDescent="0.2">
      <c r="A34" s="1">
        <v>44925</v>
      </c>
      <c r="B34" s="4">
        <v>128.41000399999999</v>
      </c>
      <c r="C34" s="4">
        <v>129.949997</v>
      </c>
      <c r="D34" s="4">
        <v>127.43</v>
      </c>
      <c r="E34" s="4">
        <v>129.929993</v>
      </c>
      <c r="F34" s="4">
        <v>129.20779400000001</v>
      </c>
      <c r="G34">
        <v>77034200</v>
      </c>
      <c r="H34" s="4">
        <f t="shared" si="5"/>
        <v>77.034199999999998</v>
      </c>
      <c r="I34" s="10">
        <f t="shared" si="6"/>
        <v>0.31999199999998496</v>
      </c>
      <c r="J34" s="6" t="b">
        <f t="shared" si="0"/>
        <v>0</v>
      </c>
      <c r="K34" s="5">
        <f t="shared" si="1"/>
        <v>1.9775539511888797E-2</v>
      </c>
      <c r="L34" s="5">
        <f t="shared" si="7"/>
        <v>1.1836998307390519E-2</v>
      </c>
      <c r="M34" s="5">
        <f t="shared" si="2"/>
        <v>-1.3951141803343012E-2</v>
      </c>
      <c r="N34" s="4">
        <f t="shared" si="8"/>
        <v>132.54719016975241</v>
      </c>
      <c r="O34" s="4">
        <f t="shared" si="9"/>
        <v>136.3966725793405</v>
      </c>
      <c r="P34" s="5">
        <f t="shared" si="10"/>
        <v>-2.904235393189461E-2</v>
      </c>
      <c r="Q34" s="5">
        <f t="shared" si="3"/>
        <v>-3.8606553358082121E-2</v>
      </c>
      <c r="S34" s="13">
        <f t="shared" si="4"/>
        <v>-1.9594479267543926E-2</v>
      </c>
      <c r="T34" s="20" t="b">
        <f t="shared" si="11"/>
        <v>0</v>
      </c>
      <c r="U34" s="13"/>
      <c r="V34" s="13"/>
      <c r="W34" s="13">
        <f t="shared" si="12"/>
        <v>-3.9335459335343419E-3</v>
      </c>
    </row>
    <row r="35" spans="1:23" x14ac:dyDescent="0.2">
      <c r="A35" s="1">
        <v>44929</v>
      </c>
      <c r="B35" s="4">
        <v>130.279999</v>
      </c>
      <c r="C35" s="4">
        <v>130.89999399999999</v>
      </c>
      <c r="D35" s="4">
        <v>124.16999800000001</v>
      </c>
      <c r="E35" s="4">
        <v>125.07</v>
      </c>
      <c r="F35" s="4">
        <v>124.374802</v>
      </c>
      <c r="G35">
        <v>112117500</v>
      </c>
      <c r="H35" s="4">
        <f t="shared" si="5"/>
        <v>112.11750000000001</v>
      </c>
      <c r="I35" s="10">
        <f t="shared" si="6"/>
        <v>-4.8599930000000029</v>
      </c>
      <c r="J35" s="6" t="b">
        <f t="shared" si="0"/>
        <v>1</v>
      </c>
      <c r="K35" s="5">
        <f t="shared" si="1"/>
        <v>5.4199855910442921E-2</v>
      </c>
      <c r="L35" s="5">
        <f t="shared" si="7"/>
        <v>-3.999078170088112E-2</v>
      </c>
      <c r="M35" s="5">
        <f t="shared" si="2"/>
        <v>-1.6493839357233119E-3</v>
      </c>
      <c r="N35" s="4">
        <f t="shared" si="8"/>
        <v>131.30099180812701</v>
      </c>
      <c r="O35" s="4">
        <f t="shared" si="9"/>
        <v>135.41174452896306</v>
      </c>
      <c r="P35" s="5">
        <f t="shared" si="10"/>
        <v>-3.1307857345382273E-2</v>
      </c>
      <c r="Q35" s="5">
        <f t="shared" si="3"/>
        <v>-5.431028136137523E-2</v>
      </c>
      <c r="S35" s="13">
        <f t="shared" si="4"/>
        <v>-3.0540348751744622E-3</v>
      </c>
      <c r="T35" s="20" t="b">
        <f t="shared" si="11"/>
        <v>1</v>
      </c>
      <c r="U35" s="13"/>
      <c r="V35" s="13"/>
      <c r="W35" s="13">
        <f t="shared" si="12"/>
        <v>-9.4019221382920619E-3</v>
      </c>
    </row>
    <row r="36" spans="1:23" x14ac:dyDescent="0.2">
      <c r="A36" s="1">
        <v>44930</v>
      </c>
      <c r="B36" s="4">
        <v>126.889999</v>
      </c>
      <c r="C36" s="4">
        <v>128.66000399999999</v>
      </c>
      <c r="D36" s="4">
        <v>125.08000199999999</v>
      </c>
      <c r="E36" s="4">
        <v>126.360001</v>
      </c>
      <c r="F36" s="4">
        <v>125.657639</v>
      </c>
      <c r="G36">
        <v>89113600</v>
      </c>
      <c r="H36" s="4">
        <f t="shared" si="5"/>
        <v>89.113600000000005</v>
      </c>
      <c r="I36" s="10">
        <f t="shared" si="6"/>
        <v>1.2900010000000037</v>
      </c>
      <c r="J36" s="6" t="b">
        <f t="shared" si="0"/>
        <v>1</v>
      </c>
      <c r="K36" s="5">
        <f t="shared" si="1"/>
        <v>2.8621697655553231E-2</v>
      </c>
      <c r="L36" s="5">
        <f t="shared" si="7"/>
        <v>-4.1768303583957483E-3</v>
      </c>
      <c r="M36" s="5">
        <f t="shared" si="2"/>
        <v>-4.6181403163073984E-3</v>
      </c>
      <c r="N36" s="4">
        <f t="shared" si="8"/>
        <v>130.47749334010584</v>
      </c>
      <c r="O36" s="4">
        <f t="shared" si="9"/>
        <v>134.62463639600975</v>
      </c>
      <c r="P36" s="5">
        <f t="shared" si="10"/>
        <v>-3.1784355674996496E-2</v>
      </c>
      <c r="Q36" s="5">
        <f t="shared" si="3"/>
        <v>-4.1367221288016398E-2</v>
      </c>
      <c r="S36" s="13">
        <f t="shared" si="4"/>
        <v>-1.3929523733019141E-2</v>
      </c>
      <c r="T36" s="20" t="b">
        <f t="shared" si="11"/>
        <v>0</v>
      </c>
      <c r="U36" s="13"/>
      <c r="V36" s="13"/>
      <c r="W36" s="13">
        <f t="shared" si="12"/>
        <v>-6.2718373767089832E-3</v>
      </c>
    </row>
    <row r="37" spans="1:23" x14ac:dyDescent="0.2">
      <c r="A37" s="1">
        <v>44931</v>
      </c>
      <c r="B37" s="4">
        <v>127.129997</v>
      </c>
      <c r="C37" s="4">
        <v>127.769997</v>
      </c>
      <c r="D37" s="4">
        <v>124.760002</v>
      </c>
      <c r="E37" s="4">
        <v>125.019997</v>
      </c>
      <c r="F37" s="4">
        <v>124.325081</v>
      </c>
      <c r="G37">
        <v>80962700</v>
      </c>
      <c r="H37" s="4">
        <f t="shared" si="5"/>
        <v>80.962699999999998</v>
      </c>
      <c r="I37" s="10">
        <f t="shared" si="6"/>
        <v>-1.3400039999999933</v>
      </c>
      <c r="J37" s="6" t="b">
        <f t="shared" si="0"/>
        <v>1</v>
      </c>
      <c r="K37" s="5">
        <f t="shared" si="1"/>
        <v>2.4126282075564599E-2</v>
      </c>
      <c r="L37" s="5">
        <f t="shared" si="7"/>
        <v>-1.6597184376555909E-2</v>
      </c>
      <c r="M37" s="5">
        <f t="shared" si="2"/>
        <v>3.4860611816918919E-3</v>
      </c>
      <c r="N37" s="4">
        <f t="shared" si="8"/>
        <v>129.56791061675486</v>
      </c>
      <c r="O37" s="4">
        <f t="shared" si="9"/>
        <v>133.78945036157413</v>
      </c>
      <c r="P37" s="5">
        <f t="shared" si="10"/>
        <v>-3.2581676471622953E-2</v>
      </c>
      <c r="Q37" s="5">
        <f t="shared" si="3"/>
        <v>-3.710724819030254E-2</v>
      </c>
      <c r="S37" s="13">
        <f t="shared" si="4"/>
        <v>-1.3876226051625166E-2</v>
      </c>
      <c r="T37" s="20" t="b">
        <f t="shared" si="11"/>
        <v>1</v>
      </c>
      <c r="U37" s="13"/>
      <c r="V37" s="13"/>
      <c r="W37" s="13">
        <f t="shared" si="12"/>
        <v>-6.9711848385992422E-3</v>
      </c>
    </row>
    <row r="38" spans="1:23" x14ac:dyDescent="0.2">
      <c r="A38" s="1">
        <v>44932</v>
      </c>
      <c r="B38" s="4">
        <v>126.010002</v>
      </c>
      <c r="C38" s="4">
        <v>130.28999300000001</v>
      </c>
      <c r="D38" s="4">
        <v>124.889999</v>
      </c>
      <c r="E38" s="4">
        <v>129.61999499999999</v>
      </c>
      <c r="F38" s="4">
        <v>128.89952099999999</v>
      </c>
      <c r="G38">
        <v>87754700</v>
      </c>
      <c r="H38" s="4">
        <f t="shared" si="5"/>
        <v>87.7547</v>
      </c>
      <c r="I38" s="10">
        <f t="shared" si="6"/>
        <v>4.5999979999999852</v>
      </c>
      <c r="J38" s="6" t="b">
        <f t="shared" si="0"/>
        <v>0</v>
      </c>
      <c r="K38" s="5">
        <f t="shared" si="1"/>
        <v>4.3238001787477047E-2</v>
      </c>
      <c r="L38" s="5">
        <f t="shared" si="7"/>
        <v>2.8648463952885173E-2</v>
      </c>
      <c r="M38" s="5">
        <f t="shared" si="2"/>
        <v>-3.2104428153610517E-2</v>
      </c>
      <c r="N38" s="4">
        <f t="shared" si="8"/>
        <v>129.5765913472957</v>
      </c>
      <c r="O38" s="4">
        <f t="shared" si="9"/>
        <v>133.42688902578507</v>
      </c>
      <c r="P38" s="5">
        <f t="shared" si="10"/>
        <v>-2.9714454119028851E-2</v>
      </c>
      <c r="Q38" s="5">
        <f t="shared" si="3"/>
        <v>-3.61685108287386E-2</v>
      </c>
      <c r="S38" s="13">
        <f t="shared" si="4"/>
        <v>5.5056368228750662E-3</v>
      </c>
      <c r="T38" s="20" t="b">
        <f t="shared" si="11"/>
        <v>0</v>
      </c>
      <c r="U38" s="13"/>
      <c r="V38" s="13"/>
      <c r="W38" s="13">
        <f t="shared" si="12"/>
        <v>6.6997534339517873E-5</v>
      </c>
    </row>
    <row r="39" spans="1:23" x14ac:dyDescent="0.2">
      <c r="A39" s="1">
        <v>44935</v>
      </c>
      <c r="B39" s="4">
        <v>130.470001</v>
      </c>
      <c r="C39" s="4">
        <v>133.41000399999999</v>
      </c>
      <c r="D39" s="4">
        <v>129.88999899999999</v>
      </c>
      <c r="E39" s="4">
        <v>130.14999399999999</v>
      </c>
      <c r="F39" s="4">
        <v>129.42657500000001</v>
      </c>
      <c r="G39">
        <v>70790800</v>
      </c>
      <c r="H39" s="4">
        <f t="shared" si="5"/>
        <v>70.790800000000004</v>
      </c>
      <c r="I39" s="10">
        <f t="shared" si="6"/>
        <v>0.52999900000000366</v>
      </c>
      <c r="J39" s="6" t="b">
        <f t="shared" si="0"/>
        <v>1</v>
      </c>
      <c r="K39" s="5">
        <f t="shared" si="1"/>
        <v>2.709989242512811E-2</v>
      </c>
      <c r="L39" s="5">
        <f t="shared" si="7"/>
        <v>-2.4527247455145181E-3</v>
      </c>
      <c r="M39" s="5">
        <f t="shared" si="2"/>
        <v>3.567818951172484E-3</v>
      </c>
      <c r="N39" s="4">
        <f t="shared" si="8"/>
        <v>129.67215845607976</v>
      </c>
      <c r="O39" s="4">
        <f t="shared" si="9"/>
        <v>133.14194163223854</v>
      </c>
      <c r="P39" s="5">
        <f t="shared" si="10"/>
        <v>-2.6758119996390807E-2</v>
      </c>
      <c r="Q39" s="5">
        <f t="shared" si="3"/>
        <v>1.6799330443320669E-3</v>
      </c>
      <c r="S39" s="13">
        <f t="shared" si="4"/>
        <v>2.8825351474242995E-2</v>
      </c>
      <c r="T39" s="20" t="b">
        <f t="shared" si="11"/>
        <v>0</v>
      </c>
      <c r="U39" s="13">
        <f t="shared" ref="U39:U44" si="13">(E39-E38)/E38</f>
        <v>4.0888676164507155E-3</v>
      </c>
      <c r="V39" s="13"/>
      <c r="W39" s="13">
        <f t="shared" si="12"/>
        <v>7.3753374579757643E-4</v>
      </c>
    </row>
    <row r="40" spans="1:23" x14ac:dyDescent="0.2">
      <c r="A40" s="1">
        <v>44936</v>
      </c>
      <c r="B40" s="4">
        <v>130.259995</v>
      </c>
      <c r="C40" s="4">
        <v>131.259995</v>
      </c>
      <c r="D40" s="4">
        <v>128.11999499999999</v>
      </c>
      <c r="E40" s="4">
        <v>130.729996</v>
      </c>
      <c r="F40" s="4">
        <v>130.003342</v>
      </c>
      <c r="G40">
        <v>63896200</v>
      </c>
      <c r="H40" s="4">
        <f t="shared" si="5"/>
        <v>63.8962</v>
      </c>
      <c r="I40" s="10">
        <f t="shared" si="6"/>
        <v>0.58000200000000746</v>
      </c>
      <c r="J40" s="6" t="b">
        <f t="shared" si="0"/>
        <v>0</v>
      </c>
      <c r="K40" s="5">
        <f t="shared" si="1"/>
        <v>2.4508274450057658E-2</v>
      </c>
      <c r="L40" s="5">
        <f t="shared" si="7"/>
        <v>3.6081760942797236E-3</v>
      </c>
      <c r="M40" s="5">
        <f t="shared" si="2"/>
        <v>-1.4699867885570983E-2</v>
      </c>
      <c r="N40" s="4">
        <f t="shared" si="8"/>
        <v>129.84846471339981</v>
      </c>
      <c r="O40" s="4">
        <f t="shared" si="9"/>
        <v>132.93220722943519</v>
      </c>
      <c r="P40" s="5">
        <f t="shared" si="10"/>
        <v>-2.37487791853511E-2</v>
      </c>
      <c r="Q40" s="5">
        <f t="shared" si="3"/>
        <v>-1.33114374298909E-2</v>
      </c>
      <c r="S40" s="13">
        <f t="shared" si="4"/>
        <v>1.0870596658310224E-2</v>
      </c>
      <c r="T40" s="20" t="b">
        <f t="shared" si="11"/>
        <v>0</v>
      </c>
      <c r="U40" s="13">
        <f t="shared" si="13"/>
        <v>4.4564120379445233E-3</v>
      </c>
      <c r="V40" s="13"/>
      <c r="W40" s="13">
        <f t="shared" si="12"/>
        <v>1.359630775173418E-3</v>
      </c>
    </row>
    <row r="41" spans="1:23" x14ac:dyDescent="0.2">
      <c r="A41" s="1">
        <v>44937</v>
      </c>
      <c r="B41" s="4">
        <v>131.25</v>
      </c>
      <c r="C41" s="4">
        <v>133.509995</v>
      </c>
      <c r="D41" s="4">
        <v>130.46000699999999</v>
      </c>
      <c r="E41" s="4">
        <v>133.490005</v>
      </c>
      <c r="F41" s="4">
        <v>132.74800099999999</v>
      </c>
      <c r="G41">
        <v>69458900</v>
      </c>
      <c r="H41" s="4">
        <f t="shared" si="5"/>
        <v>69.4589</v>
      </c>
      <c r="I41" s="10">
        <f t="shared" si="6"/>
        <v>2.7600089999999966</v>
      </c>
      <c r="J41" s="6" t="b">
        <f t="shared" si="0"/>
        <v>0</v>
      </c>
      <c r="K41" s="5">
        <f t="shared" si="1"/>
        <v>2.3378720192771516E-2</v>
      </c>
      <c r="L41" s="5">
        <f t="shared" si="7"/>
        <v>1.7066704761904736E-2</v>
      </c>
      <c r="M41" s="5">
        <f t="shared" si="2"/>
        <v>-1.7537895732291336E-2</v>
      </c>
      <c r="N41" s="4">
        <f t="shared" si="8"/>
        <v>130.45538809449982</v>
      </c>
      <c r="O41" s="4">
        <f t="shared" si="9"/>
        <v>132.98071138339736</v>
      </c>
      <c r="P41" s="5">
        <f t="shared" si="10"/>
        <v>-1.9357753832813979E-2</v>
      </c>
      <c r="Q41" s="5">
        <f t="shared" si="3"/>
        <v>3.5406015555450502E-5</v>
      </c>
      <c r="S41" s="13">
        <f t="shared" si="4"/>
        <v>2.3414953955657781E-2</v>
      </c>
      <c r="T41" s="20" t="b">
        <f t="shared" si="11"/>
        <v>0</v>
      </c>
      <c r="U41" s="13">
        <f t="shared" si="13"/>
        <v>2.1112285507910493E-2</v>
      </c>
      <c r="V41" s="13"/>
      <c r="W41" s="13">
        <f t="shared" si="12"/>
        <v>4.6740897741040874E-3</v>
      </c>
    </row>
    <row r="42" spans="1:23" x14ac:dyDescent="0.2">
      <c r="A42" s="1">
        <v>44938</v>
      </c>
      <c r="B42" s="4">
        <v>133.88000500000001</v>
      </c>
      <c r="C42" s="4">
        <v>134.259995</v>
      </c>
      <c r="D42" s="4">
        <v>131.44000199999999</v>
      </c>
      <c r="E42" s="4">
        <v>133.41000399999999</v>
      </c>
      <c r="F42" s="4">
        <v>132.66845699999999</v>
      </c>
      <c r="G42">
        <v>71379600</v>
      </c>
      <c r="H42" s="4">
        <f t="shared" si="5"/>
        <v>71.379599999999996</v>
      </c>
      <c r="I42" s="10">
        <f t="shared" si="6"/>
        <v>-8.0001000000009981E-2</v>
      </c>
      <c r="J42" s="6" t="b">
        <f t="shared" si="0"/>
        <v>0</v>
      </c>
      <c r="K42" s="5">
        <f t="shared" si="1"/>
        <v>2.1454602534166204E-2</v>
      </c>
      <c r="L42" s="5">
        <f t="shared" si="7"/>
        <v>-3.5106138515607669E-3</v>
      </c>
      <c r="M42" s="5">
        <f t="shared" si="2"/>
        <v>-9.3461273684399115E-3</v>
      </c>
      <c r="N42" s="4">
        <f t="shared" si="8"/>
        <v>130.94782407874985</v>
      </c>
      <c r="O42" s="4">
        <f t="shared" si="9"/>
        <v>133.01804117614543</v>
      </c>
      <c r="P42" s="5">
        <f t="shared" si="10"/>
        <v>-1.5809480699355418E-2</v>
      </c>
      <c r="Q42" s="5">
        <f t="shared" si="3"/>
        <v>3.7585803713252892E-3</v>
      </c>
      <c r="S42" s="13">
        <f t="shared" si="4"/>
        <v>2.5293821753450997E-2</v>
      </c>
      <c r="T42" s="20" t="b">
        <f t="shared" si="11"/>
        <v>1</v>
      </c>
      <c r="U42" s="13">
        <f t="shared" si="13"/>
        <v>-5.9930329615322123E-4</v>
      </c>
      <c r="V42" s="13"/>
      <c r="W42" s="13">
        <f t="shared" si="12"/>
        <v>3.7747462289047769E-3</v>
      </c>
    </row>
    <row r="43" spans="1:23" x14ac:dyDescent="0.2">
      <c r="A43" s="1">
        <v>44939</v>
      </c>
      <c r="B43" s="4">
        <v>132.029999</v>
      </c>
      <c r="C43" s="4">
        <v>134.91999799999999</v>
      </c>
      <c r="D43" s="4">
        <v>131.66000399999999</v>
      </c>
      <c r="E43" s="4">
        <v>134.759995</v>
      </c>
      <c r="F43" s="4">
        <v>134.010941</v>
      </c>
      <c r="G43">
        <v>57809700</v>
      </c>
      <c r="H43" s="4">
        <f t="shared" si="5"/>
        <v>57.809699999999999</v>
      </c>
      <c r="I43" s="10">
        <f t="shared" si="6"/>
        <v>1.349991000000017</v>
      </c>
      <c r="J43" s="6" t="b">
        <f t="shared" si="0"/>
        <v>0</v>
      </c>
      <c r="K43" s="5">
        <f t="shared" si="1"/>
        <v>2.4760701055424595E-2</v>
      </c>
      <c r="L43" s="5">
        <f t="shared" si="7"/>
        <v>2.0677088697092241E-2</v>
      </c>
      <c r="M43" s="5">
        <f t="shared" si="2"/>
        <v>-1.7856121286461576E-2</v>
      </c>
      <c r="N43" s="4">
        <f t="shared" si="8"/>
        <v>131.58318589895822</v>
      </c>
      <c r="O43" s="4">
        <f t="shared" si="9"/>
        <v>133.16951542169801</v>
      </c>
      <c r="P43" s="5">
        <f t="shared" si="10"/>
        <v>-1.2055716024066476E-2</v>
      </c>
      <c r="Q43" s="5">
        <f t="shared" si="3"/>
        <v>5.8379876210593051E-4</v>
      </c>
      <c r="S43" s="13">
        <f t="shared" si="4"/>
        <v>2.5358955084155557E-2</v>
      </c>
      <c r="T43" s="20" t="b">
        <f t="shared" si="11"/>
        <v>0</v>
      </c>
      <c r="U43" s="13">
        <f t="shared" si="13"/>
        <v>1.0119113706045742E-2</v>
      </c>
      <c r="V43" s="13"/>
      <c r="W43" s="13">
        <f t="shared" si="12"/>
        <v>4.852022740189082E-3</v>
      </c>
    </row>
    <row r="44" spans="1:23" x14ac:dyDescent="0.2">
      <c r="A44" s="1">
        <v>44943</v>
      </c>
      <c r="B44" s="4">
        <v>134.83000200000001</v>
      </c>
      <c r="C44" s="4">
        <v>137.28999300000001</v>
      </c>
      <c r="D44" s="4">
        <v>134.13000500000001</v>
      </c>
      <c r="E44" s="4">
        <v>135.94000199999999</v>
      </c>
      <c r="F44" s="4">
        <v>135.184372</v>
      </c>
      <c r="G44">
        <v>63646600</v>
      </c>
      <c r="H44" s="4">
        <f t="shared" si="5"/>
        <v>63.646599999999999</v>
      </c>
      <c r="I44" s="10">
        <f t="shared" si="6"/>
        <v>1.1800069999999891</v>
      </c>
      <c r="J44" s="6" t="b">
        <f t="shared" si="0"/>
        <v>0</v>
      </c>
      <c r="K44" s="5">
        <f t="shared" si="1"/>
        <v>2.3559143235698816E-2</v>
      </c>
      <c r="L44" s="5">
        <f t="shared" si="7"/>
        <v>8.2325890642646823E-3</v>
      </c>
      <c r="M44" s="5">
        <f t="shared" si="2"/>
        <v>-7.8607840206968219E-3</v>
      </c>
      <c r="N44" s="4">
        <f t="shared" si="8"/>
        <v>132.30932191579851</v>
      </c>
      <c r="O44" s="4">
        <f t="shared" si="9"/>
        <v>133.41042729807211</v>
      </c>
      <c r="P44" s="5">
        <f t="shared" si="10"/>
        <v>-8.3222056188478073E-3</v>
      </c>
      <c r="Q44" s="5">
        <f t="shared" si="3"/>
        <v>1.3760807310010897E-2</v>
      </c>
      <c r="S44" s="13">
        <f t="shared" si="4"/>
        <v>3.7644143376165111E-2</v>
      </c>
      <c r="T44" s="20" t="b">
        <f t="shared" si="11"/>
        <v>0</v>
      </c>
      <c r="U44" s="13">
        <f t="shared" si="13"/>
        <v>8.7563597787309877E-3</v>
      </c>
      <c r="V44" s="13">
        <f>(E44-E39)/E39</f>
        <v>4.4487193752771131E-2</v>
      </c>
      <c r="W44" s="13">
        <f t="shared" si="12"/>
        <v>5.5184559628908862E-3</v>
      </c>
    </row>
    <row r="45" spans="1:23" x14ac:dyDescent="0.2">
      <c r="A45" s="1">
        <v>44944</v>
      </c>
      <c r="B45" s="4">
        <v>136.820007</v>
      </c>
      <c r="C45" s="4">
        <v>138.61000100000001</v>
      </c>
      <c r="D45" s="4">
        <v>135.029999</v>
      </c>
      <c r="E45" s="4">
        <v>135.21000699999999</v>
      </c>
      <c r="F45" s="4">
        <v>134.45845</v>
      </c>
      <c r="G45">
        <v>69672800</v>
      </c>
      <c r="H45" s="4">
        <f t="shared" si="5"/>
        <v>69.672799999999995</v>
      </c>
      <c r="I45" s="10">
        <f t="shared" si="6"/>
        <v>-0.72999500000000239</v>
      </c>
      <c r="J45" s="6" t="b">
        <f t="shared" si="0"/>
        <v>1</v>
      </c>
      <c r="K45" s="5">
        <f t="shared" si="1"/>
        <v>2.6512641831538539E-2</v>
      </c>
      <c r="L45" s="5">
        <f t="shared" si="7"/>
        <v>-1.1767284882539244E-2</v>
      </c>
      <c r="M45" s="5">
        <f t="shared" si="2"/>
        <v>4.2327557152689052E-3</v>
      </c>
      <c r="N45" s="4">
        <f t="shared" si="8"/>
        <v>132.79276942983208</v>
      </c>
      <c r="O45" s="4">
        <f t="shared" si="9"/>
        <v>133.56691248954411</v>
      </c>
      <c r="P45" s="5">
        <f t="shared" si="10"/>
        <v>-5.8297079203630123E-3</v>
      </c>
      <c r="Q45" s="5">
        <f t="shared" si="3"/>
        <v>1.6847525507404093E-2</v>
      </c>
      <c r="S45" s="13">
        <f t="shared" si="4"/>
        <v>4.3806839748468149E-2</v>
      </c>
      <c r="T45" s="20" t="b">
        <f t="shared" si="11"/>
        <v>1</v>
      </c>
      <c r="U45" s="13"/>
      <c r="V45" s="13"/>
      <c r="W45" s="13">
        <f t="shared" si="12"/>
        <v>3.6539187642518236E-3</v>
      </c>
    </row>
    <row r="46" spans="1:23" x14ac:dyDescent="0.2">
      <c r="A46" s="1">
        <v>44945</v>
      </c>
      <c r="B46" s="4">
        <v>134.08000200000001</v>
      </c>
      <c r="C46" s="4">
        <v>136.25</v>
      </c>
      <c r="D46" s="4">
        <v>133.770004</v>
      </c>
      <c r="E46" s="4">
        <v>135.270004</v>
      </c>
      <c r="F46" s="4">
        <v>134.518112</v>
      </c>
      <c r="G46">
        <v>58280400</v>
      </c>
      <c r="H46" s="4">
        <f t="shared" si="5"/>
        <v>58.2804</v>
      </c>
      <c r="I46" s="10">
        <f t="shared" si="6"/>
        <v>5.9997000000009848E-2</v>
      </c>
      <c r="J46" s="6" t="b">
        <f t="shared" si="0"/>
        <v>0</v>
      </c>
      <c r="K46" s="5">
        <f t="shared" si="1"/>
        <v>1.8539253388973508E-2</v>
      </c>
      <c r="L46" s="5">
        <f t="shared" si="7"/>
        <v>8.8753131134350124E-3</v>
      </c>
      <c r="M46" s="5">
        <f t="shared" si="2"/>
        <v>-5.5924944130225336E-3</v>
      </c>
      <c r="N46" s="4">
        <f t="shared" si="8"/>
        <v>133.20564185819339</v>
      </c>
      <c r="O46" s="4">
        <f t="shared" si="9"/>
        <v>133.7150074034968</v>
      </c>
      <c r="P46" s="5">
        <f t="shared" si="10"/>
        <v>-3.8239036890469333E-3</v>
      </c>
      <c r="Q46" s="5">
        <f t="shared" si="3"/>
        <v>4.2367735625448528E-3</v>
      </c>
      <c r="S46" s="13">
        <f t="shared" si="4"/>
        <v>2.2854573570146086E-2</v>
      </c>
      <c r="T46" s="20" t="b">
        <f t="shared" si="11"/>
        <v>0</v>
      </c>
      <c r="U46" s="13"/>
      <c r="V46" s="13"/>
      <c r="W46" s="13">
        <f t="shared" si="12"/>
        <v>3.1091484132309889E-3</v>
      </c>
    </row>
    <row r="47" spans="1:23" x14ac:dyDescent="0.2">
      <c r="A47" s="1">
        <v>44946</v>
      </c>
      <c r="B47" s="4">
        <v>135.279999</v>
      </c>
      <c r="C47" s="4">
        <v>138.020004</v>
      </c>
      <c r="D47" s="4">
        <v>134.220001</v>
      </c>
      <c r="E47" s="4">
        <v>137.86999499999999</v>
      </c>
      <c r="F47" s="4">
        <v>137.10365300000001</v>
      </c>
      <c r="G47">
        <v>80223600</v>
      </c>
      <c r="H47" s="4">
        <f t="shared" si="5"/>
        <v>80.223600000000005</v>
      </c>
      <c r="I47" s="10">
        <f t="shared" si="6"/>
        <v>2.5999909999999886</v>
      </c>
      <c r="J47" s="6" t="b">
        <f t="shared" si="0"/>
        <v>0</v>
      </c>
      <c r="K47" s="5">
        <f t="shared" si="1"/>
        <v>2.8311749155776E-2</v>
      </c>
      <c r="L47" s="5">
        <f t="shared" si="7"/>
        <v>1.914544662289645E-2</v>
      </c>
      <c r="M47" s="5">
        <f t="shared" si="2"/>
        <v>-2.1484517795525959E-2</v>
      </c>
      <c r="N47" s="4">
        <f t="shared" si="8"/>
        <v>133.98303404849449</v>
      </c>
      <c r="O47" s="4">
        <f t="shared" si="9"/>
        <v>134.07631067275796</v>
      </c>
      <c r="P47" s="5">
        <f t="shared" si="10"/>
        <v>-6.9618235566830085E-4</v>
      </c>
      <c r="Q47" s="5">
        <f t="shared" si="3"/>
        <v>1.7686340154063011E-3</v>
      </c>
      <c r="S47" s="13">
        <f t="shared" si="4"/>
        <v>3.0130456293774859E-2</v>
      </c>
      <c r="T47" s="20" t="b">
        <f t="shared" si="11"/>
        <v>0</v>
      </c>
      <c r="U47" s="13"/>
      <c r="V47" s="13"/>
      <c r="W47" s="13">
        <f t="shared" si="12"/>
        <v>5.8360305123463753E-3</v>
      </c>
    </row>
    <row r="48" spans="1:23" x14ac:dyDescent="0.2">
      <c r="A48" s="1">
        <v>44949</v>
      </c>
      <c r="B48" s="4">
        <v>138.11999499999999</v>
      </c>
      <c r="C48" s="4">
        <v>143.320007</v>
      </c>
      <c r="D48" s="4">
        <v>137.89999399999999</v>
      </c>
      <c r="E48" s="4">
        <v>141.11000100000001</v>
      </c>
      <c r="F48" s="4">
        <v>140.325638</v>
      </c>
      <c r="G48">
        <v>81760300</v>
      </c>
      <c r="H48" s="4">
        <f t="shared" si="5"/>
        <v>81.760300000000001</v>
      </c>
      <c r="I48" s="10">
        <f t="shared" si="6"/>
        <v>3.2400060000000224</v>
      </c>
      <c r="J48" s="6" t="b">
        <f t="shared" si="0"/>
        <v>0</v>
      </c>
      <c r="K48" s="5">
        <f t="shared" si="1"/>
        <v>3.9303939346074311E-2</v>
      </c>
      <c r="L48" s="5">
        <f t="shared" si="7"/>
        <v>2.1647886679984477E-2</v>
      </c>
      <c r="M48" s="5">
        <f t="shared" si="2"/>
        <v>-1.758987748759442E-2</v>
      </c>
      <c r="N48" s="4">
        <f t="shared" si="8"/>
        <v>135.17086187374542</v>
      </c>
      <c r="O48" s="4">
        <f t="shared" si="9"/>
        <v>134.68793591860509</v>
      </c>
      <c r="P48" s="5">
        <f t="shared" si="10"/>
        <v>3.5727075232486259E-3</v>
      </c>
      <c r="Q48" s="5">
        <f t="shared" si="3"/>
        <v>2.0190239881755577E-2</v>
      </c>
      <c r="R48" s="106" t="s">
        <v>125</v>
      </c>
      <c r="S48" s="13">
        <f t="shared" si="4"/>
        <v>6.0287735191525103E-2</v>
      </c>
      <c r="T48" s="20" t="b">
        <f t="shared" si="11"/>
        <v>0</v>
      </c>
      <c r="U48" s="13"/>
      <c r="V48" s="13"/>
      <c r="W48" s="13">
        <f t="shared" si="12"/>
        <v>8.8655092317211324E-3</v>
      </c>
    </row>
    <row r="49" spans="1:23" x14ac:dyDescent="0.2">
      <c r="A49" s="1">
        <v>44950</v>
      </c>
      <c r="B49" s="4">
        <v>140.30999800000001</v>
      </c>
      <c r="C49" s="4">
        <v>143.16000399999999</v>
      </c>
      <c r="D49" s="4">
        <v>140.300003</v>
      </c>
      <c r="E49" s="4">
        <v>142.529999</v>
      </c>
      <c r="F49" s="4">
        <v>141.73774700000001</v>
      </c>
      <c r="G49">
        <v>66435100</v>
      </c>
      <c r="H49" s="4">
        <f t="shared" si="5"/>
        <v>66.435100000000006</v>
      </c>
      <c r="I49" s="10">
        <f t="shared" si="6"/>
        <v>1.4199979999999925</v>
      </c>
      <c r="J49" s="6" t="b">
        <f t="shared" si="0"/>
        <v>0</v>
      </c>
      <c r="K49" s="5">
        <f t="shared" si="1"/>
        <v>2.038489621415035E-2</v>
      </c>
      <c r="L49" s="5">
        <f t="shared" si="7"/>
        <v>1.5822115541616614E-2</v>
      </c>
      <c r="M49" s="5">
        <f t="shared" si="2"/>
        <v>-1.0247640550656361E-2</v>
      </c>
      <c r="N49" s="4">
        <f t="shared" si="8"/>
        <v>136.39738472812118</v>
      </c>
      <c r="O49" s="4">
        <f t="shared" si="9"/>
        <v>135.36985444742203</v>
      </c>
      <c r="P49" s="5">
        <f t="shared" si="10"/>
        <v>7.5333576427972842E-3</v>
      </c>
      <c r="Q49" s="5">
        <f t="shared" si="3"/>
        <v>2.8612119504034857E-2</v>
      </c>
      <c r="R49" s="106"/>
      <c r="S49" s="13">
        <f t="shared" si="4"/>
        <v>4.9580270804741824E-2</v>
      </c>
      <c r="T49" s="20" t="b">
        <f t="shared" si="11"/>
        <v>0</v>
      </c>
      <c r="U49" s="13"/>
      <c r="V49" s="13"/>
      <c r="W49" s="13">
        <f t="shared" si="12"/>
        <v>9.0738701919454833E-3</v>
      </c>
    </row>
    <row r="50" spans="1:23" x14ac:dyDescent="0.2">
      <c r="A50" s="1">
        <v>44951</v>
      </c>
      <c r="B50" s="4">
        <v>140.88999899999999</v>
      </c>
      <c r="C50" s="4">
        <v>142.429993</v>
      </c>
      <c r="D50" s="4">
        <v>138.80999800000001</v>
      </c>
      <c r="E50" s="4">
        <v>141.86000100000001</v>
      </c>
      <c r="F50" s="4">
        <v>141.07148699999999</v>
      </c>
      <c r="G50">
        <v>65799300</v>
      </c>
      <c r="H50" s="4">
        <f t="shared" si="5"/>
        <v>65.799300000000002</v>
      </c>
      <c r="I50" s="10">
        <f t="shared" si="6"/>
        <v>-0.66999799999999254</v>
      </c>
      <c r="J50" s="6" t="b">
        <f t="shared" si="0"/>
        <v>0</v>
      </c>
      <c r="K50" s="5">
        <f t="shared" si="1"/>
        <v>2.6078777120939003E-2</v>
      </c>
      <c r="L50" s="5">
        <f t="shared" si="7"/>
        <v>6.8848179919429363E-3</v>
      </c>
      <c r="M50" s="5">
        <f t="shared" si="2"/>
        <v>-1.6291974876334075E-2</v>
      </c>
      <c r="N50" s="4">
        <f t="shared" si="8"/>
        <v>137.30782077343432</v>
      </c>
      <c r="O50" s="4">
        <f t="shared" si="9"/>
        <v>135.93421501721141</v>
      </c>
      <c r="P50" s="5">
        <f t="shared" si="10"/>
        <v>1.0003842086237958E-2</v>
      </c>
      <c r="Q50" s="5">
        <f t="shared" si="3"/>
        <v>1.0940216064199064E-2</v>
      </c>
      <c r="R50" s="106"/>
      <c r="S50" s="13">
        <f t="shared" si="4"/>
        <v>3.7304300641531229E-2</v>
      </c>
      <c r="T50" s="20" t="b">
        <f t="shared" si="11"/>
        <v>1</v>
      </c>
      <c r="U50" s="13"/>
      <c r="V50" s="13"/>
      <c r="W50" s="13">
        <f t="shared" si="12"/>
        <v>6.6748790464559987E-3</v>
      </c>
    </row>
    <row r="51" spans="1:23" x14ac:dyDescent="0.2">
      <c r="A51" s="1">
        <v>44952</v>
      </c>
      <c r="B51" s="4">
        <v>143.16999799999999</v>
      </c>
      <c r="C51" s="4">
        <v>144.25</v>
      </c>
      <c r="D51" s="4">
        <v>141.89999399999999</v>
      </c>
      <c r="E51" s="4">
        <v>143.96000699999999</v>
      </c>
      <c r="F51" s="4">
        <v>143.15982099999999</v>
      </c>
      <c r="G51">
        <v>54105100</v>
      </c>
      <c r="H51" s="4">
        <f t="shared" si="5"/>
        <v>54.1051</v>
      </c>
      <c r="I51" s="10">
        <f t="shared" si="6"/>
        <v>2.1000059999999792</v>
      </c>
      <c r="J51" s="6" t="b">
        <f t="shared" si="0"/>
        <v>0</v>
      </c>
      <c r="K51" s="5">
        <f t="shared" si="1"/>
        <v>1.6561001404975448E-2</v>
      </c>
      <c r="L51" s="5">
        <f t="shared" si="7"/>
        <v>5.5179787038901673E-3</v>
      </c>
      <c r="M51" s="5">
        <f t="shared" si="2"/>
        <v>-8.8782738073970701E-3</v>
      </c>
      <c r="N51" s="4">
        <f t="shared" si="8"/>
        <v>138.41651847786193</v>
      </c>
      <c r="O51" s="4">
        <f t="shared" si="9"/>
        <v>136.63210997223652</v>
      </c>
      <c r="P51" s="5">
        <f t="shared" si="10"/>
        <v>1.2891586389024819E-2</v>
      </c>
      <c r="Q51" s="5">
        <f t="shared" si="3"/>
        <v>2.5166617109324312E-2</v>
      </c>
      <c r="R51" s="106"/>
      <c r="S51" s="39">
        <f t="shared" si="4"/>
        <v>4.2144402895605761E-2</v>
      </c>
      <c r="T51" s="20" t="b">
        <f t="shared" si="11"/>
        <v>0</v>
      </c>
      <c r="U51" s="13"/>
      <c r="V51" s="13"/>
      <c r="W51" s="13">
        <f t="shared" si="12"/>
        <v>8.0745415532959813E-3</v>
      </c>
    </row>
    <row r="52" spans="1:23" x14ac:dyDescent="0.2">
      <c r="A52" s="1">
        <v>44953</v>
      </c>
      <c r="B52" s="4">
        <v>143.16000399999999</v>
      </c>
      <c r="C52" s="4">
        <v>147.229996</v>
      </c>
      <c r="D52" s="4">
        <v>143.08000200000001</v>
      </c>
      <c r="E52" s="4">
        <v>145.929993</v>
      </c>
      <c r="F52" s="4">
        <v>145.11883499999999</v>
      </c>
      <c r="G52">
        <v>70555800</v>
      </c>
      <c r="H52" s="4">
        <f t="shared" si="5"/>
        <v>70.555800000000005</v>
      </c>
      <c r="I52" s="10">
        <f t="shared" si="6"/>
        <v>1.9699860000000058</v>
      </c>
      <c r="J52" s="6" t="b">
        <f t="shared" si="0"/>
        <v>0</v>
      </c>
      <c r="K52" s="5">
        <f t="shared" si="1"/>
        <v>2.9004710245950319E-2</v>
      </c>
      <c r="L52" s="5">
        <f t="shared" si="7"/>
        <v>1.9348902784328017E-2</v>
      </c>
      <c r="M52" s="5">
        <f t="shared" si="2"/>
        <v>-1.4249601422286691E-2</v>
      </c>
      <c r="N52" s="4">
        <f t="shared" si="8"/>
        <v>139.66876423155162</v>
      </c>
      <c r="O52" s="4">
        <f t="shared" si="9"/>
        <v>137.44062153986812</v>
      </c>
      <c r="P52" s="5">
        <f t="shared" si="10"/>
        <v>1.5953049373226696E-2</v>
      </c>
      <c r="Q52" s="5">
        <f t="shared" si="3"/>
        <v>2.4423769961857928E-2</v>
      </c>
      <c r="R52" s="106"/>
      <c r="S52" s="13">
        <f t="shared" si="4"/>
        <v>5.4136884578665681E-2</v>
      </c>
      <c r="T52" s="20" t="b">
        <f t="shared" si="11"/>
        <v>0</v>
      </c>
      <c r="U52" s="13"/>
      <c r="V52" s="13"/>
      <c r="W52" s="13">
        <f t="shared" si="12"/>
        <v>9.0469386707625801E-3</v>
      </c>
    </row>
    <row r="53" spans="1:23" x14ac:dyDescent="0.2">
      <c r="A53" s="1">
        <v>44956</v>
      </c>
      <c r="B53" s="4">
        <v>144.96000699999999</v>
      </c>
      <c r="C53" s="4">
        <v>145.550003</v>
      </c>
      <c r="D53" s="4">
        <v>142.85000600000001</v>
      </c>
      <c r="E53" s="4">
        <v>143</v>
      </c>
      <c r="F53" s="4">
        <v>142.205139</v>
      </c>
      <c r="G53">
        <v>64015300</v>
      </c>
      <c r="H53" s="4">
        <f t="shared" si="5"/>
        <v>64.015299999999996</v>
      </c>
      <c r="I53" s="10">
        <f t="shared" si="6"/>
        <v>-2.9299929999999961</v>
      </c>
      <c r="J53" s="6" t="b">
        <f t="shared" si="0"/>
        <v>1</v>
      </c>
      <c r="K53" s="5">
        <f t="shared" si="1"/>
        <v>1.8900923252323811E-2</v>
      </c>
      <c r="L53" s="5">
        <f t="shared" si="7"/>
        <v>-1.3521018938692453E-2</v>
      </c>
      <c r="M53" s="5">
        <f t="shared" si="2"/>
        <v>4.5142945251259205E-3</v>
      </c>
      <c r="N53" s="4">
        <f t="shared" si="8"/>
        <v>140.22397019295968</v>
      </c>
      <c r="O53" s="4">
        <f t="shared" si="9"/>
        <v>137.92404575379263</v>
      </c>
      <c r="P53" s="5">
        <f t="shared" si="10"/>
        <v>1.6401792332667323E-2</v>
      </c>
      <c r="Q53" s="5">
        <f t="shared" si="3"/>
        <v>1.872743870699627E-2</v>
      </c>
      <c r="R53" s="106"/>
      <c r="S53" s="13">
        <f t="shared" si="4"/>
        <v>3.7982327841033614E-2</v>
      </c>
      <c r="T53" s="20" t="b">
        <f t="shared" si="11"/>
        <v>1</v>
      </c>
      <c r="U53" s="13">
        <f>(E53-E52)/E52</f>
        <v>-2.0078072641310934E-2</v>
      </c>
      <c r="V53" s="13"/>
      <c r="W53" s="13">
        <f t="shared" si="12"/>
        <v>3.9751619802950939E-3</v>
      </c>
    </row>
    <row r="54" spans="1:23" x14ac:dyDescent="0.2">
      <c r="A54" s="1">
        <v>44957</v>
      </c>
      <c r="B54" s="4">
        <v>142.699997</v>
      </c>
      <c r="C54" s="4">
        <v>144.33999600000001</v>
      </c>
      <c r="D54" s="4">
        <v>142.279999</v>
      </c>
      <c r="E54" s="4">
        <v>144.28999300000001</v>
      </c>
      <c r="F54" s="4">
        <v>143.48796100000001</v>
      </c>
      <c r="G54">
        <v>65874500</v>
      </c>
      <c r="H54" s="4">
        <f t="shared" si="5"/>
        <v>65.874499999999998</v>
      </c>
      <c r="I54" s="10">
        <f t="shared" si="6"/>
        <v>1.2899930000000097</v>
      </c>
      <c r="J54" s="6" t="b">
        <f t="shared" si="0"/>
        <v>0</v>
      </c>
      <c r="K54" s="5">
        <f t="shared" si="1"/>
        <v>1.4478472128749522E-2</v>
      </c>
      <c r="L54" s="5">
        <f t="shared" si="7"/>
        <v>1.1142228685540993E-2</v>
      </c>
      <c r="M54" s="5">
        <f t="shared" si="2"/>
        <v>-8.4900337959660024E-3</v>
      </c>
      <c r="N54" s="4">
        <f t="shared" si="8"/>
        <v>140.90164066079973</v>
      </c>
      <c r="O54" s="4">
        <f t="shared" si="9"/>
        <v>138.47760638389761</v>
      </c>
      <c r="P54" s="5">
        <f t="shared" si="10"/>
        <v>1.7203733508949201E-2</v>
      </c>
      <c r="Q54" s="5">
        <f t="shared" si="3"/>
        <v>9.7824151140899294E-3</v>
      </c>
      <c r="R54" s="106"/>
      <c r="S54" s="13">
        <f t="shared" si="4"/>
        <v>2.440252166742066E-2</v>
      </c>
      <c r="T54" s="20" t="b">
        <f t="shared" si="11"/>
        <v>0</v>
      </c>
      <c r="U54" s="13">
        <f>(E54-E53)/E53</f>
        <v>9.020930069930138E-3</v>
      </c>
      <c r="V54" s="13"/>
      <c r="W54" s="13">
        <f t="shared" si="12"/>
        <v>4.8327719355507823E-3</v>
      </c>
    </row>
    <row r="55" spans="1:23" x14ac:dyDescent="0.2">
      <c r="A55" s="1">
        <v>44958</v>
      </c>
      <c r="B55" s="4">
        <v>143.970001</v>
      </c>
      <c r="C55" s="4">
        <v>146.61000100000001</v>
      </c>
      <c r="D55" s="4">
        <v>141.320007</v>
      </c>
      <c r="E55" s="4">
        <v>145.429993</v>
      </c>
      <c r="F55" s="4">
        <v>144.62162799999999</v>
      </c>
      <c r="G55">
        <v>77663600</v>
      </c>
      <c r="H55" s="4">
        <f t="shared" si="5"/>
        <v>77.663600000000002</v>
      </c>
      <c r="I55" s="10">
        <f t="shared" si="6"/>
        <v>1.1399999999999864</v>
      </c>
      <c r="J55" s="6" t="b">
        <f t="shared" si="0"/>
        <v>0</v>
      </c>
      <c r="K55" s="5">
        <f t="shared" si="1"/>
        <v>3.7432732366054912E-2</v>
      </c>
      <c r="L55" s="5">
        <f t="shared" si="7"/>
        <v>1.0140945959985093E-2</v>
      </c>
      <c r="M55" s="5">
        <f t="shared" si="2"/>
        <v>-2.336272881730032E-2</v>
      </c>
      <c r="N55" s="4">
        <f t="shared" si="8"/>
        <v>141.65636605066643</v>
      </c>
      <c r="O55" s="4">
        <f t="shared" si="9"/>
        <v>139.08216174181956</v>
      </c>
      <c r="P55" s="5">
        <f t="shared" si="10"/>
        <v>1.8172175247854049E-2</v>
      </c>
      <c r="Q55" s="5">
        <f t="shared" si="3"/>
        <v>-2.3744718295690636E-3</v>
      </c>
      <c r="R55" s="106"/>
      <c r="S55" s="13">
        <f t="shared" si="4"/>
        <v>3.4969377567978854E-2</v>
      </c>
      <c r="T55" s="20" t="b">
        <f t="shared" si="11"/>
        <v>0</v>
      </c>
      <c r="U55" s="13">
        <f>(E55-E54)/E54</f>
        <v>7.9007558063987592E-3</v>
      </c>
      <c r="V55" s="13"/>
      <c r="W55" s="13">
        <f t="shared" si="12"/>
        <v>5.3563988774523816E-3</v>
      </c>
    </row>
    <row r="56" spans="1:23" x14ac:dyDescent="0.2">
      <c r="A56" s="1">
        <v>44959</v>
      </c>
      <c r="B56" s="4">
        <v>148.89999399999999</v>
      </c>
      <c r="C56" s="4">
        <v>151.179993</v>
      </c>
      <c r="D56" s="4">
        <v>148.16999799999999</v>
      </c>
      <c r="E56" s="4">
        <v>150.820007</v>
      </c>
      <c r="F56" s="4">
        <v>149.98168899999999</v>
      </c>
      <c r="G56">
        <v>118339000</v>
      </c>
      <c r="H56" s="4">
        <f t="shared" si="5"/>
        <v>118.339</v>
      </c>
      <c r="I56" s="10">
        <f t="shared" si="6"/>
        <v>5.3900140000000079</v>
      </c>
      <c r="J56" s="6" t="b">
        <f t="shared" si="0"/>
        <v>0</v>
      </c>
      <c r="K56" s="5">
        <f t="shared" si="1"/>
        <v>2.0314470139899735E-2</v>
      </c>
      <c r="L56" s="5">
        <f t="shared" si="7"/>
        <v>1.2894647933968431E-2</v>
      </c>
      <c r="M56" s="5">
        <f t="shared" si="2"/>
        <v>-1.2227110916205831E-2</v>
      </c>
      <c r="N56" s="4">
        <f t="shared" si="8"/>
        <v>143.18363954222204</v>
      </c>
      <c r="O56" s="4">
        <f t="shared" si="9"/>
        <v>140.10284393818307</v>
      </c>
      <c r="P56" s="5">
        <f t="shared" si="10"/>
        <v>2.1516394009041113E-2</v>
      </c>
      <c r="Q56" s="5">
        <f t="shared" si="3"/>
        <v>3.4824917663219296E-2</v>
      </c>
      <c r="R56" s="106"/>
      <c r="S56" s="13">
        <f t="shared" si="4"/>
        <v>5.5846837553112968E-2</v>
      </c>
      <c r="T56" s="20" t="b">
        <f t="shared" si="11"/>
        <v>0</v>
      </c>
      <c r="U56" s="13">
        <f>(E56-E55)/E55</f>
        <v>3.7062602347783982E-2</v>
      </c>
      <c r="V56" s="13">
        <f>(E56-E53)/E53</f>
        <v>5.4685363636363664E-2</v>
      </c>
      <c r="W56" s="13">
        <f t="shared" si="12"/>
        <v>1.0781537986152646E-2</v>
      </c>
    </row>
    <row r="57" spans="1:23" x14ac:dyDescent="0.2">
      <c r="A57" s="1">
        <v>44960</v>
      </c>
      <c r="B57" s="4">
        <v>148.029999</v>
      </c>
      <c r="C57" s="4">
        <v>157.38000500000001</v>
      </c>
      <c r="D57" s="4">
        <v>147.83000200000001</v>
      </c>
      <c r="E57" s="4">
        <v>154.5</v>
      </c>
      <c r="F57" s="4">
        <v>153.64122</v>
      </c>
      <c r="G57">
        <v>154357300</v>
      </c>
      <c r="H57" s="4">
        <f t="shared" si="5"/>
        <v>154.35730000000001</v>
      </c>
      <c r="I57" s="10">
        <f t="shared" si="6"/>
        <v>3.6799929999999961</v>
      </c>
      <c r="J57" s="6" t="b">
        <f t="shared" si="0"/>
        <v>0</v>
      </c>
      <c r="K57" s="5">
        <f t="shared" si="1"/>
        <v>6.4601250563468188E-2</v>
      </c>
      <c r="L57" s="5">
        <f t="shared" si="7"/>
        <v>4.3707363667549549E-2</v>
      </c>
      <c r="M57" s="5">
        <f t="shared" si="2"/>
        <v>-3.9310139493876191E-2</v>
      </c>
      <c r="N57" s="4">
        <f t="shared" si="8"/>
        <v>145.06969961851837</v>
      </c>
      <c r="O57" s="4">
        <f t="shared" si="9"/>
        <v>141.35477055225411</v>
      </c>
      <c r="P57" s="5">
        <f t="shared" si="10"/>
        <v>2.5607891076035873E-2</v>
      </c>
      <c r="Q57" s="5">
        <f t="shared" si="3"/>
        <v>1.9027421913330272E-2</v>
      </c>
      <c r="R57" s="106"/>
      <c r="S57" s="13">
        <f t="shared" si="4"/>
        <v>8.4857867727398339E-2</v>
      </c>
      <c r="T57" s="20" t="b">
        <f t="shared" si="11"/>
        <v>0</v>
      </c>
      <c r="U57" s="13"/>
      <c r="V57" s="13"/>
      <c r="W57" s="13">
        <f t="shared" si="12"/>
        <v>1.3172315512626494E-2</v>
      </c>
    </row>
    <row r="58" spans="1:23" x14ac:dyDescent="0.2">
      <c r="A58" s="1">
        <v>44963</v>
      </c>
      <c r="B58" s="4">
        <v>152.570007</v>
      </c>
      <c r="C58" s="4">
        <v>153.10000600000001</v>
      </c>
      <c r="D58" s="4">
        <v>150.779999</v>
      </c>
      <c r="E58" s="4">
        <v>151.729996</v>
      </c>
      <c r="F58" s="4">
        <v>150.886627</v>
      </c>
      <c r="G58">
        <v>69858300</v>
      </c>
      <c r="H58" s="4">
        <f t="shared" si="5"/>
        <v>69.8583</v>
      </c>
      <c r="I58" s="10">
        <f t="shared" si="6"/>
        <v>-2.7700040000000001</v>
      </c>
      <c r="J58" s="6" t="b">
        <f t="shared" si="0"/>
        <v>1</v>
      </c>
      <c r="K58" s="5">
        <f t="shared" si="1"/>
        <v>1.5386702582482467E-2</v>
      </c>
      <c r="L58" s="5">
        <f t="shared" si="7"/>
        <v>-5.5057413741876806E-3</v>
      </c>
      <c r="M58" s="5">
        <f t="shared" si="2"/>
        <v>-7.0717602272964998E-4</v>
      </c>
      <c r="N58" s="4">
        <f t="shared" si="8"/>
        <v>146.17974901543198</v>
      </c>
      <c r="O58" s="4">
        <f t="shared" si="9"/>
        <v>142.2569640694494</v>
      </c>
      <c r="P58" s="5">
        <f t="shared" si="10"/>
        <v>2.6835351492965433E-2</v>
      </c>
      <c r="Q58" s="5">
        <f t="shared" si="3"/>
        <v>3.1469817232224022E-2</v>
      </c>
      <c r="R58" s="106"/>
      <c r="S58" s="13">
        <f t="shared" si="4"/>
        <v>4.7340736532783798E-2</v>
      </c>
      <c r="T58" s="20" t="b">
        <f t="shared" si="11"/>
        <v>1</v>
      </c>
      <c r="U58" s="13"/>
      <c r="V58" s="13"/>
      <c r="W58" s="13">
        <f t="shared" si="12"/>
        <v>7.6518349443932404E-3</v>
      </c>
    </row>
    <row r="59" spans="1:23" x14ac:dyDescent="0.2">
      <c r="A59" s="1">
        <v>44964</v>
      </c>
      <c r="B59" s="4">
        <v>150.63999899999999</v>
      </c>
      <c r="C59" s="4">
        <v>155.229996</v>
      </c>
      <c r="D59" s="4">
        <v>150.63999899999999</v>
      </c>
      <c r="E59" s="4">
        <v>154.64999399999999</v>
      </c>
      <c r="F59" s="4">
        <v>153.79037500000001</v>
      </c>
      <c r="G59">
        <v>83322600</v>
      </c>
      <c r="H59" s="4">
        <f t="shared" si="5"/>
        <v>83.322599999999994</v>
      </c>
      <c r="I59" s="10">
        <f t="shared" si="6"/>
        <v>2.9199979999999925</v>
      </c>
      <c r="J59" s="6" t="b">
        <f t="shared" si="0"/>
        <v>0</v>
      </c>
      <c r="K59" s="5">
        <f t="shared" si="1"/>
        <v>3.0469974976566557E-2</v>
      </c>
      <c r="L59" s="5">
        <f t="shared" si="7"/>
        <v>2.661972269397057E-2</v>
      </c>
      <c r="M59" s="5">
        <f t="shared" si="2"/>
        <v>-2.09132768249688E-2</v>
      </c>
      <c r="N59" s="4">
        <f t="shared" si="8"/>
        <v>147.59145651285999</v>
      </c>
      <c r="O59" s="4">
        <f t="shared" si="9"/>
        <v>143.33461884601903</v>
      </c>
      <c r="P59" s="5">
        <f t="shared" si="10"/>
        <v>2.8842033051351162E-2</v>
      </c>
      <c r="Q59" s="5">
        <f t="shared" si="3"/>
        <v>2.065527747450863E-2</v>
      </c>
      <c r="R59" s="106"/>
      <c r="S59" s="13">
        <f t="shared" si="4"/>
        <v>5.1754618238857505E-2</v>
      </c>
      <c r="T59" s="20" t="b">
        <f t="shared" si="11"/>
        <v>0</v>
      </c>
      <c r="U59" s="13"/>
      <c r="V59" s="13"/>
      <c r="W59" s="13">
        <f t="shared" si="12"/>
        <v>9.6573397268521766E-3</v>
      </c>
    </row>
    <row r="60" spans="1:23" x14ac:dyDescent="0.2">
      <c r="A60" s="1">
        <v>44965</v>
      </c>
      <c r="B60" s="4">
        <v>153.88000500000001</v>
      </c>
      <c r="C60" s="4">
        <v>154.58000200000001</v>
      </c>
      <c r="D60" s="4">
        <v>151.16999799999999</v>
      </c>
      <c r="E60" s="4">
        <v>151.91999799999999</v>
      </c>
      <c r="F60" s="4">
        <v>151.07556199999999</v>
      </c>
      <c r="G60">
        <v>64120100</v>
      </c>
      <c r="H60" s="4">
        <f t="shared" si="5"/>
        <v>64.120099999999994</v>
      </c>
      <c r="I60" s="10">
        <f t="shared" si="6"/>
        <v>-2.7299959999999999</v>
      </c>
      <c r="J60" s="6" t="b">
        <f t="shared" si="0"/>
        <v>1</v>
      </c>
      <c r="K60" s="5">
        <f t="shared" si="1"/>
        <v>2.2557412483395118E-2</v>
      </c>
      <c r="L60" s="5">
        <f t="shared" si="7"/>
        <v>-1.2737242892603353E-2</v>
      </c>
      <c r="M60" s="5">
        <f t="shared" si="2"/>
        <v>6.2470067638686975E-4</v>
      </c>
      <c r="N60" s="4">
        <f t="shared" si="8"/>
        <v>148.31288009405</v>
      </c>
      <c r="O60" s="4">
        <f t="shared" si="9"/>
        <v>144.08117355506084</v>
      </c>
      <c r="P60" s="5">
        <f t="shared" si="10"/>
        <v>2.8532292922271458E-2</v>
      </c>
      <c r="Q60" s="5">
        <f t="shared" si="3"/>
        <v>1.926412530144516E-2</v>
      </c>
      <c r="R60" s="106"/>
      <c r="S60" s="13">
        <f t="shared" si="4"/>
        <v>4.2256086605396787E-2</v>
      </c>
      <c r="T60" s="20" t="b">
        <f t="shared" si="11"/>
        <v>1</v>
      </c>
      <c r="U60" s="13">
        <f>(E60-E59)/E59</f>
        <v>-1.7652739126520756E-2</v>
      </c>
      <c r="V60" s="13"/>
      <c r="W60" s="13">
        <f t="shared" si="12"/>
        <v>4.8879765688005818E-3</v>
      </c>
    </row>
    <row r="61" spans="1:23" x14ac:dyDescent="0.2">
      <c r="A61" s="1">
        <v>44966</v>
      </c>
      <c r="B61" s="4">
        <v>153.779999</v>
      </c>
      <c r="C61" s="4">
        <v>154.33000200000001</v>
      </c>
      <c r="D61" s="4">
        <v>150.41999799999999</v>
      </c>
      <c r="E61" s="4">
        <v>150.86999499999999</v>
      </c>
      <c r="F61" s="4">
        <v>150.031387</v>
      </c>
      <c r="G61">
        <v>56007100</v>
      </c>
      <c r="H61" s="4">
        <f t="shared" si="5"/>
        <v>56.007100000000001</v>
      </c>
      <c r="I61" s="10">
        <f t="shared" si="6"/>
        <v>-1.0500030000000038</v>
      </c>
      <c r="J61" s="6" t="b">
        <f t="shared" si="0"/>
        <v>1</v>
      </c>
      <c r="K61" s="5">
        <f t="shared" si="1"/>
        <v>2.5993910729875259E-2</v>
      </c>
      <c r="L61" s="5">
        <f t="shared" si="7"/>
        <v>-1.8923163083126401E-2</v>
      </c>
      <c r="M61" s="5">
        <f t="shared" si="2"/>
        <v>2.5835062170390228E-3</v>
      </c>
      <c r="N61" s="4">
        <f t="shared" si="8"/>
        <v>148.73906591170834</v>
      </c>
      <c r="O61" s="4">
        <f t="shared" si="9"/>
        <v>144.67150585462076</v>
      </c>
      <c r="P61" s="5">
        <f t="shared" si="10"/>
        <v>2.7346951738301782E-2</v>
      </c>
      <c r="Q61" s="5">
        <f t="shared" si="3"/>
        <v>1.1301214499286005E-2</v>
      </c>
      <c r="S61" s="13">
        <f t="shared" si="4"/>
        <v>3.7588887989994879E-2</v>
      </c>
      <c r="T61" s="20" t="b">
        <f t="shared" si="11"/>
        <v>1</v>
      </c>
      <c r="U61" s="13">
        <f>(E61-E60)/E60</f>
        <v>-6.9115522236908129E-3</v>
      </c>
      <c r="V61" s="13"/>
      <c r="W61" s="13">
        <f t="shared" si="12"/>
        <v>2.8735590421282205E-3</v>
      </c>
    </row>
    <row r="62" spans="1:23" x14ac:dyDescent="0.2">
      <c r="A62" s="1">
        <v>44967</v>
      </c>
      <c r="B62" s="4">
        <v>149.46000699999999</v>
      </c>
      <c r="C62" s="4">
        <v>151.33999600000001</v>
      </c>
      <c r="D62" s="4">
        <v>149.220001</v>
      </c>
      <c r="E62" s="4">
        <v>151.009995</v>
      </c>
      <c r="F62" s="4">
        <v>150.399902</v>
      </c>
      <c r="G62">
        <v>57450700</v>
      </c>
      <c r="H62" s="4">
        <f t="shared" si="5"/>
        <v>57.450699999999998</v>
      </c>
      <c r="I62" s="10">
        <f t="shared" si="6"/>
        <v>0.14000000000001478</v>
      </c>
      <c r="J62" s="6" t="b">
        <f t="shared" si="0"/>
        <v>0</v>
      </c>
      <c r="K62" s="5">
        <f t="shared" si="1"/>
        <v>1.4207177226865299E-2</v>
      </c>
      <c r="L62" s="5">
        <f t="shared" si="7"/>
        <v>1.0370586962437473E-2</v>
      </c>
      <c r="M62" s="5">
        <f t="shared" si="2"/>
        <v>-7.907123656968754E-3</v>
      </c>
      <c r="N62" s="4">
        <f t="shared" si="8"/>
        <v>149.11755409309029</v>
      </c>
      <c r="O62" s="4">
        <f t="shared" si="9"/>
        <v>145.22267882378418</v>
      </c>
      <c r="P62" s="5">
        <f t="shared" si="10"/>
        <v>2.6119495407459815E-2</v>
      </c>
      <c r="Q62" s="27">
        <f t="shared" si="3"/>
        <v>6.8702110581662403E-4</v>
      </c>
      <c r="R62" s="38"/>
      <c r="S62" s="13">
        <f t="shared" si="4"/>
        <v>1.4903958963290857E-2</v>
      </c>
      <c r="T62" s="20" t="b">
        <f t="shared" si="11"/>
        <v>0</v>
      </c>
      <c r="U62" s="13">
        <f>(E62-E61)/E61</f>
        <v>9.2795124703235257E-4</v>
      </c>
      <c r="V62" s="13"/>
      <c r="W62" s="13">
        <f t="shared" si="12"/>
        <v>2.544645410148164E-3</v>
      </c>
    </row>
    <row r="63" spans="1:23" x14ac:dyDescent="0.2">
      <c r="A63" s="1">
        <v>44970</v>
      </c>
      <c r="B63" s="4">
        <v>150.949997</v>
      </c>
      <c r="C63" s="4">
        <v>154.259995</v>
      </c>
      <c r="D63" s="4">
        <v>150.91999799999999</v>
      </c>
      <c r="E63" s="4">
        <v>153.85000600000001</v>
      </c>
      <c r="F63" s="4">
        <v>153.22843900000001</v>
      </c>
      <c r="G63">
        <v>62199000</v>
      </c>
      <c r="H63" s="4">
        <f t="shared" si="5"/>
        <v>62.198999999999998</v>
      </c>
      <c r="I63" s="10">
        <f t="shared" si="6"/>
        <v>2.8400110000000041</v>
      </c>
      <c r="J63" s="6" t="b">
        <f t="shared" si="0"/>
        <v>0</v>
      </c>
      <c r="K63" s="5">
        <f t="shared" si="1"/>
        <v>2.2130910709394595E-2</v>
      </c>
      <c r="L63" s="5">
        <f t="shared" si="7"/>
        <v>1.9211719494105134E-2</v>
      </c>
      <c r="M63" s="5">
        <f t="shared" si="2"/>
        <v>-1.5295792675534069E-2</v>
      </c>
      <c r="N63" s="4">
        <f t="shared" si="8"/>
        <v>149.90629607757523</v>
      </c>
      <c r="O63" s="4">
        <f t="shared" si="9"/>
        <v>145.97288118693339</v>
      </c>
      <c r="P63" s="5">
        <f t="shared" si="10"/>
        <v>2.6239157350711497E-2</v>
      </c>
      <c r="Q63" s="27">
        <f t="shared" si="3"/>
        <v>6.7622371371258211E-3</v>
      </c>
      <c r="R63" s="38"/>
      <c r="S63" s="13">
        <f t="shared" si="4"/>
        <v>2.9042802312797902E-2</v>
      </c>
      <c r="T63" s="20" t="b">
        <f t="shared" si="11"/>
        <v>0</v>
      </c>
      <c r="U63" s="13"/>
      <c r="V63" s="13"/>
      <c r="W63" s="13">
        <f t="shared" si="12"/>
        <v>5.289397276410205E-3</v>
      </c>
    </row>
    <row r="64" spans="1:23" x14ac:dyDescent="0.2">
      <c r="A64" s="1">
        <v>44971</v>
      </c>
      <c r="B64" s="4">
        <v>152.11999499999999</v>
      </c>
      <c r="C64" s="4">
        <v>153.770004</v>
      </c>
      <c r="D64" s="4">
        <v>150.86000100000001</v>
      </c>
      <c r="E64" s="4">
        <v>153.199997</v>
      </c>
      <c r="F64" s="4">
        <v>152.58105499999999</v>
      </c>
      <c r="G64">
        <v>61707600</v>
      </c>
      <c r="H64" s="4">
        <f t="shared" si="5"/>
        <v>61.707599999999999</v>
      </c>
      <c r="I64" s="10">
        <f t="shared" si="6"/>
        <v>-0.65000900000001138</v>
      </c>
      <c r="J64" s="6" t="b">
        <f t="shared" si="0"/>
        <v>0</v>
      </c>
      <c r="K64" s="5">
        <f t="shared" si="1"/>
        <v>1.9289427155711001E-2</v>
      </c>
      <c r="L64" s="5">
        <f t="shared" si="7"/>
        <v>7.0996715454796563E-3</v>
      </c>
      <c r="M64" s="5">
        <f t="shared" si="2"/>
        <v>-1.1408285752298125E-2</v>
      </c>
      <c r="N64" s="4">
        <f t="shared" si="8"/>
        <v>150.45524623131269</v>
      </c>
      <c r="O64" s="4">
        <f t="shared" si="9"/>
        <v>146.60132604024352</v>
      </c>
      <c r="P64" s="5">
        <f t="shared" si="10"/>
        <v>2.5615060209625898E-2</v>
      </c>
      <c r="Q64" s="5">
        <f t="shared" si="3"/>
        <v>2.6902004338555823E-3</v>
      </c>
      <c r="S64" s="13">
        <f t="shared" si="4"/>
        <v>2.2031520014869702E-2</v>
      </c>
      <c r="T64" s="20" t="b">
        <f t="shared" si="11"/>
        <v>1</v>
      </c>
      <c r="U64" s="13"/>
      <c r="V64" s="13"/>
      <c r="W64" s="13">
        <f t="shared" si="12"/>
        <v>3.6619552887450025E-3</v>
      </c>
    </row>
    <row r="65" spans="1:23" x14ac:dyDescent="0.2">
      <c r="A65" s="1">
        <v>44972</v>
      </c>
      <c r="B65" s="4">
        <v>153.11000100000001</v>
      </c>
      <c r="C65" s="4">
        <v>155.5</v>
      </c>
      <c r="D65" s="4">
        <v>152.88000500000001</v>
      </c>
      <c r="E65" s="4">
        <v>155.33000200000001</v>
      </c>
      <c r="F65" s="4">
        <v>154.702438</v>
      </c>
      <c r="G65">
        <v>65573800</v>
      </c>
      <c r="H65" s="4">
        <f t="shared" si="5"/>
        <v>65.573800000000006</v>
      </c>
      <c r="I65" s="10">
        <f t="shared" si="6"/>
        <v>2.1300050000000113</v>
      </c>
      <c r="J65" s="6" t="b">
        <f t="shared" si="0"/>
        <v>0</v>
      </c>
      <c r="K65" s="5">
        <f t="shared" si="1"/>
        <v>1.7137591014599905E-2</v>
      </c>
      <c r="L65" s="5">
        <f t="shared" si="7"/>
        <v>1.4499385967608976E-2</v>
      </c>
      <c r="M65" s="5">
        <f t="shared" si="2"/>
        <v>-1.1920675957591638E-2</v>
      </c>
      <c r="N65" s="4">
        <f t="shared" si="8"/>
        <v>151.26770552609389</v>
      </c>
      <c r="O65" s="4">
        <f t="shared" si="9"/>
        <v>147.36034134109192</v>
      </c>
      <c r="P65" s="5">
        <f t="shared" si="10"/>
        <v>2.5830789006897056E-2</v>
      </c>
      <c r="Q65" s="5">
        <f t="shared" si="3"/>
        <v>1.0658583524478699E-2</v>
      </c>
      <c r="S65" s="13">
        <f t="shared" si="4"/>
        <v>2.7978836984316073E-2</v>
      </c>
      <c r="T65" s="20" t="b">
        <f t="shared" si="11"/>
        <v>0</v>
      </c>
      <c r="U65" s="13"/>
      <c r="V65" s="13"/>
      <c r="W65" s="13">
        <f t="shared" si="12"/>
        <v>5.4000064147455258E-3</v>
      </c>
    </row>
    <row r="66" spans="1:23" x14ac:dyDescent="0.2">
      <c r="A66" s="1">
        <v>44973</v>
      </c>
      <c r="B66" s="4">
        <v>153.509995</v>
      </c>
      <c r="C66" s="4">
        <v>156.33000200000001</v>
      </c>
      <c r="D66" s="4">
        <v>153.35000600000001</v>
      </c>
      <c r="E66" s="4">
        <v>153.71000699999999</v>
      </c>
      <c r="F66" s="4">
        <v>153.08900499999999</v>
      </c>
      <c r="G66">
        <v>68167900</v>
      </c>
      <c r="H66" s="4">
        <f t="shared" si="5"/>
        <v>68.167900000000003</v>
      </c>
      <c r="I66" s="10">
        <f t="shared" si="6"/>
        <v>-1.6199950000000172</v>
      </c>
      <c r="J66" s="6" t="b">
        <f t="shared" ref="J66:J129" si="14">(E66-D66)&lt;(C66-E66)</f>
        <v>1</v>
      </c>
      <c r="K66" s="5">
        <f t="shared" ref="K66:K129" si="15">(C66-D66)/D66</f>
        <v>1.9432643517470743E-2</v>
      </c>
      <c r="L66" s="5">
        <f t="shared" si="7"/>
        <v>1.3029249333242879E-3</v>
      </c>
      <c r="M66" s="5">
        <f t="shared" ref="M66:M129" si="16">(D66-F66)/D66</f>
        <v>1.7019953686863343E-3</v>
      </c>
      <c r="N66" s="4">
        <f t="shared" si="8"/>
        <v>151.67475577174491</v>
      </c>
      <c r="O66" s="4">
        <f t="shared" si="9"/>
        <v>147.91248618099698</v>
      </c>
      <c r="P66" s="5">
        <f t="shared" si="10"/>
        <v>2.4804850165110977E-2</v>
      </c>
      <c r="Q66" s="5">
        <f t="shared" ref="Q66:Q129" si="17">(D66-N66)/N66</f>
        <v>1.104501681727562E-2</v>
      </c>
      <c r="S66" s="13">
        <f t="shared" ref="S66:S129" si="18">(C66-N66)/N66</f>
        <v>3.069229420920095E-2</v>
      </c>
      <c r="T66" s="20" t="b">
        <f t="shared" si="11"/>
        <v>1</v>
      </c>
      <c r="U66" s="13"/>
      <c r="V66" s="13"/>
      <c r="W66" s="13">
        <f t="shared" si="12"/>
        <v>2.6909262901512344E-3</v>
      </c>
    </row>
    <row r="67" spans="1:23" x14ac:dyDescent="0.2">
      <c r="A67" s="1">
        <v>44974</v>
      </c>
      <c r="B67" s="4">
        <v>152.35000600000001</v>
      </c>
      <c r="C67" s="4">
        <v>153</v>
      </c>
      <c r="D67" s="4">
        <v>150.85000600000001</v>
      </c>
      <c r="E67" s="4">
        <v>152.550003</v>
      </c>
      <c r="F67" s="4">
        <v>151.933685</v>
      </c>
      <c r="G67">
        <v>59144100</v>
      </c>
      <c r="H67" s="4">
        <f t="shared" ref="H67:H130" si="19">(G67/1000000)</f>
        <v>59.144100000000002</v>
      </c>
      <c r="I67" s="10">
        <f t="shared" ref="I67:I130" si="20">(E67-E66)</f>
        <v>-1.1600039999999865</v>
      </c>
      <c r="J67" s="6" t="b">
        <f t="shared" si="14"/>
        <v>0</v>
      </c>
      <c r="K67" s="5">
        <f t="shared" si="15"/>
        <v>1.4252528435431367E-2</v>
      </c>
      <c r="L67" s="5">
        <f t="shared" ref="L67:L130" si="21">(E67-B67)/B67</f>
        <v>1.3127469125271724E-3</v>
      </c>
      <c r="M67" s="5">
        <f t="shared" si="16"/>
        <v>-7.1838180768782293E-3</v>
      </c>
      <c r="N67" s="4">
        <f t="shared" ref="N67:N130" si="22">(E67-N66)*(2/($Y$1+1))+N66</f>
        <v>151.82063030978742</v>
      </c>
      <c r="O67" s="4">
        <f t="shared" ref="O67:O130" si="23">(E67-O66)*(2/($Y$2+1))+O66</f>
        <v>148.3157485130842</v>
      </c>
      <c r="P67" s="5">
        <f t="shared" ref="P67:P130" si="24">(N67-O67)/N67</f>
        <v>2.3085675441812913E-2</v>
      </c>
      <c r="Q67" s="5">
        <f t="shared" si="17"/>
        <v>-6.3932306683674566E-3</v>
      </c>
      <c r="S67" s="13">
        <f t="shared" si="18"/>
        <v>7.7681780651687312E-3</v>
      </c>
      <c r="T67" s="20" t="b">
        <f t="shared" ref="T67:T130" si="25">(E67&lt;E66)</f>
        <v>1</v>
      </c>
      <c r="U67" s="13"/>
      <c r="V67" s="13"/>
      <c r="W67" s="13">
        <f t="shared" si="12"/>
        <v>9.6175884576357631E-4</v>
      </c>
    </row>
    <row r="68" spans="1:23" x14ac:dyDescent="0.2">
      <c r="A68" s="1">
        <v>44978</v>
      </c>
      <c r="B68" s="4">
        <v>150.199997</v>
      </c>
      <c r="C68" s="4">
        <v>151.300003</v>
      </c>
      <c r="D68" s="4">
        <v>148.41000399999999</v>
      </c>
      <c r="E68" s="4">
        <v>148.479996</v>
      </c>
      <c r="F68" s="4">
        <v>147.88012699999999</v>
      </c>
      <c r="G68">
        <v>58867200</v>
      </c>
      <c r="H68" s="4">
        <f t="shared" si="19"/>
        <v>58.867199999999997</v>
      </c>
      <c r="I68" s="10">
        <f t="shared" si="20"/>
        <v>-4.0700070000000039</v>
      </c>
      <c r="J68" s="6" t="b">
        <f t="shared" si="14"/>
        <v>1</v>
      </c>
      <c r="K68" s="5">
        <f t="shared" si="15"/>
        <v>1.947307406581579E-2</v>
      </c>
      <c r="L68" s="5">
        <f t="shared" si="21"/>
        <v>-1.1451405022331634E-2</v>
      </c>
      <c r="M68" s="5">
        <f t="shared" si="16"/>
        <v>3.5703590439900472E-3</v>
      </c>
      <c r="N68" s="4">
        <f t="shared" si="22"/>
        <v>151.26385792482284</v>
      </c>
      <c r="O68" s="4">
        <f t="shared" si="23"/>
        <v>148.33003090325079</v>
      </c>
      <c r="P68" s="5">
        <f t="shared" si="24"/>
        <v>1.9395426388173636E-2</v>
      </c>
      <c r="Q68" s="5">
        <f t="shared" si="17"/>
        <v>-1.8866727081899525E-2</v>
      </c>
      <c r="S68" s="13">
        <f t="shared" si="18"/>
        <v>2.3895381007090136E-4</v>
      </c>
      <c r="T68" s="20" t="b">
        <f t="shared" si="25"/>
        <v>1</v>
      </c>
      <c r="U68" s="13"/>
      <c r="V68" s="13"/>
      <c r="W68" s="13">
        <f t="shared" ref="W68:W131" si="26">(N68-N67)/N67</f>
        <v>-3.6673038692336471E-3</v>
      </c>
    </row>
    <row r="69" spans="1:23" x14ac:dyDescent="0.2">
      <c r="A69" s="1">
        <v>44979</v>
      </c>
      <c r="B69" s="4">
        <v>148.86999499999999</v>
      </c>
      <c r="C69" s="4">
        <v>149.949997</v>
      </c>
      <c r="D69" s="4">
        <v>147.16000399999999</v>
      </c>
      <c r="E69" s="4">
        <v>148.91000399999999</v>
      </c>
      <c r="F69" s="4">
        <v>148.30839499999999</v>
      </c>
      <c r="G69">
        <v>51011300</v>
      </c>
      <c r="H69" s="4">
        <f t="shared" si="19"/>
        <v>51.011299999999999</v>
      </c>
      <c r="I69" s="10">
        <f t="shared" si="20"/>
        <v>0.43000799999998662</v>
      </c>
      <c r="J69" s="6" t="b">
        <f t="shared" si="14"/>
        <v>0</v>
      </c>
      <c r="K69" s="5">
        <f t="shared" si="15"/>
        <v>1.8958908155506778E-2</v>
      </c>
      <c r="L69" s="5">
        <f t="shared" si="21"/>
        <v>2.6875126851450318E-4</v>
      </c>
      <c r="M69" s="5">
        <f t="shared" si="16"/>
        <v>-7.8036896492609756E-3</v>
      </c>
      <c r="N69" s="4">
        <f t="shared" si="22"/>
        <v>150.87154893735237</v>
      </c>
      <c r="O69" s="4">
        <f t="shared" si="23"/>
        <v>148.38046334644636</v>
      </c>
      <c r="P69" s="5">
        <f t="shared" si="24"/>
        <v>1.6511301225789126E-2</v>
      </c>
      <c r="Q69" s="5">
        <f t="shared" si="17"/>
        <v>-2.4600694852636273E-2</v>
      </c>
      <c r="S69" s="13">
        <f t="shared" si="18"/>
        <v>-6.1081890114022741E-3</v>
      </c>
      <c r="T69" s="20" t="b">
        <f t="shared" si="25"/>
        <v>0</v>
      </c>
      <c r="U69" s="13">
        <f>(E69-E68)/E68</f>
        <v>2.8960668883637806E-3</v>
      </c>
      <c r="V69" s="13"/>
      <c r="W69" s="13">
        <f t="shared" si="26"/>
        <v>-2.5935408024925989E-3</v>
      </c>
    </row>
    <row r="70" spans="1:23" x14ac:dyDescent="0.2">
      <c r="A70" s="1">
        <v>44980</v>
      </c>
      <c r="B70" s="4">
        <v>150.08999600000001</v>
      </c>
      <c r="C70" s="4">
        <v>150.33999600000001</v>
      </c>
      <c r="D70" s="4">
        <v>147.240005</v>
      </c>
      <c r="E70" s="4">
        <v>149.39999399999999</v>
      </c>
      <c r="F70" s="4">
        <v>148.79641699999999</v>
      </c>
      <c r="G70">
        <v>48394200</v>
      </c>
      <c r="H70" s="4">
        <f t="shared" si="19"/>
        <v>48.394199999999998</v>
      </c>
      <c r="I70" s="10">
        <f t="shared" si="20"/>
        <v>0.48999000000000592</v>
      </c>
      <c r="J70" s="6" t="b">
        <f t="shared" si="14"/>
        <v>0</v>
      </c>
      <c r="K70" s="5">
        <f t="shared" si="15"/>
        <v>2.1053999556710265E-2</v>
      </c>
      <c r="L70" s="5">
        <f t="shared" si="21"/>
        <v>-4.5972551028652239E-3</v>
      </c>
      <c r="M70" s="5">
        <f t="shared" si="16"/>
        <v>-1.0570578288149302E-2</v>
      </c>
      <c r="N70" s="4">
        <f t="shared" si="22"/>
        <v>150.62628978112699</v>
      </c>
      <c r="O70" s="4">
        <f t="shared" si="23"/>
        <v>148.4691181858858</v>
      </c>
      <c r="P70" s="5">
        <f t="shared" si="24"/>
        <v>1.4321348539990845E-2</v>
      </c>
      <c r="Q70" s="5">
        <f t="shared" si="17"/>
        <v>-2.2481366208034155E-2</v>
      </c>
      <c r="S70" s="13">
        <f t="shared" si="18"/>
        <v>-1.9006893255020839E-3</v>
      </c>
      <c r="T70" s="20" t="b">
        <f t="shared" si="25"/>
        <v>0</v>
      </c>
      <c r="U70" s="13">
        <f>(E70-E69)/E69</f>
        <v>3.2905109585518915E-3</v>
      </c>
      <c r="V70" s="13"/>
      <c r="W70" s="13">
        <f t="shared" si="26"/>
        <v>-1.6256156840228912E-3</v>
      </c>
    </row>
    <row r="71" spans="1:23" x14ac:dyDescent="0.2">
      <c r="A71" s="1">
        <v>44981</v>
      </c>
      <c r="B71" s="4">
        <v>147.11000100000001</v>
      </c>
      <c r="C71" s="4">
        <v>147.19000199999999</v>
      </c>
      <c r="D71" s="4">
        <v>145.720001</v>
      </c>
      <c r="E71" s="4">
        <v>146.71000699999999</v>
      </c>
      <c r="F71" s="4">
        <v>146.11729399999999</v>
      </c>
      <c r="G71">
        <v>55469600</v>
      </c>
      <c r="H71" s="4">
        <f t="shared" si="19"/>
        <v>55.4696</v>
      </c>
      <c r="I71" s="10">
        <f t="shared" si="20"/>
        <v>-2.6899870000000021</v>
      </c>
      <c r="J71" s="6" t="b">
        <f t="shared" si="14"/>
        <v>0</v>
      </c>
      <c r="K71" s="5">
        <f t="shared" si="15"/>
        <v>1.0087846485809428E-2</v>
      </c>
      <c r="L71" s="5">
        <f t="shared" si="21"/>
        <v>-2.7190129649990336E-3</v>
      </c>
      <c r="M71" s="5">
        <f t="shared" si="16"/>
        <v>-2.7264136513421421E-3</v>
      </c>
      <c r="N71" s="4">
        <f t="shared" si="22"/>
        <v>149.97357598427249</v>
      </c>
      <c r="O71" s="4">
        <f t="shared" si="23"/>
        <v>148.31615199580878</v>
      </c>
      <c r="P71" s="5">
        <f t="shared" si="24"/>
        <v>1.105144007926781E-2</v>
      </c>
      <c r="Q71" s="5">
        <f t="shared" si="17"/>
        <v>-2.8362162843396866E-2</v>
      </c>
      <c r="S71" s="13">
        <f t="shared" si="18"/>
        <v>-1.8560429502357152E-2</v>
      </c>
      <c r="T71" s="20" t="b">
        <f t="shared" si="25"/>
        <v>1</v>
      </c>
      <c r="U71" s="13">
        <f>(E71-E70)/E70</f>
        <v>-1.80052684607203E-2</v>
      </c>
      <c r="V71" s="13"/>
      <c r="W71" s="13">
        <f t="shared" si="26"/>
        <v>-4.3333324999437267E-3</v>
      </c>
    </row>
    <row r="72" spans="1:23" x14ac:dyDescent="0.2">
      <c r="A72" s="1">
        <v>44984</v>
      </c>
      <c r="B72" s="4">
        <v>147.71000699999999</v>
      </c>
      <c r="C72" s="4">
        <v>149.16999799999999</v>
      </c>
      <c r="D72" s="4">
        <v>147.449997</v>
      </c>
      <c r="E72" s="4">
        <v>147.91999799999999</v>
      </c>
      <c r="F72" s="4">
        <v>147.322372</v>
      </c>
      <c r="G72">
        <v>44998500</v>
      </c>
      <c r="H72" s="4">
        <f t="shared" si="19"/>
        <v>44.9985</v>
      </c>
      <c r="I72" s="10">
        <f t="shared" si="20"/>
        <v>1.2099910000000023</v>
      </c>
      <c r="J72" s="6" t="b">
        <f t="shared" si="14"/>
        <v>1</v>
      </c>
      <c r="K72" s="5">
        <f t="shared" si="15"/>
        <v>1.1664978195964265E-2</v>
      </c>
      <c r="L72" s="5">
        <f t="shared" si="21"/>
        <v>1.4216436940525112E-3</v>
      </c>
      <c r="M72" s="5">
        <f t="shared" si="16"/>
        <v>8.6554766087919809E-4</v>
      </c>
      <c r="N72" s="4">
        <f t="shared" si="22"/>
        <v>149.63131298689373</v>
      </c>
      <c r="O72" s="4">
        <f t="shared" si="23"/>
        <v>148.2817038222602</v>
      </c>
      <c r="P72" s="5">
        <f t="shared" si="24"/>
        <v>9.0195637376499337E-3</v>
      </c>
      <c r="Q72" s="5">
        <f t="shared" si="17"/>
        <v>-1.4577937888473908E-2</v>
      </c>
      <c r="S72" s="13">
        <f t="shared" si="18"/>
        <v>-3.0830110201208127E-3</v>
      </c>
      <c r="T72" s="20" t="b">
        <f t="shared" si="25"/>
        <v>0</v>
      </c>
      <c r="U72" s="13"/>
      <c r="V72" s="13"/>
      <c r="W72" s="13">
        <f t="shared" si="26"/>
        <v>-2.2821553405824387E-3</v>
      </c>
    </row>
    <row r="73" spans="1:23" x14ac:dyDescent="0.2">
      <c r="A73" s="1">
        <v>44985</v>
      </c>
      <c r="B73" s="4">
        <v>147.050003</v>
      </c>
      <c r="C73" s="4">
        <v>149.08000200000001</v>
      </c>
      <c r="D73" s="4">
        <v>146.83000200000001</v>
      </c>
      <c r="E73" s="4">
        <v>147.41000399999999</v>
      </c>
      <c r="F73" s="4">
        <v>146.814438</v>
      </c>
      <c r="G73">
        <v>50547000</v>
      </c>
      <c r="H73" s="4">
        <f t="shared" si="19"/>
        <v>50.546999999999997</v>
      </c>
      <c r="I73" s="10">
        <f t="shared" si="20"/>
        <v>-0.50999400000000605</v>
      </c>
      <c r="J73" s="6" t="b">
        <f t="shared" si="14"/>
        <v>1</v>
      </c>
      <c r="K73" s="5">
        <f t="shared" si="15"/>
        <v>1.5323843692381069E-2</v>
      </c>
      <c r="L73" s="5">
        <f t="shared" si="21"/>
        <v>2.4481536392759046E-3</v>
      </c>
      <c r="M73" s="5">
        <f t="shared" si="16"/>
        <v>1.0600013476817838E-4</v>
      </c>
      <c r="N73" s="4">
        <f t="shared" si="22"/>
        <v>149.26109482241145</v>
      </c>
      <c r="O73" s="4">
        <f t="shared" si="23"/>
        <v>148.20590383771582</v>
      </c>
      <c r="P73" s="5">
        <f t="shared" si="24"/>
        <v>7.0694308248983283E-3</v>
      </c>
      <c r="Q73" s="5">
        <f t="shared" si="17"/>
        <v>-1.628751836038668E-2</v>
      </c>
      <c r="S73" s="13">
        <f t="shared" si="18"/>
        <v>-1.2132620534969602E-3</v>
      </c>
      <c r="T73" s="20" t="b">
        <f t="shared" si="25"/>
        <v>1</v>
      </c>
      <c r="U73" s="13"/>
      <c r="V73" s="13"/>
      <c r="W73" s="13">
        <f t="shared" si="26"/>
        <v>-2.4742024720100469E-3</v>
      </c>
    </row>
    <row r="74" spans="1:23" x14ac:dyDescent="0.2">
      <c r="A74" s="1">
        <v>44986</v>
      </c>
      <c r="B74" s="4">
        <v>146.83000200000001</v>
      </c>
      <c r="C74" s="4">
        <v>147.229996</v>
      </c>
      <c r="D74" s="4">
        <v>145.009995</v>
      </c>
      <c r="E74" s="4">
        <v>145.30999800000001</v>
      </c>
      <c r="F74" s="4">
        <v>144.722916</v>
      </c>
      <c r="G74">
        <v>55479000</v>
      </c>
      <c r="H74" s="4">
        <f t="shared" si="19"/>
        <v>55.478999999999999</v>
      </c>
      <c r="I74" s="10">
        <f t="shared" si="20"/>
        <v>-2.1000059999999792</v>
      </c>
      <c r="J74" s="6" t="b">
        <f t="shared" si="14"/>
        <v>1</v>
      </c>
      <c r="K74" s="5">
        <f t="shared" si="15"/>
        <v>1.5309296438497197E-2</v>
      </c>
      <c r="L74" s="5">
        <f t="shared" si="21"/>
        <v>-1.0352134981241776E-2</v>
      </c>
      <c r="M74" s="5">
        <f t="shared" si="16"/>
        <v>1.9797187083552799E-3</v>
      </c>
      <c r="N74" s="4">
        <f t="shared" si="22"/>
        <v>148.60257868534288</v>
      </c>
      <c r="O74" s="4">
        <f t="shared" si="23"/>
        <v>147.954085938784</v>
      </c>
      <c r="P74" s="5">
        <f t="shared" si="24"/>
        <v>4.3639400627900095E-3</v>
      </c>
      <c r="Q74" s="5">
        <f t="shared" si="17"/>
        <v>-2.4175782931398222E-2</v>
      </c>
      <c r="S74" s="13">
        <f t="shared" si="18"/>
        <v>-9.23660072043056E-3</v>
      </c>
      <c r="T74" s="20" t="b">
        <f t="shared" si="25"/>
        <v>1</v>
      </c>
      <c r="U74" s="13"/>
      <c r="V74" s="13"/>
      <c r="W74" s="13">
        <f t="shared" si="26"/>
        <v>-4.4118404588420462E-3</v>
      </c>
    </row>
    <row r="75" spans="1:23" x14ac:dyDescent="0.2">
      <c r="A75" s="1">
        <v>44987</v>
      </c>
      <c r="B75" s="4">
        <v>144.38000500000001</v>
      </c>
      <c r="C75" s="4">
        <v>146.71000699999999</v>
      </c>
      <c r="D75" s="4">
        <v>143.89999399999999</v>
      </c>
      <c r="E75" s="4">
        <v>145.91000399999999</v>
      </c>
      <c r="F75" s="4">
        <v>145.32051100000001</v>
      </c>
      <c r="G75">
        <v>52238100</v>
      </c>
      <c r="H75" s="4">
        <f t="shared" si="19"/>
        <v>52.238100000000003</v>
      </c>
      <c r="I75" s="10">
        <f t="shared" si="20"/>
        <v>0.60000599999997917</v>
      </c>
      <c r="J75" s="6" t="b">
        <f t="shared" si="14"/>
        <v>0</v>
      </c>
      <c r="K75" s="5">
        <f t="shared" si="15"/>
        <v>1.952754077251732E-2</v>
      </c>
      <c r="L75" s="5">
        <f t="shared" si="21"/>
        <v>1.059702830734751E-2</v>
      </c>
      <c r="M75" s="5">
        <f t="shared" si="16"/>
        <v>-9.8715570481539977E-3</v>
      </c>
      <c r="N75" s="4">
        <f t="shared" si="22"/>
        <v>148.15381623778572</v>
      </c>
      <c r="O75" s="4">
        <f t="shared" si="23"/>
        <v>147.77633968323758</v>
      </c>
      <c r="P75" s="5">
        <f t="shared" si="24"/>
        <v>2.5478692627282158E-3</v>
      </c>
      <c r="Q75" s="5">
        <f t="shared" si="17"/>
        <v>-2.8712201587560694E-2</v>
      </c>
      <c r="S75" s="13">
        <f t="shared" si="18"/>
        <v>-9.745339502213202E-3</v>
      </c>
      <c r="T75" s="20" t="b">
        <f t="shared" si="25"/>
        <v>0</v>
      </c>
      <c r="U75" s="13"/>
      <c r="V75" s="13"/>
      <c r="W75" s="13">
        <f t="shared" si="26"/>
        <v>-3.0198833124382429E-3</v>
      </c>
    </row>
    <row r="76" spans="1:23" x14ac:dyDescent="0.2">
      <c r="A76" s="1">
        <v>44988</v>
      </c>
      <c r="B76" s="4">
        <v>148.03999300000001</v>
      </c>
      <c r="C76" s="4">
        <v>151.11000100000001</v>
      </c>
      <c r="D76" s="4">
        <v>147.33000200000001</v>
      </c>
      <c r="E76" s="4">
        <v>151.029999</v>
      </c>
      <c r="F76" s="4">
        <v>150.419815</v>
      </c>
      <c r="G76">
        <v>70732300</v>
      </c>
      <c r="H76" s="4">
        <f t="shared" si="19"/>
        <v>70.732299999999995</v>
      </c>
      <c r="I76" s="10">
        <f t="shared" si="20"/>
        <v>5.1199950000000172</v>
      </c>
      <c r="J76" s="6" t="b">
        <f t="shared" si="14"/>
        <v>0</v>
      </c>
      <c r="K76" s="5">
        <f t="shared" si="15"/>
        <v>2.5656681929590985E-2</v>
      </c>
      <c r="L76" s="5">
        <f t="shared" si="21"/>
        <v>2.0197285472716781E-2</v>
      </c>
      <c r="M76" s="5">
        <f t="shared" si="16"/>
        <v>-2.0972055644172136E-2</v>
      </c>
      <c r="N76" s="4">
        <f t="shared" si="22"/>
        <v>148.63318003148811</v>
      </c>
      <c r="O76" s="4">
        <f t="shared" si="23"/>
        <v>148.05926658034736</v>
      </c>
      <c r="P76" s="5">
        <f t="shared" si="24"/>
        <v>3.8612741180614582E-3</v>
      </c>
      <c r="Q76" s="5">
        <f t="shared" si="17"/>
        <v>-8.7677464157869863E-3</v>
      </c>
      <c r="S76" s="13">
        <f t="shared" si="18"/>
        <v>1.6663984232774837E-2</v>
      </c>
      <c r="T76" s="20" t="b">
        <f t="shared" si="25"/>
        <v>0</v>
      </c>
      <c r="U76" s="13"/>
      <c r="V76" s="13"/>
      <c r="W76" s="13">
        <f t="shared" si="26"/>
        <v>3.2355818154087578E-3</v>
      </c>
    </row>
    <row r="77" spans="1:23" x14ac:dyDescent="0.2">
      <c r="A77" s="1">
        <v>44991</v>
      </c>
      <c r="B77" s="4">
        <v>153.78999300000001</v>
      </c>
      <c r="C77" s="4">
        <v>156.300003</v>
      </c>
      <c r="D77" s="4">
        <v>153.46000699999999</v>
      </c>
      <c r="E77" s="4">
        <v>153.83000200000001</v>
      </c>
      <c r="F77" s="4">
        <v>153.20851099999999</v>
      </c>
      <c r="G77">
        <v>87558000</v>
      </c>
      <c r="H77" s="4">
        <f t="shared" si="19"/>
        <v>87.558000000000007</v>
      </c>
      <c r="I77" s="10">
        <f t="shared" si="20"/>
        <v>2.8000030000000038</v>
      </c>
      <c r="J77" s="6" t="b">
        <f t="shared" si="14"/>
        <v>1</v>
      </c>
      <c r="K77" s="5">
        <f t="shared" si="15"/>
        <v>1.8506424282907882E-2</v>
      </c>
      <c r="L77" s="5">
        <f t="shared" si="21"/>
        <v>2.6015346785273431E-4</v>
      </c>
      <c r="M77" s="5">
        <f t="shared" si="16"/>
        <v>1.6388374073253043E-3</v>
      </c>
      <c r="N77" s="4">
        <f t="shared" si="22"/>
        <v>149.49931702624008</v>
      </c>
      <c r="O77" s="4">
        <f t="shared" si="23"/>
        <v>148.56106966031714</v>
      </c>
      <c r="P77" s="5">
        <f t="shared" si="24"/>
        <v>6.2759307840734311E-3</v>
      </c>
      <c r="Q77" s="5">
        <f t="shared" si="17"/>
        <v>2.6493030553876931E-2</v>
      </c>
      <c r="S77" s="13">
        <f t="shared" si="18"/>
        <v>4.5489746100754902E-2</v>
      </c>
      <c r="T77" s="20" t="b">
        <f t="shared" si="25"/>
        <v>0</v>
      </c>
      <c r="U77" s="13"/>
      <c r="V77" s="13"/>
      <c r="W77" s="13">
        <f t="shared" si="26"/>
        <v>5.8273461858817576E-3</v>
      </c>
    </row>
    <row r="78" spans="1:23" x14ac:dyDescent="0.2">
      <c r="A78" s="1">
        <v>44992</v>
      </c>
      <c r="B78" s="4">
        <v>153.699997</v>
      </c>
      <c r="C78" s="4">
        <v>154.029999</v>
      </c>
      <c r="D78" s="4">
        <v>151.13000500000001</v>
      </c>
      <c r="E78" s="4">
        <v>151.60000600000001</v>
      </c>
      <c r="F78" s="4">
        <v>150.98753400000001</v>
      </c>
      <c r="G78">
        <v>56182000</v>
      </c>
      <c r="H78" s="4">
        <f t="shared" si="19"/>
        <v>56.182000000000002</v>
      </c>
      <c r="I78" s="10">
        <f t="shared" si="20"/>
        <v>-2.2299959999999999</v>
      </c>
      <c r="J78" s="6" t="b">
        <f t="shared" si="14"/>
        <v>1</v>
      </c>
      <c r="K78" s="5">
        <f t="shared" si="15"/>
        <v>1.918873753759217E-2</v>
      </c>
      <c r="L78" s="5">
        <f t="shared" si="21"/>
        <v>-1.3662921541891693E-2</v>
      </c>
      <c r="M78" s="5">
        <f t="shared" si="16"/>
        <v>9.4270492480960644E-4</v>
      </c>
      <c r="N78" s="4">
        <f t="shared" si="22"/>
        <v>149.84943185520007</v>
      </c>
      <c r="O78" s="4">
        <f t="shared" si="23"/>
        <v>148.82532499420262</v>
      </c>
      <c r="P78" s="5">
        <f t="shared" si="24"/>
        <v>6.8342391980975043E-3</v>
      </c>
      <c r="Q78" s="5">
        <f t="shared" si="17"/>
        <v>8.545732399154949E-3</v>
      </c>
      <c r="S78" s="13">
        <f t="shared" si="18"/>
        <v>2.7898451752821001E-2</v>
      </c>
      <c r="T78" s="20" t="b">
        <f t="shared" si="25"/>
        <v>1</v>
      </c>
      <c r="U78" s="13"/>
      <c r="V78" s="13"/>
      <c r="W78" s="13">
        <f t="shared" si="26"/>
        <v>2.3419159092113858E-3</v>
      </c>
    </row>
    <row r="79" spans="1:23" x14ac:dyDescent="0.2">
      <c r="A79" s="1">
        <v>44993</v>
      </c>
      <c r="B79" s="4">
        <v>152.80999800000001</v>
      </c>
      <c r="C79" s="4">
        <v>153.470001</v>
      </c>
      <c r="D79" s="4">
        <v>151.83000200000001</v>
      </c>
      <c r="E79" s="4">
        <v>152.86999499999999</v>
      </c>
      <c r="F79" s="4">
        <v>152.252396</v>
      </c>
      <c r="G79">
        <v>47204800</v>
      </c>
      <c r="H79" s="4">
        <f t="shared" si="19"/>
        <v>47.204799999999999</v>
      </c>
      <c r="I79" s="10">
        <f t="shared" si="20"/>
        <v>1.2699889999999812</v>
      </c>
      <c r="J79" s="6" t="b">
        <f t="shared" si="14"/>
        <v>0</v>
      </c>
      <c r="K79" s="5">
        <f t="shared" si="15"/>
        <v>1.0801547641420625E-2</v>
      </c>
      <c r="L79" s="5">
        <f t="shared" si="21"/>
        <v>3.9262483335665918E-4</v>
      </c>
      <c r="M79" s="5">
        <f t="shared" si="16"/>
        <v>-2.7820193271155791E-3</v>
      </c>
      <c r="N79" s="4">
        <f t="shared" si="22"/>
        <v>150.35285904600005</v>
      </c>
      <c r="O79" s="4">
        <f t="shared" si="23"/>
        <v>149.17703542948934</v>
      </c>
      <c r="P79" s="5">
        <f t="shared" si="24"/>
        <v>7.8204273864255023E-3</v>
      </c>
      <c r="Q79" s="5">
        <f t="shared" si="17"/>
        <v>9.8245085818290355E-3</v>
      </c>
      <c r="S79" s="13">
        <f t="shared" si="18"/>
        <v>2.0732176120749832E-2</v>
      </c>
      <c r="T79" s="20" t="b">
        <f t="shared" si="25"/>
        <v>0</v>
      </c>
      <c r="U79" s="13"/>
      <c r="V79" s="13"/>
      <c r="W79" s="13">
        <f t="shared" si="26"/>
        <v>3.3595535503027161E-3</v>
      </c>
    </row>
    <row r="80" spans="1:23" x14ac:dyDescent="0.2">
      <c r="A80" s="1">
        <v>44994</v>
      </c>
      <c r="B80" s="4">
        <v>153.55999800000001</v>
      </c>
      <c r="C80" s="4">
        <v>154.53999300000001</v>
      </c>
      <c r="D80" s="4">
        <v>150.229996</v>
      </c>
      <c r="E80" s="4">
        <v>150.58999600000001</v>
      </c>
      <c r="F80" s="4">
        <v>149.98159799999999</v>
      </c>
      <c r="G80">
        <v>53833600</v>
      </c>
      <c r="H80" s="4">
        <f t="shared" si="19"/>
        <v>53.833599999999997</v>
      </c>
      <c r="I80" s="10">
        <f t="shared" si="20"/>
        <v>-2.2799989999999752</v>
      </c>
      <c r="J80" s="6" t="b">
        <f t="shared" si="14"/>
        <v>1</v>
      </c>
      <c r="K80" s="5">
        <f t="shared" si="15"/>
        <v>2.868932380188581E-2</v>
      </c>
      <c r="L80" s="5">
        <f t="shared" si="21"/>
        <v>-1.9340987488160776E-2</v>
      </c>
      <c r="M80" s="5">
        <f t="shared" si="16"/>
        <v>1.6534514185836016E-3</v>
      </c>
      <c r="N80" s="4">
        <f t="shared" si="22"/>
        <v>150.39238187166671</v>
      </c>
      <c r="O80" s="4">
        <f t="shared" si="23"/>
        <v>149.2999015660555</v>
      </c>
      <c r="P80" s="5">
        <f t="shared" si="24"/>
        <v>7.2641997687320154E-3</v>
      </c>
      <c r="Q80" s="5">
        <f t="shared" si="17"/>
        <v>-1.0797479875362436E-3</v>
      </c>
      <c r="S80" s="13">
        <f t="shared" si="18"/>
        <v>2.7578598574710702E-2</v>
      </c>
      <c r="T80" s="20" t="b">
        <f t="shared" si="25"/>
        <v>1</v>
      </c>
      <c r="U80" s="13"/>
      <c r="V80" s="13"/>
      <c r="W80" s="13">
        <f t="shared" si="26"/>
        <v>2.62867137462106E-4</v>
      </c>
    </row>
    <row r="81" spans="1:23" x14ac:dyDescent="0.2">
      <c r="A81" s="1">
        <v>44995</v>
      </c>
      <c r="B81" s="4">
        <v>150.21000699999999</v>
      </c>
      <c r="C81" s="4">
        <v>150.94000199999999</v>
      </c>
      <c r="D81" s="4">
        <v>147.61000100000001</v>
      </c>
      <c r="E81" s="4">
        <v>148.5</v>
      </c>
      <c r="F81" s="4">
        <v>147.90003999999999</v>
      </c>
      <c r="G81">
        <v>68572400</v>
      </c>
      <c r="H81" s="4">
        <f t="shared" si="19"/>
        <v>68.572400000000002</v>
      </c>
      <c r="I81" s="10">
        <f t="shared" si="20"/>
        <v>-2.0899960000000135</v>
      </c>
      <c r="J81" s="6" t="b">
        <f t="shared" si="14"/>
        <v>1</v>
      </c>
      <c r="K81" s="5">
        <f t="shared" si="15"/>
        <v>2.2559453813701832E-2</v>
      </c>
      <c r="L81" s="5">
        <f t="shared" si="21"/>
        <v>-1.1384108383671073E-2</v>
      </c>
      <c r="M81" s="5">
        <f t="shared" si="16"/>
        <v>-1.9649007386699957E-3</v>
      </c>
      <c r="N81" s="4">
        <f t="shared" si="22"/>
        <v>150.0769848930556</v>
      </c>
      <c r="O81" s="4">
        <f t="shared" si="23"/>
        <v>149.23034490813762</v>
      </c>
      <c r="P81" s="5">
        <f t="shared" si="24"/>
        <v>5.6413712303807536E-3</v>
      </c>
      <c r="Q81" s="5">
        <f t="shared" si="17"/>
        <v>-1.6438122706246727E-2</v>
      </c>
      <c r="S81" s="13">
        <f t="shared" si="18"/>
        <v>5.7504960374795697E-3</v>
      </c>
      <c r="T81" s="20" t="b">
        <f t="shared" si="25"/>
        <v>1</v>
      </c>
      <c r="U81" s="13"/>
      <c r="V81" s="13"/>
      <c r="W81" s="13">
        <f t="shared" si="26"/>
        <v>-2.097160605383952E-3</v>
      </c>
    </row>
    <row r="82" spans="1:23" x14ac:dyDescent="0.2">
      <c r="A82" s="1">
        <v>44998</v>
      </c>
      <c r="B82" s="4">
        <v>147.80999800000001</v>
      </c>
      <c r="C82" s="4">
        <v>153.13999899999999</v>
      </c>
      <c r="D82" s="4">
        <v>147.699997</v>
      </c>
      <c r="E82" s="4">
        <v>150.470001</v>
      </c>
      <c r="F82" s="4">
        <v>149.862076</v>
      </c>
      <c r="G82">
        <v>84457100</v>
      </c>
      <c r="H82" s="4">
        <f t="shared" si="19"/>
        <v>84.457099999999997</v>
      </c>
      <c r="I82" s="10">
        <f t="shared" si="20"/>
        <v>1.9700009999999963</v>
      </c>
      <c r="J82" s="6" t="b">
        <f t="shared" si="14"/>
        <v>0</v>
      </c>
      <c r="K82" s="5">
        <f t="shared" si="15"/>
        <v>3.6831429319527965E-2</v>
      </c>
      <c r="L82" s="5">
        <f t="shared" si="21"/>
        <v>1.7996096583398836E-2</v>
      </c>
      <c r="M82" s="5">
        <f t="shared" si="16"/>
        <v>-1.4638314447629986E-2</v>
      </c>
      <c r="N82" s="4">
        <f t="shared" si="22"/>
        <v>150.14248757754632</v>
      </c>
      <c r="O82" s="4">
        <f t="shared" si="23"/>
        <v>149.3381410900387</v>
      </c>
      <c r="P82" s="5">
        <f t="shared" si="24"/>
        <v>5.3572210004325565E-3</v>
      </c>
      <c r="Q82" s="5">
        <f t="shared" si="17"/>
        <v>-1.626781743765111E-2</v>
      </c>
      <c r="S82" s="13">
        <f t="shared" si="18"/>
        <v>1.9964444913739027E-2</v>
      </c>
      <c r="T82" s="20" t="b">
        <f t="shared" si="25"/>
        <v>0</v>
      </c>
      <c r="U82" s="13"/>
      <c r="V82" s="13"/>
      <c r="W82" s="13">
        <f t="shared" si="26"/>
        <v>4.364605574758919E-4</v>
      </c>
    </row>
    <row r="83" spans="1:23" x14ac:dyDescent="0.2">
      <c r="A83" s="1">
        <v>44999</v>
      </c>
      <c r="B83" s="4">
        <v>151.279999</v>
      </c>
      <c r="C83" s="4">
        <v>153.39999399999999</v>
      </c>
      <c r="D83" s="4">
        <v>150.10000600000001</v>
      </c>
      <c r="E83" s="4">
        <v>152.58999600000001</v>
      </c>
      <c r="F83" s="4">
        <v>151.97352599999999</v>
      </c>
      <c r="G83">
        <v>73695900</v>
      </c>
      <c r="H83" s="4">
        <f t="shared" si="19"/>
        <v>73.695899999999995</v>
      </c>
      <c r="I83" s="10">
        <f t="shared" si="20"/>
        <v>2.1199950000000172</v>
      </c>
      <c r="J83" s="6" t="b">
        <f t="shared" si="14"/>
        <v>0</v>
      </c>
      <c r="K83" s="5">
        <f t="shared" si="15"/>
        <v>2.1985262279070026E-2</v>
      </c>
      <c r="L83" s="5">
        <f t="shared" si="21"/>
        <v>8.6594196764901467E-3</v>
      </c>
      <c r="M83" s="5">
        <f t="shared" si="16"/>
        <v>-1.2481811626309893E-2</v>
      </c>
      <c r="N83" s="4">
        <f t="shared" si="22"/>
        <v>150.55040564795527</v>
      </c>
      <c r="O83" s="4">
        <f t="shared" si="23"/>
        <v>149.62091108220926</v>
      </c>
      <c r="P83" s="5">
        <f t="shared" si="24"/>
        <v>6.1739758305236819E-3</v>
      </c>
      <c r="Q83" s="5">
        <f t="shared" si="17"/>
        <v>-2.9916867112830831E-3</v>
      </c>
      <c r="S83" s="13">
        <f t="shared" si="18"/>
        <v>1.8927802550782576E-2</v>
      </c>
      <c r="T83" s="20" t="b">
        <f t="shared" si="25"/>
        <v>0</v>
      </c>
      <c r="U83" s="13"/>
      <c r="V83" s="13"/>
      <c r="W83" s="13">
        <f t="shared" si="26"/>
        <v>2.7168729983794247E-3</v>
      </c>
    </row>
    <row r="84" spans="1:23" x14ac:dyDescent="0.2">
      <c r="A84" s="1">
        <v>45000</v>
      </c>
      <c r="B84" s="4">
        <v>151.19000199999999</v>
      </c>
      <c r="C84" s="4">
        <v>153.25</v>
      </c>
      <c r="D84" s="4">
        <v>149.91999799999999</v>
      </c>
      <c r="E84" s="4">
        <v>152.990005</v>
      </c>
      <c r="F84" s="4">
        <v>152.37190200000001</v>
      </c>
      <c r="G84">
        <v>77167900</v>
      </c>
      <c r="H84" s="4">
        <f t="shared" si="19"/>
        <v>77.167900000000003</v>
      </c>
      <c r="I84" s="10">
        <f t="shared" si="20"/>
        <v>0.40000899999998296</v>
      </c>
      <c r="J84" s="6" t="b">
        <f t="shared" si="14"/>
        <v>0</v>
      </c>
      <c r="K84" s="5">
        <f t="shared" si="15"/>
        <v>2.2211859954800742E-2</v>
      </c>
      <c r="L84" s="5">
        <f t="shared" si="21"/>
        <v>1.1905568993907441E-2</v>
      </c>
      <c r="M84" s="5">
        <f t="shared" si="16"/>
        <v>-1.6354749417752883E-2</v>
      </c>
      <c r="N84" s="4">
        <f t="shared" si="22"/>
        <v>150.95700553996272</v>
      </c>
      <c r="O84" s="4">
        <f t="shared" si="23"/>
        <v>149.91387577071279</v>
      </c>
      <c r="P84" s="5">
        <f t="shared" si="24"/>
        <v>6.9101116938477102E-3</v>
      </c>
      <c r="Q84" s="5">
        <f t="shared" si="17"/>
        <v>-6.8695555814281403E-3</v>
      </c>
      <c r="S84" s="13">
        <f t="shared" si="18"/>
        <v>1.5189718766846202E-2</v>
      </c>
      <c r="T84" s="20" t="b">
        <f t="shared" si="25"/>
        <v>0</v>
      </c>
      <c r="U84" s="13"/>
      <c r="V84" s="13"/>
      <c r="W84" s="13">
        <f t="shared" si="26"/>
        <v>2.7007558714802538E-3</v>
      </c>
    </row>
    <row r="85" spans="1:23" x14ac:dyDescent="0.2">
      <c r="A85" s="1">
        <v>45001</v>
      </c>
      <c r="B85" s="4">
        <v>152.16000399999999</v>
      </c>
      <c r="C85" s="4">
        <v>156.46000699999999</v>
      </c>
      <c r="D85" s="4">
        <v>151.63999899999999</v>
      </c>
      <c r="E85" s="4">
        <v>155.85000600000001</v>
      </c>
      <c r="F85" s="4">
        <v>155.22035199999999</v>
      </c>
      <c r="G85">
        <v>76161100</v>
      </c>
      <c r="H85" s="4">
        <f t="shared" si="19"/>
        <v>76.161100000000005</v>
      </c>
      <c r="I85" s="10">
        <f t="shared" si="20"/>
        <v>2.8600010000000111</v>
      </c>
      <c r="J85" s="6" t="b">
        <f t="shared" si="14"/>
        <v>0</v>
      </c>
      <c r="K85" s="5">
        <f t="shared" si="15"/>
        <v>3.1785861459943707E-2</v>
      </c>
      <c r="L85" s="5">
        <f t="shared" si="21"/>
        <v>2.4250801150084232E-2</v>
      </c>
      <c r="M85" s="5">
        <f t="shared" si="16"/>
        <v>-2.3610874595165372E-2</v>
      </c>
      <c r="N85" s="4">
        <f t="shared" si="22"/>
        <v>151.77250561663561</v>
      </c>
      <c r="O85" s="4">
        <f t="shared" si="23"/>
        <v>150.43006100804212</v>
      </c>
      <c r="P85" s="5">
        <f t="shared" si="24"/>
        <v>8.8451106683604241E-3</v>
      </c>
      <c r="Q85" s="5">
        <f t="shared" si="17"/>
        <v>-8.7306074375766108E-4</v>
      </c>
      <c r="S85" s="13">
        <f t="shared" si="18"/>
        <v>3.0885049728338845E-2</v>
      </c>
      <c r="T85" s="20" t="b">
        <f t="shared" si="25"/>
        <v>0</v>
      </c>
      <c r="U85" s="13"/>
      <c r="V85" s="13"/>
      <c r="W85" s="13">
        <f t="shared" si="26"/>
        <v>5.4022009363255668E-3</v>
      </c>
    </row>
    <row r="86" spans="1:23" x14ac:dyDescent="0.2">
      <c r="A86" s="1">
        <v>45002</v>
      </c>
      <c r="B86" s="4">
        <v>156.08000200000001</v>
      </c>
      <c r="C86" s="4">
        <v>156.740005</v>
      </c>
      <c r="D86" s="4">
        <v>154.279999</v>
      </c>
      <c r="E86" s="4">
        <v>155</v>
      </c>
      <c r="F86" s="4">
        <v>154.37377900000001</v>
      </c>
      <c r="G86">
        <v>98944600</v>
      </c>
      <c r="H86" s="4">
        <f t="shared" si="19"/>
        <v>98.944599999999994</v>
      </c>
      <c r="I86" s="10">
        <f t="shared" si="20"/>
        <v>-0.85000600000000759</v>
      </c>
      <c r="J86" s="6" t="b">
        <f t="shared" si="14"/>
        <v>1</v>
      </c>
      <c r="K86" s="5">
        <f t="shared" si="15"/>
        <v>1.5945073994977098E-2</v>
      </c>
      <c r="L86" s="5">
        <f t="shared" si="21"/>
        <v>-6.9195411722253013E-3</v>
      </c>
      <c r="M86" s="5">
        <f t="shared" si="16"/>
        <v>-6.0785585045284793E-4</v>
      </c>
      <c r="N86" s="4">
        <f t="shared" si="22"/>
        <v>152.31042134719635</v>
      </c>
      <c r="O86" s="4">
        <f t="shared" si="23"/>
        <v>150.82744700734281</v>
      </c>
      <c r="P86" s="5">
        <f t="shared" si="24"/>
        <v>9.7365257527129746E-3</v>
      </c>
      <c r="Q86" s="5">
        <f t="shared" si="17"/>
        <v>1.2931338744798931E-2</v>
      </c>
      <c r="S86" s="13">
        <f t="shared" si="18"/>
        <v>2.9082603892915962E-2</v>
      </c>
      <c r="T86" s="20" t="b">
        <f t="shared" si="25"/>
        <v>1</v>
      </c>
      <c r="U86" s="13"/>
      <c r="V86" s="13"/>
      <c r="W86" s="13">
        <f t="shared" si="26"/>
        <v>3.5442238261485246E-3</v>
      </c>
    </row>
    <row r="87" spans="1:23" x14ac:dyDescent="0.2">
      <c r="A87" s="1">
        <v>45005</v>
      </c>
      <c r="B87" s="4">
        <v>155.070007</v>
      </c>
      <c r="C87" s="4">
        <v>157.820007</v>
      </c>
      <c r="D87" s="4">
        <v>154.14999399999999</v>
      </c>
      <c r="E87" s="4">
        <v>157.39999399999999</v>
      </c>
      <c r="F87" s="4">
        <v>156.764084</v>
      </c>
      <c r="G87">
        <v>73641400</v>
      </c>
      <c r="H87" s="4">
        <f t="shared" si="19"/>
        <v>73.641400000000004</v>
      </c>
      <c r="I87" s="10">
        <f t="shared" si="20"/>
        <v>2.3999939999999924</v>
      </c>
      <c r="J87" s="6" t="b">
        <f t="shared" si="14"/>
        <v>0</v>
      </c>
      <c r="K87" s="5">
        <f t="shared" si="15"/>
        <v>2.3808064501124871E-2</v>
      </c>
      <c r="L87" s="5">
        <f t="shared" si="21"/>
        <v>1.502538785595069E-2</v>
      </c>
      <c r="M87" s="5">
        <f t="shared" si="16"/>
        <v>-1.6958093426847648E-2</v>
      </c>
      <c r="N87" s="4">
        <f t="shared" si="22"/>
        <v>153.15868345599696</v>
      </c>
      <c r="O87" s="4">
        <f t="shared" si="23"/>
        <v>151.39897283279126</v>
      </c>
      <c r="P87" s="5">
        <f t="shared" si="24"/>
        <v>1.1489460365538315E-2</v>
      </c>
      <c r="Q87" s="5">
        <f t="shared" si="17"/>
        <v>6.4724410110761684E-3</v>
      </c>
      <c r="S87" s="13">
        <f t="shared" si="18"/>
        <v>3.0434601805272465E-2</v>
      </c>
      <c r="T87" s="20" t="b">
        <f t="shared" si="25"/>
        <v>0</v>
      </c>
      <c r="U87" s="13"/>
      <c r="V87" s="13"/>
      <c r="W87" s="13">
        <f t="shared" si="26"/>
        <v>5.5692978937204258E-3</v>
      </c>
    </row>
    <row r="88" spans="1:23" x14ac:dyDescent="0.2">
      <c r="A88" s="1">
        <v>45006</v>
      </c>
      <c r="B88" s="4">
        <v>157.320007</v>
      </c>
      <c r="C88" s="4">
        <v>159.39999399999999</v>
      </c>
      <c r="D88" s="4">
        <v>156.53999300000001</v>
      </c>
      <c r="E88" s="4">
        <v>159.279999</v>
      </c>
      <c r="F88" s="4">
        <v>158.63649000000001</v>
      </c>
      <c r="G88">
        <v>73938300</v>
      </c>
      <c r="H88" s="4">
        <f t="shared" si="19"/>
        <v>73.938299999999998</v>
      </c>
      <c r="I88" s="10">
        <f t="shared" si="20"/>
        <v>1.8800050000000113</v>
      </c>
      <c r="J88" s="6" t="b">
        <f t="shared" si="14"/>
        <v>0</v>
      </c>
      <c r="K88" s="5">
        <f t="shared" si="15"/>
        <v>1.8270097916766755E-2</v>
      </c>
      <c r="L88" s="5">
        <f t="shared" si="21"/>
        <v>1.2458631533114536E-2</v>
      </c>
      <c r="M88" s="5">
        <f t="shared" si="16"/>
        <v>-1.3392724503315899E-2</v>
      </c>
      <c r="N88" s="4">
        <f t="shared" si="22"/>
        <v>154.17890271333081</v>
      </c>
      <c r="O88" s="4">
        <f t="shared" si="23"/>
        <v>152.08427945602679</v>
      </c>
      <c r="P88" s="5">
        <f t="shared" si="24"/>
        <v>1.3585667172626168E-2</v>
      </c>
      <c r="Q88" s="5">
        <f t="shared" si="17"/>
        <v>1.5313964784528514E-2</v>
      </c>
      <c r="R88" s="38"/>
      <c r="S88" s="13">
        <f t="shared" si="18"/>
        <v>3.3863850337402523E-2</v>
      </c>
      <c r="T88" s="20" t="b">
        <f t="shared" si="25"/>
        <v>0</v>
      </c>
      <c r="U88" s="13">
        <f>(E88-E87)/E87</f>
        <v>1.1944123708162347E-2</v>
      </c>
      <c r="V88" s="13"/>
      <c r="W88" s="13">
        <f t="shared" si="26"/>
        <v>6.6611910883065404E-3</v>
      </c>
    </row>
    <row r="89" spans="1:23" x14ac:dyDescent="0.2">
      <c r="A89" s="1">
        <v>45007</v>
      </c>
      <c r="B89" s="4">
        <v>159.300003</v>
      </c>
      <c r="C89" s="4">
        <v>162.13999899999999</v>
      </c>
      <c r="D89" s="4">
        <v>157.80999800000001</v>
      </c>
      <c r="E89" s="4">
        <v>157.83000200000001</v>
      </c>
      <c r="F89" s="4">
        <v>157.192352</v>
      </c>
      <c r="G89">
        <v>75701800</v>
      </c>
      <c r="H89" s="4">
        <f t="shared" si="19"/>
        <v>75.701800000000006</v>
      </c>
      <c r="I89" s="10">
        <f t="shared" si="20"/>
        <v>-1.4499969999999962</v>
      </c>
      <c r="J89" s="6" t="b">
        <f t="shared" si="14"/>
        <v>1</v>
      </c>
      <c r="K89" s="5">
        <f t="shared" si="15"/>
        <v>2.7438065109157288E-2</v>
      </c>
      <c r="L89" s="5">
        <f t="shared" si="21"/>
        <v>-9.2278780434172144E-3</v>
      </c>
      <c r="M89" s="5">
        <f t="shared" si="16"/>
        <v>3.9138584869635928E-3</v>
      </c>
      <c r="N89" s="4">
        <f t="shared" si="22"/>
        <v>154.78741926110902</v>
      </c>
      <c r="O89" s="4">
        <f t="shared" si="23"/>
        <v>152.58390750332882</v>
      </c>
      <c r="P89" s="5">
        <f t="shared" si="24"/>
        <v>1.4235729029522278E-2</v>
      </c>
      <c r="Q89" s="5">
        <f t="shared" si="17"/>
        <v>1.9527289448454679E-2</v>
      </c>
      <c r="R89" s="38"/>
      <c r="S89" s="13">
        <f t="shared" si="18"/>
        <v>4.7501145596904028E-2</v>
      </c>
      <c r="T89" s="20" t="b">
        <f t="shared" si="25"/>
        <v>1</v>
      </c>
      <c r="U89" s="13">
        <f>(E89-E88)/E88</f>
        <v>-9.1034468175756091E-3</v>
      </c>
      <c r="V89" s="13"/>
      <c r="W89" s="13">
        <f t="shared" si="26"/>
        <v>3.9468211089142358E-3</v>
      </c>
    </row>
    <row r="90" spans="1:23" x14ac:dyDescent="0.2">
      <c r="A90" s="1">
        <v>45008</v>
      </c>
      <c r="B90" s="4">
        <v>158.83000200000001</v>
      </c>
      <c r="C90" s="4">
        <v>161.550003</v>
      </c>
      <c r="D90" s="4">
        <v>157.679993</v>
      </c>
      <c r="E90" s="4">
        <v>158.929993</v>
      </c>
      <c r="F90" s="4">
        <v>158.287903</v>
      </c>
      <c r="G90">
        <v>67622100</v>
      </c>
      <c r="H90" s="4">
        <f t="shared" si="19"/>
        <v>67.622100000000003</v>
      </c>
      <c r="I90" s="10">
        <f t="shared" si="20"/>
        <v>1.0999909999999886</v>
      </c>
      <c r="J90" s="6" t="b">
        <f t="shared" si="14"/>
        <v>1</v>
      </c>
      <c r="K90" s="5">
        <f t="shared" si="15"/>
        <v>2.454344350459229E-2</v>
      </c>
      <c r="L90" s="5">
        <f t="shared" si="21"/>
        <v>6.2954730681164764E-4</v>
      </c>
      <c r="M90" s="5">
        <f t="shared" si="16"/>
        <v>-3.8553401001229369E-3</v>
      </c>
      <c r="N90" s="4">
        <f t="shared" si="22"/>
        <v>155.47784821759086</v>
      </c>
      <c r="O90" s="4">
        <f t="shared" si="23"/>
        <v>153.1357410247785</v>
      </c>
      <c r="P90" s="5">
        <f t="shared" si="24"/>
        <v>1.5063928525268697E-2</v>
      </c>
      <c r="Q90" s="5">
        <f t="shared" si="17"/>
        <v>1.4163720476290869E-2</v>
      </c>
      <c r="R90" s="38"/>
      <c r="S90" s="13">
        <f t="shared" si="18"/>
        <v>3.9054790454207844E-2</v>
      </c>
      <c r="T90" s="20" t="b">
        <f t="shared" si="25"/>
        <v>0</v>
      </c>
      <c r="U90" s="13">
        <f>(E90-E89)/E89</f>
        <v>6.9694670598812293E-3</v>
      </c>
      <c r="V90" s="13"/>
      <c r="W90" s="13">
        <f t="shared" si="26"/>
        <v>4.4604978865702399E-3</v>
      </c>
    </row>
    <row r="91" spans="1:23" x14ac:dyDescent="0.2">
      <c r="A91" s="1">
        <v>45009</v>
      </c>
      <c r="B91" s="4">
        <v>158.86000100000001</v>
      </c>
      <c r="C91" s="4">
        <v>160.33999600000001</v>
      </c>
      <c r="D91" s="4">
        <v>157.85000600000001</v>
      </c>
      <c r="E91" s="4">
        <v>160.25</v>
      </c>
      <c r="F91" s="4">
        <v>159.60256999999999</v>
      </c>
      <c r="G91">
        <v>59196500</v>
      </c>
      <c r="H91" s="4">
        <f t="shared" si="19"/>
        <v>59.1965</v>
      </c>
      <c r="I91" s="10">
        <f t="shared" si="20"/>
        <v>1.3200070000000039</v>
      </c>
      <c r="J91" s="6" t="b">
        <f t="shared" si="14"/>
        <v>0</v>
      </c>
      <c r="K91" s="5">
        <f t="shared" si="15"/>
        <v>1.5774405482125897E-2</v>
      </c>
      <c r="L91" s="5">
        <f t="shared" si="21"/>
        <v>8.749836278799902E-3</v>
      </c>
      <c r="M91" s="5">
        <f t="shared" si="16"/>
        <v>-1.1102717348011873E-2</v>
      </c>
      <c r="N91" s="4">
        <f t="shared" si="22"/>
        <v>156.27320684799238</v>
      </c>
      <c r="O91" s="4">
        <f t="shared" si="23"/>
        <v>153.75437224001516</v>
      </c>
      <c r="P91" s="5">
        <f t="shared" si="24"/>
        <v>1.6118147562091734E-2</v>
      </c>
      <c r="Q91" s="5">
        <f t="shared" si="17"/>
        <v>1.0090015965061643E-2</v>
      </c>
      <c r="S91" s="13">
        <f t="shared" si="18"/>
        <v>2.6023585450341547E-2</v>
      </c>
      <c r="T91" s="20" t="b">
        <f t="shared" si="25"/>
        <v>0</v>
      </c>
      <c r="U91" s="13">
        <f>(E91-E90)/E90</f>
        <v>8.3055877313227087E-3</v>
      </c>
      <c r="V91" s="13">
        <f>(E91-E88)/E88</f>
        <v>6.0899108870536619E-3</v>
      </c>
      <c r="W91" s="13">
        <f t="shared" si="26"/>
        <v>5.1155752380134612E-3</v>
      </c>
    </row>
    <row r="92" spans="1:23" x14ac:dyDescent="0.2">
      <c r="A92" s="1">
        <v>45012</v>
      </c>
      <c r="B92" s="4">
        <v>159.94000199999999</v>
      </c>
      <c r="C92" s="4">
        <v>160.770004</v>
      </c>
      <c r="D92" s="4">
        <v>157.86999499999999</v>
      </c>
      <c r="E92" s="4">
        <v>158.279999</v>
      </c>
      <c r="F92" s="4">
        <v>157.640533</v>
      </c>
      <c r="G92">
        <v>52390300</v>
      </c>
      <c r="H92" s="4">
        <f t="shared" si="19"/>
        <v>52.390300000000003</v>
      </c>
      <c r="I92" s="10">
        <f t="shared" si="20"/>
        <v>-1.9700009999999963</v>
      </c>
      <c r="J92" s="6" t="b">
        <f t="shared" si="14"/>
        <v>1</v>
      </c>
      <c r="K92" s="5">
        <f t="shared" si="15"/>
        <v>1.8369602152708067E-2</v>
      </c>
      <c r="L92" s="5">
        <f t="shared" si="21"/>
        <v>-1.0378910711780466E-2</v>
      </c>
      <c r="M92" s="5">
        <f t="shared" si="16"/>
        <v>1.453487092338122E-3</v>
      </c>
      <c r="N92" s="4">
        <f t="shared" si="22"/>
        <v>156.60767220666031</v>
      </c>
      <c r="O92" s="4">
        <f t="shared" si="23"/>
        <v>154.14790500175297</v>
      </c>
      <c r="P92" s="5">
        <f t="shared" si="24"/>
        <v>1.5706556200269773E-2</v>
      </c>
      <c r="Q92" s="5">
        <f t="shared" si="17"/>
        <v>8.0604147648265269E-3</v>
      </c>
      <c r="S92" s="13">
        <f t="shared" si="18"/>
        <v>2.657808352995027E-2</v>
      </c>
      <c r="T92" s="20" t="b">
        <f t="shared" si="25"/>
        <v>1</v>
      </c>
      <c r="U92" s="13"/>
      <c r="V92" s="13"/>
      <c r="W92" s="13">
        <f t="shared" si="26"/>
        <v>2.1402604158066779E-3</v>
      </c>
    </row>
    <row r="93" spans="1:23" x14ac:dyDescent="0.2">
      <c r="A93" s="1">
        <v>45013</v>
      </c>
      <c r="B93" s="4">
        <v>157.970001</v>
      </c>
      <c r="C93" s="4">
        <v>158.490005</v>
      </c>
      <c r="D93" s="4">
        <v>155.979996</v>
      </c>
      <c r="E93" s="4">
        <v>157.64999399999999</v>
      </c>
      <c r="F93" s="4">
        <v>157.01307700000001</v>
      </c>
      <c r="G93">
        <v>45992200</v>
      </c>
      <c r="H93" s="4">
        <f t="shared" si="19"/>
        <v>45.992199999999997</v>
      </c>
      <c r="I93" s="10">
        <f t="shared" si="20"/>
        <v>-0.63000500000001125</v>
      </c>
      <c r="J93" s="6" t="b">
        <f t="shared" si="14"/>
        <v>0</v>
      </c>
      <c r="K93" s="5">
        <f t="shared" si="15"/>
        <v>1.6091864754247055E-2</v>
      </c>
      <c r="L93" s="5">
        <f t="shared" si="21"/>
        <v>-2.0257453818716118E-3</v>
      </c>
      <c r="M93" s="5">
        <f t="shared" si="16"/>
        <v>-6.6231633959011639E-3</v>
      </c>
      <c r="N93" s="4">
        <f t="shared" si="22"/>
        <v>156.78139250555026</v>
      </c>
      <c r="O93" s="4">
        <f t="shared" si="23"/>
        <v>154.45243447986141</v>
      </c>
      <c r="P93" s="5">
        <f t="shared" si="24"/>
        <v>1.4854811457337965E-2</v>
      </c>
      <c r="Q93" s="5">
        <f t="shared" si="17"/>
        <v>-5.1115536910535326E-3</v>
      </c>
      <c r="S93" s="13">
        <f t="shared" si="18"/>
        <v>1.0898056632513016E-2</v>
      </c>
      <c r="T93" s="20" t="b">
        <f t="shared" si="25"/>
        <v>1</v>
      </c>
      <c r="U93" s="13"/>
      <c r="V93" s="13"/>
      <c r="W93" s="13">
        <f t="shared" si="26"/>
        <v>1.1092706790297264E-3</v>
      </c>
    </row>
    <row r="94" spans="1:23" x14ac:dyDescent="0.2">
      <c r="A94" s="1">
        <v>45014</v>
      </c>
      <c r="B94" s="4">
        <v>159.36999499999999</v>
      </c>
      <c r="C94" s="4">
        <v>161.050003</v>
      </c>
      <c r="D94" s="4">
        <v>159.35000600000001</v>
      </c>
      <c r="E94" s="4">
        <v>160.770004</v>
      </c>
      <c r="F94" s="4">
        <v>160.12048300000001</v>
      </c>
      <c r="G94">
        <v>51305700</v>
      </c>
      <c r="H94" s="4">
        <f t="shared" si="19"/>
        <v>51.305700000000002</v>
      </c>
      <c r="I94" s="10">
        <f t="shared" si="20"/>
        <v>3.1200100000000077</v>
      </c>
      <c r="J94" s="6" t="b">
        <f t="shared" si="14"/>
        <v>0</v>
      </c>
      <c r="K94" s="5">
        <f t="shared" si="15"/>
        <v>1.0668320903608853E-2</v>
      </c>
      <c r="L94" s="5">
        <f t="shared" si="21"/>
        <v>8.7846460684146439E-3</v>
      </c>
      <c r="M94" s="5">
        <f t="shared" si="16"/>
        <v>-4.8351237589536059E-3</v>
      </c>
      <c r="N94" s="4">
        <f t="shared" si="22"/>
        <v>157.44616108795856</v>
      </c>
      <c r="O94" s="4">
        <f t="shared" si="23"/>
        <v>155.00178835117782</v>
      </c>
      <c r="P94" s="5">
        <f t="shared" si="24"/>
        <v>1.552513392444778E-2</v>
      </c>
      <c r="Q94" s="5">
        <f t="shared" si="17"/>
        <v>1.2092037677424549E-2</v>
      </c>
      <c r="S94" s="13">
        <f t="shared" si="18"/>
        <v>2.2889360319354696E-2</v>
      </c>
      <c r="T94" s="20" t="b">
        <f t="shared" si="25"/>
        <v>0</v>
      </c>
      <c r="U94" s="13"/>
      <c r="V94" s="13"/>
      <c r="W94" s="13">
        <f t="shared" si="26"/>
        <v>4.2400987246287289E-3</v>
      </c>
    </row>
    <row r="95" spans="1:23" x14ac:dyDescent="0.2">
      <c r="A95" s="1">
        <v>45015</v>
      </c>
      <c r="B95" s="4">
        <v>161.529999</v>
      </c>
      <c r="C95" s="4">
        <v>162.470001</v>
      </c>
      <c r="D95" s="4">
        <v>161.270004</v>
      </c>
      <c r="E95" s="4">
        <v>162.36000100000001</v>
      </c>
      <c r="F95" s="4">
        <v>161.70404099999999</v>
      </c>
      <c r="G95">
        <v>49501700</v>
      </c>
      <c r="H95" s="4">
        <f t="shared" si="19"/>
        <v>49.5017</v>
      </c>
      <c r="I95" s="10">
        <f t="shared" si="20"/>
        <v>1.589997000000011</v>
      </c>
      <c r="J95" s="6" t="b">
        <f t="shared" si="14"/>
        <v>0</v>
      </c>
      <c r="K95" s="5">
        <f t="shared" si="15"/>
        <v>7.4409187712303664E-3</v>
      </c>
      <c r="L95" s="5">
        <f t="shared" si="21"/>
        <v>5.1383768039273466E-3</v>
      </c>
      <c r="M95" s="5">
        <f t="shared" si="16"/>
        <v>-2.6913684456781519E-3</v>
      </c>
      <c r="N95" s="4">
        <f t="shared" si="22"/>
        <v>158.26513440663214</v>
      </c>
      <c r="O95" s="4">
        <f t="shared" si="23"/>
        <v>155.64163292933628</v>
      </c>
      <c r="P95" s="5">
        <f t="shared" si="24"/>
        <v>1.6576623064403263E-2</v>
      </c>
      <c r="Q95" s="5">
        <f t="shared" si="17"/>
        <v>1.8986301718528963E-2</v>
      </c>
      <c r="R95" s="106" t="s">
        <v>187</v>
      </c>
      <c r="S95" s="13">
        <f t="shared" si="18"/>
        <v>2.6568496018612976E-2</v>
      </c>
      <c r="T95" s="20" t="b">
        <f t="shared" si="25"/>
        <v>0</v>
      </c>
      <c r="U95" s="13"/>
      <c r="V95" s="13"/>
      <c r="W95" s="13">
        <f t="shared" si="26"/>
        <v>5.201608683339437E-3</v>
      </c>
    </row>
    <row r="96" spans="1:23" x14ac:dyDescent="0.2">
      <c r="A96" s="1">
        <v>45016</v>
      </c>
      <c r="B96" s="4">
        <v>162.44000199999999</v>
      </c>
      <c r="C96" s="4">
        <v>165</v>
      </c>
      <c r="D96" s="4">
        <v>161.91000399999999</v>
      </c>
      <c r="E96" s="4">
        <v>164.89999399999999</v>
      </c>
      <c r="F96" s="4">
        <v>164.23378</v>
      </c>
      <c r="G96">
        <v>68749800</v>
      </c>
      <c r="H96" s="4">
        <f t="shared" si="19"/>
        <v>68.749799999999993</v>
      </c>
      <c r="I96" s="10">
        <f t="shared" si="20"/>
        <v>2.5399929999999813</v>
      </c>
      <c r="J96" s="6" t="b">
        <f t="shared" si="14"/>
        <v>0</v>
      </c>
      <c r="K96" s="5">
        <f t="shared" si="15"/>
        <v>1.9084651495654425E-2</v>
      </c>
      <c r="L96" s="5">
        <f t="shared" si="21"/>
        <v>1.5144003753459692E-2</v>
      </c>
      <c r="M96" s="5">
        <f t="shared" si="16"/>
        <v>-1.4352269424933185E-2</v>
      </c>
      <c r="N96" s="4">
        <f t="shared" si="22"/>
        <v>159.37094433886011</v>
      </c>
      <c r="O96" s="4">
        <f t="shared" si="23"/>
        <v>156.44670780504617</v>
      </c>
      <c r="P96" s="5">
        <f t="shared" si="24"/>
        <v>1.8348617722916447E-2</v>
      </c>
      <c r="Q96" s="5">
        <f t="shared" si="17"/>
        <v>1.5931760156614468E-2</v>
      </c>
      <c r="R96" s="106"/>
      <c r="S96" s="13">
        <f t="shared" si="18"/>
        <v>3.5320463742570231E-2</v>
      </c>
      <c r="T96" s="20" t="b">
        <f t="shared" si="25"/>
        <v>0</v>
      </c>
      <c r="U96" s="13"/>
      <c r="V96" s="13"/>
      <c r="W96" s="13">
        <f t="shared" si="26"/>
        <v>6.987072271943371E-3</v>
      </c>
    </row>
    <row r="97" spans="1:23" x14ac:dyDescent="0.2">
      <c r="A97" s="1">
        <v>45019</v>
      </c>
      <c r="B97" s="4">
        <v>164.270004</v>
      </c>
      <c r="C97" s="4">
        <v>166.28999300000001</v>
      </c>
      <c r="D97" s="4">
        <v>164.220001</v>
      </c>
      <c r="E97" s="4">
        <v>166.16999799999999</v>
      </c>
      <c r="F97" s="4">
        <v>165.498672</v>
      </c>
      <c r="G97">
        <v>56976200</v>
      </c>
      <c r="H97" s="4">
        <f t="shared" si="19"/>
        <v>56.976199999999999</v>
      </c>
      <c r="I97" s="10">
        <f t="shared" si="20"/>
        <v>1.2700040000000001</v>
      </c>
      <c r="J97" s="6" t="b">
        <f t="shared" si="14"/>
        <v>0</v>
      </c>
      <c r="K97" s="5">
        <f t="shared" si="15"/>
        <v>1.2604993224911827E-2</v>
      </c>
      <c r="L97" s="5">
        <f t="shared" si="21"/>
        <v>1.1566286928440035E-2</v>
      </c>
      <c r="M97" s="5">
        <f t="shared" si="16"/>
        <v>-7.7863292669204335E-3</v>
      </c>
      <c r="N97" s="4">
        <f t="shared" si="22"/>
        <v>160.50411994905011</v>
      </c>
      <c r="O97" s="4">
        <f t="shared" si="23"/>
        <v>157.29221130025954</v>
      </c>
      <c r="P97" s="5">
        <f t="shared" si="24"/>
        <v>2.0011378211413803E-2</v>
      </c>
      <c r="Q97" s="5">
        <f t="shared" si="17"/>
        <v>2.3151312577704836E-2</v>
      </c>
      <c r="R97" s="106"/>
      <c r="S97" s="13">
        <f t="shared" si="18"/>
        <v>3.6048127940806446E-2</v>
      </c>
      <c r="T97" s="20" t="b">
        <f t="shared" si="25"/>
        <v>0</v>
      </c>
      <c r="U97" s="13"/>
      <c r="V97" s="13"/>
      <c r="W97" s="13">
        <f t="shared" si="26"/>
        <v>7.1103024135980289E-3</v>
      </c>
    </row>
    <row r="98" spans="1:23" x14ac:dyDescent="0.2">
      <c r="A98" s="1">
        <v>45020</v>
      </c>
      <c r="B98" s="4">
        <v>166.60000600000001</v>
      </c>
      <c r="C98" s="4">
        <v>166.83999600000001</v>
      </c>
      <c r="D98" s="4">
        <v>165.11000100000001</v>
      </c>
      <c r="E98" s="4">
        <v>165.63000500000001</v>
      </c>
      <c r="F98" s="4">
        <v>164.96083100000001</v>
      </c>
      <c r="G98">
        <v>46278300</v>
      </c>
      <c r="H98" s="4">
        <f t="shared" si="19"/>
        <v>46.278300000000002</v>
      </c>
      <c r="I98" s="10">
        <f t="shared" si="20"/>
        <v>-0.53999299999998129</v>
      </c>
      <c r="J98" s="6" t="b">
        <f t="shared" si="14"/>
        <v>1</v>
      </c>
      <c r="K98" s="5">
        <f t="shared" si="15"/>
        <v>1.0477832896385255E-2</v>
      </c>
      <c r="L98" s="5">
        <f t="shared" si="21"/>
        <v>-5.8223347242856421E-3</v>
      </c>
      <c r="M98" s="5">
        <f t="shared" si="16"/>
        <v>9.0345829505505254E-4</v>
      </c>
      <c r="N98" s="4">
        <f t="shared" si="22"/>
        <v>161.35843412420843</v>
      </c>
      <c r="O98" s="4">
        <f t="shared" si="23"/>
        <v>158.0172368393674</v>
      </c>
      <c r="P98" s="5">
        <f t="shared" si="24"/>
        <v>2.070667891006606E-2</v>
      </c>
      <c r="Q98" s="5">
        <f t="shared" si="17"/>
        <v>2.3249896394654825E-2</v>
      </c>
      <c r="R98" s="106"/>
      <c r="S98" s="13">
        <f t="shared" si="18"/>
        <v>3.3971337820321544E-2</v>
      </c>
      <c r="T98" s="20" t="b">
        <f t="shared" si="25"/>
        <v>1</v>
      </c>
      <c r="U98" s="13"/>
      <c r="V98" s="13"/>
      <c r="W98" s="13">
        <f t="shared" si="26"/>
        <v>5.3226931210832015E-3</v>
      </c>
    </row>
    <row r="99" spans="1:23" x14ac:dyDescent="0.2">
      <c r="A99" s="1">
        <v>45021</v>
      </c>
      <c r="B99" s="4">
        <v>164.740005</v>
      </c>
      <c r="C99" s="4">
        <v>165.050003</v>
      </c>
      <c r="D99" s="4">
        <v>161.800003</v>
      </c>
      <c r="E99" s="4">
        <v>163.759995</v>
      </c>
      <c r="F99" s="4">
        <v>163.098389</v>
      </c>
      <c r="G99">
        <v>51511700</v>
      </c>
      <c r="H99" s="4">
        <f t="shared" si="19"/>
        <v>51.511699999999998</v>
      </c>
      <c r="I99" s="10">
        <f t="shared" si="20"/>
        <v>-1.8700100000000077</v>
      </c>
      <c r="J99" s="6" t="b">
        <f t="shared" si="14"/>
        <v>0</v>
      </c>
      <c r="K99" s="5">
        <f t="shared" si="15"/>
        <v>2.0086526203587276E-2</v>
      </c>
      <c r="L99" s="5">
        <f t="shared" si="21"/>
        <v>-5.9488282764104143E-3</v>
      </c>
      <c r="M99" s="5">
        <f t="shared" si="16"/>
        <v>-8.0246352034986888E-3</v>
      </c>
      <c r="N99" s="4">
        <f t="shared" si="22"/>
        <v>161.75869427017369</v>
      </c>
      <c r="O99" s="4">
        <f t="shared" si="23"/>
        <v>158.51660711420502</v>
      </c>
      <c r="P99" s="5">
        <f t="shared" si="24"/>
        <v>2.0042738169941305E-2</v>
      </c>
      <c r="Q99" s="5">
        <f t="shared" si="17"/>
        <v>2.5537254743981323E-4</v>
      </c>
      <c r="R99" s="36"/>
      <c r="S99" s="13">
        <f t="shared" si="18"/>
        <v>2.0347028298392918E-2</v>
      </c>
      <c r="T99" s="20" t="b">
        <f t="shared" si="25"/>
        <v>1</v>
      </c>
      <c r="U99" s="13"/>
      <c r="V99" s="13"/>
      <c r="W99" s="13">
        <f t="shared" si="26"/>
        <v>2.4805653831342666E-3</v>
      </c>
    </row>
    <row r="100" spans="1:23" x14ac:dyDescent="0.2">
      <c r="A100" s="1">
        <v>45022</v>
      </c>
      <c r="B100" s="4">
        <v>162.429993</v>
      </c>
      <c r="C100" s="4">
        <v>164.96000699999999</v>
      </c>
      <c r="D100" s="4">
        <v>162</v>
      </c>
      <c r="E100" s="4">
        <v>164.66000399999999</v>
      </c>
      <c r="F100" s="4">
        <v>163.994766</v>
      </c>
      <c r="G100">
        <v>45390100</v>
      </c>
      <c r="H100" s="4">
        <f t="shared" si="19"/>
        <v>45.390099999999997</v>
      </c>
      <c r="I100" s="10">
        <f t="shared" si="20"/>
        <v>0.90000899999998296</v>
      </c>
      <c r="J100" s="6" t="b">
        <f t="shared" si="14"/>
        <v>0</v>
      </c>
      <c r="K100" s="5">
        <f t="shared" si="15"/>
        <v>1.8271648148148089E-2</v>
      </c>
      <c r="L100" s="5">
        <f t="shared" si="21"/>
        <v>1.3729059263088133E-2</v>
      </c>
      <c r="M100" s="5">
        <f t="shared" si="16"/>
        <v>-1.2313370370370362E-2</v>
      </c>
      <c r="N100" s="4">
        <f t="shared" si="22"/>
        <v>162.24224589181142</v>
      </c>
      <c r="O100" s="4">
        <f t="shared" si="23"/>
        <v>159.05081553905674</v>
      </c>
      <c r="P100" s="5">
        <f t="shared" si="24"/>
        <v>1.967077277075437E-2</v>
      </c>
      <c r="Q100" s="5">
        <f t="shared" si="17"/>
        <v>-1.4931122931629E-3</v>
      </c>
      <c r="R100" s="36"/>
      <c r="S100" s="13">
        <f t="shared" si="18"/>
        <v>1.6751254232518841E-2</v>
      </c>
      <c r="T100" s="20" t="b">
        <f t="shared" si="25"/>
        <v>0</v>
      </c>
      <c r="U100" s="13">
        <f>(E100-E99)/E99</f>
        <v>5.4959027081063535E-3</v>
      </c>
      <c r="V100" s="13"/>
      <c r="W100" s="13">
        <f t="shared" si="26"/>
        <v>2.9893392983878146E-3</v>
      </c>
    </row>
    <row r="101" spans="1:23" x14ac:dyDescent="0.2">
      <c r="A101" s="1">
        <v>45026</v>
      </c>
      <c r="B101" s="4">
        <v>161.41999799999999</v>
      </c>
      <c r="C101" s="4">
        <v>162.029999</v>
      </c>
      <c r="D101" s="4">
        <v>160.08000200000001</v>
      </c>
      <c r="E101" s="4">
        <v>162.029999</v>
      </c>
      <c r="F101" s="4">
        <v>161.37539699999999</v>
      </c>
      <c r="G101">
        <v>47716900</v>
      </c>
      <c r="H101" s="4">
        <f t="shared" si="19"/>
        <v>47.716900000000003</v>
      </c>
      <c r="I101" s="10">
        <f t="shared" si="20"/>
        <v>-2.6300049999999828</v>
      </c>
      <c r="J101" s="6" t="b">
        <f t="shared" si="14"/>
        <v>0</v>
      </c>
      <c r="K101" s="5">
        <f t="shared" si="15"/>
        <v>1.218139040253133E-2</v>
      </c>
      <c r="L101" s="5">
        <f t="shared" si="21"/>
        <v>3.7789679566221476E-3</v>
      </c>
      <c r="M101" s="5">
        <f t="shared" si="16"/>
        <v>-8.0921725625664655E-3</v>
      </c>
      <c r="N101" s="4">
        <f t="shared" si="22"/>
        <v>162.20687140984285</v>
      </c>
      <c r="O101" s="4">
        <f t="shared" si="23"/>
        <v>159.3098749704431</v>
      </c>
      <c r="P101" s="5">
        <f t="shared" si="24"/>
        <v>1.7859887279867422E-2</v>
      </c>
      <c r="Q101" s="5">
        <f t="shared" si="17"/>
        <v>-1.3112079601541341E-2</v>
      </c>
      <c r="S101" s="13">
        <f t="shared" si="18"/>
        <v>-1.0904125596254539E-3</v>
      </c>
      <c r="T101" s="20" t="b">
        <f t="shared" si="25"/>
        <v>1</v>
      </c>
      <c r="U101" s="13">
        <f>(E101-E100)/E100</f>
        <v>-1.5972336548710293E-2</v>
      </c>
      <c r="V101" s="13"/>
      <c r="W101" s="13">
        <f t="shared" si="26"/>
        <v>-2.1803496231285712E-4</v>
      </c>
    </row>
    <row r="102" spans="1:23" x14ac:dyDescent="0.2">
      <c r="A102" s="1">
        <v>45027</v>
      </c>
      <c r="B102" s="4">
        <v>162.35000600000001</v>
      </c>
      <c r="C102" s="4">
        <v>162.36000100000001</v>
      </c>
      <c r="D102" s="4">
        <v>160.509995</v>
      </c>
      <c r="E102" s="4">
        <v>160.800003</v>
      </c>
      <c r="F102" s="4">
        <v>160.15036000000001</v>
      </c>
      <c r="G102">
        <v>47644200</v>
      </c>
      <c r="H102" s="4">
        <f t="shared" si="19"/>
        <v>47.644199999999998</v>
      </c>
      <c r="I102" s="10">
        <f t="shared" si="20"/>
        <v>-1.2299959999999999</v>
      </c>
      <c r="J102" s="6" t="b">
        <f t="shared" si="14"/>
        <v>1</v>
      </c>
      <c r="K102" s="5">
        <f t="shared" si="15"/>
        <v>1.1525799374674503E-2</v>
      </c>
      <c r="L102" s="5">
        <f t="shared" si="21"/>
        <v>-9.5472925328995914E-3</v>
      </c>
      <c r="M102" s="5">
        <f t="shared" si="16"/>
        <v>2.2405769808914221E-3</v>
      </c>
      <c r="N102" s="4">
        <f t="shared" si="22"/>
        <v>161.97239334153571</v>
      </c>
      <c r="O102" s="4">
        <f t="shared" si="23"/>
        <v>159.43945132083937</v>
      </c>
      <c r="P102" s="5">
        <f t="shared" si="24"/>
        <v>1.5638109485456367E-2</v>
      </c>
      <c r="Q102" s="5">
        <f t="shared" si="17"/>
        <v>-9.0286888485501572E-3</v>
      </c>
      <c r="S102" s="13">
        <f t="shared" si="18"/>
        <v>2.3930476698395954E-3</v>
      </c>
      <c r="T102" s="20" t="b">
        <f t="shared" si="25"/>
        <v>1</v>
      </c>
      <c r="U102" s="13">
        <f>(E102-E101)/E101</f>
        <v>-7.5911621773200148E-3</v>
      </c>
      <c r="V102" s="13"/>
      <c r="W102" s="13">
        <f t="shared" si="26"/>
        <v>-1.4455495397275276E-3</v>
      </c>
    </row>
    <row r="103" spans="1:23" x14ac:dyDescent="0.2">
      <c r="A103" s="1">
        <v>45028</v>
      </c>
      <c r="B103" s="4">
        <v>161.220001</v>
      </c>
      <c r="C103" s="4">
        <v>162.05999800000001</v>
      </c>
      <c r="D103" s="4">
        <v>159.779999</v>
      </c>
      <c r="E103" s="4">
        <v>160.10000600000001</v>
      </c>
      <c r="F103" s="4">
        <v>159.45318599999999</v>
      </c>
      <c r="G103">
        <v>50133100</v>
      </c>
      <c r="H103" s="4">
        <f t="shared" si="19"/>
        <v>50.133099999999999</v>
      </c>
      <c r="I103" s="10">
        <f t="shared" si="20"/>
        <v>-0.69999699999999621</v>
      </c>
      <c r="J103" s="6" t="b">
        <f t="shared" si="14"/>
        <v>1</v>
      </c>
      <c r="K103" s="5">
        <f t="shared" si="15"/>
        <v>1.426961455920402E-2</v>
      </c>
      <c r="L103" s="5">
        <f t="shared" si="21"/>
        <v>-6.9469978479902673E-3</v>
      </c>
      <c r="M103" s="5">
        <f t="shared" si="16"/>
        <v>2.0453936790925599E-3</v>
      </c>
      <c r="N103" s="4">
        <f t="shared" si="22"/>
        <v>161.66032878461309</v>
      </c>
      <c r="O103" s="4">
        <f t="shared" si="23"/>
        <v>159.49689085815768</v>
      </c>
      <c r="P103" s="5">
        <f t="shared" si="24"/>
        <v>1.3382614910661486E-2</v>
      </c>
      <c r="Q103" s="5">
        <f t="shared" si="17"/>
        <v>-1.1631361873068593E-2</v>
      </c>
      <c r="S103" s="13">
        <f t="shared" si="18"/>
        <v>2.4722776354081165E-3</v>
      </c>
      <c r="T103" s="20" t="b">
        <f t="shared" si="25"/>
        <v>1</v>
      </c>
      <c r="U103" s="13">
        <f>(E103-E102)/E102</f>
        <v>-4.3532150929126304E-3</v>
      </c>
      <c r="V103" s="13">
        <f>(E103-E100)/E100</f>
        <v>-2.7693416064777814E-2</v>
      </c>
      <c r="W103" s="13">
        <f t="shared" si="26"/>
        <v>-1.9266527491793033E-3</v>
      </c>
    </row>
    <row r="104" spans="1:23" x14ac:dyDescent="0.2">
      <c r="A104" s="1">
        <v>45029</v>
      </c>
      <c r="B104" s="4">
        <v>161.63000500000001</v>
      </c>
      <c r="C104" s="4">
        <v>165.800003</v>
      </c>
      <c r="D104" s="4">
        <v>161.41999799999999</v>
      </c>
      <c r="E104" s="4">
        <v>165.55999800000001</v>
      </c>
      <c r="F104" s="4">
        <v>164.89111299999999</v>
      </c>
      <c r="G104">
        <v>68445600</v>
      </c>
      <c r="H104" s="4">
        <f t="shared" si="19"/>
        <v>68.445599999999999</v>
      </c>
      <c r="I104" s="10">
        <f t="shared" si="20"/>
        <v>5.4599919999999997</v>
      </c>
      <c r="J104" s="6" t="b">
        <f t="shared" si="14"/>
        <v>0</v>
      </c>
      <c r="K104" s="5">
        <f t="shared" si="15"/>
        <v>2.7134215427260824E-2</v>
      </c>
      <c r="L104" s="5">
        <f t="shared" si="21"/>
        <v>2.4314748984880598E-2</v>
      </c>
      <c r="M104" s="5">
        <f t="shared" si="16"/>
        <v>-2.1503624352665385E-2</v>
      </c>
      <c r="N104" s="4">
        <f t="shared" si="22"/>
        <v>162.31027365384423</v>
      </c>
      <c r="O104" s="4">
        <f t="shared" si="23"/>
        <v>160.02411756614399</v>
      </c>
      <c r="P104" s="5">
        <f t="shared" si="24"/>
        <v>1.4085097857550822E-2</v>
      </c>
      <c r="Q104" s="5">
        <f t="shared" si="17"/>
        <v>-5.4850234295267981E-3</v>
      </c>
      <c r="S104" s="13">
        <f t="shared" si="18"/>
        <v>2.1500360190373675E-2</v>
      </c>
      <c r="T104" s="20" t="b">
        <f t="shared" si="25"/>
        <v>0</v>
      </c>
      <c r="U104" s="13"/>
      <c r="V104" s="13"/>
      <c r="W104" s="13">
        <f t="shared" si="26"/>
        <v>4.0204351563400444E-3</v>
      </c>
    </row>
    <row r="105" spans="1:23" x14ac:dyDescent="0.2">
      <c r="A105" s="1">
        <v>45030</v>
      </c>
      <c r="B105" s="4">
        <v>164.58999600000001</v>
      </c>
      <c r="C105" s="4">
        <v>166.320007</v>
      </c>
      <c r="D105" s="4">
        <v>163.820007</v>
      </c>
      <c r="E105" s="4">
        <v>165.21000699999999</v>
      </c>
      <c r="F105" s="4">
        <v>164.542542</v>
      </c>
      <c r="G105">
        <v>49386500</v>
      </c>
      <c r="H105" s="4">
        <f t="shared" si="19"/>
        <v>49.386499999999998</v>
      </c>
      <c r="I105" s="10">
        <f t="shared" si="20"/>
        <v>-0.34999100000001704</v>
      </c>
      <c r="J105" s="6" t="b">
        <f t="shared" si="14"/>
        <v>0</v>
      </c>
      <c r="K105" s="5">
        <f t="shared" si="15"/>
        <v>1.52606512829657E-2</v>
      </c>
      <c r="L105" s="5">
        <f t="shared" si="21"/>
        <v>3.7670029471291605E-3</v>
      </c>
      <c r="M105" s="5">
        <f t="shared" si="16"/>
        <v>-4.4105418698950089E-3</v>
      </c>
      <c r="N105" s="4">
        <f t="shared" si="22"/>
        <v>162.79356254487018</v>
      </c>
      <c r="O105" s="4">
        <f t="shared" si="23"/>
        <v>160.47506447343582</v>
      </c>
      <c r="P105" s="5">
        <f t="shared" si="24"/>
        <v>1.4241951801965901E-2</v>
      </c>
      <c r="Q105" s="5">
        <f t="shared" si="17"/>
        <v>6.3051906911055205E-3</v>
      </c>
      <c r="S105" s="13">
        <f t="shared" si="18"/>
        <v>2.1662063290480784E-2</v>
      </c>
      <c r="T105" s="20" t="b">
        <f t="shared" si="25"/>
        <v>1</v>
      </c>
      <c r="U105" s="13"/>
      <c r="V105" s="13"/>
      <c r="W105" s="13">
        <f t="shared" si="26"/>
        <v>2.9775619259730293E-3</v>
      </c>
    </row>
    <row r="106" spans="1:23" x14ac:dyDescent="0.2">
      <c r="A106" s="1">
        <v>45033</v>
      </c>
      <c r="B106" s="4">
        <v>165.08999600000001</v>
      </c>
      <c r="C106" s="4">
        <v>165.38999899999999</v>
      </c>
      <c r="D106" s="4">
        <v>164.029999</v>
      </c>
      <c r="E106" s="4">
        <v>165.229996</v>
      </c>
      <c r="F106" s="4">
        <v>164.562454</v>
      </c>
      <c r="G106">
        <v>41516200</v>
      </c>
      <c r="H106" s="4">
        <f t="shared" si="19"/>
        <v>41.516199999999998</v>
      </c>
      <c r="I106" s="10">
        <f t="shared" si="20"/>
        <v>1.9989000000009582E-2</v>
      </c>
      <c r="J106" s="6" t="b">
        <f t="shared" si="14"/>
        <v>0</v>
      </c>
      <c r="K106" s="5">
        <f t="shared" si="15"/>
        <v>8.2911663006227602E-3</v>
      </c>
      <c r="L106" s="5">
        <f t="shared" si="21"/>
        <v>8.4802231141847231E-4</v>
      </c>
      <c r="M106" s="5">
        <f t="shared" si="16"/>
        <v>-3.2460830533809779E-3</v>
      </c>
      <c r="N106" s="4">
        <f t="shared" si="22"/>
        <v>163.19963478739183</v>
      </c>
      <c r="O106" s="4">
        <f t="shared" si="23"/>
        <v>160.88853678009357</v>
      </c>
      <c r="P106" s="5">
        <f t="shared" si="24"/>
        <v>1.4161171440788066E-2</v>
      </c>
      <c r="Q106" s="5">
        <f t="shared" si="17"/>
        <v>5.088027394729959E-3</v>
      </c>
      <c r="S106" s="13">
        <f t="shared" si="18"/>
        <v>1.342137937662455E-2</v>
      </c>
      <c r="T106" s="20" t="b">
        <f t="shared" si="25"/>
        <v>0</v>
      </c>
      <c r="U106" s="13"/>
      <c r="V106" s="13"/>
      <c r="W106" s="13">
        <f t="shared" si="26"/>
        <v>2.4943998778190093E-3</v>
      </c>
    </row>
    <row r="107" spans="1:23" x14ac:dyDescent="0.2">
      <c r="A107" s="1">
        <v>45034</v>
      </c>
      <c r="B107" s="4">
        <v>166.10000600000001</v>
      </c>
      <c r="C107" s="4">
        <v>167.41000399999999</v>
      </c>
      <c r="D107" s="4">
        <v>165.64999399999999</v>
      </c>
      <c r="E107" s="4">
        <v>166.470001</v>
      </c>
      <c r="F107" s="4">
        <v>165.79743999999999</v>
      </c>
      <c r="G107">
        <v>49923000</v>
      </c>
      <c r="H107" s="4">
        <f t="shared" si="19"/>
        <v>49.923000000000002</v>
      </c>
      <c r="I107" s="10">
        <f t="shared" si="20"/>
        <v>1.2400049999999965</v>
      </c>
      <c r="J107" s="6" t="b">
        <f t="shared" si="14"/>
        <v>1</v>
      </c>
      <c r="K107" s="5">
        <f t="shared" si="15"/>
        <v>1.0624872102319509E-2</v>
      </c>
      <c r="L107" s="5">
        <f t="shared" si="21"/>
        <v>2.2275435679393577E-3</v>
      </c>
      <c r="M107" s="5">
        <f t="shared" si="16"/>
        <v>-8.9010567667151372E-4</v>
      </c>
      <c r="N107" s="4">
        <f t="shared" si="22"/>
        <v>163.74469582282651</v>
      </c>
      <c r="O107" s="4">
        <f t="shared" si="23"/>
        <v>161.37388149486804</v>
      </c>
      <c r="P107" s="5">
        <f t="shared" si="24"/>
        <v>1.4478724431621995E-2</v>
      </c>
      <c r="Q107" s="5">
        <f t="shared" si="17"/>
        <v>1.1635785621019631E-2</v>
      </c>
      <c r="S107" s="13">
        <f t="shared" si="18"/>
        <v>2.238428645737248E-2</v>
      </c>
      <c r="T107" s="20" t="b">
        <f t="shared" si="25"/>
        <v>0</v>
      </c>
      <c r="U107" s="13"/>
      <c r="V107" s="13"/>
      <c r="W107" s="13">
        <f t="shared" si="26"/>
        <v>3.3398422499214702E-3</v>
      </c>
    </row>
    <row r="108" spans="1:23" x14ac:dyDescent="0.2">
      <c r="A108" s="1">
        <v>45035</v>
      </c>
      <c r="B108" s="4">
        <v>165.800003</v>
      </c>
      <c r="C108" s="4">
        <v>168.16000399999999</v>
      </c>
      <c r="D108" s="4">
        <v>165.53999300000001</v>
      </c>
      <c r="E108" s="4">
        <v>167.63000500000001</v>
      </c>
      <c r="F108" s="4">
        <v>166.95277400000001</v>
      </c>
      <c r="G108">
        <v>47720200</v>
      </c>
      <c r="H108" s="4">
        <f t="shared" si="19"/>
        <v>47.720199999999998</v>
      </c>
      <c r="I108" s="10">
        <f t="shared" si="20"/>
        <v>1.1600040000000149</v>
      </c>
      <c r="J108" s="6" t="b">
        <f t="shared" si="14"/>
        <v>0</v>
      </c>
      <c r="K108" s="5">
        <f t="shared" si="15"/>
        <v>1.5827057573936085E-2</v>
      </c>
      <c r="L108" s="5">
        <f t="shared" si="21"/>
        <v>1.1037406314160364E-2</v>
      </c>
      <c r="M108" s="5">
        <f t="shared" si="16"/>
        <v>-8.5343787588537303E-3</v>
      </c>
      <c r="N108" s="4">
        <f t="shared" si="22"/>
        <v>164.39224735235544</v>
      </c>
      <c r="O108" s="4">
        <f t="shared" si="23"/>
        <v>161.91789223444474</v>
      </c>
      <c r="P108" s="5">
        <f t="shared" si="24"/>
        <v>1.5051531673554016E-2</v>
      </c>
      <c r="Q108" s="5">
        <f t="shared" si="17"/>
        <v>6.98175045435392E-3</v>
      </c>
      <c r="S108" s="13">
        <f t="shared" si="18"/>
        <v>2.2919308594697919E-2</v>
      </c>
      <c r="T108" s="20" t="b">
        <f t="shared" si="25"/>
        <v>0</v>
      </c>
      <c r="U108" s="13"/>
      <c r="V108" s="13"/>
      <c r="W108" s="13">
        <f t="shared" si="26"/>
        <v>3.9546412558583467E-3</v>
      </c>
    </row>
    <row r="109" spans="1:23" x14ac:dyDescent="0.2">
      <c r="A109" s="1">
        <v>45036</v>
      </c>
      <c r="B109" s="4">
        <v>166.08999600000001</v>
      </c>
      <c r="C109" s="4">
        <v>167.86999499999999</v>
      </c>
      <c r="D109" s="4">
        <v>165.55999800000001</v>
      </c>
      <c r="E109" s="4">
        <v>166.64999399999999</v>
      </c>
      <c r="F109" s="4">
        <v>165.97669999999999</v>
      </c>
      <c r="G109">
        <v>52456400</v>
      </c>
      <c r="H109" s="4">
        <f t="shared" si="19"/>
        <v>52.456400000000002</v>
      </c>
      <c r="I109" s="10">
        <f t="shared" si="20"/>
        <v>-0.98001100000001884</v>
      </c>
      <c r="J109" s="6" t="b">
        <f t="shared" si="14"/>
        <v>1</v>
      </c>
      <c r="K109" s="5">
        <f t="shared" si="15"/>
        <v>1.3952627614793649E-2</v>
      </c>
      <c r="L109" s="5">
        <f t="shared" si="21"/>
        <v>3.3716540037726224E-3</v>
      </c>
      <c r="M109" s="5">
        <f t="shared" si="16"/>
        <v>-2.5169244082739513E-3</v>
      </c>
      <c r="N109" s="4">
        <f t="shared" si="22"/>
        <v>164.76853846029621</v>
      </c>
      <c r="O109" s="4">
        <f t="shared" si="23"/>
        <v>162.32937934449302</v>
      </c>
      <c r="P109" s="5">
        <f t="shared" si="24"/>
        <v>1.4803548897115148E-2</v>
      </c>
      <c r="Q109" s="5">
        <f t="shared" si="17"/>
        <v>4.8034627672230634E-3</v>
      </c>
      <c r="S109" s="13">
        <f t="shared" si="18"/>
        <v>1.8823111309269301E-2</v>
      </c>
      <c r="T109" s="20" t="b">
        <f t="shared" si="25"/>
        <v>1</v>
      </c>
      <c r="U109" s="13"/>
      <c r="V109" s="13"/>
      <c r="W109" s="13">
        <f t="shared" si="26"/>
        <v>2.2889832945360081E-3</v>
      </c>
    </row>
    <row r="110" spans="1:23" x14ac:dyDescent="0.2">
      <c r="A110" s="1">
        <v>45037</v>
      </c>
      <c r="B110" s="4">
        <v>165.050003</v>
      </c>
      <c r="C110" s="4">
        <v>166.449997</v>
      </c>
      <c r="D110" s="4">
        <v>164.490005</v>
      </c>
      <c r="E110" s="4">
        <v>165.020004</v>
      </c>
      <c r="F110" s="4">
        <v>164.35330200000001</v>
      </c>
      <c r="G110">
        <v>58337300</v>
      </c>
      <c r="H110" s="4">
        <f t="shared" si="19"/>
        <v>58.337299999999999</v>
      </c>
      <c r="I110" s="10">
        <f t="shared" si="20"/>
        <v>-1.6299899999999923</v>
      </c>
      <c r="J110" s="6" t="b">
        <f t="shared" si="14"/>
        <v>1</v>
      </c>
      <c r="K110" s="5">
        <f t="shared" si="15"/>
        <v>1.1915568973324547E-2</v>
      </c>
      <c r="L110" s="5">
        <f t="shared" si="21"/>
        <v>-1.8175704001655583E-4</v>
      </c>
      <c r="M110" s="5">
        <f t="shared" si="16"/>
        <v>8.3107177241549068E-4</v>
      </c>
      <c r="N110" s="4">
        <f t="shared" si="22"/>
        <v>164.81044938358019</v>
      </c>
      <c r="O110" s="4">
        <f t="shared" si="23"/>
        <v>162.56334670584144</v>
      </c>
      <c r="P110" s="5">
        <f t="shared" si="24"/>
        <v>1.363446726917685E-2</v>
      </c>
      <c r="Q110" s="5">
        <f t="shared" si="17"/>
        <v>-1.9443207926361052E-3</v>
      </c>
      <c r="S110" s="13">
        <f t="shared" si="18"/>
        <v>9.948080492177519E-3</v>
      </c>
      <c r="T110" s="20" t="b">
        <f t="shared" si="25"/>
        <v>1</v>
      </c>
      <c r="U110" s="13"/>
      <c r="V110" s="13"/>
      <c r="W110" s="13">
        <f t="shared" si="26"/>
        <v>2.54362414546014E-4</v>
      </c>
    </row>
    <row r="111" spans="1:23" x14ac:dyDescent="0.2">
      <c r="A111" s="1">
        <v>45040</v>
      </c>
      <c r="B111" s="4">
        <v>165</v>
      </c>
      <c r="C111" s="4">
        <v>165.60000600000001</v>
      </c>
      <c r="D111" s="4">
        <v>163.88999899999999</v>
      </c>
      <c r="E111" s="4">
        <v>165.33000200000001</v>
      </c>
      <c r="F111" s="4">
        <v>164.662048</v>
      </c>
      <c r="G111">
        <v>41949600</v>
      </c>
      <c r="H111" s="4">
        <f t="shared" si="19"/>
        <v>41.949599999999997</v>
      </c>
      <c r="I111" s="10">
        <f t="shared" si="20"/>
        <v>0.30999800000000732</v>
      </c>
      <c r="J111" s="6" t="b">
        <f t="shared" si="14"/>
        <v>0</v>
      </c>
      <c r="K111" s="5">
        <f t="shared" si="15"/>
        <v>1.0433870342509545E-2</v>
      </c>
      <c r="L111" s="5">
        <f t="shared" si="21"/>
        <v>2.0000121212121664E-3</v>
      </c>
      <c r="M111" s="5">
        <f t="shared" si="16"/>
        <v>-4.7107755489095449E-3</v>
      </c>
      <c r="N111" s="4">
        <f t="shared" si="22"/>
        <v>164.89704148631682</v>
      </c>
      <c r="O111" s="4">
        <f t="shared" si="23"/>
        <v>162.80392542707261</v>
      </c>
      <c r="P111" s="5">
        <f t="shared" si="24"/>
        <v>1.2693472486696474E-2</v>
      </c>
      <c r="Q111" s="5">
        <f t="shared" si="17"/>
        <v>-6.1070985703548762E-3</v>
      </c>
      <c r="S111" s="13">
        <f t="shared" si="18"/>
        <v>4.2630510975026599E-3</v>
      </c>
      <c r="T111" s="20" t="b">
        <f t="shared" si="25"/>
        <v>0</v>
      </c>
      <c r="U111" s="13"/>
      <c r="V111" s="13"/>
      <c r="W111" s="13">
        <f t="shared" si="26"/>
        <v>5.2540420258849344E-4</v>
      </c>
    </row>
    <row r="112" spans="1:23" x14ac:dyDescent="0.2">
      <c r="A112" s="1">
        <v>45041</v>
      </c>
      <c r="B112" s="4">
        <v>165.19000199999999</v>
      </c>
      <c r="C112" s="4">
        <v>166.30999800000001</v>
      </c>
      <c r="D112" s="4">
        <v>163.729996</v>
      </c>
      <c r="E112" s="4">
        <v>163.770004</v>
      </c>
      <c r="F112" s="4">
        <v>163.10835299999999</v>
      </c>
      <c r="G112">
        <v>48714100</v>
      </c>
      <c r="H112" s="4">
        <f t="shared" si="19"/>
        <v>48.714100000000002</v>
      </c>
      <c r="I112" s="10">
        <f t="shared" si="20"/>
        <v>-1.5599980000000073</v>
      </c>
      <c r="J112" s="6" t="b">
        <f t="shared" si="14"/>
        <v>1</v>
      </c>
      <c r="K112" s="5">
        <f t="shared" si="15"/>
        <v>1.5757662389486699E-2</v>
      </c>
      <c r="L112" s="5">
        <f t="shared" si="21"/>
        <v>-8.5961497839317936E-3</v>
      </c>
      <c r="M112" s="5">
        <f t="shared" si="16"/>
        <v>3.7967569485557549E-3</v>
      </c>
      <c r="N112" s="4">
        <f t="shared" si="22"/>
        <v>164.70920190526402</v>
      </c>
      <c r="O112" s="4">
        <f t="shared" si="23"/>
        <v>162.88793225950107</v>
      </c>
      <c r="P112" s="5">
        <f t="shared" si="24"/>
        <v>1.1057485706296452E-2</v>
      </c>
      <c r="Q112" s="5">
        <f t="shared" si="17"/>
        <v>-5.9450588912891159E-3</v>
      </c>
      <c r="S112" s="13">
        <f t="shared" si="18"/>
        <v>9.7189232673030312E-3</v>
      </c>
      <c r="T112" s="20" t="b">
        <f t="shared" si="25"/>
        <v>1</v>
      </c>
      <c r="U112" s="13"/>
      <c r="V112" s="13"/>
      <c r="W112" s="13">
        <f t="shared" si="26"/>
        <v>-1.1391325117763621E-3</v>
      </c>
    </row>
    <row r="113" spans="1:23" x14ac:dyDescent="0.2">
      <c r="A113" s="1">
        <v>45042</v>
      </c>
      <c r="B113" s="4">
        <v>163.05999800000001</v>
      </c>
      <c r="C113" s="4">
        <v>165.279999</v>
      </c>
      <c r="D113" s="4">
        <v>162.800003</v>
      </c>
      <c r="E113" s="4">
        <v>163.759995</v>
      </c>
      <c r="F113" s="4">
        <v>163.098389</v>
      </c>
      <c r="G113">
        <v>45498800</v>
      </c>
      <c r="H113" s="4">
        <f t="shared" si="19"/>
        <v>45.498800000000003</v>
      </c>
      <c r="I113" s="10">
        <f t="shared" si="20"/>
        <v>-1.0008999999996604E-2</v>
      </c>
      <c r="J113" s="6" t="b">
        <f t="shared" si="14"/>
        <v>1</v>
      </c>
      <c r="K113" s="5">
        <f t="shared" si="15"/>
        <v>1.523339038267708E-2</v>
      </c>
      <c r="L113" s="5">
        <f t="shared" si="21"/>
        <v>4.2928799741552568E-3</v>
      </c>
      <c r="M113" s="5">
        <f t="shared" si="16"/>
        <v>-1.8328378040631461E-3</v>
      </c>
      <c r="N113" s="4">
        <f t="shared" si="22"/>
        <v>164.55100075438668</v>
      </c>
      <c r="O113" s="4">
        <f t="shared" si="23"/>
        <v>162.96376380215315</v>
      </c>
      <c r="P113" s="5">
        <f t="shared" si="24"/>
        <v>9.6458662965087528E-3</v>
      </c>
      <c r="Q113" s="5">
        <f t="shared" si="17"/>
        <v>-1.0641064146429964E-2</v>
      </c>
      <c r="S113" s="13">
        <f t="shared" si="18"/>
        <v>4.4302267520174412E-3</v>
      </c>
      <c r="T113" s="20" t="b">
        <f t="shared" si="25"/>
        <v>1</v>
      </c>
      <c r="U113" s="13"/>
      <c r="V113" s="13"/>
      <c r="W113" s="13">
        <f t="shared" si="26"/>
        <v>-9.6048762939388737E-4</v>
      </c>
    </row>
    <row r="114" spans="1:23" x14ac:dyDescent="0.2">
      <c r="A114" s="1">
        <v>45043</v>
      </c>
      <c r="B114" s="4">
        <v>165.19000199999999</v>
      </c>
      <c r="C114" s="4">
        <v>168.55999800000001</v>
      </c>
      <c r="D114" s="4">
        <v>165.19000199999999</v>
      </c>
      <c r="E114" s="4">
        <v>168.41000399999999</v>
      </c>
      <c r="F114" s="4">
        <v>167.729614</v>
      </c>
      <c r="G114">
        <v>64902300</v>
      </c>
      <c r="H114" s="4">
        <f t="shared" si="19"/>
        <v>64.902299999999997</v>
      </c>
      <c r="I114" s="10">
        <f t="shared" si="20"/>
        <v>4.650008999999983</v>
      </c>
      <c r="J114" s="6" t="b">
        <f t="shared" si="14"/>
        <v>0</v>
      </c>
      <c r="K114" s="5">
        <f t="shared" si="15"/>
        <v>2.0400726189227933E-2</v>
      </c>
      <c r="L114" s="5">
        <f t="shared" si="21"/>
        <v>1.9492717240841211E-2</v>
      </c>
      <c r="M114" s="5">
        <f t="shared" si="16"/>
        <v>-1.5373884431577193E-2</v>
      </c>
      <c r="N114" s="4">
        <f t="shared" si="22"/>
        <v>165.19416796198891</v>
      </c>
      <c r="O114" s="4">
        <f t="shared" si="23"/>
        <v>163.43734990631376</v>
      </c>
      <c r="P114" s="5">
        <f t="shared" si="24"/>
        <v>1.0634867304028536E-2</v>
      </c>
      <c r="Q114" s="5">
        <f t="shared" si="17"/>
        <v>-2.521857787301531E-5</v>
      </c>
      <c r="S114" s="13">
        <f t="shared" si="18"/>
        <v>2.037499313405285E-2</v>
      </c>
      <c r="T114" s="20" t="b">
        <f t="shared" si="25"/>
        <v>0</v>
      </c>
      <c r="U114" s="13"/>
      <c r="V114" s="13"/>
      <c r="W114" s="13">
        <f t="shared" si="26"/>
        <v>3.9086192405614192E-3</v>
      </c>
    </row>
    <row r="115" spans="1:23" x14ac:dyDescent="0.2">
      <c r="A115" s="1">
        <v>45044</v>
      </c>
      <c r="B115" s="4">
        <v>168.490005</v>
      </c>
      <c r="C115" s="4">
        <v>169.85000600000001</v>
      </c>
      <c r="D115" s="4">
        <v>167.88000500000001</v>
      </c>
      <c r="E115" s="4">
        <v>169.679993</v>
      </c>
      <c r="F115" s="4">
        <v>168.994461</v>
      </c>
      <c r="G115">
        <v>55209200</v>
      </c>
      <c r="H115" s="4">
        <f t="shared" si="19"/>
        <v>55.209200000000003</v>
      </c>
      <c r="I115" s="10">
        <f t="shared" si="20"/>
        <v>1.2699890000000096</v>
      </c>
      <c r="J115" s="6" t="b">
        <f t="shared" si="14"/>
        <v>0</v>
      </c>
      <c r="K115" s="5">
        <f t="shared" si="15"/>
        <v>1.1734577920699945E-2</v>
      </c>
      <c r="L115" s="5">
        <f t="shared" si="21"/>
        <v>7.0626622629633116E-3</v>
      </c>
      <c r="M115" s="5">
        <f t="shared" si="16"/>
        <v>-6.6384081892300979E-3</v>
      </c>
      <c r="N115" s="4">
        <f t="shared" si="22"/>
        <v>165.94180546832411</v>
      </c>
      <c r="O115" s="4">
        <f t="shared" si="23"/>
        <v>163.98018843619951</v>
      </c>
      <c r="P115" s="5">
        <f t="shared" si="24"/>
        <v>1.1821114194753278E-2</v>
      </c>
      <c r="Q115" s="5">
        <f t="shared" si="17"/>
        <v>1.1679995443016199E-2</v>
      </c>
      <c r="S115" s="13">
        <f t="shared" si="18"/>
        <v>2.3551633180355636E-2</v>
      </c>
      <c r="T115" s="20" t="b">
        <f t="shared" si="25"/>
        <v>0</v>
      </c>
      <c r="U115" s="13"/>
      <c r="V115" s="13"/>
      <c r="W115" s="13">
        <f t="shared" si="26"/>
        <v>4.525810538948483E-3</v>
      </c>
    </row>
    <row r="116" spans="1:23" x14ac:dyDescent="0.2">
      <c r="A116" s="1">
        <v>45047</v>
      </c>
      <c r="B116" s="4">
        <v>169.279999</v>
      </c>
      <c r="C116" s="4">
        <v>170.449997</v>
      </c>
      <c r="D116" s="4">
        <v>168.63999899999999</v>
      </c>
      <c r="E116" s="4">
        <v>169.58999600000001</v>
      </c>
      <c r="F116" s="4">
        <v>168.904831</v>
      </c>
      <c r="G116">
        <v>52472900</v>
      </c>
      <c r="H116" s="4">
        <f t="shared" si="19"/>
        <v>52.472900000000003</v>
      </c>
      <c r="I116" s="10">
        <f t="shared" si="20"/>
        <v>-8.9996999999982563E-2</v>
      </c>
      <c r="J116" s="6" t="b">
        <f t="shared" si="14"/>
        <v>0</v>
      </c>
      <c r="K116" s="5">
        <f t="shared" si="15"/>
        <v>1.073291040519994E-2</v>
      </c>
      <c r="L116" s="5">
        <f t="shared" si="21"/>
        <v>1.8312677329352408E-3</v>
      </c>
      <c r="M116" s="5">
        <f t="shared" si="16"/>
        <v>-1.5703984912856447E-3</v>
      </c>
      <c r="N116" s="4">
        <f t="shared" si="22"/>
        <v>166.54983722360342</v>
      </c>
      <c r="O116" s="4">
        <f t="shared" si="23"/>
        <v>164.46799778957347</v>
      </c>
      <c r="P116" s="5">
        <f t="shared" si="24"/>
        <v>1.2499798671282682E-2</v>
      </c>
      <c r="Q116" s="5">
        <f t="shared" si="17"/>
        <v>1.2549767752642108E-2</v>
      </c>
      <c r="S116" s="13">
        <f t="shared" si="18"/>
        <v>2.3417373690737223E-2</v>
      </c>
      <c r="T116" s="20" t="b">
        <f t="shared" si="25"/>
        <v>1</v>
      </c>
      <c r="U116" s="13"/>
      <c r="V116" s="13"/>
      <c r="W116" s="13">
        <f t="shared" si="26"/>
        <v>3.6641264301259984E-3</v>
      </c>
    </row>
    <row r="117" spans="1:23" x14ac:dyDescent="0.2">
      <c r="A117" s="1">
        <v>45048</v>
      </c>
      <c r="B117" s="4">
        <v>170.08999600000001</v>
      </c>
      <c r="C117" s="4">
        <v>170.35000600000001</v>
      </c>
      <c r="D117" s="4">
        <v>167.53999300000001</v>
      </c>
      <c r="E117" s="4">
        <v>168.53999300000001</v>
      </c>
      <c r="F117" s="4">
        <v>167.85907</v>
      </c>
      <c r="G117">
        <v>48425700</v>
      </c>
      <c r="H117" s="4">
        <f t="shared" si="19"/>
        <v>48.425699999999999</v>
      </c>
      <c r="I117" s="10">
        <f t="shared" si="20"/>
        <v>-1.0500030000000038</v>
      </c>
      <c r="J117" s="6" t="b">
        <f t="shared" si="14"/>
        <v>1</v>
      </c>
      <c r="K117" s="5">
        <f t="shared" si="15"/>
        <v>1.6772192416171328E-2</v>
      </c>
      <c r="L117" s="5">
        <f t="shared" si="21"/>
        <v>-9.1128404753446149E-3</v>
      </c>
      <c r="M117" s="5">
        <f t="shared" si="16"/>
        <v>-1.9044825912102846E-3</v>
      </c>
      <c r="N117" s="4">
        <f t="shared" si="22"/>
        <v>166.88152985300286</v>
      </c>
      <c r="O117" s="4">
        <f t="shared" si="23"/>
        <v>164.82208432961056</v>
      </c>
      <c r="P117" s="5">
        <f t="shared" si="24"/>
        <v>1.2340763685510047E-2</v>
      </c>
      <c r="Q117" s="5">
        <f t="shared" si="17"/>
        <v>3.9456921780208704E-3</v>
      </c>
      <c r="S117" s="13">
        <f t="shared" si="18"/>
        <v>2.0784062502616951E-2</v>
      </c>
      <c r="T117" s="20" t="b">
        <f t="shared" si="25"/>
        <v>1</v>
      </c>
      <c r="U117" s="13"/>
      <c r="V117" s="13"/>
      <c r="W117" s="13">
        <f t="shared" si="26"/>
        <v>1.9915518077278185E-3</v>
      </c>
    </row>
    <row r="118" spans="1:23" x14ac:dyDescent="0.2">
      <c r="A118" s="1">
        <v>45049</v>
      </c>
      <c r="B118" s="4">
        <v>169.5</v>
      </c>
      <c r="C118" s="4">
        <v>170.91999799999999</v>
      </c>
      <c r="D118" s="4">
        <v>167.16000399999999</v>
      </c>
      <c r="E118" s="4">
        <v>167.449997</v>
      </c>
      <c r="F118" s="4">
        <v>166.773483</v>
      </c>
      <c r="G118">
        <v>65136000</v>
      </c>
      <c r="H118" s="4">
        <f t="shared" si="19"/>
        <v>65.135999999999996</v>
      </c>
      <c r="I118" s="10">
        <f t="shared" si="20"/>
        <v>-1.0899960000000135</v>
      </c>
      <c r="J118" s="6" t="b">
        <f t="shared" si="14"/>
        <v>1</v>
      </c>
      <c r="K118" s="5">
        <f t="shared" si="15"/>
        <v>2.2493383046341672E-2</v>
      </c>
      <c r="L118" s="5">
        <f t="shared" si="21"/>
        <v>-1.2094412979351056E-2</v>
      </c>
      <c r="M118" s="5">
        <f t="shared" si="16"/>
        <v>2.3122815909958207E-3</v>
      </c>
      <c r="N118" s="4">
        <f t="shared" si="22"/>
        <v>166.97627437750239</v>
      </c>
      <c r="O118" s="4">
        <f t="shared" si="23"/>
        <v>165.05059847486183</v>
      </c>
      <c r="P118" s="5">
        <f t="shared" si="24"/>
        <v>1.1532631865332958E-2</v>
      </c>
      <c r="Q118" s="5">
        <f t="shared" si="17"/>
        <v>1.1003337041897089E-3</v>
      </c>
      <c r="S118" s="13">
        <f t="shared" si="18"/>
        <v>2.3618466978018521E-2</v>
      </c>
      <c r="T118" s="20" t="b">
        <f t="shared" si="25"/>
        <v>1</v>
      </c>
      <c r="U118" s="13"/>
      <c r="V118" s="13"/>
      <c r="W118" s="13">
        <f t="shared" si="26"/>
        <v>5.6773523458819944E-4</v>
      </c>
    </row>
    <row r="119" spans="1:23" x14ac:dyDescent="0.2">
      <c r="A119" s="1">
        <v>45050</v>
      </c>
      <c r="B119" s="4">
        <v>164.88999899999999</v>
      </c>
      <c r="C119" s="4">
        <v>167.03999300000001</v>
      </c>
      <c r="D119" s="4">
        <v>164.30999800000001</v>
      </c>
      <c r="E119" s="4">
        <v>165.78999300000001</v>
      </c>
      <c r="F119" s="4">
        <v>165.12017800000001</v>
      </c>
      <c r="G119">
        <v>81235400</v>
      </c>
      <c r="H119" s="4">
        <f t="shared" si="19"/>
        <v>81.235399999999998</v>
      </c>
      <c r="I119" s="10">
        <f t="shared" si="20"/>
        <v>-1.6600039999999865</v>
      </c>
      <c r="J119" s="6" t="b">
        <f t="shared" si="14"/>
        <v>0</v>
      </c>
      <c r="K119" s="5">
        <f t="shared" si="15"/>
        <v>1.6614904955448921E-2</v>
      </c>
      <c r="L119" s="5">
        <f t="shared" si="21"/>
        <v>5.4581478892484006E-3</v>
      </c>
      <c r="M119" s="5">
        <f t="shared" si="16"/>
        <v>-4.9308015937046179E-3</v>
      </c>
      <c r="N119" s="4">
        <f t="shared" si="22"/>
        <v>166.77856081458532</v>
      </c>
      <c r="O119" s="4">
        <f t="shared" si="23"/>
        <v>165.11489365096079</v>
      </c>
      <c r="P119" s="5">
        <f t="shared" si="24"/>
        <v>9.9753059116158942E-3</v>
      </c>
      <c r="Q119" s="5">
        <f t="shared" si="17"/>
        <v>-1.4801439720598835E-2</v>
      </c>
      <c r="S119" s="13">
        <f t="shared" si="18"/>
        <v>1.5675407206885295E-3</v>
      </c>
      <c r="T119" s="20" t="b">
        <f t="shared" si="25"/>
        <v>1</v>
      </c>
      <c r="U119" s="13"/>
      <c r="V119" s="13"/>
      <c r="W119" s="13">
        <f t="shared" si="26"/>
        <v>-1.1840817724204308E-3</v>
      </c>
    </row>
    <row r="120" spans="1:23" x14ac:dyDescent="0.2">
      <c r="A120" s="1">
        <v>45051</v>
      </c>
      <c r="B120" s="4">
        <v>170.979996</v>
      </c>
      <c r="C120" s="4">
        <v>174.300003</v>
      </c>
      <c r="D120" s="4">
        <v>170.759995</v>
      </c>
      <c r="E120" s="4">
        <v>173.570007</v>
      </c>
      <c r="F120" s="4">
        <v>172.868774</v>
      </c>
      <c r="G120">
        <v>113316400</v>
      </c>
      <c r="H120" s="4">
        <f t="shared" si="19"/>
        <v>113.3164</v>
      </c>
      <c r="I120" s="10">
        <f t="shared" si="20"/>
        <v>7.7800139999999942</v>
      </c>
      <c r="J120" s="6" t="b">
        <f t="shared" si="14"/>
        <v>0</v>
      </c>
      <c r="K120" s="5">
        <f t="shared" si="15"/>
        <v>2.0730897772631113E-2</v>
      </c>
      <c r="L120" s="5">
        <f t="shared" si="21"/>
        <v>1.5148035212259591E-2</v>
      </c>
      <c r="M120" s="5">
        <f t="shared" si="16"/>
        <v>-1.2349373751152888E-2</v>
      </c>
      <c r="N120" s="4">
        <f t="shared" si="22"/>
        <v>167.91046851215444</v>
      </c>
      <c r="O120" s="4">
        <f t="shared" si="23"/>
        <v>165.85012089870332</v>
      </c>
      <c r="P120" s="5">
        <f t="shared" si="24"/>
        <v>1.2270513159231479E-2</v>
      </c>
      <c r="Q120" s="5">
        <f t="shared" si="17"/>
        <v>1.697051120811624E-2</v>
      </c>
      <c r="S120" s="13">
        <f t="shared" si="18"/>
        <v>3.8053222913752099E-2</v>
      </c>
      <c r="T120" s="20" t="b">
        <f t="shared" si="25"/>
        <v>0</v>
      </c>
      <c r="U120" s="13"/>
      <c r="V120" s="13"/>
      <c r="W120" s="13">
        <f t="shared" si="26"/>
        <v>6.7868897059707089E-3</v>
      </c>
    </row>
    <row r="121" spans="1:23" x14ac:dyDescent="0.2">
      <c r="A121" s="1">
        <v>45054</v>
      </c>
      <c r="B121" s="4">
        <v>172.479996</v>
      </c>
      <c r="C121" s="4">
        <v>173.85000600000001</v>
      </c>
      <c r="D121" s="4">
        <v>172.11000100000001</v>
      </c>
      <c r="E121" s="4">
        <v>173.5</v>
      </c>
      <c r="F121" s="4">
        <v>172.799057</v>
      </c>
      <c r="G121">
        <v>55962800</v>
      </c>
      <c r="H121" s="4">
        <f t="shared" si="19"/>
        <v>55.962800000000001</v>
      </c>
      <c r="I121" s="10">
        <f t="shared" si="20"/>
        <v>-7.0007000000003927E-2</v>
      </c>
      <c r="J121" s="6" t="b">
        <f t="shared" si="14"/>
        <v>0</v>
      </c>
      <c r="K121" s="5">
        <f t="shared" si="15"/>
        <v>1.0109842483819383E-2</v>
      </c>
      <c r="L121" s="5">
        <f t="shared" si="21"/>
        <v>5.9137524562558556E-3</v>
      </c>
      <c r="M121" s="5">
        <f t="shared" si="16"/>
        <v>-4.0035790831236678E-3</v>
      </c>
      <c r="N121" s="4">
        <f t="shared" si="22"/>
        <v>168.84205709346202</v>
      </c>
      <c r="O121" s="4">
        <f t="shared" si="23"/>
        <v>166.51532777707695</v>
      </c>
      <c r="P121" s="5">
        <f t="shared" si="24"/>
        <v>1.3780507987397449E-2</v>
      </c>
      <c r="Q121" s="5">
        <f t="shared" si="17"/>
        <v>1.9355034893522017E-2</v>
      </c>
      <c r="S121" s="13">
        <f t="shared" si="18"/>
        <v>2.9660553731383734E-2</v>
      </c>
      <c r="T121" s="20" t="b">
        <f t="shared" si="25"/>
        <v>1</v>
      </c>
      <c r="U121" s="13"/>
      <c r="V121" s="13"/>
      <c r="W121" s="13">
        <f t="shared" si="26"/>
        <v>5.5481268652415507E-3</v>
      </c>
    </row>
    <row r="122" spans="1:23" x14ac:dyDescent="0.2">
      <c r="A122" s="1">
        <v>45055</v>
      </c>
      <c r="B122" s="4">
        <v>173.050003</v>
      </c>
      <c r="C122" s="4">
        <v>173.53999300000001</v>
      </c>
      <c r="D122" s="4">
        <v>171.60000600000001</v>
      </c>
      <c r="E122" s="4">
        <v>171.770004</v>
      </c>
      <c r="F122" s="4">
        <v>171.07603499999999</v>
      </c>
      <c r="G122">
        <v>45326900</v>
      </c>
      <c r="H122" s="4">
        <f t="shared" si="19"/>
        <v>45.326900000000002</v>
      </c>
      <c r="I122" s="10">
        <f t="shared" si="20"/>
        <v>-1.7299959999999999</v>
      </c>
      <c r="J122" s="6" t="b">
        <f t="shared" si="14"/>
        <v>1</v>
      </c>
      <c r="K122" s="5">
        <f t="shared" si="15"/>
        <v>1.1305285152495868E-2</v>
      </c>
      <c r="L122" s="5">
        <f t="shared" si="21"/>
        <v>-7.3967002473845876E-3</v>
      </c>
      <c r="M122" s="5">
        <f t="shared" si="16"/>
        <v>3.0534439491803822E-3</v>
      </c>
      <c r="N122" s="4">
        <f t="shared" si="22"/>
        <v>169.33004824455168</v>
      </c>
      <c r="O122" s="4">
        <f t="shared" si="23"/>
        <v>166.97225614428766</v>
      </c>
      <c r="P122" s="5">
        <f t="shared" si="24"/>
        <v>1.3924239228106903E-2</v>
      </c>
      <c r="Q122" s="5">
        <f t="shared" si="17"/>
        <v>1.3405522404210198E-2</v>
      </c>
      <c r="S122" s="13">
        <f t="shared" si="18"/>
        <v>2.4862360810103835E-2</v>
      </c>
      <c r="T122" s="20" t="b">
        <f t="shared" si="25"/>
        <v>1</v>
      </c>
      <c r="U122" s="13"/>
      <c r="V122" s="13"/>
      <c r="W122" s="13">
        <f t="shared" si="26"/>
        <v>2.8902227293969357E-3</v>
      </c>
    </row>
    <row r="123" spans="1:23" x14ac:dyDescent="0.2">
      <c r="A123" s="1">
        <v>45056</v>
      </c>
      <c r="B123" s="4">
        <v>173.020004</v>
      </c>
      <c r="C123" s="4">
        <v>174.029999</v>
      </c>
      <c r="D123" s="4">
        <v>171.89999399999999</v>
      </c>
      <c r="E123" s="4">
        <v>173.55999800000001</v>
      </c>
      <c r="F123" s="4">
        <v>172.85879499999999</v>
      </c>
      <c r="G123">
        <v>53724500</v>
      </c>
      <c r="H123" s="4">
        <f t="shared" si="19"/>
        <v>53.724499999999999</v>
      </c>
      <c r="I123" s="10">
        <f t="shared" si="20"/>
        <v>1.7899940000000072</v>
      </c>
      <c r="J123" s="6" t="b">
        <f t="shared" si="14"/>
        <v>0</v>
      </c>
      <c r="K123" s="5">
        <f t="shared" si="15"/>
        <v>1.2390954475542398E-2</v>
      </c>
      <c r="L123" s="5">
        <f t="shared" si="21"/>
        <v>3.120991720703042E-3</v>
      </c>
      <c r="M123" s="5">
        <f t="shared" si="16"/>
        <v>-5.5776674430831801E-3</v>
      </c>
      <c r="N123" s="4">
        <f t="shared" si="22"/>
        <v>170.03503987045974</v>
      </c>
      <c r="O123" s="4">
        <f t="shared" si="23"/>
        <v>167.54510326217567</v>
      </c>
      <c r="P123" s="5">
        <f t="shared" si="24"/>
        <v>1.4643667623926299E-2</v>
      </c>
      <c r="Q123" s="5">
        <f t="shared" si="17"/>
        <v>1.0968057707170572E-2</v>
      </c>
      <c r="S123" s="13">
        <f t="shared" si="18"/>
        <v>2.3494916886447642E-2</v>
      </c>
      <c r="T123" s="20" t="b">
        <f t="shared" si="25"/>
        <v>0</v>
      </c>
      <c r="U123" s="13"/>
      <c r="V123" s="13"/>
      <c r="W123" s="13">
        <f t="shared" si="26"/>
        <v>4.1634171443091662E-3</v>
      </c>
    </row>
    <row r="124" spans="1:23" x14ac:dyDescent="0.2">
      <c r="A124" s="1">
        <v>45057</v>
      </c>
      <c r="B124" s="4">
        <v>173.85000600000001</v>
      </c>
      <c r="C124" s="4">
        <v>174.58999600000001</v>
      </c>
      <c r="D124" s="4">
        <v>172.16999799999999</v>
      </c>
      <c r="E124" s="4">
        <v>173.75</v>
      </c>
      <c r="F124" s="4">
        <v>173.048035</v>
      </c>
      <c r="G124">
        <v>49514700</v>
      </c>
      <c r="H124" s="4">
        <f t="shared" si="19"/>
        <v>49.514699999999998</v>
      </c>
      <c r="I124" s="10">
        <f t="shared" si="20"/>
        <v>0.19000199999999268</v>
      </c>
      <c r="J124" s="6" t="b">
        <f t="shared" si="14"/>
        <v>0</v>
      </c>
      <c r="K124" s="5">
        <f t="shared" si="15"/>
        <v>1.4055863554113656E-2</v>
      </c>
      <c r="L124" s="5">
        <f t="shared" si="21"/>
        <v>-5.7524300574374198E-4</v>
      </c>
      <c r="M124" s="5">
        <f t="shared" si="16"/>
        <v>-5.0998258128573956E-3</v>
      </c>
      <c r="N124" s="4">
        <f t="shared" si="22"/>
        <v>170.65419989204977</v>
      </c>
      <c r="O124" s="4">
        <f t="shared" si="23"/>
        <v>168.08465950024734</v>
      </c>
      <c r="P124" s="5">
        <f t="shared" si="24"/>
        <v>1.5057000609582656E-2</v>
      </c>
      <c r="Q124" s="5">
        <f t="shared" si="17"/>
        <v>8.8822783670666275E-3</v>
      </c>
      <c r="S124" s="13">
        <f t="shared" si="18"/>
        <v>2.3062990013957427E-2</v>
      </c>
      <c r="T124" s="20" t="b">
        <f t="shared" si="25"/>
        <v>0</v>
      </c>
      <c r="U124" s="13">
        <f t="shared" ref="U124:U130" si="27">(E124-E123)/E123</f>
        <v>1.0947338222485614E-3</v>
      </c>
      <c r="V124" s="13"/>
      <c r="W124" s="13">
        <f t="shared" si="26"/>
        <v>3.6413672267888862E-3</v>
      </c>
    </row>
    <row r="125" spans="1:23" x14ac:dyDescent="0.2">
      <c r="A125" s="1">
        <v>45058</v>
      </c>
      <c r="B125" s="4">
        <v>173.61999499999999</v>
      </c>
      <c r="C125" s="4">
        <v>174.05999800000001</v>
      </c>
      <c r="D125" s="4">
        <v>171</v>
      </c>
      <c r="E125" s="4">
        <v>172.570007</v>
      </c>
      <c r="F125" s="4">
        <v>172.11054999999999</v>
      </c>
      <c r="G125">
        <v>45497800</v>
      </c>
      <c r="H125" s="4">
        <f t="shared" si="19"/>
        <v>45.497799999999998</v>
      </c>
      <c r="I125" s="10">
        <f t="shared" si="20"/>
        <v>-1.1799929999999961</v>
      </c>
      <c r="J125" s="6" t="b">
        <f t="shared" si="14"/>
        <v>0</v>
      </c>
      <c r="K125" s="5">
        <f t="shared" si="15"/>
        <v>1.7894725146198873E-2</v>
      </c>
      <c r="L125" s="5">
        <f t="shared" si="21"/>
        <v>-6.0476214159549124E-3</v>
      </c>
      <c r="M125" s="5">
        <f t="shared" si="16"/>
        <v>-6.4944444444443817E-3</v>
      </c>
      <c r="N125" s="4">
        <f t="shared" si="22"/>
        <v>170.97350107670815</v>
      </c>
      <c r="O125" s="4">
        <f t="shared" si="23"/>
        <v>168.47468971761714</v>
      </c>
      <c r="P125" s="5">
        <f t="shared" si="24"/>
        <v>1.4615196760636625E-2</v>
      </c>
      <c r="Q125" s="5">
        <f t="shared" si="17"/>
        <v>1.5498848140195067E-4</v>
      </c>
      <c r="R125" s="38"/>
      <c r="S125" s="13">
        <f t="shared" si="18"/>
        <v>1.8052487103876337E-2</v>
      </c>
      <c r="T125" s="20" t="b">
        <f t="shared" si="25"/>
        <v>1</v>
      </c>
      <c r="U125" s="13">
        <f t="shared" si="27"/>
        <v>-6.7913266187050137E-3</v>
      </c>
      <c r="V125" s="13"/>
      <c r="W125" s="13">
        <f t="shared" si="26"/>
        <v>1.8710420538161437E-3</v>
      </c>
    </row>
    <row r="126" spans="1:23" x14ac:dyDescent="0.2">
      <c r="A126" s="1">
        <v>45061</v>
      </c>
      <c r="B126" s="4">
        <v>173.16000399999999</v>
      </c>
      <c r="C126" s="4">
        <v>173.21000699999999</v>
      </c>
      <c r="D126" s="4">
        <v>171.470001</v>
      </c>
      <c r="E126" s="4">
        <v>172.070007</v>
      </c>
      <c r="F126" s="4">
        <v>171.61187699999999</v>
      </c>
      <c r="G126">
        <v>37266700</v>
      </c>
      <c r="H126" s="4">
        <f t="shared" si="19"/>
        <v>37.2667</v>
      </c>
      <c r="I126" s="10">
        <f t="shared" si="20"/>
        <v>-0.5</v>
      </c>
      <c r="J126" s="6" t="b">
        <f t="shared" si="14"/>
        <v>1</v>
      </c>
      <c r="K126" s="5">
        <f t="shared" si="15"/>
        <v>1.0147582608342051E-2</v>
      </c>
      <c r="L126" s="5">
        <f t="shared" si="21"/>
        <v>-6.2947388243302571E-3</v>
      </c>
      <c r="M126" s="5">
        <f t="shared" si="16"/>
        <v>-8.2741003774763108E-4</v>
      </c>
      <c r="N126" s="4">
        <f t="shared" si="22"/>
        <v>171.15625206392346</v>
      </c>
      <c r="O126" s="4">
        <f t="shared" si="23"/>
        <v>168.78732600304173</v>
      </c>
      <c r="P126" s="5">
        <f t="shared" si="24"/>
        <v>1.3840721751706661E-2</v>
      </c>
      <c r="Q126" s="5">
        <f t="shared" si="17"/>
        <v>1.833114083144078E-3</v>
      </c>
      <c r="R126" s="38"/>
      <c r="S126" s="13">
        <f t="shared" si="18"/>
        <v>1.1999298368075348E-2</v>
      </c>
      <c r="T126" s="20" t="b">
        <f t="shared" si="25"/>
        <v>1</v>
      </c>
      <c r="U126" s="13">
        <f t="shared" si="27"/>
        <v>-2.8973748607427478E-3</v>
      </c>
      <c r="V126" s="13"/>
      <c r="W126" s="13">
        <f t="shared" si="26"/>
        <v>1.0688848626508628E-3</v>
      </c>
    </row>
    <row r="127" spans="1:23" x14ac:dyDescent="0.2">
      <c r="A127" s="1">
        <v>45062</v>
      </c>
      <c r="B127" s="4">
        <v>171.990005</v>
      </c>
      <c r="C127" s="4">
        <v>173.13999899999999</v>
      </c>
      <c r="D127" s="4">
        <v>171.800003</v>
      </c>
      <c r="E127" s="4">
        <v>172.070007</v>
      </c>
      <c r="F127" s="4">
        <v>171.61187699999999</v>
      </c>
      <c r="G127">
        <v>42110300</v>
      </c>
      <c r="H127" s="4">
        <f t="shared" si="19"/>
        <v>42.110300000000002</v>
      </c>
      <c r="I127" s="10">
        <f t="shared" si="20"/>
        <v>0</v>
      </c>
      <c r="J127" s="6" t="b">
        <f t="shared" si="14"/>
        <v>1</v>
      </c>
      <c r="K127" s="5">
        <f t="shared" si="15"/>
        <v>7.7997437520416404E-3</v>
      </c>
      <c r="L127" s="5">
        <f t="shared" si="21"/>
        <v>4.6515493734654789E-4</v>
      </c>
      <c r="M127" s="5">
        <f t="shared" si="16"/>
        <v>1.0950290844873333E-3</v>
      </c>
      <c r="N127" s="4">
        <f t="shared" si="22"/>
        <v>171.30854455326954</v>
      </c>
      <c r="O127" s="4">
        <f t="shared" si="23"/>
        <v>169.07277652451637</v>
      </c>
      <c r="P127" s="5">
        <f t="shared" si="24"/>
        <v>1.3051117996381924E-2</v>
      </c>
      <c r="Q127" s="5">
        <f t="shared" si="17"/>
        <v>2.8688495837266297E-3</v>
      </c>
      <c r="R127" s="38"/>
      <c r="S127" s="13">
        <f t="shared" si="18"/>
        <v>1.069096962738449E-2</v>
      </c>
      <c r="T127" s="20" t="b">
        <f t="shared" si="25"/>
        <v>0</v>
      </c>
      <c r="U127" s="13">
        <f t="shared" si="27"/>
        <v>0</v>
      </c>
      <c r="V127" s="13"/>
      <c r="W127" s="13">
        <f t="shared" si="26"/>
        <v>8.8978630642836732E-4</v>
      </c>
    </row>
    <row r="128" spans="1:23" x14ac:dyDescent="0.2">
      <c r="A128" s="1">
        <v>45063</v>
      </c>
      <c r="B128" s="4">
        <v>171.71000699999999</v>
      </c>
      <c r="C128" s="4">
        <v>172.929993</v>
      </c>
      <c r="D128" s="4">
        <v>170.41999799999999</v>
      </c>
      <c r="E128" s="4">
        <v>172.69000199999999</v>
      </c>
      <c r="F128" s="4">
        <v>172.23022499999999</v>
      </c>
      <c r="G128">
        <v>57951600</v>
      </c>
      <c r="H128" s="4">
        <f t="shared" si="19"/>
        <v>57.951599999999999</v>
      </c>
      <c r="I128" s="10">
        <f t="shared" si="20"/>
        <v>0.61999499999998875</v>
      </c>
      <c r="J128" s="6" t="b">
        <f t="shared" si="14"/>
        <v>0</v>
      </c>
      <c r="K128" s="5">
        <f t="shared" si="15"/>
        <v>1.4728289106070777E-2</v>
      </c>
      <c r="L128" s="5">
        <f t="shared" si="21"/>
        <v>5.7072678355898181E-3</v>
      </c>
      <c r="M128" s="5">
        <f t="shared" si="16"/>
        <v>-1.0622151280626102E-2</v>
      </c>
      <c r="N128" s="4">
        <f t="shared" si="22"/>
        <v>171.53878746105795</v>
      </c>
      <c r="O128" s="4">
        <f t="shared" si="23"/>
        <v>169.38731787021061</v>
      </c>
      <c r="P128" s="5">
        <f t="shared" si="24"/>
        <v>1.2542175578428636E-2</v>
      </c>
      <c r="Q128" s="5">
        <f t="shared" si="17"/>
        <v>-6.5220786366578503E-3</v>
      </c>
      <c r="S128" s="13">
        <f t="shared" si="18"/>
        <v>8.1101514096797011E-3</v>
      </c>
      <c r="T128" s="20" t="b">
        <f t="shared" si="25"/>
        <v>0</v>
      </c>
      <c r="U128" s="13">
        <f t="shared" si="27"/>
        <v>3.603155545870285E-3</v>
      </c>
      <c r="V128" s="13"/>
      <c r="W128" s="13">
        <f t="shared" si="26"/>
        <v>1.3440246567316607E-3</v>
      </c>
    </row>
    <row r="129" spans="1:23" x14ac:dyDescent="0.2">
      <c r="A129" s="1">
        <v>45064</v>
      </c>
      <c r="B129" s="4">
        <v>173</v>
      </c>
      <c r="C129" s="4">
        <v>175.240005</v>
      </c>
      <c r="D129" s="4">
        <v>172.58000200000001</v>
      </c>
      <c r="E129" s="4">
        <v>175.050003</v>
      </c>
      <c r="F129" s="4">
        <v>174.58393899999999</v>
      </c>
      <c r="G129">
        <v>65496700</v>
      </c>
      <c r="H129" s="4">
        <f t="shared" si="19"/>
        <v>65.496700000000004</v>
      </c>
      <c r="I129" s="10">
        <f t="shared" si="20"/>
        <v>2.3600010000000111</v>
      </c>
      <c r="J129" s="6" t="b">
        <f t="shared" si="14"/>
        <v>0</v>
      </c>
      <c r="K129" s="5">
        <f t="shared" si="15"/>
        <v>1.5413158935992995E-2</v>
      </c>
      <c r="L129" s="5">
        <f t="shared" si="21"/>
        <v>1.1849728323699444E-2</v>
      </c>
      <c r="M129" s="5">
        <f t="shared" si="16"/>
        <v>-1.161164084353168E-2</v>
      </c>
      <c r="N129" s="4">
        <f t="shared" si="22"/>
        <v>172.12399005088162</v>
      </c>
      <c r="O129" s="4">
        <f t="shared" si="23"/>
        <v>169.87972527280098</v>
      </c>
      <c r="P129" s="5">
        <f t="shared" si="24"/>
        <v>1.3038651831259584E-2</v>
      </c>
      <c r="Q129" s="5">
        <f t="shared" si="17"/>
        <v>2.649322438920858E-3</v>
      </c>
      <c r="S129" s="13">
        <f t="shared" si="18"/>
        <v>1.8103315802737632E-2</v>
      </c>
      <c r="T129" s="20" t="b">
        <f t="shared" si="25"/>
        <v>0</v>
      </c>
      <c r="U129" s="13">
        <f t="shared" si="27"/>
        <v>1.3666112529201378E-2</v>
      </c>
      <c r="V129" s="13"/>
      <c r="W129" s="13">
        <f t="shared" si="26"/>
        <v>3.4114884364360829E-3</v>
      </c>
    </row>
    <row r="130" spans="1:23" x14ac:dyDescent="0.2">
      <c r="A130" s="1">
        <v>45065</v>
      </c>
      <c r="B130" s="4">
        <v>176.38999899999999</v>
      </c>
      <c r="C130" s="4">
        <v>176.38999899999999</v>
      </c>
      <c r="D130" s="4">
        <v>174.94000199999999</v>
      </c>
      <c r="E130" s="4">
        <v>175.16000399999999</v>
      </c>
      <c r="F130" s="4">
        <v>174.69364899999999</v>
      </c>
      <c r="G130">
        <v>55772400</v>
      </c>
      <c r="H130" s="4">
        <f t="shared" si="19"/>
        <v>55.772399999999998</v>
      </c>
      <c r="I130" s="10">
        <f t="shared" si="20"/>
        <v>0.1100009999999827</v>
      </c>
      <c r="J130" s="6" t="b">
        <f t="shared" ref="J130:J193" si="28">(E130-D130)&lt;(C130-E130)</f>
        <v>1</v>
      </c>
      <c r="K130" s="5">
        <f t="shared" ref="K130:K193" si="29">(C130-D130)/D130</f>
        <v>8.2885388328736622E-3</v>
      </c>
      <c r="L130" s="5">
        <f t="shared" si="21"/>
        <v>-6.9731561141400224E-3</v>
      </c>
      <c r="M130" s="5">
        <f t="shared" ref="M130:M193" si="30">(D130-F130)/D130</f>
        <v>1.4082142287845587E-3</v>
      </c>
      <c r="N130" s="4">
        <f t="shared" si="22"/>
        <v>172.62999237573467</v>
      </c>
      <c r="O130" s="4">
        <f t="shared" si="23"/>
        <v>170.33887994473133</v>
      </c>
      <c r="P130" s="5">
        <f t="shared" si="24"/>
        <v>1.3271809837172804E-2</v>
      </c>
      <c r="Q130" s="5">
        <f t="shared" ref="Q130:Q193" si="31">(D130-N130)/N130</f>
        <v>1.3381276291998612E-2</v>
      </c>
      <c r="S130" s="13">
        <f t="shared" ref="S130:S193" si="32">(C130-N130)/N130</f>
        <v>2.1780726353051918E-2</v>
      </c>
      <c r="T130" s="20" t="b">
        <f t="shared" si="25"/>
        <v>0</v>
      </c>
      <c r="U130" s="13">
        <f t="shared" si="27"/>
        <v>6.2839758991596638E-4</v>
      </c>
      <c r="V130" s="13">
        <f>(E130-E124)/E124</f>
        <v>8.1151309352517215E-3</v>
      </c>
      <c r="W130" s="13">
        <f t="shared" si="26"/>
        <v>2.9397547936431028E-3</v>
      </c>
    </row>
    <row r="131" spans="1:23" x14ac:dyDescent="0.2">
      <c r="A131" s="1">
        <v>45068</v>
      </c>
      <c r="B131" s="4">
        <v>173.979996</v>
      </c>
      <c r="C131" s="4">
        <v>174.71000699999999</v>
      </c>
      <c r="D131" s="4">
        <v>173.449997</v>
      </c>
      <c r="E131" s="4">
        <v>174.199997</v>
      </c>
      <c r="F131" s="4">
        <v>173.73619099999999</v>
      </c>
      <c r="G131">
        <v>43570900</v>
      </c>
      <c r="H131" s="4">
        <f t="shared" ref="H131:H194" si="33">(G131/1000000)</f>
        <v>43.570900000000002</v>
      </c>
      <c r="I131" s="10">
        <f t="shared" ref="I131:I194" si="34">(E131-E130)</f>
        <v>-0.96000699999999028</v>
      </c>
      <c r="J131" s="6" t="b">
        <f t="shared" si="28"/>
        <v>0</v>
      </c>
      <c r="K131" s="5">
        <f t="shared" si="29"/>
        <v>7.2643990878823372E-3</v>
      </c>
      <c r="L131" s="5">
        <f t="shared" ref="L131:L194" si="35">(E131-B131)/B131</f>
        <v>1.264518939292287E-3</v>
      </c>
      <c r="M131" s="5">
        <f t="shared" si="30"/>
        <v>-1.650008676563971E-3</v>
      </c>
      <c r="N131" s="4">
        <f t="shared" ref="N131:N194" si="36">(E131-N130)*(2/($Y$1+1))+N130</f>
        <v>172.89165981311223</v>
      </c>
      <c r="O131" s="4">
        <f t="shared" ref="O131:O194" si="37">(E131-O130)*(2/($Y$2+1))+O130</f>
        <v>170.67462925388512</v>
      </c>
      <c r="P131" s="5">
        <f t="shared" ref="P131:P194" si="38">(N131-O131)/N131</f>
        <v>1.2823236017420494E-2</v>
      </c>
      <c r="Q131" s="5">
        <f t="shared" si="31"/>
        <v>3.2294049781886845E-3</v>
      </c>
      <c r="S131" s="13">
        <f t="shared" si="32"/>
        <v>1.0517263752648979E-2</v>
      </c>
      <c r="T131" s="20" t="b">
        <f t="shared" ref="T131:T194" si="39">(E131&lt;E130)</f>
        <v>1</v>
      </c>
      <c r="U131" s="13"/>
      <c r="V131" s="13"/>
      <c r="W131" s="13">
        <f t="shared" si="26"/>
        <v>1.5157704277019622E-3</v>
      </c>
    </row>
    <row r="132" spans="1:23" x14ac:dyDescent="0.2">
      <c r="A132" s="1">
        <v>45069</v>
      </c>
      <c r="B132" s="4">
        <v>173.13000500000001</v>
      </c>
      <c r="C132" s="4">
        <v>173.38000500000001</v>
      </c>
      <c r="D132" s="4">
        <v>171.279999</v>
      </c>
      <c r="E132" s="4">
        <v>171.55999800000001</v>
      </c>
      <c r="F132" s="4">
        <v>171.10322600000001</v>
      </c>
      <c r="G132">
        <v>50747300</v>
      </c>
      <c r="H132" s="4">
        <f t="shared" si="33"/>
        <v>50.747300000000003</v>
      </c>
      <c r="I132" s="10">
        <f t="shared" si="34"/>
        <v>-2.6399989999999889</v>
      </c>
      <c r="J132" s="6" t="b">
        <f t="shared" si="28"/>
        <v>1</v>
      </c>
      <c r="K132" s="5">
        <f t="shared" si="29"/>
        <v>1.2260660977701241E-2</v>
      </c>
      <c r="L132" s="5">
        <f t="shared" si="35"/>
        <v>-9.0683703266802532E-3</v>
      </c>
      <c r="M132" s="5">
        <f t="shared" si="30"/>
        <v>1.0320703002806369E-3</v>
      </c>
      <c r="N132" s="4">
        <f t="shared" si="36"/>
        <v>172.66971617759353</v>
      </c>
      <c r="O132" s="4">
        <f t="shared" si="37"/>
        <v>170.7516178405038</v>
      </c>
      <c r="P132" s="5">
        <f t="shared" si="38"/>
        <v>1.1108481438151763E-2</v>
      </c>
      <c r="Q132" s="5">
        <f t="shared" si="31"/>
        <v>-8.0484129374729426E-3</v>
      </c>
      <c r="S132" s="13">
        <f t="shared" si="32"/>
        <v>4.1135691777933973E-3</v>
      </c>
      <c r="T132" s="20" t="b">
        <f t="shared" si="39"/>
        <v>1</v>
      </c>
      <c r="U132" s="13"/>
      <c r="V132" s="13"/>
      <c r="W132" s="13">
        <f t="shared" ref="W132:W195" si="40">(N132-N131)/N131</f>
        <v>-1.2837151066662743E-3</v>
      </c>
    </row>
    <row r="133" spans="1:23" x14ac:dyDescent="0.2">
      <c r="A133" s="1">
        <v>45070</v>
      </c>
      <c r="B133" s="4">
        <v>171.08999600000001</v>
      </c>
      <c r="C133" s="4">
        <v>172.41999799999999</v>
      </c>
      <c r="D133" s="4">
        <v>170.520004</v>
      </c>
      <c r="E133" s="4">
        <v>171.83999600000001</v>
      </c>
      <c r="F133" s="4">
        <v>171.38247699999999</v>
      </c>
      <c r="G133">
        <v>45143500</v>
      </c>
      <c r="H133" s="4">
        <f t="shared" si="33"/>
        <v>45.143500000000003</v>
      </c>
      <c r="I133" s="10">
        <f t="shared" si="34"/>
        <v>0.27999800000000619</v>
      </c>
      <c r="J133" s="6" t="b">
        <f t="shared" si="28"/>
        <v>0</v>
      </c>
      <c r="K133" s="5">
        <f t="shared" si="29"/>
        <v>1.1142352541816692E-2</v>
      </c>
      <c r="L133" s="5">
        <f t="shared" si="35"/>
        <v>4.383657826492672E-3</v>
      </c>
      <c r="M133" s="5">
        <f t="shared" si="30"/>
        <v>-5.0578992479966998E-3</v>
      </c>
      <c r="N133" s="4">
        <f t="shared" si="36"/>
        <v>172.53142948132793</v>
      </c>
      <c r="O133" s="4">
        <f t="shared" si="37"/>
        <v>170.84625941959044</v>
      </c>
      <c r="P133" s="5">
        <f t="shared" si="38"/>
        <v>9.7673222021259064E-3</v>
      </c>
      <c r="Q133" s="5">
        <f t="shared" si="31"/>
        <v>-1.1658313429470645E-2</v>
      </c>
      <c r="R133" s="36"/>
      <c r="S133" s="13">
        <f t="shared" si="32"/>
        <v>-6.4586192592811181E-4</v>
      </c>
      <c r="T133" s="20" t="b">
        <f t="shared" si="39"/>
        <v>0</v>
      </c>
      <c r="U133" s="13"/>
      <c r="V133" s="13"/>
      <c r="W133" s="13">
        <f t="shared" si="40"/>
        <v>-8.0087405786527879E-4</v>
      </c>
    </row>
    <row r="134" spans="1:23" x14ac:dyDescent="0.2">
      <c r="A134" s="1">
        <v>45071</v>
      </c>
      <c r="B134" s="4">
        <v>172.41000399999999</v>
      </c>
      <c r="C134" s="4">
        <v>173.89999399999999</v>
      </c>
      <c r="D134" s="4">
        <v>171.69000199999999</v>
      </c>
      <c r="E134" s="4">
        <v>172.990005</v>
      </c>
      <c r="F134" s="4">
        <v>172.52941899999999</v>
      </c>
      <c r="G134">
        <v>56058300</v>
      </c>
      <c r="H134" s="4">
        <f t="shared" si="33"/>
        <v>56.058300000000003</v>
      </c>
      <c r="I134" s="10">
        <f t="shared" si="34"/>
        <v>1.150008999999983</v>
      </c>
      <c r="J134" s="6" t="b">
        <f t="shared" si="28"/>
        <v>0</v>
      </c>
      <c r="K134" s="5">
        <f t="shared" si="29"/>
        <v>1.2871990064977691E-2</v>
      </c>
      <c r="L134" s="5">
        <f t="shared" si="35"/>
        <v>3.3640797317075061E-3</v>
      </c>
      <c r="M134" s="5">
        <f t="shared" si="30"/>
        <v>-4.8891431662980434E-3</v>
      </c>
      <c r="N134" s="4">
        <f t="shared" si="36"/>
        <v>172.60785873443996</v>
      </c>
      <c r="O134" s="4">
        <f t="shared" si="37"/>
        <v>171.03267207875649</v>
      </c>
      <c r="P134" s="5">
        <f t="shared" si="38"/>
        <v>9.1258107668603771E-3</v>
      </c>
      <c r="Q134" s="5">
        <f t="shared" si="31"/>
        <v>-5.3175836903932806E-3</v>
      </c>
      <c r="R134" s="36"/>
      <c r="S134" s="13">
        <f t="shared" si="32"/>
        <v>7.4859584901519807E-3</v>
      </c>
      <c r="T134" s="20" t="b">
        <f t="shared" si="39"/>
        <v>0</v>
      </c>
      <c r="U134" s="13"/>
      <c r="V134" s="13"/>
      <c r="W134" s="13">
        <f t="shared" si="40"/>
        <v>4.4298742172246505E-4</v>
      </c>
    </row>
    <row r="135" spans="1:23" x14ac:dyDescent="0.2">
      <c r="A135" s="1">
        <v>45072</v>
      </c>
      <c r="B135" s="4">
        <v>173.320007</v>
      </c>
      <c r="C135" s="4">
        <v>175.770004</v>
      </c>
      <c r="D135" s="4">
        <v>173.11000100000001</v>
      </c>
      <c r="E135" s="4">
        <v>175.429993</v>
      </c>
      <c r="F135" s="4">
        <v>174.962906</v>
      </c>
      <c r="G135">
        <v>54835000</v>
      </c>
      <c r="H135" s="4">
        <f t="shared" si="33"/>
        <v>54.835000000000001</v>
      </c>
      <c r="I135" s="10">
        <f t="shared" si="34"/>
        <v>2.4399879999999996</v>
      </c>
      <c r="J135" s="6" t="b">
        <f t="shared" si="28"/>
        <v>0</v>
      </c>
      <c r="K135" s="5">
        <f t="shared" si="29"/>
        <v>1.5365969525931601E-2</v>
      </c>
      <c r="L135" s="5">
        <f t="shared" si="35"/>
        <v>1.2173932118523351E-2</v>
      </c>
      <c r="M135" s="5">
        <f t="shared" si="30"/>
        <v>-1.0703627689309485E-2</v>
      </c>
      <c r="N135" s="4">
        <f t="shared" si="36"/>
        <v>173.07821444536663</v>
      </c>
      <c r="O135" s="4">
        <f t="shared" si="37"/>
        <v>171.41504781103853</v>
      </c>
      <c r="P135" s="5">
        <f t="shared" si="38"/>
        <v>9.6093355230047334E-3</v>
      </c>
      <c r="Q135" s="5">
        <f t="shared" si="31"/>
        <v>1.83654278704259E-4</v>
      </c>
      <c r="S135" s="13">
        <f t="shared" si="32"/>
        <v>1.5552445830685735E-2</v>
      </c>
      <c r="T135" s="20" t="b">
        <f t="shared" si="39"/>
        <v>0</v>
      </c>
      <c r="U135" s="13"/>
      <c r="V135" s="13"/>
      <c r="W135" s="13">
        <f t="shared" si="40"/>
        <v>2.724995920668469E-3</v>
      </c>
    </row>
    <row r="136" spans="1:23" x14ac:dyDescent="0.2">
      <c r="A136" s="1">
        <v>45076</v>
      </c>
      <c r="B136" s="4">
        <v>176.96000699999999</v>
      </c>
      <c r="C136" s="4">
        <v>178.990005</v>
      </c>
      <c r="D136" s="4">
        <v>176.570007</v>
      </c>
      <c r="E136" s="4">
        <v>177.300003</v>
      </c>
      <c r="F136" s="4">
        <v>176.82794200000001</v>
      </c>
      <c r="G136">
        <v>55964400</v>
      </c>
      <c r="H136" s="4">
        <f t="shared" si="33"/>
        <v>55.964399999999998</v>
      </c>
      <c r="I136" s="10">
        <f t="shared" si="34"/>
        <v>1.8700100000000077</v>
      </c>
      <c r="J136" s="6" t="b">
        <f t="shared" si="28"/>
        <v>1</v>
      </c>
      <c r="K136" s="5">
        <f t="shared" si="29"/>
        <v>1.3705600634653611E-2</v>
      </c>
      <c r="L136" s="5">
        <f t="shared" si="35"/>
        <v>1.9213154755357436E-3</v>
      </c>
      <c r="M136" s="5">
        <f t="shared" si="30"/>
        <v>-1.4608086864945492E-3</v>
      </c>
      <c r="N136" s="4">
        <f t="shared" si="36"/>
        <v>173.78184587113884</v>
      </c>
      <c r="O136" s="4">
        <f t="shared" si="37"/>
        <v>171.92678304486128</v>
      </c>
      <c r="P136" s="5">
        <f t="shared" si="38"/>
        <v>1.0674664070797762E-2</v>
      </c>
      <c r="Q136" s="5">
        <f t="shared" si="31"/>
        <v>1.6044029886347361E-2</v>
      </c>
      <c r="S136" s="13">
        <f t="shared" si="32"/>
        <v>2.9969523587193694E-2</v>
      </c>
      <c r="T136" s="20" t="b">
        <f t="shared" si="39"/>
        <v>0</v>
      </c>
      <c r="U136" s="13"/>
      <c r="V136" s="13"/>
      <c r="W136" s="13">
        <f t="shared" si="40"/>
        <v>4.0653956826803388E-3</v>
      </c>
    </row>
    <row r="137" spans="1:23" x14ac:dyDescent="0.2">
      <c r="A137" s="1">
        <v>45077</v>
      </c>
      <c r="B137" s="4">
        <v>177.33000200000001</v>
      </c>
      <c r="C137" s="4">
        <v>179.35000600000001</v>
      </c>
      <c r="D137" s="4">
        <v>176.759995</v>
      </c>
      <c r="E137" s="4">
        <v>177.25</v>
      </c>
      <c r="F137" s="4">
        <v>176.77806100000001</v>
      </c>
      <c r="G137">
        <v>99625300</v>
      </c>
      <c r="H137" s="4">
        <f t="shared" si="33"/>
        <v>99.625299999999996</v>
      </c>
      <c r="I137" s="10">
        <f t="shared" si="34"/>
        <v>-5.0003000000003794E-2</v>
      </c>
      <c r="J137" s="6" t="b">
        <f t="shared" si="28"/>
        <v>1</v>
      </c>
      <c r="K137" s="5">
        <f t="shared" si="29"/>
        <v>1.4652698988818165E-2</v>
      </c>
      <c r="L137" s="5">
        <f t="shared" si="35"/>
        <v>-4.5114757287380763E-4</v>
      </c>
      <c r="M137" s="5">
        <f t="shared" si="30"/>
        <v>-1.0220638442541582E-4</v>
      </c>
      <c r="N137" s="4">
        <f t="shared" si="36"/>
        <v>174.35987155928237</v>
      </c>
      <c r="O137" s="4">
        <f t="shared" si="37"/>
        <v>172.38967147574292</v>
      </c>
      <c r="P137" s="5">
        <f t="shared" si="38"/>
        <v>1.1299618805176652E-2</v>
      </c>
      <c r="Q137" s="5">
        <f t="shared" si="31"/>
        <v>1.3765343018743813E-2</v>
      </c>
      <c r="S137" s="13">
        <f t="shared" si="32"/>
        <v>2.8619741435293462E-2</v>
      </c>
      <c r="T137" s="20" t="b">
        <f t="shared" si="39"/>
        <v>1</v>
      </c>
      <c r="U137" s="13"/>
      <c r="V137" s="13"/>
      <c r="W137" s="13">
        <f t="shared" si="40"/>
        <v>3.3261569138363211E-3</v>
      </c>
    </row>
    <row r="138" spans="1:23" x14ac:dyDescent="0.2">
      <c r="A138" s="1">
        <v>45078</v>
      </c>
      <c r="B138" s="4">
        <v>177.699997</v>
      </c>
      <c r="C138" s="4">
        <v>180.11999499999999</v>
      </c>
      <c r="D138" s="4">
        <v>176.929993</v>
      </c>
      <c r="E138" s="4">
        <v>180.08999600000001</v>
      </c>
      <c r="F138" s="4">
        <v>179.61050399999999</v>
      </c>
      <c r="G138">
        <v>68901800</v>
      </c>
      <c r="H138" s="4">
        <f t="shared" si="33"/>
        <v>68.901799999999994</v>
      </c>
      <c r="I138" s="10">
        <f t="shared" si="34"/>
        <v>2.8399960000000135</v>
      </c>
      <c r="J138" s="6" t="b">
        <f t="shared" si="28"/>
        <v>0</v>
      </c>
      <c r="K138" s="5">
        <f t="shared" si="29"/>
        <v>1.8029741288691468E-2</v>
      </c>
      <c r="L138" s="5">
        <f t="shared" si="35"/>
        <v>1.3449628814568957E-2</v>
      </c>
      <c r="M138" s="5">
        <f t="shared" si="30"/>
        <v>-1.5150122116378515E-2</v>
      </c>
      <c r="N138" s="4">
        <f t="shared" si="36"/>
        <v>175.31489229940198</v>
      </c>
      <c r="O138" s="4">
        <f t="shared" si="37"/>
        <v>173.05926491263483</v>
      </c>
      <c r="P138" s="5">
        <f t="shared" si="38"/>
        <v>1.2866148204426324E-2</v>
      </c>
      <c r="Q138" s="5">
        <f t="shared" si="31"/>
        <v>9.2125699044423373E-3</v>
      </c>
      <c r="S138" s="13">
        <f t="shared" si="32"/>
        <v>2.740841144511489E-2</v>
      </c>
      <c r="T138" s="20" t="b">
        <f t="shared" si="39"/>
        <v>0</v>
      </c>
      <c r="U138" s="13"/>
      <c r="V138" s="13"/>
      <c r="W138" s="13">
        <f t="shared" si="40"/>
        <v>5.4772966484716665E-3</v>
      </c>
    </row>
    <row r="139" spans="1:23" x14ac:dyDescent="0.2">
      <c r="A139" s="1">
        <v>45079</v>
      </c>
      <c r="B139" s="4">
        <v>181.029999</v>
      </c>
      <c r="C139" s="4">
        <v>181.779999</v>
      </c>
      <c r="D139" s="4">
        <v>179.259995</v>
      </c>
      <c r="E139" s="4">
        <v>180.949997</v>
      </c>
      <c r="F139" s="4">
        <v>180.46821600000001</v>
      </c>
      <c r="G139">
        <v>61945900</v>
      </c>
      <c r="H139" s="4">
        <f t="shared" si="33"/>
        <v>61.945900000000002</v>
      </c>
      <c r="I139" s="10">
        <f t="shared" si="34"/>
        <v>0.8600009999999827</v>
      </c>
      <c r="J139" s="6" t="b">
        <f t="shared" si="28"/>
        <v>0</v>
      </c>
      <c r="K139" s="5">
        <f t="shared" si="29"/>
        <v>1.4057815855679345E-2</v>
      </c>
      <c r="L139" s="5">
        <f t="shared" si="35"/>
        <v>-4.419267549131868E-4</v>
      </c>
      <c r="M139" s="5">
        <f t="shared" si="30"/>
        <v>-6.7400481630048512E-3</v>
      </c>
      <c r="N139" s="4">
        <f t="shared" si="36"/>
        <v>176.25407641616832</v>
      </c>
      <c r="O139" s="4">
        <f t="shared" si="37"/>
        <v>173.74541552892745</v>
      </c>
      <c r="P139" s="5">
        <f t="shared" si="38"/>
        <v>1.4233207754681683E-2</v>
      </c>
      <c r="Q139" s="5">
        <f t="shared" si="31"/>
        <v>1.7054462767341388E-2</v>
      </c>
      <c r="S139" s="13">
        <f t="shared" si="32"/>
        <v>3.1352027120121556E-2</v>
      </c>
      <c r="T139" s="20" t="b">
        <f t="shared" si="39"/>
        <v>0</v>
      </c>
      <c r="U139" s="13"/>
      <c r="V139" s="13"/>
      <c r="W139" s="13">
        <f t="shared" si="40"/>
        <v>5.3571268501389326E-3</v>
      </c>
    </row>
    <row r="140" spans="1:23" x14ac:dyDescent="0.2">
      <c r="A140" s="1">
        <v>45082</v>
      </c>
      <c r="B140" s="4">
        <v>182.63000500000001</v>
      </c>
      <c r="C140" s="4">
        <v>184.949997</v>
      </c>
      <c r="D140" s="4">
        <v>178.03999300000001</v>
      </c>
      <c r="E140" s="4">
        <v>179.58000200000001</v>
      </c>
      <c r="F140" s="4">
        <v>179.101868</v>
      </c>
      <c r="G140">
        <v>121946500</v>
      </c>
      <c r="H140" s="4">
        <f t="shared" si="33"/>
        <v>121.9465</v>
      </c>
      <c r="I140" s="10">
        <f t="shared" si="34"/>
        <v>-1.3699949999999887</v>
      </c>
      <c r="J140" s="6" t="b">
        <f t="shared" si="28"/>
        <v>1</v>
      </c>
      <c r="K140" s="5">
        <f t="shared" si="29"/>
        <v>3.8811527025840682E-2</v>
      </c>
      <c r="L140" s="5">
        <f t="shared" si="35"/>
        <v>-1.6700448538015444E-2</v>
      </c>
      <c r="M140" s="5">
        <f t="shared" si="30"/>
        <v>-5.9642498413263042E-3</v>
      </c>
      <c r="N140" s="4">
        <f t="shared" si="36"/>
        <v>176.80839734680694</v>
      </c>
      <c r="O140" s="4">
        <f t="shared" si="37"/>
        <v>174.25277087423811</v>
      </c>
      <c r="P140" s="5">
        <f t="shared" si="38"/>
        <v>1.445421434116622E-2</v>
      </c>
      <c r="Q140" s="5">
        <f t="shared" si="31"/>
        <v>6.9657079170131961E-3</v>
      </c>
      <c r="R140" s="36"/>
      <c r="S140" s="40">
        <f t="shared" si="32"/>
        <v>4.6047584703929147E-2</v>
      </c>
      <c r="T140" s="20" t="b">
        <f t="shared" si="39"/>
        <v>1</v>
      </c>
      <c r="U140" s="13"/>
      <c r="V140" s="13"/>
      <c r="W140" s="13">
        <f t="shared" si="40"/>
        <v>3.1450105547049636E-3</v>
      </c>
    </row>
    <row r="141" spans="1:23" x14ac:dyDescent="0.2">
      <c r="A141" s="1">
        <v>45083</v>
      </c>
      <c r="B141" s="4">
        <v>179.970001</v>
      </c>
      <c r="C141" s="4">
        <v>180.11999499999999</v>
      </c>
      <c r="D141" s="4">
        <v>177.429993</v>
      </c>
      <c r="E141" s="4">
        <v>179.21000699999999</v>
      </c>
      <c r="F141" s="4">
        <v>178.73284899999999</v>
      </c>
      <c r="G141">
        <v>64848400</v>
      </c>
      <c r="H141" s="4">
        <f t="shared" si="33"/>
        <v>64.848399999999998</v>
      </c>
      <c r="I141" s="10">
        <f t="shared" si="34"/>
        <v>-0.36999500000001717</v>
      </c>
      <c r="J141" s="6" t="b">
        <f t="shared" si="28"/>
        <v>0</v>
      </c>
      <c r="K141" s="5">
        <f t="shared" si="29"/>
        <v>1.5160920397488788E-2</v>
      </c>
      <c r="L141" s="5">
        <f t="shared" si="35"/>
        <v>-4.2228926808752206E-3</v>
      </c>
      <c r="M141" s="5">
        <f t="shared" si="30"/>
        <v>-7.3429298957363503E-3</v>
      </c>
      <c r="N141" s="4">
        <f t="shared" si="36"/>
        <v>177.20866562233911</v>
      </c>
      <c r="O141" s="4">
        <f t="shared" si="37"/>
        <v>174.68383488517392</v>
      </c>
      <c r="P141" s="5">
        <f t="shared" si="38"/>
        <v>1.4247783697813174E-2</v>
      </c>
      <c r="Q141" s="5">
        <f t="shared" si="31"/>
        <v>1.2489647551015904E-3</v>
      </c>
      <c r="R141" s="36"/>
      <c r="S141" s="13">
        <f t="shared" si="32"/>
        <v>1.6428820607821741E-2</v>
      </c>
      <c r="T141" s="20" t="b">
        <f t="shared" si="39"/>
        <v>1</v>
      </c>
      <c r="U141" s="13">
        <f>(E141-E140)/E140</f>
        <v>-2.0603352036938785E-3</v>
      </c>
      <c r="V141" s="13"/>
      <c r="W141" s="13">
        <f t="shared" si="40"/>
        <v>2.2638533097896364E-3</v>
      </c>
    </row>
    <row r="142" spans="1:23" x14ac:dyDescent="0.2">
      <c r="A142" s="1">
        <v>45084</v>
      </c>
      <c r="B142" s="4">
        <v>178.44000199999999</v>
      </c>
      <c r="C142" s="4">
        <v>181.21000699999999</v>
      </c>
      <c r="D142" s="4">
        <v>177.320007</v>
      </c>
      <c r="E142" s="4">
        <v>177.820007</v>
      </c>
      <c r="F142" s="4">
        <v>177.34655799999999</v>
      </c>
      <c r="G142">
        <v>61944600</v>
      </c>
      <c r="H142" s="4">
        <f t="shared" si="33"/>
        <v>61.944600000000001</v>
      </c>
      <c r="I142" s="10">
        <f t="shared" si="34"/>
        <v>-1.3899999999999864</v>
      </c>
      <c r="J142" s="6" t="b">
        <f t="shared" si="28"/>
        <v>1</v>
      </c>
      <c r="K142" s="5">
        <f t="shared" si="29"/>
        <v>2.1937738813646596E-2</v>
      </c>
      <c r="L142" s="5">
        <f t="shared" si="35"/>
        <v>-3.4745292145871459E-3</v>
      </c>
      <c r="M142" s="5">
        <f t="shared" si="30"/>
        <v>-1.497349365657512E-4</v>
      </c>
      <c r="N142" s="4">
        <f t="shared" si="36"/>
        <v>177.31055585194926</v>
      </c>
      <c r="O142" s="4">
        <f t="shared" si="37"/>
        <v>174.95654550385444</v>
      </c>
      <c r="P142" s="5">
        <f t="shared" si="38"/>
        <v>1.3276199698230988E-2</v>
      </c>
      <c r="Q142" s="5">
        <f t="shared" si="31"/>
        <v>5.330279410231537E-5</v>
      </c>
      <c r="R142" s="36"/>
      <c r="S142" s="13">
        <f t="shared" si="32"/>
        <v>2.1992210950523967E-2</v>
      </c>
      <c r="T142" s="20" t="b">
        <f t="shared" si="39"/>
        <v>1</v>
      </c>
      <c r="U142" s="13">
        <f>(E142-E141)/E141</f>
        <v>-7.7562632983993263E-3</v>
      </c>
      <c r="V142" s="13"/>
      <c r="W142" s="13">
        <f t="shared" si="40"/>
        <v>5.7497317782017265E-4</v>
      </c>
    </row>
    <row r="143" spans="1:23" x14ac:dyDescent="0.2">
      <c r="A143" s="1">
        <v>45085</v>
      </c>
      <c r="B143" s="4">
        <v>177.89999399999999</v>
      </c>
      <c r="C143" s="4">
        <v>180.83999600000001</v>
      </c>
      <c r="D143" s="4">
        <v>177.46000699999999</v>
      </c>
      <c r="E143" s="4">
        <v>180.570007</v>
      </c>
      <c r="F143" s="4">
        <v>180.08923300000001</v>
      </c>
      <c r="G143">
        <v>50214900</v>
      </c>
      <c r="H143" s="4">
        <f t="shared" si="33"/>
        <v>50.2149</v>
      </c>
      <c r="I143" s="10">
        <f t="shared" si="34"/>
        <v>2.75</v>
      </c>
      <c r="J143" s="6" t="b">
        <f t="shared" si="28"/>
        <v>0</v>
      </c>
      <c r="K143" s="5">
        <f t="shared" si="29"/>
        <v>1.9046482963341837E-2</v>
      </c>
      <c r="L143" s="5">
        <f t="shared" si="35"/>
        <v>1.5008505284154263E-2</v>
      </c>
      <c r="M143" s="5">
        <f t="shared" si="30"/>
        <v>-1.4815879050427498E-2</v>
      </c>
      <c r="N143" s="4">
        <f t="shared" si="36"/>
        <v>177.85379770995772</v>
      </c>
      <c r="O143" s="4">
        <f t="shared" si="37"/>
        <v>175.44467259047579</v>
      </c>
      <c r="P143" s="5">
        <f t="shared" si="38"/>
        <v>1.3545536561500397E-2</v>
      </c>
      <c r="Q143" s="5">
        <f t="shared" si="31"/>
        <v>-2.2141259564213383E-3</v>
      </c>
      <c r="R143" s="36"/>
      <c r="S143" s="13">
        <f t="shared" si="32"/>
        <v>1.6790185694612828E-2</v>
      </c>
      <c r="T143" s="20" t="b">
        <f t="shared" si="39"/>
        <v>0</v>
      </c>
      <c r="U143" s="13">
        <f>(E143-E142)/E142</f>
        <v>1.5465076435409205E-2</v>
      </c>
      <c r="V143" s="13"/>
      <c r="W143" s="13">
        <f t="shared" si="40"/>
        <v>3.0637874626147652E-3</v>
      </c>
    </row>
    <row r="144" spans="1:23" x14ac:dyDescent="0.2">
      <c r="A144" s="1">
        <v>45086</v>
      </c>
      <c r="B144" s="4">
        <v>181.5</v>
      </c>
      <c r="C144" s="4">
        <v>182.229996</v>
      </c>
      <c r="D144" s="4">
        <v>180.63000500000001</v>
      </c>
      <c r="E144" s="4">
        <v>180.96000699999999</v>
      </c>
      <c r="F144" s="4">
        <v>180.478195</v>
      </c>
      <c r="G144">
        <v>48870700</v>
      </c>
      <c r="H144" s="4">
        <f t="shared" si="33"/>
        <v>48.870699999999999</v>
      </c>
      <c r="I144" s="10">
        <f t="shared" si="34"/>
        <v>0.38999999999998636</v>
      </c>
      <c r="J144" s="6" t="b">
        <f t="shared" si="28"/>
        <v>1</v>
      </c>
      <c r="K144" s="5">
        <f t="shared" si="29"/>
        <v>8.8578362160815338E-3</v>
      </c>
      <c r="L144" s="5">
        <f t="shared" si="35"/>
        <v>-2.9751680440771883E-3</v>
      </c>
      <c r="M144" s="5">
        <f t="shared" si="30"/>
        <v>8.4044729999321964E-4</v>
      </c>
      <c r="N144" s="4">
        <f t="shared" si="36"/>
        <v>178.37149925829809</v>
      </c>
      <c r="O144" s="4">
        <f t="shared" si="37"/>
        <v>175.92426688695616</v>
      </c>
      <c r="P144" s="5">
        <f t="shared" si="38"/>
        <v>1.3719862094101209E-2</v>
      </c>
      <c r="Q144" s="5">
        <f t="shared" si="31"/>
        <v>1.266180836676942E-2</v>
      </c>
      <c r="R144" s="36"/>
      <c r="S144" s="13">
        <f t="shared" si="32"/>
        <v>2.163180080756321E-2</v>
      </c>
      <c r="T144" s="20" t="b">
        <f t="shared" si="39"/>
        <v>0</v>
      </c>
      <c r="U144" s="13">
        <f>(E144-E143)/E143</f>
        <v>2.1598271300946803E-3</v>
      </c>
      <c r="V144" s="13">
        <f>(E144-E141)/E141</f>
        <v>9.7650796922294641E-3</v>
      </c>
      <c r="W144" s="13">
        <f t="shared" si="40"/>
        <v>2.9108265047262699E-3</v>
      </c>
    </row>
    <row r="145" spans="1:23" x14ac:dyDescent="0.2">
      <c r="A145" s="1">
        <v>45089</v>
      </c>
      <c r="B145" s="4">
        <v>181.270004</v>
      </c>
      <c r="C145" s="4">
        <v>183.88999899999999</v>
      </c>
      <c r="D145" s="4">
        <v>180.970001</v>
      </c>
      <c r="E145" s="4">
        <v>183.78999300000001</v>
      </c>
      <c r="F145" s="4">
        <v>183.30064400000001</v>
      </c>
      <c r="G145">
        <v>54274900</v>
      </c>
      <c r="H145" s="4">
        <f t="shared" si="33"/>
        <v>54.274900000000002</v>
      </c>
      <c r="I145" s="10">
        <f t="shared" si="34"/>
        <v>2.8299860000000194</v>
      </c>
      <c r="J145" s="6" t="b">
        <f t="shared" si="28"/>
        <v>0</v>
      </c>
      <c r="K145" s="5">
        <f t="shared" si="29"/>
        <v>1.6135259898683387E-2</v>
      </c>
      <c r="L145" s="5">
        <f t="shared" si="35"/>
        <v>1.3901853281803919E-2</v>
      </c>
      <c r="M145" s="5">
        <f t="shared" si="30"/>
        <v>-1.2878615168930728E-2</v>
      </c>
      <c r="N145" s="4">
        <f t="shared" si="36"/>
        <v>179.27458154858175</v>
      </c>
      <c r="O145" s="4">
        <f t="shared" si="37"/>
        <v>176.6082430706991</v>
      </c>
      <c r="P145" s="5">
        <f t="shared" si="38"/>
        <v>1.4872930980235443E-2</v>
      </c>
      <c r="Q145" s="5">
        <f t="shared" si="31"/>
        <v>9.4571100753555702E-3</v>
      </c>
      <c r="R145" s="38"/>
      <c r="S145" s="13">
        <f t="shared" si="32"/>
        <v>2.5744962902995275E-2</v>
      </c>
      <c r="T145" s="20" t="b">
        <f t="shared" si="39"/>
        <v>0</v>
      </c>
      <c r="U145" s="13"/>
      <c r="V145" s="13"/>
      <c r="W145" s="13">
        <f t="shared" si="40"/>
        <v>5.0629293022643618E-3</v>
      </c>
    </row>
    <row r="146" spans="1:23" x14ac:dyDescent="0.2">
      <c r="A146" s="1">
        <v>45090</v>
      </c>
      <c r="B146" s="4">
        <v>182.800003</v>
      </c>
      <c r="C146" s="4">
        <v>184.14999399999999</v>
      </c>
      <c r="D146" s="4">
        <v>182.44000199999999</v>
      </c>
      <c r="E146" s="4">
        <v>183.30999800000001</v>
      </c>
      <c r="F146" s="4">
        <v>182.821945</v>
      </c>
      <c r="G146">
        <v>54929100</v>
      </c>
      <c r="H146" s="4">
        <f t="shared" si="33"/>
        <v>54.929099999999998</v>
      </c>
      <c r="I146" s="10">
        <f t="shared" si="34"/>
        <v>-0.47999500000000239</v>
      </c>
      <c r="J146" s="6" t="b">
        <f t="shared" si="28"/>
        <v>0</v>
      </c>
      <c r="K146" s="5">
        <f t="shared" si="29"/>
        <v>9.3729005769250095E-3</v>
      </c>
      <c r="L146" s="5">
        <f t="shared" si="35"/>
        <v>2.7899069564019841E-3</v>
      </c>
      <c r="M146" s="5">
        <f t="shared" si="30"/>
        <v>-2.0935266159447137E-3</v>
      </c>
      <c r="N146" s="4">
        <f t="shared" si="36"/>
        <v>179.94715095715145</v>
      </c>
      <c r="O146" s="4">
        <f t="shared" si="37"/>
        <v>177.19100436889917</v>
      </c>
      <c r="P146" s="5">
        <f t="shared" si="38"/>
        <v>1.5316422480668031E-2</v>
      </c>
      <c r="Q146" s="5">
        <f t="shared" si="31"/>
        <v>1.3853239851750326E-2</v>
      </c>
      <c r="R146" s="38"/>
      <c r="S146" s="13">
        <f t="shared" si="32"/>
        <v>2.3355985468474089E-2</v>
      </c>
      <c r="T146" s="20" t="b">
        <f t="shared" si="39"/>
        <v>1</v>
      </c>
      <c r="U146" s="13"/>
      <c r="V146" s="13"/>
      <c r="W146" s="13">
        <f t="shared" si="40"/>
        <v>3.7516161117767829E-3</v>
      </c>
    </row>
    <row r="147" spans="1:23" x14ac:dyDescent="0.2">
      <c r="A147" s="1">
        <v>45091</v>
      </c>
      <c r="B147" s="4">
        <v>183.36999499999999</v>
      </c>
      <c r="C147" s="4">
        <v>184.38999899999999</v>
      </c>
      <c r="D147" s="4">
        <v>182.020004</v>
      </c>
      <c r="E147" s="4">
        <v>183.949997</v>
      </c>
      <c r="F147" s="4">
        <v>183.46023600000001</v>
      </c>
      <c r="G147">
        <v>57462900</v>
      </c>
      <c r="H147" s="4">
        <f t="shared" si="33"/>
        <v>57.462899999999998</v>
      </c>
      <c r="I147" s="10">
        <f t="shared" si="34"/>
        <v>0.63999899999998888</v>
      </c>
      <c r="J147" s="6" t="b">
        <f t="shared" si="28"/>
        <v>0</v>
      </c>
      <c r="K147" s="5">
        <f t="shared" si="29"/>
        <v>1.3020519436973471E-2</v>
      </c>
      <c r="L147" s="5">
        <f t="shared" si="35"/>
        <v>3.1630147560401446E-3</v>
      </c>
      <c r="M147" s="5">
        <f t="shared" si="30"/>
        <v>-7.9124929587410017E-3</v>
      </c>
      <c r="N147" s="4">
        <f t="shared" si="36"/>
        <v>180.61429196429287</v>
      </c>
      <c r="O147" s="4">
        <f t="shared" si="37"/>
        <v>177.77874285856012</v>
      </c>
      <c r="P147" s="5">
        <f t="shared" si="38"/>
        <v>1.5699472477478889E-2</v>
      </c>
      <c r="Q147" s="5">
        <f t="shared" si="31"/>
        <v>7.7829501775254434E-3</v>
      </c>
      <c r="R147" s="38"/>
      <c r="S147" s="13">
        <f t="shared" si="32"/>
        <v>2.090480766856238E-2</v>
      </c>
      <c r="T147" s="20" t="b">
        <f t="shared" si="39"/>
        <v>0</v>
      </c>
      <c r="U147" s="13"/>
      <c r="V147" s="13"/>
      <c r="W147" s="13">
        <f t="shared" si="40"/>
        <v>3.7074274507423693E-3</v>
      </c>
    </row>
    <row r="148" spans="1:23" x14ac:dyDescent="0.2">
      <c r="A148" s="1">
        <v>45092</v>
      </c>
      <c r="B148" s="4">
        <v>183.96000699999999</v>
      </c>
      <c r="C148" s="4">
        <v>186.520004</v>
      </c>
      <c r="D148" s="4">
        <v>183.779999</v>
      </c>
      <c r="E148" s="4">
        <v>186.009995</v>
      </c>
      <c r="F148" s="4">
        <v>185.51473999999999</v>
      </c>
      <c r="G148">
        <v>65433200</v>
      </c>
      <c r="H148" s="4">
        <f t="shared" si="33"/>
        <v>65.433199999999999</v>
      </c>
      <c r="I148" s="10">
        <f t="shared" si="34"/>
        <v>2.0599980000000073</v>
      </c>
      <c r="J148" s="6" t="b">
        <f t="shared" si="28"/>
        <v>0</v>
      </c>
      <c r="K148" s="5">
        <f t="shared" si="29"/>
        <v>1.4909157769665655E-2</v>
      </c>
      <c r="L148" s="5">
        <f t="shared" si="35"/>
        <v>1.114366124154373E-2</v>
      </c>
      <c r="M148" s="5">
        <f t="shared" si="30"/>
        <v>-9.4392263001371844E-3</v>
      </c>
      <c r="N148" s="4">
        <f t="shared" si="36"/>
        <v>181.5135758035774</v>
      </c>
      <c r="O148" s="4">
        <f t="shared" si="37"/>
        <v>178.49450391433751</v>
      </c>
      <c r="P148" s="5">
        <f t="shared" si="38"/>
        <v>1.6632760805213448E-2</v>
      </c>
      <c r="Q148" s="5">
        <f t="shared" si="31"/>
        <v>1.2486246201635015E-2</v>
      </c>
      <c r="R148" s="38"/>
      <c r="S148" s="13">
        <f t="shared" si="32"/>
        <v>2.7581563385871734E-2</v>
      </c>
      <c r="T148" s="20" t="b">
        <f t="shared" si="39"/>
        <v>0</v>
      </c>
      <c r="U148" s="13">
        <f t="shared" ref="U148:U154" si="41">(E148-E147)/E147</f>
        <v>1.1198684607752439E-2</v>
      </c>
      <c r="V148" s="13"/>
      <c r="W148" s="13">
        <f t="shared" si="40"/>
        <v>4.9790292313207874E-3</v>
      </c>
    </row>
    <row r="149" spans="1:23" x14ac:dyDescent="0.2">
      <c r="A149" s="1">
        <v>45093</v>
      </c>
      <c r="B149" s="4">
        <v>186.729996</v>
      </c>
      <c r="C149" s="4">
        <v>186.990005</v>
      </c>
      <c r="D149" s="4">
        <v>184.270004</v>
      </c>
      <c r="E149" s="4">
        <v>184.91999799999999</v>
      </c>
      <c r="F149" s="4">
        <v>184.42764299999999</v>
      </c>
      <c r="G149">
        <v>101235600</v>
      </c>
      <c r="H149" s="4">
        <f t="shared" si="33"/>
        <v>101.23560000000001</v>
      </c>
      <c r="I149" s="10">
        <f t="shared" si="34"/>
        <v>-1.089997000000011</v>
      </c>
      <c r="J149" s="6" t="b">
        <f t="shared" si="28"/>
        <v>1</v>
      </c>
      <c r="K149" s="5">
        <f t="shared" si="29"/>
        <v>1.4760953714420044E-2</v>
      </c>
      <c r="L149" s="5">
        <f t="shared" si="35"/>
        <v>-9.6931293245462683E-3</v>
      </c>
      <c r="M149" s="5">
        <f t="shared" si="30"/>
        <v>-8.5547835555475969E-4</v>
      </c>
      <c r="N149" s="4">
        <f t="shared" si="36"/>
        <v>182.08131283631451</v>
      </c>
      <c r="O149" s="4">
        <f t="shared" si="37"/>
        <v>179.05324253048207</v>
      </c>
      <c r="P149" s="5">
        <f t="shared" si="38"/>
        <v>1.6630318941925609E-2</v>
      </c>
      <c r="Q149" s="5">
        <f t="shared" si="31"/>
        <v>1.2020405222215508E-2</v>
      </c>
      <c r="R149" s="38"/>
      <c r="S149" s="13">
        <f t="shared" si="32"/>
        <v>2.6958791581749249E-2</v>
      </c>
      <c r="T149" s="20" t="b">
        <f t="shared" si="39"/>
        <v>1</v>
      </c>
      <c r="U149" s="13">
        <f t="shared" si="41"/>
        <v>-5.8598840347262576E-3</v>
      </c>
      <c r="V149" s="13"/>
      <c r="W149" s="13">
        <f t="shared" si="40"/>
        <v>3.1277937764362211E-3</v>
      </c>
    </row>
    <row r="150" spans="1:23" x14ac:dyDescent="0.2">
      <c r="A150" s="1">
        <v>45097</v>
      </c>
      <c r="B150" s="4">
        <v>184.41000399999999</v>
      </c>
      <c r="C150" s="4">
        <v>186.10000600000001</v>
      </c>
      <c r="D150" s="4">
        <v>184.41000399999999</v>
      </c>
      <c r="E150" s="4">
        <v>185.009995</v>
      </c>
      <c r="F150" s="4">
        <v>184.51741000000001</v>
      </c>
      <c r="G150">
        <v>49799100</v>
      </c>
      <c r="H150" s="4">
        <f t="shared" si="33"/>
        <v>49.799100000000003</v>
      </c>
      <c r="I150" s="10">
        <f t="shared" si="34"/>
        <v>8.9997000000010985E-2</v>
      </c>
      <c r="J150" s="6" t="b">
        <f t="shared" si="28"/>
        <v>1</v>
      </c>
      <c r="K150" s="5">
        <f t="shared" si="29"/>
        <v>9.1643726660296659E-3</v>
      </c>
      <c r="L150" s="5">
        <f t="shared" si="35"/>
        <v>3.2535707769954666E-3</v>
      </c>
      <c r="M150" s="5">
        <f t="shared" si="30"/>
        <v>-5.8243044124670084E-4</v>
      </c>
      <c r="N150" s="4">
        <f t="shared" si="36"/>
        <v>182.56942653026209</v>
      </c>
      <c r="O150" s="4">
        <f t="shared" si="37"/>
        <v>179.57122100609232</v>
      </c>
      <c r="P150" s="5">
        <f t="shared" si="38"/>
        <v>1.6422276068620963E-2</v>
      </c>
      <c r="Q150" s="5">
        <f t="shared" si="31"/>
        <v>1.0081520793038186E-2</v>
      </c>
      <c r="S150" s="13">
        <f t="shared" si="32"/>
        <v>1.9338284272655579E-2</v>
      </c>
      <c r="T150" s="20" t="b">
        <f t="shared" si="39"/>
        <v>0</v>
      </c>
      <c r="U150" s="13">
        <f t="shared" si="41"/>
        <v>4.8668073206452767E-4</v>
      </c>
      <c r="V150" s="13"/>
      <c r="W150" s="13">
        <f t="shared" si="40"/>
        <v>2.6807456863318065E-3</v>
      </c>
    </row>
    <row r="151" spans="1:23" x14ac:dyDescent="0.2">
      <c r="A151" s="1">
        <v>45098</v>
      </c>
      <c r="B151" s="4">
        <v>184.89999399999999</v>
      </c>
      <c r="C151" s="4">
        <v>185.41000399999999</v>
      </c>
      <c r="D151" s="4">
        <v>182.58999600000001</v>
      </c>
      <c r="E151" s="4">
        <v>183.96000699999999</v>
      </c>
      <c r="F151" s="4">
        <v>183.470215</v>
      </c>
      <c r="G151">
        <v>49515700</v>
      </c>
      <c r="H151" s="4">
        <f t="shared" si="33"/>
        <v>49.515700000000002</v>
      </c>
      <c r="I151" s="10">
        <f t="shared" si="34"/>
        <v>-1.0499880000000132</v>
      </c>
      <c r="J151" s="6" t="b">
        <f t="shared" si="28"/>
        <v>1</v>
      </c>
      <c r="K151" s="5">
        <f t="shared" si="29"/>
        <v>1.5444482511517076E-2</v>
      </c>
      <c r="L151" s="5">
        <f t="shared" si="35"/>
        <v>-5.0837589535021955E-3</v>
      </c>
      <c r="M151" s="5">
        <f t="shared" si="30"/>
        <v>-4.8207405623689401E-3</v>
      </c>
      <c r="N151" s="4">
        <f t="shared" si="36"/>
        <v>182.80118994188507</v>
      </c>
      <c r="O151" s="4">
        <f t="shared" si="37"/>
        <v>179.95285457077995</v>
      </c>
      <c r="P151" s="5">
        <f t="shared" si="38"/>
        <v>1.5581601914137681E-2</v>
      </c>
      <c r="Q151" s="5">
        <f t="shared" si="31"/>
        <v>-1.1553203890641969E-3</v>
      </c>
      <c r="S151" s="13">
        <f t="shared" si="32"/>
        <v>1.4271318796908778E-2</v>
      </c>
      <c r="T151" s="20" t="b">
        <f t="shared" si="39"/>
        <v>1</v>
      </c>
      <c r="U151" s="13">
        <f t="shared" si="41"/>
        <v>-5.6753041909979682E-3</v>
      </c>
      <c r="V151" s="13"/>
      <c r="W151" s="13">
        <f t="shared" si="40"/>
        <v>1.2694535773467087E-3</v>
      </c>
    </row>
    <row r="152" spans="1:23" x14ac:dyDescent="0.2">
      <c r="A152" s="1">
        <v>45099</v>
      </c>
      <c r="B152" s="4">
        <v>183.740005</v>
      </c>
      <c r="C152" s="4">
        <v>187.050003</v>
      </c>
      <c r="D152" s="4">
        <v>183.66999799999999</v>
      </c>
      <c r="E152" s="4">
        <v>187</v>
      </c>
      <c r="F152" s="4">
        <v>186.50212099999999</v>
      </c>
      <c r="G152">
        <v>51245300</v>
      </c>
      <c r="H152" s="4">
        <f t="shared" si="33"/>
        <v>51.2453</v>
      </c>
      <c r="I152" s="10">
        <f t="shared" si="34"/>
        <v>3.0399930000000097</v>
      </c>
      <c r="J152" s="6" t="b">
        <f t="shared" si="28"/>
        <v>0</v>
      </c>
      <c r="K152" s="5">
        <f t="shared" si="29"/>
        <v>1.8402597249443056E-2</v>
      </c>
      <c r="L152" s="5">
        <f t="shared" si="35"/>
        <v>1.7742434479633348E-2</v>
      </c>
      <c r="M152" s="5">
        <f t="shared" si="30"/>
        <v>-1.5419627760871408E-2</v>
      </c>
      <c r="N152" s="4">
        <f t="shared" si="36"/>
        <v>183.50099161823755</v>
      </c>
      <c r="O152" s="4">
        <f t="shared" si="37"/>
        <v>180.56564982549475</v>
      </c>
      <c r="P152" s="5">
        <f t="shared" si="38"/>
        <v>1.5996326596695459E-2</v>
      </c>
      <c r="Q152" s="5">
        <f t="shared" si="31"/>
        <v>9.2101072736462772E-4</v>
      </c>
      <c r="S152" s="13">
        <f t="shared" si="32"/>
        <v>1.9340556966285789E-2</v>
      </c>
      <c r="T152" s="20" t="b">
        <f t="shared" si="39"/>
        <v>0</v>
      </c>
      <c r="U152" s="13">
        <f t="shared" si="41"/>
        <v>1.6525292913258098E-2</v>
      </c>
      <c r="V152" s="13"/>
      <c r="W152" s="13">
        <f t="shared" si="40"/>
        <v>3.8282118216788146E-3</v>
      </c>
    </row>
    <row r="153" spans="1:23" x14ac:dyDescent="0.2">
      <c r="A153" s="1">
        <v>45100</v>
      </c>
      <c r="B153" s="4">
        <v>185.550003</v>
      </c>
      <c r="C153" s="4">
        <v>187.55999800000001</v>
      </c>
      <c r="D153" s="4">
        <v>185.009995</v>
      </c>
      <c r="E153" s="4">
        <v>186.679993</v>
      </c>
      <c r="F153" s="4">
        <v>186.182953</v>
      </c>
      <c r="G153">
        <v>53079300</v>
      </c>
      <c r="H153" s="4">
        <f t="shared" si="33"/>
        <v>53.079300000000003</v>
      </c>
      <c r="I153" s="10">
        <f t="shared" si="34"/>
        <v>-0.32000700000000393</v>
      </c>
      <c r="J153" s="6" t="b">
        <f t="shared" si="28"/>
        <v>0</v>
      </c>
      <c r="K153" s="5">
        <f t="shared" si="29"/>
        <v>1.3783055342496516E-2</v>
      </c>
      <c r="L153" s="5">
        <f t="shared" si="35"/>
        <v>6.0899487023990629E-3</v>
      </c>
      <c r="M153" s="5">
        <f t="shared" si="30"/>
        <v>-6.3399709837297933E-3</v>
      </c>
      <c r="N153" s="4">
        <f t="shared" si="36"/>
        <v>184.03082518186463</v>
      </c>
      <c r="O153" s="4">
        <f t="shared" si="37"/>
        <v>181.09733184066911</v>
      </c>
      <c r="P153" s="5">
        <f t="shared" si="38"/>
        <v>1.594022815632409E-2</v>
      </c>
      <c r="Q153" s="5">
        <f t="shared" si="31"/>
        <v>5.320683734193611E-3</v>
      </c>
      <c r="S153" s="13">
        <f t="shared" si="32"/>
        <v>1.917707435505844E-2</v>
      </c>
      <c r="T153" s="20" t="b">
        <f t="shared" si="39"/>
        <v>1</v>
      </c>
      <c r="U153" s="13">
        <f t="shared" si="41"/>
        <v>-1.7112673796791653E-3</v>
      </c>
      <c r="V153" s="13"/>
      <c r="W153" s="13">
        <f t="shared" si="40"/>
        <v>2.8873607654903858E-3</v>
      </c>
    </row>
    <row r="154" spans="1:23" x14ac:dyDescent="0.2">
      <c r="A154" s="1">
        <v>45103</v>
      </c>
      <c r="B154" s="4">
        <v>186.83000200000001</v>
      </c>
      <c r="C154" s="4">
        <v>188.050003</v>
      </c>
      <c r="D154" s="4">
        <v>185.229996</v>
      </c>
      <c r="E154" s="4">
        <v>185.270004</v>
      </c>
      <c r="F154" s="4">
        <v>184.77673300000001</v>
      </c>
      <c r="G154">
        <v>48088700</v>
      </c>
      <c r="H154" s="4">
        <f t="shared" si="33"/>
        <v>48.088700000000003</v>
      </c>
      <c r="I154" s="10">
        <f t="shared" si="34"/>
        <v>-1.4099889999999959</v>
      </c>
      <c r="J154" s="6" t="b">
        <f t="shared" si="28"/>
        <v>1</v>
      </c>
      <c r="K154" s="5">
        <f t="shared" si="29"/>
        <v>1.5224353835217941E-2</v>
      </c>
      <c r="L154" s="5">
        <f t="shared" si="35"/>
        <v>-8.3498259556835375E-3</v>
      </c>
      <c r="M154" s="5">
        <f t="shared" si="30"/>
        <v>2.4470280720623274E-3</v>
      </c>
      <c r="N154" s="4">
        <f t="shared" si="36"/>
        <v>184.23735498488719</v>
      </c>
      <c r="O154" s="4">
        <f t="shared" si="37"/>
        <v>181.46017289800224</v>
      </c>
      <c r="P154" s="5">
        <f t="shared" si="38"/>
        <v>1.5073935940476122E-2</v>
      </c>
      <c r="Q154" s="5">
        <f t="shared" si="31"/>
        <v>5.3878379614939378E-3</v>
      </c>
      <c r="S154" s="13">
        <f t="shared" si="32"/>
        <v>2.0694218148244483E-2</v>
      </c>
      <c r="T154" s="20" t="b">
        <f t="shared" si="39"/>
        <v>1</v>
      </c>
      <c r="U154" s="13">
        <f t="shared" si="41"/>
        <v>-7.5529732851446806E-3</v>
      </c>
      <c r="V154" s="13">
        <f>(E154-E148)/E148</f>
        <v>-3.9782324600352971E-3</v>
      </c>
      <c r="W154" s="13">
        <f t="shared" si="40"/>
        <v>1.1222565720632029E-3</v>
      </c>
    </row>
    <row r="155" spans="1:23" x14ac:dyDescent="0.2">
      <c r="A155" s="1">
        <v>45104</v>
      </c>
      <c r="B155" s="4">
        <v>185.88999899999999</v>
      </c>
      <c r="C155" s="4">
        <v>188.38999899999999</v>
      </c>
      <c r="D155" s="4">
        <v>185.66999799999999</v>
      </c>
      <c r="E155" s="4">
        <v>188.05999800000001</v>
      </c>
      <c r="F155" s="4">
        <v>187.55928</v>
      </c>
      <c r="G155">
        <v>50730800</v>
      </c>
      <c r="H155" s="4">
        <f t="shared" si="33"/>
        <v>50.730800000000002</v>
      </c>
      <c r="I155" s="10">
        <f t="shared" si="34"/>
        <v>2.7899940000000072</v>
      </c>
      <c r="J155" s="6" t="b">
        <f t="shared" si="28"/>
        <v>0</v>
      </c>
      <c r="K155" s="5">
        <f t="shared" si="29"/>
        <v>1.4649652767271515E-2</v>
      </c>
      <c r="L155" s="5">
        <f t="shared" si="35"/>
        <v>1.1673565074364321E-2</v>
      </c>
      <c r="M155" s="5">
        <f t="shared" si="30"/>
        <v>-1.0175483494107695E-2</v>
      </c>
      <c r="N155" s="4">
        <f t="shared" si="36"/>
        <v>184.87446215407266</v>
      </c>
      <c r="O155" s="4">
        <f t="shared" si="37"/>
        <v>182.03407073295858</v>
      </c>
      <c r="P155" s="5">
        <f t="shared" si="38"/>
        <v>1.5363892816883067E-2</v>
      </c>
      <c r="Q155" s="5">
        <f t="shared" si="31"/>
        <v>4.3031137814174706E-3</v>
      </c>
      <c r="S155" s="13">
        <f t="shared" si="32"/>
        <v>1.901580567140481E-2</v>
      </c>
      <c r="T155" s="20" t="b">
        <f t="shared" si="39"/>
        <v>0</v>
      </c>
      <c r="U155" s="13"/>
      <c r="V155" s="13"/>
      <c r="W155" s="13">
        <f t="shared" si="40"/>
        <v>3.4580781364220671E-3</v>
      </c>
    </row>
    <row r="156" spans="1:23" x14ac:dyDescent="0.2">
      <c r="A156" s="1">
        <v>45105</v>
      </c>
      <c r="B156" s="4">
        <v>187.929993</v>
      </c>
      <c r="C156" s="4">
        <v>189.89999399999999</v>
      </c>
      <c r="D156" s="4">
        <v>187.60000600000001</v>
      </c>
      <c r="E156" s="4">
        <v>189.25</v>
      </c>
      <c r="F156" s="4">
        <v>188.74612400000001</v>
      </c>
      <c r="G156">
        <v>51216800</v>
      </c>
      <c r="H156" s="4">
        <f t="shared" si="33"/>
        <v>51.216799999999999</v>
      </c>
      <c r="I156" s="10">
        <f t="shared" si="34"/>
        <v>1.1900019999999927</v>
      </c>
      <c r="J156" s="6" t="b">
        <f t="shared" si="28"/>
        <v>0</v>
      </c>
      <c r="K156" s="5">
        <f t="shared" si="29"/>
        <v>1.2260063573771872E-2</v>
      </c>
      <c r="L156" s="5">
        <f t="shared" si="35"/>
        <v>7.0239293841723493E-3</v>
      </c>
      <c r="M156" s="5">
        <f t="shared" si="30"/>
        <v>-6.1093708067365485E-3</v>
      </c>
      <c r="N156" s="4">
        <f t="shared" si="36"/>
        <v>185.60371846172723</v>
      </c>
      <c r="O156" s="4">
        <f t="shared" si="37"/>
        <v>182.66154284313609</v>
      </c>
      <c r="P156" s="5">
        <f t="shared" si="38"/>
        <v>1.5851921733980957E-2</v>
      </c>
      <c r="Q156" s="5">
        <f t="shared" si="31"/>
        <v>1.0755644093867818E-2</v>
      </c>
      <c r="S156" s="13">
        <f t="shared" si="32"/>
        <v>2.3147572548007374E-2</v>
      </c>
      <c r="T156" s="20" t="b">
        <f t="shared" si="39"/>
        <v>0</v>
      </c>
      <c r="U156" s="13"/>
      <c r="V156" s="13"/>
      <c r="W156" s="13">
        <f t="shared" si="40"/>
        <v>3.9446027274811528E-3</v>
      </c>
    </row>
    <row r="157" spans="1:23" x14ac:dyDescent="0.2">
      <c r="A157" s="1">
        <v>45106</v>
      </c>
      <c r="B157" s="4">
        <v>189.08000200000001</v>
      </c>
      <c r="C157" s="4">
        <v>190.070007</v>
      </c>
      <c r="D157" s="4">
        <v>188.94000199999999</v>
      </c>
      <c r="E157" s="4">
        <v>189.58999600000001</v>
      </c>
      <c r="F157" s="4">
        <v>189.085205</v>
      </c>
      <c r="G157">
        <v>46347300</v>
      </c>
      <c r="H157" s="4">
        <f t="shared" si="33"/>
        <v>46.347299999999997</v>
      </c>
      <c r="I157" s="10">
        <f t="shared" si="34"/>
        <v>0.33999600000001351</v>
      </c>
      <c r="J157" s="6" t="b">
        <f t="shared" si="28"/>
        <v>0</v>
      </c>
      <c r="K157" s="5">
        <f t="shared" si="29"/>
        <v>5.9807610248676256E-3</v>
      </c>
      <c r="L157" s="5">
        <f t="shared" si="35"/>
        <v>2.6972392352735751E-3</v>
      </c>
      <c r="M157" s="5">
        <f t="shared" si="30"/>
        <v>-7.6851380577422303E-4</v>
      </c>
      <c r="N157" s="4">
        <f t="shared" si="36"/>
        <v>186.26809805143935</v>
      </c>
      <c r="O157" s="4">
        <f t="shared" si="37"/>
        <v>183.26401703068947</v>
      </c>
      <c r="P157" s="5">
        <f t="shared" si="38"/>
        <v>1.6127726927883699E-2</v>
      </c>
      <c r="Q157" s="5">
        <f t="shared" si="31"/>
        <v>1.4344399156439411E-2</v>
      </c>
      <c r="S157" s="13">
        <f t="shared" si="32"/>
        <v>2.0410950604707014E-2</v>
      </c>
      <c r="T157" s="20" t="b">
        <f t="shared" si="39"/>
        <v>0</v>
      </c>
      <c r="U157" s="13"/>
      <c r="V157" s="13"/>
      <c r="W157" s="13">
        <f t="shared" si="40"/>
        <v>3.5795596942694132E-3</v>
      </c>
    </row>
    <row r="158" spans="1:23" x14ac:dyDescent="0.2">
      <c r="A158" s="1">
        <v>45107</v>
      </c>
      <c r="B158" s="4">
        <v>191.63000500000001</v>
      </c>
      <c r="C158" s="4">
        <v>194.479996</v>
      </c>
      <c r="D158" s="4">
        <v>191.259995</v>
      </c>
      <c r="E158" s="4">
        <v>193.970001</v>
      </c>
      <c r="F158" s="4">
        <v>193.45356799999999</v>
      </c>
      <c r="G158">
        <v>85069600</v>
      </c>
      <c r="H158" s="4">
        <f t="shared" si="33"/>
        <v>85.069599999999994</v>
      </c>
      <c r="I158" s="10">
        <f t="shared" si="34"/>
        <v>4.3800049999999828</v>
      </c>
      <c r="J158" s="6" t="b">
        <f t="shared" si="28"/>
        <v>0</v>
      </c>
      <c r="K158" s="5">
        <f t="shared" si="29"/>
        <v>1.6835726676663335E-2</v>
      </c>
      <c r="L158" s="5">
        <f t="shared" si="35"/>
        <v>1.2211010483457354E-2</v>
      </c>
      <c r="M158" s="5">
        <f t="shared" si="30"/>
        <v>-1.1469063355355554E-2</v>
      </c>
      <c r="N158" s="4">
        <f t="shared" si="36"/>
        <v>187.55174854286614</v>
      </c>
      <c r="O158" s="4">
        <f t="shared" si="37"/>
        <v>184.19497215845561</v>
      </c>
      <c r="P158" s="5">
        <f t="shared" si="38"/>
        <v>1.789786771112566E-2</v>
      </c>
      <c r="Q158" s="5">
        <f t="shared" si="31"/>
        <v>1.9771857559015636E-2</v>
      </c>
      <c r="R158" s="109" t="s">
        <v>139</v>
      </c>
      <c r="S158" s="13">
        <f t="shared" si="32"/>
        <v>3.6940457825432482E-2</v>
      </c>
      <c r="T158" s="20" t="b">
        <f t="shared" si="39"/>
        <v>0</v>
      </c>
      <c r="U158" s="13"/>
      <c r="V158" s="13"/>
      <c r="W158" s="13">
        <f t="shared" si="40"/>
        <v>6.8914135316520686E-3</v>
      </c>
    </row>
    <row r="159" spans="1:23" x14ac:dyDescent="0.2">
      <c r="A159" s="1">
        <v>45110</v>
      </c>
      <c r="B159" s="4">
        <v>193.779999</v>
      </c>
      <c r="C159" s="4">
        <v>193.88000500000001</v>
      </c>
      <c r="D159" s="4">
        <v>191.759995</v>
      </c>
      <c r="E159" s="4">
        <v>192.46000699999999</v>
      </c>
      <c r="F159" s="4">
        <v>191.947586</v>
      </c>
      <c r="G159">
        <v>31458200</v>
      </c>
      <c r="H159" s="4">
        <f t="shared" si="33"/>
        <v>31.458200000000001</v>
      </c>
      <c r="I159" s="10">
        <f t="shared" si="34"/>
        <v>-1.5099940000000061</v>
      </c>
      <c r="J159" s="6" t="b">
        <f t="shared" si="28"/>
        <v>1</v>
      </c>
      <c r="K159" s="5">
        <f t="shared" si="29"/>
        <v>1.1055538460980913E-2</v>
      </c>
      <c r="L159" s="5">
        <f t="shared" si="35"/>
        <v>-6.8118072391981661E-3</v>
      </c>
      <c r="M159" s="5">
        <f t="shared" si="30"/>
        <v>-9.7825930794375338E-4</v>
      </c>
      <c r="N159" s="4">
        <f t="shared" si="36"/>
        <v>188.36979161905512</v>
      </c>
      <c r="O159" s="4">
        <f t="shared" si="37"/>
        <v>184.91367084032905</v>
      </c>
      <c r="P159" s="5">
        <f t="shared" si="38"/>
        <v>1.8347531995551985E-2</v>
      </c>
      <c r="Q159" s="5">
        <f t="shared" si="31"/>
        <v>1.7997595855502004E-2</v>
      </c>
      <c r="R159" s="109"/>
      <c r="S159" s="13">
        <f t="shared" si="32"/>
        <v>2.9252107429668609E-2</v>
      </c>
      <c r="T159" s="20" t="b">
        <f t="shared" si="39"/>
        <v>1</v>
      </c>
      <c r="U159" s="13"/>
      <c r="V159" s="13"/>
      <c r="W159" s="13">
        <f t="shared" si="40"/>
        <v>4.361692613076419E-3</v>
      </c>
    </row>
    <row r="160" spans="1:23" x14ac:dyDescent="0.2">
      <c r="A160" s="1">
        <v>45112</v>
      </c>
      <c r="B160" s="4">
        <v>191.570007</v>
      </c>
      <c r="C160" s="4">
        <v>192.979996</v>
      </c>
      <c r="D160" s="4">
        <v>190.61999499999999</v>
      </c>
      <c r="E160" s="4">
        <v>191.33000200000001</v>
      </c>
      <c r="F160" s="4">
        <v>190.82058699999999</v>
      </c>
      <c r="G160">
        <v>46920300</v>
      </c>
      <c r="H160" s="4">
        <f t="shared" si="33"/>
        <v>46.920299999999997</v>
      </c>
      <c r="I160" s="10">
        <f t="shared" si="34"/>
        <v>-1.1300049999999828</v>
      </c>
      <c r="J160" s="6" t="b">
        <f t="shared" si="28"/>
        <v>1</v>
      </c>
      <c r="K160" s="5">
        <f t="shared" si="29"/>
        <v>1.2380658178067895E-2</v>
      </c>
      <c r="L160" s="5">
        <f t="shared" si="35"/>
        <v>-1.2528318172478662E-3</v>
      </c>
      <c r="M160" s="5">
        <f t="shared" si="30"/>
        <v>-1.0523135309073969E-3</v>
      </c>
      <c r="N160" s="4">
        <f t="shared" si="36"/>
        <v>188.86316001587926</v>
      </c>
      <c r="O160" s="4">
        <f t="shared" si="37"/>
        <v>185.47161268030044</v>
      </c>
      <c r="P160" s="5">
        <f t="shared" si="38"/>
        <v>1.7957696648164025E-2</v>
      </c>
      <c r="Q160" s="5">
        <f t="shared" si="31"/>
        <v>9.3021581549997262E-3</v>
      </c>
      <c r="R160" s="109"/>
      <c r="S160" s="13">
        <f t="shared" si="32"/>
        <v>2.1797983173503E-2</v>
      </c>
      <c r="T160" s="20" t="b">
        <f t="shared" si="39"/>
        <v>1</v>
      </c>
      <c r="U160" s="13"/>
      <c r="V160" s="13"/>
      <c r="W160" s="13">
        <f t="shared" si="40"/>
        <v>2.6191481796714483E-3</v>
      </c>
    </row>
    <row r="161" spans="1:23" x14ac:dyDescent="0.2">
      <c r="A161" s="1">
        <v>45113</v>
      </c>
      <c r="B161" s="4">
        <v>189.83999600000001</v>
      </c>
      <c r="C161" s="4">
        <v>192.020004</v>
      </c>
      <c r="D161" s="4">
        <v>189.199997</v>
      </c>
      <c r="E161" s="4">
        <v>191.80999800000001</v>
      </c>
      <c r="F161" s="4">
        <v>191.29930100000001</v>
      </c>
      <c r="G161">
        <v>45094300</v>
      </c>
      <c r="H161" s="4">
        <f t="shared" si="33"/>
        <v>45.094299999999997</v>
      </c>
      <c r="I161" s="10">
        <f t="shared" si="34"/>
        <v>0.47999599999999987</v>
      </c>
      <c r="J161" s="6" t="b">
        <f t="shared" si="28"/>
        <v>0</v>
      </c>
      <c r="K161" s="5">
        <f t="shared" si="29"/>
        <v>1.490489981350266E-2</v>
      </c>
      <c r="L161" s="5">
        <f t="shared" si="35"/>
        <v>1.0377170467281266E-2</v>
      </c>
      <c r="M161" s="5">
        <f t="shared" si="30"/>
        <v>-1.1095687279530019E-2</v>
      </c>
      <c r="N161" s="4">
        <f t="shared" si="36"/>
        <v>189.35429967989938</v>
      </c>
      <c r="O161" s="4">
        <f t="shared" si="37"/>
        <v>186.02277662114389</v>
      </c>
      <c r="P161" s="5">
        <f t="shared" si="38"/>
        <v>1.7594124159775529E-2</v>
      </c>
      <c r="Q161" s="5">
        <f t="shared" si="31"/>
        <v>-8.1488870419226932E-4</v>
      </c>
      <c r="S161" s="13">
        <f t="shared" si="32"/>
        <v>1.4077865274815251E-2</v>
      </c>
      <c r="T161" s="20" t="b">
        <f t="shared" si="39"/>
        <v>0</v>
      </c>
      <c r="U161" s="13"/>
      <c r="V161" s="13"/>
      <c r="W161" s="13">
        <f t="shared" si="40"/>
        <v>2.6005053816680317E-3</v>
      </c>
    </row>
    <row r="162" spans="1:23" x14ac:dyDescent="0.2">
      <c r="A162" s="1">
        <v>45114</v>
      </c>
      <c r="B162" s="4">
        <v>191.41000399999999</v>
      </c>
      <c r="C162" s="4">
        <v>192.66999799999999</v>
      </c>
      <c r="D162" s="4">
        <v>190.240005</v>
      </c>
      <c r="E162" s="4">
        <v>190.679993</v>
      </c>
      <c r="F162" s="4">
        <v>190.172302</v>
      </c>
      <c r="G162">
        <v>46778000</v>
      </c>
      <c r="H162" s="4">
        <f t="shared" si="33"/>
        <v>46.777999999999999</v>
      </c>
      <c r="I162" s="10">
        <f t="shared" si="34"/>
        <v>-1.1300050000000113</v>
      </c>
      <c r="J162" s="6" t="b">
        <f t="shared" si="28"/>
        <v>1</v>
      </c>
      <c r="K162" s="5">
        <f t="shared" si="29"/>
        <v>1.2773301808943897E-2</v>
      </c>
      <c r="L162" s="5">
        <f t="shared" si="35"/>
        <v>-3.8138602201794555E-3</v>
      </c>
      <c r="M162" s="5">
        <f t="shared" si="30"/>
        <v>3.5588203438069991E-4</v>
      </c>
      <c r="N162" s="4">
        <f t="shared" si="36"/>
        <v>189.57524856658281</v>
      </c>
      <c r="O162" s="4">
        <f t="shared" si="37"/>
        <v>186.42775195843572</v>
      </c>
      <c r="P162" s="5">
        <f t="shared" si="38"/>
        <v>1.6602887939991949E-2</v>
      </c>
      <c r="Q162" s="5">
        <f t="shared" si="31"/>
        <v>3.5065570977410873E-3</v>
      </c>
      <c r="S162" s="13">
        <f t="shared" si="32"/>
        <v>1.6324649218804724E-2</v>
      </c>
      <c r="T162" s="20" t="b">
        <f t="shared" si="39"/>
        <v>1</v>
      </c>
      <c r="U162" s="13"/>
      <c r="V162" s="13"/>
      <c r="W162" s="13">
        <f t="shared" si="40"/>
        <v>1.1668543416069315E-3</v>
      </c>
    </row>
    <row r="163" spans="1:23" x14ac:dyDescent="0.2">
      <c r="A163" s="1">
        <v>45117</v>
      </c>
      <c r="B163" s="4">
        <v>189.259995</v>
      </c>
      <c r="C163" s="4">
        <v>189.990005</v>
      </c>
      <c r="D163" s="4">
        <v>187.03999300000001</v>
      </c>
      <c r="E163" s="4">
        <v>188.61000100000001</v>
      </c>
      <c r="F163" s="4">
        <v>188.107834</v>
      </c>
      <c r="G163">
        <v>59922200</v>
      </c>
      <c r="H163" s="4">
        <f t="shared" si="33"/>
        <v>59.922199999999997</v>
      </c>
      <c r="I163" s="10">
        <f t="shared" si="34"/>
        <v>-2.069991999999985</v>
      </c>
      <c r="J163" s="6" t="b">
        <f t="shared" si="28"/>
        <v>0</v>
      </c>
      <c r="K163" s="5">
        <f t="shared" si="29"/>
        <v>1.5772092121496106E-2</v>
      </c>
      <c r="L163" s="5">
        <f t="shared" si="35"/>
        <v>-3.43439721637947E-3</v>
      </c>
      <c r="M163" s="5">
        <f t="shared" si="30"/>
        <v>-5.7091586824427817E-3</v>
      </c>
      <c r="N163" s="4">
        <f t="shared" si="36"/>
        <v>189.41437397215236</v>
      </c>
      <c r="O163" s="4">
        <f t="shared" si="37"/>
        <v>186.61751274465871</v>
      </c>
      <c r="P163" s="5">
        <f t="shared" si="38"/>
        <v>1.4765834127798791E-2</v>
      </c>
      <c r="Q163" s="5">
        <f t="shared" si="31"/>
        <v>-1.253537903359664E-2</v>
      </c>
      <c r="S163" s="13">
        <f t="shared" si="32"/>
        <v>3.0390039350037075E-3</v>
      </c>
      <c r="T163" s="20" t="b">
        <f t="shared" si="39"/>
        <v>1</v>
      </c>
      <c r="U163" s="13"/>
      <c r="V163" s="13"/>
      <c r="W163" s="13">
        <f t="shared" si="40"/>
        <v>-8.4860547801919671E-4</v>
      </c>
    </row>
    <row r="164" spans="1:23" x14ac:dyDescent="0.2">
      <c r="A164" s="1">
        <v>45118</v>
      </c>
      <c r="B164" s="4">
        <v>189.16000399999999</v>
      </c>
      <c r="C164" s="4">
        <v>189.300003</v>
      </c>
      <c r="D164" s="4">
        <v>186.60000600000001</v>
      </c>
      <c r="E164" s="4">
        <v>188.08000200000001</v>
      </c>
      <c r="F164" s="4">
        <v>187.57925399999999</v>
      </c>
      <c r="G164">
        <v>46638100</v>
      </c>
      <c r="H164" s="4">
        <f t="shared" si="33"/>
        <v>46.638100000000001</v>
      </c>
      <c r="I164" s="10">
        <f t="shared" si="34"/>
        <v>-0.52999900000000366</v>
      </c>
      <c r="J164" s="6" t="b">
        <f t="shared" si="28"/>
        <v>0</v>
      </c>
      <c r="K164" s="5">
        <f t="shared" si="29"/>
        <v>1.4469436833780144E-2</v>
      </c>
      <c r="L164" s="5">
        <f t="shared" si="35"/>
        <v>-5.7094627678268561E-3</v>
      </c>
      <c r="M164" s="5">
        <f t="shared" si="30"/>
        <v>-5.247845490422889E-3</v>
      </c>
      <c r="N164" s="4">
        <f t="shared" si="36"/>
        <v>189.19197864346029</v>
      </c>
      <c r="O164" s="4">
        <f t="shared" si="37"/>
        <v>186.74468572338404</v>
      </c>
      <c r="P164" s="5">
        <f t="shared" si="38"/>
        <v>1.2935500424615096E-2</v>
      </c>
      <c r="Q164" s="5">
        <f t="shared" si="31"/>
        <v>-1.37002248300651E-2</v>
      </c>
      <c r="S164" s="13">
        <f t="shared" si="32"/>
        <v>5.7097746592783176E-4</v>
      </c>
      <c r="T164" s="20" t="b">
        <f t="shared" si="39"/>
        <v>1</v>
      </c>
      <c r="U164" s="13">
        <f>(E164-E163)/E163</f>
        <v>-2.8100259646359031E-3</v>
      </c>
      <c r="V164" s="13"/>
      <c r="W164" s="13">
        <f t="shared" si="40"/>
        <v>-1.1741206542475479E-3</v>
      </c>
    </row>
    <row r="165" spans="1:23" x14ac:dyDescent="0.2">
      <c r="A165" s="1">
        <v>45119</v>
      </c>
      <c r="B165" s="4">
        <v>189.679993</v>
      </c>
      <c r="C165" s="4">
        <v>191.699997</v>
      </c>
      <c r="D165" s="4">
        <v>188.470001</v>
      </c>
      <c r="E165" s="4">
        <v>189.770004</v>
      </c>
      <c r="F165" s="4">
        <v>189.26473999999999</v>
      </c>
      <c r="G165">
        <v>60750200</v>
      </c>
      <c r="H165" s="4">
        <f t="shared" si="33"/>
        <v>60.7502</v>
      </c>
      <c r="I165" s="10">
        <f t="shared" si="34"/>
        <v>1.6900019999999927</v>
      </c>
      <c r="J165" s="6" t="b">
        <f t="shared" si="28"/>
        <v>1</v>
      </c>
      <c r="K165" s="5">
        <f t="shared" si="29"/>
        <v>1.7137984734238953E-2</v>
      </c>
      <c r="L165" s="5">
        <f t="shared" si="35"/>
        <v>4.7454135028360142E-4</v>
      </c>
      <c r="M165" s="5">
        <f t="shared" si="30"/>
        <v>-4.2167931012001897E-3</v>
      </c>
      <c r="N165" s="4">
        <f t="shared" si="36"/>
        <v>189.28831620288358</v>
      </c>
      <c r="O165" s="4">
        <f t="shared" si="37"/>
        <v>187.0077568778724</v>
      </c>
      <c r="P165" s="5">
        <f t="shared" si="38"/>
        <v>1.2048072330924147E-2</v>
      </c>
      <c r="Q165" s="5">
        <f t="shared" si="31"/>
        <v>-4.3231152312987612E-3</v>
      </c>
      <c r="S165" s="13">
        <f t="shared" si="32"/>
        <v>1.2740780020101837E-2</v>
      </c>
      <c r="T165" s="20" t="b">
        <f t="shared" si="39"/>
        <v>0</v>
      </c>
      <c r="U165" s="13">
        <f>(E165-E164)/E164</f>
        <v>8.9855486071293879E-3</v>
      </c>
      <c r="V165" s="13"/>
      <c r="W165" s="13">
        <f t="shared" si="40"/>
        <v>5.092053062399751E-4</v>
      </c>
    </row>
    <row r="166" spans="1:23" x14ac:dyDescent="0.2">
      <c r="A166" s="1">
        <v>45120</v>
      </c>
      <c r="B166" s="4">
        <v>190.5</v>
      </c>
      <c r="C166" s="4">
        <v>191.19000199999999</v>
      </c>
      <c r="D166" s="4">
        <v>189.779999</v>
      </c>
      <c r="E166" s="4">
        <v>190.53999300000001</v>
      </c>
      <c r="F166" s="4">
        <v>190.032669</v>
      </c>
      <c r="G166">
        <v>41342300</v>
      </c>
      <c r="H166" s="4">
        <f t="shared" si="33"/>
        <v>41.342300000000002</v>
      </c>
      <c r="I166" s="10">
        <f t="shared" si="34"/>
        <v>0.76998900000000958</v>
      </c>
      <c r="J166" s="6" t="b">
        <f t="shared" si="28"/>
        <v>0</v>
      </c>
      <c r="K166" s="5">
        <f t="shared" si="29"/>
        <v>7.4296712373783337E-3</v>
      </c>
      <c r="L166" s="5">
        <f t="shared" si="35"/>
        <v>2.0993700787406673E-4</v>
      </c>
      <c r="M166" s="5">
        <f t="shared" si="30"/>
        <v>-1.3313837144661111E-3</v>
      </c>
      <c r="N166" s="4">
        <f t="shared" si="36"/>
        <v>189.49692900240299</v>
      </c>
      <c r="O166" s="4">
        <f t="shared" si="37"/>
        <v>187.31490784501392</v>
      </c>
      <c r="P166" s="5">
        <f t="shared" si="38"/>
        <v>1.1514810128460727E-2</v>
      </c>
      <c r="Q166" s="5">
        <f t="shared" si="31"/>
        <v>1.4937972825587109E-3</v>
      </c>
      <c r="S166" s="13">
        <f t="shared" si="32"/>
        <v>8.9345669426417456E-3</v>
      </c>
      <c r="T166" s="20" t="b">
        <f t="shared" si="39"/>
        <v>0</v>
      </c>
      <c r="U166" s="13">
        <f>(E166-E165)/E165</f>
        <v>4.0574852915111368E-3</v>
      </c>
      <c r="V166" s="13">
        <f>(E166-E164)/E164</f>
        <v>1.3079492629950111E-2</v>
      </c>
      <c r="W166" s="13">
        <f t="shared" si="40"/>
        <v>1.1020902066444433E-3</v>
      </c>
    </row>
    <row r="167" spans="1:23" x14ac:dyDescent="0.2">
      <c r="A167" s="1">
        <v>45121</v>
      </c>
      <c r="B167" s="4">
        <v>190.229996</v>
      </c>
      <c r="C167" s="4">
        <v>191.179993</v>
      </c>
      <c r="D167" s="4">
        <v>189.63000500000001</v>
      </c>
      <c r="E167" s="4">
        <v>190.69000199999999</v>
      </c>
      <c r="F167" s="4">
        <v>190.18228099999999</v>
      </c>
      <c r="G167">
        <v>41573900</v>
      </c>
      <c r="H167" s="4">
        <f t="shared" si="33"/>
        <v>41.573900000000002</v>
      </c>
      <c r="I167" s="10">
        <f t="shared" si="34"/>
        <v>0.15000899999998296</v>
      </c>
      <c r="J167" s="6" t="b">
        <f t="shared" si="28"/>
        <v>0</v>
      </c>
      <c r="K167" s="5">
        <f t="shared" si="29"/>
        <v>8.1737486638782976E-3</v>
      </c>
      <c r="L167" s="5">
        <f t="shared" si="35"/>
        <v>2.4181570187279656E-3</v>
      </c>
      <c r="M167" s="5">
        <f t="shared" si="30"/>
        <v>-2.912387203702166E-3</v>
      </c>
      <c r="N167" s="4">
        <f t="shared" si="36"/>
        <v>189.69577450200251</v>
      </c>
      <c r="O167" s="4">
        <f t="shared" si="37"/>
        <v>187.60839429327359</v>
      </c>
      <c r="P167" s="5">
        <f t="shared" si="38"/>
        <v>1.1003830813885004E-2</v>
      </c>
      <c r="Q167" s="5">
        <f t="shared" si="31"/>
        <v>-3.4671042185919484E-4</v>
      </c>
      <c r="S167" s="13">
        <f t="shared" si="32"/>
        <v>7.8242043181716778E-3</v>
      </c>
      <c r="T167" s="20" t="b">
        <f t="shared" si="39"/>
        <v>0</v>
      </c>
      <c r="U167" s="13"/>
      <c r="V167" s="13"/>
      <c r="W167" s="13">
        <f t="shared" si="40"/>
        <v>1.0493336258604624E-3</v>
      </c>
    </row>
    <row r="168" spans="1:23" x14ac:dyDescent="0.2">
      <c r="A168" s="1">
        <v>45124</v>
      </c>
      <c r="B168" s="4">
        <v>191.89999399999999</v>
      </c>
      <c r="C168" s="4">
        <v>194.320007</v>
      </c>
      <c r="D168" s="4">
        <v>191.80999800000001</v>
      </c>
      <c r="E168" s="4">
        <v>193.990005</v>
      </c>
      <c r="F168" s="4">
        <v>193.473511</v>
      </c>
      <c r="G168">
        <v>50520200</v>
      </c>
      <c r="H168" s="4">
        <f t="shared" si="33"/>
        <v>50.520200000000003</v>
      </c>
      <c r="I168" s="10">
        <f t="shared" si="34"/>
        <v>3.3000030000000038</v>
      </c>
      <c r="J168" s="6" t="b">
        <f t="shared" si="28"/>
        <v>0</v>
      </c>
      <c r="K168" s="5">
        <f t="shared" si="29"/>
        <v>1.3085913279661243E-2</v>
      </c>
      <c r="L168" s="5">
        <f t="shared" si="35"/>
        <v>1.0891146770958232E-2</v>
      </c>
      <c r="M168" s="5">
        <f t="shared" si="30"/>
        <v>-8.6727126705876643E-3</v>
      </c>
      <c r="N168" s="4">
        <f t="shared" si="36"/>
        <v>190.4114795850021</v>
      </c>
      <c r="O168" s="4">
        <f t="shared" si="37"/>
        <v>188.16331696342371</v>
      </c>
      <c r="P168" s="5">
        <f t="shared" si="38"/>
        <v>1.180686493523506E-2</v>
      </c>
      <c r="Q168" s="5">
        <f t="shared" si="31"/>
        <v>7.3447169154189189E-3</v>
      </c>
      <c r="S168" s="13">
        <f t="shared" si="32"/>
        <v>2.0526742523698994E-2</v>
      </c>
      <c r="T168" s="20" t="b">
        <f t="shared" si="39"/>
        <v>0</v>
      </c>
      <c r="U168" s="13"/>
      <c r="V168" s="13"/>
      <c r="W168" s="13">
        <f t="shared" si="40"/>
        <v>3.772909991687958E-3</v>
      </c>
    </row>
    <row r="169" spans="1:23" x14ac:dyDescent="0.2">
      <c r="A169" s="1">
        <v>45125</v>
      </c>
      <c r="B169" s="4">
        <v>193.35000600000001</v>
      </c>
      <c r="C169" s="4">
        <v>194.33000200000001</v>
      </c>
      <c r="D169" s="4">
        <v>192.41999799999999</v>
      </c>
      <c r="E169" s="4">
        <v>193.729996</v>
      </c>
      <c r="F169" s="4">
        <v>193.21418800000001</v>
      </c>
      <c r="G169">
        <v>48353800</v>
      </c>
      <c r="H169" s="4">
        <f t="shared" si="33"/>
        <v>48.3538</v>
      </c>
      <c r="I169" s="10">
        <f t="shared" si="34"/>
        <v>-0.2600089999999966</v>
      </c>
      <c r="J169" s="6" t="b">
        <f t="shared" si="28"/>
        <v>0</v>
      </c>
      <c r="K169" s="5">
        <f t="shared" si="29"/>
        <v>9.9262239884235683E-3</v>
      </c>
      <c r="L169" s="5">
        <f t="shared" si="35"/>
        <v>1.9652960341774816E-3</v>
      </c>
      <c r="M169" s="5">
        <f t="shared" si="30"/>
        <v>-4.1273776543746489E-3</v>
      </c>
      <c r="N169" s="4">
        <f t="shared" si="36"/>
        <v>190.96456565416841</v>
      </c>
      <c r="O169" s="4">
        <f t="shared" si="37"/>
        <v>188.64737601008252</v>
      </c>
      <c r="P169" s="5">
        <f t="shared" si="38"/>
        <v>1.2134134079524747E-2</v>
      </c>
      <c r="Q169" s="5">
        <f t="shared" si="31"/>
        <v>7.62147857559779E-3</v>
      </c>
      <c r="S169" s="13">
        <f t="shared" si="32"/>
        <v>1.7623355067485712E-2</v>
      </c>
      <c r="T169" s="20" t="b">
        <f t="shared" si="39"/>
        <v>1</v>
      </c>
      <c r="U169" s="13"/>
      <c r="V169" s="13"/>
      <c r="W169" s="13">
        <f t="shared" si="40"/>
        <v>2.9046886793367287E-3</v>
      </c>
    </row>
    <row r="170" spans="1:23" x14ac:dyDescent="0.2">
      <c r="A170" s="1">
        <v>45126</v>
      </c>
      <c r="B170" s="4">
        <v>193.10000600000001</v>
      </c>
      <c r="C170" s="4">
        <v>198.229996</v>
      </c>
      <c r="D170" s="4">
        <v>192.64999399999999</v>
      </c>
      <c r="E170" s="4">
        <v>195.10000600000001</v>
      </c>
      <c r="F170" s="4">
        <v>194.58055100000001</v>
      </c>
      <c r="G170">
        <v>80507300</v>
      </c>
      <c r="H170" s="4">
        <f t="shared" si="33"/>
        <v>80.507300000000001</v>
      </c>
      <c r="I170" s="10">
        <f t="shared" si="34"/>
        <v>1.3700100000000077</v>
      </c>
      <c r="J170" s="6" t="b">
        <f t="shared" si="28"/>
        <v>1</v>
      </c>
      <c r="K170" s="5">
        <f t="shared" si="29"/>
        <v>2.8964454574548326E-2</v>
      </c>
      <c r="L170" s="5">
        <f t="shared" si="35"/>
        <v>1.035732748760246E-2</v>
      </c>
      <c r="M170" s="5">
        <f t="shared" si="30"/>
        <v>-1.0021059227232686E-2</v>
      </c>
      <c r="N170" s="4">
        <f t="shared" si="36"/>
        <v>191.65380571180702</v>
      </c>
      <c r="O170" s="4">
        <f t="shared" si="37"/>
        <v>189.20847427007536</v>
      </c>
      <c r="P170" s="5">
        <f t="shared" si="38"/>
        <v>1.2759107144518448E-2</v>
      </c>
      <c r="Q170" s="5">
        <f t="shared" si="31"/>
        <v>5.197852891535861E-3</v>
      </c>
      <c r="S170" s="13">
        <f t="shared" si="32"/>
        <v>3.4312860440046264E-2</v>
      </c>
      <c r="T170" s="20" t="b">
        <f t="shared" si="39"/>
        <v>0</v>
      </c>
      <c r="U170" s="13"/>
      <c r="V170" s="13"/>
      <c r="W170" s="13">
        <f t="shared" si="40"/>
        <v>3.6092562789203971E-3</v>
      </c>
    </row>
    <row r="171" spans="1:23" x14ac:dyDescent="0.2">
      <c r="A171" s="1">
        <v>45127</v>
      </c>
      <c r="B171" s="4">
        <v>195.08999600000001</v>
      </c>
      <c r="C171" s="4">
        <v>196.470001</v>
      </c>
      <c r="D171" s="4">
        <v>192.5</v>
      </c>
      <c r="E171" s="4">
        <v>193.13000500000001</v>
      </c>
      <c r="F171" s="4">
        <v>192.61579900000001</v>
      </c>
      <c r="G171">
        <v>59581200</v>
      </c>
      <c r="H171" s="4">
        <f t="shared" si="33"/>
        <v>59.581200000000003</v>
      </c>
      <c r="I171" s="10">
        <f t="shared" si="34"/>
        <v>-1.9700009999999963</v>
      </c>
      <c r="J171" s="6" t="b">
        <f t="shared" si="28"/>
        <v>1</v>
      </c>
      <c r="K171" s="5">
        <f t="shared" si="29"/>
        <v>2.06233818181818E-2</v>
      </c>
      <c r="L171" s="5">
        <f t="shared" si="35"/>
        <v>-1.004659921157619E-2</v>
      </c>
      <c r="M171" s="5">
        <f t="shared" si="30"/>
        <v>-6.0155324675329738E-4</v>
      </c>
      <c r="N171" s="4">
        <f t="shared" si="36"/>
        <v>191.89983892650585</v>
      </c>
      <c r="O171" s="4">
        <f t="shared" si="37"/>
        <v>189.54947694224271</v>
      </c>
      <c r="P171" s="5">
        <f t="shared" si="38"/>
        <v>1.224785803579174E-2</v>
      </c>
      <c r="Q171" s="5">
        <f t="shared" si="31"/>
        <v>3.1274704390137614E-3</v>
      </c>
      <c r="S171" s="13">
        <f t="shared" si="32"/>
        <v>2.3815351274184417E-2</v>
      </c>
      <c r="T171" s="20" t="b">
        <f t="shared" si="39"/>
        <v>1</v>
      </c>
      <c r="U171" s="13"/>
      <c r="V171" s="13"/>
      <c r="W171" s="13">
        <f t="shared" si="40"/>
        <v>1.2837376945636584E-3</v>
      </c>
    </row>
    <row r="172" spans="1:23" x14ac:dyDescent="0.2">
      <c r="A172" s="1">
        <v>45128</v>
      </c>
      <c r="B172" s="4">
        <v>194.10000600000001</v>
      </c>
      <c r="C172" s="4">
        <v>194.970001</v>
      </c>
      <c r="D172" s="4">
        <v>191.229996</v>
      </c>
      <c r="E172" s="4">
        <v>191.94000199999999</v>
      </c>
      <c r="F172" s="4">
        <v>191.42896999999999</v>
      </c>
      <c r="G172">
        <v>71917800</v>
      </c>
      <c r="H172" s="4">
        <f t="shared" si="33"/>
        <v>71.9178</v>
      </c>
      <c r="I172" s="10">
        <f t="shared" si="34"/>
        <v>-1.1900030000000186</v>
      </c>
      <c r="J172" s="6" t="b">
        <f t="shared" si="28"/>
        <v>1</v>
      </c>
      <c r="K172" s="5">
        <f t="shared" si="29"/>
        <v>1.9557627350470667E-2</v>
      </c>
      <c r="L172" s="5">
        <f t="shared" si="35"/>
        <v>-1.1128304653427032E-2</v>
      </c>
      <c r="M172" s="5">
        <f t="shared" si="30"/>
        <v>-1.0404957598806447E-3</v>
      </c>
      <c r="N172" s="4">
        <f t="shared" si="36"/>
        <v>191.90653277208821</v>
      </c>
      <c r="O172" s="4">
        <f t="shared" si="37"/>
        <v>189.75734868639552</v>
      </c>
      <c r="P172" s="5">
        <f t="shared" si="38"/>
        <v>1.1199118939036364E-2</v>
      </c>
      <c r="Q172" s="5">
        <f t="shared" si="31"/>
        <v>-3.5253451892212559E-3</v>
      </c>
      <c r="S172" s="13">
        <f t="shared" si="32"/>
        <v>1.5963334773756849E-2</v>
      </c>
      <c r="T172" s="20" t="b">
        <f t="shared" si="39"/>
        <v>1</v>
      </c>
      <c r="U172" s="13"/>
      <c r="V172" s="13"/>
      <c r="W172" s="13">
        <f t="shared" si="40"/>
        <v>3.4881976033994316E-5</v>
      </c>
    </row>
    <row r="173" spans="1:23" x14ac:dyDescent="0.2">
      <c r="A173" s="1">
        <v>45131</v>
      </c>
      <c r="B173" s="4">
        <v>193.41000399999999</v>
      </c>
      <c r="C173" s="4">
        <v>194.91000399999999</v>
      </c>
      <c r="D173" s="4">
        <v>192.25</v>
      </c>
      <c r="E173" s="4">
        <v>192.75</v>
      </c>
      <c r="F173" s="4">
        <v>192.23680100000001</v>
      </c>
      <c r="G173">
        <v>45377800</v>
      </c>
      <c r="H173" s="4">
        <f t="shared" si="33"/>
        <v>45.377800000000001</v>
      </c>
      <c r="I173" s="10">
        <f t="shared" si="34"/>
        <v>0.80999800000000732</v>
      </c>
      <c r="J173" s="6" t="b">
        <f t="shared" si="28"/>
        <v>1</v>
      </c>
      <c r="K173" s="5">
        <f t="shared" si="29"/>
        <v>1.3836171651495378E-2</v>
      </c>
      <c r="L173" s="5">
        <f t="shared" si="35"/>
        <v>-3.412460505403777E-3</v>
      </c>
      <c r="M173" s="5">
        <f t="shared" si="30"/>
        <v>6.8655396618912733E-5</v>
      </c>
      <c r="N173" s="4">
        <f t="shared" si="36"/>
        <v>192.04711064340685</v>
      </c>
      <c r="O173" s="4">
        <f t="shared" si="37"/>
        <v>190.01757923540461</v>
      </c>
      <c r="P173" s="5">
        <f t="shared" si="38"/>
        <v>1.0567883063706577E-2</v>
      </c>
      <c r="Q173" s="5">
        <f t="shared" si="31"/>
        <v>1.0564561784523379E-3</v>
      </c>
      <c r="S173" s="13">
        <f t="shared" si="32"/>
        <v>1.4907245138975065E-2</v>
      </c>
      <c r="T173" s="20" t="b">
        <f t="shared" si="39"/>
        <v>0</v>
      </c>
      <c r="U173" s="13"/>
      <c r="V173" s="13"/>
      <c r="W173" s="13">
        <f t="shared" si="40"/>
        <v>7.3253301640123763E-4</v>
      </c>
    </row>
    <row r="174" spans="1:23" x14ac:dyDescent="0.2">
      <c r="A174" s="1">
        <v>45132</v>
      </c>
      <c r="B174" s="4">
        <v>193.33000200000001</v>
      </c>
      <c r="C174" s="4">
        <v>194.44000199999999</v>
      </c>
      <c r="D174" s="4">
        <v>192.91999799999999</v>
      </c>
      <c r="E174" s="4">
        <v>193.61999499999999</v>
      </c>
      <c r="F174" s="4">
        <v>193.10449199999999</v>
      </c>
      <c r="G174">
        <v>37283200</v>
      </c>
      <c r="H174" s="4">
        <f t="shared" si="33"/>
        <v>37.283200000000001</v>
      </c>
      <c r="I174" s="10">
        <f t="shared" si="34"/>
        <v>0.86999499999998875</v>
      </c>
      <c r="J174" s="6" t="b">
        <f t="shared" si="28"/>
        <v>1</v>
      </c>
      <c r="K174" s="5">
        <f t="shared" si="29"/>
        <v>7.8789343549547416E-3</v>
      </c>
      <c r="L174" s="5">
        <f t="shared" si="35"/>
        <v>1.4999896394765531E-3</v>
      </c>
      <c r="M174" s="5">
        <f t="shared" si="30"/>
        <v>-9.5632387472863666E-4</v>
      </c>
      <c r="N174" s="4">
        <f t="shared" si="36"/>
        <v>192.30925803617237</v>
      </c>
      <c r="O174" s="4">
        <f t="shared" si="37"/>
        <v>190.33083278015204</v>
      </c>
      <c r="P174" s="5">
        <f t="shared" si="38"/>
        <v>1.0287727570807842E-2</v>
      </c>
      <c r="Q174" s="5">
        <f t="shared" si="31"/>
        <v>3.1758219550342671E-3</v>
      </c>
      <c r="S174" s="13">
        <f t="shared" si="32"/>
        <v>1.1079778402695748E-2</v>
      </c>
      <c r="T174" s="20" t="b">
        <f t="shared" si="39"/>
        <v>0</v>
      </c>
      <c r="U174" s="13">
        <f>(E174-E173)/E173</f>
        <v>4.5135927367055189E-3</v>
      </c>
      <c r="V174" s="13"/>
      <c r="W174" s="13">
        <f t="shared" si="40"/>
        <v>1.3650160728128241E-3</v>
      </c>
    </row>
    <row r="175" spans="1:23" x14ac:dyDescent="0.2">
      <c r="A175" s="1">
        <v>45133</v>
      </c>
      <c r="B175" s="4">
        <v>193.66999799999999</v>
      </c>
      <c r="C175" s="4">
        <v>195.63999899999999</v>
      </c>
      <c r="D175" s="4">
        <v>193.320007</v>
      </c>
      <c r="E175" s="4">
        <v>194.5</v>
      </c>
      <c r="F175" s="4">
        <v>193.982147</v>
      </c>
      <c r="G175">
        <v>47471900</v>
      </c>
      <c r="H175" s="4">
        <f t="shared" si="33"/>
        <v>47.471899999999998</v>
      </c>
      <c r="I175" s="10">
        <f t="shared" si="34"/>
        <v>0.88000500000001125</v>
      </c>
      <c r="J175" s="6" t="b">
        <f t="shared" si="28"/>
        <v>0</v>
      </c>
      <c r="K175" s="5">
        <f t="shared" si="29"/>
        <v>1.20007858265802E-2</v>
      </c>
      <c r="L175" s="5">
        <f t="shared" si="35"/>
        <v>4.285650893640261E-3</v>
      </c>
      <c r="M175" s="5">
        <f t="shared" si="30"/>
        <v>-3.4250981586194215E-3</v>
      </c>
      <c r="N175" s="4">
        <f t="shared" si="36"/>
        <v>192.67438169681031</v>
      </c>
      <c r="O175" s="4">
        <f t="shared" si="37"/>
        <v>190.69336906013882</v>
      </c>
      <c r="P175" s="5">
        <f t="shared" si="38"/>
        <v>1.0281660795926609E-2</v>
      </c>
      <c r="Q175" s="5">
        <f t="shared" si="31"/>
        <v>3.3508622033916065E-3</v>
      </c>
      <c r="S175" s="13">
        <f t="shared" si="32"/>
        <v>1.5391861009609091E-2</v>
      </c>
      <c r="T175" s="20" t="b">
        <f t="shared" si="39"/>
        <v>0</v>
      </c>
      <c r="U175" s="13">
        <f>(E175-E174)/E174</f>
        <v>4.5450109633563994E-3</v>
      </c>
      <c r="V175" s="13"/>
      <c r="W175" s="13">
        <f t="shared" si="40"/>
        <v>1.8986275770939253E-3</v>
      </c>
    </row>
    <row r="176" spans="1:23" x14ac:dyDescent="0.2">
      <c r="A176" s="1">
        <v>45134</v>
      </c>
      <c r="B176" s="4">
        <v>196.020004</v>
      </c>
      <c r="C176" s="4">
        <v>197.199997</v>
      </c>
      <c r="D176" s="4">
        <v>192.550003</v>
      </c>
      <c r="E176" s="4">
        <v>193.220001</v>
      </c>
      <c r="F176" s="4">
        <v>192.70555100000001</v>
      </c>
      <c r="G176">
        <v>47460200</v>
      </c>
      <c r="H176" s="4">
        <f t="shared" si="33"/>
        <v>47.4602</v>
      </c>
      <c r="I176" s="10">
        <f t="shared" si="34"/>
        <v>-1.2799990000000037</v>
      </c>
      <c r="J176" s="6" t="b">
        <f t="shared" si="28"/>
        <v>1</v>
      </c>
      <c r="K176" s="5">
        <f t="shared" si="29"/>
        <v>2.4149540002863529E-2</v>
      </c>
      <c r="L176" s="5">
        <f t="shared" si="35"/>
        <v>-1.4284271721573906E-2</v>
      </c>
      <c r="M176" s="5">
        <f t="shared" si="30"/>
        <v>-8.0783171943139484E-4</v>
      </c>
      <c r="N176" s="4">
        <f t="shared" si="36"/>
        <v>192.76531824734192</v>
      </c>
      <c r="O176" s="4">
        <f t="shared" si="37"/>
        <v>190.91307618534415</v>
      </c>
      <c r="P176" s="5">
        <f t="shared" si="38"/>
        <v>9.6087931109117546E-3</v>
      </c>
      <c r="Q176" s="5">
        <f t="shared" si="31"/>
        <v>-1.1169812562737218E-3</v>
      </c>
      <c r="S176" s="13">
        <f t="shared" si="32"/>
        <v>2.3005584163058975E-2</v>
      </c>
      <c r="T176" s="20" t="b">
        <f t="shared" si="39"/>
        <v>1</v>
      </c>
      <c r="U176" s="13">
        <f>(E176-E175)/E175</f>
        <v>-6.5809717223650572E-3</v>
      </c>
      <c r="V176" s="13">
        <f>(E176-E164)/E164</f>
        <v>2.7328790649417307E-2</v>
      </c>
      <c r="W176" s="13">
        <f t="shared" si="40"/>
        <v>4.7197011730757928E-4</v>
      </c>
    </row>
    <row r="177" spans="1:23" x14ac:dyDescent="0.2">
      <c r="A177" s="1">
        <v>45135</v>
      </c>
      <c r="B177" s="4">
        <v>194.66999799999999</v>
      </c>
      <c r="C177" s="4">
        <v>196.63000500000001</v>
      </c>
      <c r="D177" s="4">
        <v>194.13999899999999</v>
      </c>
      <c r="E177" s="4">
        <v>195.83000200000001</v>
      </c>
      <c r="F177" s="4">
        <v>195.30860899999999</v>
      </c>
      <c r="G177">
        <v>48291400</v>
      </c>
      <c r="H177" s="4">
        <f t="shared" si="33"/>
        <v>48.291400000000003</v>
      </c>
      <c r="I177" s="10">
        <f t="shared" si="34"/>
        <v>2.6100010000000111</v>
      </c>
      <c r="J177" s="6" t="b">
        <f t="shared" si="28"/>
        <v>0</v>
      </c>
      <c r="K177" s="5">
        <f t="shared" si="29"/>
        <v>1.2825826789048363E-2</v>
      </c>
      <c r="L177" s="5">
        <f t="shared" si="35"/>
        <v>5.9588226841201025E-3</v>
      </c>
      <c r="M177" s="5">
        <f t="shared" si="30"/>
        <v>-6.0194190070022666E-3</v>
      </c>
      <c r="N177" s="4">
        <f t="shared" si="36"/>
        <v>193.27609887278493</v>
      </c>
      <c r="O177" s="4">
        <f t="shared" si="37"/>
        <v>191.34063495183597</v>
      </c>
      <c r="P177" s="5">
        <f t="shared" si="38"/>
        <v>1.0013984823973976E-2</v>
      </c>
      <c r="Q177" s="5">
        <f t="shared" si="31"/>
        <v>4.4697721666230612E-3</v>
      </c>
      <c r="S177" s="13">
        <f t="shared" si="32"/>
        <v>1.735292747926704E-2</v>
      </c>
      <c r="T177" s="20" t="b">
        <f t="shared" si="39"/>
        <v>0</v>
      </c>
      <c r="U177" s="13"/>
      <c r="V177" s="13"/>
      <c r="W177" s="13">
        <f t="shared" si="40"/>
        <v>2.6497537528385128E-3</v>
      </c>
    </row>
    <row r="178" spans="1:23" x14ac:dyDescent="0.2">
      <c r="A178" s="1">
        <v>45138</v>
      </c>
      <c r="B178" s="4">
        <v>196.05999800000001</v>
      </c>
      <c r="C178" s="4">
        <v>196.490005</v>
      </c>
      <c r="D178" s="4">
        <v>195.259995</v>
      </c>
      <c r="E178" s="4">
        <v>196.449997</v>
      </c>
      <c r="F178" s="4">
        <v>195.92695599999999</v>
      </c>
      <c r="G178">
        <v>38824100</v>
      </c>
      <c r="H178" s="4">
        <f t="shared" si="33"/>
        <v>38.824100000000001</v>
      </c>
      <c r="I178" s="10">
        <f t="shared" si="34"/>
        <v>0.61999499999998875</v>
      </c>
      <c r="J178" s="6" t="b">
        <f t="shared" si="28"/>
        <v>0</v>
      </c>
      <c r="K178" s="5">
        <f t="shared" si="29"/>
        <v>6.2993446250984124E-3</v>
      </c>
      <c r="L178" s="5">
        <f t="shared" si="35"/>
        <v>1.9891819033885172E-3</v>
      </c>
      <c r="M178" s="5">
        <f t="shared" si="30"/>
        <v>-3.4157585633451766E-3</v>
      </c>
      <c r="N178" s="4">
        <f t="shared" si="36"/>
        <v>193.80508189398745</v>
      </c>
      <c r="O178" s="4">
        <f t="shared" si="37"/>
        <v>191.78492730385022</v>
      </c>
      <c r="P178" s="5">
        <f t="shared" si="38"/>
        <v>1.0423640961294611E-2</v>
      </c>
      <c r="Q178" s="5">
        <f t="shared" si="31"/>
        <v>7.5070947149280679E-3</v>
      </c>
      <c r="S178" s="13">
        <f t="shared" si="32"/>
        <v>1.3853729116769067E-2</v>
      </c>
      <c r="T178" s="20" t="b">
        <f t="shared" si="39"/>
        <v>0</v>
      </c>
      <c r="U178" s="13"/>
      <c r="V178" s="13"/>
      <c r="W178" s="13">
        <f t="shared" si="40"/>
        <v>2.7369293165974934E-3</v>
      </c>
    </row>
    <row r="179" spans="1:23" x14ac:dyDescent="0.2">
      <c r="A179" s="1">
        <v>45139</v>
      </c>
      <c r="B179" s="4">
        <v>196.240005</v>
      </c>
      <c r="C179" s="4">
        <v>196.729996</v>
      </c>
      <c r="D179" s="4">
        <v>195.279999</v>
      </c>
      <c r="E179" s="4">
        <v>195.61000100000001</v>
      </c>
      <c r="F179" s="4">
        <v>195.08918800000001</v>
      </c>
      <c r="G179">
        <v>35175100</v>
      </c>
      <c r="H179" s="4">
        <f t="shared" si="33"/>
        <v>35.1751</v>
      </c>
      <c r="I179" s="10">
        <f t="shared" si="34"/>
        <v>-0.83999599999998509</v>
      </c>
      <c r="J179" s="6" t="b">
        <f t="shared" si="28"/>
        <v>1</v>
      </c>
      <c r="K179" s="5">
        <f t="shared" si="29"/>
        <v>7.4252202346641559E-3</v>
      </c>
      <c r="L179" s="5">
        <f t="shared" si="35"/>
        <v>-3.2103749691607753E-3</v>
      </c>
      <c r="M179" s="5">
        <f t="shared" si="30"/>
        <v>9.7711491692498674E-4</v>
      </c>
      <c r="N179" s="4">
        <f t="shared" si="36"/>
        <v>194.10590174498955</v>
      </c>
      <c r="O179" s="4">
        <f t="shared" si="37"/>
        <v>192.11754240786325</v>
      </c>
      <c r="P179" s="5">
        <f t="shared" si="38"/>
        <v>1.024368305781111E-2</v>
      </c>
      <c r="Q179" s="5">
        <f t="shared" si="31"/>
        <v>6.0487457849321084E-3</v>
      </c>
      <c r="S179" s="13">
        <f t="shared" si="32"/>
        <v>1.3518879289192882E-2</v>
      </c>
      <c r="T179" s="20" t="b">
        <f t="shared" si="39"/>
        <v>1</v>
      </c>
      <c r="U179" s="13"/>
      <c r="V179" s="13"/>
      <c r="W179" s="13">
        <f t="shared" si="40"/>
        <v>1.5521773116695334E-3</v>
      </c>
    </row>
    <row r="180" spans="1:23" x14ac:dyDescent="0.2">
      <c r="A180" s="1">
        <v>45140</v>
      </c>
      <c r="B180" s="4">
        <v>195.03999300000001</v>
      </c>
      <c r="C180" s="4">
        <v>195.179993</v>
      </c>
      <c r="D180" s="4">
        <v>191.85000600000001</v>
      </c>
      <c r="E180" s="4">
        <v>192.58000200000001</v>
      </c>
      <c r="F180" s="4">
        <v>192.06724500000001</v>
      </c>
      <c r="G180">
        <v>50389300</v>
      </c>
      <c r="H180" s="4">
        <f t="shared" si="33"/>
        <v>50.389299999999999</v>
      </c>
      <c r="I180" s="10">
        <f t="shared" si="34"/>
        <v>-3.0299990000000037</v>
      </c>
      <c r="J180" s="6" t="b">
        <f t="shared" si="28"/>
        <v>1</v>
      </c>
      <c r="K180" s="5">
        <f t="shared" si="29"/>
        <v>1.7357242094639229E-2</v>
      </c>
      <c r="L180" s="5">
        <f t="shared" si="35"/>
        <v>-1.2612751683189417E-2</v>
      </c>
      <c r="M180" s="5">
        <f t="shared" si="30"/>
        <v>-1.1323377284648425E-3</v>
      </c>
      <c r="N180" s="4">
        <f t="shared" si="36"/>
        <v>193.85158512082464</v>
      </c>
      <c r="O180" s="4">
        <f t="shared" si="37"/>
        <v>192.15775628544037</v>
      </c>
      <c r="P180" s="5">
        <f t="shared" si="38"/>
        <v>8.737761078035703E-3</v>
      </c>
      <c r="Q180" s="5">
        <f t="shared" si="31"/>
        <v>-1.0325317275982434E-2</v>
      </c>
      <c r="S180" s="13">
        <f t="shared" si="32"/>
        <v>6.8527057869936063E-3</v>
      </c>
      <c r="T180" s="20" t="b">
        <f t="shared" si="39"/>
        <v>1</v>
      </c>
      <c r="U180" s="13"/>
      <c r="V180" s="13"/>
      <c r="W180" s="13">
        <f t="shared" si="40"/>
        <v>-1.3101952175520561E-3</v>
      </c>
    </row>
    <row r="181" spans="1:23" x14ac:dyDescent="0.2">
      <c r="A181" s="1">
        <v>45141</v>
      </c>
      <c r="B181" s="4">
        <v>191.570007</v>
      </c>
      <c r="C181" s="4">
        <v>192.36999499999999</v>
      </c>
      <c r="D181" s="4">
        <v>190.69000199999999</v>
      </c>
      <c r="E181" s="4">
        <v>191.16999799999999</v>
      </c>
      <c r="F181" s="4">
        <v>190.661011</v>
      </c>
      <c r="G181">
        <v>61235200</v>
      </c>
      <c r="H181" s="4">
        <f t="shared" si="33"/>
        <v>61.235199999999999</v>
      </c>
      <c r="I181" s="10">
        <f t="shared" si="34"/>
        <v>-1.4100040000000149</v>
      </c>
      <c r="J181" s="6" t="b">
        <f t="shared" si="28"/>
        <v>1</v>
      </c>
      <c r="K181" s="5">
        <f t="shared" si="29"/>
        <v>8.8100738495980307E-3</v>
      </c>
      <c r="L181" s="5">
        <f t="shared" si="35"/>
        <v>-2.088056508762415E-3</v>
      </c>
      <c r="M181" s="5">
        <f t="shared" si="30"/>
        <v>1.5203209237991757E-4</v>
      </c>
      <c r="N181" s="4">
        <f t="shared" si="36"/>
        <v>193.40465393402053</v>
      </c>
      <c r="O181" s="4">
        <f t="shared" si="37"/>
        <v>192.07186426061946</v>
      </c>
      <c r="P181" s="5">
        <f t="shared" si="38"/>
        <v>6.8911975295886316E-3</v>
      </c>
      <c r="Q181" s="5">
        <f t="shared" si="31"/>
        <v>-1.4036125185212106E-2</v>
      </c>
      <c r="S181" s="13">
        <f t="shared" si="32"/>
        <v>-5.3497106350579972E-3</v>
      </c>
      <c r="T181" s="20" t="b">
        <f t="shared" si="39"/>
        <v>1</v>
      </c>
      <c r="U181" s="13"/>
      <c r="V181" s="13"/>
      <c r="W181" s="13">
        <f t="shared" si="40"/>
        <v>-2.3055327947178886E-3</v>
      </c>
    </row>
    <row r="182" spans="1:23" x14ac:dyDescent="0.2">
      <c r="A182" s="1">
        <v>45142</v>
      </c>
      <c r="B182" s="4">
        <v>185.520004</v>
      </c>
      <c r="C182" s="4">
        <v>187.38000500000001</v>
      </c>
      <c r="D182" s="4">
        <v>181.91999799999999</v>
      </c>
      <c r="E182" s="4">
        <v>181.990005</v>
      </c>
      <c r="F182" s="4">
        <v>181.50546299999999</v>
      </c>
      <c r="G182">
        <v>115799700</v>
      </c>
      <c r="H182" s="4">
        <f t="shared" si="33"/>
        <v>115.7997</v>
      </c>
      <c r="I182" s="10">
        <f t="shared" si="34"/>
        <v>-9.1799929999999961</v>
      </c>
      <c r="J182" s="6" t="b">
        <f t="shared" si="28"/>
        <v>1</v>
      </c>
      <c r="K182" s="5">
        <f t="shared" si="29"/>
        <v>3.0013231420550141E-2</v>
      </c>
      <c r="L182" s="5">
        <f t="shared" si="35"/>
        <v>-1.9027592302121789E-2</v>
      </c>
      <c r="M182" s="5">
        <f t="shared" si="30"/>
        <v>2.2786664718411043E-3</v>
      </c>
      <c r="N182" s="4">
        <f t="shared" si="36"/>
        <v>191.50221244501711</v>
      </c>
      <c r="O182" s="4">
        <f t="shared" si="37"/>
        <v>191.19518084665256</v>
      </c>
      <c r="P182" s="5">
        <f t="shared" si="38"/>
        <v>1.6032796407127604E-3</v>
      </c>
      <c r="Q182" s="5">
        <f t="shared" si="31"/>
        <v>-5.0037095251671306E-2</v>
      </c>
      <c r="S182" s="13">
        <f t="shared" si="32"/>
        <v>-2.1525638750521686E-2</v>
      </c>
      <c r="T182" s="20" t="b">
        <f t="shared" si="39"/>
        <v>1</v>
      </c>
      <c r="U182" s="13"/>
      <c r="V182" s="13"/>
      <c r="W182" s="13">
        <f t="shared" si="40"/>
        <v>-9.8365858851175055E-3</v>
      </c>
    </row>
    <row r="183" spans="1:23" x14ac:dyDescent="0.2">
      <c r="A183" s="1">
        <v>45145</v>
      </c>
      <c r="B183" s="4">
        <v>182.13000500000001</v>
      </c>
      <c r="C183" s="4">
        <v>183.13000500000001</v>
      </c>
      <c r="D183" s="4">
        <v>177.35000600000001</v>
      </c>
      <c r="E183" s="4">
        <v>178.85000600000001</v>
      </c>
      <c r="F183" s="4">
        <v>178.37380999999999</v>
      </c>
      <c r="G183">
        <v>97576100</v>
      </c>
      <c r="H183" s="4">
        <f t="shared" si="33"/>
        <v>97.576099999999997</v>
      </c>
      <c r="I183" s="10">
        <f t="shared" si="34"/>
        <v>-3.1399989999999889</v>
      </c>
      <c r="J183" s="6" t="b">
        <f t="shared" si="28"/>
        <v>1</v>
      </c>
      <c r="K183" s="5">
        <f t="shared" si="29"/>
        <v>3.2590915164671622E-2</v>
      </c>
      <c r="L183" s="5">
        <f t="shared" si="35"/>
        <v>-1.8009108383871198E-2</v>
      </c>
      <c r="M183" s="5">
        <f t="shared" si="30"/>
        <v>-5.7727880764773367E-3</v>
      </c>
      <c r="N183" s="4">
        <f t="shared" si="36"/>
        <v>189.39351137084759</v>
      </c>
      <c r="O183" s="4">
        <f t="shared" si="37"/>
        <v>190.12168738172625</v>
      </c>
      <c r="P183" s="5">
        <f t="shared" si="38"/>
        <v>-3.8447780264912511E-3</v>
      </c>
      <c r="Q183" s="5">
        <f t="shared" si="31"/>
        <v>-6.3589852068719713E-2</v>
      </c>
      <c r="S183" s="13">
        <f t="shared" si="32"/>
        <v>-3.3071388378153752E-2</v>
      </c>
      <c r="T183" s="20" t="b">
        <f t="shared" si="39"/>
        <v>1</v>
      </c>
      <c r="U183" s="13"/>
      <c r="V183" s="13"/>
      <c r="W183" s="13">
        <f t="shared" si="40"/>
        <v>-1.101136664295695E-2</v>
      </c>
    </row>
    <row r="184" spans="1:23" x14ac:dyDescent="0.2">
      <c r="A184" s="1">
        <v>45146</v>
      </c>
      <c r="B184" s="4">
        <v>179.69000199999999</v>
      </c>
      <c r="C184" s="4">
        <v>180.270004</v>
      </c>
      <c r="D184" s="4">
        <v>177.58000200000001</v>
      </c>
      <c r="E184" s="4">
        <v>179.800003</v>
      </c>
      <c r="F184" s="4">
        <v>179.32127399999999</v>
      </c>
      <c r="G184">
        <v>67823000</v>
      </c>
      <c r="H184" s="4">
        <f t="shared" si="33"/>
        <v>67.822999999999993</v>
      </c>
      <c r="I184" s="10">
        <f t="shared" si="34"/>
        <v>0.94999699999999621</v>
      </c>
      <c r="J184" s="6" t="b">
        <f t="shared" si="28"/>
        <v>0</v>
      </c>
      <c r="K184" s="5">
        <f t="shared" si="29"/>
        <v>1.514811335569189E-2</v>
      </c>
      <c r="L184" s="5">
        <f t="shared" si="35"/>
        <v>6.1217095428609946E-4</v>
      </c>
      <c r="M184" s="5">
        <f t="shared" si="30"/>
        <v>-9.8055635791691274E-3</v>
      </c>
      <c r="N184" s="4">
        <f t="shared" si="36"/>
        <v>187.79459330903967</v>
      </c>
      <c r="O184" s="4">
        <f t="shared" si="37"/>
        <v>189.22414960940222</v>
      </c>
      <c r="P184" s="5">
        <f t="shared" si="38"/>
        <v>-7.6123400315899073E-3</v>
      </c>
      <c r="Q184" s="5">
        <f t="shared" si="31"/>
        <v>-5.4392360978307103E-2</v>
      </c>
      <c r="R184" s="36"/>
      <c r="S184" s="13">
        <f t="shared" si="32"/>
        <v>-4.0068189272398323E-2</v>
      </c>
      <c r="T184" s="20" t="b">
        <f t="shared" si="39"/>
        <v>0</v>
      </c>
      <c r="U184" s="13"/>
      <c r="V184" s="13"/>
      <c r="W184" s="13">
        <f t="shared" si="40"/>
        <v>-8.4423064456369511E-3</v>
      </c>
    </row>
    <row r="185" spans="1:23" x14ac:dyDescent="0.2">
      <c r="A185" s="1">
        <v>45147</v>
      </c>
      <c r="B185" s="4">
        <v>180.86999499999999</v>
      </c>
      <c r="C185" s="4">
        <v>180.929993</v>
      </c>
      <c r="D185" s="4">
        <v>177.009995</v>
      </c>
      <c r="E185" s="4">
        <v>178.19000199999999</v>
      </c>
      <c r="F185" s="4">
        <v>177.71556100000001</v>
      </c>
      <c r="G185">
        <v>60378500</v>
      </c>
      <c r="H185" s="4">
        <f t="shared" si="33"/>
        <v>60.378500000000003</v>
      </c>
      <c r="I185" s="10">
        <f t="shared" si="34"/>
        <v>-1.6100010000000111</v>
      </c>
      <c r="J185" s="6" t="b">
        <f t="shared" si="28"/>
        <v>1</v>
      </c>
      <c r="K185" s="5">
        <f t="shared" si="29"/>
        <v>2.214563081593213E-2</v>
      </c>
      <c r="L185" s="5">
        <f t="shared" si="35"/>
        <v>-1.4817233781645189E-2</v>
      </c>
      <c r="M185" s="5">
        <f t="shared" si="30"/>
        <v>-3.986023501102322E-3</v>
      </c>
      <c r="N185" s="4">
        <f t="shared" si="36"/>
        <v>186.19382809086639</v>
      </c>
      <c r="O185" s="4">
        <f t="shared" si="37"/>
        <v>188.26465851293247</v>
      </c>
      <c r="P185" s="5">
        <f t="shared" si="38"/>
        <v>-1.1121906903678209E-2</v>
      </c>
      <c r="Q185" s="5">
        <f t="shared" si="31"/>
        <v>-4.9324046801296165E-2</v>
      </c>
      <c r="R185" s="36"/>
      <c r="S185" s="13">
        <f t="shared" si="32"/>
        <v>-2.8270728116173295E-2</v>
      </c>
      <c r="T185" s="20" t="b">
        <f t="shared" si="39"/>
        <v>1</v>
      </c>
      <c r="U185" s="13"/>
      <c r="V185" s="13"/>
      <c r="W185" s="13">
        <f t="shared" si="40"/>
        <v>-8.5240218579616858E-3</v>
      </c>
    </row>
    <row r="186" spans="1:23" x14ac:dyDescent="0.2">
      <c r="A186" s="1">
        <v>45148</v>
      </c>
      <c r="B186" s="4">
        <v>179.479996</v>
      </c>
      <c r="C186" s="4">
        <v>180.75</v>
      </c>
      <c r="D186" s="4">
        <v>177.60000600000001</v>
      </c>
      <c r="E186" s="4">
        <v>177.970001</v>
      </c>
      <c r="F186" s="4">
        <v>177.49615499999999</v>
      </c>
      <c r="G186">
        <v>54686900</v>
      </c>
      <c r="H186" s="4">
        <f t="shared" si="33"/>
        <v>54.686900000000001</v>
      </c>
      <c r="I186" s="10">
        <f t="shared" si="34"/>
        <v>-0.22000099999999634</v>
      </c>
      <c r="J186" s="6" t="b">
        <f t="shared" si="28"/>
        <v>1</v>
      </c>
      <c r="K186" s="5">
        <f t="shared" si="29"/>
        <v>1.7736452103498196E-2</v>
      </c>
      <c r="L186" s="5">
        <f t="shared" si="35"/>
        <v>-8.4131659998477135E-3</v>
      </c>
      <c r="M186" s="5">
        <f t="shared" si="30"/>
        <v>5.8474660186678214E-4</v>
      </c>
      <c r="N186" s="4">
        <f t="shared" si="36"/>
        <v>184.82319024238865</v>
      </c>
      <c r="O186" s="4">
        <f t="shared" si="37"/>
        <v>187.36947090311224</v>
      </c>
      <c r="P186" s="5">
        <f t="shared" si="38"/>
        <v>-1.3776846170571155E-2</v>
      </c>
      <c r="Q186" s="5">
        <f t="shared" si="31"/>
        <v>-3.908159053480089E-2</v>
      </c>
      <c r="S186" s="13">
        <f t="shared" si="32"/>
        <v>-2.2038307189951718E-2</v>
      </c>
      <c r="T186" s="20" t="b">
        <f t="shared" si="39"/>
        <v>1</v>
      </c>
      <c r="U186" s="13"/>
      <c r="V186" s="13"/>
      <c r="W186" s="13">
        <f t="shared" si="40"/>
        <v>-7.3613495277020805E-3</v>
      </c>
    </row>
    <row r="187" spans="1:23" x14ac:dyDescent="0.2">
      <c r="A187" s="1">
        <v>45149</v>
      </c>
      <c r="B187" s="4">
        <v>177.320007</v>
      </c>
      <c r="C187" s="4">
        <v>178.61999499999999</v>
      </c>
      <c r="D187" s="4">
        <v>176.550003</v>
      </c>
      <c r="E187" s="4">
        <v>177.78999300000001</v>
      </c>
      <c r="F187" s="4">
        <v>177.55607599999999</v>
      </c>
      <c r="G187">
        <v>51988100</v>
      </c>
      <c r="H187" s="4">
        <f t="shared" si="33"/>
        <v>51.988100000000003</v>
      </c>
      <c r="I187" s="10">
        <f t="shared" si="34"/>
        <v>-0.18000799999998662</v>
      </c>
      <c r="J187" s="6" t="b">
        <f t="shared" si="28"/>
        <v>0</v>
      </c>
      <c r="K187" s="5">
        <f t="shared" si="29"/>
        <v>1.1724678362084111E-2</v>
      </c>
      <c r="L187" s="5">
        <f t="shared" si="35"/>
        <v>2.6504961732829492E-3</v>
      </c>
      <c r="M187" s="5">
        <f t="shared" si="30"/>
        <v>-5.6985159043015507E-3</v>
      </c>
      <c r="N187" s="4">
        <f t="shared" si="36"/>
        <v>183.65099070199054</v>
      </c>
      <c r="O187" s="4">
        <f t="shared" si="37"/>
        <v>186.53647282458076</v>
      </c>
      <c r="P187" s="5">
        <f t="shared" si="38"/>
        <v>-1.5711769980443366E-2</v>
      </c>
      <c r="Q187" s="5">
        <f t="shared" si="31"/>
        <v>-3.8665665101220541E-2</v>
      </c>
      <c r="R187" s="33"/>
      <c r="S187" s="13">
        <f t="shared" si="32"/>
        <v>-2.73943292261043E-2</v>
      </c>
      <c r="T187" s="20" t="b">
        <f t="shared" si="39"/>
        <v>1</v>
      </c>
      <c r="U187" s="13">
        <f>(E187-E186)/E186</f>
        <v>-1.011451362524781E-3</v>
      </c>
      <c r="V187" s="13"/>
      <c r="W187" s="13">
        <f t="shared" si="40"/>
        <v>-6.3422752245582146E-3</v>
      </c>
    </row>
    <row r="188" spans="1:23" x14ac:dyDescent="0.2">
      <c r="A188" s="1">
        <v>45152</v>
      </c>
      <c r="B188" s="4">
        <v>177.970001</v>
      </c>
      <c r="C188" s="4">
        <v>179.69000199999999</v>
      </c>
      <c r="D188" s="4">
        <v>177.30999800000001</v>
      </c>
      <c r="E188" s="4">
        <v>179.46000699999999</v>
      </c>
      <c r="F188" s="4">
        <v>179.22389200000001</v>
      </c>
      <c r="G188">
        <v>43675600</v>
      </c>
      <c r="H188" s="4">
        <f t="shared" si="33"/>
        <v>43.675600000000003</v>
      </c>
      <c r="I188" s="10">
        <f t="shared" si="34"/>
        <v>1.6700139999999806</v>
      </c>
      <c r="J188" s="6" t="b">
        <f t="shared" si="28"/>
        <v>0</v>
      </c>
      <c r="K188" s="5">
        <f t="shared" si="29"/>
        <v>1.3422841502710892E-2</v>
      </c>
      <c r="L188" s="5">
        <f t="shared" si="35"/>
        <v>8.372231227891009E-3</v>
      </c>
      <c r="M188" s="5">
        <f t="shared" si="30"/>
        <v>-1.0794055730574195E-2</v>
      </c>
      <c r="N188" s="4">
        <f t="shared" si="36"/>
        <v>182.95249341832545</v>
      </c>
      <c r="O188" s="4">
        <f t="shared" si="37"/>
        <v>185.9211279702694</v>
      </c>
      <c r="P188" s="5">
        <f t="shared" si="38"/>
        <v>-1.6226259049424884E-2</v>
      </c>
      <c r="Q188" s="5">
        <f t="shared" si="31"/>
        <v>-3.084131466535267E-2</v>
      </c>
      <c r="S188" s="13">
        <f t="shared" si="32"/>
        <v>-1.7832451241130042E-2</v>
      </c>
      <c r="T188" s="20" t="b">
        <f t="shared" si="39"/>
        <v>0</v>
      </c>
      <c r="U188" s="13">
        <f>(E188-E187)/E187</f>
        <v>9.393183338501962E-3</v>
      </c>
      <c r="V188" s="13"/>
      <c r="W188" s="13">
        <f t="shared" si="40"/>
        <v>-3.8033951300515383E-3</v>
      </c>
    </row>
    <row r="189" spans="1:23" x14ac:dyDescent="0.2">
      <c r="A189" s="1">
        <v>45153</v>
      </c>
      <c r="B189" s="4">
        <v>178.88000500000001</v>
      </c>
      <c r="C189" s="4">
        <v>179.479996</v>
      </c>
      <c r="D189" s="4">
        <v>177.050003</v>
      </c>
      <c r="E189" s="4">
        <v>177.449997</v>
      </c>
      <c r="F189" s="4">
        <v>177.216522</v>
      </c>
      <c r="G189">
        <v>43622600</v>
      </c>
      <c r="H189" s="4">
        <f t="shared" si="33"/>
        <v>43.622599999999998</v>
      </c>
      <c r="I189" s="10">
        <f t="shared" si="34"/>
        <v>-2.0100099999999941</v>
      </c>
      <c r="J189" s="6" t="b">
        <f t="shared" si="28"/>
        <v>1</v>
      </c>
      <c r="K189" s="5">
        <f t="shared" si="29"/>
        <v>1.3724896689213815E-2</v>
      </c>
      <c r="L189" s="5">
        <f t="shared" si="35"/>
        <v>-7.9942305457785228E-3</v>
      </c>
      <c r="M189" s="5">
        <f t="shared" si="30"/>
        <v>-9.4051961128740482E-4</v>
      </c>
      <c r="N189" s="4">
        <f t="shared" si="36"/>
        <v>182.03541068193786</v>
      </c>
      <c r="O189" s="4">
        <f t="shared" si="37"/>
        <v>185.18450788589814</v>
      </c>
      <c r="P189" s="5">
        <f t="shared" si="38"/>
        <v>-1.7299366052809111E-2</v>
      </c>
      <c r="Q189" s="5">
        <f t="shared" si="31"/>
        <v>-2.7387021367225262E-2</v>
      </c>
      <c r="S189" s="13">
        <f t="shared" si="32"/>
        <v>-1.4038008716901904E-2</v>
      </c>
      <c r="T189" s="20" t="b">
        <f t="shared" si="39"/>
        <v>1</v>
      </c>
      <c r="U189" s="13">
        <f>(E189-E188)/E188</f>
        <v>-1.120032275491884E-2</v>
      </c>
      <c r="V189" s="13"/>
      <c r="W189" s="13">
        <f t="shared" si="40"/>
        <v>-5.0126823595164228E-3</v>
      </c>
    </row>
    <row r="190" spans="1:23" x14ac:dyDescent="0.2">
      <c r="A190" s="1">
        <v>45154</v>
      </c>
      <c r="B190" s="4">
        <v>177.13000500000001</v>
      </c>
      <c r="C190" s="4">
        <v>178.53999300000001</v>
      </c>
      <c r="D190" s="4">
        <v>176.5</v>
      </c>
      <c r="E190" s="4">
        <v>176.570007</v>
      </c>
      <c r="F190" s="4">
        <v>176.337692</v>
      </c>
      <c r="G190">
        <v>46964900</v>
      </c>
      <c r="H190" s="4">
        <f t="shared" si="33"/>
        <v>46.9649</v>
      </c>
      <c r="I190" s="10">
        <f t="shared" si="34"/>
        <v>-0.87998999999999228</v>
      </c>
      <c r="J190" s="6" t="b">
        <f t="shared" si="28"/>
        <v>1</v>
      </c>
      <c r="K190" s="5">
        <f t="shared" si="29"/>
        <v>1.1558033994334332E-2</v>
      </c>
      <c r="L190" s="5">
        <f t="shared" si="35"/>
        <v>-3.1615084073418689E-3</v>
      </c>
      <c r="M190" s="5">
        <f t="shared" si="30"/>
        <v>9.1959206798864531E-4</v>
      </c>
      <c r="N190" s="4">
        <f t="shared" si="36"/>
        <v>181.12451006828155</v>
      </c>
      <c r="O190" s="4">
        <f t="shared" si="37"/>
        <v>184.43542085234179</v>
      </c>
      <c r="P190" s="5">
        <f t="shared" si="38"/>
        <v>-1.8279750116712921E-2</v>
      </c>
      <c r="Q190" s="5">
        <f t="shared" si="31"/>
        <v>-2.5532215747819952E-2</v>
      </c>
      <c r="S190" s="13">
        <f t="shared" si="32"/>
        <v>-1.4269283971049602E-2</v>
      </c>
      <c r="T190" s="20" t="b">
        <f t="shared" si="39"/>
        <v>1</v>
      </c>
      <c r="U190" s="13"/>
      <c r="V190" s="13"/>
      <c r="W190" s="13">
        <f t="shared" si="40"/>
        <v>-5.0039748323906308E-3</v>
      </c>
    </row>
    <row r="191" spans="1:23" x14ac:dyDescent="0.2">
      <c r="A191" s="1">
        <v>45155</v>
      </c>
      <c r="B191" s="4">
        <v>177.13999899999999</v>
      </c>
      <c r="C191" s="4">
        <v>177.509995</v>
      </c>
      <c r="D191" s="4">
        <v>173.479996</v>
      </c>
      <c r="E191" s="4">
        <v>174</v>
      </c>
      <c r="F191" s="4">
        <v>173.771072</v>
      </c>
      <c r="G191">
        <v>66062900</v>
      </c>
      <c r="H191" s="4">
        <f t="shared" si="33"/>
        <v>66.062899999999999</v>
      </c>
      <c r="I191" s="10">
        <f t="shared" si="34"/>
        <v>-2.5700070000000039</v>
      </c>
      <c r="J191" s="6" t="b">
        <f t="shared" si="28"/>
        <v>1</v>
      </c>
      <c r="K191" s="5">
        <f t="shared" si="29"/>
        <v>2.3230338326731364E-2</v>
      </c>
      <c r="L191" s="5">
        <f t="shared" si="35"/>
        <v>-1.7726086811144157E-2</v>
      </c>
      <c r="M191" s="5">
        <f t="shared" si="30"/>
        <v>-1.6778649222473113E-3</v>
      </c>
      <c r="N191" s="4">
        <f t="shared" si="36"/>
        <v>179.93709172356796</v>
      </c>
      <c r="O191" s="4">
        <f t="shared" si="37"/>
        <v>183.52799295213816</v>
      </c>
      <c r="P191" s="5">
        <f t="shared" si="38"/>
        <v>-1.9956425849578577E-2</v>
      </c>
      <c r="Q191" s="5">
        <f t="shared" si="31"/>
        <v>-3.5885295587014407E-2</v>
      </c>
      <c r="S191" s="13">
        <f t="shared" si="32"/>
        <v>-1.3488584817724148E-2</v>
      </c>
      <c r="T191" s="20" t="b">
        <f t="shared" si="39"/>
        <v>1</v>
      </c>
      <c r="U191" s="13"/>
      <c r="V191" s="13"/>
      <c r="W191" s="13">
        <f t="shared" si="40"/>
        <v>-6.5558125969033725E-3</v>
      </c>
    </row>
    <row r="192" spans="1:23" x14ac:dyDescent="0.2">
      <c r="A192" s="1">
        <v>45156</v>
      </c>
      <c r="B192" s="4">
        <v>172.300003</v>
      </c>
      <c r="C192" s="4">
        <v>175.10000600000001</v>
      </c>
      <c r="D192" s="4">
        <v>171.96000699999999</v>
      </c>
      <c r="E192" s="4">
        <v>174.490005</v>
      </c>
      <c r="F192" s="4">
        <v>174.26042200000001</v>
      </c>
      <c r="G192">
        <v>61114200</v>
      </c>
      <c r="H192" s="4">
        <f t="shared" si="33"/>
        <v>61.114199999999997</v>
      </c>
      <c r="I192" s="10">
        <f t="shared" si="34"/>
        <v>0.49000499999999647</v>
      </c>
      <c r="J192" s="6" t="b">
        <f t="shared" si="28"/>
        <v>0</v>
      </c>
      <c r="K192" s="5">
        <f t="shared" si="29"/>
        <v>1.8260053920560827E-2</v>
      </c>
      <c r="L192" s="5">
        <f t="shared" si="35"/>
        <v>1.2710400242999373E-2</v>
      </c>
      <c r="M192" s="5">
        <f t="shared" si="30"/>
        <v>-1.3377616343083862E-2</v>
      </c>
      <c r="N192" s="4">
        <f t="shared" si="36"/>
        <v>179.02924393630664</v>
      </c>
      <c r="O192" s="4">
        <f t="shared" si="37"/>
        <v>182.74208095630007</v>
      </c>
      <c r="P192" s="5">
        <f t="shared" si="38"/>
        <v>-2.0738718090740238E-2</v>
      </c>
      <c r="Q192" s="5">
        <f t="shared" si="31"/>
        <v>-3.9486492714127082E-2</v>
      </c>
      <c r="S192" s="13">
        <f t="shared" si="32"/>
        <v>-2.1947464279660045E-2</v>
      </c>
      <c r="T192" s="20" t="b">
        <f t="shared" si="39"/>
        <v>0</v>
      </c>
      <c r="U192" s="13"/>
      <c r="V192" s="13"/>
      <c r="W192" s="13">
        <f t="shared" si="40"/>
        <v>-5.0453621238694775E-3</v>
      </c>
    </row>
    <row r="193" spans="1:23" x14ac:dyDescent="0.2">
      <c r="A193" s="1">
        <v>45159</v>
      </c>
      <c r="B193" s="4">
        <v>175.070007</v>
      </c>
      <c r="C193" s="4">
        <v>176.13000500000001</v>
      </c>
      <c r="D193" s="4">
        <v>173.740005</v>
      </c>
      <c r="E193" s="4">
        <v>175.83999600000001</v>
      </c>
      <c r="F193" s="4">
        <v>175.608643</v>
      </c>
      <c r="G193">
        <v>46311900</v>
      </c>
      <c r="H193" s="4">
        <f t="shared" si="33"/>
        <v>46.311900000000001</v>
      </c>
      <c r="I193" s="10">
        <f t="shared" si="34"/>
        <v>1.349991000000017</v>
      </c>
      <c r="J193" s="6" t="b">
        <f t="shared" si="28"/>
        <v>0</v>
      </c>
      <c r="K193" s="5">
        <f t="shared" si="29"/>
        <v>1.3756187010585241E-2</v>
      </c>
      <c r="L193" s="5">
        <f t="shared" si="35"/>
        <v>4.3981776958517491E-3</v>
      </c>
      <c r="M193" s="5">
        <f t="shared" si="30"/>
        <v>-1.0755369783717942E-2</v>
      </c>
      <c r="N193" s="4">
        <f t="shared" si="36"/>
        <v>178.49770261358887</v>
      </c>
      <c r="O193" s="4">
        <f t="shared" si="37"/>
        <v>182.14189965575224</v>
      </c>
      <c r="P193" s="5">
        <f t="shared" si="38"/>
        <v>-2.0415932467502472E-2</v>
      </c>
      <c r="Q193" s="5">
        <f t="shared" si="31"/>
        <v>-2.6654111195415883E-2</v>
      </c>
      <c r="S193" s="13">
        <f t="shared" si="32"/>
        <v>-1.3264583123035717E-2</v>
      </c>
      <c r="T193" s="20" t="b">
        <f t="shared" si="39"/>
        <v>0</v>
      </c>
      <c r="U193" s="13"/>
      <c r="V193" s="13"/>
      <c r="W193" s="13">
        <f t="shared" si="40"/>
        <v>-2.9690195357518143E-3</v>
      </c>
    </row>
    <row r="194" spans="1:23" x14ac:dyDescent="0.2">
      <c r="A194" s="1">
        <v>45160</v>
      </c>
      <c r="B194" s="4">
        <v>177.05999800000001</v>
      </c>
      <c r="C194" s="4">
        <v>177.679993</v>
      </c>
      <c r="D194" s="4">
        <v>176.25</v>
      </c>
      <c r="E194" s="4">
        <v>177.229996</v>
      </c>
      <c r="F194" s="4">
        <v>176.99681100000001</v>
      </c>
      <c r="G194">
        <v>42084200</v>
      </c>
      <c r="H194" s="4">
        <f t="shared" si="33"/>
        <v>42.084200000000003</v>
      </c>
      <c r="I194" s="10">
        <f t="shared" si="34"/>
        <v>1.3899999999999864</v>
      </c>
      <c r="J194" s="6" t="b">
        <f t="shared" ref="J194:J259" si="42">(E194-D194)&lt;(C194-E194)</f>
        <v>0</v>
      </c>
      <c r="K194" s="5">
        <f t="shared" ref="K194:K259" si="43">(C194-D194)/D194</f>
        <v>8.1134354609928849E-3</v>
      </c>
      <c r="L194" s="5">
        <f t="shared" si="35"/>
        <v>9.6011522602633566E-4</v>
      </c>
      <c r="M194" s="5">
        <f t="shared" ref="M194:M259" si="44">(D194-F194)/D194</f>
        <v>-4.2372255319149399E-3</v>
      </c>
      <c r="N194" s="4">
        <f t="shared" si="36"/>
        <v>178.28641817799073</v>
      </c>
      <c r="O194" s="4">
        <f t="shared" si="37"/>
        <v>181.71477759873031</v>
      </c>
      <c r="P194" s="5">
        <f t="shared" si="38"/>
        <v>-1.9229504164007091E-2</v>
      </c>
      <c r="Q194" s="5">
        <f t="shared" ref="Q194:Q259" si="45">(D194-N194)/N194</f>
        <v>-1.1422172248464181E-2</v>
      </c>
      <c r="S194" s="13">
        <f t="shared" ref="S194:S259" si="46">(C194-N194)/N194</f>
        <v>-3.4014098448335536E-3</v>
      </c>
      <c r="T194" s="20" t="b">
        <f t="shared" si="39"/>
        <v>0</v>
      </c>
      <c r="U194" s="13"/>
      <c r="V194" s="13"/>
      <c r="W194" s="13">
        <f t="shared" si="40"/>
        <v>-1.1836815404595591E-3</v>
      </c>
    </row>
    <row r="195" spans="1:23" x14ac:dyDescent="0.2">
      <c r="A195" s="1">
        <v>45161</v>
      </c>
      <c r="B195" s="4">
        <v>178.520004</v>
      </c>
      <c r="C195" s="4">
        <v>181.550003</v>
      </c>
      <c r="D195" s="4">
        <v>178.33000200000001</v>
      </c>
      <c r="E195" s="4">
        <v>181.11999499999999</v>
      </c>
      <c r="F195" s="4">
        <v>180.881699</v>
      </c>
      <c r="G195">
        <v>52722800</v>
      </c>
      <c r="H195" s="4">
        <f t="shared" ref="H195:H259" si="47">(G195/1000000)</f>
        <v>52.722799999999999</v>
      </c>
      <c r="I195" s="10">
        <f t="shared" ref="I195:I259" si="48">(E195-E194)</f>
        <v>3.8899989999999889</v>
      </c>
      <c r="J195" s="6" t="b">
        <f t="shared" si="42"/>
        <v>0</v>
      </c>
      <c r="K195" s="5">
        <f t="shared" si="43"/>
        <v>1.8056417674463976E-2</v>
      </c>
      <c r="L195" s="5">
        <f t="shared" ref="L195:L259" si="49">(E195-B195)/B195</f>
        <v>1.4564143747162299E-2</v>
      </c>
      <c r="M195" s="5">
        <f t="shared" si="44"/>
        <v>-1.4308848603052166E-2</v>
      </c>
      <c r="N195" s="4">
        <f t="shared" ref="N195:N226" si="50">(E195-N194)*(2/($Y$1+1))+N194</f>
        <v>178.75868098165893</v>
      </c>
      <c r="O195" s="4">
        <f t="shared" ref="O195:O226" si="51">(E195-O194)*(2/($Y$2+1))+O194</f>
        <v>181.66305737275377</v>
      </c>
      <c r="P195" s="5">
        <f t="shared" ref="P195:P259" si="52">(N195-O195)/N195</f>
        <v>-1.6247470473296E-2</v>
      </c>
      <c r="Q195" s="5">
        <f t="shared" si="45"/>
        <v>-2.3980876302332004E-3</v>
      </c>
      <c r="S195" s="13">
        <f t="shared" si="46"/>
        <v>1.5615029172359319E-2</v>
      </c>
      <c r="T195" s="20" t="b">
        <f t="shared" ref="T195:T259" si="53">(E195&lt;E194)</f>
        <v>0</v>
      </c>
      <c r="U195" s="13"/>
      <c r="V195" s="13"/>
      <c r="W195" s="13">
        <f t="shared" si="40"/>
        <v>2.6488994983158028E-3</v>
      </c>
    </row>
    <row r="196" spans="1:23" x14ac:dyDescent="0.2">
      <c r="A196" s="1">
        <v>45162</v>
      </c>
      <c r="B196" s="4">
        <v>180.66999799999999</v>
      </c>
      <c r="C196" s="4">
        <v>181.10000600000001</v>
      </c>
      <c r="D196" s="4">
        <v>176.009995</v>
      </c>
      <c r="E196" s="4">
        <v>176.38000500000001</v>
      </c>
      <c r="F196" s="4">
        <v>176.14793399999999</v>
      </c>
      <c r="G196">
        <v>54945800</v>
      </c>
      <c r="H196" s="4">
        <f t="shared" si="47"/>
        <v>54.945799999999998</v>
      </c>
      <c r="I196" s="10">
        <f t="shared" si="48"/>
        <v>-4.7399899999999775</v>
      </c>
      <c r="J196" s="6" t="b">
        <f t="shared" si="42"/>
        <v>1</v>
      </c>
      <c r="K196" s="5">
        <f t="shared" si="43"/>
        <v>2.8918874749130036E-2</v>
      </c>
      <c r="L196" s="5">
        <f t="shared" si="49"/>
        <v>-2.3744910873359181E-2</v>
      </c>
      <c r="M196" s="5">
        <f t="shared" si="44"/>
        <v>-7.8369981204754141E-4</v>
      </c>
      <c r="N196" s="4">
        <f t="shared" si="50"/>
        <v>178.36223498471577</v>
      </c>
      <c r="O196" s="4">
        <f t="shared" si="51"/>
        <v>181.20366151425344</v>
      </c>
      <c r="P196" s="5">
        <f t="shared" si="52"/>
        <v>-1.5930651069612122E-2</v>
      </c>
      <c r="Q196" s="5">
        <f t="shared" si="45"/>
        <v>-1.318799343884278E-2</v>
      </c>
      <c r="S196" s="13">
        <f t="shared" si="46"/>
        <v>1.5349499379837013E-2</v>
      </c>
      <c r="T196" s="20" t="b">
        <f t="shared" si="53"/>
        <v>1</v>
      </c>
      <c r="U196" s="13"/>
      <c r="V196" s="13"/>
      <c r="W196" s="13">
        <f t="shared" ref="W196:W259" si="54">(N196-N195)/N195</f>
        <v>-2.2177719972314722E-3</v>
      </c>
    </row>
    <row r="197" spans="1:23" x14ac:dyDescent="0.2">
      <c r="A197" s="1">
        <v>45163</v>
      </c>
      <c r="B197" s="4">
        <v>177.38000500000001</v>
      </c>
      <c r="C197" s="4">
        <v>179.14999399999999</v>
      </c>
      <c r="D197" s="4">
        <v>175.820007</v>
      </c>
      <c r="E197" s="4">
        <v>178.61000100000001</v>
      </c>
      <c r="F197" s="4">
        <v>178.375</v>
      </c>
      <c r="G197">
        <v>51449600</v>
      </c>
      <c r="H197" s="4">
        <f t="shared" si="47"/>
        <v>51.449599999999997</v>
      </c>
      <c r="I197" s="10">
        <f t="shared" si="48"/>
        <v>2.2299959999999999</v>
      </c>
      <c r="J197" s="6" t="b">
        <f t="shared" si="42"/>
        <v>0</v>
      </c>
      <c r="K197" s="5">
        <f t="shared" si="43"/>
        <v>1.8939750127526661E-2</v>
      </c>
      <c r="L197" s="5">
        <f t="shared" si="49"/>
        <v>6.9342426729551605E-3</v>
      </c>
      <c r="M197" s="5">
        <f t="shared" si="44"/>
        <v>-1.4531867240796982E-2</v>
      </c>
      <c r="N197" s="4">
        <f t="shared" si="50"/>
        <v>178.40352932059648</v>
      </c>
      <c r="O197" s="4">
        <f t="shared" si="51"/>
        <v>180.97812581736184</v>
      </c>
      <c r="P197" s="5">
        <f t="shared" si="52"/>
        <v>-1.4431309215518598E-2</v>
      </c>
      <c r="Q197" s="5">
        <f t="shared" si="45"/>
        <v>-1.4481340870526197E-2</v>
      </c>
      <c r="S197" s="13">
        <f t="shared" si="46"/>
        <v>4.1841362794011591E-3</v>
      </c>
      <c r="T197" s="20" t="b">
        <f t="shared" si="53"/>
        <v>0</v>
      </c>
      <c r="U197" s="13"/>
      <c r="V197" s="13"/>
      <c r="W197" s="13">
        <f t="shared" si="54"/>
        <v>2.3151950234445967E-4</v>
      </c>
    </row>
    <row r="198" spans="1:23" x14ac:dyDescent="0.2">
      <c r="A198" s="1">
        <v>45166</v>
      </c>
      <c r="B198" s="4">
        <v>180.08999600000001</v>
      </c>
      <c r="C198" s="4">
        <v>180.58999600000001</v>
      </c>
      <c r="D198" s="4">
        <v>178.550003</v>
      </c>
      <c r="E198" s="4">
        <v>180.19000199999999</v>
      </c>
      <c r="F198" s="4">
        <v>179.95292699999999</v>
      </c>
      <c r="G198">
        <v>43820700</v>
      </c>
      <c r="H198" s="4">
        <f t="shared" si="47"/>
        <v>43.820700000000002</v>
      </c>
      <c r="I198" s="10">
        <f t="shared" si="48"/>
        <v>1.5800009999999816</v>
      </c>
      <c r="J198" s="6" t="b">
        <f t="shared" si="42"/>
        <v>0</v>
      </c>
      <c r="K198" s="5">
        <f t="shared" si="43"/>
        <v>1.1425331647852225E-2</v>
      </c>
      <c r="L198" s="5">
        <f t="shared" si="49"/>
        <v>5.5531124560621989E-4</v>
      </c>
      <c r="M198" s="5">
        <f t="shared" si="44"/>
        <v>-7.8573171460545113E-3</v>
      </c>
      <c r="N198" s="4">
        <f t="shared" si="50"/>
        <v>178.70127476716374</v>
      </c>
      <c r="O198" s="4">
        <f t="shared" si="51"/>
        <v>180.9095933115043</v>
      </c>
      <c r="P198" s="5">
        <f t="shared" si="52"/>
        <v>-1.235759816049356E-2</v>
      </c>
      <c r="Q198" s="5">
        <f t="shared" si="45"/>
        <v>-8.4650636857981046E-4</v>
      </c>
      <c r="S198" s="13">
        <f t="shared" si="46"/>
        <v>1.0569153663269371E-2</v>
      </c>
      <c r="T198" s="20" t="b">
        <f t="shared" si="53"/>
        <v>0</v>
      </c>
      <c r="U198" s="13">
        <f t="shared" ref="U198:U206" si="55">(E198-E197)/E197</f>
        <v>8.8460947939862644E-3</v>
      </c>
      <c r="V198" s="13"/>
      <c r="W198" s="13">
        <f t="shared" si="54"/>
        <v>1.6689437014006867E-3</v>
      </c>
    </row>
    <row r="199" spans="1:23" x14ac:dyDescent="0.2">
      <c r="A199" s="1">
        <v>45167</v>
      </c>
      <c r="B199" s="4">
        <v>179.699997</v>
      </c>
      <c r="C199" s="4">
        <v>184.89999399999999</v>
      </c>
      <c r="D199" s="4">
        <v>179.5</v>
      </c>
      <c r="E199" s="4">
        <v>184.11999499999999</v>
      </c>
      <c r="F199" s="4">
        <v>183.877747</v>
      </c>
      <c r="G199">
        <v>53003900</v>
      </c>
      <c r="H199" s="4">
        <f t="shared" si="47"/>
        <v>53.003900000000002</v>
      </c>
      <c r="I199" s="10">
        <f t="shared" si="48"/>
        <v>3.9299929999999961</v>
      </c>
      <c r="J199" s="6" t="b">
        <f t="shared" si="42"/>
        <v>0</v>
      </c>
      <c r="K199" s="5">
        <f t="shared" si="43"/>
        <v>3.008353203342614E-2</v>
      </c>
      <c r="L199" s="5">
        <f t="shared" si="49"/>
        <v>2.459653908619705E-2</v>
      </c>
      <c r="M199" s="5">
        <f t="shared" si="44"/>
        <v>-2.4388562674094703E-2</v>
      </c>
      <c r="N199" s="4">
        <f t="shared" si="50"/>
        <v>179.60439480596978</v>
      </c>
      <c r="O199" s="4">
        <f t="shared" si="51"/>
        <v>181.18875867572132</v>
      </c>
      <c r="P199" s="5">
        <f t="shared" si="52"/>
        <v>-8.8214092503870051E-3</v>
      </c>
      <c r="Q199" s="5">
        <f t="shared" si="45"/>
        <v>-5.8124861634123849E-4</v>
      </c>
      <c r="S199" s="13">
        <f t="shared" si="46"/>
        <v>2.9484797405715815E-2</v>
      </c>
      <c r="T199" s="20" t="b">
        <f t="shared" si="53"/>
        <v>0</v>
      </c>
      <c r="U199" s="13">
        <f t="shared" si="55"/>
        <v>2.1810272248068436E-2</v>
      </c>
      <c r="V199" s="13"/>
      <c r="W199" s="13">
        <f t="shared" si="54"/>
        <v>5.0537974056578177E-3</v>
      </c>
    </row>
    <row r="200" spans="1:23" x14ac:dyDescent="0.2">
      <c r="A200" s="1">
        <v>45168</v>
      </c>
      <c r="B200" s="4">
        <v>184.94000199999999</v>
      </c>
      <c r="C200" s="4">
        <v>187.85000600000001</v>
      </c>
      <c r="D200" s="4">
        <v>184.740005</v>
      </c>
      <c r="E200" s="4">
        <v>187.64999399999999</v>
      </c>
      <c r="F200" s="4">
        <v>187.40310700000001</v>
      </c>
      <c r="G200">
        <v>60813900</v>
      </c>
      <c r="H200" s="4">
        <f t="shared" si="47"/>
        <v>60.813899999999997</v>
      </c>
      <c r="I200" s="10">
        <f t="shared" si="48"/>
        <v>3.5299990000000037</v>
      </c>
      <c r="J200" s="6" t="b">
        <f t="shared" si="42"/>
        <v>0</v>
      </c>
      <c r="K200" s="5">
        <f t="shared" si="43"/>
        <v>1.6834475023425551E-2</v>
      </c>
      <c r="L200" s="5">
        <f t="shared" si="49"/>
        <v>1.465335768732175E-2</v>
      </c>
      <c r="M200" s="5">
        <f t="shared" si="44"/>
        <v>-1.4415405044511118E-2</v>
      </c>
      <c r="N200" s="4">
        <f t="shared" si="50"/>
        <v>180.94532800497481</v>
      </c>
      <c r="O200" s="4">
        <f t="shared" si="51"/>
        <v>181.7506052256586</v>
      </c>
      <c r="P200" s="5">
        <f t="shared" si="52"/>
        <v>-4.4503896815818959E-3</v>
      </c>
      <c r="Q200" s="5">
        <f t="shared" si="45"/>
        <v>2.0971400791961074E-2</v>
      </c>
      <c r="S200" s="13">
        <f t="shared" si="46"/>
        <v>3.8158918338225135E-2</v>
      </c>
      <c r="T200" s="20" t="b">
        <f t="shared" si="53"/>
        <v>0</v>
      </c>
      <c r="U200" s="13">
        <f t="shared" si="55"/>
        <v>1.9172274037917523E-2</v>
      </c>
      <c r="V200" s="13"/>
      <c r="W200" s="13">
        <f t="shared" si="54"/>
        <v>7.4660377907437795E-3</v>
      </c>
    </row>
    <row r="201" spans="1:23" x14ac:dyDescent="0.2">
      <c r="A201" s="1">
        <v>45169</v>
      </c>
      <c r="B201" s="4">
        <v>187.83999600000001</v>
      </c>
      <c r="C201" s="4">
        <v>189.11999499999999</v>
      </c>
      <c r="D201" s="4">
        <v>187.479996</v>
      </c>
      <c r="E201" s="4">
        <v>187.86999499999999</v>
      </c>
      <c r="F201" s="4">
        <v>187.622818</v>
      </c>
      <c r="G201">
        <v>60794500</v>
      </c>
      <c r="H201" s="4">
        <f t="shared" si="47"/>
        <v>60.794499999999999</v>
      </c>
      <c r="I201" s="10">
        <f t="shared" si="48"/>
        <v>0.22000099999999634</v>
      </c>
      <c r="J201" s="6" t="b">
        <f t="shared" si="42"/>
        <v>1</v>
      </c>
      <c r="K201" s="5">
        <f t="shared" si="43"/>
        <v>8.7475945967056077E-3</v>
      </c>
      <c r="L201" s="5">
        <f t="shared" si="49"/>
        <v>1.5970507154384328E-4</v>
      </c>
      <c r="M201" s="5">
        <f t="shared" si="44"/>
        <v>-7.6179860810320977E-4</v>
      </c>
      <c r="N201" s="4">
        <f t="shared" si="50"/>
        <v>182.09943917081233</v>
      </c>
      <c r="O201" s="4">
        <f t="shared" si="51"/>
        <v>182.28272607560135</v>
      </c>
      <c r="P201" s="5">
        <f t="shared" si="52"/>
        <v>-1.0065209735055144E-3</v>
      </c>
      <c r="Q201" s="5">
        <f t="shared" si="45"/>
        <v>2.9547355300422511E-2</v>
      </c>
      <c r="R201" s="106" t="s">
        <v>124</v>
      </c>
      <c r="S201" s="13">
        <f t="shared" si="46"/>
        <v>3.8553418182701034E-2</v>
      </c>
      <c r="T201" s="20" t="b">
        <f t="shared" si="53"/>
        <v>0</v>
      </c>
      <c r="U201" s="13">
        <f t="shared" si="55"/>
        <v>1.172400783556627E-3</v>
      </c>
      <c r="V201" s="13">
        <f>(E201-E198)/E198</f>
        <v>4.2621637797639826E-2</v>
      </c>
      <c r="W201" s="13">
        <f t="shared" si="54"/>
        <v>6.3782313617171127E-3</v>
      </c>
    </row>
    <row r="202" spans="1:23" x14ac:dyDescent="0.2">
      <c r="A202" s="1">
        <v>45170</v>
      </c>
      <c r="B202" s="4">
        <v>189.490005</v>
      </c>
      <c r="C202" s="4">
        <v>189.91999799999999</v>
      </c>
      <c r="D202" s="4">
        <v>188.279999</v>
      </c>
      <c r="E202" s="4">
        <v>189.46000699999999</v>
      </c>
      <c r="F202" s="4">
        <v>189.21073899999999</v>
      </c>
      <c r="G202">
        <v>45732600</v>
      </c>
      <c r="H202" s="4">
        <f t="shared" si="47"/>
        <v>45.732599999999998</v>
      </c>
      <c r="I202" s="10">
        <f t="shared" si="48"/>
        <v>1.5900120000000015</v>
      </c>
      <c r="J202" s="6" t="b">
        <f t="shared" si="42"/>
        <v>0</v>
      </c>
      <c r="K202" s="5">
        <f t="shared" si="43"/>
        <v>8.7104260075972738E-3</v>
      </c>
      <c r="L202" s="5">
        <f t="shared" si="49"/>
        <v>-1.5830914142414101E-4</v>
      </c>
      <c r="M202" s="5">
        <f t="shared" si="44"/>
        <v>-4.9433822229836841E-3</v>
      </c>
      <c r="N202" s="4">
        <f t="shared" si="50"/>
        <v>183.32620047567696</v>
      </c>
      <c r="O202" s="4">
        <f t="shared" si="51"/>
        <v>182.90683746033167</v>
      </c>
      <c r="P202" s="5">
        <f t="shared" si="52"/>
        <v>2.2875236286857017E-3</v>
      </c>
      <c r="Q202" s="5">
        <f t="shared" si="45"/>
        <v>2.7021770545996231E-2</v>
      </c>
      <c r="R202" s="106"/>
      <c r="S202" s="13">
        <f t="shared" si="46"/>
        <v>3.596756768652868E-2</v>
      </c>
      <c r="T202" s="20" t="b">
        <f t="shared" si="53"/>
        <v>0</v>
      </c>
      <c r="U202" s="13"/>
      <c r="V202" s="13"/>
      <c r="W202" s="13">
        <f t="shared" si="54"/>
        <v>6.7367659694651848E-3</v>
      </c>
    </row>
    <row r="203" spans="1:23" x14ac:dyDescent="0.2">
      <c r="A203" s="1">
        <v>45174</v>
      </c>
      <c r="B203" s="4">
        <v>188.279999</v>
      </c>
      <c r="C203" s="4">
        <v>189.979996</v>
      </c>
      <c r="D203" s="4">
        <v>187.61000100000001</v>
      </c>
      <c r="E203" s="4">
        <v>189.699997</v>
      </c>
      <c r="F203" s="4">
        <v>189.45040900000001</v>
      </c>
      <c r="G203">
        <v>45280000</v>
      </c>
      <c r="H203" s="4">
        <f t="shared" si="47"/>
        <v>45.28</v>
      </c>
      <c r="I203" s="10">
        <f t="shared" si="48"/>
        <v>0.23999000000000592</v>
      </c>
      <c r="J203" s="6" t="b">
        <f t="shared" si="42"/>
        <v>0</v>
      </c>
      <c r="K203" s="5">
        <f t="shared" si="43"/>
        <v>1.2632562162824084E-2</v>
      </c>
      <c r="L203" s="5">
        <f t="shared" si="49"/>
        <v>7.5419482023684975E-3</v>
      </c>
      <c r="M203" s="5">
        <f t="shared" si="44"/>
        <v>-9.8097542252025063E-3</v>
      </c>
      <c r="N203" s="4">
        <f t="shared" si="50"/>
        <v>184.38849989639746</v>
      </c>
      <c r="O203" s="4">
        <f t="shared" si="51"/>
        <v>183.49754698552022</v>
      </c>
      <c r="P203" s="5">
        <f t="shared" si="52"/>
        <v>4.8319331811791221E-3</v>
      </c>
      <c r="Q203" s="5">
        <f t="shared" si="45"/>
        <v>1.747126911609247E-2</v>
      </c>
      <c r="S203" s="13">
        <f t="shared" si="46"/>
        <v>3.0324538172089022E-2</v>
      </c>
      <c r="T203" s="20" t="b">
        <f t="shared" si="53"/>
        <v>0</v>
      </c>
      <c r="U203" s="13">
        <f t="shared" si="55"/>
        <v>1.2667053263647665E-3</v>
      </c>
      <c r="V203" s="13"/>
      <c r="W203" s="13">
        <f t="shared" si="54"/>
        <v>5.7945859236931537E-3</v>
      </c>
    </row>
    <row r="204" spans="1:23" x14ac:dyDescent="0.2">
      <c r="A204" s="1">
        <v>45175</v>
      </c>
      <c r="B204" s="4">
        <v>188.39999399999999</v>
      </c>
      <c r="C204" s="4">
        <v>188.85000600000001</v>
      </c>
      <c r="D204" s="4">
        <v>181.470001</v>
      </c>
      <c r="E204" s="4">
        <v>182.91000399999999</v>
      </c>
      <c r="F204" s="4">
        <v>182.669342</v>
      </c>
      <c r="G204">
        <v>81755800</v>
      </c>
      <c r="H204" s="4">
        <f t="shared" si="47"/>
        <v>81.755799999999994</v>
      </c>
      <c r="I204" s="10">
        <f t="shared" si="48"/>
        <v>-6.7899930000000097</v>
      </c>
      <c r="J204" s="6" t="b">
        <f t="shared" si="42"/>
        <v>1</v>
      </c>
      <c r="K204" s="5">
        <f t="shared" si="43"/>
        <v>4.0667906316923484E-2</v>
      </c>
      <c r="L204" s="5">
        <f t="shared" si="49"/>
        <v>-2.9140075238006675E-2</v>
      </c>
      <c r="M204" s="5">
        <f t="shared" si="44"/>
        <v>-6.6090317594697323E-3</v>
      </c>
      <c r="N204" s="4">
        <f t="shared" si="50"/>
        <v>184.14208391366455</v>
      </c>
      <c r="O204" s="4">
        <f t="shared" si="51"/>
        <v>183.44645629112716</v>
      </c>
      <c r="P204" s="5">
        <f t="shared" si="52"/>
        <v>3.7776678082101734E-3</v>
      </c>
      <c r="Q204" s="5">
        <f t="shared" si="45"/>
        <v>-1.4510984435895522E-2</v>
      </c>
      <c r="S204" s="13">
        <f t="shared" si="46"/>
        <v>2.5566790525422631E-2</v>
      </c>
      <c r="T204" s="20" t="b">
        <f t="shared" si="53"/>
        <v>1</v>
      </c>
      <c r="U204" s="13">
        <f t="shared" si="55"/>
        <v>-3.5793321599261858E-2</v>
      </c>
      <c r="V204" s="13"/>
      <c r="W204" s="13">
        <f t="shared" si="54"/>
        <v>-1.33639561508102E-3</v>
      </c>
    </row>
    <row r="205" spans="1:23" x14ac:dyDescent="0.2">
      <c r="A205" s="1">
        <v>45176</v>
      </c>
      <c r="B205" s="4">
        <v>175.179993</v>
      </c>
      <c r="C205" s="4">
        <v>178.21000699999999</v>
      </c>
      <c r="D205" s="4">
        <v>173.53999300000001</v>
      </c>
      <c r="E205" s="4">
        <v>177.55999800000001</v>
      </c>
      <c r="F205" s="4">
        <v>177.32638499999999</v>
      </c>
      <c r="G205">
        <v>112488800</v>
      </c>
      <c r="H205" s="4">
        <f t="shared" si="47"/>
        <v>112.4888</v>
      </c>
      <c r="I205" s="10">
        <f t="shared" si="48"/>
        <v>-5.3500059999999792</v>
      </c>
      <c r="J205" s="6" t="b">
        <f t="shared" si="42"/>
        <v>0</v>
      </c>
      <c r="K205" s="5">
        <f t="shared" si="43"/>
        <v>2.6910304185617781E-2</v>
      </c>
      <c r="L205" s="5">
        <f t="shared" si="49"/>
        <v>1.3586054886987073E-2</v>
      </c>
      <c r="M205" s="5">
        <f t="shared" si="44"/>
        <v>-2.1818555680130618E-2</v>
      </c>
      <c r="N205" s="4">
        <f t="shared" si="50"/>
        <v>183.04506959472047</v>
      </c>
      <c r="O205" s="4">
        <f t="shared" si="51"/>
        <v>182.93459035276828</v>
      </c>
      <c r="P205" s="5">
        <f t="shared" si="52"/>
        <v>6.0356305797694052E-4</v>
      </c>
      <c r="Q205" s="5">
        <f t="shared" si="45"/>
        <v>-5.1927520450376644E-2</v>
      </c>
      <c r="S205" s="13">
        <f t="shared" si="46"/>
        <v>-2.6414601635683391E-2</v>
      </c>
      <c r="T205" s="20" t="b">
        <f t="shared" si="53"/>
        <v>1</v>
      </c>
      <c r="U205" s="13">
        <f t="shared" si="55"/>
        <v>-2.9249389770938824E-2</v>
      </c>
      <c r="V205" s="13"/>
      <c r="W205" s="13">
        <f t="shared" si="54"/>
        <v>-5.9574340402187148E-3</v>
      </c>
    </row>
    <row r="206" spans="1:23" x14ac:dyDescent="0.2">
      <c r="A206" s="1">
        <v>45177</v>
      </c>
      <c r="B206" s="4">
        <v>178.35000600000001</v>
      </c>
      <c r="C206" s="4">
        <v>180.240005</v>
      </c>
      <c r="D206" s="4">
        <v>177.78999300000001</v>
      </c>
      <c r="E206" s="4">
        <v>178.179993</v>
      </c>
      <c r="F206" s="4">
        <v>177.94555700000001</v>
      </c>
      <c r="G206">
        <v>65551300</v>
      </c>
      <c r="H206" s="4">
        <f t="shared" si="47"/>
        <v>65.551299999999998</v>
      </c>
      <c r="I206" s="10">
        <f t="shared" si="48"/>
        <v>0.61999499999998875</v>
      </c>
      <c r="J206" s="6" t="b">
        <f t="shared" si="42"/>
        <v>1</v>
      </c>
      <c r="K206" s="5">
        <f t="shared" si="43"/>
        <v>1.3780370642120373E-2</v>
      </c>
      <c r="L206" s="5">
        <f t="shared" si="49"/>
        <v>-9.5325480392757323E-4</v>
      </c>
      <c r="M206" s="5">
        <f t="shared" si="44"/>
        <v>-8.7498737907030708E-4</v>
      </c>
      <c r="N206" s="4">
        <f t="shared" si="50"/>
        <v>182.23422349560039</v>
      </c>
      <c r="O206" s="4">
        <f t="shared" si="51"/>
        <v>182.52114710470147</v>
      </c>
      <c r="P206" s="5">
        <f t="shared" si="52"/>
        <v>-1.5744770855733779E-3</v>
      </c>
      <c r="Q206" s="5">
        <f t="shared" si="45"/>
        <v>-2.4387463618806348E-2</v>
      </c>
      <c r="S206" s="13">
        <f t="shared" si="46"/>
        <v>-1.0943161264374352E-2</v>
      </c>
      <c r="T206" s="20" t="b">
        <f t="shared" si="53"/>
        <v>0</v>
      </c>
      <c r="U206" s="13">
        <f t="shared" si="55"/>
        <v>3.491749307183416E-3</v>
      </c>
      <c r="V206" s="13">
        <f>(E206-E203)/E203</f>
        <v>-6.0727486463797893E-2</v>
      </c>
      <c r="W206" s="13">
        <f t="shared" si="54"/>
        <v>-4.4297620302768941E-3</v>
      </c>
    </row>
    <row r="207" spans="1:23" x14ac:dyDescent="0.2">
      <c r="A207" s="1">
        <v>45180</v>
      </c>
      <c r="B207" s="4">
        <v>180.070007</v>
      </c>
      <c r="C207" s="4">
        <v>180.300003</v>
      </c>
      <c r="D207" s="4">
        <v>177.33999600000001</v>
      </c>
      <c r="E207" s="4">
        <v>179.36000100000001</v>
      </c>
      <c r="F207" s="4">
        <v>179.124008</v>
      </c>
      <c r="G207">
        <v>58953100</v>
      </c>
      <c r="H207" s="4">
        <f t="shared" si="47"/>
        <v>58.953099999999999</v>
      </c>
      <c r="I207" s="10">
        <f t="shared" si="48"/>
        <v>1.180008000000015</v>
      </c>
      <c r="J207" s="6" t="b">
        <f t="shared" si="42"/>
        <v>0</v>
      </c>
      <c r="K207" s="5">
        <f t="shared" si="43"/>
        <v>1.6691141686954757E-2</v>
      </c>
      <c r="L207" s="5">
        <f t="shared" si="49"/>
        <v>-3.9429442572298714E-3</v>
      </c>
      <c r="M207" s="5">
        <f t="shared" si="44"/>
        <v>-1.0059840082549622E-2</v>
      </c>
      <c r="N207" s="4">
        <f t="shared" si="50"/>
        <v>181.75518641300033</v>
      </c>
      <c r="O207" s="4">
        <f t="shared" si="51"/>
        <v>182.24626483472744</v>
      </c>
      <c r="P207" s="5">
        <f t="shared" si="52"/>
        <v>-2.7018674482896894E-3</v>
      </c>
      <c r="Q207" s="5">
        <f t="shared" si="45"/>
        <v>-2.4291963823072034E-2</v>
      </c>
      <c r="S207" s="13">
        <f t="shared" si="46"/>
        <v>-8.0062827461425488E-3</v>
      </c>
      <c r="T207" s="20" t="b">
        <f t="shared" si="53"/>
        <v>0</v>
      </c>
      <c r="U207" s="13"/>
      <c r="V207" s="13"/>
      <c r="W207" s="13">
        <f t="shared" si="54"/>
        <v>-2.6286889115074673E-3</v>
      </c>
    </row>
    <row r="208" spans="1:23" x14ac:dyDescent="0.2">
      <c r="A208" s="1">
        <v>45181</v>
      </c>
      <c r="B208" s="4">
        <v>179.490005</v>
      </c>
      <c r="C208" s="4">
        <v>180.13000500000001</v>
      </c>
      <c r="D208" s="4">
        <v>174.820007</v>
      </c>
      <c r="E208" s="4">
        <v>176.300003</v>
      </c>
      <c r="F208" s="4">
        <v>176.068039</v>
      </c>
      <c r="G208">
        <v>90370200</v>
      </c>
      <c r="H208" s="4">
        <f t="shared" si="47"/>
        <v>90.370199999999997</v>
      </c>
      <c r="I208" s="10">
        <f t="shared" si="48"/>
        <v>-3.0599980000000073</v>
      </c>
      <c r="J208" s="6" t="b">
        <f t="shared" si="42"/>
        <v>1</v>
      </c>
      <c r="K208" s="5">
        <f t="shared" si="43"/>
        <v>3.0374086416779557E-2</v>
      </c>
      <c r="L208" s="5">
        <f t="shared" si="49"/>
        <v>-1.7772588507087024E-2</v>
      </c>
      <c r="M208" s="5">
        <f t="shared" si="44"/>
        <v>-7.1389540671966392E-3</v>
      </c>
      <c r="N208" s="4">
        <f t="shared" si="50"/>
        <v>180.84598917750029</v>
      </c>
      <c r="O208" s="4">
        <f t="shared" si="51"/>
        <v>181.72919858822939</v>
      </c>
      <c r="P208" s="5">
        <f t="shared" si="52"/>
        <v>-4.8837655440742934E-3</v>
      </c>
      <c r="Q208" s="5">
        <f t="shared" si="45"/>
        <v>-3.3321071730187959E-2</v>
      </c>
      <c r="S208" s="13">
        <f t="shared" si="46"/>
        <v>-3.9590824256408386E-3</v>
      </c>
      <c r="T208" s="20" t="b">
        <f t="shared" si="53"/>
        <v>1</v>
      </c>
      <c r="U208" s="13"/>
      <c r="V208" s="13"/>
      <c r="W208" s="13">
        <f t="shared" si="54"/>
        <v>-5.0023179720114618E-3</v>
      </c>
    </row>
    <row r="209" spans="1:23" x14ac:dyDescent="0.2">
      <c r="A209" s="1">
        <v>45182</v>
      </c>
      <c r="B209" s="4">
        <v>176.509995</v>
      </c>
      <c r="C209" s="4">
        <v>177.300003</v>
      </c>
      <c r="D209" s="4">
        <v>173.979996</v>
      </c>
      <c r="E209" s="4">
        <v>174.21000699999999</v>
      </c>
      <c r="F209" s="4">
        <v>173.98078899999999</v>
      </c>
      <c r="G209">
        <v>84267900</v>
      </c>
      <c r="H209" s="4">
        <f t="shared" si="47"/>
        <v>84.267899999999997</v>
      </c>
      <c r="I209" s="10">
        <f t="shared" si="48"/>
        <v>-2.0899960000000135</v>
      </c>
      <c r="J209" s="6" t="b">
        <f t="shared" si="42"/>
        <v>1</v>
      </c>
      <c r="K209" s="5">
        <f t="shared" si="43"/>
        <v>1.9082693851769049E-2</v>
      </c>
      <c r="L209" s="5">
        <f t="shared" si="49"/>
        <v>-1.3030355589778433E-2</v>
      </c>
      <c r="M209" s="5">
        <f t="shared" si="44"/>
        <v>-4.5579952765798843E-6</v>
      </c>
      <c r="N209" s="4">
        <f t="shared" si="50"/>
        <v>179.73999214791689</v>
      </c>
      <c r="O209" s="4">
        <f t="shared" si="51"/>
        <v>181.07535584142684</v>
      </c>
      <c r="P209" s="5">
        <f t="shared" si="52"/>
        <v>-7.4294188931031593E-3</v>
      </c>
      <c r="Q209" s="5">
        <f t="shared" si="45"/>
        <v>-3.2046269052781025E-2</v>
      </c>
      <c r="S209" s="13">
        <f t="shared" si="46"/>
        <v>-1.3575104342437617E-2</v>
      </c>
      <c r="T209" s="20" t="b">
        <f t="shared" si="53"/>
        <v>1</v>
      </c>
      <c r="U209" s="13"/>
      <c r="V209" s="13"/>
      <c r="W209" s="13">
        <f t="shared" si="54"/>
        <v>-6.1156845922518983E-3</v>
      </c>
    </row>
    <row r="210" spans="1:23" x14ac:dyDescent="0.2">
      <c r="A210" s="1">
        <v>45183</v>
      </c>
      <c r="B210" s="4">
        <v>174</v>
      </c>
      <c r="C210" s="4">
        <v>176.10000600000001</v>
      </c>
      <c r="D210" s="4">
        <v>173.58000200000001</v>
      </c>
      <c r="E210" s="4">
        <v>175.740005</v>
      </c>
      <c r="F210" s="4">
        <v>175.50878900000001</v>
      </c>
      <c r="G210">
        <v>60895800</v>
      </c>
      <c r="H210" s="4">
        <f t="shared" si="47"/>
        <v>60.895800000000001</v>
      </c>
      <c r="I210" s="10">
        <f t="shared" si="48"/>
        <v>1.5299980000000062</v>
      </c>
      <c r="J210" s="6" t="b">
        <f t="shared" si="42"/>
        <v>0</v>
      </c>
      <c r="K210" s="5">
        <f t="shared" si="43"/>
        <v>1.4517824466899131E-2</v>
      </c>
      <c r="L210" s="5">
        <f t="shared" si="49"/>
        <v>1.0000028735632164E-2</v>
      </c>
      <c r="M210" s="5">
        <f t="shared" si="44"/>
        <v>-1.1111804227309547E-2</v>
      </c>
      <c r="N210" s="4">
        <f t="shared" si="50"/>
        <v>179.07332762326408</v>
      </c>
      <c r="O210" s="4">
        <f t="shared" si="51"/>
        <v>180.61141228999841</v>
      </c>
      <c r="P210" s="5">
        <f t="shared" si="52"/>
        <v>-8.5891332179305335E-3</v>
      </c>
      <c r="Q210" s="5">
        <f t="shared" si="45"/>
        <v>-3.067640332691518E-2</v>
      </c>
      <c r="S210" s="13">
        <f t="shared" si="46"/>
        <v>-1.6603933498792006E-2</v>
      </c>
      <c r="T210" s="20" t="b">
        <f t="shared" si="53"/>
        <v>0</v>
      </c>
      <c r="U210" s="13"/>
      <c r="V210" s="13"/>
      <c r="W210" s="13">
        <f t="shared" si="54"/>
        <v>-3.7090494813429454E-3</v>
      </c>
    </row>
    <row r="211" spans="1:23" x14ac:dyDescent="0.2">
      <c r="A211" s="1">
        <v>45184</v>
      </c>
      <c r="B211" s="4">
        <v>176.479996</v>
      </c>
      <c r="C211" s="4">
        <v>176.5</v>
      </c>
      <c r="D211" s="4">
        <v>173.820007</v>
      </c>
      <c r="E211" s="4">
        <v>175.009995</v>
      </c>
      <c r="F211" s="4">
        <v>174.77972399999999</v>
      </c>
      <c r="G211">
        <v>109205100</v>
      </c>
      <c r="H211" s="4">
        <f t="shared" si="47"/>
        <v>109.2051</v>
      </c>
      <c r="I211" s="10">
        <f t="shared" si="48"/>
        <v>-0.73000999999999294</v>
      </c>
      <c r="J211" s="6" t="b">
        <f t="shared" si="42"/>
        <v>1</v>
      </c>
      <c r="K211" s="5">
        <f t="shared" si="43"/>
        <v>1.5418207870627896E-2</v>
      </c>
      <c r="L211" s="5">
        <f t="shared" si="49"/>
        <v>-8.3295616121840596E-3</v>
      </c>
      <c r="M211" s="5">
        <f t="shared" si="44"/>
        <v>-5.5213264374105306E-3</v>
      </c>
      <c r="N211" s="4">
        <f t="shared" si="50"/>
        <v>178.39610551938674</v>
      </c>
      <c r="O211" s="4">
        <f t="shared" si="51"/>
        <v>180.12433252565071</v>
      </c>
      <c r="P211" s="5">
        <f t="shared" si="52"/>
        <v>-9.68758259174087E-3</v>
      </c>
      <c r="Q211" s="5">
        <f t="shared" si="45"/>
        <v>-2.5651336423874103E-2</v>
      </c>
      <c r="S211" s="13">
        <f t="shared" si="46"/>
        <v>-1.0628626190388906E-2</v>
      </c>
      <c r="T211" s="20" t="b">
        <f t="shared" si="53"/>
        <v>1</v>
      </c>
      <c r="U211" s="13"/>
      <c r="V211" s="13"/>
      <c r="W211" s="13">
        <f t="shared" si="54"/>
        <v>-3.7818144827357334E-3</v>
      </c>
    </row>
    <row r="212" spans="1:23" x14ac:dyDescent="0.2">
      <c r="A212" s="1">
        <v>45187</v>
      </c>
      <c r="B212" s="4">
        <v>176.479996</v>
      </c>
      <c r="C212" s="4">
        <v>179.38000500000001</v>
      </c>
      <c r="D212" s="4">
        <v>176.16999799999999</v>
      </c>
      <c r="E212" s="4">
        <v>177.970001</v>
      </c>
      <c r="F212" s="4">
        <v>177.73584</v>
      </c>
      <c r="G212">
        <v>67257600</v>
      </c>
      <c r="H212" s="4">
        <f t="shared" si="47"/>
        <v>67.257599999999996</v>
      </c>
      <c r="I212" s="10">
        <f t="shared" si="48"/>
        <v>2.9600059999999928</v>
      </c>
      <c r="J212" s="6" t="b">
        <f t="shared" si="42"/>
        <v>0</v>
      </c>
      <c r="K212" s="5">
        <f t="shared" si="43"/>
        <v>1.8221076440041846E-2</v>
      </c>
      <c r="L212" s="5">
        <f t="shared" si="49"/>
        <v>8.4429115694222723E-3</v>
      </c>
      <c r="M212" s="5">
        <f t="shared" si="44"/>
        <v>-8.8882444103791352E-3</v>
      </c>
      <c r="N212" s="4">
        <f t="shared" si="50"/>
        <v>178.32508809948894</v>
      </c>
      <c r="O212" s="4">
        <f t="shared" si="51"/>
        <v>179.93699934950718</v>
      </c>
      <c r="P212" s="5">
        <f t="shared" si="52"/>
        <v>-9.0391725987480822E-3</v>
      </c>
      <c r="Q212" s="5">
        <f t="shared" si="45"/>
        <v>-1.2085176137900481E-2</v>
      </c>
      <c r="S212" s="13">
        <f t="shared" si="46"/>
        <v>5.9156953839413096E-3</v>
      </c>
      <c r="T212" s="20" t="b">
        <f t="shared" si="53"/>
        <v>0</v>
      </c>
      <c r="U212" s="13"/>
      <c r="V212" s="13"/>
      <c r="W212" s="13">
        <f t="shared" si="54"/>
        <v>-3.9808839823626021E-4</v>
      </c>
    </row>
    <row r="213" spans="1:23" x14ac:dyDescent="0.2">
      <c r="A213" s="1">
        <v>45188</v>
      </c>
      <c r="B213" s="4">
        <v>177.520004</v>
      </c>
      <c r="C213" s="4">
        <v>179.63000500000001</v>
      </c>
      <c r="D213" s="4">
        <v>177.13000500000001</v>
      </c>
      <c r="E213" s="4">
        <v>179.070007</v>
      </c>
      <c r="F213" s="4">
        <v>178.834396</v>
      </c>
      <c r="G213">
        <v>51826900</v>
      </c>
      <c r="H213" s="4">
        <f t="shared" si="47"/>
        <v>51.826900000000002</v>
      </c>
      <c r="I213" s="10">
        <f t="shared" si="48"/>
        <v>1.1000060000000076</v>
      </c>
      <c r="J213" s="6" t="b">
        <f t="shared" si="42"/>
        <v>0</v>
      </c>
      <c r="K213" s="5">
        <f t="shared" si="43"/>
        <v>1.411392722537325E-2</v>
      </c>
      <c r="L213" s="5">
        <f t="shared" si="49"/>
        <v>8.7314272480525854E-3</v>
      </c>
      <c r="M213" s="5">
        <f t="shared" si="44"/>
        <v>-9.6222602150323813E-3</v>
      </c>
      <c r="N213" s="4">
        <f t="shared" si="50"/>
        <v>178.44924124957413</v>
      </c>
      <c r="O213" s="4">
        <f t="shared" si="51"/>
        <v>179.8616087104196</v>
      </c>
      <c r="P213" s="5">
        <f t="shared" si="52"/>
        <v>-7.9146733881046635E-3</v>
      </c>
      <c r="Q213" s="5">
        <f t="shared" si="45"/>
        <v>-7.3927815009819566E-3</v>
      </c>
      <c r="S213" s="13">
        <f t="shared" si="46"/>
        <v>6.6168045442933487E-3</v>
      </c>
      <c r="T213" s="20" t="b">
        <f t="shared" si="53"/>
        <v>0</v>
      </c>
      <c r="U213" s="13"/>
      <c r="V213" s="13"/>
      <c r="W213" s="13">
        <f t="shared" si="54"/>
        <v>6.9621807794047468E-4</v>
      </c>
    </row>
    <row r="214" spans="1:23" x14ac:dyDescent="0.2">
      <c r="A214" s="1">
        <v>45189</v>
      </c>
      <c r="B214" s="4">
        <v>179.259995</v>
      </c>
      <c r="C214" s="4">
        <v>179.699997</v>
      </c>
      <c r="D214" s="4">
        <v>175.39999399999999</v>
      </c>
      <c r="E214" s="4">
        <v>175.490005</v>
      </c>
      <c r="F214" s="4">
        <v>175.259109</v>
      </c>
      <c r="G214">
        <v>58436200</v>
      </c>
      <c r="H214" s="4">
        <f t="shared" si="47"/>
        <v>58.436199999999999</v>
      </c>
      <c r="I214" s="10">
        <f t="shared" si="48"/>
        <v>-3.5800020000000075</v>
      </c>
      <c r="J214" s="6" t="b">
        <f t="shared" si="42"/>
        <v>1</v>
      </c>
      <c r="K214" s="5">
        <f t="shared" si="43"/>
        <v>2.4515411328919452E-2</v>
      </c>
      <c r="L214" s="5">
        <f t="shared" si="49"/>
        <v>-2.1030849632680215E-2</v>
      </c>
      <c r="M214" s="5">
        <f t="shared" si="44"/>
        <v>8.0322123614210198E-4</v>
      </c>
      <c r="N214" s="4">
        <f t="shared" si="50"/>
        <v>177.95603520797843</v>
      </c>
      <c r="O214" s="4">
        <f t="shared" si="51"/>
        <v>179.48146925733963</v>
      </c>
      <c r="P214" s="5">
        <f t="shared" si="52"/>
        <v>-8.5719714286644436E-3</v>
      </c>
      <c r="Q214" s="5">
        <f t="shared" si="45"/>
        <v>-1.4363329712258288E-2</v>
      </c>
      <c r="S214" s="13">
        <f t="shared" si="46"/>
        <v>9.7999586807122636E-3</v>
      </c>
      <c r="T214" s="20" t="b">
        <f t="shared" si="53"/>
        <v>1</v>
      </c>
      <c r="U214" s="13"/>
      <c r="V214" s="13"/>
      <c r="W214" s="13">
        <f t="shared" si="54"/>
        <v>-2.7638449911138261E-3</v>
      </c>
    </row>
    <row r="215" spans="1:23" x14ac:dyDescent="0.2">
      <c r="A215" s="1">
        <v>45190</v>
      </c>
      <c r="B215" s="4">
        <v>174.550003</v>
      </c>
      <c r="C215" s="4">
        <v>176.300003</v>
      </c>
      <c r="D215" s="4">
        <v>173.86000100000001</v>
      </c>
      <c r="E215" s="4">
        <v>173.929993</v>
      </c>
      <c r="F215" s="4">
        <v>173.70115699999999</v>
      </c>
      <c r="G215">
        <v>63047900</v>
      </c>
      <c r="H215" s="4">
        <f t="shared" si="47"/>
        <v>63.047899999999998</v>
      </c>
      <c r="I215" s="10">
        <f t="shared" si="48"/>
        <v>-1.5600120000000004</v>
      </c>
      <c r="J215" s="6" t="b">
        <f t="shared" si="42"/>
        <v>1</v>
      </c>
      <c r="K215" s="5">
        <f t="shared" si="43"/>
        <v>1.4034291878325668E-2</v>
      </c>
      <c r="L215" s="5">
        <f t="shared" si="49"/>
        <v>-3.5520480626975853E-3</v>
      </c>
      <c r="M215" s="5">
        <f t="shared" si="44"/>
        <v>9.1363165240069329E-4</v>
      </c>
      <c r="N215" s="4">
        <f t="shared" si="50"/>
        <v>177.28502817331537</v>
      </c>
      <c r="O215" s="4">
        <f t="shared" si="51"/>
        <v>178.99873219148401</v>
      </c>
      <c r="P215" s="5">
        <f t="shared" si="52"/>
        <v>-9.6663775606212494E-3</v>
      </c>
      <c r="Q215" s="5">
        <f t="shared" si="45"/>
        <v>-1.9319325543762336E-2</v>
      </c>
      <c r="S215" s="13">
        <f t="shared" si="46"/>
        <v>-5.5561667190102198E-3</v>
      </c>
      <c r="T215" s="20" t="b">
        <f t="shared" si="53"/>
        <v>1</v>
      </c>
      <c r="U215" s="13"/>
      <c r="V215" s="13"/>
      <c r="W215" s="13">
        <f t="shared" si="54"/>
        <v>-3.7706337628777382E-3</v>
      </c>
    </row>
    <row r="216" spans="1:23" x14ac:dyDescent="0.2">
      <c r="A216" s="1">
        <v>45191</v>
      </c>
      <c r="B216" s="4">
        <v>174.66999799999999</v>
      </c>
      <c r="C216" s="4">
        <v>177.08000200000001</v>
      </c>
      <c r="D216" s="4">
        <v>174.050003</v>
      </c>
      <c r="E216" s="4">
        <v>174.78999300000001</v>
      </c>
      <c r="F216" s="4">
        <v>174.560013</v>
      </c>
      <c r="G216">
        <v>56725400</v>
      </c>
      <c r="H216" s="4">
        <f t="shared" si="47"/>
        <v>56.7254</v>
      </c>
      <c r="I216" s="10">
        <f t="shared" si="48"/>
        <v>0.86000000000001364</v>
      </c>
      <c r="J216" s="6" t="b">
        <f t="shared" si="42"/>
        <v>1</v>
      </c>
      <c r="K216" s="5">
        <f t="shared" si="43"/>
        <v>1.7408784531879631E-2</v>
      </c>
      <c r="L216" s="5">
        <f t="shared" si="49"/>
        <v>6.8698117234773876E-4</v>
      </c>
      <c r="M216" s="5">
        <f t="shared" si="44"/>
        <v>-2.9302498776744867E-3</v>
      </c>
      <c r="N216" s="4">
        <f t="shared" si="50"/>
        <v>176.8691889777628</v>
      </c>
      <c r="O216" s="4">
        <f t="shared" si="51"/>
        <v>178.6327548704854</v>
      </c>
      <c r="P216" s="5">
        <f t="shared" si="52"/>
        <v>-9.9710181457569949E-3</v>
      </c>
      <c r="Q216" s="5">
        <f t="shared" si="45"/>
        <v>-1.5939384321580437E-2</v>
      </c>
      <c r="S216" s="13">
        <f t="shared" si="46"/>
        <v>1.1919149030739822E-3</v>
      </c>
      <c r="T216" s="20" t="b">
        <f t="shared" si="53"/>
        <v>0</v>
      </c>
      <c r="U216" s="13"/>
      <c r="V216" s="13"/>
      <c r="W216" s="13">
        <f t="shared" si="54"/>
        <v>-2.3455968044071747E-3</v>
      </c>
    </row>
    <row r="217" spans="1:23" x14ac:dyDescent="0.2">
      <c r="A217" s="1">
        <v>45194</v>
      </c>
      <c r="B217" s="4">
        <v>174.199997</v>
      </c>
      <c r="C217" s="4">
        <v>176.970001</v>
      </c>
      <c r="D217" s="4">
        <v>174.14999399999999</v>
      </c>
      <c r="E217" s="4">
        <v>176.08000200000001</v>
      </c>
      <c r="F217" s="4">
        <v>175.84832800000001</v>
      </c>
      <c r="G217">
        <v>46172700</v>
      </c>
      <c r="H217" s="4">
        <f t="shared" si="47"/>
        <v>46.172699999999999</v>
      </c>
      <c r="I217" s="10">
        <f t="shared" si="48"/>
        <v>1.2900089999999977</v>
      </c>
      <c r="J217" s="6" t="b">
        <f t="shared" si="42"/>
        <v>0</v>
      </c>
      <c r="K217" s="5">
        <f t="shared" si="43"/>
        <v>1.61929778763013E-2</v>
      </c>
      <c r="L217" s="5">
        <f t="shared" si="49"/>
        <v>1.0792221770244987E-2</v>
      </c>
      <c r="M217" s="5">
        <f t="shared" si="44"/>
        <v>-9.7521335544807249E-3</v>
      </c>
      <c r="N217" s="4">
        <f t="shared" si="50"/>
        <v>176.73765781480233</v>
      </c>
      <c r="O217" s="4">
        <f t="shared" si="51"/>
        <v>178.41077636000841</v>
      </c>
      <c r="P217" s="5">
        <f t="shared" si="52"/>
        <v>-9.4666782727158613E-3</v>
      </c>
      <c r="Q217" s="5">
        <f t="shared" si="45"/>
        <v>-1.4641270269145863E-2</v>
      </c>
      <c r="S217" s="13">
        <f t="shared" si="46"/>
        <v>1.31462184160621E-3</v>
      </c>
      <c r="T217" s="20" t="b">
        <f t="shared" si="53"/>
        <v>0</v>
      </c>
      <c r="U217" s="13"/>
      <c r="V217" s="13"/>
      <c r="W217" s="13">
        <f t="shared" si="54"/>
        <v>-7.4366351607462692E-4</v>
      </c>
    </row>
    <row r="218" spans="1:23" x14ac:dyDescent="0.2">
      <c r="A218" s="1">
        <v>45195</v>
      </c>
      <c r="B218" s="4">
        <v>174.820007</v>
      </c>
      <c r="C218" s="4">
        <v>175.199997</v>
      </c>
      <c r="D218" s="4">
        <v>171.66000399999999</v>
      </c>
      <c r="E218" s="4">
        <v>171.96000699999999</v>
      </c>
      <c r="F218" s="4">
        <v>171.73374899999999</v>
      </c>
      <c r="G218">
        <v>64588900</v>
      </c>
      <c r="H218" s="4">
        <f t="shared" si="47"/>
        <v>64.588899999999995</v>
      </c>
      <c r="I218" s="10">
        <f t="shared" si="48"/>
        <v>-4.1199950000000172</v>
      </c>
      <c r="J218" s="6" t="b">
        <f t="shared" si="42"/>
        <v>1</v>
      </c>
      <c r="K218" s="5">
        <f t="shared" si="43"/>
        <v>2.0622118825070108E-2</v>
      </c>
      <c r="L218" s="5">
        <f t="shared" si="49"/>
        <v>-1.6359683591592657E-2</v>
      </c>
      <c r="M218" s="5">
        <f t="shared" si="44"/>
        <v>-4.2959919772576959E-4</v>
      </c>
      <c r="N218" s="4">
        <f t="shared" si="50"/>
        <v>175.94138267900195</v>
      </c>
      <c r="O218" s="4">
        <f t="shared" si="51"/>
        <v>177.84983989392072</v>
      </c>
      <c r="P218" s="5">
        <f t="shared" si="52"/>
        <v>-1.0847119568229572E-2</v>
      </c>
      <c r="Q218" s="5">
        <f t="shared" si="45"/>
        <v>-2.4334119772226444E-2</v>
      </c>
      <c r="S218" s="13">
        <f t="shared" si="46"/>
        <v>-4.2138220566026782E-3</v>
      </c>
      <c r="T218" s="20" t="b">
        <f t="shared" si="53"/>
        <v>1</v>
      </c>
      <c r="U218" s="13"/>
      <c r="V218" s="13"/>
      <c r="W218" s="13">
        <f t="shared" si="54"/>
        <v>-4.5054073118631945E-3</v>
      </c>
    </row>
    <row r="219" spans="1:23" x14ac:dyDescent="0.2">
      <c r="A219" s="1">
        <v>45196</v>
      </c>
      <c r="B219" s="4">
        <v>172.61999499999999</v>
      </c>
      <c r="C219" s="4">
        <v>173.03999300000001</v>
      </c>
      <c r="D219" s="4">
        <v>169.050003</v>
      </c>
      <c r="E219" s="4">
        <v>170.429993</v>
      </c>
      <c r="F219" s="4">
        <v>170.20574999999999</v>
      </c>
      <c r="G219">
        <v>66921800</v>
      </c>
      <c r="H219" s="4">
        <f t="shared" si="47"/>
        <v>66.921800000000005</v>
      </c>
      <c r="I219" s="10">
        <f t="shared" si="48"/>
        <v>-1.5300139999999942</v>
      </c>
      <c r="J219" s="6" t="b">
        <f t="shared" si="42"/>
        <v>1</v>
      </c>
      <c r="K219" s="5">
        <f t="shared" si="43"/>
        <v>2.3602424899099268E-2</v>
      </c>
      <c r="L219" s="5">
        <f t="shared" si="49"/>
        <v>-1.2686838509061438E-2</v>
      </c>
      <c r="M219" s="5">
        <f t="shared" si="44"/>
        <v>-6.8367168263226289E-3</v>
      </c>
      <c r="N219" s="4">
        <f t="shared" si="50"/>
        <v>175.02281773250161</v>
      </c>
      <c r="O219" s="4">
        <f t="shared" si="51"/>
        <v>177.20463581618847</v>
      </c>
      <c r="P219" s="5">
        <f t="shared" si="52"/>
        <v>-1.2465906514095055E-2</v>
      </c>
      <c r="Q219" s="5">
        <f t="shared" si="45"/>
        <v>-3.4125920322173264E-2</v>
      </c>
      <c r="S219" s="13">
        <f t="shared" si="46"/>
        <v>-1.1328949894590738E-2</v>
      </c>
      <c r="T219" s="20" t="b">
        <f t="shared" si="53"/>
        <v>1</v>
      </c>
      <c r="U219" s="13"/>
      <c r="V219" s="13"/>
      <c r="W219" s="13">
        <f t="shared" si="54"/>
        <v>-5.2208578363637428E-3</v>
      </c>
    </row>
    <row r="220" spans="1:23" x14ac:dyDescent="0.2">
      <c r="A220" s="1">
        <v>45197</v>
      </c>
      <c r="B220" s="4">
        <v>169.33999600000001</v>
      </c>
      <c r="C220" s="4">
        <v>172.029999</v>
      </c>
      <c r="D220" s="4">
        <v>167.61999499999999</v>
      </c>
      <c r="E220" s="4">
        <v>170.69000199999999</v>
      </c>
      <c r="F220" s="4">
        <v>170.46542400000001</v>
      </c>
      <c r="G220">
        <v>56294400</v>
      </c>
      <c r="H220" s="4">
        <f t="shared" si="47"/>
        <v>56.294400000000003</v>
      </c>
      <c r="I220" s="10">
        <f t="shared" si="48"/>
        <v>0.2600089999999966</v>
      </c>
      <c r="J220" s="6" t="b">
        <f t="shared" si="42"/>
        <v>0</v>
      </c>
      <c r="K220" s="5">
        <f t="shared" si="43"/>
        <v>2.6309534253356918E-2</v>
      </c>
      <c r="L220" s="5">
        <f t="shared" si="49"/>
        <v>7.9721627015981456E-3</v>
      </c>
      <c r="M220" s="5">
        <f t="shared" si="44"/>
        <v>-1.6975474793445879E-2</v>
      </c>
      <c r="N220" s="4">
        <f t="shared" si="50"/>
        <v>174.30068177708466</v>
      </c>
      <c r="O220" s="4">
        <f t="shared" si="51"/>
        <v>176.63814591912859</v>
      </c>
      <c r="P220" s="5">
        <f t="shared" si="52"/>
        <v>-1.3410527820157008E-2</v>
      </c>
      <c r="Q220" s="5">
        <f t="shared" si="45"/>
        <v>-3.8328517760066412E-2</v>
      </c>
      <c r="S220" s="13">
        <f t="shared" si="46"/>
        <v>-1.3027388957598361E-2</v>
      </c>
      <c r="T220" s="20" t="b">
        <f t="shared" si="53"/>
        <v>0</v>
      </c>
      <c r="U220" s="13"/>
      <c r="V220" s="13"/>
      <c r="W220" s="13">
        <f t="shared" si="54"/>
        <v>-4.1259532029739752E-3</v>
      </c>
    </row>
    <row r="221" spans="1:23" x14ac:dyDescent="0.2">
      <c r="A221" s="1">
        <v>45198</v>
      </c>
      <c r="B221" s="4">
        <v>172.020004</v>
      </c>
      <c r="C221" s="4">
        <v>173.070007</v>
      </c>
      <c r="D221" s="4">
        <v>170.33999600000001</v>
      </c>
      <c r="E221" s="4">
        <v>171.21000699999999</v>
      </c>
      <c r="F221" s="4">
        <v>170.98474100000001</v>
      </c>
      <c r="G221">
        <v>51814200</v>
      </c>
      <c r="H221" s="4">
        <f t="shared" si="47"/>
        <v>51.8142</v>
      </c>
      <c r="I221" s="10">
        <f t="shared" si="48"/>
        <v>0.52000499999999761</v>
      </c>
      <c r="J221" s="6" t="b">
        <f t="shared" si="42"/>
        <v>1</v>
      </c>
      <c r="K221" s="5">
        <f t="shared" si="43"/>
        <v>1.6026834942511038E-2</v>
      </c>
      <c r="L221" s="5">
        <f t="shared" si="49"/>
        <v>-4.7087372466286526E-3</v>
      </c>
      <c r="M221" s="5">
        <f t="shared" si="44"/>
        <v>-3.7850476408370953E-3</v>
      </c>
      <c r="N221" s="4">
        <f t="shared" si="50"/>
        <v>173.78556931423722</v>
      </c>
      <c r="O221" s="4">
        <f t="shared" si="51"/>
        <v>176.16613383920438</v>
      </c>
      <c r="P221" s="5">
        <f t="shared" si="52"/>
        <v>-1.3698286539906223E-2</v>
      </c>
      <c r="Q221" s="5">
        <f t="shared" si="45"/>
        <v>-1.9826578972198545E-2</v>
      </c>
      <c r="S221" s="13">
        <f t="shared" si="46"/>
        <v>-4.117501338349594E-3</v>
      </c>
      <c r="T221" s="20" t="b">
        <f t="shared" si="53"/>
        <v>0</v>
      </c>
      <c r="U221" s="13"/>
      <c r="V221" s="13"/>
      <c r="W221" s="13">
        <f t="shared" si="54"/>
        <v>-2.9553095122497822E-3</v>
      </c>
    </row>
    <row r="222" spans="1:23" x14ac:dyDescent="0.2">
      <c r="A222" s="1">
        <v>45201</v>
      </c>
      <c r="B222" s="4">
        <v>171.220001</v>
      </c>
      <c r="C222" s="4">
        <v>174.300003</v>
      </c>
      <c r="D222" s="4">
        <v>170.929993</v>
      </c>
      <c r="E222" s="4">
        <v>173.75</v>
      </c>
      <c r="F222" s="4">
        <v>173.52139299999999</v>
      </c>
      <c r="G222">
        <v>52164500</v>
      </c>
      <c r="H222" s="4">
        <f t="shared" si="47"/>
        <v>52.164499999999997</v>
      </c>
      <c r="I222" s="10">
        <f t="shared" si="48"/>
        <v>2.5399930000000097</v>
      </c>
      <c r="J222" s="6" t="b">
        <f t="shared" si="42"/>
        <v>0</v>
      </c>
      <c r="K222" s="5">
        <f t="shared" si="43"/>
        <v>1.9715732393436696E-2</v>
      </c>
      <c r="L222" s="5">
        <f t="shared" si="49"/>
        <v>1.4776305251861339E-2</v>
      </c>
      <c r="M222" s="5">
        <f t="shared" si="44"/>
        <v>-1.5160592676090457E-2</v>
      </c>
      <c r="N222" s="4">
        <f t="shared" si="50"/>
        <v>173.77964109519769</v>
      </c>
      <c r="O222" s="4">
        <f t="shared" si="51"/>
        <v>175.95603524449095</v>
      </c>
      <c r="P222" s="5">
        <f t="shared" si="52"/>
        <v>-1.2523872966805214E-2</v>
      </c>
      <c r="Q222" s="5">
        <f t="shared" si="45"/>
        <v>-1.639805490009406E-2</v>
      </c>
      <c r="S222" s="13">
        <f t="shared" si="46"/>
        <v>2.9943778311594992E-3</v>
      </c>
      <c r="T222" s="20" t="b">
        <f t="shared" si="53"/>
        <v>0</v>
      </c>
      <c r="U222" s="13"/>
      <c r="V222" s="13"/>
      <c r="W222" s="13">
        <f t="shared" si="54"/>
        <v>-3.4112262962483841E-5</v>
      </c>
    </row>
    <row r="223" spans="1:23" x14ac:dyDescent="0.2">
      <c r="A223" s="1">
        <v>45202</v>
      </c>
      <c r="B223" s="4">
        <v>172.259995</v>
      </c>
      <c r="C223" s="4">
        <v>173.63000500000001</v>
      </c>
      <c r="D223" s="4">
        <v>170.820007</v>
      </c>
      <c r="E223" s="4">
        <v>172.39999399999999</v>
      </c>
      <c r="F223" s="4">
        <v>172.17317199999999</v>
      </c>
      <c r="G223">
        <v>49594600</v>
      </c>
      <c r="H223" s="4">
        <f t="shared" si="47"/>
        <v>49.5946</v>
      </c>
      <c r="I223" s="10">
        <f t="shared" si="48"/>
        <v>-1.3500060000000076</v>
      </c>
      <c r="J223" s="6" t="b">
        <f t="shared" si="42"/>
        <v>0</v>
      </c>
      <c r="K223" s="5">
        <f t="shared" si="43"/>
        <v>1.6450052012935507E-2</v>
      </c>
      <c r="L223" s="5">
        <f t="shared" si="49"/>
        <v>8.1271916906759971E-4</v>
      </c>
      <c r="M223" s="5">
        <f t="shared" si="44"/>
        <v>-7.921583799021796E-3</v>
      </c>
      <c r="N223" s="4">
        <f t="shared" si="50"/>
        <v>173.54969991266475</v>
      </c>
      <c r="O223" s="4">
        <f t="shared" si="51"/>
        <v>175.64681426670913</v>
      </c>
      <c r="P223" s="5">
        <f t="shared" si="52"/>
        <v>-1.2083653011786872E-2</v>
      </c>
      <c r="Q223" s="5">
        <f t="shared" si="45"/>
        <v>-1.5728594829252981E-2</v>
      </c>
      <c r="S223" s="13">
        <f t="shared" si="46"/>
        <v>4.6272098065092371E-4</v>
      </c>
      <c r="T223" s="20" t="b">
        <f t="shared" si="53"/>
        <v>1</v>
      </c>
      <c r="U223" s="13"/>
      <c r="V223" s="13"/>
      <c r="W223" s="13">
        <f t="shared" si="54"/>
        <v>-1.3231767604294721E-3</v>
      </c>
    </row>
    <row r="224" spans="1:23" x14ac:dyDescent="0.2">
      <c r="A224" s="1">
        <v>45203</v>
      </c>
      <c r="B224" s="4">
        <v>171.08999600000001</v>
      </c>
      <c r="C224" s="4">
        <v>174.21000699999999</v>
      </c>
      <c r="D224" s="4">
        <v>170.970001</v>
      </c>
      <c r="E224" s="4">
        <v>173.66000399999999</v>
      </c>
      <c r="F224" s="4">
        <v>173.43151900000001</v>
      </c>
      <c r="G224">
        <v>53020300</v>
      </c>
      <c r="H224" s="4">
        <f t="shared" si="47"/>
        <v>53.020299999999999</v>
      </c>
      <c r="I224" s="10">
        <f t="shared" si="48"/>
        <v>1.2600099999999941</v>
      </c>
      <c r="J224" s="6" t="b">
        <f t="shared" si="42"/>
        <v>0</v>
      </c>
      <c r="K224" s="5">
        <f t="shared" si="43"/>
        <v>1.8950728087087008E-2</v>
      </c>
      <c r="L224" s="5">
        <f t="shared" si="49"/>
        <v>1.5021380911131548E-2</v>
      </c>
      <c r="M224" s="5">
        <f t="shared" si="44"/>
        <v>-1.4397367875081269E-2</v>
      </c>
      <c r="N224" s="4">
        <f t="shared" si="50"/>
        <v>173.56808392722061</v>
      </c>
      <c r="O224" s="4">
        <f t="shared" si="51"/>
        <v>175.47404815656051</v>
      </c>
      <c r="P224" s="5">
        <f t="shared" si="52"/>
        <v>-1.098107547317914E-2</v>
      </c>
      <c r="Q224" s="5">
        <f t="shared" si="45"/>
        <v>-1.4968667444125424E-2</v>
      </c>
      <c r="S224" s="13">
        <f t="shared" si="46"/>
        <v>3.6983934964019321E-3</v>
      </c>
      <c r="T224" s="20" t="b">
        <f t="shared" si="53"/>
        <v>0</v>
      </c>
      <c r="U224" s="13"/>
      <c r="V224" s="13"/>
      <c r="W224" s="13">
        <f t="shared" si="54"/>
        <v>1.0592939408777272E-4</v>
      </c>
    </row>
    <row r="225" spans="1:23" x14ac:dyDescent="0.2">
      <c r="A225" s="1">
        <v>45204</v>
      </c>
      <c r="B225" s="4">
        <v>173.78999300000001</v>
      </c>
      <c r="C225" s="4">
        <v>175.449997</v>
      </c>
      <c r="D225" s="4">
        <v>172.679993</v>
      </c>
      <c r="E225" s="4">
        <v>174.91000399999999</v>
      </c>
      <c r="F225" s="4">
        <v>174.67987099999999</v>
      </c>
      <c r="G225">
        <v>48527900</v>
      </c>
      <c r="H225" s="4">
        <f t="shared" si="47"/>
        <v>48.527900000000002</v>
      </c>
      <c r="I225" s="10">
        <f t="shared" si="48"/>
        <v>1.25</v>
      </c>
      <c r="J225" s="6" t="b">
        <f t="shared" si="42"/>
        <v>0</v>
      </c>
      <c r="K225" s="5">
        <f t="shared" si="43"/>
        <v>1.6041256151776657E-2</v>
      </c>
      <c r="L225" s="5">
        <f t="shared" si="49"/>
        <v>6.4446230802252041E-3</v>
      </c>
      <c r="M225" s="5">
        <f t="shared" si="44"/>
        <v>-1.1581411171356693E-2</v>
      </c>
      <c r="N225" s="4">
        <f t="shared" si="50"/>
        <v>173.79173727268383</v>
      </c>
      <c r="O225" s="4">
        <f t="shared" si="51"/>
        <v>175.42500083859872</v>
      </c>
      <c r="P225" s="5">
        <f t="shared" si="52"/>
        <v>-9.3978205842562817E-3</v>
      </c>
      <c r="Q225" s="5">
        <f t="shared" si="45"/>
        <v>-6.3969915378628162E-3</v>
      </c>
      <c r="S225" s="13">
        <f t="shared" si="46"/>
        <v>9.5416488340542369E-3</v>
      </c>
      <c r="T225" s="20" t="b">
        <f t="shared" si="53"/>
        <v>0</v>
      </c>
      <c r="U225" s="13"/>
      <c r="V225" s="13"/>
      <c r="W225" s="13">
        <f t="shared" si="54"/>
        <v>1.2885626228206809E-3</v>
      </c>
    </row>
    <row r="226" spans="1:23" x14ac:dyDescent="0.2">
      <c r="A226" s="1">
        <v>45205</v>
      </c>
      <c r="B226" s="4">
        <v>173.800003</v>
      </c>
      <c r="C226" s="4">
        <v>177.990005</v>
      </c>
      <c r="D226" s="4">
        <v>173.179993</v>
      </c>
      <c r="E226" s="4">
        <v>177.490005</v>
      </c>
      <c r="F226" s="4">
        <v>177.256485</v>
      </c>
      <c r="G226">
        <v>57224100</v>
      </c>
      <c r="H226" s="4">
        <f t="shared" si="47"/>
        <v>57.2241</v>
      </c>
      <c r="I226" s="10">
        <f t="shared" si="48"/>
        <v>2.58000100000001</v>
      </c>
      <c r="J226" s="6" t="b">
        <f t="shared" si="42"/>
        <v>0</v>
      </c>
      <c r="K226" s="5">
        <f t="shared" si="43"/>
        <v>2.7774640226483901E-2</v>
      </c>
      <c r="L226" s="5">
        <f t="shared" si="49"/>
        <v>2.1231311486225882E-2</v>
      </c>
      <c r="M226" s="5">
        <f t="shared" si="44"/>
        <v>-2.3539047030680976E-2</v>
      </c>
      <c r="N226" s="4">
        <f t="shared" si="50"/>
        <v>174.40811522723652</v>
      </c>
      <c r="O226" s="4">
        <f t="shared" si="51"/>
        <v>175.604566417851</v>
      </c>
      <c r="P226" s="5">
        <f t="shared" si="52"/>
        <v>-6.8600660528647106E-3</v>
      </c>
      <c r="Q226" s="5">
        <f t="shared" si="45"/>
        <v>-7.0416575836302325E-3</v>
      </c>
      <c r="S226" s="13">
        <f t="shared" si="46"/>
        <v>2.0537403136870247E-2</v>
      </c>
      <c r="T226" s="20" t="b">
        <f t="shared" si="53"/>
        <v>0</v>
      </c>
      <c r="U226" s="13"/>
      <c r="V226" s="13"/>
      <c r="W226" s="13">
        <f t="shared" si="54"/>
        <v>3.5466470628898539E-3</v>
      </c>
    </row>
    <row r="227" spans="1:23" x14ac:dyDescent="0.2">
      <c r="A227" s="1">
        <v>45208</v>
      </c>
      <c r="B227" s="4">
        <v>176.80999800000001</v>
      </c>
      <c r="C227" s="4">
        <v>179.050003</v>
      </c>
      <c r="D227" s="4">
        <v>175.800003</v>
      </c>
      <c r="E227" s="4">
        <v>178.990005</v>
      </c>
      <c r="F227" s="4">
        <v>178.754501</v>
      </c>
      <c r="G227">
        <v>42390800</v>
      </c>
      <c r="H227" s="4">
        <f t="shared" si="47"/>
        <v>42.390799999999999</v>
      </c>
      <c r="I227" s="10">
        <f t="shared" si="48"/>
        <v>1.5</v>
      </c>
      <c r="J227" s="6" t="b">
        <f t="shared" si="42"/>
        <v>0</v>
      </c>
      <c r="K227" s="5">
        <f t="shared" si="43"/>
        <v>1.8486916635604381E-2</v>
      </c>
      <c r="L227" s="5">
        <f t="shared" si="49"/>
        <v>1.2329659095409238E-2</v>
      </c>
      <c r="M227" s="5">
        <f t="shared" si="44"/>
        <v>-1.6806017915710736E-2</v>
      </c>
      <c r="N227" s="4">
        <f t="shared" ref="N227:N259" si="56">(E227-N226)*(2/($Y$1+1))+N226</f>
        <v>175.17176352269709</v>
      </c>
      <c r="O227" s="4">
        <f t="shared" ref="O227:O259" si="57">(E227-O226)*(2/($Y$2+1))+O226</f>
        <v>175.89895238151612</v>
      </c>
      <c r="P227" s="5">
        <f t="shared" si="52"/>
        <v>-4.1512903917577523E-3</v>
      </c>
      <c r="Q227" s="5">
        <f t="shared" si="45"/>
        <v>3.5864197783309478E-3</v>
      </c>
      <c r="S227" s="13">
        <f t="shared" si="46"/>
        <v>2.2139638257397613E-2</v>
      </c>
      <c r="T227" s="20" t="b">
        <f t="shared" si="53"/>
        <v>0</v>
      </c>
      <c r="U227" s="13"/>
      <c r="V227" s="13"/>
      <c r="W227" s="13">
        <f t="shared" si="54"/>
        <v>4.3785135483266442E-3</v>
      </c>
    </row>
    <row r="228" spans="1:23" x14ac:dyDescent="0.2">
      <c r="A228" s="1">
        <v>45209</v>
      </c>
      <c r="B228" s="4">
        <v>178.10000600000001</v>
      </c>
      <c r="C228" s="4">
        <v>179.720001</v>
      </c>
      <c r="D228" s="4">
        <v>177.949997</v>
      </c>
      <c r="E228" s="4">
        <v>178.38999899999999</v>
      </c>
      <c r="F228" s="4">
        <v>178.15528900000001</v>
      </c>
      <c r="G228">
        <v>43698000</v>
      </c>
      <c r="H228" s="4">
        <f t="shared" si="47"/>
        <v>43.698</v>
      </c>
      <c r="I228" s="10">
        <f t="shared" si="48"/>
        <v>-0.60000600000000759</v>
      </c>
      <c r="J228" s="6" t="b">
        <f t="shared" si="42"/>
        <v>1</v>
      </c>
      <c r="K228" s="5">
        <f t="shared" si="43"/>
        <v>9.9466368633880902E-3</v>
      </c>
      <c r="L228" s="5">
        <f t="shared" si="49"/>
        <v>1.6282593499743132E-3</v>
      </c>
      <c r="M228" s="5">
        <f t="shared" si="44"/>
        <v>-1.1536499211068504E-3</v>
      </c>
      <c r="N228" s="4">
        <f t="shared" si="56"/>
        <v>175.70813610224758</v>
      </c>
      <c r="O228" s="4">
        <f t="shared" si="57"/>
        <v>176.11556513094951</v>
      </c>
      <c r="P228" s="5">
        <f t="shared" si="52"/>
        <v>-2.3187829416438446E-3</v>
      </c>
      <c r="Q228" s="5">
        <f t="shared" si="45"/>
        <v>1.275900449167499E-2</v>
      </c>
      <c r="S228" s="13">
        <f t="shared" si="46"/>
        <v>2.283255053948011E-2</v>
      </c>
      <c r="T228" s="20" t="b">
        <f t="shared" si="53"/>
        <v>1</v>
      </c>
      <c r="U228" s="13"/>
      <c r="V228" s="13"/>
      <c r="W228" s="13">
        <f t="shared" si="54"/>
        <v>3.0619808167940813E-3</v>
      </c>
    </row>
    <row r="229" spans="1:23" x14ac:dyDescent="0.2">
      <c r="A229" s="1">
        <v>45210</v>
      </c>
      <c r="B229" s="4">
        <v>178.199997</v>
      </c>
      <c r="C229" s="4">
        <v>179.85000600000001</v>
      </c>
      <c r="D229" s="4">
        <v>177.60000600000001</v>
      </c>
      <c r="E229" s="4">
        <v>179.800003</v>
      </c>
      <c r="F229" s="4">
        <v>179.56343100000001</v>
      </c>
      <c r="G229">
        <v>47551100</v>
      </c>
      <c r="H229" s="4">
        <f t="shared" si="47"/>
        <v>47.551099999999998</v>
      </c>
      <c r="I229" s="10">
        <f t="shared" si="48"/>
        <v>1.4100040000000149</v>
      </c>
      <c r="J229" s="6" t="b">
        <f t="shared" si="42"/>
        <v>0</v>
      </c>
      <c r="K229" s="5">
        <f t="shared" si="43"/>
        <v>1.2668918490914916E-2</v>
      </c>
      <c r="L229" s="5">
        <f t="shared" si="49"/>
        <v>8.9787094665327496E-3</v>
      </c>
      <c r="M229" s="5">
        <f t="shared" si="44"/>
        <v>-1.1055320572455391E-2</v>
      </c>
      <c r="N229" s="4">
        <f t="shared" si="56"/>
        <v>176.39011391853964</v>
      </c>
      <c r="O229" s="4">
        <f t="shared" si="57"/>
        <v>176.43595103260608</v>
      </c>
      <c r="P229" s="5">
        <f t="shared" si="52"/>
        <v>-2.5986214900690206E-4</v>
      </c>
      <c r="Q229" s="5">
        <f t="shared" si="45"/>
        <v>6.8591830606737902E-3</v>
      </c>
      <c r="S229" s="13">
        <f t="shared" si="46"/>
        <v>1.9614999982698646E-2</v>
      </c>
      <c r="T229" s="20" t="b">
        <f t="shared" si="53"/>
        <v>0</v>
      </c>
      <c r="U229" s="13"/>
      <c r="V229" s="13"/>
      <c r="W229" s="13">
        <f t="shared" si="54"/>
        <v>3.8813104015582222E-3</v>
      </c>
    </row>
    <row r="230" spans="1:23" x14ac:dyDescent="0.2">
      <c r="A230" s="1">
        <v>45211</v>
      </c>
      <c r="B230" s="4">
        <v>180.070007</v>
      </c>
      <c r="C230" s="4">
        <v>182.33999600000001</v>
      </c>
      <c r="D230" s="4">
        <v>179.03999300000001</v>
      </c>
      <c r="E230" s="4">
        <v>180.71000699999999</v>
      </c>
      <c r="F230" s="4">
        <v>180.47224399999999</v>
      </c>
      <c r="G230">
        <v>56743100</v>
      </c>
      <c r="H230" s="4">
        <f t="shared" si="47"/>
        <v>56.743099999999998</v>
      </c>
      <c r="I230" s="10">
        <f t="shared" si="48"/>
        <v>0.91000399999998649</v>
      </c>
      <c r="J230" s="6" t="b">
        <f t="shared" si="42"/>
        <v>0</v>
      </c>
      <c r="K230" s="5">
        <f t="shared" si="43"/>
        <v>1.8431652865401996E-2</v>
      </c>
      <c r="L230" s="5">
        <f t="shared" si="49"/>
        <v>3.5541732388558542E-3</v>
      </c>
      <c r="M230" s="5">
        <f t="shared" si="44"/>
        <v>-7.999614924024151E-3</v>
      </c>
      <c r="N230" s="4">
        <f t="shared" si="56"/>
        <v>177.11009609878303</v>
      </c>
      <c r="O230" s="4">
        <f t="shared" si="57"/>
        <v>176.80760807324904</v>
      </c>
      <c r="P230" s="5">
        <f t="shared" si="52"/>
        <v>1.7079095556770348E-3</v>
      </c>
      <c r="Q230" s="5">
        <f t="shared" si="45"/>
        <v>1.0896594512266421E-2</v>
      </c>
      <c r="S230" s="13">
        <f t="shared" si="46"/>
        <v>2.9529089625133557E-2</v>
      </c>
      <c r="T230" s="20" t="b">
        <f t="shared" si="53"/>
        <v>0</v>
      </c>
      <c r="U230" s="13"/>
      <c r="V230" s="13"/>
      <c r="W230" s="13">
        <f t="shared" si="54"/>
        <v>4.0817603903577802E-3</v>
      </c>
    </row>
    <row r="231" spans="1:23" x14ac:dyDescent="0.2">
      <c r="A231" s="1">
        <v>45212</v>
      </c>
      <c r="B231" s="4">
        <v>181.41999799999999</v>
      </c>
      <c r="C231" s="4">
        <v>181.929993</v>
      </c>
      <c r="D231" s="4">
        <v>178.13999899999999</v>
      </c>
      <c r="E231" s="4">
        <v>178.85000600000001</v>
      </c>
      <c r="F231" s="4">
        <v>178.61468500000001</v>
      </c>
      <c r="G231">
        <v>51427100</v>
      </c>
      <c r="H231" s="4">
        <f t="shared" si="47"/>
        <v>51.427100000000003</v>
      </c>
      <c r="I231" s="10">
        <f t="shared" si="48"/>
        <v>-1.8600009999999827</v>
      </c>
      <c r="J231" s="6" t="b">
        <f t="shared" si="42"/>
        <v>1</v>
      </c>
      <c r="K231" s="5">
        <f t="shared" si="43"/>
        <v>2.1275367807765663E-2</v>
      </c>
      <c r="L231" s="5">
        <f t="shared" si="49"/>
        <v>-1.4165979651261958E-2</v>
      </c>
      <c r="M231" s="5">
        <f t="shared" si="44"/>
        <v>-2.6646794805473177E-3</v>
      </c>
      <c r="N231" s="4">
        <f t="shared" si="56"/>
        <v>177.40008108231919</v>
      </c>
      <c r="O231" s="4">
        <f t="shared" si="57"/>
        <v>176.98520789296651</v>
      </c>
      <c r="P231" s="5">
        <f t="shared" si="52"/>
        <v>2.338630212689484E-3</v>
      </c>
      <c r="Q231" s="5">
        <f t="shared" si="45"/>
        <v>4.1708995461927321E-3</v>
      </c>
      <c r="S231" s="13">
        <f t="shared" si="46"/>
        <v>2.5535004775892888E-2</v>
      </c>
      <c r="T231" s="20" t="b">
        <f t="shared" si="53"/>
        <v>1</v>
      </c>
      <c r="U231" s="13"/>
      <c r="V231" s="13"/>
      <c r="W231" s="13">
        <f t="shared" si="54"/>
        <v>1.6373148110902663E-3</v>
      </c>
    </row>
    <row r="232" spans="1:23" x14ac:dyDescent="0.2">
      <c r="A232" s="1">
        <v>45215</v>
      </c>
      <c r="B232" s="4">
        <v>176.75</v>
      </c>
      <c r="C232" s="4">
        <v>179.08000200000001</v>
      </c>
      <c r="D232" s="4">
        <v>176.509995</v>
      </c>
      <c r="E232" s="4">
        <v>178.720001</v>
      </c>
      <c r="F232" s="4">
        <v>178.48486299999999</v>
      </c>
      <c r="G232">
        <v>52517000</v>
      </c>
      <c r="H232" s="4">
        <f t="shared" si="47"/>
        <v>52.517000000000003</v>
      </c>
      <c r="I232" s="10">
        <f t="shared" si="48"/>
        <v>-0.13000500000001125</v>
      </c>
      <c r="J232" s="6" t="b">
        <f t="shared" si="42"/>
        <v>0</v>
      </c>
      <c r="K232" s="5">
        <f t="shared" si="43"/>
        <v>1.4560121652034514E-2</v>
      </c>
      <c r="L232" s="5">
        <f t="shared" si="49"/>
        <v>1.1145691654879754E-2</v>
      </c>
      <c r="M232" s="5">
        <f t="shared" si="44"/>
        <v>-1.1188420236485681E-2</v>
      </c>
      <c r="N232" s="4">
        <f t="shared" si="56"/>
        <v>177.62006773526599</v>
      </c>
      <c r="O232" s="4">
        <f t="shared" si="57"/>
        <v>177.13605946749115</v>
      </c>
      <c r="P232" s="5">
        <f t="shared" si="52"/>
        <v>2.7249638734302842E-3</v>
      </c>
      <c r="Q232" s="5">
        <f t="shared" si="45"/>
        <v>-6.2497033664039381E-3</v>
      </c>
      <c r="S232" s="13">
        <f t="shared" si="46"/>
        <v>8.2194218443266045E-3</v>
      </c>
      <c r="T232" s="20" t="b">
        <f t="shared" si="53"/>
        <v>1</v>
      </c>
      <c r="U232" s="13"/>
      <c r="V232" s="13"/>
      <c r="W232" s="13">
        <f t="shared" si="54"/>
        <v>1.2400594836522109E-3</v>
      </c>
    </row>
    <row r="233" spans="1:23" x14ac:dyDescent="0.2">
      <c r="A233" s="1">
        <v>45216</v>
      </c>
      <c r="B233" s="4">
        <v>176.64999399999999</v>
      </c>
      <c r="C233" s="4">
        <v>178.41999799999999</v>
      </c>
      <c r="D233" s="4">
        <v>174.800003</v>
      </c>
      <c r="E233" s="4">
        <v>177.14999399999999</v>
      </c>
      <c r="F233" s="4">
        <v>176.91691599999999</v>
      </c>
      <c r="G233">
        <v>57549400</v>
      </c>
      <c r="H233" s="4">
        <f t="shared" si="47"/>
        <v>57.549399999999999</v>
      </c>
      <c r="I233" s="10">
        <f t="shared" si="48"/>
        <v>-1.5700070000000039</v>
      </c>
      <c r="J233" s="6" t="b">
        <f t="shared" si="42"/>
        <v>0</v>
      </c>
      <c r="K233" s="5">
        <f t="shared" si="43"/>
        <v>2.070935319148701E-2</v>
      </c>
      <c r="L233" s="5">
        <f t="shared" si="49"/>
        <v>2.8304557995059995E-3</v>
      </c>
      <c r="M233" s="5">
        <f t="shared" si="44"/>
        <v>-1.2110486062176913E-2</v>
      </c>
      <c r="N233" s="4">
        <f t="shared" si="56"/>
        <v>177.54172211272166</v>
      </c>
      <c r="O233" s="4">
        <f t="shared" si="57"/>
        <v>177.13727116597019</v>
      </c>
      <c r="P233" s="5">
        <f t="shared" si="52"/>
        <v>2.2780614153031608E-3</v>
      </c>
      <c r="Q233" s="5">
        <f t="shared" si="45"/>
        <v>-1.5442674995463489E-2</v>
      </c>
      <c r="S233" s="13">
        <f t="shared" si="46"/>
        <v>4.9468703853211204E-3</v>
      </c>
      <c r="T233" s="20" t="b">
        <f t="shared" si="53"/>
        <v>1</v>
      </c>
      <c r="U233" s="13"/>
      <c r="V233" s="13"/>
      <c r="W233" s="13">
        <f t="shared" si="54"/>
        <v>-4.4108542206561588E-4</v>
      </c>
    </row>
    <row r="234" spans="1:23" x14ac:dyDescent="0.2">
      <c r="A234" s="1">
        <v>45217</v>
      </c>
      <c r="B234" s="4">
        <v>175.58000200000001</v>
      </c>
      <c r="C234" s="4">
        <v>177.58000200000001</v>
      </c>
      <c r="D234" s="4">
        <v>175.11000100000001</v>
      </c>
      <c r="E234" s="4">
        <v>175.83999600000001</v>
      </c>
      <c r="F234" s="4">
        <v>175.608643</v>
      </c>
      <c r="G234">
        <v>54764400</v>
      </c>
      <c r="H234" s="4">
        <f t="shared" si="47"/>
        <v>54.764400000000002</v>
      </c>
      <c r="I234" s="10">
        <f t="shared" si="48"/>
        <v>-1.3099979999999789</v>
      </c>
      <c r="J234" s="6" t="b">
        <f t="shared" si="42"/>
        <v>1</v>
      </c>
      <c r="K234" s="5">
        <f t="shared" si="43"/>
        <v>1.4105425080775348E-2</v>
      </c>
      <c r="L234" s="5">
        <f t="shared" si="49"/>
        <v>1.4807722806610176E-3</v>
      </c>
      <c r="M234" s="5">
        <f t="shared" si="44"/>
        <v>-2.8475929253177811E-3</v>
      </c>
      <c r="N234" s="4">
        <f t="shared" si="56"/>
        <v>177.25810109393473</v>
      </c>
      <c r="O234" s="4">
        <f t="shared" si="57"/>
        <v>177.02446462979887</v>
      </c>
      <c r="P234" s="5">
        <f t="shared" si="52"/>
        <v>1.3180580334212443E-3</v>
      </c>
      <c r="Q234" s="5">
        <f t="shared" si="45"/>
        <v>-1.2118487565182528E-2</v>
      </c>
      <c r="S234" s="13">
        <f t="shared" si="46"/>
        <v>1.8160010971498297E-3</v>
      </c>
      <c r="T234" s="20" t="b">
        <f t="shared" si="53"/>
        <v>1</v>
      </c>
      <c r="U234" s="13"/>
      <c r="V234" s="13"/>
      <c r="W234" s="13">
        <f t="shared" si="54"/>
        <v>-1.5974893980517976E-3</v>
      </c>
    </row>
    <row r="235" spans="1:23" x14ac:dyDescent="0.2">
      <c r="A235" s="1">
        <v>45218</v>
      </c>
      <c r="B235" s="4">
        <v>176.03999300000001</v>
      </c>
      <c r="C235" s="4">
        <v>177.83999600000001</v>
      </c>
      <c r="D235" s="4">
        <v>175.19000199999999</v>
      </c>
      <c r="E235" s="4">
        <v>175.46000699999999</v>
      </c>
      <c r="F235" s="4">
        <v>175.22915599999999</v>
      </c>
      <c r="G235">
        <v>59302900</v>
      </c>
      <c r="H235" s="4">
        <f t="shared" si="47"/>
        <v>59.302900000000001</v>
      </c>
      <c r="I235" s="10">
        <f t="shared" si="48"/>
        <v>-0.37998900000002322</v>
      </c>
      <c r="J235" s="6" t="b">
        <f t="shared" si="42"/>
        <v>1</v>
      </c>
      <c r="K235" s="5">
        <f t="shared" si="43"/>
        <v>1.5126399735985053E-2</v>
      </c>
      <c r="L235" s="5">
        <f t="shared" si="49"/>
        <v>-3.2946263523199494E-3</v>
      </c>
      <c r="M235" s="5">
        <f t="shared" si="44"/>
        <v>-2.2349448914325807E-4</v>
      </c>
      <c r="N235" s="4">
        <f t="shared" si="56"/>
        <v>176.95841874494562</v>
      </c>
      <c r="O235" s="4">
        <f t="shared" si="57"/>
        <v>176.88842483590332</v>
      </c>
      <c r="P235" s="5">
        <f t="shared" si="52"/>
        <v>3.9553873468534855E-4</v>
      </c>
      <c r="Q235" s="5">
        <f t="shared" si="45"/>
        <v>-9.9934027297931861E-3</v>
      </c>
      <c r="S235" s="13">
        <f t="shared" si="46"/>
        <v>4.9818328017783306E-3</v>
      </c>
      <c r="T235" s="20" t="b">
        <f t="shared" si="53"/>
        <v>1</v>
      </c>
      <c r="U235" s="13"/>
      <c r="V235" s="13"/>
      <c r="W235" s="13">
        <f t="shared" si="54"/>
        <v>-1.6906553051152075E-3</v>
      </c>
    </row>
    <row r="236" spans="1:23" x14ac:dyDescent="0.2">
      <c r="A236" s="1">
        <v>45219</v>
      </c>
      <c r="B236" s="4">
        <v>175.30999800000001</v>
      </c>
      <c r="C236" s="4">
        <v>175.41999799999999</v>
      </c>
      <c r="D236" s="4">
        <v>172.63999899999999</v>
      </c>
      <c r="E236" s="4">
        <v>172.88000500000001</v>
      </c>
      <c r="F236" s="4">
        <v>172.65254200000001</v>
      </c>
      <c r="G236">
        <v>64189300</v>
      </c>
      <c r="H236" s="4">
        <f t="shared" si="47"/>
        <v>64.189300000000003</v>
      </c>
      <c r="I236" s="10">
        <f t="shared" si="48"/>
        <v>-2.580001999999979</v>
      </c>
      <c r="J236" s="6" t="b">
        <f t="shared" si="42"/>
        <v>1</v>
      </c>
      <c r="K236" s="5">
        <f t="shared" si="43"/>
        <v>1.6102867331457781E-2</v>
      </c>
      <c r="L236" s="5">
        <f t="shared" si="49"/>
        <v>-1.3861120459313427E-2</v>
      </c>
      <c r="M236" s="5">
        <f t="shared" si="44"/>
        <v>-7.2654078270830951E-5</v>
      </c>
      <c r="N236" s="4">
        <f t="shared" si="56"/>
        <v>176.278683120788</v>
      </c>
      <c r="O236" s="4">
        <f t="shared" si="57"/>
        <v>176.53986658930305</v>
      </c>
      <c r="P236" s="5">
        <f t="shared" si="52"/>
        <v>-1.4816508944310474E-3</v>
      </c>
      <c r="Q236" s="5">
        <f t="shared" si="45"/>
        <v>-2.064165704196207E-2</v>
      </c>
      <c r="S236" s="13">
        <f t="shared" si="46"/>
        <v>-4.8711795753524556E-3</v>
      </c>
      <c r="T236" s="20" t="b">
        <f t="shared" si="53"/>
        <v>1</v>
      </c>
      <c r="U236" s="13"/>
      <c r="V236" s="13"/>
      <c r="W236" s="13">
        <f t="shared" si="54"/>
        <v>-3.8412166483999524E-3</v>
      </c>
    </row>
    <row r="237" spans="1:23" x14ac:dyDescent="0.2">
      <c r="A237" s="1">
        <v>45222</v>
      </c>
      <c r="B237" s="4">
        <v>170.91000399999999</v>
      </c>
      <c r="C237" s="4">
        <v>174.009995</v>
      </c>
      <c r="D237" s="4">
        <v>169.929993</v>
      </c>
      <c r="E237" s="4">
        <v>173</v>
      </c>
      <c r="F237" s="4">
        <v>172.77238500000001</v>
      </c>
      <c r="G237">
        <v>55980100</v>
      </c>
      <c r="H237" s="4">
        <f t="shared" si="47"/>
        <v>55.9801</v>
      </c>
      <c r="I237" s="10">
        <f t="shared" si="48"/>
        <v>0.11999499999998875</v>
      </c>
      <c r="J237" s="6" t="b">
        <f t="shared" si="42"/>
        <v>0</v>
      </c>
      <c r="K237" s="5">
        <f t="shared" si="43"/>
        <v>2.4009899182423949E-2</v>
      </c>
      <c r="L237" s="5">
        <f t="shared" si="49"/>
        <v>1.2228634667868908E-2</v>
      </c>
      <c r="M237" s="5">
        <f t="shared" si="44"/>
        <v>-1.6726841152756466E-2</v>
      </c>
      <c r="N237" s="4">
        <f t="shared" si="56"/>
        <v>175.73223593399001</v>
      </c>
      <c r="O237" s="4">
        <f t="shared" si="57"/>
        <v>176.23205210327669</v>
      </c>
      <c r="P237" s="5">
        <f t="shared" si="52"/>
        <v>-2.8441917137753802E-3</v>
      </c>
      <c r="Q237" s="5">
        <f t="shared" si="45"/>
        <v>-3.3017521817508208E-2</v>
      </c>
      <c r="S237" s="13">
        <f t="shared" si="46"/>
        <v>-9.8003700051761157E-3</v>
      </c>
      <c r="T237" s="20" t="b">
        <f t="shared" si="53"/>
        <v>0</v>
      </c>
      <c r="U237" s="13"/>
      <c r="V237" s="13"/>
      <c r="W237" s="13">
        <f t="shared" si="54"/>
        <v>-3.0999050884874132E-3</v>
      </c>
    </row>
    <row r="238" spans="1:23" x14ac:dyDescent="0.2">
      <c r="A238" s="1">
        <v>45223</v>
      </c>
      <c r="B238" s="4">
        <v>173.050003</v>
      </c>
      <c r="C238" s="4">
        <v>173.66999799999999</v>
      </c>
      <c r="D238" s="4">
        <v>171.449997</v>
      </c>
      <c r="E238" s="4">
        <v>173.44000199999999</v>
      </c>
      <c r="F238" s="4">
        <v>173.21180699999999</v>
      </c>
      <c r="G238">
        <v>43816600</v>
      </c>
      <c r="H238" s="4">
        <f t="shared" si="47"/>
        <v>43.816600000000001</v>
      </c>
      <c r="I238" s="10">
        <f t="shared" si="48"/>
        <v>0.44000199999999268</v>
      </c>
      <c r="J238" s="6" t="b">
        <f t="shared" si="42"/>
        <v>0</v>
      </c>
      <c r="K238" s="5">
        <f t="shared" si="43"/>
        <v>1.2948387511491157E-2</v>
      </c>
      <c r="L238" s="5">
        <f t="shared" si="49"/>
        <v>2.2536780886388591E-3</v>
      </c>
      <c r="M238" s="5">
        <f t="shared" si="44"/>
        <v>-1.0275940687243039E-2</v>
      </c>
      <c r="N238" s="4">
        <f t="shared" si="56"/>
        <v>175.35019694499167</v>
      </c>
      <c r="O238" s="4">
        <f t="shared" si="57"/>
        <v>175.98926513777437</v>
      </c>
      <c r="P238" s="5">
        <f t="shared" si="52"/>
        <v>-3.6445250927387382E-3</v>
      </c>
      <c r="Q238" s="5">
        <f t="shared" si="45"/>
        <v>-2.2242347102781893E-2</v>
      </c>
      <c r="S238" s="13">
        <f t="shared" si="46"/>
        <v>-9.5819621207426479E-3</v>
      </c>
      <c r="T238" s="20" t="b">
        <f t="shared" si="53"/>
        <v>0</v>
      </c>
      <c r="U238" s="13"/>
      <c r="V238" s="13"/>
      <c r="W238" s="13">
        <f t="shared" si="54"/>
        <v>-2.1739835435875899E-3</v>
      </c>
    </row>
    <row r="239" spans="1:23" x14ac:dyDescent="0.2">
      <c r="A239" s="1">
        <v>45224</v>
      </c>
      <c r="B239" s="4">
        <v>171.88000500000001</v>
      </c>
      <c r="C239" s="4">
        <v>173.05999800000001</v>
      </c>
      <c r="D239" s="4">
        <v>170.64999399999999</v>
      </c>
      <c r="E239" s="4">
        <v>171.10000600000001</v>
      </c>
      <c r="F239" s="4">
        <v>170.87489299999999</v>
      </c>
      <c r="G239">
        <v>57157000</v>
      </c>
      <c r="H239" s="4">
        <f t="shared" si="47"/>
        <v>57.156999999999996</v>
      </c>
      <c r="I239" s="10">
        <f t="shared" si="48"/>
        <v>-2.3399959999999851</v>
      </c>
      <c r="J239" s="6" t="b">
        <f t="shared" si="42"/>
        <v>1</v>
      </c>
      <c r="K239" s="5">
        <f t="shared" si="43"/>
        <v>1.4122496834075571E-2</v>
      </c>
      <c r="L239" s="5">
        <f t="shared" si="49"/>
        <v>-4.5380438521630461E-3</v>
      </c>
      <c r="M239" s="5">
        <f t="shared" si="44"/>
        <v>-1.3178963252702695E-3</v>
      </c>
      <c r="N239" s="4">
        <f t="shared" si="56"/>
        <v>174.64183178749306</v>
      </c>
      <c r="O239" s="4">
        <f t="shared" si="57"/>
        <v>175.56411216927225</v>
      </c>
      <c r="P239" s="5">
        <f t="shared" si="52"/>
        <v>-5.2809820667790164E-3</v>
      </c>
      <c r="Q239" s="5">
        <f t="shared" si="45"/>
        <v>-2.2857283084103237E-2</v>
      </c>
      <c r="S239" s="13">
        <f t="shared" si="46"/>
        <v>-9.0575881580184855E-3</v>
      </c>
      <c r="T239" s="20" t="b">
        <f t="shared" si="53"/>
        <v>1</v>
      </c>
      <c r="U239" s="13"/>
      <c r="V239" s="13"/>
      <c r="W239" s="13">
        <f t="shared" si="54"/>
        <v>-4.0397169198550893E-3</v>
      </c>
    </row>
    <row r="240" spans="1:23" x14ac:dyDescent="0.2">
      <c r="A240" s="1">
        <v>45225</v>
      </c>
      <c r="B240" s="4">
        <v>170.36999499999999</v>
      </c>
      <c r="C240" s="4">
        <v>171.38000500000001</v>
      </c>
      <c r="D240" s="4">
        <v>165.66999799999999</v>
      </c>
      <c r="E240" s="4">
        <v>166.88999899999999</v>
      </c>
      <c r="F240" s="4">
        <v>166.67042499999999</v>
      </c>
      <c r="G240">
        <v>70625300</v>
      </c>
      <c r="H240" s="4">
        <f t="shared" si="47"/>
        <v>70.625299999999996</v>
      </c>
      <c r="I240" s="10">
        <f t="shared" si="48"/>
        <v>-4.2100070000000187</v>
      </c>
      <c r="J240" s="6" t="b">
        <f t="shared" si="42"/>
        <v>1</v>
      </c>
      <c r="K240" s="5">
        <f t="shared" si="43"/>
        <v>3.4466149990537327E-2</v>
      </c>
      <c r="L240" s="5">
        <f t="shared" si="49"/>
        <v>-2.0426108482306405E-2</v>
      </c>
      <c r="M240" s="5">
        <f t="shared" si="44"/>
        <v>-6.0386733390315004E-3</v>
      </c>
      <c r="N240" s="4">
        <f t="shared" si="56"/>
        <v>173.34985965624421</v>
      </c>
      <c r="O240" s="4">
        <f t="shared" si="57"/>
        <v>174.80984145890073</v>
      </c>
      <c r="P240" s="5">
        <f t="shared" si="52"/>
        <v>-8.42216893369108E-3</v>
      </c>
      <c r="Q240" s="5">
        <f t="shared" si="45"/>
        <v>-4.4302670169295282E-2</v>
      </c>
      <c r="S240" s="13">
        <f t="shared" si="46"/>
        <v>-1.1363462653794187E-2</v>
      </c>
      <c r="T240" s="20" t="b">
        <f t="shared" si="53"/>
        <v>1</v>
      </c>
      <c r="U240" s="13"/>
      <c r="V240" s="13"/>
      <c r="W240" s="13">
        <f t="shared" si="54"/>
        <v>-7.3978388684158266E-3</v>
      </c>
    </row>
    <row r="241" spans="1:32" x14ac:dyDescent="0.2">
      <c r="A241" s="1">
        <v>45226</v>
      </c>
      <c r="B241" s="4">
        <v>166.91000399999999</v>
      </c>
      <c r="C241" s="4">
        <v>168.96000699999999</v>
      </c>
      <c r="D241" s="4">
        <v>166.83000200000001</v>
      </c>
      <c r="E241" s="4">
        <v>168.220001</v>
      </c>
      <c r="F241" s="4">
        <v>167.998672</v>
      </c>
      <c r="G241">
        <v>58499100</v>
      </c>
      <c r="H241" s="4">
        <f t="shared" si="47"/>
        <v>58.499099999999999</v>
      </c>
      <c r="I241" s="10">
        <f t="shared" si="48"/>
        <v>1.3300020000000075</v>
      </c>
      <c r="J241" s="6" t="b">
        <f t="shared" si="42"/>
        <v>0</v>
      </c>
      <c r="K241" s="5">
        <f t="shared" si="43"/>
        <v>1.2767517679463809E-2</v>
      </c>
      <c r="L241" s="5">
        <f t="shared" si="49"/>
        <v>7.8485229681020795E-3</v>
      </c>
      <c r="M241" s="5">
        <f t="shared" si="44"/>
        <v>-7.0051548641712038E-3</v>
      </c>
      <c r="N241" s="4">
        <f t="shared" si="56"/>
        <v>172.49488321353684</v>
      </c>
      <c r="O241" s="4">
        <f t="shared" si="57"/>
        <v>174.23681185377893</v>
      </c>
      <c r="P241" s="5">
        <f t="shared" si="52"/>
        <v>-1.0098436590062243E-2</v>
      </c>
      <c r="Q241" s="5">
        <f t="shared" si="45"/>
        <v>-3.2840865236124693E-2</v>
      </c>
      <c r="S241" s="13">
        <f t="shared" si="46"/>
        <v>-2.049264388417199E-2</v>
      </c>
      <c r="T241" s="20" t="b">
        <f t="shared" si="53"/>
        <v>0</v>
      </c>
      <c r="U241" s="13"/>
      <c r="V241" s="13"/>
      <c r="W241" s="13">
        <f t="shared" si="54"/>
        <v>-4.9320861545708861E-3</v>
      </c>
    </row>
    <row r="242" spans="1:32" x14ac:dyDescent="0.2">
      <c r="A242" s="1">
        <v>45229</v>
      </c>
      <c r="B242" s="4">
        <v>169.020004</v>
      </c>
      <c r="C242" s="4">
        <v>171.16999799999999</v>
      </c>
      <c r="D242" s="4">
        <v>168.86999499999999</v>
      </c>
      <c r="E242" s="4">
        <v>170.28999300000001</v>
      </c>
      <c r="F242" s="4">
        <v>170.065933</v>
      </c>
      <c r="G242">
        <v>51131000</v>
      </c>
      <c r="H242" s="4">
        <f t="shared" si="47"/>
        <v>51.131</v>
      </c>
      <c r="I242" s="10">
        <f t="shared" si="48"/>
        <v>2.0699920000000134</v>
      </c>
      <c r="J242" s="6" t="b">
        <f t="shared" si="42"/>
        <v>0</v>
      </c>
      <c r="K242" s="5">
        <f t="shared" si="43"/>
        <v>1.3619962504292156E-2</v>
      </c>
      <c r="L242" s="5">
        <f t="shared" si="49"/>
        <v>7.5138384211611399E-3</v>
      </c>
      <c r="M242" s="5">
        <f t="shared" si="44"/>
        <v>-7.0820041180199743E-3</v>
      </c>
      <c r="N242" s="4">
        <f t="shared" si="56"/>
        <v>172.12740151128071</v>
      </c>
      <c r="O242" s="4">
        <f t="shared" si="57"/>
        <v>173.89361021431989</v>
      </c>
      <c r="P242" s="5">
        <f t="shared" si="52"/>
        <v>-1.026105482062617E-2</v>
      </c>
      <c r="Q242" s="5">
        <f t="shared" si="45"/>
        <v>-1.8924392529490661E-2</v>
      </c>
      <c r="S242" s="13">
        <f t="shared" si="46"/>
        <v>-5.5621795418666752E-3</v>
      </c>
      <c r="T242" s="20" t="b">
        <f t="shared" si="53"/>
        <v>0</v>
      </c>
      <c r="U242" s="13"/>
      <c r="V242" s="13"/>
      <c r="W242" s="13">
        <f t="shared" si="54"/>
        <v>-2.1303919015453424E-3</v>
      </c>
    </row>
    <row r="243" spans="1:32" x14ac:dyDescent="0.2">
      <c r="A243" s="1">
        <v>45230</v>
      </c>
      <c r="B243" s="4">
        <v>169.35000600000001</v>
      </c>
      <c r="C243" s="4">
        <v>170.89999399999999</v>
      </c>
      <c r="D243" s="4">
        <v>167.89999399999999</v>
      </c>
      <c r="E243" s="4">
        <v>170.770004</v>
      </c>
      <c r="F243" s="4">
        <v>170.54531900000001</v>
      </c>
      <c r="G243">
        <v>44846000</v>
      </c>
      <c r="H243" s="4">
        <f t="shared" si="47"/>
        <v>44.845999999999997</v>
      </c>
      <c r="I243" s="10">
        <f t="shared" si="48"/>
        <v>0.48001099999999042</v>
      </c>
      <c r="J243" s="6" t="b">
        <f t="shared" si="42"/>
        <v>0</v>
      </c>
      <c r="K243" s="5">
        <f t="shared" si="43"/>
        <v>1.7867779078062387E-2</v>
      </c>
      <c r="L243" s="5">
        <f t="shared" si="49"/>
        <v>8.3849893692946927E-3</v>
      </c>
      <c r="M243" s="5">
        <f t="shared" si="44"/>
        <v>-1.5755360896558542E-2</v>
      </c>
      <c r="N243" s="4">
        <f t="shared" si="56"/>
        <v>171.90116859273394</v>
      </c>
      <c r="O243" s="4">
        <f t="shared" si="57"/>
        <v>173.62199228263989</v>
      </c>
      <c r="P243" s="5">
        <f t="shared" si="52"/>
        <v>-1.0010540963702866E-2</v>
      </c>
      <c r="Q243" s="5">
        <f t="shared" si="45"/>
        <v>-2.3276017408662752E-2</v>
      </c>
      <c r="S243" s="13">
        <f t="shared" si="46"/>
        <v>-5.8241290674754878E-3</v>
      </c>
      <c r="T243" s="20" t="b">
        <f t="shared" si="53"/>
        <v>0</v>
      </c>
      <c r="U243" s="13"/>
      <c r="V243" s="13"/>
      <c r="W243" s="13">
        <f t="shared" si="54"/>
        <v>-1.3143341301875403E-3</v>
      </c>
    </row>
    <row r="244" spans="1:32" x14ac:dyDescent="0.2">
      <c r="A244" s="1">
        <v>45231</v>
      </c>
      <c r="B244" s="4">
        <v>171</v>
      </c>
      <c r="C244" s="4">
        <v>174.229996</v>
      </c>
      <c r="D244" s="4">
        <v>170.11999499999999</v>
      </c>
      <c r="E244" s="4">
        <v>173.970001</v>
      </c>
      <c r="F244" s="4">
        <v>173.74110400000001</v>
      </c>
      <c r="G244">
        <v>56934900</v>
      </c>
      <c r="H244" s="4">
        <f t="shared" si="47"/>
        <v>56.934899999999999</v>
      </c>
      <c r="I244" s="10">
        <f t="shared" si="48"/>
        <v>3.1999969999999962</v>
      </c>
      <c r="J244" s="6" t="b">
        <f t="shared" si="42"/>
        <v>0</v>
      </c>
      <c r="K244" s="5">
        <f t="shared" si="43"/>
        <v>2.4159423470474541E-2</v>
      </c>
      <c r="L244" s="5">
        <f t="shared" si="49"/>
        <v>1.7368426900584773E-2</v>
      </c>
      <c r="M244" s="5">
        <f t="shared" si="44"/>
        <v>-2.1285616661345531E-2</v>
      </c>
      <c r="N244" s="4">
        <f t="shared" si="56"/>
        <v>172.24597399394494</v>
      </c>
      <c r="O244" s="4">
        <f t="shared" si="57"/>
        <v>173.65225391023642</v>
      </c>
      <c r="P244" s="5">
        <f t="shared" si="52"/>
        <v>-8.1643703111511749E-3</v>
      </c>
      <c r="Q244" s="5">
        <f t="shared" si="45"/>
        <v>-1.2342691934382689E-2</v>
      </c>
      <c r="S244" s="13">
        <f t="shared" si="46"/>
        <v>1.1518539214883489E-2</v>
      </c>
      <c r="T244" s="20" t="b">
        <f t="shared" si="53"/>
        <v>0</v>
      </c>
      <c r="U244" s="13"/>
      <c r="V244" s="13"/>
      <c r="W244" s="13">
        <f t="shared" si="54"/>
        <v>2.005835120457578E-3</v>
      </c>
    </row>
    <row r="245" spans="1:32" x14ac:dyDescent="0.2">
      <c r="A245" s="1">
        <v>45232</v>
      </c>
      <c r="B245" s="4">
        <v>175.520004</v>
      </c>
      <c r="C245" s="4">
        <v>177.779999</v>
      </c>
      <c r="D245" s="4">
        <v>175.46000699999999</v>
      </c>
      <c r="E245" s="4">
        <v>177.570007</v>
      </c>
      <c r="F245" s="4">
        <v>177.33637999999999</v>
      </c>
      <c r="G245">
        <v>77334800</v>
      </c>
      <c r="H245" s="4">
        <f t="shared" si="47"/>
        <v>77.334800000000001</v>
      </c>
      <c r="I245" s="10">
        <f t="shared" si="48"/>
        <v>3.6000060000000076</v>
      </c>
      <c r="J245" s="6" t="b">
        <f t="shared" si="42"/>
        <v>0</v>
      </c>
      <c r="K245" s="5">
        <f t="shared" si="43"/>
        <v>1.3222340746857564E-2</v>
      </c>
      <c r="L245" s="5">
        <f t="shared" si="49"/>
        <v>1.1679597500464984E-2</v>
      </c>
      <c r="M245" s="5">
        <f t="shared" si="44"/>
        <v>-1.0694021002746234E-2</v>
      </c>
      <c r="N245" s="4">
        <f t="shared" si="56"/>
        <v>173.13331282828744</v>
      </c>
      <c r="O245" s="4">
        <f t="shared" si="57"/>
        <v>173.99292809195501</v>
      </c>
      <c r="P245" s="5">
        <f t="shared" si="52"/>
        <v>-4.9650483181138292E-3</v>
      </c>
      <c r="Q245" s="5">
        <f t="shared" si="45"/>
        <v>1.3438743438243726E-2</v>
      </c>
      <c r="S245" s="13">
        <f t="shared" si="46"/>
        <v>2.6838775830051346E-2</v>
      </c>
      <c r="T245" s="20" t="b">
        <f t="shared" si="53"/>
        <v>0</v>
      </c>
      <c r="U245" s="13"/>
      <c r="V245" s="13"/>
      <c r="W245" s="13">
        <f t="shared" si="54"/>
        <v>5.1515795334275485E-3</v>
      </c>
    </row>
    <row r="246" spans="1:32" x14ac:dyDescent="0.2">
      <c r="A246" s="1">
        <v>45233</v>
      </c>
      <c r="B246" s="4">
        <v>174.240005</v>
      </c>
      <c r="C246" s="4">
        <v>176.820007</v>
      </c>
      <c r="D246" s="4">
        <v>173.35000600000001</v>
      </c>
      <c r="E246" s="4">
        <v>176.64999399999999</v>
      </c>
      <c r="F246" s="4">
        <v>176.41757200000001</v>
      </c>
      <c r="G246">
        <v>79763700</v>
      </c>
      <c r="H246" s="4">
        <f t="shared" si="47"/>
        <v>79.7637</v>
      </c>
      <c r="I246" s="10">
        <f t="shared" si="48"/>
        <v>-0.92001300000001152</v>
      </c>
      <c r="J246" s="6" t="b">
        <f t="shared" si="42"/>
        <v>0</v>
      </c>
      <c r="K246" s="5">
        <f t="shared" si="43"/>
        <v>2.0017311104102275E-2</v>
      </c>
      <c r="L246" s="5">
        <f t="shared" si="49"/>
        <v>1.3831433257821567E-2</v>
      </c>
      <c r="M246" s="5">
        <f t="shared" si="44"/>
        <v>-1.7695794022643409E-2</v>
      </c>
      <c r="N246" s="4">
        <f t="shared" si="56"/>
        <v>173.71942635690621</v>
      </c>
      <c r="O246" s="4">
        <f t="shared" si="57"/>
        <v>174.22397730135023</v>
      </c>
      <c r="P246" s="5">
        <f t="shared" si="52"/>
        <v>-2.9044013961191709E-3</v>
      </c>
      <c r="Q246" s="5">
        <f t="shared" si="45"/>
        <v>-2.1265345197907263E-3</v>
      </c>
      <c r="S246" s="13">
        <f t="shared" si="46"/>
        <v>1.7848209081255288E-2</v>
      </c>
      <c r="T246" s="20" t="b">
        <f t="shared" si="53"/>
        <v>1</v>
      </c>
      <c r="U246" s="13"/>
      <c r="V246" s="13"/>
      <c r="W246" s="13">
        <f t="shared" si="54"/>
        <v>3.3853307549198885E-3</v>
      </c>
    </row>
    <row r="247" spans="1:32" x14ac:dyDescent="0.2">
      <c r="A247" s="1">
        <v>45236</v>
      </c>
      <c r="B247" s="4">
        <v>176.38000500000001</v>
      </c>
      <c r="C247" s="4">
        <v>179.429993</v>
      </c>
      <c r="D247" s="4">
        <v>176.21000699999999</v>
      </c>
      <c r="E247" s="4">
        <v>179.229996</v>
      </c>
      <c r="F247" s="4">
        <v>178.99418600000001</v>
      </c>
      <c r="G247">
        <v>63841300</v>
      </c>
      <c r="H247" s="4">
        <f t="shared" si="47"/>
        <v>63.841299999999997</v>
      </c>
      <c r="I247" s="10">
        <f t="shared" si="48"/>
        <v>2.5800020000000075</v>
      </c>
      <c r="J247" s="6" t="b">
        <f t="shared" si="42"/>
        <v>0</v>
      </c>
      <c r="K247" s="5">
        <f t="shared" si="43"/>
        <v>1.8273570581039737E-2</v>
      </c>
      <c r="L247" s="5">
        <f t="shared" si="49"/>
        <v>1.615824310697796E-2</v>
      </c>
      <c r="M247" s="5">
        <f t="shared" si="44"/>
        <v>-1.5800345550182195E-2</v>
      </c>
      <c r="N247" s="4">
        <f t="shared" si="56"/>
        <v>174.63785463075519</v>
      </c>
      <c r="O247" s="4">
        <f t="shared" si="57"/>
        <v>174.65928327514587</v>
      </c>
      <c r="P247" s="5">
        <f t="shared" si="52"/>
        <v>-1.2270331902547159E-4</v>
      </c>
      <c r="Q247" s="5">
        <f t="shared" si="45"/>
        <v>9.0023573214918287E-3</v>
      </c>
      <c r="R247" s="38"/>
      <c r="S247" s="13">
        <f t="shared" si="46"/>
        <v>2.7440433114441585E-2</v>
      </c>
      <c r="T247" s="20" t="b">
        <f t="shared" si="53"/>
        <v>0</v>
      </c>
      <c r="U247" s="13"/>
      <c r="V247" s="13"/>
      <c r="W247" s="13">
        <f t="shared" si="54"/>
        <v>5.2868484147654575E-3</v>
      </c>
    </row>
    <row r="248" spans="1:32" x14ac:dyDescent="0.2">
      <c r="A248" s="1">
        <v>45237</v>
      </c>
      <c r="B248" s="4">
        <v>179.179993</v>
      </c>
      <c r="C248" s="4">
        <v>182.44000199999999</v>
      </c>
      <c r="D248" s="4">
        <v>178.970001</v>
      </c>
      <c r="E248" s="4">
        <v>181.820007</v>
      </c>
      <c r="F248" s="4">
        <v>181.58078</v>
      </c>
      <c r="G248">
        <v>70530000</v>
      </c>
      <c r="H248" s="4">
        <f t="shared" si="47"/>
        <v>70.53</v>
      </c>
      <c r="I248" s="10">
        <f t="shared" si="48"/>
        <v>2.5900110000000041</v>
      </c>
      <c r="J248" s="6" t="b">
        <f t="shared" si="42"/>
        <v>0</v>
      </c>
      <c r="K248" s="5">
        <f t="shared" si="43"/>
        <v>1.9388729846405914E-2</v>
      </c>
      <c r="L248" s="5">
        <f t="shared" si="49"/>
        <v>1.473386596236784E-2</v>
      </c>
      <c r="M248" s="5">
        <f t="shared" si="44"/>
        <v>-1.458780234347771E-2</v>
      </c>
      <c r="N248" s="4">
        <f t="shared" si="56"/>
        <v>175.83488002562933</v>
      </c>
      <c r="O248" s="4">
        <f t="shared" si="57"/>
        <v>175.28195490339405</v>
      </c>
      <c r="P248" s="5">
        <f t="shared" si="52"/>
        <v>3.1445701908215627E-3</v>
      </c>
      <c r="Q248" s="5">
        <f t="shared" si="45"/>
        <v>1.7829915053905663E-2</v>
      </c>
      <c r="R248" s="38"/>
      <c r="S248" s="13">
        <f t="shared" si="46"/>
        <v>3.7564344306476122E-2</v>
      </c>
      <c r="T248" s="20" t="b">
        <f t="shared" si="53"/>
        <v>0</v>
      </c>
      <c r="U248" s="13">
        <f t="shared" ref="U248:U251" si="58">(E248-E247)/E247</f>
        <v>1.4450767493182358E-2</v>
      </c>
      <c r="V248" s="13"/>
      <c r="W248" s="13">
        <f t="shared" si="54"/>
        <v>6.8543294774496138E-3</v>
      </c>
    </row>
    <row r="249" spans="1:32" x14ac:dyDescent="0.2">
      <c r="A249" s="1">
        <v>45238</v>
      </c>
      <c r="B249" s="4">
        <v>182.35000600000001</v>
      </c>
      <c r="C249" s="4">
        <v>183.449997</v>
      </c>
      <c r="D249" s="4">
        <v>181.58999600000001</v>
      </c>
      <c r="E249" s="4">
        <v>182.88999899999999</v>
      </c>
      <c r="F249" s="4">
        <v>182.64936800000001</v>
      </c>
      <c r="G249">
        <v>49340300</v>
      </c>
      <c r="H249" s="4">
        <f t="shared" si="47"/>
        <v>49.340299999999999</v>
      </c>
      <c r="I249" s="10">
        <f t="shared" si="48"/>
        <v>1.069991999999985</v>
      </c>
      <c r="J249" s="6" t="b">
        <f t="shared" si="42"/>
        <v>0</v>
      </c>
      <c r="K249" s="5">
        <f t="shared" si="43"/>
        <v>1.0242860515289524E-2</v>
      </c>
      <c r="L249" s="5">
        <f t="shared" si="49"/>
        <v>2.9612996009442481E-3</v>
      </c>
      <c r="M249" s="5">
        <f t="shared" si="44"/>
        <v>-5.8338676322235074E-3</v>
      </c>
      <c r="N249" s="4">
        <f t="shared" si="56"/>
        <v>177.01073318802443</v>
      </c>
      <c r="O249" s="4">
        <f t="shared" si="57"/>
        <v>175.94352395527284</v>
      </c>
      <c r="P249" s="5">
        <f t="shared" si="52"/>
        <v>6.0290650941374419E-3</v>
      </c>
      <c r="Q249" s="5">
        <f t="shared" si="45"/>
        <v>2.5869972568902899E-2</v>
      </c>
      <c r="R249" s="38"/>
      <c r="S249" s="13">
        <f t="shared" si="46"/>
        <v>3.6377815604750063E-2</v>
      </c>
      <c r="T249" s="20" t="b">
        <f t="shared" si="53"/>
        <v>0</v>
      </c>
      <c r="U249" s="13">
        <f t="shared" si="58"/>
        <v>5.8848969244621411E-3</v>
      </c>
      <c r="V249" s="13"/>
      <c r="W249" s="13">
        <f t="shared" si="54"/>
        <v>6.6872577398961464E-3</v>
      </c>
      <c r="AC249" s="116" t="s">
        <v>190</v>
      </c>
      <c r="AD249" s="116"/>
      <c r="AE249" s="116"/>
      <c r="AF249" s="116"/>
    </row>
    <row r="250" spans="1:32" x14ac:dyDescent="0.2">
      <c r="A250" s="1">
        <v>45239</v>
      </c>
      <c r="B250" s="4">
        <v>182.96000699999999</v>
      </c>
      <c r="C250" s="4">
        <v>184.11999499999999</v>
      </c>
      <c r="D250" s="4">
        <v>181.80999800000001</v>
      </c>
      <c r="E250" s="4">
        <v>182.41000399999999</v>
      </c>
      <c r="F250" s="4">
        <v>182.16999799999999</v>
      </c>
      <c r="G250">
        <v>53763500</v>
      </c>
      <c r="H250" s="4">
        <f t="shared" si="47"/>
        <v>53.763500000000001</v>
      </c>
      <c r="I250" s="10">
        <f t="shared" si="48"/>
        <v>-0.47999500000000239</v>
      </c>
      <c r="J250" s="6" t="b">
        <f t="shared" si="42"/>
        <v>1</v>
      </c>
      <c r="K250" s="5">
        <f t="shared" si="43"/>
        <v>1.2705555389753546E-2</v>
      </c>
      <c r="L250" s="5">
        <f t="shared" si="49"/>
        <v>-3.0061378386370733E-3</v>
      </c>
      <c r="M250" s="5">
        <f t="shared" si="44"/>
        <v>-1.9800891257915594E-3</v>
      </c>
      <c r="N250" s="4">
        <f t="shared" si="56"/>
        <v>177.91061165668702</v>
      </c>
      <c r="O250" s="4">
        <f t="shared" si="57"/>
        <v>176.50582656785781</v>
      </c>
      <c r="P250" s="5">
        <f t="shared" si="52"/>
        <v>7.896016295756543E-3</v>
      </c>
      <c r="Q250" s="5">
        <f t="shared" si="45"/>
        <v>2.1917671503696497E-2</v>
      </c>
      <c r="R250" s="38"/>
      <c r="S250" s="13">
        <f t="shared" si="46"/>
        <v>3.4901703082754684E-2</v>
      </c>
      <c r="T250" s="20" t="b">
        <f t="shared" si="53"/>
        <v>1</v>
      </c>
      <c r="U250" s="13">
        <f t="shared" si="58"/>
        <v>-2.6245010805648395E-3</v>
      </c>
      <c r="V250" s="13"/>
      <c r="W250" s="13">
        <f t="shared" si="54"/>
        <v>5.0837508689754035E-3</v>
      </c>
      <c r="AC250" s="14" t="s">
        <v>191</v>
      </c>
      <c r="AD250" s="14" t="s">
        <v>192</v>
      </c>
    </row>
    <row r="251" spans="1:32" x14ac:dyDescent="0.2">
      <c r="A251" s="1">
        <v>45240</v>
      </c>
      <c r="B251" s="4">
        <v>183.970001</v>
      </c>
      <c r="C251" s="4">
        <v>186.570007</v>
      </c>
      <c r="D251" s="4">
        <v>183.529999</v>
      </c>
      <c r="E251" s="4">
        <v>186.39999399999999</v>
      </c>
      <c r="F251" s="4">
        <v>186.39999399999999</v>
      </c>
      <c r="G251">
        <v>66133400</v>
      </c>
      <c r="H251" s="4">
        <f t="shared" si="47"/>
        <v>66.133399999999995</v>
      </c>
      <c r="I251" s="10">
        <f t="shared" si="48"/>
        <v>3.9899900000000059</v>
      </c>
      <c r="J251" s="6" t="b">
        <f t="shared" si="42"/>
        <v>0</v>
      </c>
      <c r="K251" s="5">
        <f t="shared" si="43"/>
        <v>1.6564093154057068E-2</v>
      </c>
      <c r="L251" s="5">
        <f t="shared" si="49"/>
        <v>1.3208637206019237E-2</v>
      </c>
      <c r="M251" s="5">
        <f t="shared" si="44"/>
        <v>-1.5637743233464459E-2</v>
      </c>
      <c r="N251" s="4">
        <f t="shared" si="56"/>
        <v>179.32550871390586</v>
      </c>
      <c r="O251" s="4">
        <f t="shared" si="57"/>
        <v>177.36618895326149</v>
      </c>
      <c r="P251" s="5">
        <f t="shared" si="52"/>
        <v>1.092605159576185E-2</v>
      </c>
      <c r="Q251" s="5">
        <f t="shared" si="45"/>
        <v>2.3446136114421649E-2</v>
      </c>
      <c r="R251" s="38"/>
      <c r="S251" s="13">
        <f t="shared" si="46"/>
        <v>4.0398593251180698E-2</v>
      </c>
      <c r="T251" s="20" t="b">
        <f t="shared" si="53"/>
        <v>0</v>
      </c>
      <c r="U251" s="13">
        <f t="shared" si="58"/>
        <v>2.1873745477249188E-2</v>
      </c>
      <c r="V251" s="13"/>
      <c r="W251" s="13">
        <f t="shared" si="54"/>
        <v>7.952853649613411E-3</v>
      </c>
      <c r="AC251" s="28">
        <v>4.36E-2</v>
      </c>
      <c r="AD251" s="14">
        <v>4.33</v>
      </c>
    </row>
    <row r="252" spans="1:32" x14ac:dyDescent="0.2">
      <c r="A252" s="1">
        <v>45243</v>
      </c>
      <c r="B252" s="4">
        <v>185.82</v>
      </c>
      <c r="C252" s="4">
        <v>186.03</v>
      </c>
      <c r="D252" s="4">
        <v>184.21</v>
      </c>
      <c r="E252" s="4">
        <v>184.8</v>
      </c>
      <c r="F252" s="4">
        <v>184.8</v>
      </c>
      <c r="G252">
        <v>43627500</v>
      </c>
      <c r="H252" s="4">
        <f t="shared" si="47"/>
        <v>43.627499999999998</v>
      </c>
      <c r="I252" s="10">
        <f t="shared" si="48"/>
        <v>-1.599993999999981</v>
      </c>
      <c r="J252" s="6" t="b">
        <f t="shared" si="42"/>
        <v>1</v>
      </c>
      <c r="K252" s="5">
        <f t="shared" si="43"/>
        <v>9.8800282286520442E-3</v>
      </c>
      <c r="L252" s="5">
        <f t="shared" si="49"/>
        <v>-5.4891830804002896E-3</v>
      </c>
      <c r="M252" s="5">
        <f t="shared" si="44"/>
        <v>-3.2028662939037151E-3</v>
      </c>
      <c r="N252" s="4">
        <f t="shared" si="56"/>
        <v>180.23792392825487</v>
      </c>
      <c r="O252" s="4">
        <f t="shared" si="57"/>
        <v>178.01260730515179</v>
      </c>
      <c r="P252" s="5">
        <f t="shared" si="52"/>
        <v>1.2346550462869779E-2</v>
      </c>
      <c r="Q252" s="5">
        <f t="shared" si="45"/>
        <v>2.203795952136162E-2</v>
      </c>
      <c r="R252" s="38"/>
      <c r="S252" s="13">
        <f t="shared" si="46"/>
        <v>3.2135723412186609E-2</v>
      </c>
      <c r="T252" s="20" t="b">
        <f t="shared" si="53"/>
        <v>1</v>
      </c>
      <c r="U252" s="13"/>
      <c r="V252" s="13"/>
      <c r="W252" s="13">
        <f t="shared" si="54"/>
        <v>5.0880391802187435E-3</v>
      </c>
      <c r="AC252" s="28">
        <v>4.36E-2</v>
      </c>
      <c r="AD252" s="28">
        <v>2.6200000000000001E-2</v>
      </c>
    </row>
    <row r="253" spans="1:32" x14ac:dyDescent="0.2">
      <c r="A253" s="1">
        <v>45244</v>
      </c>
      <c r="B253" s="4">
        <v>187.7</v>
      </c>
      <c r="C253" s="4">
        <v>188.11</v>
      </c>
      <c r="D253" s="4">
        <v>186.3</v>
      </c>
      <c r="E253" s="4">
        <v>187.44</v>
      </c>
      <c r="F253" s="4">
        <v>187.44</v>
      </c>
      <c r="G253">
        <v>60108400</v>
      </c>
      <c r="H253" s="4">
        <f t="shared" si="47"/>
        <v>60.108400000000003</v>
      </c>
      <c r="I253" s="10">
        <f t="shared" si="48"/>
        <v>2.6399999999999864</v>
      </c>
      <c r="J253" s="6" t="b">
        <f t="shared" si="42"/>
        <v>0</v>
      </c>
      <c r="K253" s="5">
        <f t="shared" si="43"/>
        <v>9.7155126140633496E-3</v>
      </c>
      <c r="L253" s="5">
        <f t="shared" si="49"/>
        <v>-1.3851891315929191E-3</v>
      </c>
      <c r="M253" s="5">
        <f t="shared" si="44"/>
        <v>-6.1191626409016981E-3</v>
      </c>
      <c r="N253" s="4">
        <f t="shared" si="56"/>
        <v>181.43826994021239</v>
      </c>
      <c r="O253" s="4">
        <f t="shared" si="57"/>
        <v>178.83238058296467</v>
      </c>
      <c r="P253" s="5">
        <f t="shared" si="52"/>
        <v>1.4362401923841164E-2</v>
      </c>
      <c r="Q253" s="5">
        <f t="shared" si="45"/>
        <v>2.6795504947162787E-2</v>
      </c>
      <c r="R253" s="38"/>
      <c r="S253" s="13">
        <f t="shared" si="46"/>
        <v>3.6771349627540494E-2</v>
      </c>
      <c r="T253" s="13" t="b">
        <f t="shared" si="53"/>
        <v>0</v>
      </c>
      <c r="U253" s="13"/>
      <c r="V253" s="14"/>
      <c r="W253" s="13">
        <f t="shared" si="54"/>
        <v>6.6597860527694945E-3</v>
      </c>
      <c r="AC253" s="28">
        <v>4.2700000000000002E-2</v>
      </c>
      <c r="AD253" s="28">
        <v>2.76E-2</v>
      </c>
    </row>
    <row r="254" spans="1:32" x14ac:dyDescent="0.2">
      <c r="A254" s="1">
        <v>45245</v>
      </c>
      <c r="B254" s="4">
        <v>187.85</v>
      </c>
      <c r="C254" s="4">
        <v>189.5</v>
      </c>
      <c r="D254" s="4">
        <v>187.78</v>
      </c>
      <c r="E254" s="4">
        <v>188.01</v>
      </c>
      <c r="F254" s="4">
        <v>188.01</v>
      </c>
      <c r="G254">
        <v>53666800</v>
      </c>
      <c r="H254" s="4">
        <f t="shared" si="47"/>
        <v>53.666800000000002</v>
      </c>
      <c r="I254" s="10">
        <f t="shared" si="48"/>
        <v>0.56999999999999318</v>
      </c>
      <c r="J254" s="6" t="b">
        <f t="shared" si="42"/>
        <v>1</v>
      </c>
      <c r="K254" s="5">
        <f t="shared" si="43"/>
        <v>9.1596549153264394E-3</v>
      </c>
      <c r="L254" s="5">
        <f t="shared" si="49"/>
        <v>8.5174341229702743E-4</v>
      </c>
      <c r="M254" s="5">
        <f t="shared" si="44"/>
        <v>-1.2248375758866215E-3</v>
      </c>
      <c r="N254" s="4">
        <f t="shared" si="56"/>
        <v>182.53355828351033</v>
      </c>
      <c r="O254" s="4">
        <f t="shared" si="57"/>
        <v>179.63043444531556</v>
      </c>
      <c r="P254" s="5">
        <f t="shared" si="52"/>
        <v>1.5904603326067055E-2</v>
      </c>
      <c r="Q254" s="5">
        <f t="shared" si="45"/>
        <v>2.8742340673274552E-2</v>
      </c>
      <c r="R254" s="38"/>
      <c r="S254" s="13">
        <f t="shared" si="46"/>
        <v>3.816526551062694E-2</v>
      </c>
      <c r="T254" s="13" t="b">
        <f t="shared" si="53"/>
        <v>0</v>
      </c>
      <c r="U254" s="13"/>
      <c r="V254" s="14"/>
      <c r="W254" s="13">
        <f t="shared" si="54"/>
        <v>6.0366996646234418E-3</v>
      </c>
      <c r="AC254" s="28">
        <v>4.2000000000000003E-2</v>
      </c>
      <c r="AD254" s="28">
        <v>2.1000000000000001E-2</v>
      </c>
    </row>
    <row r="255" spans="1:32" x14ac:dyDescent="0.2">
      <c r="A255" s="1">
        <v>45246</v>
      </c>
      <c r="B255" s="4">
        <v>189.57</v>
      </c>
      <c r="C255" s="4">
        <v>190.95</v>
      </c>
      <c r="D255" s="4">
        <v>188.81</v>
      </c>
      <c r="E255" s="4">
        <v>188.96</v>
      </c>
      <c r="F255" s="4">
        <v>188.96</v>
      </c>
      <c r="G255">
        <v>25169212</v>
      </c>
      <c r="H255" s="4">
        <f t="shared" si="47"/>
        <v>25.169212000000002</v>
      </c>
      <c r="I255" s="10">
        <f t="shared" si="48"/>
        <v>0.95000000000001705</v>
      </c>
      <c r="J255" s="6" t="b">
        <f t="shared" si="42"/>
        <v>1</v>
      </c>
      <c r="K255" s="5">
        <f t="shared" si="43"/>
        <v>1.1334145437211939E-2</v>
      </c>
      <c r="L255" s="5">
        <f t="shared" si="49"/>
        <v>-3.2178087250091534E-3</v>
      </c>
      <c r="M255" s="5">
        <f t="shared" si="44"/>
        <v>-7.9444944653358238E-4</v>
      </c>
      <c r="N255" s="4">
        <f t="shared" si="56"/>
        <v>183.60463190292529</v>
      </c>
      <c r="O255" s="4">
        <f t="shared" si="57"/>
        <v>180.44170101528812</v>
      </c>
      <c r="P255" s="5">
        <f t="shared" si="52"/>
        <v>1.7226857813203024E-2</v>
      </c>
      <c r="Q255" s="5">
        <f t="shared" si="45"/>
        <v>2.8350962844046725E-2</v>
      </c>
      <c r="R255" s="38"/>
      <c r="S255" s="13">
        <f t="shared" si="46"/>
        <v>4.000644221741808E-2</v>
      </c>
      <c r="T255" s="13" t="b">
        <f t="shared" si="53"/>
        <v>0</v>
      </c>
      <c r="U255" s="14"/>
      <c r="V255" s="14"/>
      <c r="W255" s="13">
        <f t="shared" si="54"/>
        <v>5.8678175645454382E-3</v>
      </c>
      <c r="AC255" s="28">
        <v>4.1099999999999998E-2</v>
      </c>
      <c r="AD255" s="28">
        <v>2.9000000000000001E-2</v>
      </c>
    </row>
    <row r="256" spans="1:32" x14ac:dyDescent="0.2">
      <c r="A256" s="1">
        <v>45247</v>
      </c>
      <c r="B256" s="4">
        <v>190.25</v>
      </c>
      <c r="C256" s="4">
        <v>190.38</v>
      </c>
      <c r="D256" s="4">
        <v>188.57</v>
      </c>
      <c r="E256" s="4">
        <v>189.69</v>
      </c>
      <c r="F256" s="4">
        <v>189.69</v>
      </c>
      <c r="G256">
        <v>50922700</v>
      </c>
      <c r="H256" s="4">
        <f t="shared" si="47"/>
        <v>50.922699999999999</v>
      </c>
      <c r="I256" s="10">
        <f t="shared" si="48"/>
        <v>0.72999999999998977</v>
      </c>
      <c r="J256" s="6" t="b">
        <f t="shared" si="42"/>
        <v>0</v>
      </c>
      <c r="K256" s="5">
        <f t="shared" si="43"/>
        <v>9.5985575648300497E-3</v>
      </c>
      <c r="L256" s="5">
        <f t="shared" si="49"/>
        <v>-2.9434954007884484E-3</v>
      </c>
      <c r="M256" s="5">
        <f t="shared" si="44"/>
        <v>-5.9394389351434722E-3</v>
      </c>
      <c r="N256" s="4">
        <f t="shared" si="56"/>
        <v>184.61885991910441</v>
      </c>
      <c r="O256" s="4">
        <f t="shared" si="57"/>
        <v>181.2459009270022</v>
      </c>
      <c r="P256" s="5">
        <f t="shared" si="52"/>
        <v>1.8269850618621322E-2</v>
      </c>
      <c r="Q256" s="5">
        <f t="shared" si="45"/>
        <v>2.1401605895664613E-2</v>
      </c>
      <c r="R256" s="38"/>
      <c r="S256" s="13">
        <f t="shared" si="46"/>
        <v>3.1205588006664006E-2</v>
      </c>
      <c r="T256" s="13" t="b">
        <f t="shared" si="53"/>
        <v>0</v>
      </c>
      <c r="U256" s="14"/>
      <c r="V256" s="14"/>
      <c r="W256" s="13">
        <f t="shared" si="54"/>
        <v>5.5239783749865112E-3</v>
      </c>
      <c r="AC256" s="14"/>
      <c r="AD256" s="14"/>
    </row>
    <row r="257" spans="1:30" x14ac:dyDescent="0.2">
      <c r="A257" s="1">
        <v>45250</v>
      </c>
      <c r="B257" s="4">
        <v>189.89</v>
      </c>
      <c r="C257" s="4">
        <v>191.9</v>
      </c>
      <c r="D257" s="4">
        <v>189.88</v>
      </c>
      <c r="E257" s="4">
        <v>191.48</v>
      </c>
      <c r="F257" s="4">
        <v>191.48</v>
      </c>
      <c r="G257">
        <v>46505100</v>
      </c>
      <c r="H257" s="4">
        <f t="shared" si="47"/>
        <v>46.505099999999999</v>
      </c>
      <c r="I257" s="10">
        <f t="shared" si="48"/>
        <v>1.789999999999992</v>
      </c>
      <c r="J257" s="6" t="b">
        <f t="shared" si="42"/>
        <v>0</v>
      </c>
      <c r="K257" s="5">
        <f t="shared" si="43"/>
        <v>1.0638297872340479E-2</v>
      </c>
      <c r="L257" s="5">
        <f t="shared" si="49"/>
        <v>8.3732687345305368E-3</v>
      </c>
      <c r="M257" s="5">
        <f t="shared" si="44"/>
        <v>-8.4263745523488216E-3</v>
      </c>
      <c r="N257" s="4">
        <f t="shared" si="56"/>
        <v>185.76238326592033</v>
      </c>
      <c r="O257" s="4">
        <f t="shared" si="57"/>
        <v>182.13582258552375</v>
      </c>
      <c r="P257" s="5">
        <f t="shared" si="52"/>
        <v>1.952257834248998E-2</v>
      </c>
      <c r="Q257" s="5">
        <f t="shared" si="45"/>
        <v>2.2166041701700497E-2</v>
      </c>
      <c r="S257" s="13">
        <f t="shared" si="46"/>
        <v>3.3040148528314391E-2</v>
      </c>
      <c r="T257" s="13" t="b">
        <f t="shared" si="53"/>
        <v>0</v>
      </c>
      <c r="U257" s="14"/>
      <c r="V257" s="14"/>
      <c r="W257" s="13">
        <f t="shared" si="54"/>
        <v>6.1939681965157301E-3</v>
      </c>
      <c r="AC257" s="14"/>
      <c r="AD257" s="14"/>
    </row>
    <row r="258" spans="1:30" x14ac:dyDescent="0.2">
      <c r="A258" s="1">
        <v>45251</v>
      </c>
      <c r="B258" s="4">
        <v>191.41</v>
      </c>
      <c r="C258" s="4">
        <v>191.52</v>
      </c>
      <c r="D258" s="4">
        <v>189.74</v>
      </c>
      <c r="E258" s="4">
        <v>190.64</v>
      </c>
      <c r="F258" s="4">
        <v>190.64</v>
      </c>
      <c r="G258">
        <v>38082700</v>
      </c>
      <c r="H258" s="4">
        <f t="shared" si="47"/>
        <v>38.082700000000003</v>
      </c>
      <c r="I258" s="10">
        <f t="shared" si="48"/>
        <v>-0.84000000000000341</v>
      </c>
      <c r="J258" s="6" t="b">
        <f t="shared" si="42"/>
        <v>0</v>
      </c>
      <c r="K258" s="5">
        <f t="shared" si="43"/>
        <v>9.3812585643512237E-3</v>
      </c>
      <c r="L258" s="5">
        <f t="shared" si="49"/>
        <v>-4.0227783292409499E-3</v>
      </c>
      <c r="M258" s="5">
        <f t="shared" si="44"/>
        <v>-4.743332981975215E-3</v>
      </c>
      <c r="N258" s="4">
        <f t="shared" si="56"/>
        <v>186.57531938826693</v>
      </c>
      <c r="O258" s="4">
        <f t="shared" si="57"/>
        <v>182.87531627373909</v>
      </c>
      <c r="P258" s="5">
        <f t="shared" si="52"/>
        <v>1.9831149836212075E-2</v>
      </c>
      <c r="Q258" s="5">
        <f t="shared" si="45"/>
        <v>1.696194663961589E-2</v>
      </c>
      <c r="S258" s="13">
        <f t="shared" si="46"/>
        <v>2.6502329611148078E-2</v>
      </c>
      <c r="T258" s="13" t="b">
        <f t="shared" si="53"/>
        <v>1</v>
      </c>
      <c r="U258" s="14"/>
      <c r="V258" s="14"/>
      <c r="W258" s="13">
        <f t="shared" si="54"/>
        <v>4.3762149691139278E-3</v>
      </c>
      <c r="AC258" s="14"/>
      <c r="AD258" s="14"/>
    </row>
    <row r="259" spans="1:30" x14ac:dyDescent="0.2">
      <c r="A259" s="1">
        <v>45252</v>
      </c>
      <c r="B259" s="4">
        <v>191.49</v>
      </c>
      <c r="C259" s="4">
        <v>192.93</v>
      </c>
      <c r="D259" s="4">
        <v>190.83</v>
      </c>
      <c r="E259" s="4">
        <v>191.31</v>
      </c>
      <c r="F259" s="4">
        <v>191.31</v>
      </c>
      <c r="G259">
        <v>39617700</v>
      </c>
      <c r="H259" s="4">
        <f t="shared" si="47"/>
        <v>39.617699999999999</v>
      </c>
      <c r="I259" s="10">
        <f t="shared" si="48"/>
        <v>0.67000000000001592</v>
      </c>
      <c r="J259" s="6" t="b">
        <f t="shared" si="42"/>
        <v>1</v>
      </c>
      <c r="K259" s="5">
        <f t="shared" si="43"/>
        <v>1.1004559031598775E-2</v>
      </c>
      <c r="L259" s="5">
        <f t="shared" si="49"/>
        <v>-9.3999686667714662E-4</v>
      </c>
      <c r="M259" s="5">
        <f t="shared" si="44"/>
        <v>-2.5153277786511019E-3</v>
      </c>
      <c r="N259" s="4">
        <f t="shared" si="56"/>
        <v>187.36443282355577</v>
      </c>
      <c r="O259" s="4">
        <f t="shared" si="57"/>
        <v>183.60876703254439</v>
      </c>
      <c r="P259" s="5">
        <f t="shared" si="52"/>
        <v>2.0044710377599546E-2</v>
      </c>
      <c r="Q259" s="5">
        <f t="shared" si="45"/>
        <v>1.8496398298324963E-2</v>
      </c>
      <c r="S259" s="13">
        <f t="shared" si="46"/>
        <v>2.9704502036869619E-2</v>
      </c>
      <c r="T259" s="13" t="b">
        <f t="shared" si="53"/>
        <v>0</v>
      </c>
      <c r="U259" s="14"/>
      <c r="V259" s="14"/>
      <c r="W259" s="13">
        <f t="shared" si="54"/>
        <v>4.2294631351892766E-3</v>
      </c>
      <c r="AC259" s="14"/>
      <c r="AD259" s="14"/>
    </row>
    <row r="260" spans="1:30" x14ac:dyDescent="0.2">
      <c r="AC260" s="14"/>
      <c r="AD260" s="14"/>
    </row>
  </sheetData>
  <mergeCells count="5">
    <mergeCell ref="R48:R60"/>
    <mergeCell ref="R201:R202"/>
    <mergeCell ref="R95:R98"/>
    <mergeCell ref="R158:R160"/>
    <mergeCell ref="AC249:AF249"/>
  </mergeCells>
  <conditionalFormatting sqref="K1:K259">
    <cfRule type="top10" dxfId="232" priority="11" percent="1" rank="10"/>
  </conditionalFormatting>
  <conditionalFormatting sqref="L2:L259">
    <cfRule type="cellIs" dxfId="231" priority="1" operator="between">
      <formula>-0.006</formula>
      <formula>0.006</formula>
    </cfRule>
    <cfRule type="cellIs" dxfId="230" priority="3" operator="between">
      <formula>-0.001</formula>
      <formula>0.001</formula>
    </cfRule>
  </conditionalFormatting>
  <conditionalFormatting sqref="P1:P259">
    <cfRule type="top10" dxfId="229" priority="10" percent="1" rank="10"/>
    <cfRule type="top10" dxfId="228" priority="22" percent="1" rank="10"/>
    <cfRule type="top10" dxfId="227" priority="23" rank="10"/>
  </conditionalFormatting>
  <conditionalFormatting sqref="P2:P259">
    <cfRule type="top10" dxfId="226" priority="2" percent="1" rank="10"/>
    <cfRule type="top10" dxfId="225" priority="24" percent="1" rank="10"/>
  </conditionalFormatting>
  <conditionalFormatting sqref="Q1:Q259">
    <cfRule type="top10" dxfId="224" priority="8" rank="10"/>
    <cfRule type="top10" dxfId="223" priority="9" percent="1" rank="10"/>
  </conditionalFormatting>
  <conditionalFormatting sqref="S1:S259">
    <cfRule type="top10" dxfId="222" priority="6" rank="10"/>
    <cfRule type="top10" dxfId="221" priority="7" percent="1" rank="10"/>
  </conditionalFormatting>
  <conditionalFormatting sqref="T1">
    <cfRule type="top10" dxfId="220" priority="30" percent="1" rank="10"/>
    <cfRule type="top10" dxfId="219" priority="31" rank="10"/>
  </conditionalFormatting>
  <conditionalFormatting sqref="T1:T259">
    <cfRule type="containsText" dxfId="218" priority="25" operator="containsText" text="FALSE">
      <formula>NOT(ISERROR(SEARCH("FALSE",T1)))</formula>
    </cfRule>
    <cfRule type="cellIs" dxfId="217" priority="26" operator="equal">
      <formula>FALSE</formula>
    </cfRule>
    <cfRule type="top10" dxfId="216" priority="27" percent="1" rank="7"/>
    <cfRule type="colorScale" priority="28">
      <colorScale>
        <cfvo type="min"/>
        <cfvo type="percent" val="&quot;7$P:$P&quot;"/>
        <color rgb="FF92D050"/>
        <color theme="1"/>
      </colorScale>
    </cfRule>
    <cfRule type="top10" dxfId="215" priority="29" percent="1" rank="10"/>
  </conditionalFormatting>
  <conditionalFormatting sqref="U1">
    <cfRule type="top10" dxfId="214" priority="20" percent="1" rank="10"/>
    <cfRule type="top10" dxfId="213" priority="21" rank="10"/>
  </conditionalFormatting>
  <conditionalFormatting sqref="U1:U256">
    <cfRule type="top10" dxfId="212" priority="17" percent="1" rank="7"/>
    <cfRule type="colorScale" priority="18">
      <colorScale>
        <cfvo type="min"/>
        <cfvo type="percent" val="&quot;7$P:$P&quot;"/>
        <color rgb="FF92D050"/>
        <color theme="1"/>
      </colorScale>
    </cfRule>
    <cfRule type="top10" dxfId="211" priority="19" percent="1" rank="10"/>
  </conditionalFormatting>
  <conditionalFormatting sqref="V1:W1">
    <cfRule type="top10" dxfId="210" priority="15" percent="1" rank="10"/>
    <cfRule type="top10" dxfId="209" priority="16" rank="10"/>
  </conditionalFormatting>
  <conditionalFormatting sqref="V1:W255 V256 W256:W259">
    <cfRule type="top10" dxfId="208" priority="12" percent="1" rank="7"/>
    <cfRule type="colorScale" priority="13">
      <colorScale>
        <cfvo type="min"/>
        <cfvo type="percent" val="&quot;7$P:$P&quot;"/>
        <color rgb="FF92D050"/>
        <color theme="1"/>
      </colorScale>
    </cfRule>
    <cfRule type="top10" dxfId="207" priority="14" percent="1" rank="10"/>
  </conditionalFormatting>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89C4A-C1A1-B54A-B43B-A063130ADB71}">
  <dimension ref="A1:AB256"/>
  <sheetViews>
    <sheetView topLeftCell="A218" workbookViewId="0">
      <selection activeCell="R100" sqref="R100:R105"/>
    </sheetView>
  </sheetViews>
  <sheetFormatPr baseColWidth="10" defaultRowHeight="16" x14ac:dyDescent="0.2"/>
  <cols>
    <col min="17" max="17" width="17.1640625" customWidth="1"/>
    <col min="18" max="18" width="48.6640625" customWidth="1"/>
    <col min="24" max="24" width="15" bestFit="1" customWidth="1"/>
    <col min="27" max="27" width="25.83203125" customWidth="1"/>
    <col min="28" max="28" width="162" bestFit="1" customWidth="1"/>
  </cols>
  <sheetData>
    <row r="1" spans="1:28" x14ac:dyDescent="0.2">
      <c r="A1" s="7" t="s">
        <v>0</v>
      </c>
      <c r="B1" s="8" t="s">
        <v>1</v>
      </c>
      <c r="C1" s="8" t="s">
        <v>2</v>
      </c>
      <c r="D1" s="8" t="s">
        <v>3</v>
      </c>
      <c r="E1" s="8" t="s">
        <v>4</v>
      </c>
      <c r="F1" s="8" t="s">
        <v>5</v>
      </c>
      <c r="G1" s="7" t="s">
        <v>6</v>
      </c>
      <c r="H1" s="8"/>
      <c r="I1" s="7" t="s">
        <v>10</v>
      </c>
      <c r="J1" s="7" t="s">
        <v>8</v>
      </c>
      <c r="K1" s="7" t="s">
        <v>7</v>
      </c>
      <c r="L1" s="7" t="s">
        <v>32</v>
      </c>
      <c r="M1" s="7" t="s">
        <v>26</v>
      </c>
      <c r="N1" s="11" t="s">
        <v>11</v>
      </c>
      <c r="O1" s="24" t="s">
        <v>20</v>
      </c>
      <c r="P1" s="24" t="s">
        <v>23</v>
      </c>
      <c r="Q1" s="7" t="s">
        <v>13</v>
      </c>
      <c r="R1" s="14"/>
      <c r="S1" s="12" t="s">
        <v>16</v>
      </c>
      <c r="T1" s="7" t="s">
        <v>17</v>
      </c>
      <c r="U1" s="7" t="s">
        <v>18</v>
      </c>
      <c r="V1" s="7" t="s">
        <v>19</v>
      </c>
      <c r="W1" s="7" t="s">
        <v>122</v>
      </c>
      <c r="X1" s="7" t="s">
        <v>12</v>
      </c>
      <c r="Y1">
        <v>11</v>
      </c>
      <c r="AB1" s="12" t="s">
        <v>25</v>
      </c>
    </row>
    <row r="2" spans="1:28" x14ac:dyDescent="0.2">
      <c r="A2" s="1">
        <v>43416</v>
      </c>
      <c r="B2" s="4">
        <v>49.75</v>
      </c>
      <c r="C2" s="4">
        <v>49.962502000000001</v>
      </c>
      <c r="D2" s="4">
        <v>48.447498000000003</v>
      </c>
      <c r="E2" s="4">
        <v>48.542499999999997</v>
      </c>
      <c r="F2" s="4">
        <v>46.591621000000004</v>
      </c>
      <c r="G2" s="2">
        <v>204542000</v>
      </c>
      <c r="H2" s="4">
        <f>(G2/1000000)</f>
        <v>204.542</v>
      </c>
      <c r="I2" s="9"/>
      <c r="J2" s="6" t="b">
        <f t="shared" ref="J2:J65" si="0">(E2-D2)&lt;(C2-E2)</f>
        <v>1</v>
      </c>
      <c r="K2" s="5">
        <f t="shared" ref="K2:K65" si="1">(C2-D2)/D2</f>
        <v>3.1271047268529688E-2</v>
      </c>
      <c r="L2" s="5">
        <f>(E2-B2)/B2</f>
        <v>-2.4271356783919659E-2</v>
      </c>
      <c r="M2" s="5">
        <f t="shared" ref="M2:M65" si="2">(D2-F2)/D2</f>
        <v>3.8306973045336611E-2</v>
      </c>
      <c r="N2" s="4">
        <v>51.88</v>
      </c>
      <c r="O2" s="4">
        <v>53</v>
      </c>
      <c r="P2" s="5">
        <f>(N2-O2)/N2</f>
        <v>-2.158828064764837E-2</v>
      </c>
      <c r="Q2" s="43">
        <f t="shared" ref="Q2:Q65" si="3">(D2-N2)/N2</f>
        <v>-6.6162336160370067E-2</v>
      </c>
      <c r="R2" s="45"/>
      <c r="S2" s="13">
        <f t="shared" ref="S2:S65" si="4">(C2-N2)/N2</f>
        <v>-3.6960254433307665E-2</v>
      </c>
      <c r="T2" s="19"/>
      <c r="U2" s="13"/>
      <c r="V2" s="13"/>
      <c r="W2" s="13"/>
      <c r="X2" s="7" t="s">
        <v>22</v>
      </c>
      <c r="Y2">
        <v>22</v>
      </c>
      <c r="AB2" s="14" t="str">
        <f>notes!A1</f>
        <v>check if the bar is in value zone</v>
      </c>
    </row>
    <row r="3" spans="1:28" x14ac:dyDescent="0.2">
      <c r="A3" s="1">
        <v>43417</v>
      </c>
      <c r="B3" s="4">
        <v>47.907501000000003</v>
      </c>
      <c r="C3" s="4">
        <v>49.294998</v>
      </c>
      <c r="D3" s="4">
        <v>47.862499</v>
      </c>
      <c r="E3" s="4">
        <v>48.057499</v>
      </c>
      <c r="F3" s="4">
        <v>46.126114000000001</v>
      </c>
      <c r="G3" s="2">
        <v>187531600</v>
      </c>
      <c r="H3" s="4">
        <f t="shared" ref="H3:H66" si="5">(G3/1000000)</f>
        <v>187.5316</v>
      </c>
      <c r="I3" s="10">
        <f t="shared" ref="I3:I66" si="6">(E3-E2)</f>
        <v>-0.48500099999999691</v>
      </c>
      <c r="J3" s="6" t="b">
        <f t="shared" si="0"/>
        <v>1</v>
      </c>
      <c r="K3" s="5">
        <f t="shared" si="1"/>
        <v>2.9929465237492091E-2</v>
      </c>
      <c r="L3" s="5">
        <f t="shared" ref="L3:L66" si="7">(E3-B3)/B3</f>
        <v>3.1309919505088882E-3</v>
      </c>
      <c r="M3" s="5">
        <f t="shared" si="2"/>
        <v>3.6278611361266332E-2</v>
      </c>
      <c r="N3" s="4">
        <f t="shared" ref="N3:N66" si="8">(E3-N2)*(2/($Y$1+1))+N2</f>
        <v>51.2429165</v>
      </c>
      <c r="O3" s="4">
        <f t="shared" ref="O3:O66" si="9">(E3-O2)*(2/($Y$2+1))+O2</f>
        <v>52.570217304347828</v>
      </c>
      <c r="P3" s="5">
        <f t="shared" ref="P3:P66" si="10">(N3-O3)/N3</f>
        <v>-2.5902132333701741E-2</v>
      </c>
      <c r="Q3" s="43">
        <f t="shared" si="3"/>
        <v>-6.5968483663493283E-2</v>
      </c>
      <c r="R3" s="45"/>
      <c r="S3" s="13">
        <f t="shared" si="4"/>
        <v>-3.801341986457777E-2</v>
      </c>
      <c r="T3" s="20" t="b">
        <f t="shared" ref="T3:T66" si="11">(E3&lt;E2)</f>
        <v>1</v>
      </c>
      <c r="U3" s="13"/>
      <c r="V3" s="13"/>
      <c r="W3" s="13">
        <f>(N3-N2)/N2</f>
        <v>-1.2279944101773377E-2</v>
      </c>
      <c r="AB3" s="14" t="str">
        <f>notes!A2</f>
        <v>open-high can be large , but that doesn't signal shorting if the bar is below fast EMA</v>
      </c>
    </row>
    <row r="4" spans="1:28" x14ac:dyDescent="0.2">
      <c r="A4" s="1">
        <v>43418</v>
      </c>
      <c r="B4" s="4">
        <v>48.474997999999999</v>
      </c>
      <c r="C4" s="4">
        <v>48.619999</v>
      </c>
      <c r="D4" s="4">
        <v>46.482498</v>
      </c>
      <c r="E4" s="4">
        <v>46.700001</v>
      </c>
      <c r="F4" s="4">
        <v>44.823166000000001</v>
      </c>
      <c r="G4" s="2">
        <v>243204000</v>
      </c>
      <c r="H4" s="4">
        <f t="shared" si="5"/>
        <v>243.20400000000001</v>
      </c>
      <c r="I4" s="10">
        <f t="shared" si="6"/>
        <v>-1.3574979999999996</v>
      </c>
      <c r="J4" s="6" t="b">
        <f t="shared" si="0"/>
        <v>1</v>
      </c>
      <c r="K4" s="5">
        <f t="shared" si="1"/>
        <v>4.5985071628465414E-2</v>
      </c>
      <c r="L4" s="5">
        <f t="shared" si="7"/>
        <v>-3.6616752413274965E-2</v>
      </c>
      <c r="M4" s="5">
        <f t="shared" si="2"/>
        <v>3.5697995404635939E-2</v>
      </c>
      <c r="N4" s="4">
        <f t="shared" si="8"/>
        <v>50.48576391666667</v>
      </c>
      <c r="O4" s="4">
        <f t="shared" si="9"/>
        <v>52.059763712665408</v>
      </c>
      <c r="P4" s="5">
        <f t="shared" si="10"/>
        <v>-3.1177101699339033E-2</v>
      </c>
      <c r="Q4" s="43">
        <f t="shared" si="3"/>
        <v>-7.9294945863839603E-2</v>
      </c>
      <c r="R4" s="14"/>
      <c r="S4" s="13">
        <f t="shared" si="4"/>
        <v>-3.6956258000698142E-2</v>
      </c>
      <c r="T4" s="20" t="b">
        <f t="shared" si="11"/>
        <v>1</v>
      </c>
      <c r="U4" s="13"/>
      <c r="V4" s="13"/>
      <c r="W4" s="13">
        <f t="shared" ref="W4:W67" si="12">(N4-N3)/N3</f>
        <v>-1.4775751168131301E-2</v>
      </c>
      <c r="AB4" s="14"/>
    </row>
    <row r="5" spans="1:28" x14ac:dyDescent="0.2">
      <c r="A5" s="1">
        <v>43419</v>
      </c>
      <c r="B5" s="4">
        <v>47.097499999999997</v>
      </c>
      <c r="C5" s="4">
        <v>47.9925</v>
      </c>
      <c r="D5" s="4">
        <v>46.724997999999999</v>
      </c>
      <c r="E5" s="4">
        <v>47.852500999999997</v>
      </c>
      <c r="F5" s="4">
        <v>45.929355999999999</v>
      </c>
      <c r="G5" s="2">
        <v>185915200</v>
      </c>
      <c r="H5" s="4">
        <f t="shared" si="5"/>
        <v>185.9152</v>
      </c>
      <c r="I5" s="10">
        <f t="shared" si="6"/>
        <v>1.1524999999999963</v>
      </c>
      <c r="J5" s="6" t="b">
        <f t="shared" si="0"/>
        <v>0</v>
      </c>
      <c r="K5" s="5">
        <f t="shared" si="1"/>
        <v>2.7126849743257353E-2</v>
      </c>
      <c r="L5" s="5">
        <f t="shared" si="7"/>
        <v>1.603059610382717E-2</v>
      </c>
      <c r="M5" s="5">
        <f t="shared" si="2"/>
        <v>1.7028186924695019E-2</v>
      </c>
      <c r="N5" s="4">
        <f t="shared" si="8"/>
        <v>50.046886763888892</v>
      </c>
      <c r="O5" s="4">
        <f t="shared" si="9"/>
        <v>51.693914781129287</v>
      </c>
      <c r="P5" s="5">
        <f t="shared" si="10"/>
        <v>-3.29096997583634E-2</v>
      </c>
      <c r="Q5" s="43">
        <f t="shared" si="3"/>
        <v>-6.6375532599278225E-2</v>
      </c>
      <c r="R5" s="14"/>
      <c r="S5" s="13">
        <f t="shared" si="4"/>
        <v>-4.1049241955470168E-2</v>
      </c>
      <c r="T5" s="20" t="b">
        <f t="shared" si="11"/>
        <v>0</v>
      </c>
      <c r="U5" s="13"/>
      <c r="V5" s="13"/>
      <c r="W5" s="13">
        <f t="shared" si="12"/>
        <v>-8.6930872929287875E-3</v>
      </c>
      <c r="AB5" s="12" t="str">
        <f>notes!A4</f>
        <v>criteria to choose a stock</v>
      </c>
    </row>
    <row r="6" spans="1:28" x14ac:dyDescent="0.2">
      <c r="A6" s="1">
        <v>43420</v>
      </c>
      <c r="B6" s="4">
        <v>47.625</v>
      </c>
      <c r="C6" s="4">
        <v>48.7425</v>
      </c>
      <c r="D6" s="4">
        <v>47.365001999999997</v>
      </c>
      <c r="E6" s="4">
        <v>48.3825</v>
      </c>
      <c r="F6" s="4">
        <v>46.438046</v>
      </c>
      <c r="G6" s="2">
        <v>147713200</v>
      </c>
      <c r="H6" s="4">
        <f t="shared" si="5"/>
        <v>147.7132</v>
      </c>
      <c r="I6" s="10">
        <f t="shared" si="6"/>
        <v>0.52999900000000366</v>
      </c>
      <c r="J6" s="6" t="b">
        <f t="shared" si="0"/>
        <v>0</v>
      </c>
      <c r="K6" s="5">
        <f t="shared" si="1"/>
        <v>2.9082612516304819E-2</v>
      </c>
      <c r="L6" s="5">
        <f t="shared" si="7"/>
        <v>1.5905511811023627E-2</v>
      </c>
      <c r="M6" s="5">
        <f t="shared" si="2"/>
        <v>1.9570483708625137E-2</v>
      </c>
      <c r="N6" s="4">
        <f t="shared" si="8"/>
        <v>49.769488969907414</v>
      </c>
      <c r="O6" s="4">
        <f t="shared" si="9"/>
        <v>51.40596566972674</v>
      </c>
      <c r="P6" s="5">
        <f t="shared" si="10"/>
        <v>-3.2881123228104756E-2</v>
      </c>
      <c r="Q6" s="43">
        <f t="shared" si="3"/>
        <v>-4.831247054518209E-2</v>
      </c>
      <c r="R6" s="14"/>
      <c r="S6" s="13">
        <f t="shared" si="4"/>
        <v>-2.0634910889448192E-2</v>
      </c>
      <c r="T6" s="20" t="b">
        <f t="shared" si="11"/>
        <v>0</v>
      </c>
      <c r="U6" s="13">
        <f>(E6-E5)/E5</f>
        <v>1.1075680245009633E-2</v>
      </c>
      <c r="V6" s="13"/>
      <c r="W6" s="13">
        <f t="shared" si="12"/>
        <v>-5.5427582396920163E-3</v>
      </c>
      <c r="AB6" s="14" t="str">
        <f>notes!A5</f>
        <v>1. low-fast ema %</v>
      </c>
    </row>
    <row r="7" spans="1:28" x14ac:dyDescent="0.2">
      <c r="A7" s="1">
        <v>43423</v>
      </c>
      <c r="B7" s="4">
        <v>47.5</v>
      </c>
      <c r="C7" s="4">
        <v>47.674999</v>
      </c>
      <c r="D7" s="4">
        <v>46.247501</v>
      </c>
      <c r="E7" s="4">
        <v>46.465000000000003</v>
      </c>
      <c r="F7" s="4">
        <v>44.597614</v>
      </c>
      <c r="G7" s="2">
        <v>167701200</v>
      </c>
      <c r="H7" s="4">
        <f t="shared" si="5"/>
        <v>167.7012</v>
      </c>
      <c r="I7" s="10">
        <f t="shared" si="6"/>
        <v>-1.9174999999999969</v>
      </c>
      <c r="J7" s="6" t="b">
        <f t="shared" si="0"/>
        <v>1</v>
      </c>
      <c r="K7" s="5">
        <f t="shared" si="1"/>
        <v>3.086648941312526E-2</v>
      </c>
      <c r="L7" s="5">
        <f t="shared" si="7"/>
        <v>-2.1789473684210456E-2</v>
      </c>
      <c r="M7" s="5">
        <f t="shared" si="2"/>
        <v>3.5675160048107238E-2</v>
      </c>
      <c r="N7" s="4">
        <f t="shared" si="8"/>
        <v>49.218740808256179</v>
      </c>
      <c r="O7" s="4">
        <f t="shared" si="9"/>
        <v>50.976316481054852</v>
      </c>
      <c r="P7" s="5">
        <f t="shared" si="10"/>
        <v>-3.5709480655869381E-2</v>
      </c>
      <c r="Q7" s="43">
        <f t="shared" si="3"/>
        <v>-6.036805817181267E-2</v>
      </c>
      <c r="R7" s="45"/>
      <c r="S7" s="13">
        <f t="shared" si="4"/>
        <v>-3.1364918787138589E-2</v>
      </c>
      <c r="T7" s="20" t="b">
        <f t="shared" si="11"/>
        <v>1</v>
      </c>
      <c r="U7" s="13">
        <f>(E7-E6)/E6</f>
        <v>-3.9632098382679622E-2</v>
      </c>
      <c r="V7" s="13"/>
      <c r="W7" s="13">
        <f t="shared" si="12"/>
        <v>-1.1065979841268593E-2</v>
      </c>
      <c r="X7" s="22"/>
      <c r="Y7" s="22"/>
      <c r="AB7" s="14" t="str">
        <f>notes!A6</f>
        <v>2. high-fast ema%</v>
      </c>
    </row>
    <row r="8" spans="1:28" x14ac:dyDescent="0.2">
      <c r="A8" s="1">
        <v>43424</v>
      </c>
      <c r="B8" s="4">
        <v>44.592498999999997</v>
      </c>
      <c r="C8" s="4">
        <v>45.3675</v>
      </c>
      <c r="D8" s="4">
        <v>43.877499</v>
      </c>
      <c r="E8" s="4">
        <v>44.244999</v>
      </c>
      <c r="F8" s="4">
        <v>42.466830999999999</v>
      </c>
      <c r="G8" s="2">
        <v>271300800</v>
      </c>
      <c r="H8" s="4">
        <f t="shared" si="5"/>
        <v>271.30079999999998</v>
      </c>
      <c r="I8" s="10">
        <f t="shared" si="6"/>
        <v>-2.2200010000000034</v>
      </c>
      <c r="J8" s="6" t="b">
        <f t="shared" si="0"/>
        <v>1</v>
      </c>
      <c r="K8" s="5">
        <f t="shared" si="1"/>
        <v>3.3958202585794586E-2</v>
      </c>
      <c r="L8" s="5">
        <f t="shared" si="7"/>
        <v>-7.7927904421772063E-3</v>
      </c>
      <c r="M8" s="5">
        <f t="shared" si="2"/>
        <v>3.2150146023591751E-2</v>
      </c>
      <c r="N8" s="4">
        <f t="shared" si="8"/>
        <v>48.389783840213482</v>
      </c>
      <c r="O8" s="4">
        <f t="shared" si="9"/>
        <v>50.390984526180517</v>
      </c>
      <c r="P8" s="5">
        <f t="shared" si="10"/>
        <v>-4.1355850908016918E-2</v>
      </c>
      <c r="Q8" s="43">
        <f t="shared" si="3"/>
        <v>-9.3248708345409617E-2</v>
      </c>
      <c r="R8" s="45"/>
      <c r="S8" s="13">
        <f t="shared" si="4"/>
        <v>-6.2457064288472114E-2</v>
      </c>
      <c r="T8" s="20" t="b">
        <f t="shared" si="11"/>
        <v>1</v>
      </c>
      <c r="U8" s="13">
        <f>(E8-E7)/E7</f>
        <v>-4.7777918863660888E-2</v>
      </c>
      <c r="V8" s="13"/>
      <c r="W8" s="13">
        <f t="shared" si="12"/>
        <v>-1.6842303448438557E-2</v>
      </c>
      <c r="X8" s="22"/>
      <c r="Y8" s="22"/>
      <c r="AB8" s="14" t="str">
        <f>notes!A7</f>
        <v>3. high - close % -  shows if the close fell from high</v>
      </c>
    </row>
    <row r="9" spans="1:28" x14ac:dyDescent="0.2">
      <c r="A9" s="1">
        <v>43425</v>
      </c>
      <c r="B9" s="4">
        <v>44.932499</v>
      </c>
      <c r="C9" s="4">
        <v>45.067501</v>
      </c>
      <c r="D9" s="4">
        <v>44.137501</v>
      </c>
      <c r="E9" s="4">
        <v>44.195</v>
      </c>
      <c r="F9" s="4">
        <v>42.418838999999998</v>
      </c>
      <c r="G9" s="2">
        <v>124496800</v>
      </c>
      <c r="H9" s="4">
        <f t="shared" si="5"/>
        <v>124.49679999999999</v>
      </c>
      <c r="I9" s="10">
        <f t="shared" si="6"/>
        <v>-4.9998999999999683E-2</v>
      </c>
      <c r="J9" s="6" t="b">
        <f t="shared" si="0"/>
        <v>1</v>
      </c>
      <c r="K9" s="5">
        <f t="shared" si="1"/>
        <v>2.1070517789396361E-2</v>
      </c>
      <c r="L9" s="5">
        <f t="shared" si="7"/>
        <v>-1.6413487262304276E-2</v>
      </c>
      <c r="M9" s="5">
        <f t="shared" si="2"/>
        <v>3.8938815317160841E-2</v>
      </c>
      <c r="N9" s="4">
        <f t="shared" si="8"/>
        <v>47.690653200177906</v>
      </c>
      <c r="O9" s="4">
        <f t="shared" si="9"/>
        <v>49.852203263034383</v>
      </c>
      <c r="P9" s="5">
        <f t="shared" si="10"/>
        <v>-4.5324396245602569E-2</v>
      </c>
      <c r="Q9" s="43">
        <f t="shared" si="3"/>
        <v>-7.450416301206482E-2</v>
      </c>
      <c r="R9" s="45"/>
      <c r="S9" s="13">
        <f t="shared" si="4"/>
        <v>-5.500348651479825E-2</v>
      </c>
      <c r="T9" s="20" t="b">
        <f t="shared" si="11"/>
        <v>1</v>
      </c>
      <c r="U9" s="13">
        <f>(E9-E8)/E8</f>
        <v>-1.1300486186020635E-3</v>
      </c>
      <c r="V9" s="13">
        <f>(E9-E6)/E6</f>
        <v>-8.6549888906112746E-2</v>
      </c>
      <c r="W9" s="13">
        <f t="shared" si="12"/>
        <v>-1.4447897563340147E-2</v>
      </c>
      <c r="X9" s="22"/>
      <c r="Y9" s="22"/>
      <c r="AB9" s="14" t="str">
        <f>notes!A8</f>
        <v>4. ema difference %</v>
      </c>
    </row>
    <row r="10" spans="1:28" x14ac:dyDescent="0.2">
      <c r="A10" s="1">
        <v>43427</v>
      </c>
      <c r="B10" s="4">
        <v>43.735000999999997</v>
      </c>
      <c r="C10" s="4">
        <v>44.150002000000001</v>
      </c>
      <c r="D10" s="4">
        <v>43.025002000000001</v>
      </c>
      <c r="E10" s="4">
        <v>43.072498000000003</v>
      </c>
      <c r="F10" s="4">
        <v>41.341450000000002</v>
      </c>
      <c r="G10" s="2">
        <v>94496000</v>
      </c>
      <c r="H10" s="4">
        <f t="shared" si="5"/>
        <v>94.495999999999995</v>
      </c>
      <c r="I10" s="10">
        <f t="shared" si="6"/>
        <v>-1.1225019999999972</v>
      </c>
      <c r="J10" s="6" t="b">
        <f t="shared" si="0"/>
        <v>1</v>
      </c>
      <c r="K10" s="5">
        <f t="shared" si="1"/>
        <v>2.6147587395812324E-2</v>
      </c>
      <c r="L10" s="5">
        <f t="shared" si="7"/>
        <v>-1.5148119008845887E-2</v>
      </c>
      <c r="M10" s="5">
        <f t="shared" si="2"/>
        <v>3.9129620493684084E-2</v>
      </c>
      <c r="N10" s="4">
        <f t="shared" si="8"/>
        <v>46.920960666814921</v>
      </c>
      <c r="O10" s="4">
        <f t="shared" si="9"/>
        <v>49.262663674944434</v>
      </c>
      <c r="P10" s="5">
        <f t="shared" si="10"/>
        <v>-4.9907396925606744E-2</v>
      </c>
      <c r="Q10" s="43">
        <f t="shared" si="3"/>
        <v>-8.3032372130657506E-2</v>
      </c>
      <c r="R10" s="45"/>
      <c r="S10" s="13">
        <f t="shared" si="4"/>
        <v>-5.9055880941813153E-2</v>
      </c>
      <c r="T10" s="20" t="b">
        <f t="shared" si="11"/>
        <v>1</v>
      </c>
      <c r="U10" s="13"/>
      <c r="V10" s="13"/>
      <c r="W10" s="13">
        <f t="shared" si="12"/>
        <v>-1.6139274296207661E-2</v>
      </c>
    </row>
    <row r="11" spans="1:28" x14ac:dyDescent="0.2">
      <c r="A11" s="1">
        <v>43430</v>
      </c>
      <c r="B11" s="4">
        <v>43.560001</v>
      </c>
      <c r="C11" s="4">
        <v>43.737499</v>
      </c>
      <c r="D11" s="4">
        <v>42.564999</v>
      </c>
      <c r="E11" s="4">
        <v>43.654998999999997</v>
      </c>
      <c r="F11" s="4">
        <v>41.900539000000002</v>
      </c>
      <c r="G11" s="2">
        <v>179994000</v>
      </c>
      <c r="H11" s="4">
        <f t="shared" si="5"/>
        <v>179.994</v>
      </c>
      <c r="I11" s="10">
        <f t="shared" si="6"/>
        <v>0.5825009999999935</v>
      </c>
      <c r="J11" s="6" t="b">
        <f t="shared" si="0"/>
        <v>0</v>
      </c>
      <c r="K11" s="5">
        <f t="shared" si="1"/>
        <v>2.7546106602751228E-2</v>
      </c>
      <c r="L11" s="5">
        <f t="shared" si="7"/>
        <v>2.1808539444247671E-3</v>
      </c>
      <c r="M11" s="5">
        <f t="shared" si="2"/>
        <v>1.5610478459073811E-2</v>
      </c>
      <c r="N11" s="4">
        <f t="shared" si="8"/>
        <v>46.376633722345765</v>
      </c>
      <c r="O11" s="4">
        <f t="shared" si="9"/>
        <v>48.775040659731872</v>
      </c>
      <c r="P11" s="5">
        <f t="shared" si="10"/>
        <v>-5.1715847936381718E-2</v>
      </c>
      <c r="Q11" s="43">
        <f t="shared" si="3"/>
        <v>-8.2188688923948275E-2</v>
      </c>
      <c r="R11" s="45"/>
      <c r="S11" s="13">
        <f t="shared" si="4"/>
        <v>-5.6906560707836479E-2</v>
      </c>
      <c r="T11" s="20" t="b">
        <f t="shared" si="11"/>
        <v>0</v>
      </c>
      <c r="U11" s="13"/>
      <c r="V11" s="13"/>
      <c r="W11" s="13">
        <f t="shared" si="12"/>
        <v>-1.1600933500369124E-2</v>
      </c>
      <c r="AB11" s="12" t="str">
        <f>notes!A11</f>
        <v>notes about comment</v>
      </c>
    </row>
    <row r="12" spans="1:28" x14ac:dyDescent="0.2">
      <c r="A12" s="1">
        <v>43431</v>
      </c>
      <c r="B12" s="4">
        <v>42.877499</v>
      </c>
      <c r="C12" s="4">
        <v>43.692501</v>
      </c>
      <c r="D12" s="4">
        <v>42.720001000000003</v>
      </c>
      <c r="E12" s="4">
        <v>43.560001</v>
      </c>
      <c r="F12" s="4">
        <v>41.809356999999999</v>
      </c>
      <c r="G12" s="2">
        <v>165549600</v>
      </c>
      <c r="H12" s="4">
        <f t="shared" si="5"/>
        <v>165.5496</v>
      </c>
      <c r="I12" s="10">
        <f t="shared" si="6"/>
        <v>-9.4997999999996807E-2</v>
      </c>
      <c r="J12" s="6" t="b">
        <f t="shared" si="0"/>
        <v>0</v>
      </c>
      <c r="K12" s="5">
        <f t="shared" si="1"/>
        <v>2.2764512575736983E-2</v>
      </c>
      <c r="L12" s="5">
        <f t="shared" si="7"/>
        <v>1.5917486232114413E-2</v>
      </c>
      <c r="M12" s="5">
        <f t="shared" si="2"/>
        <v>2.1316572534724538E-2</v>
      </c>
      <c r="N12" s="4">
        <f t="shared" si="8"/>
        <v>45.907194935288139</v>
      </c>
      <c r="O12" s="4">
        <f t="shared" si="9"/>
        <v>48.321558950189967</v>
      </c>
      <c r="P12" s="5">
        <f t="shared" si="10"/>
        <v>-5.2592279234337284E-2</v>
      </c>
      <c r="Q12" s="43">
        <f t="shared" si="3"/>
        <v>-6.9426893535553175E-2</v>
      </c>
      <c r="R12" s="14"/>
      <c r="S12" s="42">
        <f t="shared" si="4"/>
        <v>-4.8242850350800642E-2</v>
      </c>
      <c r="T12" s="20" t="b">
        <f t="shared" si="11"/>
        <v>1</v>
      </c>
      <c r="U12" s="13"/>
      <c r="V12" s="13"/>
      <c r="W12" s="13">
        <f t="shared" si="12"/>
        <v>-1.0122312668662616E-2</v>
      </c>
      <c r="AB12" s="14" t="str">
        <f>notes!A12</f>
        <v>correction means the price touched fast ema</v>
      </c>
    </row>
    <row r="13" spans="1:28" x14ac:dyDescent="0.2">
      <c r="A13" s="1">
        <v>43432</v>
      </c>
      <c r="B13" s="4">
        <v>44.182499</v>
      </c>
      <c r="C13" s="4">
        <v>45.322498000000003</v>
      </c>
      <c r="D13" s="4">
        <v>43.732498</v>
      </c>
      <c r="E13" s="4">
        <v>45.235000999999997</v>
      </c>
      <c r="F13" s="4">
        <v>43.417048999999999</v>
      </c>
      <c r="G13" s="2">
        <v>184250000</v>
      </c>
      <c r="H13" s="4">
        <f t="shared" si="5"/>
        <v>184.25</v>
      </c>
      <c r="I13" s="10">
        <f t="shared" si="6"/>
        <v>1.6749999999999972</v>
      </c>
      <c r="J13" s="6" t="b">
        <f t="shared" si="0"/>
        <v>0</v>
      </c>
      <c r="K13" s="5">
        <f t="shared" si="1"/>
        <v>3.6357401765616117E-2</v>
      </c>
      <c r="L13" s="5">
        <f t="shared" si="7"/>
        <v>2.3821694648824571E-2</v>
      </c>
      <c r="M13" s="5">
        <f t="shared" si="2"/>
        <v>7.2131484462653146E-3</v>
      </c>
      <c r="N13" s="4">
        <f t="shared" si="8"/>
        <v>45.795162612740114</v>
      </c>
      <c r="O13" s="4">
        <f t="shared" si="9"/>
        <v>48.053162606695189</v>
      </c>
      <c r="P13" s="5">
        <f t="shared" si="10"/>
        <v>-4.9306517656668478E-2</v>
      </c>
      <c r="Q13" s="43">
        <f t="shared" si="3"/>
        <v>-4.5041102488983971E-2</v>
      </c>
      <c r="R13" s="14"/>
      <c r="S13" s="42">
        <f t="shared" si="4"/>
        <v>-1.0321278182526135E-2</v>
      </c>
      <c r="T13" s="20" t="b">
        <f t="shared" si="11"/>
        <v>0</v>
      </c>
      <c r="U13" s="13"/>
      <c r="V13" s="13"/>
      <c r="W13" s="13">
        <f t="shared" si="12"/>
        <v>-2.440408800972228E-3</v>
      </c>
      <c r="AB13" s="14"/>
    </row>
    <row r="14" spans="1:28" x14ac:dyDescent="0.2">
      <c r="A14" s="1">
        <v>43433</v>
      </c>
      <c r="B14" s="4">
        <v>45.665000999999997</v>
      </c>
      <c r="C14" s="4">
        <v>45.700001</v>
      </c>
      <c r="D14" s="4">
        <v>44.424999</v>
      </c>
      <c r="E14" s="4">
        <v>44.887501</v>
      </c>
      <c r="F14" s="4">
        <v>43.083519000000003</v>
      </c>
      <c r="G14" s="2">
        <v>167080000</v>
      </c>
      <c r="H14" s="4">
        <f t="shared" si="5"/>
        <v>167.08</v>
      </c>
      <c r="I14" s="10">
        <f t="shared" si="6"/>
        <v>-0.34749999999999659</v>
      </c>
      <c r="J14" s="6" t="b">
        <f t="shared" si="0"/>
        <v>1</v>
      </c>
      <c r="K14" s="5">
        <f t="shared" si="1"/>
        <v>2.8700101940351212E-2</v>
      </c>
      <c r="L14" s="5">
        <f t="shared" si="7"/>
        <v>-1.7026168465429276E-2</v>
      </c>
      <c r="M14" s="5">
        <f t="shared" si="2"/>
        <v>3.0196511653269753E-2</v>
      </c>
      <c r="N14" s="4">
        <f t="shared" si="8"/>
        <v>45.643885677283428</v>
      </c>
      <c r="O14" s="4">
        <f t="shared" si="9"/>
        <v>47.777887684373866</v>
      </c>
      <c r="P14" s="5">
        <f t="shared" si="10"/>
        <v>-4.6753294015730827E-2</v>
      </c>
      <c r="Q14" s="43">
        <f t="shared" si="3"/>
        <v>-2.6704270664012691E-2</v>
      </c>
      <c r="R14" s="14"/>
      <c r="S14" s="13">
        <f t="shared" si="4"/>
        <v>1.2294159860386281E-3</v>
      </c>
      <c r="T14" s="20" t="b">
        <f t="shared" si="11"/>
        <v>1</v>
      </c>
      <c r="U14" s="13">
        <f>(E14-E13)/E13</f>
        <v>-7.6821043952225538E-3</v>
      </c>
      <c r="V14" s="13"/>
      <c r="W14" s="13">
        <f t="shared" si="12"/>
        <v>-3.3033387551418087E-3</v>
      </c>
    </row>
    <row r="15" spans="1:28" x14ac:dyDescent="0.2">
      <c r="A15" s="1">
        <v>43434</v>
      </c>
      <c r="B15" s="4">
        <v>45.072498000000003</v>
      </c>
      <c r="C15" s="4">
        <v>45.082500000000003</v>
      </c>
      <c r="D15" s="4">
        <v>44.2575</v>
      </c>
      <c r="E15" s="4">
        <v>44.645000000000003</v>
      </c>
      <c r="F15" s="4">
        <v>42.850754000000002</v>
      </c>
      <c r="G15" s="2">
        <v>158126000</v>
      </c>
      <c r="H15" s="4">
        <f t="shared" si="5"/>
        <v>158.126</v>
      </c>
      <c r="I15" s="10">
        <f t="shared" si="6"/>
        <v>-0.24250099999999719</v>
      </c>
      <c r="J15" s="6" t="b">
        <f t="shared" si="0"/>
        <v>1</v>
      </c>
      <c r="K15" s="5">
        <f t="shared" si="1"/>
        <v>1.8640908320623688E-2</v>
      </c>
      <c r="L15" s="5">
        <f t="shared" si="7"/>
        <v>-9.4846751116390293E-3</v>
      </c>
      <c r="M15" s="5">
        <f t="shared" si="2"/>
        <v>3.1785482686550265E-2</v>
      </c>
      <c r="N15" s="4">
        <f t="shared" si="8"/>
        <v>45.477404731069527</v>
      </c>
      <c r="O15" s="4">
        <f t="shared" si="9"/>
        <v>47.505462668341359</v>
      </c>
      <c r="P15" s="5">
        <f t="shared" si="10"/>
        <v>-4.4594847688973142E-2</v>
      </c>
      <c r="Q15" s="43">
        <f t="shared" si="3"/>
        <v>-2.6824413976202659E-2</v>
      </c>
      <c r="R15" s="14"/>
      <c r="S15" s="13">
        <f t="shared" si="4"/>
        <v>-8.6835370972638218E-3</v>
      </c>
      <c r="T15" s="20" t="b">
        <f t="shared" si="11"/>
        <v>1</v>
      </c>
      <c r="U15" s="13">
        <f>(E15-E14)/E14</f>
        <v>-5.40241703364144E-3</v>
      </c>
      <c r="V15" s="13"/>
      <c r="W15" s="13">
        <f t="shared" si="12"/>
        <v>-3.6473876784061353E-3</v>
      </c>
      <c r="AB15" t="s">
        <v>91</v>
      </c>
    </row>
    <row r="16" spans="1:28" ht="20" customHeight="1" x14ac:dyDescent="0.2">
      <c r="A16" s="1">
        <v>43437</v>
      </c>
      <c r="B16" s="4">
        <v>46.115001999999997</v>
      </c>
      <c r="C16" s="4">
        <v>46.235000999999997</v>
      </c>
      <c r="D16" s="4">
        <v>45.302501999999997</v>
      </c>
      <c r="E16" s="4">
        <v>46.205002</v>
      </c>
      <c r="F16" s="4">
        <v>44.348061000000001</v>
      </c>
      <c r="G16" s="2">
        <v>163210000</v>
      </c>
      <c r="H16" s="4">
        <f t="shared" si="5"/>
        <v>163.21</v>
      </c>
      <c r="I16" s="10">
        <f t="shared" si="6"/>
        <v>1.5600019999999972</v>
      </c>
      <c r="J16" s="6" t="b">
        <f t="shared" si="0"/>
        <v>0</v>
      </c>
      <c r="K16" s="5">
        <f t="shared" si="1"/>
        <v>2.0583830005680481E-2</v>
      </c>
      <c r="L16" s="5">
        <f t="shared" si="7"/>
        <v>1.9516425479067184E-3</v>
      </c>
      <c r="M16" s="5">
        <f t="shared" si="2"/>
        <v>2.1068174115416314E-2</v>
      </c>
      <c r="N16" s="4">
        <f t="shared" si="8"/>
        <v>45.598670942557938</v>
      </c>
      <c r="O16" s="4">
        <f t="shared" si="9"/>
        <v>47.39237913196385</v>
      </c>
      <c r="P16" s="5">
        <f t="shared" si="10"/>
        <v>-3.9336852419788765E-2</v>
      </c>
      <c r="Q16" s="43">
        <f t="shared" si="3"/>
        <v>-6.49512225764286E-3</v>
      </c>
      <c r="R16" s="46"/>
      <c r="S16" s="13">
        <f t="shared" si="4"/>
        <v>1.3955013255620189E-2</v>
      </c>
      <c r="T16" s="20" t="b">
        <f t="shared" si="11"/>
        <v>0</v>
      </c>
      <c r="U16" s="13"/>
      <c r="V16" s="13"/>
      <c r="W16" s="13">
        <f t="shared" si="12"/>
        <v>2.6665156511352928E-3</v>
      </c>
      <c r="AB16" t="s">
        <v>92</v>
      </c>
    </row>
    <row r="17" spans="1:28" x14ac:dyDescent="0.2">
      <c r="A17" s="1">
        <v>43438</v>
      </c>
      <c r="B17" s="4">
        <v>45.237499</v>
      </c>
      <c r="C17" s="4">
        <v>45.597499999999997</v>
      </c>
      <c r="D17" s="4">
        <v>44.067501</v>
      </c>
      <c r="E17" s="4">
        <v>44.172500999999997</v>
      </c>
      <c r="F17" s="4">
        <v>42.397243000000003</v>
      </c>
      <c r="G17" s="2">
        <v>165377200</v>
      </c>
      <c r="H17" s="4">
        <f t="shared" si="5"/>
        <v>165.37719999999999</v>
      </c>
      <c r="I17" s="10">
        <f t="shared" si="6"/>
        <v>-2.0325010000000034</v>
      </c>
      <c r="J17" s="6" t="b">
        <f t="shared" si="0"/>
        <v>1</v>
      </c>
      <c r="K17" s="5">
        <f t="shared" si="1"/>
        <v>3.4719440977603801E-2</v>
      </c>
      <c r="L17" s="5">
        <f t="shared" si="7"/>
        <v>-2.3542371341085916E-2</v>
      </c>
      <c r="M17" s="5">
        <f t="shared" si="2"/>
        <v>3.790226271283223E-2</v>
      </c>
      <c r="N17" s="4">
        <f t="shared" si="8"/>
        <v>45.360975952131611</v>
      </c>
      <c r="O17" s="4">
        <f t="shared" si="9"/>
        <v>47.112389729184386</v>
      </c>
      <c r="P17" s="5">
        <f t="shared" si="10"/>
        <v>-3.8610584104297088E-2</v>
      </c>
      <c r="Q17" s="43">
        <f t="shared" si="3"/>
        <v>-2.8515148207935052E-2</v>
      </c>
      <c r="R17" s="14"/>
      <c r="S17" s="13">
        <f t="shared" si="4"/>
        <v>5.2142627644957253E-3</v>
      </c>
      <c r="T17" s="20" t="b">
        <f t="shared" si="11"/>
        <v>1</v>
      </c>
      <c r="U17" s="13"/>
      <c r="V17" s="13"/>
      <c r="W17" s="13">
        <f t="shared" si="12"/>
        <v>-5.2127613702986821E-3</v>
      </c>
    </row>
    <row r="18" spans="1:28" x14ac:dyDescent="0.2">
      <c r="A18" s="1">
        <v>43440</v>
      </c>
      <c r="B18" s="4">
        <v>42.939999</v>
      </c>
      <c r="C18" s="4">
        <v>43.695</v>
      </c>
      <c r="D18" s="4">
        <v>42.604999999999997</v>
      </c>
      <c r="E18" s="4">
        <v>43.68</v>
      </c>
      <c r="F18" s="4">
        <v>41.924537999999998</v>
      </c>
      <c r="G18" s="2">
        <v>172393600</v>
      </c>
      <c r="H18" s="4">
        <f t="shared" si="5"/>
        <v>172.39359999999999</v>
      </c>
      <c r="I18" s="10">
        <f t="shared" si="6"/>
        <v>-0.49250099999999719</v>
      </c>
      <c r="J18" s="6" t="b">
        <f t="shared" si="0"/>
        <v>0</v>
      </c>
      <c r="K18" s="5">
        <f t="shared" si="1"/>
        <v>2.5583851660603299E-2</v>
      </c>
      <c r="L18" s="5">
        <f t="shared" si="7"/>
        <v>1.723337254851821E-2</v>
      </c>
      <c r="M18" s="5">
        <f t="shared" si="2"/>
        <v>1.5971411806126008E-2</v>
      </c>
      <c r="N18" s="4">
        <f t="shared" si="8"/>
        <v>45.080813293443008</v>
      </c>
      <c r="O18" s="4">
        <f t="shared" si="9"/>
        <v>46.813921057081394</v>
      </c>
      <c r="P18" s="5">
        <f t="shared" si="10"/>
        <v>-3.8444465328456412E-2</v>
      </c>
      <c r="Q18" s="43">
        <f t="shared" si="3"/>
        <v>-5.4919446047418961E-2</v>
      </c>
      <c r="R18" s="14"/>
      <c r="S18" s="13">
        <f t="shared" si="4"/>
        <v>-3.0740645347775337E-2</v>
      </c>
      <c r="T18" s="20" t="b">
        <f t="shared" si="11"/>
        <v>1</v>
      </c>
      <c r="U18" s="13"/>
      <c r="V18" s="13"/>
      <c r="W18" s="13">
        <f t="shared" si="12"/>
        <v>-6.1762925688427029E-3</v>
      </c>
    </row>
    <row r="19" spans="1:28" x14ac:dyDescent="0.2">
      <c r="A19" s="1">
        <v>43441</v>
      </c>
      <c r="B19" s="4">
        <v>43.372501</v>
      </c>
      <c r="C19" s="4">
        <v>43.622501</v>
      </c>
      <c r="D19" s="4">
        <v>42.075001</v>
      </c>
      <c r="E19" s="4">
        <v>42.122501</v>
      </c>
      <c r="F19" s="4">
        <v>40.429630000000003</v>
      </c>
      <c r="G19" s="2">
        <v>169126400</v>
      </c>
      <c r="H19" s="4">
        <f t="shared" si="5"/>
        <v>169.12639999999999</v>
      </c>
      <c r="I19" s="10">
        <f t="shared" si="6"/>
        <v>-1.557499</v>
      </c>
      <c r="J19" s="6" t="b">
        <f t="shared" si="0"/>
        <v>1</v>
      </c>
      <c r="K19" s="5">
        <f t="shared" si="1"/>
        <v>3.6779559434829232E-2</v>
      </c>
      <c r="L19" s="5">
        <f t="shared" si="7"/>
        <v>-2.8820104240703113E-2</v>
      </c>
      <c r="M19" s="5">
        <f t="shared" si="2"/>
        <v>3.9105667519770168E-2</v>
      </c>
      <c r="N19" s="4">
        <f t="shared" si="8"/>
        <v>44.587761244535841</v>
      </c>
      <c r="O19" s="4">
        <f t="shared" si="9"/>
        <v>46.405971486900405</v>
      </c>
      <c r="P19" s="5">
        <f t="shared" si="10"/>
        <v>-4.0778235812128451E-2</v>
      </c>
      <c r="Q19" s="43">
        <f t="shared" si="3"/>
        <v>-5.6355380364466613E-2</v>
      </c>
      <c r="R19" s="14"/>
      <c r="S19" s="13">
        <f t="shared" si="4"/>
        <v>-2.1648546991224687E-2</v>
      </c>
      <c r="T19" s="20" t="b">
        <f t="shared" si="11"/>
        <v>1</v>
      </c>
      <c r="U19" s="13">
        <f>(E19-E18)/E18</f>
        <v>-3.5657028388278389E-2</v>
      </c>
      <c r="V19" s="13"/>
      <c r="W19" s="13">
        <f t="shared" si="12"/>
        <v>-1.0937070848694762E-2</v>
      </c>
      <c r="AB19" t="s">
        <v>102</v>
      </c>
    </row>
    <row r="20" spans="1:28" x14ac:dyDescent="0.2">
      <c r="A20" s="1">
        <v>43444</v>
      </c>
      <c r="B20" s="4">
        <v>41.25</v>
      </c>
      <c r="C20" s="4">
        <v>42.522499000000003</v>
      </c>
      <c r="D20" s="4">
        <v>40.832500000000003</v>
      </c>
      <c r="E20" s="4">
        <v>42.400002000000001</v>
      </c>
      <c r="F20" s="4">
        <v>40.695984000000003</v>
      </c>
      <c r="G20" s="2">
        <v>248104000</v>
      </c>
      <c r="H20" s="4">
        <f t="shared" si="5"/>
        <v>248.10400000000001</v>
      </c>
      <c r="I20" s="10">
        <f t="shared" si="6"/>
        <v>0.27750100000000089</v>
      </c>
      <c r="J20" s="6" t="b">
        <f t="shared" si="0"/>
        <v>0</v>
      </c>
      <c r="K20" s="5">
        <f t="shared" si="1"/>
        <v>4.1388575277046473E-2</v>
      </c>
      <c r="L20" s="5">
        <f t="shared" si="7"/>
        <v>2.7878836363636379E-2</v>
      </c>
      <c r="M20" s="5">
        <f t="shared" si="2"/>
        <v>3.3433172105553246E-3</v>
      </c>
      <c r="N20" s="4">
        <f t="shared" si="8"/>
        <v>44.22313470377987</v>
      </c>
      <c r="O20" s="4">
        <f t="shared" si="9"/>
        <v>46.057626314126459</v>
      </c>
      <c r="P20" s="5">
        <f t="shared" si="10"/>
        <v>-4.148262267328124E-2</v>
      </c>
      <c r="Q20" s="43">
        <f t="shared" si="3"/>
        <v>-7.6671062024240899E-2</v>
      </c>
      <c r="R20" s="14"/>
      <c r="S20" s="13">
        <f t="shared" si="4"/>
        <v>-3.8455792769355825E-2</v>
      </c>
      <c r="T20" s="20" t="b">
        <f t="shared" si="11"/>
        <v>0</v>
      </c>
      <c r="U20" s="13">
        <f>(E20-E19)/E19</f>
        <v>6.587951650829111E-3</v>
      </c>
      <c r="V20" s="13"/>
      <c r="W20" s="13">
        <f t="shared" si="12"/>
        <v>-8.1777270394049091E-3</v>
      </c>
    </row>
    <row r="21" spans="1:28" x14ac:dyDescent="0.2">
      <c r="A21" s="1">
        <v>43445</v>
      </c>
      <c r="B21" s="4">
        <v>42.915000999999997</v>
      </c>
      <c r="C21" s="4">
        <v>42.947498000000003</v>
      </c>
      <c r="D21" s="4">
        <v>41.75</v>
      </c>
      <c r="E21" s="4">
        <v>42.157501000000003</v>
      </c>
      <c r="F21" s="4">
        <v>40.463242000000001</v>
      </c>
      <c r="G21" s="2">
        <v>189126800</v>
      </c>
      <c r="H21" s="4">
        <f t="shared" si="5"/>
        <v>189.1268</v>
      </c>
      <c r="I21" s="10">
        <f t="shared" si="6"/>
        <v>-0.24250099999999719</v>
      </c>
      <c r="J21" s="6" t="b">
        <f t="shared" si="0"/>
        <v>1</v>
      </c>
      <c r="K21" s="5">
        <f t="shared" si="1"/>
        <v>2.8682586826347379E-2</v>
      </c>
      <c r="L21" s="5">
        <f t="shared" si="7"/>
        <v>-1.7651170507953461E-2</v>
      </c>
      <c r="M21" s="5">
        <f t="shared" si="2"/>
        <v>3.0820550898203569E-2</v>
      </c>
      <c r="N21" s="4">
        <f t="shared" si="8"/>
        <v>43.878862419816556</v>
      </c>
      <c r="O21" s="4">
        <f t="shared" si="9"/>
        <v>45.718484982463288</v>
      </c>
      <c r="P21" s="5">
        <f t="shared" si="10"/>
        <v>-4.1925028617330828E-2</v>
      </c>
      <c r="Q21" s="43">
        <f t="shared" si="3"/>
        <v>-4.8516809744254451E-2</v>
      </c>
      <c r="R21" s="14"/>
      <c r="S21" s="13">
        <f t="shared" si="4"/>
        <v>-2.122581052593403E-2</v>
      </c>
      <c r="T21" s="20" t="b">
        <f t="shared" si="11"/>
        <v>1</v>
      </c>
      <c r="U21" s="13">
        <f>(E21-E20)/E20</f>
        <v>-5.7193629377658324E-3</v>
      </c>
      <c r="V21" s="13">
        <f>(E21-E19)/E19</f>
        <v>8.3090982655573316E-4</v>
      </c>
      <c r="W21" s="13">
        <f t="shared" si="12"/>
        <v>-7.784891013930941E-3</v>
      </c>
    </row>
    <row r="22" spans="1:28" x14ac:dyDescent="0.2">
      <c r="A22" s="1">
        <v>43446</v>
      </c>
      <c r="B22" s="4">
        <v>42.599997999999999</v>
      </c>
      <c r="C22" s="4">
        <v>42.98</v>
      </c>
      <c r="D22" s="4">
        <v>42.255001</v>
      </c>
      <c r="E22" s="4">
        <v>42.275002000000001</v>
      </c>
      <c r="F22" s="4">
        <v>40.576003999999998</v>
      </c>
      <c r="G22" s="2">
        <v>142510800</v>
      </c>
      <c r="H22" s="4">
        <f t="shared" si="5"/>
        <v>142.51079999999999</v>
      </c>
      <c r="I22" s="10">
        <f t="shared" si="6"/>
        <v>0.11750099999999719</v>
      </c>
      <c r="J22" s="6" t="b">
        <f t="shared" si="0"/>
        <v>1</v>
      </c>
      <c r="K22" s="5">
        <f t="shared" si="1"/>
        <v>1.7157708740794891E-2</v>
      </c>
      <c r="L22" s="5">
        <f t="shared" si="7"/>
        <v>-7.6290144426767051E-3</v>
      </c>
      <c r="M22" s="5">
        <f t="shared" si="2"/>
        <v>3.973487067246792E-2</v>
      </c>
      <c r="N22" s="4">
        <f t="shared" si="8"/>
        <v>43.61155234984713</v>
      </c>
      <c r="O22" s="4">
        <f t="shared" si="9"/>
        <v>45.41905167964039</v>
      </c>
      <c r="P22" s="5">
        <f t="shared" si="10"/>
        <v>-4.1445425177569842E-2</v>
      </c>
      <c r="Q22" s="43">
        <f t="shared" si="3"/>
        <v>-3.1105321336993993E-2</v>
      </c>
      <c r="R22" s="14"/>
      <c r="S22" s="13">
        <f t="shared" si="4"/>
        <v>-1.4481308639988078E-2</v>
      </c>
      <c r="T22" s="20" t="b">
        <f t="shared" si="11"/>
        <v>0</v>
      </c>
      <c r="U22" s="13"/>
      <c r="V22" s="13"/>
      <c r="W22" s="13">
        <f t="shared" si="12"/>
        <v>-6.0920009140597838E-3</v>
      </c>
      <c r="AA22" s="14" t="s">
        <v>100</v>
      </c>
      <c r="AB22" s="2">
        <f>COUNTIF(P2:P251, "&gt; 0.00%")</f>
        <v>169</v>
      </c>
    </row>
    <row r="23" spans="1:28" x14ac:dyDescent="0.2">
      <c r="A23" s="1">
        <v>43447</v>
      </c>
      <c r="B23" s="4">
        <v>42.622501</v>
      </c>
      <c r="C23" s="4">
        <v>43.142502</v>
      </c>
      <c r="D23" s="4">
        <v>42.387501</v>
      </c>
      <c r="E23" s="4">
        <v>42.737499</v>
      </c>
      <c r="F23" s="4">
        <v>41.019913000000003</v>
      </c>
      <c r="G23" s="2">
        <v>127594400</v>
      </c>
      <c r="H23" s="4">
        <f t="shared" si="5"/>
        <v>127.59439999999999</v>
      </c>
      <c r="I23" s="10">
        <f t="shared" si="6"/>
        <v>0.46249699999999905</v>
      </c>
      <c r="J23" s="6" t="b">
        <f t="shared" si="0"/>
        <v>1</v>
      </c>
      <c r="K23" s="5">
        <f t="shared" si="1"/>
        <v>1.7811878081701493E-2</v>
      </c>
      <c r="L23" s="5">
        <f t="shared" si="7"/>
        <v>2.6980584738563306E-3</v>
      </c>
      <c r="M23" s="5">
        <f t="shared" si="2"/>
        <v>3.2263944977553589E-2</v>
      </c>
      <c r="N23" s="4">
        <f t="shared" si="8"/>
        <v>43.465876791539273</v>
      </c>
      <c r="O23" s="4">
        <f t="shared" si="9"/>
        <v>45.185873185758616</v>
      </c>
      <c r="P23" s="5">
        <f t="shared" si="10"/>
        <v>-3.9571188278759037E-2</v>
      </c>
      <c r="Q23" s="43">
        <f t="shared" si="3"/>
        <v>-2.4809709849202465E-2</v>
      </c>
      <c r="R23" s="14"/>
      <c r="S23" s="13">
        <f t="shared" si="4"/>
        <v>-7.4397392945773555E-3</v>
      </c>
      <c r="T23" s="20" t="b">
        <f t="shared" si="11"/>
        <v>0</v>
      </c>
      <c r="U23" s="13"/>
      <c r="V23" s="13"/>
      <c r="W23" s="13">
        <f t="shared" si="12"/>
        <v>-3.3402974775872231E-3</v>
      </c>
      <c r="AA23" s="14" t="s">
        <v>101</v>
      </c>
      <c r="AB23" s="2">
        <f>COUNTIF(P2:P252, "&lt; 0.00%")</f>
        <v>81</v>
      </c>
    </row>
    <row r="24" spans="1:28" x14ac:dyDescent="0.2">
      <c r="A24" s="1">
        <v>43448</v>
      </c>
      <c r="B24" s="4">
        <v>42.25</v>
      </c>
      <c r="C24" s="4">
        <v>42.27</v>
      </c>
      <c r="D24" s="4">
        <v>41.32</v>
      </c>
      <c r="E24" s="4">
        <v>41.369999</v>
      </c>
      <c r="F24" s="4">
        <v>39.707366999999998</v>
      </c>
      <c r="G24" s="2">
        <v>162814800</v>
      </c>
      <c r="H24" s="4">
        <f t="shared" si="5"/>
        <v>162.81479999999999</v>
      </c>
      <c r="I24" s="10">
        <f t="shared" si="6"/>
        <v>-1.3674999999999997</v>
      </c>
      <c r="J24" s="6" t="b">
        <f t="shared" si="0"/>
        <v>1</v>
      </c>
      <c r="K24" s="5">
        <f t="shared" si="1"/>
        <v>2.2991287512100746E-2</v>
      </c>
      <c r="L24" s="5">
        <f t="shared" si="7"/>
        <v>-2.0828426035502959E-2</v>
      </c>
      <c r="M24" s="5">
        <f t="shared" si="2"/>
        <v>3.9027904162633166E-2</v>
      </c>
      <c r="N24" s="4">
        <f t="shared" si="8"/>
        <v>43.116563826282729</v>
      </c>
      <c r="O24" s="4">
        <f t="shared" si="9"/>
        <v>44.854058039170909</v>
      </c>
      <c r="P24" s="5">
        <f t="shared" si="10"/>
        <v>-4.0297603953055483E-2</v>
      </c>
      <c r="Q24" s="43">
        <f t="shared" si="3"/>
        <v>-4.1667602119712287E-2</v>
      </c>
      <c r="R24" s="14"/>
      <c r="S24" s="13">
        <f t="shared" si="4"/>
        <v>-1.9634306427885665E-2</v>
      </c>
      <c r="T24" s="20" t="b">
        <f t="shared" si="11"/>
        <v>1</v>
      </c>
      <c r="U24" s="13">
        <f>(E24-E23)/E23</f>
        <v>-3.1997660883244475E-2</v>
      </c>
      <c r="V24" s="13"/>
      <c r="W24" s="13">
        <f t="shared" si="12"/>
        <v>-8.0364872640631708E-3</v>
      </c>
    </row>
    <row r="25" spans="1:28" x14ac:dyDescent="0.2">
      <c r="A25" s="1">
        <v>43451</v>
      </c>
      <c r="B25" s="4">
        <v>41.362499</v>
      </c>
      <c r="C25" s="4">
        <v>42.087502000000001</v>
      </c>
      <c r="D25" s="4">
        <v>40.682499</v>
      </c>
      <c r="E25" s="4">
        <v>40.985000999999997</v>
      </c>
      <c r="F25" s="4">
        <v>39.337848999999999</v>
      </c>
      <c r="G25" s="2">
        <v>177151600</v>
      </c>
      <c r="H25" s="4">
        <f t="shared" si="5"/>
        <v>177.1516</v>
      </c>
      <c r="I25" s="10">
        <f t="shared" si="6"/>
        <v>-0.38499800000000306</v>
      </c>
      <c r="J25" s="6" t="b">
        <f t="shared" si="0"/>
        <v>1</v>
      </c>
      <c r="K25" s="5">
        <f t="shared" si="1"/>
        <v>3.4535808628668577E-2</v>
      </c>
      <c r="L25" s="5">
        <f t="shared" si="7"/>
        <v>-9.1265762254839292E-3</v>
      </c>
      <c r="M25" s="5">
        <f t="shared" si="2"/>
        <v>3.3052296025374482E-2</v>
      </c>
      <c r="N25" s="4">
        <f t="shared" si="8"/>
        <v>42.761303355235604</v>
      </c>
      <c r="O25" s="4">
        <f t="shared" si="9"/>
        <v>44.517618296634311</v>
      </c>
      <c r="P25" s="5">
        <f t="shared" si="10"/>
        <v>-4.1072530619758733E-2</v>
      </c>
      <c r="Q25" s="43">
        <f t="shared" si="3"/>
        <v>-4.861414859051718E-2</v>
      </c>
      <c r="R25" s="14"/>
      <c r="S25" s="13">
        <f t="shared" si="4"/>
        <v>-1.5757268894216362E-2</v>
      </c>
      <c r="T25" s="20" t="b">
        <f t="shared" si="11"/>
        <v>1</v>
      </c>
      <c r="U25" s="13">
        <f>(E25-E24)/E24</f>
        <v>-9.3062124560361493E-3</v>
      </c>
      <c r="V25" s="13"/>
      <c r="W25" s="13">
        <f t="shared" si="12"/>
        <v>-8.2395357959988182E-3</v>
      </c>
    </row>
    <row r="26" spans="1:28" x14ac:dyDescent="0.2">
      <c r="A26" s="1">
        <v>43452</v>
      </c>
      <c r="B26" s="4">
        <v>41.345001000000003</v>
      </c>
      <c r="C26" s="4">
        <v>41.8825</v>
      </c>
      <c r="D26" s="4">
        <v>41.097499999999997</v>
      </c>
      <c r="E26" s="4">
        <v>41.517502</v>
      </c>
      <c r="F26" s="4">
        <v>39.848945999999998</v>
      </c>
      <c r="G26" s="2">
        <v>135366000</v>
      </c>
      <c r="H26" s="4">
        <f t="shared" si="5"/>
        <v>135.36600000000001</v>
      </c>
      <c r="I26" s="10">
        <f t="shared" si="6"/>
        <v>0.53250100000000344</v>
      </c>
      <c r="J26" s="6" t="b">
        <f t="shared" si="0"/>
        <v>0</v>
      </c>
      <c r="K26" s="5">
        <f t="shared" si="1"/>
        <v>1.9100918547356988E-2</v>
      </c>
      <c r="L26" s="5">
        <f t="shared" si="7"/>
        <v>4.172233542816867E-3</v>
      </c>
      <c r="M26" s="5">
        <f t="shared" si="2"/>
        <v>3.0380290771944735E-2</v>
      </c>
      <c r="N26" s="4">
        <f t="shared" si="8"/>
        <v>42.554003129363004</v>
      </c>
      <c r="O26" s="4">
        <f t="shared" si="9"/>
        <v>44.256738618666112</v>
      </c>
      <c r="P26" s="5">
        <f t="shared" si="10"/>
        <v>-4.0013520799132327E-2</v>
      </c>
      <c r="Q26" s="43">
        <f t="shared" si="3"/>
        <v>-3.4227170706720059E-2</v>
      </c>
      <c r="R26" s="14"/>
      <c r="S26" s="13">
        <f t="shared" si="4"/>
        <v>-1.5780022559138615E-2</v>
      </c>
      <c r="T26" s="20" t="b">
        <f t="shared" si="11"/>
        <v>0</v>
      </c>
      <c r="U26" s="13">
        <f>(E26-E25)/E25</f>
        <v>1.299258233518168E-2</v>
      </c>
      <c r="V26" s="13">
        <f>(E26-E24)/E24</f>
        <v>3.5654581475817872E-3</v>
      </c>
      <c r="W26" s="13">
        <f t="shared" si="12"/>
        <v>-4.847846291084092E-3</v>
      </c>
      <c r="AA26" s="14" t="s">
        <v>145</v>
      </c>
    </row>
    <row r="27" spans="1:28" x14ac:dyDescent="0.2">
      <c r="A27" s="1">
        <v>43453</v>
      </c>
      <c r="B27" s="4">
        <v>41.5</v>
      </c>
      <c r="C27" s="4">
        <v>41.862499</v>
      </c>
      <c r="D27" s="4">
        <v>39.772499000000003</v>
      </c>
      <c r="E27" s="4">
        <v>40.222499999999997</v>
      </c>
      <c r="F27" s="4">
        <v>38.605991000000003</v>
      </c>
      <c r="G27" s="2">
        <v>196189200</v>
      </c>
      <c r="H27" s="4">
        <f t="shared" si="5"/>
        <v>196.1892</v>
      </c>
      <c r="I27" s="10">
        <f t="shared" si="6"/>
        <v>-1.2950020000000038</v>
      </c>
      <c r="J27" s="6" t="b">
        <f t="shared" si="0"/>
        <v>1</v>
      </c>
      <c r="K27" s="5">
        <f t="shared" si="1"/>
        <v>5.2548873029074593E-2</v>
      </c>
      <c r="L27" s="5">
        <f t="shared" si="7"/>
        <v>-3.0783132530120563E-2</v>
      </c>
      <c r="M27" s="5">
        <f t="shared" si="2"/>
        <v>2.9329512334641084E-2</v>
      </c>
      <c r="N27" s="4">
        <f t="shared" si="8"/>
        <v>42.165419274469173</v>
      </c>
      <c r="O27" s="4">
        <f t="shared" si="9"/>
        <v>43.905935260521233</v>
      </c>
      <c r="P27" s="5">
        <f t="shared" si="10"/>
        <v>-4.1278280069325157E-2</v>
      </c>
      <c r="Q27" s="43">
        <f t="shared" si="3"/>
        <v>-5.6750776243746817E-2</v>
      </c>
      <c r="R27" s="14"/>
      <c r="S27" s="13">
        <f t="shared" si="4"/>
        <v>-7.1840925498063016E-3</v>
      </c>
      <c r="T27" s="20" t="b">
        <f t="shared" si="11"/>
        <v>1</v>
      </c>
      <c r="U27" s="13"/>
      <c r="V27" s="13"/>
      <c r="W27" s="13">
        <f t="shared" si="12"/>
        <v>-9.1315464190888616E-3</v>
      </c>
      <c r="AA27" s="14" t="s">
        <v>147</v>
      </c>
    </row>
    <row r="28" spans="1:28" x14ac:dyDescent="0.2">
      <c r="A28" s="1">
        <v>43454</v>
      </c>
      <c r="B28" s="4">
        <v>40.099997999999999</v>
      </c>
      <c r="C28" s="4">
        <v>40.527500000000003</v>
      </c>
      <c r="D28" s="4">
        <v>38.825001</v>
      </c>
      <c r="E28" s="4">
        <v>39.207500000000003</v>
      </c>
      <c r="F28" s="4">
        <v>37.631785999999998</v>
      </c>
      <c r="G28" s="2">
        <v>259092000</v>
      </c>
      <c r="H28" s="4">
        <f t="shared" si="5"/>
        <v>259.09199999999998</v>
      </c>
      <c r="I28" s="10">
        <f t="shared" si="6"/>
        <v>-1.0149999999999935</v>
      </c>
      <c r="J28" s="6" t="b">
        <f t="shared" si="0"/>
        <v>1</v>
      </c>
      <c r="K28" s="5">
        <f t="shared" si="1"/>
        <v>4.3850584833211033E-2</v>
      </c>
      <c r="L28" s="5">
        <f t="shared" si="7"/>
        <v>-2.2256809090115074E-2</v>
      </c>
      <c r="M28" s="5">
        <f t="shared" si="2"/>
        <v>3.0733160831084128E-2</v>
      </c>
      <c r="N28" s="4">
        <f t="shared" si="8"/>
        <v>41.67243272872431</v>
      </c>
      <c r="O28" s="4">
        <f t="shared" si="9"/>
        <v>43.497375672649824</v>
      </c>
      <c r="P28" s="5">
        <f t="shared" si="10"/>
        <v>-4.3792570397926459E-2</v>
      </c>
      <c r="Q28" s="43">
        <f t="shared" si="3"/>
        <v>-6.832890576032076E-2</v>
      </c>
      <c r="R28" s="14"/>
      <c r="S28" s="13">
        <f t="shared" si="4"/>
        <v>-2.7474583405713151E-2</v>
      </c>
      <c r="T28" s="20" t="b">
        <f t="shared" si="11"/>
        <v>1</v>
      </c>
      <c r="U28" s="13"/>
      <c r="V28" s="13"/>
      <c r="W28" s="13">
        <f t="shared" si="12"/>
        <v>-1.1691726401102389E-2</v>
      </c>
    </row>
    <row r="29" spans="1:28" x14ac:dyDescent="0.2">
      <c r="A29" s="1">
        <v>43455</v>
      </c>
      <c r="B29" s="4">
        <v>39.215000000000003</v>
      </c>
      <c r="C29" s="4">
        <v>39.540000999999997</v>
      </c>
      <c r="D29" s="4">
        <v>37.407501000000003</v>
      </c>
      <c r="E29" s="4">
        <v>37.682499</v>
      </c>
      <c r="F29" s="4">
        <v>36.168075999999999</v>
      </c>
      <c r="G29" s="2">
        <v>382978400</v>
      </c>
      <c r="H29" s="4">
        <f t="shared" si="5"/>
        <v>382.97840000000002</v>
      </c>
      <c r="I29" s="10">
        <f t="shared" si="6"/>
        <v>-1.5250010000000032</v>
      </c>
      <c r="J29" s="6" t="b">
        <f t="shared" si="0"/>
        <v>1</v>
      </c>
      <c r="K29" s="5">
        <f t="shared" si="1"/>
        <v>5.7007283111480581E-2</v>
      </c>
      <c r="L29" s="5">
        <f t="shared" si="7"/>
        <v>-3.9079459390539417E-2</v>
      </c>
      <c r="M29" s="5">
        <f t="shared" si="2"/>
        <v>3.3133060666094859E-2</v>
      </c>
      <c r="N29" s="4">
        <f t="shared" si="8"/>
        <v>41.007443773936927</v>
      </c>
      <c r="O29" s="4">
        <f t="shared" si="9"/>
        <v>42.991734222854184</v>
      </c>
      <c r="P29" s="5">
        <f t="shared" si="10"/>
        <v>-4.838854281813125E-2</v>
      </c>
      <c r="Q29" s="43">
        <f t="shared" si="3"/>
        <v>-8.7787543983049651E-2</v>
      </c>
      <c r="R29" s="14"/>
      <c r="S29" s="13">
        <f t="shared" si="4"/>
        <v>-3.5784790245072341E-2</v>
      </c>
      <c r="T29" s="20" t="b">
        <f t="shared" si="11"/>
        <v>1</v>
      </c>
      <c r="U29" s="13"/>
      <c r="V29" s="13"/>
      <c r="W29" s="13">
        <f t="shared" si="12"/>
        <v>-1.5957526624765867E-2</v>
      </c>
    </row>
    <row r="30" spans="1:28" x14ac:dyDescent="0.2">
      <c r="A30" s="1">
        <v>43458</v>
      </c>
      <c r="B30" s="4">
        <v>37.037497999999999</v>
      </c>
      <c r="C30" s="4">
        <v>37.887501</v>
      </c>
      <c r="D30" s="4">
        <v>36.647499000000003</v>
      </c>
      <c r="E30" s="4">
        <v>36.707500000000003</v>
      </c>
      <c r="F30" s="4">
        <v>35.232258000000002</v>
      </c>
      <c r="G30" s="2">
        <v>148676800</v>
      </c>
      <c r="H30" s="4">
        <f t="shared" si="5"/>
        <v>148.67679999999999</v>
      </c>
      <c r="I30" s="10">
        <f t="shared" si="6"/>
        <v>-0.97499899999999684</v>
      </c>
      <c r="J30" s="6" t="b">
        <f t="shared" si="0"/>
        <v>1</v>
      </c>
      <c r="K30" s="5">
        <f t="shared" si="1"/>
        <v>3.3835924246835965E-2</v>
      </c>
      <c r="L30" s="5">
        <f t="shared" si="7"/>
        <v>-8.9098351081921424E-3</v>
      </c>
      <c r="M30" s="5">
        <f t="shared" si="2"/>
        <v>3.8617669380385321E-2</v>
      </c>
      <c r="N30" s="4">
        <f t="shared" si="8"/>
        <v>40.290786478280772</v>
      </c>
      <c r="O30" s="4">
        <f t="shared" si="9"/>
        <v>42.44527907304078</v>
      </c>
      <c r="P30" s="5">
        <f t="shared" si="10"/>
        <v>-5.3473580018633109E-2</v>
      </c>
      <c r="Q30" s="43">
        <f t="shared" si="3"/>
        <v>-9.0424829017540426E-2</v>
      </c>
      <c r="R30" s="14"/>
      <c r="S30" s="13">
        <f t="shared" si="4"/>
        <v>-5.9648512435375056E-2</v>
      </c>
      <c r="T30" s="20" t="b">
        <f t="shared" si="11"/>
        <v>1</v>
      </c>
      <c r="U30" s="13"/>
      <c r="V30" s="13"/>
      <c r="W30" s="13">
        <f t="shared" si="12"/>
        <v>-1.7476273322641012E-2</v>
      </c>
    </row>
    <row r="31" spans="1:28" x14ac:dyDescent="0.2">
      <c r="A31" s="1">
        <v>43460</v>
      </c>
      <c r="B31" s="4">
        <v>37.075001</v>
      </c>
      <c r="C31" s="4">
        <v>39.307499</v>
      </c>
      <c r="D31" s="4">
        <v>36.68</v>
      </c>
      <c r="E31" s="4">
        <v>39.292499999999997</v>
      </c>
      <c r="F31" s="4">
        <v>37.713363999999999</v>
      </c>
      <c r="G31" s="2">
        <v>234330000</v>
      </c>
      <c r="H31" s="4">
        <f t="shared" si="5"/>
        <v>234.33</v>
      </c>
      <c r="I31" s="10">
        <f t="shared" si="6"/>
        <v>2.5849999999999937</v>
      </c>
      <c r="J31" s="6" t="b">
        <f t="shared" si="0"/>
        <v>0</v>
      </c>
      <c r="K31" s="5">
        <f t="shared" si="1"/>
        <v>7.1633015267175582E-2</v>
      </c>
      <c r="L31" s="5">
        <f t="shared" si="7"/>
        <v>5.9811164941033897E-2</v>
      </c>
      <c r="M31" s="5">
        <f t="shared" si="2"/>
        <v>-2.8172410032715346E-2</v>
      </c>
      <c r="N31" s="4">
        <f t="shared" si="8"/>
        <v>40.124405398567312</v>
      </c>
      <c r="O31" s="4">
        <f t="shared" si="9"/>
        <v>42.17112437103723</v>
      </c>
      <c r="P31" s="5">
        <f t="shared" si="10"/>
        <v>-5.1009328415942051E-2</v>
      </c>
      <c r="Q31" s="43">
        <f t="shared" si="3"/>
        <v>-8.5843151178267643E-2</v>
      </c>
      <c r="R31" s="14"/>
      <c r="S31" s="13">
        <f t="shared" si="4"/>
        <v>-2.0359339670027374E-2</v>
      </c>
      <c r="T31" s="20" t="b">
        <f t="shared" si="11"/>
        <v>0</v>
      </c>
      <c r="U31" s="13"/>
      <c r="V31" s="13"/>
      <c r="W31" s="13">
        <f t="shared" si="12"/>
        <v>-4.1295068738146836E-3</v>
      </c>
    </row>
    <row r="32" spans="1:28" x14ac:dyDescent="0.2">
      <c r="A32" s="1">
        <v>43461</v>
      </c>
      <c r="B32" s="4">
        <v>38.959999000000003</v>
      </c>
      <c r="C32" s="4">
        <v>39.192501</v>
      </c>
      <c r="D32" s="4">
        <v>37.517502</v>
      </c>
      <c r="E32" s="4">
        <v>39.037497999999999</v>
      </c>
      <c r="F32" s="4">
        <v>37.468620000000001</v>
      </c>
      <c r="G32" s="2">
        <v>212468400</v>
      </c>
      <c r="H32" s="4">
        <f t="shared" si="5"/>
        <v>212.4684</v>
      </c>
      <c r="I32" s="10">
        <f t="shared" si="6"/>
        <v>-0.25500199999999751</v>
      </c>
      <c r="J32" s="6" t="b">
        <f t="shared" si="0"/>
        <v>0</v>
      </c>
      <c r="K32" s="5">
        <f t="shared" si="1"/>
        <v>4.464580291086543E-2</v>
      </c>
      <c r="L32" s="5">
        <f t="shared" si="7"/>
        <v>1.9891940962317783E-3</v>
      </c>
      <c r="M32" s="5">
        <f t="shared" si="2"/>
        <v>1.3029119049556919E-3</v>
      </c>
      <c r="N32" s="4">
        <f t="shared" si="8"/>
        <v>39.943254165472759</v>
      </c>
      <c r="O32" s="4">
        <f t="shared" si="9"/>
        <v>41.898635121381815</v>
      </c>
      <c r="P32" s="5">
        <f t="shared" si="10"/>
        <v>-4.8953972247942242E-2</v>
      </c>
      <c r="Q32" s="43">
        <f t="shared" si="3"/>
        <v>-6.0729958441132624E-2</v>
      </c>
      <c r="R32" s="14"/>
      <c r="S32" s="13">
        <f t="shared" si="4"/>
        <v>-1.8795493285615049E-2</v>
      </c>
      <c r="T32" s="20" t="b">
        <f t="shared" si="11"/>
        <v>1</v>
      </c>
      <c r="U32" s="13"/>
      <c r="V32" s="13"/>
      <c r="W32" s="13">
        <f t="shared" si="12"/>
        <v>-4.5147393785683731E-3</v>
      </c>
    </row>
    <row r="33" spans="1:23" x14ac:dyDescent="0.2">
      <c r="A33" s="1">
        <v>43462</v>
      </c>
      <c r="B33" s="4">
        <v>39.375</v>
      </c>
      <c r="C33" s="4">
        <v>39.630001</v>
      </c>
      <c r="D33" s="4">
        <v>38.637501</v>
      </c>
      <c r="E33" s="4">
        <v>39.057499</v>
      </c>
      <c r="F33" s="4">
        <v>37.487811999999998</v>
      </c>
      <c r="G33" s="2">
        <v>169165600</v>
      </c>
      <c r="H33" s="4">
        <f t="shared" si="5"/>
        <v>169.16560000000001</v>
      </c>
      <c r="I33" s="10">
        <f t="shared" si="6"/>
        <v>2.0001000000000602E-2</v>
      </c>
      <c r="J33" s="6" t="b">
        <f t="shared" si="0"/>
        <v>1</v>
      </c>
      <c r="K33" s="5">
        <f t="shared" si="1"/>
        <v>2.5687479115173616E-2</v>
      </c>
      <c r="L33" s="5">
        <f t="shared" si="7"/>
        <v>-8.0635174603174604E-3</v>
      </c>
      <c r="M33" s="5">
        <f t="shared" si="2"/>
        <v>2.9755780530423076E-2</v>
      </c>
      <c r="N33" s="4">
        <f t="shared" si="8"/>
        <v>39.79562830456063</v>
      </c>
      <c r="O33" s="4">
        <f t="shared" si="9"/>
        <v>41.651579806479049</v>
      </c>
      <c r="P33" s="5">
        <f t="shared" si="10"/>
        <v>-4.6637069974485731E-2</v>
      </c>
      <c r="Q33" s="43">
        <f t="shared" si="3"/>
        <v>-2.9101872590058003E-2</v>
      </c>
      <c r="R33" s="14"/>
      <c r="S33" s="13">
        <f t="shared" si="4"/>
        <v>-4.1619472192539475E-3</v>
      </c>
      <c r="T33" s="20" t="b">
        <f t="shared" si="11"/>
        <v>0</v>
      </c>
      <c r="U33" s="13"/>
      <c r="V33" s="13"/>
      <c r="W33" s="13">
        <f t="shared" si="12"/>
        <v>-3.6958896814105269E-3</v>
      </c>
    </row>
    <row r="34" spans="1:23" x14ac:dyDescent="0.2">
      <c r="A34" s="1">
        <v>43465</v>
      </c>
      <c r="B34" s="4">
        <v>39.6325</v>
      </c>
      <c r="C34" s="4">
        <v>39.840000000000003</v>
      </c>
      <c r="D34" s="4">
        <v>39.119999</v>
      </c>
      <c r="E34" s="4">
        <v>39.435001</v>
      </c>
      <c r="F34" s="4">
        <v>37.850147</v>
      </c>
      <c r="G34" s="2">
        <v>140014000</v>
      </c>
      <c r="H34" s="4">
        <f t="shared" si="5"/>
        <v>140.01400000000001</v>
      </c>
      <c r="I34" s="10">
        <f t="shared" si="6"/>
        <v>0.37750199999999978</v>
      </c>
      <c r="J34" s="6" t="b">
        <f t="shared" si="0"/>
        <v>1</v>
      </c>
      <c r="K34" s="5">
        <f t="shared" si="1"/>
        <v>1.8404934008306173E-2</v>
      </c>
      <c r="L34" s="5">
        <f t="shared" si="7"/>
        <v>-4.9832586892071037E-3</v>
      </c>
      <c r="M34" s="5">
        <f t="shared" si="2"/>
        <v>3.2460430277618364E-2</v>
      </c>
      <c r="N34" s="4">
        <f t="shared" si="8"/>
        <v>39.735523753800521</v>
      </c>
      <c r="O34" s="4">
        <f t="shared" si="9"/>
        <v>41.458833823306961</v>
      </c>
      <c r="P34" s="5">
        <f t="shared" si="10"/>
        <v>-4.336950684692089E-2</v>
      </c>
      <c r="Q34" s="43">
        <f t="shared" si="3"/>
        <v>-1.549054084738594E-2</v>
      </c>
      <c r="R34" s="14"/>
      <c r="S34" s="13">
        <f t="shared" si="4"/>
        <v>2.629290778871122E-3</v>
      </c>
      <c r="T34" s="20" t="b">
        <f t="shared" si="11"/>
        <v>0</v>
      </c>
      <c r="U34" s="13"/>
      <c r="V34" s="13"/>
      <c r="W34" s="13">
        <f t="shared" si="12"/>
        <v>-1.5103304890708438E-3</v>
      </c>
    </row>
    <row r="35" spans="1:23" x14ac:dyDescent="0.2">
      <c r="A35" s="1">
        <v>43467</v>
      </c>
      <c r="B35" s="4">
        <v>38.722499999999997</v>
      </c>
      <c r="C35" s="4">
        <v>39.712502000000001</v>
      </c>
      <c r="D35" s="4">
        <v>38.557499</v>
      </c>
      <c r="E35" s="4">
        <v>39.479999999999997</v>
      </c>
      <c r="F35" s="4">
        <v>37.893329999999999</v>
      </c>
      <c r="G35" s="2">
        <v>148158800</v>
      </c>
      <c r="H35" s="4">
        <f t="shared" si="5"/>
        <v>148.15880000000001</v>
      </c>
      <c r="I35" s="10">
        <f t="shared" si="6"/>
        <v>4.4998999999997125E-2</v>
      </c>
      <c r="J35" s="6" t="b">
        <f t="shared" si="0"/>
        <v>0</v>
      </c>
      <c r="K35" s="5">
        <f t="shared" si="1"/>
        <v>2.9955340205027318E-2</v>
      </c>
      <c r="L35" s="5">
        <f t="shared" si="7"/>
        <v>1.956226999806315E-2</v>
      </c>
      <c r="M35" s="5">
        <f t="shared" si="2"/>
        <v>1.7225417032365121E-2</v>
      </c>
      <c r="N35" s="4">
        <f t="shared" si="8"/>
        <v>39.692936461500437</v>
      </c>
      <c r="O35" s="4">
        <f t="shared" si="9"/>
        <v>41.286761316932441</v>
      </c>
      <c r="P35" s="5">
        <f t="shared" si="10"/>
        <v>-4.0153866090958279E-2</v>
      </c>
      <c r="Q35" s="43">
        <f t="shared" si="3"/>
        <v>-2.8605529414578279E-2</v>
      </c>
      <c r="R35" s="14"/>
      <c r="S35" s="13">
        <f t="shared" si="4"/>
        <v>4.9292242509043174E-4</v>
      </c>
      <c r="T35" s="20" t="b">
        <f t="shared" si="11"/>
        <v>0</v>
      </c>
      <c r="U35" s="13"/>
      <c r="V35" s="13"/>
      <c r="W35" s="13">
        <f t="shared" si="12"/>
        <v>-1.0717687418430105E-3</v>
      </c>
    </row>
    <row r="36" spans="1:23" x14ac:dyDescent="0.2">
      <c r="A36" s="1">
        <v>43468</v>
      </c>
      <c r="B36" s="4">
        <v>35.994999</v>
      </c>
      <c r="C36" s="4">
        <v>36.43</v>
      </c>
      <c r="D36" s="4">
        <v>35.5</v>
      </c>
      <c r="E36" s="4">
        <v>35.547500999999997</v>
      </c>
      <c r="F36" s="4">
        <v>34.118876999999998</v>
      </c>
      <c r="G36" s="2">
        <v>365248800</v>
      </c>
      <c r="H36" s="4">
        <f t="shared" si="5"/>
        <v>365.24880000000002</v>
      </c>
      <c r="I36" s="10">
        <f t="shared" si="6"/>
        <v>-3.932499</v>
      </c>
      <c r="J36" s="6" t="b">
        <f t="shared" si="0"/>
        <v>1</v>
      </c>
      <c r="K36" s="5">
        <f t="shared" si="1"/>
        <v>2.619718309859154E-2</v>
      </c>
      <c r="L36" s="5">
        <f t="shared" si="7"/>
        <v>-1.2432227043540217E-2</v>
      </c>
      <c r="M36" s="5">
        <f t="shared" si="2"/>
        <v>3.8904873239436685E-2</v>
      </c>
      <c r="N36" s="4">
        <f t="shared" si="8"/>
        <v>39.002030551250364</v>
      </c>
      <c r="O36" s="4">
        <f t="shared" si="9"/>
        <v>40.787695202416579</v>
      </c>
      <c r="P36" s="5">
        <f t="shared" si="10"/>
        <v>-4.5783889349549987E-2</v>
      </c>
      <c r="Q36" s="43">
        <f t="shared" si="3"/>
        <v>-8.9790980155470199E-2</v>
      </c>
      <c r="R36" s="14"/>
      <c r="S36" s="13">
        <f t="shared" si="4"/>
        <v>-6.5946067804613512E-2</v>
      </c>
      <c r="T36" s="20" t="b">
        <f t="shared" si="11"/>
        <v>1</v>
      </c>
      <c r="U36" s="13"/>
      <c r="V36" s="13"/>
      <c r="W36" s="13">
        <f t="shared" si="12"/>
        <v>-1.7406268516319198E-2</v>
      </c>
    </row>
    <row r="37" spans="1:23" x14ac:dyDescent="0.2">
      <c r="A37" s="1">
        <v>43469</v>
      </c>
      <c r="B37" s="4">
        <v>36.1325</v>
      </c>
      <c r="C37" s="4">
        <v>37.137501</v>
      </c>
      <c r="D37" s="4">
        <v>35.950001</v>
      </c>
      <c r="E37" s="4">
        <v>37.064999</v>
      </c>
      <c r="F37" s="4">
        <v>35.575381999999998</v>
      </c>
      <c r="G37" s="2">
        <v>234428400</v>
      </c>
      <c r="H37" s="4">
        <f t="shared" si="5"/>
        <v>234.42840000000001</v>
      </c>
      <c r="I37" s="10">
        <f t="shared" si="6"/>
        <v>1.5174980000000033</v>
      </c>
      <c r="J37" s="6" t="b">
        <f t="shared" si="0"/>
        <v>0</v>
      </c>
      <c r="K37" s="5">
        <f t="shared" si="1"/>
        <v>3.303198795460395E-2</v>
      </c>
      <c r="L37" s="5">
        <f t="shared" si="7"/>
        <v>2.58077630941673E-2</v>
      </c>
      <c r="M37" s="5">
        <f t="shared" si="2"/>
        <v>1.0420556038371257E-2</v>
      </c>
      <c r="N37" s="4">
        <f t="shared" si="8"/>
        <v>38.679191959375302</v>
      </c>
      <c r="O37" s="4">
        <f t="shared" si="9"/>
        <v>40.463982489162966</v>
      </c>
      <c r="P37" s="5">
        <f t="shared" si="10"/>
        <v>-4.614342853031228E-2</v>
      </c>
      <c r="Q37" s="43">
        <f t="shared" si="3"/>
        <v>-7.0559668419179156E-2</v>
      </c>
      <c r="R37" s="14"/>
      <c r="S37" s="13">
        <f t="shared" si="4"/>
        <v>-3.9858406581878378E-2</v>
      </c>
      <c r="T37" s="20" t="b">
        <f t="shared" si="11"/>
        <v>0</v>
      </c>
      <c r="U37" s="13"/>
      <c r="V37" s="13"/>
      <c r="W37" s="13">
        <f t="shared" si="12"/>
        <v>-8.2774816416503715E-3</v>
      </c>
    </row>
    <row r="38" spans="1:23" x14ac:dyDescent="0.2">
      <c r="A38" s="1">
        <v>43472</v>
      </c>
      <c r="B38" s="4">
        <v>37.174999</v>
      </c>
      <c r="C38" s="4">
        <v>37.207500000000003</v>
      </c>
      <c r="D38" s="4">
        <v>36.474997999999999</v>
      </c>
      <c r="E38" s="4">
        <v>36.982498</v>
      </c>
      <c r="F38" s="4">
        <v>35.496208000000003</v>
      </c>
      <c r="G38" s="2">
        <v>219111200</v>
      </c>
      <c r="H38" s="4">
        <f t="shared" si="5"/>
        <v>219.1112</v>
      </c>
      <c r="I38" s="10">
        <f t="shared" si="6"/>
        <v>-8.2501000000000602E-2</v>
      </c>
      <c r="J38" s="6" t="b">
        <f t="shared" si="0"/>
        <v>0</v>
      </c>
      <c r="K38" s="5">
        <f t="shared" si="1"/>
        <v>2.0082304048378668E-2</v>
      </c>
      <c r="L38" s="5">
        <f t="shared" si="7"/>
        <v>-5.1782382025080901E-3</v>
      </c>
      <c r="M38" s="5">
        <f t="shared" si="2"/>
        <v>2.6834545679755666E-2</v>
      </c>
      <c r="N38" s="4">
        <f t="shared" si="8"/>
        <v>38.396409632812748</v>
      </c>
      <c r="O38" s="4">
        <f t="shared" si="9"/>
        <v>40.161244707496621</v>
      </c>
      <c r="P38" s="5">
        <f t="shared" si="10"/>
        <v>-4.5963544288674399E-2</v>
      </c>
      <c r="Q38" s="43">
        <f t="shared" si="3"/>
        <v>-5.0041440103054627E-2</v>
      </c>
      <c r="R38" s="14"/>
      <c r="S38" s="13">
        <f t="shared" si="4"/>
        <v>-3.0964083469844233E-2</v>
      </c>
      <c r="T38" s="20" t="b">
        <f t="shared" si="11"/>
        <v>1</v>
      </c>
      <c r="U38" s="13"/>
      <c r="V38" s="13"/>
      <c r="W38" s="13">
        <f t="shared" si="12"/>
        <v>-7.3109677901120537E-3</v>
      </c>
    </row>
    <row r="39" spans="1:23" x14ac:dyDescent="0.2">
      <c r="A39" s="1">
        <v>43473</v>
      </c>
      <c r="B39" s="4">
        <v>37.389999000000003</v>
      </c>
      <c r="C39" s="4">
        <v>37.955002</v>
      </c>
      <c r="D39" s="4">
        <v>37.130001</v>
      </c>
      <c r="E39" s="4">
        <v>37.6875</v>
      </c>
      <c r="F39" s="4">
        <v>36.172871000000001</v>
      </c>
      <c r="G39" s="2">
        <v>164101200</v>
      </c>
      <c r="H39" s="4">
        <f t="shared" si="5"/>
        <v>164.10120000000001</v>
      </c>
      <c r="I39" s="10">
        <f t="shared" si="6"/>
        <v>0.70500200000000035</v>
      </c>
      <c r="J39" s="6" t="b">
        <f t="shared" si="0"/>
        <v>0</v>
      </c>
      <c r="K39" s="5">
        <f t="shared" si="1"/>
        <v>2.2219256067351045E-2</v>
      </c>
      <c r="L39" s="5">
        <f t="shared" si="7"/>
        <v>7.956699865116254E-3</v>
      </c>
      <c r="M39" s="5">
        <f t="shared" si="2"/>
        <v>2.577780700840809E-2</v>
      </c>
      <c r="N39" s="4">
        <f t="shared" si="8"/>
        <v>38.278258027343959</v>
      </c>
      <c r="O39" s="4">
        <f t="shared" si="9"/>
        <v>39.946136472062129</v>
      </c>
      <c r="P39" s="5">
        <f t="shared" si="10"/>
        <v>-4.357247509870292E-2</v>
      </c>
      <c r="Q39" s="43">
        <f t="shared" si="3"/>
        <v>-2.9997630156620637E-2</v>
      </c>
      <c r="R39" s="14"/>
      <c r="S39" s="13">
        <f t="shared" si="4"/>
        <v>-8.4448991151332402E-3</v>
      </c>
      <c r="T39" s="20" t="b">
        <f t="shared" si="11"/>
        <v>0</v>
      </c>
      <c r="U39" s="13">
        <f t="shared" ref="U39:U44" si="13">(E39-E38)/E38</f>
        <v>1.906312548168056E-2</v>
      </c>
      <c r="V39" s="13"/>
      <c r="W39" s="13">
        <f t="shared" si="12"/>
        <v>-3.0771524368731385E-3</v>
      </c>
    </row>
    <row r="40" spans="1:23" x14ac:dyDescent="0.2">
      <c r="A40" s="1">
        <v>43474</v>
      </c>
      <c r="B40" s="4">
        <v>37.822498000000003</v>
      </c>
      <c r="C40" s="4">
        <v>38.6325</v>
      </c>
      <c r="D40" s="4">
        <v>37.407501000000003</v>
      </c>
      <c r="E40" s="4">
        <v>38.327499000000003</v>
      </c>
      <c r="F40" s="4">
        <v>36.787151000000001</v>
      </c>
      <c r="G40" s="2">
        <v>180396400</v>
      </c>
      <c r="H40" s="4">
        <f t="shared" si="5"/>
        <v>180.3964</v>
      </c>
      <c r="I40" s="10">
        <f t="shared" si="6"/>
        <v>0.63999900000000309</v>
      </c>
      <c r="J40" s="6" t="b">
        <f t="shared" si="0"/>
        <v>0</v>
      </c>
      <c r="K40" s="5">
        <f t="shared" si="1"/>
        <v>3.2747416086415307E-2</v>
      </c>
      <c r="L40" s="5">
        <f t="shared" si="7"/>
        <v>1.3351867980798095E-2</v>
      </c>
      <c r="M40" s="5">
        <f t="shared" si="2"/>
        <v>1.6583572369616509E-2</v>
      </c>
      <c r="N40" s="4">
        <f t="shared" si="8"/>
        <v>38.286464856119963</v>
      </c>
      <c r="O40" s="4">
        <f t="shared" si="9"/>
        <v>39.80538538753499</v>
      </c>
      <c r="P40" s="5">
        <f t="shared" si="10"/>
        <v>-3.9672519704368393E-2</v>
      </c>
      <c r="Q40" s="43">
        <f t="shared" si="3"/>
        <v>-2.2957561096933192E-2</v>
      </c>
      <c r="R40" s="14"/>
      <c r="S40" s="13">
        <f t="shared" si="4"/>
        <v>9.0380541839115442E-3</v>
      </c>
      <c r="T40" s="20" t="b">
        <f t="shared" si="11"/>
        <v>0</v>
      </c>
      <c r="U40" s="13">
        <f t="shared" si="13"/>
        <v>1.6981731343283665E-2</v>
      </c>
      <c r="V40" s="13"/>
      <c r="W40" s="13">
        <f t="shared" si="12"/>
        <v>2.1439922292548519E-4</v>
      </c>
    </row>
    <row r="41" spans="1:23" x14ac:dyDescent="0.2">
      <c r="A41" s="1">
        <v>43475</v>
      </c>
      <c r="B41" s="4">
        <v>38.125</v>
      </c>
      <c r="C41" s="4">
        <v>38.4925</v>
      </c>
      <c r="D41" s="4">
        <v>37.715000000000003</v>
      </c>
      <c r="E41" s="4">
        <v>38.450001</v>
      </c>
      <c r="F41" s="4">
        <v>36.904727999999999</v>
      </c>
      <c r="G41" s="2">
        <v>143122800</v>
      </c>
      <c r="H41" s="4">
        <f t="shared" si="5"/>
        <v>143.12280000000001</v>
      </c>
      <c r="I41" s="10">
        <f t="shared" si="6"/>
        <v>0.12250199999999722</v>
      </c>
      <c r="J41" s="6" t="b">
        <f t="shared" si="0"/>
        <v>0</v>
      </c>
      <c r="K41" s="5">
        <f t="shared" si="1"/>
        <v>2.061513986477519E-2</v>
      </c>
      <c r="L41" s="5">
        <f t="shared" si="7"/>
        <v>8.5246163934426314E-3</v>
      </c>
      <c r="M41" s="5">
        <f t="shared" si="2"/>
        <v>2.1484077953069194E-2</v>
      </c>
      <c r="N41" s="4">
        <f t="shared" si="8"/>
        <v>38.313720880099972</v>
      </c>
      <c r="O41" s="4">
        <f t="shared" si="9"/>
        <v>39.687525875575425</v>
      </c>
      <c r="P41" s="5">
        <f t="shared" si="10"/>
        <v>-3.5856736540276962E-2</v>
      </c>
      <c r="Q41" s="43">
        <f t="shared" si="3"/>
        <v>-1.562680069559472E-2</v>
      </c>
      <c r="R41" s="14"/>
      <c r="S41" s="13">
        <f t="shared" si="4"/>
        <v>4.6661904872018177E-3</v>
      </c>
      <c r="T41" s="20" t="b">
        <f t="shared" si="11"/>
        <v>0</v>
      </c>
      <c r="U41" s="13">
        <f t="shared" si="13"/>
        <v>3.196190808067002E-3</v>
      </c>
      <c r="V41" s="13"/>
      <c r="W41" s="13">
        <f t="shared" si="12"/>
        <v>7.1189711775261513E-4</v>
      </c>
    </row>
    <row r="42" spans="1:23" x14ac:dyDescent="0.2">
      <c r="A42" s="1">
        <v>43476</v>
      </c>
      <c r="B42" s="4">
        <v>38.220001000000003</v>
      </c>
      <c r="C42" s="4">
        <v>38.424999</v>
      </c>
      <c r="D42" s="4">
        <v>37.877499</v>
      </c>
      <c r="E42" s="4">
        <v>38.072498000000003</v>
      </c>
      <c r="F42" s="4">
        <v>36.542411999999999</v>
      </c>
      <c r="G42" s="2">
        <v>108092800</v>
      </c>
      <c r="H42" s="4">
        <f t="shared" si="5"/>
        <v>108.0928</v>
      </c>
      <c r="I42" s="10">
        <f t="shared" si="6"/>
        <v>-0.37750299999999726</v>
      </c>
      <c r="J42" s="6" t="b">
        <f t="shared" si="0"/>
        <v>1</v>
      </c>
      <c r="K42" s="5">
        <f t="shared" si="1"/>
        <v>1.4454491834320937E-2</v>
      </c>
      <c r="L42" s="5">
        <f t="shared" si="7"/>
        <v>-3.8593143940524851E-3</v>
      </c>
      <c r="M42" s="5">
        <f t="shared" si="2"/>
        <v>3.524749614540288E-2</v>
      </c>
      <c r="N42" s="4">
        <f t="shared" si="8"/>
        <v>38.273517066749974</v>
      </c>
      <c r="O42" s="4">
        <f t="shared" si="9"/>
        <v>39.547088669003649</v>
      </c>
      <c r="P42" s="5">
        <f t="shared" si="10"/>
        <v>-3.3275530963943922E-2</v>
      </c>
      <c r="Q42" s="43">
        <f t="shared" si="3"/>
        <v>-1.034705188079028E-2</v>
      </c>
      <c r="R42" s="14"/>
      <c r="S42" s="13">
        <f t="shared" si="4"/>
        <v>3.9578785766104779E-3</v>
      </c>
      <c r="T42" s="20" t="b">
        <f t="shared" si="11"/>
        <v>1</v>
      </c>
      <c r="U42" s="13">
        <f t="shared" si="13"/>
        <v>-9.8180231516768295E-3</v>
      </c>
      <c r="V42" s="13"/>
      <c r="W42" s="13">
        <f t="shared" si="12"/>
        <v>-1.0493319997765828E-3</v>
      </c>
    </row>
    <row r="43" spans="1:23" x14ac:dyDescent="0.2">
      <c r="A43" s="1">
        <v>43479</v>
      </c>
      <c r="B43" s="4">
        <v>37.712502000000001</v>
      </c>
      <c r="C43" s="4">
        <v>37.817501</v>
      </c>
      <c r="D43" s="4">
        <v>37.305</v>
      </c>
      <c r="E43" s="4">
        <v>37.5</v>
      </c>
      <c r="F43" s="4">
        <v>35.992905</v>
      </c>
      <c r="G43" s="2">
        <v>129756800</v>
      </c>
      <c r="H43" s="4">
        <f t="shared" si="5"/>
        <v>129.7568</v>
      </c>
      <c r="I43" s="10">
        <f t="shared" si="6"/>
        <v>-0.57249800000000306</v>
      </c>
      <c r="J43" s="6" t="b">
        <f t="shared" si="0"/>
        <v>1</v>
      </c>
      <c r="K43" s="5">
        <f t="shared" si="1"/>
        <v>1.3738131617745619E-2</v>
      </c>
      <c r="L43" s="5">
        <f t="shared" si="7"/>
        <v>-5.6347892271905115E-3</v>
      </c>
      <c r="M43" s="5">
        <f t="shared" si="2"/>
        <v>3.5172094893445902E-2</v>
      </c>
      <c r="N43" s="4">
        <f t="shared" si="8"/>
        <v>38.144597555624976</v>
      </c>
      <c r="O43" s="4">
        <f t="shared" si="9"/>
        <v>39.369080958655509</v>
      </c>
      <c r="P43" s="5">
        <f t="shared" si="10"/>
        <v>-3.2101096393661252E-2</v>
      </c>
      <c r="Q43" s="43">
        <f t="shared" si="3"/>
        <v>-2.201091660229525E-2</v>
      </c>
      <c r="R43" s="14"/>
      <c r="S43" s="13">
        <f t="shared" si="4"/>
        <v>-8.5751738538591849E-3</v>
      </c>
      <c r="T43" s="20" t="b">
        <f t="shared" si="11"/>
        <v>1</v>
      </c>
      <c r="U43" s="13">
        <f t="shared" si="13"/>
        <v>-1.5037048527785148E-2</v>
      </c>
      <c r="V43" s="13"/>
      <c r="W43" s="13">
        <f t="shared" si="12"/>
        <v>-3.3683737739638414E-3</v>
      </c>
    </row>
    <row r="44" spans="1:23" x14ac:dyDescent="0.2">
      <c r="A44" s="1">
        <v>43480</v>
      </c>
      <c r="B44" s="4">
        <v>37.567501</v>
      </c>
      <c r="C44" s="4">
        <v>38.347499999999997</v>
      </c>
      <c r="D44" s="4">
        <v>37.512501</v>
      </c>
      <c r="E44" s="4">
        <v>38.267502</v>
      </c>
      <c r="F44" s="4">
        <v>36.729576000000002</v>
      </c>
      <c r="G44" s="2">
        <v>114843600</v>
      </c>
      <c r="H44" s="4">
        <f t="shared" si="5"/>
        <v>114.8436</v>
      </c>
      <c r="I44" s="10">
        <f t="shared" si="6"/>
        <v>0.76750200000000035</v>
      </c>
      <c r="J44" s="6" t="b">
        <f t="shared" si="0"/>
        <v>0</v>
      </c>
      <c r="K44" s="5">
        <f t="shared" si="1"/>
        <v>2.2259219666531865E-2</v>
      </c>
      <c r="L44" s="5">
        <f t="shared" si="7"/>
        <v>1.8633153160759891E-2</v>
      </c>
      <c r="M44" s="5">
        <f t="shared" si="2"/>
        <v>2.0871042429295737E-2</v>
      </c>
      <c r="N44" s="4">
        <f t="shared" si="8"/>
        <v>38.165081629687478</v>
      </c>
      <c r="O44" s="4">
        <f t="shared" si="9"/>
        <v>39.273291483989816</v>
      </c>
      <c r="P44" s="5">
        <f t="shared" si="10"/>
        <v>-2.9037271950711468E-2</v>
      </c>
      <c r="Q44" s="43">
        <f t="shared" si="3"/>
        <v>-1.709889254317367E-2</v>
      </c>
      <c r="R44" s="14"/>
      <c r="S44" s="13">
        <f t="shared" si="4"/>
        <v>4.779719118185268E-3</v>
      </c>
      <c r="T44" s="20" t="b">
        <f t="shared" si="11"/>
        <v>0</v>
      </c>
      <c r="U44" s="13">
        <f t="shared" si="13"/>
        <v>2.0466720000000008E-2</v>
      </c>
      <c r="V44" s="13">
        <f>(E44-E39)/E39</f>
        <v>1.5389771144278617E-2</v>
      </c>
      <c r="W44" s="13">
        <f t="shared" si="12"/>
        <v>5.3701114640495034E-4</v>
      </c>
    </row>
    <row r="45" spans="1:23" x14ac:dyDescent="0.2">
      <c r="A45" s="1">
        <v>43481</v>
      </c>
      <c r="B45" s="4">
        <v>38.270000000000003</v>
      </c>
      <c r="C45" s="4">
        <v>38.970001000000003</v>
      </c>
      <c r="D45" s="4">
        <v>38.25</v>
      </c>
      <c r="E45" s="4">
        <v>38.735000999999997</v>
      </c>
      <c r="F45" s="4">
        <v>37.178275999999997</v>
      </c>
      <c r="G45" s="2">
        <v>122278800</v>
      </c>
      <c r="H45" s="4">
        <f t="shared" si="5"/>
        <v>122.2788</v>
      </c>
      <c r="I45" s="10">
        <f t="shared" si="6"/>
        <v>0.46749899999999656</v>
      </c>
      <c r="J45" s="6" t="b">
        <f t="shared" si="0"/>
        <v>0</v>
      </c>
      <c r="K45" s="5">
        <f t="shared" si="1"/>
        <v>1.8823555555555645E-2</v>
      </c>
      <c r="L45" s="5">
        <f t="shared" si="7"/>
        <v>1.2150535667624607E-2</v>
      </c>
      <c r="M45" s="5">
        <f t="shared" si="2"/>
        <v>2.8018928104575246E-2</v>
      </c>
      <c r="N45" s="4">
        <f t="shared" si="8"/>
        <v>38.260068191406233</v>
      </c>
      <c r="O45" s="4">
        <f t="shared" si="9"/>
        <v>39.22648361581679</v>
      </c>
      <c r="P45" s="5">
        <f t="shared" si="10"/>
        <v>-2.5259114008260627E-2</v>
      </c>
      <c r="Q45" s="43">
        <f t="shared" si="3"/>
        <v>-2.6315142345969362E-4</v>
      </c>
      <c r="R45" s="14"/>
      <c r="S45" s="13">
        <f t="shared" si="4"/>
        <v>1.8555450686656934E-2</v>
      </c>
      <c r="T45" s="20" t="b">
        <f t="shared" si="11"/>
        <v>0</v>
      </c>
      <c r="U45" s="13"/>
      <c r="V45" s="13"/>
      <c r="W45" s="13">
        <f t="shared" si="12"/>
        <v>2.4888342344031125E-3</v>
      </c>
    </row>
    <row r="46" spans="1:23" x14ac:dyDescent="0.2">
      <c r="A46" s="1">
        <v>43482</v>
      </c>
      <c r="B46" s="4">
        <v>38.549999</v>
      </c>
      <c r="C46" s="4">
        <v>39.415000999999997</v>
      </c>
      <c r="D46" s="4">
        <v>38.314999</v>
      </c>
      <c r="E46" s="4">
        <v>38.965000000000003</v>
      </c>
      <c r="F46" s="4">
        <v>37.399025000000002</v>
      </c>
      <c r="G46" s="2">
        <v>119284800</v>
      </c>
      <c r="H46" s="4">
        <f t="shared" si="5"/>
        <v>119.2848</v>
      </c>
      <c r="I46" s="10">
        <f t="shared" si="6"/>
        <v>0.2299990000000065</v>
      </c>
      <c r="J46" s="6" t="b">
        <f t="shared" si="0"/>
        <v>0</v>
      </c>
      <c r="K46" s="5">
        <f t="shared" si="1"/>
        <v>2.8709435696448703E-2</v>
      </c>
      <c r="L46" s="5">
        <f t="shared" si="7"/>
        <v>1.0765266167711281E-2</v>
      </c>
      <c r="M46" s="5">
        <f t="shared" si="2"/>
        <v>2.3906408036184434E-2</v>
      </c>
      <c r="N46" s="4">
        <f t="shared" si="8"/>
        <v>38.377556826171862</v>
      </c>
      <c r="O46" s="4">
        <f t="shared" si="9"/>
        <v>39.203745910093588</v>
      </c>
      <c r="P46" s="5">
        <f t="shared" si="10"/>
        <v>-2.1527922886386035E-2</v>
      </c>
      <c r="Q46" s="43">
        <f t="shared" si="3"/>
        <v>-1.6300627592113885E-3</v>
      </c>
      <c r="R46" s="14"/>
      <c r="S46" s="13">
        <f t="shared" si="4"/>
        <v>2.7032574755270558E-2</v>
      </c>
      <c r="T46" s="20" t="b">
        <f t="shared" si="11"/>
        <v>0</v>
      </c>
      <c r="U46" s="13"/>
      <c r="V46" s="13"/>
      <c r="W46" s="13">
        <f t="shared" si="12"/>
        <v>3.0707899990627297E-3</v>
      </c>
    </row>
    <row r="47" spans="1:23" x14ac:dyDescent="0.2">
      <c r="A47" s="1">
        <v>43483</v>
      </c>
      <c r="B47" s="4">
        <v>39.375</v>
      </c>
      <c r="C47" s="4">
        <v>39.470001000000003</v>
      </c>
      <c r="D47" s="4">
        <v>38.994999</v>
      </c>
      <c r="E47" s="4">
        <v>39.205002</v>
      </c>
      <c r="F47" s="4">
        <v>37.629382999999997</v>
      </c>
      <c r="G47" s="2">
        <v>135004000</v>
      </c>
      <c r="H47" s="4">
        <f t="shared" si="5"/>
        <v>135.00399999999999</v>
      </c>
      <c r="I47" s="10">
        <f t="shared" si="6"/>
        <v>0.24000199999999694</v>
      </c>
      <c r="J47" s="6" t="b">
        <f t="shared" si="0"/>
        <v>1</v>
      </c>
      <c r="K47" s="5">
        <f t="shared" si="1"/>
        <v>1.2181100453419771E-2</v>
      </c>
      <c r="L47" s="5">
        <f t="shared" si="7"/>
        <v>-4.3174095238095152E-3</v>
      </c>
      <c r="M47" s="5">
        <f t="shared" si="2"/>
        <v>3.5020285549949695E-2</v>
      </c>
      <c r="N47" s="4">
        <f t="shared" si="8"/>
        <v>38.515464355143216</v>
      </c>
      <c r="O47" s="4">
        <f t="shared" si="9"/>
        <v>39.203855135302838</v>
      </c>
      <c r="P47" s="5">
        <f t="shared" si="10"/>
        <v>-1.7873100887791767E-2</v>
      </c>
      <c r="Q47" s="43">
        <f t="shared" si="3"/>
        <v>1.2450444331531181E-2</v>
      </c>
      <c r="R47" s="14"/>
      <c r="S47" s="13">
        <f t="shared" si="4"/>
        <v>2.4783204898043042E-2</v>
      </c>
      <c r="T47" s="20" t="b">
        <f t="shared" si="11"/>
        <v>0</v>
      </c>
      <c r="U47" s="13"/>
      <c r="V47" s="13"/>
      <c r="W47" s="13">
        <f t="shared" si="12"/>
        <v>3.5934421150360198E-3</v>
      </c>
    </row>
    <row r="48" spans="1:23" x14ac:dyDescent="0.2">
      <c r="A48" s="1">
        <v>43487</v>
      </c>
      <c r="B48" s="4">
        <v>39.102500999999997</v>
      </c>
      <c r="C48" s="4">
        <v>39.182499</v>
      </c>
      <c r="D48" s="4">
        <v>38.154998999999997</v>
      </c>
      <c r="E48" s="4">
        <v>38.325001</v>
      </c>
      <c r="F48" s="4">
        <v>36.784751999999997</v>
      </c>
      <c r="G48" s="2">
        <v>121576000</v>
      </c>
      <c r="H48" s="4">
        <f t="shared" si="5"/>
        <v>121.57599999999999</v>
      </c>
      <c r="I48" s="10">
        <f t="shared" si="6"/>
        <v>-0.88000100000000003</v>
      </c>
      <c r="J48" s="6" t="b">
        <f t="shared" si="0"/>
        <v>1</v>
      </c>
      <c r="K48" s="5">
        <f t="shared" si="1"/>
        <v>2.6929629850075569E-2</v>
      </c>
      <c r="L48" s="5">
        <f t="shared" si="7"/>
        <v>-1.9883638645006273E-2</v>
      </c>
      <c r="M48" s="5">
        <f t="shared" si="2"/>
        <v>3.591264672815217E-2</v>
      </c>
      <c r="N48" s="4">
        <f t="shared" si="8"/>
        <v>38.483720462619345</v>
      </c>
      <c r="O48" s="4">
        <f t="shared" si="9"/>
        <v>39.127433036580854</v>
      </c>
      <c r="P48" s="5">
        <f t="shared" si="10"/>
        <v>-1.6726879995575535E-2</v>
      </c>
      <c r="Q48" s="43">
        <f t="shared" si="3"/>
        <v>-8.541831680194437E-3</v>
      </c>
      <c r="R48" s="45"/>
      <c r="S48" s="13">
        <f t="shared" si="4"/>
        <v>1.8157769804491845E-2</v>
      </c>
      <c r="T48" s="20" t="b">
        <f t="shared" si="11"/>
        <v>1</v>
      </c>
      <c r="U48" s="13"/>
      <c r="V48" s="13"/>
      <c r="W48" s="13">
        <f t="shared" si="12"/>
        <v>-8.241856369993753E-4</v>
      </c>
    </row>
    <row r="49" spans="1:23" x14ac:dyDescent="0.2">
      <c r="A49" s="1">
        <v>43488</v>
      </c>
      <c r="B49" s="4">
        <v>38.537497999999999</v>
      </c>
      <c r="C49" s="4">
        <v>38.784999999999997</v>
      </c>
      <c r="D49" s="4">
        <v>37.924999</v>
      </c>
      <c r="E49" s="4">
        <v>38.479999999999997</v>
      </c>
      <c r="F49" s="4">
        <v>36.933525000000003</v>
      </c>
      <c r="G49" s="2">
        <v>92522400</v>
      </c>
      <c r="H49" s="4">
        <f t="shared" si="5"/>
        <v>92.522400000000005</v>
      </c>
      <c r="I49" s="10">
        <f t="shared" si="6"/>
        <v>0.15499899999999656</v>
      </c>
      <c r="J49" s="6" t="b">
        <f t="shared" si="0"/>
        <v>0</v>
      </c>
      <c r="K49" s="5">
        <f t="shared" si="1"/>
        <v>2.267636183721447E-2</v>
      </c>
      <c r="L49" s="5">
        <f t="shared" si="7"/>
        <v>-1.4920013748687705E-3</v>
      </c>
      <c r="M49" s="5">
        <f t="shared" si="2"/>
        <v>2.6143019806012299E-2</v>
      </c>
      <c r="N49" s="4">
        <f t="shared" si="8"/>
        <v>38.483100385516124</v>
      </c>
      <c r="O49" s="4">
        <f t="shared" si="9"/>
        <v>39.07113451166078</v>
      </c>
      <c r="P49" s="5">
        <f t="shared" si="10"/>
        <v>-1.5280320978659357E-2</v>
      </c>
      <c r="Q49" s="43">
        <f t="shared" si="3"/>
        <v>-1.4502505773318021E-2</v>
      </c>
      <c r="R49" s="45"/>
      <c r="S49" s="13">
        <f t="shared" si="4"/>
        <v>7.8449919954343972E-3</v>
      </c>
      <c r="T49" s="20" t="b">
        <f t="shared" si="11"/>
        <v>0</v>
      </c>
      <c r="U49" s="13"/>
      <c r="V49" s="13"/>
      <c r="W49" s="13">
        <f t="shared" si="12"/>
        <v>-1.6112711966700562E-5</v>
      </c>
    </row>
    <row r="50" spans="1:23" x14ac:dyDescent="0.2">
      <c r="A50" s="1">
        <v>43489</v>
      </c>
      <c r="B50" s="4">
        <v>38.527500000000003</v>
      </c>
      <c r="C50" s="4">
        <v>38.619999</v>
      </c>
      <c r="D50" s="4">
        <v>37.935001</v>
      </c>
      <c r="E50" s="4">
        <v>38.174999</v>
      </c>
      <c r="F50" s="4">
        <v>36.640785000000001</v>
      </c>
      <c r="G50" s="2">
        <v>101766000</v>
      </c>
      <c r="H50" s="4">
        <f t="shared" si="5"/>
        <v>101.76600000000001</v>
      </c>
      <c r="I50" s="10">
        <f t="shared" si="6"/>
        <v>-0.30500099999999719</v>
      </c>
      <c r="J50" s="6" t="b">
        <f t="shared" si="0"/>
        <v>1</v>
      </c>
      <c r="K50" s="5">
        <f t="shared" si="1"/>
        <v>1.8057149912820623E-2</v>
      </c>
      <c r="L50" s="5">
        <f t="shared" si="7"/>
        <v>-9.1493348906626099E-3</v>
      </c>
      <c r="M50" s="5">
        <f t="shared" si="2"/>
        <v>3.4116672357541226E-2</v>
      </c>
      <c r="N50" s="4">
        <f t="shared" si="8"/>
        <v>38.43175015459677</v>
      </c>
      <c r="O50" s="4">
        <f t="shared" si="9"/>
        <v>38.993209684559844</v>
      </c>
      <c r="P50" s="5">
        <f t="shared" si="10"/>
        <v>-1.4609262594196953E-2</v>
      </c>
      <c r="Q50" s="43">
        <f t="shared" si="3"/>
        <v>-1.2925488758605361E-2</v>
      </c>
      <c r="R50" s="45"/>
      <c r="S50" s="13">
        <f t="shared" si="4"/>
        <v>4.8982636660046472E-3</v>
      </c>
      <c r="T50" s="20" t="b">
        <f t="shared" si="11"/>
        <v>1</v>
      </c>
      <c r="U50" s="13"/>
      <c r="V50" s="13"/>
      <c r="W50" s="13">
        <f t="shared" si="12"/>
        <v>-1.3343579494619088E-3</v>
      </c>
    </row>
    <row r="51" spans="1:23" x14ac:dyDescent="0.2">
      <c r="A51" s="1">
        <v>43490</v>
      </c>
      <c r="B51" s="4">
        <v>38.869999</v>
      </c>
      <c r="C51" s="4">
        <v>39.532501000000003</v>
      </c>
      <c r="D51" s="4">
        <v>38.580002</v>
      </c>
      <c r="E51" s="4">
        <v>39.439999</v>
      </c>
      <c r="F51" s="4">
        <v>37.854939000000002</v>
      </c>
      <c r="G51" s="2">
        <v>134142000</v>
      </c>
      <c r="H51" s="4">
        <f t="shared" si="5"/>
        <v>134.142</v>
      </c>
      <c r="I51" s="10">
        <f t="shared" si="6"/>
        <v>1.2650000000000006</v>
      </c>
      <c r="J51" s="6" t="b">
        <f t="shared" si="0"/>
        <v>0</v>
      </c>
      <c r="K51" s="5">
        <f t="shared" si="1"/>
        <v>2.4688930809283086E-2</v>
      </c>
      <c r="L51" s="5">
        <f t="shared" si="7"/>
        <v>1.4664265877650275E-2</v>
      </c>
      <c r="M51" s="5">
        <f t="shared" si="2"/>
        <v>1.8793752265746349E-2</v>
      </c>
      <c r="N51" s="4">
        <f t="shared" si="8"/>
        <v>38.599791628830644</v>
      </c>
      <c r="O51" s="4">
        <f t="shared" si="9"/>
        <v>39.032060929380727</v>
      </c>
      <c r="P51" s="5">
        <f t="shared" si="10"/>
        <v>-1.1198746996012676E-2</v>
      </c>
      <c r="Q51" s="43">
        <f t="shared" si="3"/>
        <v>-5.1268745232973547E-4</v>
      </c>
      <c r="R51" s="45"/>
      <c r="S51" s="39">
        <f t="shared" si="4"/>
        <v>2.4163585651915995E-2</v>
      </c>
      <c r="T51" s="20" t="b">
        <f t="shared" si="11"/>
        <v>0</v>
      </c>
      <c r="U51" s="13"/>
      <c r="V51" s="13"/>
      <c r="W51" s="13">
        <f t="shared" si="12"/>
        <v>4.3724647864826641E-3</v>
      </c>
    </row>
    <row r="52" spans="1:23" x14ac:dyDescent="0.2">
      <c r="A52" s="1">
        <v>43493</v>
      </c>
      <c r="B52" s="4">
        <v>38.947498000000003</v>
      </c>
      <c r="C52" s="4">
        <v>39.082500000000003</v>
      </c>
      <c r="D52" s="4">
        <v>38.415000999999997</v>
      </c>
      <c r="E52" s="4">
        <v>39.075001</v>
      </c>
      <c r="F52" s="4">
        <v>37.504615999999999</v>
      </c>
      <c r="G52" s="2">
        <v>104768400</v>
      </c>
      <c r="H52" s="4">
        <f t="shared" si="5"/>
        <v>104.7684</v>
      </c>
      <c r="I52" s="10">
        <f t="shared" si="6"/>
        <v>-0.36499799999999993</v>
      </c>
      <c r="J52" s="6" t="b">
        <f t="shared" si="0"/>
        <v>0</v>
      </c>
      <c r="K52" s="5">
        <f t="shared" si="1"/>
        <v>1.7375998506416974E-2</v>
      </c>
      <c r="L52" s="5">
        <f t="shared" si="7"/>
        <v>3.27371478393804E-3</v>
      </c>
      <c r="M52" s="5">
        <f t="shared" si="2"/>
        <v>2.3698684792432988E-2</v>
      </c>
      <c r="N52" s="4">
        <f t="shared" si="8"/>
        <v>38.678993190692204</v>
      </c>
      <c r="O52" s="4">
        <f t="shared" si="9"/>
        <v>39.035794848565011</v>
      </c>
      <c r="P52" s="5">
        <f t="shared" si="10"/>
        <v>-9.2246883499198535E-3</v>
      </c>
      <c r="Q52" s="43">
        <f t="shared" si="3"/>
        <v>-6.8252084378384124E-3</v>
      </c>
      <c r="R52" s="45"/>
      <c r="S52" s="13">
        <f t="shared" si="4"/>
        <v>1.0432195256956697E-2</v>
      </c>
      <c r="T52" s="20" t="b">
        <f t="shared" si="11"/>
        <v>1</v>
      </c>
      <c r="U52" s="13"/>
      <c r="V52" s="13"/>
      <c r="W52" s="13">
        <f t="shared" si="12"/>
        <v>2.0518650106495073E-3</v>
      </c>
    </row>
    <row r="53" spans="1:23" x14ac:dyDescent="0.2">
      <c r="A53" s="1">
        <v>43494</v>
      </c>
      <c r="B53" s="4">
        <v>39.0625</v>
      </c>
      <c r="C53" s="4">
        <v>39.532501000000003</v>
      </c>
      <c r="D53" s="4">
        <v>38.527500000000003</v>
      </c>
      <c r="E53" s="4">
        <v>38.669998</v>
      </c>
      <c r="F53" s="4">
        <v>37.115890999999998</v>
      </c>
      <c r="G53" s="2">
        <v>166348800</v>
      </c>
      <c r="H53" s="4">
        <f t="shared" si="5"/>
        <v>166.34880000000001</v>
      </c>
      <c r="I53" s="10">
        <f t="shared" si="6"/>
        <v>-0.40500300000000067</v>
      </c>
      <c r="J53" s="6" t="b">
        <f t="shared" si="0"/>
        <v>1</v>
      </c>
      <c r="K53" s="5">
        <f t="shared" si="1"/>
        <v>2.608528972811628E-2</v>
      </c>
      <c r="L53" s="5">
        <f t="shared" si="7"/>
        <v>-1.0048051200000008E-2</v>
      </c>
      <c r="M53" s="5">
        <f t="shared" si="2"/>
        <v>3.6638998118227385E-2</v>
      </c>
      <c r="N53" s="4">
        <f t="shared" si="8"/>
        <v>38.677493992243505</v>
      </c>
      <c r="O53" s="4">
        <f t="shared" si="9"/>
        <v>39.003986426950661</v>
      </c>
      <c r="P53" s="5">
        <f t="shared" si="10"/>
        <v>-8.4414061255527906E-3</v>
      </c>
      <c r="Q53" s="43">
        <f t="shared" si="3"/>
        <v>-3.8780690463963894E-3</v>
      </c>
      <c r="R53" s="45"/>
      <c r="S53" s="13">
        <f t="shared" si="4"/>
        <v>2.2106060127058999E-2</v>
      </c>
      <c r="T53" s="20" t="b">
        <f t="shared" si="11"/>
        <v>1</v>
      </c>
      <c r="U53" s="13">
        <f>(E53-E52)/E52</f>
        <v>-1.0364759811522479E-2</v>
      </c>
      <c r="V53" s="13"/>
      <c r="W53" s="13">
        <f t="shared" si="12"/>
        <v>-3.8760017389983423E-5</v>
      </c>
    </row>
    <row r="54" spans="1:23" x14ac:dyDescent="0.2">
      <c r="A54" s="1">
        <v>43495</v>
      </c>
      <c r="B54" s="4">
        <v>40.8125</v>
      </c>
      <c r="C54" s="4">
        <v>41.537497999999999</v>
      </c>
      <c r="D54" s="4">
        <v>40.057499</v>
      </c>
      <c r="E54" s="4">
        <v>41.3125</v>
      </c>
      <c r="F54" s="4">
        <v>39.652183999999998</v>
      </c>
      <c r="G54" s="2">
        <v>244439200</v>
      </c>
      <c r="H54" s="4">
        <f t="shared" si="5"/>
        <v>244.4392</v>
      </c>
      <c r="I54" s="10">
        <f t="shared" si="6"/>
        <v>2.6425020000000004</v>
      </c>
      <c r="J54" s="6" t="b">
        <f t="shared" si="0"/>
        <v>0</v>
      </c>
      <c r="K54" s="5">
        <f t="shared" si="1"/>
        <v>3.6946864805513679E-2</v>
      </c>
      <c r="L54" s="5">
        <f t="shared" si="7"/>
        <v>1.2251148545176111E-2</v>
      </c>
      <c r="M54" s="5">
        <f t="shared" si="2"/>
        <v>1.0118330153362836E-2</v>
      </c>
      <c r="N54" s="4">
        <f t="shared" si="8"/>
        <v>39.116661660202922</v>
      </c>
      <c r="O54" s="4">
        <f t="shared" si="9"/>
        <v>39.204726737650603</v>
      </c>
      <c r="P54" s="5">
        <f t="shared" si="10"/>
        <v>-2.2513444069609213E-3</v>
      </c>
      <c r="Q54" s="43">
        <f t="shared" si="3"/>
        <v>2.4052086754486019E-2</v>
      </c>
      <c r="R54" s="45"/>
      <c r="S54" s="13">
        <f t="shared" si="4"/>
        <v>6.1887600757608179E-2</v>
      </c>
      <c r="T54" s="20" t="b">
        <f t="shared" si="11"/>
        <v>0</v>
      </c>
      <c r="U54" s="13">
        <f>(E54-E53)/E53</f>
        <v>6.8334681579243953E-2</v>
      </c>
      <c r="V54" s="13"/>
      <c r="W54" s="13">
        <f t="shared" si="12"/>
        <v>1.1354605033291167E-2</v>
      </c>
    </row>
    <row r="55" spans="1:23" x14ac:dyDescent="0.2">
      <c r="A55" s="1">
        <v>43496</v>
      </c>
      <c r="B55" s="4">
        <v>41.527500000000003</v>
      </c>
      <c r="C55" s="4">
        <v>42.25</v>
      </c>
      <c r="D55" s="4">
        <v>41.139999000000003</v>
      </c>
      <c r="E55" s="4">
        <v>41.610000999999997</v>
      </c>
      <c r="F55" s="4">
        <v>39.937736999999998</v>
      </c>
      <c r="G55" s="2">
        <v>162958400</v>
      </c>
      <c r="H55" s="4">
        <f t="shared" si="5"/>
        <v>162.95840000000001</v>
      </c>
      <c r="I55" s="10">
        <f t="shared" si="6"/>
        <v>0.29750099999999691</v>
      </c>
      <c r="J55" s="6" t="b">
        <f t="shared" si="0"/>
        <v>1</v>
      </c>
      <c r="K55" s="5">
        <f t="shared" si="1"/>
        <v>2.6981065313103115E-2</v>
      </c>
      <c r="L55" s="5">
        <f t="shared" si="7"/>
        <v>1.9866594425379204E-3</v>
      </c>
      <c r="M55" s="5">
        <f t="shared" si="2"/>
        <v>2.9223675965573178E-2</v>
      </c>
      <c r="N55" s="4">
        <f t="shared" si="8"/>
        <v>39.532218216835766</v>
      </c>
      <c r="O55" s="4">
        <f t="shared" si="9"/>
        <v>39.413881021333161</v>
      </c>
      <c r="P55" s="5">
        <f t="shared" si="10"/>
        <v>2.9934367672848645E-3</v>
      </c>
      <c r="Q55" s="43">
        <f t="shared" si="3"/>
        <v>4.0670138324783521E-2</v>
      </c>
      <c r="R55" s="45"/>
      <c r="S55" s="13">
        <f t="shared" si="4"/>
        <v>6.8748527296320555E-2</v>
      </c>
      <c r="T55" s="20" t="b">
        <f t="shared" si="11"/>
        <v>0</v>
      </c>
      <c r="U55" s="13">
        <f>(E55-E54)/E54</f>
        <v>7.2012344931920583E-3</v>
      </c>
      <c r="V55" s="13"/>
      <c r="W55" s="13">
        <f t="shared" si="12"/>
        <v>1.0623517933168319E-2</v>
      </c>
    </row>
    <row r="56" spans="1:23" x14ac:dyDescent="0.2">
      <c r="A56" s="1">
        <v>43497</v>
      </c>
      <c r="B56" s="4">
        <v>41.740001999999997</v>
      </c>
      <c r="C56" s="4">
        <v>42.244999</v>
      </c>
      <c r="D56" s="4">
        <v>41.482498</v>
      </c>
      <c r="E56" s="4">
        <v>41.630001</v>
      </c>
      <c r="F56" s="4">
        <v>39.956932000000002</v>
      </c>
      <c r="G56" s="2">
        <v>130672400</v>
      </c>
      <c r="H56" s="4">
        <f t="shared" si="5"/>
        <v>130.67240000000001</v>
      </c>
      <c r="I56" s="10">
        <f t="shared" si="6"/>
        <v>2.0000000000003126E-2</v>
      </c>
      <c r="J56" s="6" t="b">
        <f t="shared" si="0"/>
        <v>1</v>
      </c>
      <c r="K56" s="5">
        <f t="shared" si="1"/>
        <v>1.8381270096125849E-2</v>
      </c>
      <c r="L56" s="5">
        <f t="shared" si="7"/>
        <v>-2.6353855948544735E-3</v>
      </c>
      <c r="M56" s="5">
        <f t="shared" si="2"/>
        <v>3.677613628764588E-2</v>
      </c>
      <c r="N56" s="4">
        <f t="shared" si="8"/>
        <v>39.881848680696471</v>
      </c>
      <c r="O56" s="4">
        <f t="shared" si="9"/>
        <v>39.606587106434624</v>
      </c>
      <c r="P56" s="5">
        <f t="shared" si="10"/>
        <v>6.9019261485508548E-3</v>
      </c>
      <c r="Q56" s="43">
        <f t="shared" si="3"/>
        <v>4.0134782419910017E-2</v>
      </c>
      <c r="R56" s="45"/>
      <c r="S56" s="13">
        <f t="shared" si="4"/>
        <v>5.9253780791945473E-2</v>
      </c>
      <c r="T56" s="20" t="b">
        <f t="shared" si="11"/>
        <v>0</v>
      </c>
      <c r="U56" s="13">
        <f>(E56-E55)/E55</f>
        <v>4.8065367746574024E-4</v>
      </c>
      <c r="V56" s="13">
        <f>(E56-E53)/E53</f>
        <v>7.6545206958634968E-2</v>
      </c>
      <c r="W56" s="13">
        <f t="shared" si="12"/>
        <v>8.8441903751256493E-3</v>
      </c>
    </row>
    <row r="57" spans="1:23" x14ac:dyDescent="0.2">
      <c r="A57" s="1">
        <v>43500</v>
      </c>
      <c r="B57" s="4">
        <v>41.852500999999997</v>
      </c>
      <c r="C57" s="4">
        <v>42.915000999999997</v>
      </c>
      <c r="D57" s="4">
        <v>41.82</v>
      </c>
      <c r="E57" s="4">
        <v>42.8125</v>
      </c>
      <c r="F57" s="4">
        <v>41.091907999999997</v>
      </c>
      <c r="G57" s="2">
        <v>125982000</v>
      </c>
      <c r="H57" s="4">
        <f t="shared" si="5"/>
        <v>125.982</v>
      </c>
      <c r="I57" s="10">
        <f t="shared" si="6"/>
        <v>1.182499</v>
      </c>
      <c r="J57" s="6" t="b">
        <f t="shared" si="0"/>
        <v>0</v>
      </c>
      <c r="K57" s="5">
        <f t="shared" si="1"/>
        <v>2.6183668101386809E-2</v>
      </c>
      <c r="L57" s="5">
        <f t="shared" si="7"/>
        <v>2.2937673426015891E-2</v>
      </c>
      <c r="M57" s="5">
        <f t="shared" si="2"/>
        <v>1.7410138689622278E-2</v>
      </c>
      <c r="N57" s="4">
        <f t="shared" si="8"/>
        <v>40.370290567247061</v>
      </c>
      <c r="O57" s="4">
        <f t="shared" si="9"/>
        <v>39.885362140657698</v>
      </c>
      <c r="P57" s="5">
        <f t="shared" si="10"/>
        <v>1.201201229358482E-2</v>
      </c>
      <c r="Q57" s="43">
        <f t="shared" si="3"/>
        <v>3.5910304641926648E-2</v>
      </c>
      <c r="R57" s="45"/>
      <c r="S57" s="13">
        <f t="shared" si="4"/>
        <v>6.3034236241477345E-2</v>
      </c>
      <c r="T57" s="20" t="b">
        <f t="shared" si="11"/>
        <v>0</v>
      </c>
      <c r="U57" s="13"/>
      <c r="V57" s="13"/>
      <c r="W57" s="13">
        <f t="shared" si="12"/>
        <v>1.2247222802061428E-2</v>
      </c>
    </row>
    <row r="58" spans="1:23" x14ac:dyDescent="0.2">
      <c r="A58" s="1">
        <v>43501</v>
      </c>
      <c r="B58" s="4">
        <v>43.215000000000003</v>
      </c>
      <c r="C58" s="4">
        <v>43.77</v>
      </c>
      <c r="D58" s="4">
        <v>43.087502000000001</v>
      </c>
      <c r="E58" s="4">
        <v>43.544998</v>
      </c>
      <c r="F58" s="4">
        <v>41.794955999999999</v>
      </c>
      <c r="G58" s="2">
        <v>144406400</v>
      </c>
      <c r="H58" s="4">
        <f t="shared" si="5"/>
        <v>144.40639999999999</v>
      </c>
      <c r="I58" s="10">
        <f t="shared" si="6"/>
        <v>0.73249799999999965</v>
      </c>
      <c r="J58" s="6" t="b">
        <f t="shared" si="0"/>
        <v>0</v>
      </c>
      <c r="K58" s="5">
        <f t="shared" si="1"/>
        <v>1.5839813596063249E-2</v>
      </c>
      <c r="L58" s="5">
        <f t="shared" si="7"/>
        <v>7.6361911373364856E-3</v>
      </c>
      <c r="M58" s="5">
        <f t="shared" si="2"/>
        <v>2.999816512918297E-2</v>
      </c>
      <c r="N58" s="4">
        <f t="shared" si="8"/>
        <v>40.899408472705886</v>
      </c>
      <c r="O58" s="4">
        <f t="shared" si="9"/>
        <v>40.203591345817898</v>
      </c>
      <c r="P58" s="5">
        <f t="shared" si="10"/>
        <v>1.701288974270471E-2</v>
      </c>
      <c r="Q58" s="43">
        <f t="shared" si="3"/>
        <v>5.3499392998662389E-2</v>
      </c>
      <c r="R58" s="105" t="s">
        <v>126</v>
      </c>
      <c r="S58" s="13">
        <f t="shared" si="4"/>
        <v>7.0186627007326988E-2</v>
      </c>
      <c r="T58" s="20" t="b">
        <f t="shared" si="11"/>
        <v>0</v>
      </c>
      <c r="U58" s="13"/>
      <c r="V58" s="13"/>
      <c r="W58" s="13">
        <f t="shared" si="12"/>
        <v>1.3106616227531087E-2</v>
      </c>
    </row>
    <row r="59" spans="1:23" x14ac:dyDescent="0.2">
      <c r="A59" s="1">
        <v>43502</v>
      </c>
      <c r="B59" s="4">
        <v>43.662497999999999</v>
      </c>
      <c r="C59" s="4">
        <v>43.892502</v>
      </c>
      <c r="D59" s="4">
        <v>43.212502000000001</v>
      </c>
      <c r="E59" s="4">
        <v>43.560001</v>
      </c>
      <c r="F59" s="4">
        <v>41.809356999999999</v>
      </c>
      <c r="G59" s="2">
        <v>112958400</v>
      </c>
      <c r="H59" s="4">
        <f t="shared" si="5"/>
        <v>112.9584</v>
      </c>
      <c r="I59" s="10">
        <f t="shared" si="6"/>
        <v>1.50030000000001E-2</v>
      </c>
      <c r="J59" s="6" t="b">
        <f t="shared" si="0"/>
        <v>0</v>
      </c>
      <c r="K59" s="5">
        <f t="shared" si="1"/>
        <v>1.5736186717445793E-2</v>
      </c>
      <c r="L59" s="5">
        <f t="shared" si="7"/>
        <v>-2.3474836460341693E-3</v>
      </c>
      <c r="M59" s="5">
        <f t="shared" si="2"/>
        <v>3.2470811340662528E-2</v>
      </c>
      <c r="N59" s="4">
        <f t="shared" si="8"/>
        <v>41.342840560588236</v>
      </c>
      <c r="O59" s="4">
        <f t="shared" si="9"/>
        <v>40.49545305487721</v>
      </c>
      <c r="P59" s="5">
        <f t="shared" si="10"/>
        <v>2.0496596126944246E-2</v>
      </c>
      <c r="Q59" s="43">
        <f t="shared" si="3"/>
        <v>4.5223342519771031E-2</v>
      </c>
      <c r="R59" s="107"/>
      <c r="S59" s="13">
        <f t="shared" si="4"/>
        <v>6.1671172199094952E-2</v>
      </c>
      <c r="T59" s="20" t="b">
        <f t="shared" si="11"/>
        <v>0</v>
      </c>
      <c r="U59" s="13"/>
      <c r="V59" s="13"/>
      <c r="W59" s="13">
        <f t="shared" si="12"/>
        <v>1.0842017145022358E-2</v>
      </c>
    </row>
    <row r="60" spans="1:23" x14ac:dyDescent="0.2">
      <c r="A60" s="1">
        <v>43503</v>
      </c>
      <c r="B60" s="4">
        <v>43.099997999999999</v>
      </c>
      <c r="C60" s="4">
        <v>43.485000999999997</v>
      </c>
      <c r="D60" s="4">
        <v>42.584999000000003</v>
      </c>
      <c r="E60" s="4">
        <v>42.735000999999997</v>
      </c>
      <c r="F60" s="4">
        <v>41.017521000000002</v>
      </c>
      <c r="G60" s="2">
        <v>126966800</v>
      </c>
      <c r="H60" s="4">
        <f t="shared" si="5"/>
        <v>126.96680000000001</v>
      </c>
      <c r="I60" s="10">
        <f t="shared" si="6"/>
        <v>-0.82500000000000284</v>
      </c>
      <c r="J60" s="6" t="b">
        <f t="shared" si="0"/>
        <v>1</v>
      </c>
      <c r="K60" s="5">
        <f t="shared" si="1"/>
        <v>2.1134249645045042E-2</v>
      </c>
      <c r="L60" s="5">
        <f t="shared" si="7"/>
        <v>-8.4686082816060101E-3</v>
      </c>
      <c r="M60" s="5">
        <f t="shared" si="2"/>
        <v>3.6808219720751927E-2</v>
      </c>
      <c r="N60" s="4">
        <f t="shared" si="8"/>
        <v>41.574867300490197</v>
      </c>
      <c r="O60" s="4">
        <f t="shared" si="9"/>
        <v>40.690196354453107</v>
      </c>
      <c r="P60" s="5">
        <f t="shared" si="10"/>
        <v>2.1278984239275236E-2</v>
      </c>
      <c r="Q60" s="43">
        <f t="shared" si="3"/>
        <v>2.4296690888004249E-2</v>
      </c>
      <c r="R60" s="45"/>
      <c r="S60" s="13">
        <f t="shared" si="4"/>
        <v>4.5944432863824866E-2</v>
      </c>
      <c r="T60" s="20" t="b">
        <f t="shared" si="11"/>
        <v>1</v>
      </c>
      <c r="U60" s="13">
        <f>(E60-E59)/E59</f>
        <v>-1.8939393504605356E-2</v>
      </c>
      <c r="V60" s="13"/>
      <c r="W60" s="13">
        <f t="shared" si="12"/>
        <v>5.6122592631709578E-3</v>
      </c>
    </row>
    <row r="61" spans="1:23" x14ac:dyDescent="0.2">
      <c r="A61" s="1">
        <v>43504</v>
      </c>
      <c r="B61" s="4">
        <v>42.247501</v>
      </c>
      <c r="C61" s="4">
        <v>42.665000999999997</v>
      </c>
      <c r="D61" s="4">
        <v>42.104999999999997</v>
      </c>
      <c r="E61" s="4">
        <v>42.602500999999997</v>
      </c>
      <c r="F61" s="4">
        <v>41.065716000000002</v>
      </c>
      <c r="G61" s="2">
        <v>95280000</v>
      </c>
      <c r="H61" s="4">
        <f t="shared" si="5"/>
        <v>95.28</v>
      </c>
      <c r="I61" s="10">
        <f t="shared" si="6"/>
        <v>-0.13250000000000028</v>
      </c>
      <c r="J61" s="6" t="b">
        <f t="shared" si="0"/>
        <v>0</v>
      </c>
      <c r="K61" s="5">
        <f t="shared" si="1"/>
        <v>1.3300106875667968E-2</v>
      </c>
      <c r="L61" s="5">
        <f t="shared" si="7"/>
        <v>8.4028638759011294E-3</v>
      </c>
      <c r="M61" s="5">
        <f t="shared" si="2"/>
        <v>2.4683149269682819E-2</v>
      </c>
      <c r="N61" s="4">
        <f t="shared" si="8"/>
        <v>41.746139583741829</v>
      </c>
      <c r="O61" s="4">
        <f t="shared" si="9"/>
        <v>40.856483714935443</v>
      </c>
      <c r="P61" s="5">
        <f t="shared" si="10"/>
        <v>2.1311093137648243E-2</v>
      </c>
      <c r="Q61" s="43">
        <f t="shared" si="3"/>
        <v>8.5962539251875358E-3</v>
      </c>
      <c r="R61" s="14"/>
      <c r="S61" s="13">
        <f t="shared" si="4"/>
        <v>2.2010691896790877E-2</v>
      </c>
      <c r="T61" s="20" t="b">
        <f t="shared" si="11"/>
        <v>1</v>
      </c>
      <c r="U61" s="13">
        <f>(E61-E60)/E60</f>
        <v>-3.1005030279512638E-3</v>
      </c>
      <c r="V61" s="13"/>
      <c r="W61" s="13">
        <f t="shared" si="12"/>
        <v>4.1196110624654378E-3</v>
      </c>
    </row>
    <row r="62" spans="1:23" x14ac:dyDescent="0.2">
      <c r="A62" s="1">
        <v>43507</v>
      </c>
      <c r="B62" s="4">
        <v>42.762501</v>
      </c>
      <c r="C62" s="4">
        <v>42.802501999999997</v>
      </c>
      <c r="D62" s="4">
        <v>42.3125</v>
      </c>
      <c r="E62" s="4">
        <v>42.357498</v>
      </c>
      <c r="F62" s="4">
        <v>40.829552</v>
      </c>
      <c r="G62" s="2">
        <v>83973600</v>
      </c>
      <c r="H62" s="4">
        <f t="shared" si="5"/>
        <v>83.973600000000005</v>
      </c>
      <c r="I62" s="10">
        <f t="shared" si="6"/>
        <v>-0.24500299999999697</v>
      </c>
      <c r="J62" s="6" t="b">
        <f t="shared" si="0"/>
        <v>1</v>
      </c>
      <c r="K62" s="5">
        <f t="shared" si="1"/>
        <v>1.1580549483013222E-2</v>
      </c>
      <c r="L62" s="5">
        <f t="shared" si="7"/>
        <v>-9.4709848705996098E-3</v>
      </c>
      <c r="M62" s="5">
        <f t="shared" si="2"/>
        <v>3.5047515509601189E-2</v>
      </c>
      <c r="N62" s="4">
        <f t="shared" si="8"/>
        <v>41.848032653118189</v>
      </c>
      <c r="O62" s="4">
        <f t="shared" si="9"/>
        <v>40.987006696245402</v>
      </c>
      <c r="P62" s="5">
        <f t="shared" si="10"/>
        <v>2.0575064161555752E-2</v>
      </c>
      <c r="Q62" s="44">
        <f t="shared" si="3"/>
        <v>1.1098905191835888E-2</v>
      </c>
      <c r="R62" s="112"/>
      <c r="S62" s="13">
        <f t="shared" si="4"/>
        <v>2.2807986095630436E-2</v>
      </c>
      <c r="T62" s="20" t="b">
        <f t="shared" si="11"/>
        <v>1</v>
      </c>
      <c r="U62" s="13">
        <f>(E62-E61)/E61</f>
        <v>-5.7509065019444982E-3</v>
      </c>
      <c r="V62" s="13"/>
      <c r="W62" s="13">
        <f t="shared" si="12"/>
        <v>2.4407782466200042E-3</v>
      </c>
    </row>
    <row r="63" spans="1:23" x14ac:dyDescent="0.2">
      <c r="A63" s="1">
        <v>43508</v>
      </c>
      <c r="B63" s="4">
        <v>42.525002000000001</v>
      </c>
      <c r="C63" s="4">
        <v>42.75</v>
      </c>
      <c r="D63" s="4">
        <v>42.424999</v>
      </c>
      <c r="E63" s="4">
        <v>42.722499999999997</v>
      </c>
      <c r="F63" s="4">
        <v>41.181384999999999</v>
      </c>
      <c r="G63" s="2">
        <v>89134000</v>
      </c>
      <c r="H63" s="4">
        <f t="shared" si="5"/>
        <v>89.134</v>
      </c>
      <c r="I63" s="10">
        <f t="shared" si="6"/>
        <v>0.36500199999999694</v>
      </c>
      <c r="J63" s="6" t="b">
        <f t="shared" si="0"/>
        <v>0</v>
      </c>
      <c r="K63" s="5">
        <f t="shared" si="1"/>
        <v>7.6606012412634428E-3</v>
      </c>
      <c r="L63" s="5">
        <f t="shared" si="7"/>
        <v>4.6442796169650019E-3</v>
      </c>
      <c r="M63" s="5">
        <f t="shared" si="2"/>
        <v>2.9313235811743943E-2</v>
      </c>
      <c r="N63" s="4">
        <f t="shared" si="8"/>
        <v>41.993777210931825</v>
      </c>
      <c r="O63" s="4">
        <f t="shared" si="9"/>
        <v>41.137919157441452</v>
      </c>
      <c r="P63" s="5">
        <f t="shared" si="10"/>
        <v>2.0380592324225968E-2</v>
      </c>
      <c r="Q63" s="44">
        <f t="shared" si="3"/>
        <v>1.0268706882502568E-2</v>
      </c>
      <c r="R63" s="112"/>
      <c r="S63" s="13">
        <f t="shared" si="4"/>
        <v>1.8007972592456279E-2</v>
      </c>
      <c r="T63" s="20" t="b">
        <f t="shared" si="11"/>
        <v>0</v>
      </c>
      <c r="U63" s="13"/>
      <c r="V63" s="13"/>
      <c r="W63" s="13">
        <f t="shared" si="12"/>
        <v>3.482709904709847E-3</v>
      </c>
    </row>
    <row r="64" spans="1:23" x14ac:dyDescent="0.2">
      <c r="A64" s="1">
        <v>43509</v>
      </c>
      <c r="B64" s="4">
        <v>42.847499999999997</v>
      </c>
      <c r="C64" s="4">
        <v>43.119999</v>
      </c>
      <c r="D64" s="4">
        <v>42.48</v>
      </c>
      <c r="E64" s="4">
        <v>42.544998</v>
      </c>
      <c r="F64" s="4">
        <v>41.010280999999999</v>
      </c>
      <c r="G64" s="2">
        <v>89960800</v>
      </c>
      <c r="H64" s="4">
        <f t="shared" si="5"/>
        <v>89.960800000000006</v>
      </c>
      <c r="I64" s="10">
        <f t="shared" si="6"/>
        <v>-0.17750199999999694</v>
      </c>
      <c r="J64" s="6" t="b">
        <f t="shared" si="0"/>
        <v>1</v>
      </c>
      <c r="K64" s="5">
        <f t="shared" si="1"/>
        <v>1.5065889830508548E-2</v>
      </c>
      <c r="L64" s="5">
        <f t="shared" si="7"/>
        <v>-7.0599684929108343E-3</v>
      </c>
      <c r="M64" s="5">
        <f t="shared" si="2"/>
        <v>3.4597904896421797E-2</v>
      </c>
      <c r="N64" s="4">
        <f t="shared" si="8"/>
        <v>42.085647342443188</v>
      </c>
      <c r="O64" s="4">
        <f t="shared" si="9"/>
        <v>41.260273839403062</v>
      </c>
      <c r="P64" s="5">
        <f t="shared" si="10"/>
        <v>1.96117573367522E-2</v>
      </c>
      <c r="Q64" s="43">
        <f t="shared" si="3"/>
        <v>9.3702409837737172E-3</v>
      </c>
      <c r="R64" s="14"/>
      <c r="S64" s="13">
        <f t="shared" si="4"/>
        <v>2.4577301832629118E-2</v>
      </c>
      <c r="T64" s="20" t="b">
        <f t="shared" si="11"/>
        <v>1</v>
      </c>
      <c r="U64" s="13"/>
      <c r="V64" s="13"/>
      <c r="W64" s="13">
        <f t="shared" si="12"/>
        <v>2.1877082180511271E-3</v>
      </c>
    </row>
    <row r="65" spans="1:23" x14ac:dyDescent="0.2">
      <c r="A65" s="1">
        <v>43510</v>
      </c>
      <c r="B65" s="4">
        <v>42.427501999999997</v>
      </c>
      <c r="C65" s="4">
        <v>42.814999</v>
      </c>
      <c r="D65" s="4">
        <v>42.345001000000003</v>
      </c>
      <c r="E65" s="4">
        <v>42.700001</v>
      </c>
      <c r="F65" s="4">
        <v>41.159694999999999</v>
      </c>
      <c r="G65" s="2">
        <v>87342800</v>
      </c>
      <c r="H65" s="4">
        <f t="shared" si="5"/>
        <v>87.342799999999997</v>
      </c>
      <c r="I65" s="10">
        <f t="shared" si="6"/>
        <v>0.15500300000000067</v>
      </c>
      <c r="J65" s="6" t="b">
        <f t="shared" si="0"/>
        <v>0</v>
      </c>
      <c r="K65" s="5">
        <f t="shared" si="1"/>
        <v>1.1099255848405737E-2</v>
      </c>
      <c r="L65" s="5">
        <f t="shared" si="7"/>
        <v>6.4226972401062732E-3</v>
      </c>
      <c r="M65" s="5">
        <f t="shared" si="2"/>
        <v>2.7991639438147708E-2</v>
      </c>
      <c r="N65" s="4">
        <f t="shared" si="8"/>
        <v>42.188039618702661</v>
      </c>
      <c r="O65" s="4">
        <f t="shared" si="9"/>
        <v>41.385467505541925</v>
      </c>
      <c r="P65" s="5">
        <f t="shared" si="10"/>
        <v>1.9023688239947083E-2</v>
      </c>
      <c r="Q65" s="43">
        <f t="shared" si="3"/>
        <v>3.7205184861862921E-3</v>
      </c>
      <c r="R65" s="14"/>
      <c r="S65" s="13">
        <f t="shared" si="4"/>
        <v>1.4861069321158934E-2</v>
      </c>
      <c r="T65" s="20" t="b">
        <f t="shared" si="11"/>
        <v>0</v>
      </c>
      <c r="U65" s="13"/>
      <c r="V65" s="13"/>
      <c r="W65" s="13">
        <f t="shared" si="12"/>
        <v>2.432950013250956E-3</v>
      </c>
    </row>
    <row r="66" spans="1:23" x14ac:dyDescent="0.2">
      <c r="A66" s="1">
        <v>43511</v>
      </c>
      <c r="B66" s="4">
        <v>42.8125</v>
      </c>
      <c r="C66" s="4">
        <v>42.924999</v>
      </c>
      <c r="D66" s="4">
        <v>42.4375</v>
      </c>
      <c r="E66" s="4">
        <v>42.604999999999997</v>
      </c>
      <c r="F66" s="4">
        <v>41.068119000000003</v>
      </c>
      <c r="G66" s="2">
        <v>98507200</v>
      </c>
      <c r="H66" s="4">
        <f t="shared" si="5"/>
        <v>98.507199999999997</v>
      </c>
      <c r="I66" s="10">
        <f t="shared" si="6"/>
        <v>-9.5001000000003444E-2</v>
      </c>
      <c r="J66" s="6" t="b">
        <f t="shared" ref="J66:J129" si="14">(E66-D66)&lt;(C66-E66)</f>
        <v>1</v>
      </c>
      <c r="K66" s="5">
        <f t="shared" ref="K66:K129" si="15">(C66-D66)/D66</f>
        <v>1.1487458026509566E-2</v>
      </c>
      <c r="L66" s="5">
        <f t="shared" si="7"/>
        <v>-4.8467153284672262E-3</v>
      </c>
      <c r="M66" s="5">
        <f t="shared" ref="M66:M129" si="16">(D66-F66)/D66</f>
        <v>3.2268182621502141E-2</v>
      </c>
      <c r="N66" s="4">
        <f t="shared" si="8"/>
        <v>42.257533015585551</v>
      </c>
      <c r="O66" s="4">
        <f t="shared" si="9"/>
        <v>41.491513809407842</v>
      </c>
      <c r="P66" s="5">
        <f t="shared" si="10"/>
        <v>1.8127400051848368E-2</v>
      </c>
      <c r="Q66" s="43">
        <f t="shared" ref="Q66:Q129" si="17">(D66-N66)/N66</f>
        <v>4.2588142650938224E-3</v>
      </c>
      <c r="R66" s="14"/>
      <c r="S66" s="13">
        <f t="shared" ref="S66:S129" si="18">(C66-N66)/N66</f>
        <v>1.5795195241716353E-2</v>
      </c>
      <c r="T66" s="20" t="b">
        <f t="shared" si="11"/>
        <v>1</v>
      </c>
      <c r="U66" s="13"/>
      <c r="V66" s="13"/>
      <c r="W66" s="13">
        <f t="shared" si="12"/>
        <v>1.6472298194221615E-3</v>
      </c>
    </row>
    <row r="67" spans="1:23" x14ac:dyDescent="0.2">
      <c r="A67" s="1">
        <v>43515</v>
      </c>
      <c r="B67" s="4">
        <v>42.427501999999997</v>
      </c>
      <c r="C67" s="4">
        <v>42.860000999999997</v>
      </c>
      <c r="D67" s="4">
        <v>42.372501</v>
      </c>
      <c r="E67" s="4">
        <v>42.732498</v>
      </c>
      <c r="F67" s="4">
        <v>41.191020999999999</v>
      </c>
      <c r="G67" s="2">
        <v>75891200</v>
      </c>
      <c r="H67" s="4">
        <f t="shared" ref="H67:H130" si="19">(G67/1000000)</f>
        <v>75.891199999999998</v>
      </c>
      <c r="I67" s="10">
        <f t="shared" ref="I67:I130" si="20">(E67-E66)</f>
        <v>0.12749800000000278</v>
      </c>
      <c r="J67" s="6" t="b">
        <f t="shared" si="14"/>
        <v>0</v>
      </c>
      <c r="K67" s="5">
        <f t="shared" si="15"/>
        <v>1.1505103274408965E-2</v>
      </c>
      <c r="L67" s="5">
        <f t="shared" ref="L67:L130" si="21">(E67-B67)/B67</f>
        <v>7.188639104890095E-3</v>
      </c>
      <c r="M67" s="5">
        <f t="shared" si="16"/>
        <v>2.7883178290561621E-2</v>
      </c>
      <c r="N67" s="4">
        <f t="shared" ref="N67:N130" si="22">(E67-N66)*(2/($Y$1+1))+N66</f>
        <v>42.336693846321296</v>
      </c>
      <c r="O67" s="4">
        <f t="shared" ref="O67:O130" si="23">(E67-O66)*(2/($Y$2+1))+O66</f>
        <v>41.599425478154984</v>
      </c>
      <c r="P67" s="5">
        <f t="shared" ref="P67:P130" si="24">(N67-O67)/N67</f>
        <v>1.7414405830614342E-2</v>
      </c>
      <c r="Q67" s="43">
        <f t="shared" si="17"/>
        <v>8.4577113670426644E-4</v>
      </c>
      <c r="R67" s="14"/>
      <c r="S67" s="13">
        <f t="shared" si="18"/>
        <v>1.2360605095387528E-2</v>
      </c>
      <c r="T67" s="20" t="b">
        <f t="shared" ref="T67:T130" si="25">(E67&lt;E66)</f>
        <v>0</v>
      </c>
      <c r="U67" s="13"/>
      <c r="V67" s="13"/>
      <c r="W67" s="13">
        <f t="shared" si="12"/>
        <v>1.8732951283868995E-3</v>
      </c>
    </row>
    <row r="68" spans="1:23" x14ac:dyDescent="0.2">
      <c r="A68" s="1">
        <v>43516</v>
      </c>
      <c r="B68" s="4">
        <v>42.797500999999997</v>
      </c>
      <c r="C68" s="4">
        <v>43.330002</v>
      </c>
      <c r="D68" s="4">
        <v>42.747501</v>
      </c>
      <c r="E68" s="4">
        <v>43.0075</v>
      </c>
      <c r="F68" s="4">
        <v>41.456099999999999</v>
      </c>
      <c r="G68" s="2">
        <v>104457600</v>
      </c>
      <c r="H68" s="4">
        <f t="shared" si="19"/>
        <v>104.4576</v>
      </c>
      <c r="I68" s="10">
        <f t="shared" si="20"/>
        <v>0.27500200000000063</v>
      </c>
      <c r="J68" s="6" t="b">
        <f t="shared" si="14"/>
        <v>1</v>
      </c>
      <c r="K68" s="5">
        <f t="shared" si="15"/>
        <v>1.3626550941539263E-2</v>
      </c>
      <c r="L68" s="5">
        <f t="shared" si="21"/>
        <v>4.9068051893965351E-3</v>
      </c>
      <c r="M68" s="5">
        <f t="shared" si="16"/>
        <v>3.0209976484941201E-2</v>
      </c>
      <c r="N68" s="4">
        <f t="shared" si="22"/>
        <v>42.448494871934415</v>
      </c>
      <c r="O68" s="4">
        <f t="shared" si="23"/>
        <v>41.721866740924114</v>
      </c>
      <c r="P68" s="5">
        <f t="shared" si="24"/>
        <v>1.7117877399481705E-2</v>
      </c>
      <c r="Q68" s="43">
        <f t="shared" si="17"/>
        <v>7.0439747974027321E-3</v>
      </c>
      <c r="R68" s="14"/>
      <c r="S68" s="13">
        <f t="shared" si="18"/>
        <v>2.0766510820349724E-2</v>
      </c>
      <c r="T68" s="20" t="b">
        <f t="shared" si="25"/>
        <v>0</v>
      </c>
      <c r="U68" s="13"/>
      <c r="V68" s="13"/>
      <c r="W68" s="13">
        <f t="shared" ref="W68:W131" si="26">(N68-N67)/N67</f>
        <v>2.6407594796832045E-3</v>
      </c>
    </row>
    <row r="69" spans="1:23" x14ac:dyDescent="0.2">
      <c r="A69" s="1">
        <v>43517</v>
      </c>
      <c r="B69" s="4">
        <v>42.950001</v>
      </c>
      <c r="C69" s="4">
        <v>43.092498999999997</v>
      </c>
      <c r="D69" s="4">
        <v>42.575001</v>
      </c>
      <c r="E69" s="4">
        <v>42.764999000000003</v>
      </c>
      <c r="F69" s="4">
        <v>41.222358999999997</v>
      </c>
      <c r="G69" s="2">
        <v>68998800</v>
      </c>
      <c r="H69" s="4">
        <f t="shared" si="19"/>
        <v>68.998800000000003</v>
      </c>
      <c r="I69" s="10">
        <f t="shared" si="20"/>
        <v>-0.24250099999999719</v>
      </c>
      <c r="J69" s="6" t="b">
        <f t="shared" si="14"/>
        <v>1</v>
      </c>
      <c r="K69" s="5">
        <f t="shared" si="15"/>
        <v>1.2154973290546635E-2</v>
      </c>
      <c r="L69" s="5">
        <f t="shared" si="21"/>
        <v>-4.3073805749154048E-3</v>
      </c>
      <c r="M69" s="5">
        <f t="shared" si="16"/>
        <v>3.1770803716481485E-2</v>
      </c>
      <c r="N69" s="4">
        <f t="shared" si="22"/>
        <v>42.501245559945346</v>
      </c>
      <c r="O69" s="4">
        <f t="shared" si="23"/>
        <v>41.812573893887233</v>
      </c>
      <c r="P69" s="5">
        <f t="shared" si="24"/>
        <v>1.6203564318762957E-2</v>
      </c>
      <c r="Q69" s="43">
        <f t="shared" si="17"/>
        <v>1.7353712598993565E-3</v>
      </c>
      <c r="R69" s="14"/>
      <c r="S69" s="13">
        <f t="shared" si="18"/>
        <v>1.3911437941759249E-2</v>
      </c>
      <c r="T69" s="20" t="b">
        <f t="shared" si="25"/>
        <v>1</v>
      </c>
      <c r="U69" s="13">
        <f>(E69-E68)/E68</f>
        <v>-5.6385746672091425E-3</v>
      </c>
      <c r="V69" s="13"/>
      <c r="W69" s="13">
        <f t="shared" si="26"/>
        <v>1.2426986674104309E-3</v>
      </c>
    </row>
    <row r="70" spans="1:23" x14ac:dyDescent="0.2">
      <c r="A70" s="1">
        <v>43518</v>
      </c>
      <c r="B70" s="4">
        <v>42.895000000000003</v>
      </c>
      <c r="C70" s="4">
        <v>43.25</v>
      </c>
      <c r="D70" s="4">
        <v>42.845001000000003</v>
      </c>
      <c r="E70" s="4">
        <v>43.2425</v>
      </c>
      <c r="F70" s="4">
        <v>41.682628999999999</v>
      </c>
      <c r="G70" s="2">
        <v>75652800</v>
      </c>
      <c r="H70" s="4">
        <f t="shared" si="19"/>
        <v>75.652799999999999</v>
      </c>
      <c r="I70" s="10">
        <f t="shared" si="20"/>
        <v>0.47750099999999662</v>
      </c>
      <c r="J70" s="6" t="b">
        <f t="shared" si="14"/>
        <v>0</v>
      </c>
      <c r="K70" s="5">
        <f t="shared" si="15"/>
        <v>9.4526546982691521E-3</v>
      </c>
      <c r="L70" s="5">
        <f t="shared" si="21"/>
        <v>8.1011772933907572E-3</v>
      </c>
      <c r="M70" s="5">
        <f t="shared" si="16"/>
        <v>2.7129699448484194E-2</v>
      </c>
      <c r="N70" s="4">
        <f t="shared" si="22"/>
        <v>42.62478796662112</v>
      </c>
      <c r="O70" s="4">
        <f t="shared" si="23"/>
        <v>41.936915294418775</v>
      </c>
      <c r="P70" s="5">
        <f t="shared" si="24"/>
        <v>1.6137855576924143E-2</v>
      </c>
      <c r="Q70" s="43">
        <f t="shared" si="17"/>
        <v>5.1663138723723094E-3</v>
      </c>
      <c r="R70" s="14"/>
      <c r="S70" s="13">
        <f t="shared" si="18"/>
        <v>1.4667803951739875E-2</v>
      </c>
      <c r="T70" s="20" t="b">
        <f t="shared" si="25"/>
        <v>0</v>
      </c>
      <c r="U70" s="13">
        <f>(E70-E69)/E69</f>
        <v>1.1165696508025093E-2</v>
      </c>
      <c r="V70" s="13"/>
      <c r="W70" s="13">
        <f t="shared" si="26"/>
        <v>2.906794966785752E-3</v>
      </c>
    </row>
    <row r="71" spans="1:23" x14ac:dyDescent="0.2">
      <c r="A71" s="1">
        <v>43521</v>
      </c>
      <c r="B71" s="4">
        <v>43.540000999999997</v>
      </c>
      <c r="C71" s="4">
        <v>43.967498999999997</v>
      </c>
      <c r="D71" s="4">
        <v>43.487499</v>
      </c>
      <c r="E71" s="4">
        <v>43.557499</v>
      </c>
      <c r="F71" s="4">
        <v>41.986266999999998</v>
      </c>
      <c r="G71" s="2">
        <v>87493600</v>
      </c>
      <c r="H71" s="4">
        <f t="shared" si="19"/>
        <v>87.493600000000001</v>
      </c>
      <c r="I71" s="10">
        <f t="shared" si="20"/>
        <v>0.31499900000000025</v>
      </c>
      <c r="J71" s="6" t="b">
        <f t="shared" si="14"/>
        <v>1</v>
      </c>
      <c r="K71" s="5">
        <f t="shared" si="15"/>
        <v>1.1037654752231138E-2</v>
      </c>
      <c r="L71" s="5">
        <f t="shared" si="21"/>
        <v>4.0188331644740535E-4</v>
      </c>
      <c r="M71" s="5">
        <f t="shared" si="16"/>
        <v>3.4521001081253298E-2</v>
      </c>
      <c r="N71" s="4">
        <f t="shared" si="22"/>
        <v>42.780239805517603</v>
      </c>
      <c r="O71" s="4">
        <f t="shared" si="23"/>
        <v>42.077835616643227</v>
      </c>
      <c r="P71" s="5">
        <f t="shared" si="24"/>
        <v>1.6418893210219509E-2</v>
      </c>
      <c r="Q71" s="43">
        <f t="shared" si="17"/>
        <v>1.6532380316184619E-2</v>
      </c>
      <c r="R71" s="14"/>
      <c r="S71" s="13">
        <f t="shared" si="18"/>
        <v>2.7752513774578384E-2</v>
      </c>
      <c r="T71" s="20" t="b">
        <f t="shared" si="25"/>
        <v>0</v>
      </c>
      <c r="U71" s="13">
        <f>(E71-E70)/E70</f>
        <v>7.2844770769497661E-3</v>
      </c>
      <c r="V71" s="13"/>
      <c r="W71" s="13">
        <f t="shared" si="26"/>
        <v>3.646982103892563E-3</v>
      </c>
    </row>
    <row r="72" spans="1:23" x14ac:dyDescent="0.2">
      <c r="A72" s="1">
        <v>43522</v>
      </c>
      <c r="B72" s="4">
        <v>43.427501999999997</v>
      </c>
      <c r="C72" s="4">
        <v>43.825001</v>
      </c>
      <c r="D72" s="4">
        <v>43.292499999999997</v>
      </c>
      <c r="E72" s="4">
        <v>43.582500000000003</v>
      </c>
      <c r="F72" s="4">
        <v>42.010365</v>
      </c>
      <c r="G72" s="2">
        <v>68280800</v>
      </c>
      <c r="H72" s="4">
        <f t="shared" si="19"/>
        <v>68.280799999999999</v>
      </c>
      <c r="I72" s="10">
        <f t="shared" si="20"/>
        <v>2.500100000000316E-2</v>
      </c>
      <c r="J72" s="6" t="b">
        <f t="shared" si="14"/>
        <v>0</v>
      </c>
      <c r="K72" s="5">
        <f t="shared" si="15"/>
        <v>1.2300075070739816E-2</v>
      </c>
      <c r="L72" s="5">
        <f t="shared" si="21"/>
        <v>3.5691207843362989E-3</v>
      </c>
      <c r="M72" s="5">
        <f t="shared" si="16"/>
        <v>2.9615637812554062E-2</v>
      </c>
      <c r="N72" s="4">
        <f t="shared" si="22"/>
        <v>42.913949837931334</v>
      </c>
      <c r="O72" s="4">
        <f t="shared" si="23"/>
        <v>42.208675997804683</v>
      </c>
      <c r="P72" s="5">
        <f t="shared" si="24"/>
        <v>1.6434605595387643E-2</v>
      </c>
      <c r="Q72" s="43">
        <f t="shared" si="17"/>
        <v>8.8211447209658924E-3</v>
      </c>
      <c r="R72" s="14"/>
      <c r="S72" s="13">
        <f t="shared" si="18"/>
        <v>2.1229720533983448E-2</v>
      </c>
      <c r="T72" s="20" t="b">
        <f t="shared" si="25"/>
        <v>0</v>
      </c>
      <c r="U72" s="13"/>
      <c r="V72" s="13"/>
      <c r="W72" s="13">
        <f t="shared" si="26"/>
        <v>3.1255091841838087E-3</v>
      </c>
    </row>
    <row r="73" spans="1:23" x14ac:dyDescent="0.2">
      <c r="A73" s="1">
        <v>43523</v>
      </c>
      <c r="B73" s="4">
        <v>43.302501999999997</v>
      </c>
      <c r="C73" s="4">
        <v>43.75</v>
      </c>
      <c r="D73" s="4">
        <v>43.182499</v>
      </c>
      <c r="E73" s="4">
        <v>43.717498999999997</v>
      </c>
      <c r="F73" s="4">
        <v>42.140503000000002</v>
      </c>
      <c r="G73" s="2">
        <v>111341600</v>
      </c>
      <c r="H73" s="4">
        <f t="shared" si="19"/>
        <v>111.3416</v>
      </c>
      <c r="I73" s="10">
        <f t="shared" si="20"/>
        <v>0.13499899999999343</v>
      </c>
      <c r="J73" s="6" t="b">
        <f t="shared" si="14"/>
        <v>0</v>
      </c>
      <c r="K73" s="5">
        <f t="shared" si="15"/>
        <v>1.3141921221372576E-2</v>
      </c>
      <c r="L73" s="5">
        <f t="shared" si="21"/>
        <v>9.5836725554564878E-3</v>
      </c>
      <c r="M73" s="5">
        <f t="shared" si="16"/>
        <v>2.4130053242171035E-2</v>
      </c>
      <c r="N73" s="4">
        <f t="shared" si="22"/>
        <v>43.047874698276111</v>
      </c>
      <c r="O73" s="4">
        <f t="shared" si="23"/>
        <v>42.339877997995579</v>
      </c>
      <c r="P73" s="5">
        <f t="shared" si="24"/>
        <v>1.6446728328469239E-2</v>
      </c>
      <c r="Q73" s="43">
        <f t="shared" si="17"/>
        <v>3.1273158702369158E-3</v>
      </c>
      <c r="R73" s="14"/>
      <c r="S73" s="13">
        <f t="shared" si="18"/>
        <v>1.6310336030410492E-2</v>
      </c>
      <c r="T73" s="20" t="b">
        <f t="shared" si="25"/>
        <v>0</v>
      </c>
      <c r="U73" s="13"/>
      <c r="V73" s="13"/>
      <c r="W73" s="13">
        <f t="shared" si="26"/>
        <v>3.1207768301579619E-3</v>
      </c>
    </row>
    <row r="74" spans="1:23" x14ac:dyDescent="0.2">
      <c r="A74" s="1">
        <v>43524</v>
      </c>
      <c r="B74" s="4">
        <v>43.580002</v>
      </c>
      <c r="C74" s="4">
        <v>43.727500999999997</v>
      </c>
      <c r="D74" s="4">
        <v>43.23</v>
      </c>
      <c r="E74" s="4">
        <v>43.287497999999999</v>
      </c>
      <c r="F74" s="4">
        <v>41.726008999999998</v>
      </c>
      <c r="G74" s="2">
        <v>112861600</v>
      </c>
      <c r="H74" s="4">
        <f t="shared" si="19"/>
        <v>112.8616</v>
      </c>
      <c r="I74" s="10">
        <f t="shared" si="20"/>
        <v>-0.43000099999999719</v>
      </c>
      <c r="J74" s="6" t="b">
        <f t="shared" si="14"/>
        <v>1</v>
      </c>
      <c r="K74" s="5">
        <f t="shared" si="15"/>
        <v>1.1508235021975476E-2</v>
      </c>
      <c r="L74" s="5">
        <f t="shared" si="21"/>
        <v>-6.7118858782980548E-3</v>
      </c>
      <c r="M74" s="5">
        <f t="shared" si="16"/>
        <v>3.4790446449225056E-2</v>
      </c>
      <c r="N74" s="4">
        <f t="shared" si="22"/>
        <v>43.087811915230091</v>
      </c>
      <c r="O74" s="4">
        <f t="shared" si="23"/>
        <v>42.422279737300315</v>
      </c>
      <c r="P74" s="5">
        <f t="shared" si="24"/>
        <v>1.5445949755794707E-2</v>
      </c>
      <c r="Q74" s="43">
        <f t="shared" si="17"/>
        <v>3.2999606721650916E-3</v>
      </c>
      <c r="R74" s="14"/>
      <c r="S74" s="13">
        <f t="shared" si="18"/>
        <v>1.4846172417119118E-2</v>
      </c>
      <c r="T74" s="20" t="b">
        <f t="shared" si="25"/>
        <v>1</v>
      </c>
      <c r="U74" s="13"/>
      <c r="V74" s="13"/>
      <c r="W74" s="13">
        <f t="shared" si="26"/>
        <v>9.2773957445986403E-4</v>
      </c>
    </row>
    <row r="75" spans="1:23" x14ac:dyDescent="0.2">
      <c r="A75" s="1">
        <v>43525</v>
      </c>
      <c r="B75" s="4">
        <v>43.57</v>
      </c>
      <c r="C75" s="4">
        <v>43.787497999999999</v>
      </c>
      <c r="D75" s="4">
        <v>43.222499999999997</v>
      </c>
      <c r="E75" s="4">
        <v>43.7425</v>
      </c>
      <c r="F75" s="4">
        <v>42.164593000000004</v>
      </c>
      <c r="G75" s="2">
        <v>103544800</v>
      </c>
      <c r="H75" s="4">
        <f t="shared" si="19"/>
        <v>103.5448</v>
      </c>
      <c r="I75" s="10">
        <f t="shared" si="20"/>
        <v>0.45500200000000035</v>
      </c>
      <c r="J75" s="6" t="b">
        <f t="shared" si="14"/>
        <v>0</v>
      </c>
      <c r="K75" s="5">
        <f t="shared" si="15"/>
        <v>1.3071849152640473E-2</v>
      </c>
      <c r="L75" s="5">
        <f t="shared" si="21"/>
        <v>3.9591462015147903E-3</v>
      </c>
      <c r="M75" s="5">
        <f t="shared" si="16"/>
        <v>2.4475840129561992E-2</v>
      </c>
      <c r="N75" s="4">
        <f t="shared" si="22"/>
        <v>43.196926596025079</v>
      </c>
      <c r="O75" s="4">
        <f t="shared" si="23"/>
        <v>42.537081499274201</v>
      </c>
      <c r="P75" s="5">
        <f t="shared" si="24"/>
        <v>1.5275278792903666E-2</v>
      </c>
      <c r="Q75" s="43">
        <f t="shared" si="17"/>
        <v>5.9201906223741319E-4</v>
      </c>
      <c r="R75" s="14"/>
      <c r="S75" s="13">
        <f t="shared" si="18"/>
        <v>1.3671606998754941E-2</v>
      </c>
      <c r="T75" s="20" t="b">
        <f t="shared" si="25"/>
        <v>0</v>
      </c>
      <c r="U75" s="13"/>
      <c r="V75" s="13"/>
      <c r="W75" s="13">
        <f t="shared" si="26"/>
        <v>2.5323792493723717E-3</v>
      </c>
    </row>
    <row r="76" spans="1:23" x14ac:dyDescent="0.2">
      <c r="A76" s="1">
        <v>43528</v>
      </c>
      <c r="B76" s="4">
        <v>43.922500999999997</v>
      </c>
      <c r="C76" s="4">
        <v>44.4375</v>
      </c>
      <c r="D76" s="4">
        <v>43.4925</v>
      </c>
      <c r="E76" s="4">
        <v>43.962502000000001</v>
      </c>
      <c r="F76" s="4">
        <v>42.376658999999997</v>
      </c>
      <c r="G76" s="2">
        <v>109744800</v>
      </c>
      <c r="H76" s="4">
        <f t="shared" si="19"/>
        <v>109.7448</v>
      </c>
      <c r="I76" s="10">
        <f t="shared" si="20"/>
        <v>0.22000200000000092</v>
      </c>
      <c r="J76" s="6" t="b">
        <f t="shared" si="14"/>
        <v>1</v>
      </c>
      <c r="K76" s="5">
        <f t="shared" si="15"/>
        <v>2.1727884117951377E-2</v>
      </c>
      <c r="L76" s="5">
        <f t="shared" si="21"/>
        <v>9.1071772074189793E-4</v>
      </c>
      <c r="M76" s="5">
        <f t="shared" si="16"/>
        <v>2.5655940679427561E-2</v>
      </c>
      <c r="N76" s="4">
        <f t="shared" si="22"/>
        <v>43.324522496687564</v>
      </c>
      <c r="O76" s="4">
        <f t="shared" si="23"/>
        <v>42.661031108032965</v>
      </c>
      <c r="P76" s="5">
        <f t="shared" si="24"/>
        <v>1.5314453580078741E-2</v>
      </c>
      <c r="Q76" s="43">
        <f t="shared" si="17"/>
        <v>3.8771922604635451E-3</v>
      </c>
      <c r="R76" s="14"/>
      <c r="S76" s="13">
        <f t="shared" si="18"/>
        <v>2.5689319562553294E-2</v>
      </c>
      <c r="T76" s="20" t="b">
        <f t="shared" si="25"/>
        <v>0</v>
      </c>
      <c r="U76" s="13"/>
      <c r="V76" s="13"/>
      <c r="W76" s="13">
        <f t="shared" si="26"/>
        <v>2.9538189569770384E-3</v>
      </c>
    </row>
    <row r="77" spans="1:23" x14ac:dyDescent="0.2">
      <c r="A77" s="1">
        <v>43529</v>
      </c>
      <c r="B77" s="4">
        <v>43.985000999999997</v>
      </c>
      <c r="C77" s="4">
        <v>44</v>
      </c>
      <c r="D77" s="4">
        <v>43.634998000000003</v>
      </c>
      <c r="E77" s="4">
        <v>43.8825</v>
      </c>
      <c r="F77" s="4">
        <v>42.299540999999998</v>
      </c>
      <c r="G77" s="2">
        <v>78949600</v>
      </c>
      <c r="H77" s="4">
        <f t="shared" si="19"/>
        <v>78.949600000000004</v>
      </c>
      <c r="I77" s="10">
        <f t="shared" si="20"/>
        <v>-8.0002000000000351E-2</v>
      </c>
      <c r="J77" s="6" t="b">
        <f t="shared" si="14"/>
        <v>0</v>
      </c>
      <c r="K77" s="5">
        <f t="shared" si="15"/>
        <v>8.3648909528997086E-3</v>
      </c>
      <c r="L77" s="5">
        <f t="shared" si="21"/>
        <v>-2.3303625706407654E-3</v>
      </c>
      <c r="M77" s="5">
        <f t="shared" si="16"/>
        <v>3.0605180731302088E-2</v>
      </c>
      <c r="N77" s="4">
        <f t="shared" si="22"/>
        <v>43.41751874723964</v>
      </c>
      <c r="O77" s="4">
        <f t="shared" si="23"/>
        <v>42.767245794290972</v>
      </c>
      <c r="P77" s="5">
        <f t="shared" si="24"/>
        <v>1.4977202099786301E-2</v>
      </c>
      <c r="Q77" s="43">
        <f t="shared" si="17"/>
        <v>5.0090207601785064E-3</v>
      </c>
      <c r="R77" s="14"/>
      <c r="S77" s="13">
        <f t="shared" si="18"/>
        <v>1.341581162551792E-2</v>
      </c>
      <c r="T77" s="20" t="b">
        <f t="shared" si="25"/>
        <v>1</v>
      </c>
      <c r="U77" s="13"/>
      <c r="V77" s="13"/>
      <c r="W77" s="13">
        <f t="shared" si="26"/>
        <v>2.1465037626020329E-3</v>
      </c>
    </row>
    <row r="78" spans="1:23" x14ac:dyDescent="0.2">
      <c r="A78" s="1">
        <v>43530</v>
      </c>
      <c r="B78" s="4">
        <v>43.667499999999997</v>
      </c>
      <c r="C78" s="4">
        <v>43.872501</v>
      </c>
      <c r="D78" s="4">
        <v>43.485000999999997</v>
      </c>
      <c r="E78" s="4">
        <v>43.630001</v>
      </c>
      <c r="F78" s="4">
        <v>42.056145000000001</v>
      </c>
      <c r="G78" s="2">
        <v>83241600</v>
      </c>
      <c r="H78" s="4">
        <f t="shared" si="19"/>
        <v>83.241600000000005</v>
      </c>
      <c r="I78" s="10">
        <f t="shared" si="20"/>
        <v>-0.25249900000000025</v>
      </c>
      <c r="J78" s="6" t="b">
        <f t="shared" si="14"/>
        <v>1</v>
      </c>
      <c r="K78" s="5">
        <f t="shared" si="15"/>
        <v>8.9111185716657312E-3</v>
      </c>
      <c r="L78" s="5">
        <f t="shared" si="21"/>
        <v>-8.5873933703548044E-4</v>
      </c>
      <c r="M78" s="5">
        <f t="shared" si="16"/>
        <v>3.2858594162157112E-2</v>
      </c>
      <c r="N78" s="4">
        <f t="shared" si="22"/>
        <v>43.452932456033032</v>
      </c>
      <c r="O78" s="4">
        <f t="shared" si="23"/>
        <v>42.842267986091755</v>
      </c>
      <c r="P78" s="5">
        <f t="shared" si="24"/>
        <v>1.4053469706772157E-2</v>
      </c>
      <c r="Q78" s="43">
        <f t="shared" si="17"/>
        <v>7.3800643948282376E-4</v>
      </c>
      <c r="R78" s="14"/>
      <c r="S78" s="13">
        <f t="shared" si="18"/>
        <v>9.6557014740374387E-3</v>
      </c>
      <c r="T78" s="20" t="b">
        <f t="shared" si="25"/>
        <v>1</v>
      </c>
      <c r="U78" s="13"/>
      <c r="V78" s="13"/>
      <c r="W78" s="13">
        <f t="shared" si="26"/>
        <v>8.156548281710276E-4</v>
      </c>
    </row>
    <row r="79" spans="1:23" x14ac:dyDescent="0.2">
      <c r="A79" s="1">
        <v>43531</v>
      </c>
      <c r="B79" s="4">
        <v>43.467498999999997</v>
      </c>
      <c r="C79" s="4">
        <v>43.610000999999997</v>
      </c>
      <c r="D79" s="4">
        <v>43.005001</v>
      </c>
      <c r="E79" s="4">
        <v>43.125</v>
      </c>
      <c r="F79" s="4">
        <v>41.569363000000003</v>
      </c>
      <c r="G79" s="2">
        <v>99185600</v>
      </c>
      <c r="H79" s="4">
        <f t="shared" si="19"/>
        <v>99.185599999999994</v>
      </c>
      <c r="I79" s="10">
        <f t="shared" si="20"/>
        <v>-0.50500100000000003</v>
      </c>
      <c r="J79" s="6" t="b">
        <f t="shared" si="14"/>
        <v>1</v>
      </c>
      <c r="K79" s="5">
        <f t="shared" si="15"/>
        <v>1.4068131285475308E-2</v>
      </c>
      <c r="L79" s="5">
        <f t="shared" si="21"/>
        <v>-7.8794273394932751E-3</v>
      </c>
      <c r="M79" s="5">
        <f t="shared" si="16"/>
        <v>3.3383047706474822E-2</v>
      </c>
      <c r="N79" s="4">
        <f t="shared" si="22"/>
        <v>43.39827704669419</v>
      </c>
      <c r="O79" s="4">
        <f t="shared" si="23"/>
        <v>42.866853378605519</v>
      </c>
      <c r="P79" s="5">
        <f t="shared" si="24"/>
        <v>1.2245271108732907E-2</v>
      </c>
      <c r="Q79" s="43">
        <f t="shared" si="17"/>
        <v>-9.0620198186911055E-3</v>
      </c>
      <c r="R79" s="14"/>
      <c r="S79" s="13">
        <f t="shared" si="18"/>
        <v>4.8786257822632769E-3</v>
      </c>
      <c r="T79" s="20" t="b">
        <f t="shared" si="25"/>
        <v>1</v>
      </c>
      <c r="U79" s="13"/>
      <c r="V79" s="13"/>
      <c r="W79" s="13">
        <f t="shared" si="26"/>
        <v>-1.2578071547678456E-3</v>
      </c>
    </row>
    <row r="80" spans="1:23" x14ac:dyDescent="0.2">
      <c r="A80" s="1">
        <v>43532</v>
      </c>
      <c r="B80" s="4">
        <v>42.580002</v>
      </c>
      <c r="C80" s="4">
        <v>43.267502</v>
      </c>
      <c r="D80" s="4">
        <v>42.375</v>
      </c>
      <c r="E80" s="4">
        <v>43.227500999999997</v>
      </c>
      <c r="F80" s="4">
        <v>41.668163</v>
      </c>
      <c r="G80" s="2">
        <v>95997600</v>
      </c>
      <c r="H80" s="4">
        <f t="shared" si="19"/>
        <v>95.997600000000006</v>
      </c>
      <c r="I80" s="10">
        <f t="shared" si="20"/>
        <v>0.10250099999999662</v>
      </c>
      <c r="J80" s="6" t="b">
        <f t="shared" si="14"/>
        <v>0</v>
      </c>
      <c r="K80" s="5">
        <f t="shared" si="15"/>
        <v>2.1061994100294995E-2</v>
      </c>
      <c r="L80" s="5">
        <f t="shared" si="21"/>
        <v>1.5206645598560477E-2</v>
      </c>
      <c r="M80" s="5">
        <f t="shared" si="16"/>
        <v>1.66805191740413E-2</v>
      </c>
      <c r="N80" s="4">
        <f t="shared" si="22"/>
        <v>43.369814372245159</v>
      </c>
      <c r="O80" s="4">
        <f t="shared" si="23"/>
        <v>42.898214041335471</v>
      </c>
      <c r="P80" s="5">
        <f t="shared" si="24"/>
        <v>1.087393012250225E-2</v>
      </c>
      <c r="Q80" s="43">
        <f t="shared" si="17"/>
        <v>-2.293794397427253E-2</v>
      </c>
      <c r="R80" s="14"/>
      <c r="S80" s="13">
        <f t="shared" si="18"/>
        <v>-2.3590687146365615E-3</v>
      </c>
      <c r="T80" s="20" t="b">
        <f t="shared" si="25"/>
        <v>0</v>
      </c>
      <c r="U80" s="13"/>
      <c r="V80" s="13"/>
      <c r="W80" s="13">
        <f t="shared" si="26"/>
        <v>-6.5584802867650171E-4</v>
      </c>
    </row>
    <row r="81" spans="1:23" x14ac:dyDescent="0.2">
      <c r="A81" s="1">
        <v>43535</v>
      </c>
      <c r="B81" s="4">
        <v>43.872501</v>
      </c>
      <c r="C81" s="4">
        <v>44.779998999999997</v>
      </c>
      <c r="D81" s="4">
        <v>43.837502000000001</v>
      </c>
      <c r="E81" s="4">
        <v>44.724997999999999</v>
      </c>
      <c r="F81" s="4">
        <v>43.111651999999999</v>
      </c>
      <c r="G81" s="2">
        <v>128044000</v>
      </c>
      <c r="H81" s="4">
        <f t="shared" si="19"/>
        <v>128.04400000000001</v>
      </c>
      <c r="I81" s="10">
        <f t="shared" si="20"/>
        <v>1.4974970000000027</v>
      </c>
      <c r="J81" s="6" t="b">
        <f t="shared" si="14"/>
        <v>0</v>
      </c>
      <c r="K81" s="5">
        <f t="shared" si="15"/>
        <v>2.1499788012555913E-2</v>
      </c>
      <c r="L81" s="5">
        <f t="shared" si="21"/>
        <v>1.9431237804291113E-2</v>
      </c>
      <c r="M81" s="5">
        <f t="shared" si="16"/>
        <v>1.6557740904123625E-2</v>
      </c>
      <c r="N81" s="4">
        <f t="shared" si="22"/>
        <v>43.595678310204299</v>
      </c>
      <c r="O81" s="4">
        <f t="shared" si="23"/>
        <v>43.05706482034978</v>
      </c>
      <c r="P81" s="5">
        <f t="shared" si="24"/>
        <v>1.2354745028211841E-2</v>
      </c>
      <c r="Q81" s="43">
        <f t="shared" si="17"/>
        <v>5.5469647260677829E-3</v>
      </c>
      <c r="R81" s="14"/>
      <c r="S81" s="13">
        <f t="shared" si="18"/>
        <v>2.716601130434728E-2</v>
      </c>
      <c r="T81" s="20" t="b">
        <f t="shared" si="25"/>
        <v>0</v>
      </c>
      <c r="U81" s="13"/>
      <c r="V81" s="13"/>
      <c r="W81" s="13">
        <f t="shared" si="26"/>
        <v>5.2078603800454213E-3</v>
      </c>
    </row>
    <row r="82" spans="1:23" x14ac:dyDescent="0.2">
      <c r="A82" s="1">
        <v>43536</v>
      </c>
      <c r="B82" s="4">
        <v>45</v>
      </c>
      <c r="C82" s="4">
        <v>45.667499999999997</v>
      </c>
      <c r="D82" s="4">
        <v>44.842498999999997</v>
      </c>
      <c r="E82" s="4">
        <v>45.227500999999997</v>
      </c>
      <c r="F82" s="4">
        <v>43.596024</v>
      </c>
      <c r="G82" s="2">
        <v>129870400</v>
      </c>
      <c r="H82" s="4">
        <f t="shared" si="19"/>
        <v>129.87039999999999</v>
      </c>
      <c r="I82" s="10">
        <f t="shared" si="20"/>
        <v>0.50250299999999726</v>
      </c>
      <c r="J82" s="6" t="b">
        <f t="shared" si="14"/>
        <v>1</v>
      </c>
      <c r="K82" s="5">
        <f t="shared" si="15"/>
        <v>1.8397748082683803E-2</v>
      </c>
      <c r="L82" s="5">
        <f t="shared" si="21"/>
        <v>5.0555777777777028E-3</v>
      </c>
      <c r="M82" s="5">
        <f t="shared" si="16"/>
        <v>2.7796733629854055E-2</v>
      </c>
      <c r="N82" s="4">
        <f t="shared" si="22"/>
        <v>43.867648758503584</v>
      </c>
      <c r="O82" s="4">
        <f t="shared" si="23"/>
        <v>43.245798401188928</v>
      </c>
      <c r="P82" s="5">
        <f t="shared" si="24"/>
        <v>1.4175602634597845E-2</v>
      </c>
      <c r="Q82" s="43">
        <f t="shared" si="17"/>
        <v>2.2222532300809512E-2</v>
      </c>
      <c r="R82" s="14"/>
      <c r="S82" s="13">
        <f t="shared" si="18"/>
        <v>4.1029124934522911E-2</v>
      </c>
      <c r="T82" s="20" t="b">
        <f t="shared" si="25"/>
        <v>0</v>
      </c>
      <c r="U82" s="13"/>
      <c r="V82" s="13"/>
      <c r="W82" s="13">
        <f t="shared" si="26"/>
        <v>6.238472684473086E-3</v>
      </c>
    </row>
    <row r="83" spans="1:23" x14ac:dyDescent="0.2">
      <c r="A83" s="1">
        <v>43537</v>
      </c>
      <c r="B83" s="4">
        <v>45.5625</v>
      </c>
      <c r="C83" s="4">
        <v>45.825001</v>
      </c>
      <c r="D83" s="4">
        <v>45.23</v>
      </c>
      <c r="E83" s="4">
        <v>45.427501999999997</v>
      </c>
      <c r="F83" s="4">
        <v>43.788811000000003</v>
      </c>
      <c r="G83" s="2">
        <v>124130000</v>
      </c>
      <c r="H83" s="4">
        <f t="shared" si="19"/>
        <v>124.13</v>
      </c>
      <c r="I83" s="10">
        <f t="shared" si="20"/>
        <v>0.20000100000000032</v>
      </c>
      <c r="J83" s="6" t="b">
        <f t="shared" si="14"/>
        <v>1</v>
      </c>
      <c r="K83" s="5">
        <f t="shared" si="15"/>
        <v>1.3155007738226917E-2</v>
      </c>
      <c r="L83" s="5">
        <f t="shared" si="21"/>
        <v>-2.9629190672154308E-3</v>
      </c>
      <c r="M83" s="5">
        <f t="shared" si="16"/>
        <v>3.1863564006190455E-2</v>
      </c>
      <c r="N83" s="4">
        <f t="shared" si="22"/>
        <v>44.127624298752984</v>
      </c>
      <c r="O83" s="4">
        <f t="shared" si="23"/>
        <v>43.43551175760728</v>
      </c>
      <c r="P83" s="5">
        <f t="shared" si="24"/>
        <v>1.56843372409981E-2</v>
      </c>
      <c r="Q83" s="43">
        <f t="shared" si="17"/>
        <v>2.4981532968638993E-2</v>
      </c>
      <c r="R83" s="14"/>
      <c r="S83" s="13">
        <f t="shared" si="18"/>
        <v>3.8465172966381127E-2</v>
      </c>
      <c r="T83" s="20" t="b">
        <f t="shared" si="25"/>
        <v>0</v>
      </c>
      <c r="U83" s="13"/>
      <c r="V83" s="13"/>
      <c r="W83" s="13">
        <f t="shared" si="26"/>
        <v>5.9263613985922692E-3</v>
      </c>
    </row>
    <row r="84" spans="1:23" x14ac:dyDescent="0.2">
      <c r="A84" s="1">
        <v>43538</v>
      </c>
      <c r="B84" s="4">
        <v>45.974997999999999</v>
      </c>
      <c r="C84" s="4">
        <v>46.025002000000001</v>
      </c>
      <c r="D84" s="4">
        <v>45.639999000000003</v>
      </c>
      <c r="E84" s="4">
        <v>45.932499</v>
      </c>
      <c r="F84" s="4">
        <v>44.275593000000001</v>
      </c>
      <c r="G84" s="2">
        <v>94318000</v>
      </c>
      <c r="H84" s="4">
        <f t="shared" si="19"/>
        <v>94.317999999999998</v>
      </c>
      <c r="I84" s="10">
        <f t="shared" si="20"/>
        <v>0.50499700000000303</v>
      </c>
      <c r="J84" s="6" t="b">
        <f t="shared" si="14"/>
        <v>0</v>
      </c>
      <c r="K84" s="5">
        <f t="shared" si="15"/>
        <v>8.435648738730199E-3</v>
      </c>
      <c r="L84" s="5">
        <f t="shared" si="21"/>
        <v>-9.2439373243690835E-4</v>
      </c>
      <c r="M84" s="5">
        <f t="shared" si="16"/>
        <v>2.989496121592821E-2</v>
      </c>
      <c r="N84" s="4">
        <f t="shared" si="22"/>
        <v>44.42843674896082</v>
      </c>
      <c r="O84" s="4">
        <f t="shared" si="23"/>
        <v>43.652641083032734</v>
      </c>
      <c r="P84" s="5">
        <f t="shared" si="24"/>
        <v>1.7461691715863314E-2</v>
      </c>
      <c r="Q84" s="43">
        <f t="shared" si="17"/>
        <v>2.7269972560254922E-2</v>
      </c>
      <c r="R84" s="14"/>
      <c r="S84" s="13">
        <f t="shared" si="18"/>
        <v>3.5935661208618241E-2</v>
      </c>
      <c r="T84" s="20" t="b">
        <f t="shared" si="25"/>
        <v>0</v>
      </c>
      <c r="U84" s="13"/>
      <c r="V84" s="13"/>
      <c r="W84" s="13">
        <f t="shared" si="26"/>
        <v>6.8168738967517165E-3</v>
      </c>
    </row>
    <row r="85" spans="1:23" x14ac:dyDescent="0.2">
      <c r="A85" s="1">
        <v>43539</v>
      </c>
      <c r="B85" s="4">
        <v>46.212502000000001</v>
      </c>
      <c r="C85" s="4">
        <v>46.832500000000003</v>
      </c>
      <c r="D85" s="4">
        <v>45.935001</v>
      </c>
      <c r="E85" s="4">
        <v>46.529998999999997</v>
      </c>
      <c r="F85" s="4">
        <v>44.851536000000003</v>
      </c>
      <c r="G85" s="2">
        <v>156171600</v>
      </c>
      <c r="H85" s="4">
        <f t="shared" si="19"/>
        <v>156.17160000000001</v>
      </c>
      <c r="I85" s="10">
        <f t="shared" si="20"/>
        <v>0.59749999999999659</v>
      </c>
      <c r="J85" s="6" t="b">
        <f t="shared" si="14"/>
        <v>0</v>
      </c>
      <c r="K85" s="5">
        <f t="shared" si="15"/>
        <v>1.9538456089290241E-2</v>
      </c>
      <c r="L85" s="5">
        <f t="shared" si="21"/>
        <v>6.8703702733947606E-3</v>
      </c>
      <c r="M85" s="5">
        <f t="shared" si="16"/>
        <v>2.3586915781279656E-2</v>
      </c>
      <c r="N85" s="4">
        <f t="shared" si="22"/>
        <v>44.778697124134013</v>
      </c>
      <c r="O85" s="4">
        <f t="shared" si="23"/>
        <v>43.902846119290757</v>
      </c>
      <c r="P85" s="5">
        <f t="shared" si="24"/>
        <v>1.9559546415905103E-2</v>
      </c>
      <c r="Q85" s="43">
        <f t="shared" si="17"/>
        <v>2.5822633308435036E-2</v>
      </c>
      <c r="R85" s="14"/>
      <c r="S85" s="13">
        <f t="shared" si="18"/>
        <v>4.5865623784731982E-2</v>
      </c>
      <c r="T85" s="20" t="b">
        <f t="shared" si="25"/>
        <v>0</v>
      </c>
      <c r="U85" s="13"/>
      <c r="V85" s="13"/>
      <c r="W85" s="13">
        <f t="shared" si="26"/>
        <v>7.8836979377039443E-3</v>
      </c>
    </row>
    <row r="86" spans="1:23" x14ac:dyDescent="0.2">
      <c r="A86" s="1">
        <v>43542</v>
      </c>
      <c r="B86" s="4">
        <v>46.450001</v>
      </c>
      <c r="C86" s="4">
        <v>47.097499999999997</v>
      </c>
      <c r="D86" s="4">
        <v>46.447498000000003</v>
      </c>
      <c r="E86" s="4">
        <v>47.005001</v>
      </c>
      <c r="F86" s="4">
        <v>45.309401999999999</v>
      </c>
      <c r="G86" s="2">
        <v>104879200</v>
      </c>
      <c r="H86" s="4">
        <f t="shared" si="19"/>
        <v>104.8792</v>
      </c>
      <c r="I86" s="10">
        <f t="shared" si="20"/>
        <v>0.47500200000000348</v>
      </c>
      <c r="J86" s="6" t="b">
        <f t="shared" si="14"/>
        <v>0</v>
      </c>
      <c r="K86" s="5">
        <f t="shared" si="15"/>
        <v>1.3994338295681578E-2</v>
      </c>
      <c r="L86" s="5">
        <f t="shared" si="21"/>
        <v>1.1948331282059601E-2</v>
      </c>
      <c r="M86" s="5">
        <f t="shared" si="16"/>
        <v>2.4502848355793121E-2</v>
      </c>
      <c r="N86" s="4">
        <f t="shared" si="22"/>
        <v>45.149747770111674</v>
      </c>
      <c r="O86" s="4">
        <f t="shared" si="23"/>
        <v>44.172598717613297</v>
      </c>
      <c r="P86" s="5">
        <f t="shared" si="24"/>
        <v>2.1642403352366706E-2</v>
      </c>
      <c r="Q86" s="43">
        <f t="shared" si="17"/>
        <v>2.8743244292217661E-2</v>
      </c>
      <c r="R86" s="14"/>
      <c r="S86" s="13">
        <f t="shared" si="18"/>
        <v>4.3139825272239953E-2</v>
      </c>
      <c r="T86" s="20" t="b">
        <f t="shared" si="25"/>
        <v>0</v>
      </c>
      <c r="U86" s="13"/>
      <c r="V86" s="13"/>
      <c r="W86" s="13">
        <f t="shared" si="26"/>
        <v>8.2863207240944682E-3</v>
      </c>
    </row>
    <row r="87" spans="1:23" x14ac:dyDescent="0.2">
      <c r="A87" s="1">
        <v>43543</v>
      </c>
      <c r="B87" s="4">
        <v>47.087502000000001</v>
      </c>
      <c r="C87" s="4">
        <v>47.247501</v>
      </c>
      <c r="D87" s="4">
        <v>46.48</v>
      </c>
      <c r="E87" s="4">
        <v>46.6325</v>
      </c>
      <c r="F87" s="4">
        <v>44.950339999999997</v>
      </c>
      <c r="G87" s="2">
        <v>126585600</v>
      </c>
      <c r="H87" s="4">
        <f t="shared" si="19"/>
        <v>126.5856</v>
      </c>
      <c r="I87" s="10">
        <f t="shared" si="20"/>
        <v>-0.37250099999999975</v>
      </c>
      <c r="J87" s="6" t="b">
        <f t="shared" si="14"/>
        <v>1</v>
      </c>
      <c r="K87" s="5">
        <f t="shared" si="15"/>
        <v>1.6512500000000062E-2</v>
      </c>
      <c r="L87" s="5">
        <f t="shared" si="21"/>
        <v>-9.6629037573494631E-3</v>
      </c>
      <c r="M87" s="5">
        <f t="shared" si="16"/>
        <v>3.2910068846815833E-2</v>
      </c>
      <c r="N87" s="4">
        <f t="shared" si="22"/>
        <v>45.396873141759727</v>
      </c>
      <c r="O87" s="4">
        <f t="shared" si="23"/>
        <v>44.386503176951273</v>
      </c>
      <c r="P87" s="5">
        <f t="shared" si="24"/>
        <v>2.2256377915135173E-2</v>
      </c>
      <c r="Q87" s="43">
        <f t="shared" si="17"/>
        <v>2.3859063042910814E-2</v>
      </c>
      <c r="R87" s="14"/>
      <c r="S87" s="13">
        <f t="shared" si="18"/>
        <v>4.0765535821406941E-2</v>
      </c>
      <c r="T87" s="20" t="b">
        <f t="shared" si="25"/>
        <v>1</v>
      </c>
      <c r="U87" s="13"/>
      <c r="V87" s="13"/>
      <c r="W87" s="13">
        <f t="shared" si="26"/>
        <v>5.4734607357351805E-3</v>
      </c>
    </row>
    <row r="88" spans="1:23" x14ac:dyDescent="0.2">
      <c r="A88" s="1">
        <v>43544</v>
      </c>
      <c r="B88" s="4">
        <v>46.557499</v>
      </c>
      <c r="C88" s="4">
        <v>47.372501</v>
      </c>
      <c r="D88" s="4">
        <v>46.182499</v>
      </c>
      <c r="E88" s="4">
        <v>47.040000999999997</v>
      </c>
      <c r="F88" s="4">
        <v>45.343150999999999</v>
      </c>
      <c r="G88" s="2">
        <v>124140800</v>
      </c>
      <c r="H88" s="4">
        <f t="shared" si="19"/>
        <v>124.1408</v>
      </c>
      <c r="I88" s="10">
        <f t="shared" si="20"/>
        <v>0.40750099999999634</v>
      </c>
      <c r="J88" s="6" t="b">
        <f t="shared" si="14"/>
        <v>0</v>
      </c>
      <c r="K88" s="5">
        <f t="shared" si="15"/>
        <v>2.5767379976557783E-2</v>
      </c>
      <c r="L88" s="5">
        <f t="shared" si="21"/>
        <v>1.0363572149784004E-2</v>
      </c>
      <c r="M88" s="5">
        <f t="shared" si="16"/>
        <v>1.8174590335616119E-2</v>
      </c>
      <c r="N88" s="4">
        <f t="shared" si="22"/>
        <v>45.670727784799773</v>
      </c>
      <c r="O88" s="4">
        <f t="shared" si="23"/>
        <v>44.617242118085947</v>
      </c>
      <c r="P88" s="5">
        <f t="shared" si="24"/>
        <v>2.3066977861133386E-2</v>
      </c>
      <c r="Q88" s="43">
        <f t="shared" si="17"/>
        <v>1.1205672430088923E-2</v>
      </c>
      <c r="R88" s="48"/>
      <c r="S88" s="13">
        <f t="shared" si="18"/>
        <v>3.7261793226045642E-2</v>
      </c>
      <c r="T88" s="20" t="b">
        <f t="shared" si="25"/>
        <v>0</v>
      </c>
      <c r="U88" s="13">
        <f>(E88-E87)/E87</f>
        <v>8.7385621615825079E-3</v>
      </c>
      <c r="V88" s="13"/>
      <c r="W88" s="13">
        <f t="shared" si="26"/>
        <v>6.0324560721371013E-3</v>
      </c>
    </row>
    <row r="89" spans="1:23" x14ac:dyDescent="0.2">
      <c r="A89" s="1">
        <v>43545</v>
      </c>
      <c r="B89" s="4">
        <v>47.505001</v>
      </c>
      <c r="C89" s="4">
        <v>49.082500000000003</v>
      </c>
      <c r="D89" s="4">
        <v>47.452499000000003</v>
      </c>
      <c r="E89" s="4">
        <v>48.772499000000003</v>
      </c>
      <c r="F89" s="4">
        <v>47.013145000000002</v>
      </c>
      <c r="G89" s="2">
        <v>204136800</v>
      </c>
      <c r="H89" s="4">
        <f t="shared" si="19"/>
        <v>204.13679999999999</v>
      </c>
      <c r="I89" s="10">
        <f t="shared" si="20"/>
        <v>1.7324980000000068</v>
      </c>
      <c r="J89" s="6" t="b">
        <f t="shared" si="14"/>
        <v>0</v>
      </c>
      <c r="K89" s="5">
        <f t="shared" si="15"/>
        <v>3.4350161410887967E-2</v>
      </c>
      <c r="L89" s="5">
        <f t="shared" si="21"/>
        <v>2.6681359295203537E-2</v>
      </c>
      <c r="M89" s="5">
        <f t="shared" si="16"/>
        <v>9.2588169065659018E-3</v>
      </c>
      <c r="N89" s="4">
        <f t="shared" si="22"/>
        <v>46.187689653999811</v>
      </c>
      <c r="O89" s="4">
        <f t="shared" si="23"/>
        <v>44.978568803469777</v>
      </c>
      <c r="P89" s="5">
        <f t="shared" si="24"/>
        <v>2.6178422423545612E-2</v>
      </c>
      <c r="Q89" s="43">
        <f t="shared" si="17"/>
        <v>2.7384122381420312E-2</v>
      </c>
      <c r="R89" s="105" t="s">
        <v>127</v>
      </c>
      <c r="S89" s="13">
        <f t="shared" si="18"/>
        <v>6.2674932816205578E-2</v>
      </c>
      <c r="T89" s="20" t="b">
        <f t="shared" si="25"/>
        <v>0</v>
      </c>
      <c r="U89" s="13">
        <f>(E89-E88)/E88</f>
        <v>3.6830313842893134E-2</v>
      </c>
      <c r="V89" s="13"/>
      <c r="W89" s="13">
        <f t="shared" si="26"/>
        <v>1.1319326279098506E-2</v>
      </c>
    </row>
    <row r="90" spans="1:23" x14ac:dyDescent="0.2">
      <c r="A90" s="1">
        <v>43546</v>
      </c>
      <c r="B90" s="4">
        <v>48.834999000000003</v>
      </c>
      <c r="C90" s="4">
        <v>49.422500999999997</v>
      </c>
      <c r="D90" s="4">
        <v>47.695</v>
      </c>
      <c r="E90" s="4">
        <v>47.762501</v>
      </c>
      <c r="F90" s="4">
        <v>46.039580999999998</v>
      </c>
      <c r="G90" s="2">
        <v>169630800</v>
      </c>
      <c r="H90" s="4">
        <f t="shared" si="19"/>
        <v>169.63079999999999</v>
      </c>
      <c r="I90" s="10">
        <f t="shared" si="20"/>
        <v>-1.0099980000000031</v>
      </c>
      <c r="J90" s="6" t="b">
        <f t="shared" si="14"/>
        <v>1</v>
      </c>
      <c r="K90" s="5">
        <f t="shared" si="15"/>
        <v>3.6219750497955693E-2</v>
      </c>
      <c r="L90" s="5">
        <f t="shared" si="21"/>
        <v>-2.1961667287020994E-2</v>
      </c>
      <c r="M90" s="5">
        <f t="shared" si="16"/>
        <v>3.470843903973167E-2</v>
      </c>
      <c r="N90" s="4">
        <f t="shared" si="22"/>
        <v>46.450158211666512</v>
      </c>
      <c r="O90" s="4">
        <f t="shared" si="23"/>
        <v>45.220649864037625</v>
      </c>
      <c r="P90" s="5">
        <f t="shared" si="24"/>
        <v>2.6469411407087112E-2</v>
      </c>
      <c r="Q90" s="43">
        <f t="shared" si="17"/>
        <v>2.6799516648811573E-2</v>
      </c>
      <c r="R90" s="107"/>
      <c r="S90" s="13">
        <f t="shared" si="18"/>
        <v>6.3989938953253028E-2</v>
      </c>
      <c r="T90" s="20" t="b">
        <f t="shared" si="25"/>
        <v>1</v>
      </c>
      <c r="U90" s="13">
        <f>(E90-E89)/E89</f>
        <v>-2.0708350416902013E-2</v>
      </c>
      <c r="V90" s="13"/>
      <c r="W90" s="13">
        <f t="shared" si="26"/>
        <v>5.6826517981933954E-3</v>
      </c>
    </row>
    <row r="91" spans="1:23" x14ac:dyDescent="0.2">
      <c r="A91" s="1">
        <v>43549</v>
      </c>
      <c r="B91" s="4">
        <v>47.877499</v>
      </c>
      <c r="C91" s="4">
        <v>47.994999</v>
      </c>
      <c r="D91" s="4">
        <v>46.650002000000001</v>
      </c>
      <c r="E91" s="4">
        <v>47.185001</v>
      </c>
      <c r="F91" s="4">
        <v>45.482917999999998</v>
      </c>
      <c r="G91" s="2">
        <v>175381200</v>
      </c>
      <c r="H91" s="4">
        <f t="shared" si="19"/>
        <v>175.38120000000001</v>
      </c>
      <c r="I91" s="10">
        <f t="shared" si="20"/>
        <v>-0.57750000000000057</v>
      </c>
      <c r="J91" s="6" t="b">
        <f t="shared" si="14"/>
        <v>1</v>
      </c>
      <c r="K91" s="5">
        <f t="shared" si="15"/>
        <v>2.8831660071525812E-2</v>
      </c>
      <c r="L91" s="5">
        <f t="shared" si="21"/>
        <v>-1.4463955186965813E-2</v>
      </c>
      <c r="M91" s="5">
        <f t="shared" si="16"/>
        <v>2.5017876740927099E-2</v>
      </c>
      <c r="N91" s="4">
        <f t="shared" si="22"/>
        <v>46.572632009722092</v>
      </c>
      <c r="O91" s="4">
        <f t="shared" si="23"/>
        <v>45.391463006295226</v>
      </c>
      <c r="P91" s="5">
        <f t="shared" si="24"/>
        <v>2.5361869245017033E-2</v>
      </c>
      <c r="Q91" s="43">
        <f t="shared" si="17"/>
        <v>1.6612758811174234E-3</v>
      </c>
      <c r="R91" s="14"/>
      <c r="S91" s="13">
        <f t="shared" si="18"/>
        <v>3.0540833294132638E-2</v>
      </c>
      <c r="T91" s="20" t="b">
        <f t="shared" si="25"/>
        <v>1</v>
      </c>
      <c r="U91" s="13">
        <f>(E91-E90)/E90</f>
        <v>-1.2091075381500659E-2</v>
      </c>
      <c r="V91" s="13">
        <f>(E91-E88)/E88</f>
        <v>3.0824829276683719E-3</v>
      </c>
      <c r="W91" s="13">
        <f t="shared" si="26"/>
        <v>2.6366712788680959E-3</v>
      </c>
    </row>
    <row r="92" spans="1:23" x14ac:dyDescent="0.2">
      <c r="A92" s="1">
        <v>43550</v>
      </c>
      <c r="B92" s="4">
        <v>47.915000999999997</v>
      </c>
      <c r="C92" s="4">
        <v>48.220001000000003</v>
      </c>
      <c r="D92" s="4">
        <v>46.145000000000003</v>
      </c>
      <c r="E92" s="4">
        <v>46.697498000000003</v>
      </c>
      <c r="F92" s="4">
        <v>45.013004000000002</v>
      </c>
      <c r="G92" s="2">
        <v>199202000</v>
      </c>
      <c r="H92" s="4">
        <f t="shared" si="19"/>
        <v>199.202</v>
      </c>
      <c r="I92" s="10">
        <f t="shared" si="20"/>
        <v>-0.48750299999999669</v>
      </c>
      <c r="J92" s="6" t="b">
        <f t="shared" si="14"/>
        <v>1</v>
      </c>
      <c r="K92" s="5">
        <f t="shared" si="15"/>
        <v>4.4966973669953413E-2</v>
      </c>
      <c r="L92" s="5">
        <f t="shared" si="21"/>
        <v>-2.5409641544200189E-2</v>
      </c>
      <c r="M92" s="5">
        <f t="shared" si="16"/>
        <v>2.4531281829017246E-2</v>
      </c>
      <c r="N92" s="4">
        <f t="shared" si="22"/>
        <v>46.593443008101744</v>
      </c>
      <c r="O92" s="4">
        <f t="shared" si="23"/>
        <v>45.50503126661738</v>
      </c>
      <c r="P92" s="5">
        <f t="shared" si="24"/>
        <v>2.3359762044095123E-2</v>
      </c>
      <c r="Q92" s="43">
        <f t="shared" si="17"/>
        <v>-9.6245947745000251E-3</v>
      </c>
      <c r="R92" s="14"/>
      <c r="S92" s="13">
        <f t="shared" si="18"/>
        <v>3.4909589995644474E-2</v>
      </c>
      <c r="T92" s="20" t="b">
        <f t="shared" si="25"/>
        <v>1</v>
      </c>
      <c r="U92" s="13"/>
      <c r="V92" s="13"/>
      <c r="W92" s="13">
        <f t="shared" si="26"/>
        <v>4.4685038147097882E-4</v>
      </c>
    </row>
    <row r="93" spans="1:23" x14ac:dyDescent="0.2">
      <c r="A93" s="1">
        <v>43551</v>
      </c>
      <c r="B93" s="4">
        <v>47.1875</v>
      </c>
      <c r="C93" s="4">
        <v>47.439999</v>
      </c>
      <c r="D93" s="4">
        <v>46.637501</v>
      </c>
      <c r="E93" s="4">
        <v>47.1175</v>
      </c>
      <c r="F93" s="4">
        <v>45.417847000000002</v>
      </c>
      <c r="G93" s="2">
        <v>119393600</v>
      </c>
      <c r="H93" s="4">
        <f t="shared" si="19"/>
        <v>119.39360000000001</v>
      </c>
      <c r="I93" s="10">
        <f t="shared" si="20"/>
        <v>0.42000199999999666</v>
      </c>
      <c r="J93" s="6" t="b">
        <f t="shared" si="14"/>
        <v>0</v>
      </c>
      <c r="K93" s="5">
        <f t="shared" si="15"/>
        <v>1.7207139807941252E-2</v>
      </c>
      <c r="L93" s="5">
        <f t="shared" si="21"/>
        <v>-1.4834437086092775E-3</v>
      </c>
      <c r="M93" s="5">
        <f t="shared" si="16"/>
        <v>2.6151787163724714E-2</v>
      </c>
      <c r="N93" s="4">
        <f t="shared" si="22"/>
        <v>46.680785840084788</v>
      </c>
      <c r="O93" s="4">
        <f t="shared" si="23"/>
        <v>45.645245939085434</v>
      </c>
      <c r="P93" s="5">
        <f t="shared" si="24"/>
        <v>2.2183429056803393E-2</v>
      </c>
      <c r="Q93" s="43">
        <f t="shared" si="17"/>
        <v>-9.2725174407022734E-4</v>
      </c>
      <c r="R93" s="14"/>
      <c r="S93" s="13">
        <f t="shared" si="18"/>
        <v>1.626393271347365E-2</v>
      </c>
      <c r="T93" s="20" t="b">
        <f t="shared" si="25"/>
        <v>0</v>
      </c>
      <c r="U93" s="13"/>
      <c r="V93" s="13"/>
      <c r="W93" s="13">
        <f t="shared" si="26"/>
        <v>1.8745734666540206E-3</v>
      </c>
    </row>
    <row r="94" spans="1:23" x14ac:dyDescent="0.2">
      <c r="A94" s="1">
        <v>43552</v>
      </c>
      <c r="B94" s="4">
        <v>47.237499</v>
      </c>
      <c r="C94" s="4">
        <v>47.389999000000003</v>
      </c>
      <c r="D94" s="4">
        <v>46.8825</v>
      </c>
      <c r="E94" s="4">
        <v>47.18</v>
      </c>
      <c r="F94" s="4">
        <v>45.478088</v>
      </c>
      <c r="G94" s="2">
        <v>83121600</v>
      </c>
      <c r="H94" s="4">
        <f t="shared" si="19"/>
        <v>83.121600000000001</v>
      </c>
      <c r="I94" s="10">
        <f t="shared" si="20"/>
        <v>6.25E-2</v>
      </c>
      <c r="J94" s="6" t="b">
        <f t="shared" si="14"/>
        <v>0</v>
      </c>
      <c r="K94" s="5">
        <f t="shared" si="15"/>
        <v>1.0824913347197842E-2</v>
      </c>
      <c r="L94" s="5">
        <f t="shared" si="21"/>
        <v>-1.2172320977450557E-3</v>
      </c>
      <c r="M94" s="5">
        <f t="shared" si="16"/>
        <v>2.995599637391352E-2</v>
      </c>
      <c r="N94" s="4">
        <f t="shared" si="22"/>
        <v>46.763988200070656</v>
      </c>
      <c r="O94" s="4">
        <f t="shared" si="23"/>
        <v>45.778702813947568</v>
      </c>
      <c r="P94" s="5">
        <f t="shared" si="24"/>
        <v>2.1069319021887866E-2</v>
      </c>
      <c r="Q94" s="43">
        <f t="shared" si="17"/>
        <v>2.534253482023692E-3</v>
      </c>
      <c r="R94" s="14"/>
      <c r="S94" s="13">
        <f t="shared" si="18"/>
        <v>1.3386599903564275E-2</v>
      </c>
      <c r="T94" s="20" t="b">
        <f t="shared" si="25"/>
        <v>0</v>
      </c>
      <c r="U94" s="13"/>
      <c r="V94" s="13"/>
      <c r="W94" s="13">
        <f t="shared" si="26"/>
        <v>1.7823684517843488E-3</v>
      </c>
    </row>
    <row r="95" spans="1:23" x14ac:dyDescent="0.2">
      <c r="A95" s="1">
        <v>43553</v>
      </c>
      <c r="B95" s="4">
        <v>47.457500000000003</v>
      </c>
      <c r="C95" s="4">
        <v>47.52</v>
      </c>
      <c r="D95" s="4">
        <v>47.134998000000003</v>
      </c>
      <c r="E95" s="4">
        <v>47.487499</v>
      </c>
      <c r="F95" s="4">
        <v>45.774498000000001</v>
      </c>
      <c r="G95" s="2">
        <v>94256000</v>
      </c>
      <c r="H95" s="4">
        <f t="shared" si="19"/>
        <v>94.256</v>
      </c>
      <c r="I95" s="10">
        <f t="shared" si="20"/>
        <v>0.30749899999999997</v>
      </c>
      <c r="J95" s="6" t="b">
        <f t="shared" si="14"/>
        <v>0</v>
      </c>
      <c r="K95" s="5">
        <f t="shared" si="15"/>
        <v>8.1680707825637338E-3</v>
      </c>
      <c r="L95" s="5">
        <f t="shared" si="21"/>
        <v>6.3212347890210304E-4</v>
      </c>
      <c r="M95" s="5">
        <f t="shared" si="16"/>
        <v>2.8863902784084169E-2</v>
      </c>
      <c r="N95" s="4">
        <f t="shared" si="22"/>
        <v>46.884573333392211</v>
      </c>
      <c r="O95" s="4">
        <f t="shared" si="23"/>
        <v>45.92729378664778</v>
      </c>
      <c r="P95" s="5">
        <f t="shared" si="24"/>
        <v>2.0417793715158662E-2</v>
      </c>
      <c r="Q95" s="43">
        <f t="shared" si="17"/>
        <v>5.3413020275783112E-3</v>
      </c>
      <c r="R95" s="48"/>
      <c r="S95" s="13">
        <f t="shared" si="18"/>
        <v>1.3553000943174355E-2</v>
      </c>
      <c r="T95" s="20" t="b">
        <f t="shared" si="25"/>
        <v>0</v>
      </c>
      <c r="U95" s="13"/>
      <c r="V95" s="13"/>
      <c r="W95" s="13">
        <f t="shared" si="26"/>
        <v>2.5785895934635587E-3</v>
      </c>
    </row>
    <row r="96" spans="1:23" x14ac:dyDescent="0.2">
      <c r="A96" s="1">
        <v>43556</v>
      </c>
      <c r="B96" s="4">
        <v>47.91</v>
      </c>
      <c r="C96" s="4">
        <v>47.919998</v>
      </c>
      <c r="D96" s="4">
        <v>47.095001000000003</v>
      </c>
      <c r="E96" s="4">
        <v>47.810001</v>
      </c>
      <c r="F96" s="4">
        <v>46.085365000000003</v>
      </c>
      <c r="G96" s="2">
        <v>111448000</v>
      </c>
      <c r="H96" s="4">
        <f t="shared" si="19"/>
        <v>111.44799999999999</v>
      </c>
      <c r="I96" s="10">
        <f t="shared" si="20"/>
        <v>0.32250200000000007</v>
      </c>
      <c r="J96" s="6" t="b">
        <f t="shared" si="14"/>
        <v>0</v>
      </c>
      <c r="K96" s="5">
        <f t="shared" si="15"/>
        <v>1.7517719131166301E-2</v>
      </c>
      <c r="L96" s="5">
        <f t="shared" si="21"/>
        <v>-2.0872260488415122E-3</v>
      </c>
      <c r="M96" s="5">
        <f t="shared" si="16"/>
        <v>2.1438283863716243E-2</v>
      </c>
      <c r="N96" s="4">
        <f t="shared" si="22"/>
        <v>47.038811277826845</v>
      </c>
      <c r="O96" s="4">
        <f t="shared" si="23"/>
        <v>46.091007457374062</v>
      </c>
      <c r="P96" s="5">
        <f t="shared" si="24"/>
        <v>2.0149399925409237E-2</v>
      </c>
      <c r="Q96" s="43">
        <f t="shared" si="17"/>
        <v>1.1945395864976958E-3</v>
      </c>
      <c r="R96" s="48"/>
      <c r="S96" s="13">
        <f t="shared" si="18"/>
        <v>1.8733184326631326E-2</v>
      </c>
      <c r="T96" s="20" t="b">
        <f t="shared" si="25"/>
        <v>0</v>
      </c>
      <c r="U96" s="13"/>
      <c r="V96" s="13"/>
      <c r="W96" s="13">
        <f t="shared" si="26"/>
        <v>3.2897376144997823E-3</v>
      </c>
    </row>
    <row r="97" spans="1:23" x14ac:dyDescent="0.2">
      <c r="A97" s="1">
        <v>43557</v>
      </c>
      <c r="B97" s="4">
        <v>47.772499000000003</v>
      </c>
      <c r="C97" s="4">
        <v>48.615001999999997</v>
      </c>
      <c r="D97" s="4">
        <v>47.762501</v>
      </c>
      <c r="E97" s="4">
        <v>48.505001</v>
      </c>
      <c r="F97" s="4">
        <v>46.755291</v>
      </c>
      <c r="G97" s="2">
        <v>91062800</v>
      </c>
      <c r="H97" s="4">
        <f t="shared" si="19"/>
        <v>91.062799999999996</v>
      </c>
      <c r="I97" s="10">
        <f t="shared" si="20"/>
        <v>0.69500000000000028</v>
      </c>
      <c r="J97" s="6" t="b">
        <f t="shared" si="14"/>
        <v>0</v>
      </c>
      <c r="K97" s="5">
        <f t="shared" si="15"/>
        <v>1.784875126199938E-2</v>
      </c>
      <c r="L97" s="5">
        <f t="shared" si="21"/>
        <v>1.5333131306360938E-2</v>
      </c>
      <c r="M97" s="5">
        <f t="shared" si="16"/>
        <v>2.1087882311690516E-2</v>
      </c>
      <c r="N97" s="4">
        <f t="shared" si="22"/>
        <v>47.283176231522368</v>
      </c>
      <c r="O97" s="4">
        <f t="shared" si="23"/>
        <v>46.300919939341533</v>
      </c>
      <c r="P97" s="5">
        <f t="shared" si="24"/>
        <v>2.0773906714117753E-2</v>
      </c>
      <c r="Q97" s="43">
        <f t="shared" si="17"/>
        <v>1.0137321700441931E-2</v>
      </c>
      <c r="R97" s="48"/>
      <c r="S97" s="13">
        <f t="shared" si="18"/>
        <v>2.8167011495935368E-2</v>
      </c>
      <c r="T97" s="20" t="b">
        <f t="shared" si="25"/>
        <v>0</v>
      </c>
      <c r="U97" s="13"/>
      <c r="V97" s="13"/>
      <c r="W97" s="13">
        <f t="shared" si="26"/>
        <v>5.194964478422358E-3</v>
      </c>
    </row>
    <row r="98" spans="1:23" x14ac:dyDescent="0.2">
      <c r="A98" s="1">
        <v>43558</v>
      </c>
      <c r="B98" s="4">
        <v>48.3125</v>
      </c>
      <c r="C98" s="4">
        <v>49.125</v>
      </c>
      <c r="D98" s="4">
        <v>48.287497999999999</v>
      </c>
      <c r="E98" s="4">
        <v>48.837502000000001</v>
      </c>
      <c r="F98" s="4">
        <v>47.075806</v>
      </c>
      <c r="G98" s="2">
        <v>93087200</v>
      </c>
      <c r="H98" s="4">
        <f t="shared" si="19"/>
        <v>93.087199999999996</v>
      </c>
      <c r="I98" s="10">
        <f t="shared" si="20"/>
        <v>0.3325010000000006</v>
      </c>
      <c r="J98" s="6" t="b">
        <f t="shared" si="14"/>
        <v>0</v>
      </c>
      <c r="K98" s="5">
        <f t="shared" si="15"/>
        <v>1.734407527182296E-2</v>
      </c>
      <c r="L98" s="5">
        <f t="shared" si="21"/>
        <v>1.0866794307891345E-2</v>
      </c>
      <c r="M98" s="5">
        <f t="shared" si="16"/>
        <v>2.5093286050977406E-2</v>
      </c>
      <c r="N98" s="4">
        <f t="shared" si="22"/>
        <v>47.542230526268639</v>
      </c>
      <c r="O98" s="4">
        <f t="shared" si="23"/>
        <v>46.521492292442268</v>
      </c>
      <c r="P98" s="5">
        <f t="shared" si="24"/>
        <v>2.1470137655034506E-2</v>
      </c>
      <c r="Q98" s="43">
        <f t="shared" si="17"/>
        <v>1.5675904674257456E-2</v>
      </c>
      <c r="R98" s="48"/>
      <c r="S98" s="13">
        <f t="shared" si="18"/>
        <v>3.3291864016704656E-2</v>
      </c>
      <c r="T98" s="20" t="b">
        <f t="shared" si="25"/>
        <v>0</v>
      </c>
      <c r="U98" s="13"/>
      <c r="V98" s="13"/>
      <c r="W98" s="13">
        <f t="shared" si="26"/>
        <v>5.4787836899494622E-3</v>
      </c>
    </row>
    <row r="99" spans="1:23" x14ac:dyDescent="0.2">
      <c r="A99" s="1">
        <v>43559</v>
      </c>
      <c r="B99" s="4">
        <v>48.697498000000003</v>
      </c>
      <c r="C99" s="4">
        <v>49.092498999999997</v>
      </c>
      <c r="D99" s="4">
        <v>48.284999999999997</v>
      </c>
      <c r="E99" s="4">
        <v>48.922500999999997</v>
      </c>
      <c r="F99" s="4">
        <v>47.157738000000002</v>
      </c>
      <c r="G99" s="2">
        <v>76457200</v>
      </c>
      <c r="H99" s="4">
        <f t="shared" si="19"/>
        <v>76.4572</v>
      </c>
      <c r="I99" s="10">
        <f t="shared" si="20"/>
        <v>8.4998999999996272E-2</v>
      </c>
      <c r="J99" s="6" t="b">
        <f t="shared" si="14"/>
        <v>0</v>
      </c>
      <c r="K99" s="5">
        <f t="shared" si="15"/>
        <v>1.6723599461530497E-2</v>
      </c>
      <c r="L99" s="5">
        <f t="shared" si="21"/>
        <v>4.6204221826754597E-3</v>
      </c>
      <c r="M99" s="5">
        <f t="shared" si="16"/>
        <v>2.334600807704245E-2</v>
      </c>
      <c r="N99" s="4">
        <f t="shared" si="22"/>
        <v>47.772275605223868</v>
      </c>
      <c r="O99" s="4">
        <f t="shared" si="23"/>
        <v>46.730275658316856</v>
      </c>
      <c r="P99" s="5">
        <f t="shared" si="24"/>
        <v>2.1811813100924796E-2</v>
      </c>
      <c r="Q99" s="43">
        <f t="shared" si="17"/>
        <v>1.0732676814751997E-2</v>
      </c>
      <c r="R99" s="45"/>
      <c r="S99" s="13">
        <f t="shared" si="18"/>
        <v>2.763576526448246E-2</v>
      </c>
      <c r="T99" s="20" t="b">
        <f t="shared" si="25"/>
        <v>0</v>
      </c>
      <c r="U99" s="13"/>
      <c r="V99" s="13"/>
      <c r="W99" s="13">
        <f t="shared" si="26"/>
        <v>4.8387523346873932E-3</v>
      </c>
    </row>
    <row r="100" spans="1:23" x14ac:dyDescent="0.2">
      <c r="A100" s="1">
        <v>43560</v>
      </c>
      <c r="B100" s="4">
        <v>49.112499</v>
      </c>
      <c r="C100" s="4">
        <v>49.275002000000001</v>
      </c>
      <c r="D100" s="4">
        <v>48.982498</v>
      </c>
      <c r="E100" s="4">
        <v>49.25</v>
      </c>
      <c r="F100" s="4">
        <v>47.473419</v>
      </c>
      <c r="G100" s="2">
        <v>74106400</v>
      </c>
      <c r="H100" s="4">
        <f t="shared" si="19"/>
        <v>74.106399999999994</v>
      </c>
      <c r="I100" s="10">
        <f t="shared" si="20"/>
        <v>0.32749900000000309</v>
      </c>
      <c r="J100" s="6" t="b">
        <f t="shared" si="14"/>
        <v>0</v>
      </c>
      <c r="K100" s="5">
        <f t="shared" si="15"/>
        <v>5.9716023466177852E-3</v>
      </c>
      <c r="L100" s="5">
        <f t="shared" si="21"/>
        <v>2.7997149971945088E-3</v>
      </c>
      <c r="M100" s="5">
        <f t="shared" si="16"/>
        <v>3.0808534917921088E-2</v>
      </c>
      <c r="N100" s="4">
        <f t="shared" si="22"/>
        <v>48.018563004353226</v>
      </c>
      <c r="O100" s="4">
        <f t="shared" si="23"/>
        <v>46.949382122811045</v>
      </c>
      <c r="P100" s="5">
        <f t="shared" si="24"/>
        <v>2.2265990788713354E-2</v>
      </c>
      <c r="Q100" s="43">
        <f t="shared" si="17"/>
        <v>2.0074215789410158E-2</v>
      </c>
      <c r="R100" s="105"/>
      <c r="S100" s="13">
        <f t="shared" si="18"/>
        <v>2.6165693370142497E-2</v>
      </c>
      <c r="T100" s="20" t="b">
        <f t="shared" si="25"/>
        <v>0</v>
      </c>
      <c r="U100" s="13">
        <f>(E100-E99)/E99</f>
        <v>6.6942407543719631E-3</v>
      </c>
      <c r="V100" s="13"/>
      <c r="W100" s="13">
        <f t="shared" si="26"/>
        <v>5.1554462501348028E-3</v>
      </c>
    </row>
    <row r="101" spans="1:23" x14ac:dyDescent="0.2">
      <c r="A101" s="1">
        <v>43563</v>
      </c>
      <c r="B101" s="4">
        <v>49.104999999999997</v>
      </c>
      <c r="C101" s="4">
        <v>50.057499</v>
      </c>
      <c r="D101" s="4">
        <v>49.084999000000003</v>
      </c>
      <c r="E101" s="4">
        <v>50.025002000000001</v>
      </c>
      <c r="F101" s="4">
        <v>48.220458999999998</v>
      </c>
      <c r="G101" s="2">
        <v>103526800</v>
      </c>
      <c r="H101" s="4">
        <f t="shared" si="19"/>
        <v>103.52679999999999</v>
      </c>
      <c r="I101" s="10">
        <f t="shared" si="20"/>
        <v>0.77500200000000063</v>
      </c>
      <c r="J101" s="6" t="b">
        <f t="shared" si="14"/>
        <v>0</v>
      </c>
      <c r="K101" s="5">
        <f t="shared" si="15"/>
        <v>1.9812570435215789E-2</v>
      </c>
      <c r="L101" s="5">
        <f t="shared" si="21"/>
        <v>1.8735403726708153E-2</v>
      </c>
      <c r="M101" s="5">
        <f t="shared" si="16"/>
        <v>1.7613120456618631E-2</v>
      </c>
      <c r="N101" s="4">
        <f t="shared" si="22"/>
        <v>48.352969503627691</v>
      </c>
      <c r="O101" s="4">
        <f t="shared" si="23"/>
        <v>47.216827329523127</v>
      </c>
      <c r="P101" s="5">
        <f t="shared" si="24"/>
        <v>2.3496843849876149E-2</v>
      </c>
      <c r="Q101" s="43">
        <f t="shared" si="17"/>
        <v>1.5139287284463308E-2</v>
      </c>
      <c r="R101" s="106"/>
      <c r="S101" s="13">
        <f t="shared" si="18"/>
        <v>3.5251805915341494E-2</v>
      </c>
      <c r="T101" s="20" t="b">
        <f t="shared" si="25"/>
        <v>0</v>
      </c>
      <c r="U101" s="13">
        <f>(E101-E100)/E100</f>
        <v>1.5736081218274123E-2</v>
      </c>
      <c r="V101" s="13"/>
      <c r="W101" s="13">
        <f t="shared" si="26"/>
        <v>6.9641088435767754E-3</v>
      </c>
    </row>
    <row r="102" spans="1:23" x14ac:dyDescent="0.2">
      <c r="A102" s="1">
        <v>43564</v>
      </c>
      <c r="B102" s="4">
        <v>50.080002</v>
      </c>
      <c r="C102" s="4">
        <v>50.712502000000001</v>
      </c>
      <c r="D102" s="4">
        <v>49.807499</v>
      </c>
      <c r="E102" s="4">
        <v>49.875</v>
      </c>
      <c r="F102" s="4">
        <v>48.075873999999999</v>
      </c>
      <c r="G102" s="2">
        <v>143072800</v>
      </c>
      <c r="H102" s="4">
        <f t="shared" si="19"/>
        <v>143.0728</v>
      </c>
      <c r="I102" s="10">
        <f t="shared" si="20"/>
        <v>-0.15000200000000063</v>
      </c>
      <c r="J102" s="6" t="b">
        <f t="shared" si="14"/>
        <v>1</v>
      </c>
      <c r="K102" s="5">
        <f t="shared" si="15"/>
        <v>1.8170014920845568E-2</v>
      </c>
      <c r="L102" s="5">
        <f t="shared" si="21"/>
        <v>-4.0934902518574246E-3</v>
      </c>
      <c r="M102" s="5">
        <f t="shared" si="16"/>
        <v>3.4766351147243933E-2</v>
      </c>
      <c r="N102" s="4">
        <f t="shared" si="22"/>
        <v>48.606641253023078</v>
      </c>
      <c r="O102" s="4">
        <f t="shared" si="23"/>
        <v>47.447972779129813</v>
      </c>
      <c r="P102" s="5">
        <f t="shared" si="24"/>
        <v>2.3837657653854073E-2</v>
      </c>
      <c r="Q102" s="43">
        <f t="shared" si="17"/>
        <v>2.4705631082917814E-2</v>
      </c>
      <c r="R102" s="106"/>
      <c r="S102" s="13">
        <f t="shared" si="18"/>
        <v>4.33245476891689E-2</v>
      </c>
      <c r="T102" s="20" t="b">
        <f t="shared" si="25"/>
        <v>1</v>
      </c>
      <c r="U102" s="13">
        <f>(E102-E101)/E101</f>
        <v>-2.9985406097535116E-3</v>
      </c>
      <c r="V102" s="13"/>
      <c r="W102" s="13">
        <f t="shared" si="26"/>
        <v>5.2462496512516261E-3</v>
      </c>
    </row>
    <row r="103" spans="1:23" x14ac:dyDescent="0.2">
      <c r="A103" s="1">
        <v>43565</v>
      </c>
      <c r="B103" s="4">
        <v>49.669998</v>
      </c>
      <c r="C103" s="4">
        <v>50.185001</v>
      </c>
      <c r="D103" s="4">
        <v>49.544998</v>
      </c>
      <c r="E103" s="4">
        <v>50.154998999999997</v>
      </c>
      <c r="F103" s="4">
        <v>48.345768</v>
      </c>
      <c r="G103" s="2">
        <v>86781200</v>
      </c>
      <c r="H103" s="4">
        <f t="shared" si="19"/>
        <v>86.781199999999998</v>
      </c>
      <c r="I103" s="10">
        <f t="shared" si="20"/>
        <v>0.27999899999999656</v>
      </c>
      <c r="J103" s="6" t="b">
        <f t="shared" si="14"/>
        <v>0</v>
      </c>
      <c r="K103" s="5">
        <f t="shared" si="15"/>
        <v>1.2917610774754701E-2</v>
      </c>
      <c r="L103" s="5">
        <f t="shared" si="21"/>
        <v>9.7644658652894841E-3</v>
      </c>
      <c r="M103" s="5">
        <f t="shared" si="16"/>
        <v>2.4204865241895863E-2</v>
      </c>
      <c r="N103" s="4">
        <f t="shared" si="22"/>
        <v>48.864700877519233</v>
      </c>
      <c r="O103" s="4">
        <f t="shared" si="23"/>
        <v>47.683366363553304</v>
      </c>
      <c r="P103" s="5">
        <f t="shared" si="24"/>
        <v>2.4175621517196589E-2</v>
      </c>
      <c r="Q103" s="43">
        <f t="shared" si="17"/>
        <v>1.3922056418312076E-2</v>
      </c>
      <c r="R103" s="106"/>
      <c r="S103" s="13">
        <f t="shared" si="18"/>
        <v>2.7019506899062708E-2</v>
      </c>
      <c r="T103" s="20" t="b">
        <f t="shared" si="25"/>
        <v>0</v>
      </c>
      <c r="U103" s="13">
        <f>(E103-E102)/E102</f>
        <v>5.6140150375939158E-3</v>
      </c>
      <c r="V103" s="13">
        <f>(E103-E100)/E100</f>
        <v>1.8375614213197899E-2</v>
      </c>
      <c r="W103" s="13">
        <f t="shared" si="26"/>
        <v>5.3091433154745194E-3</v>
      </c>
    </row>
    <row r="104" spans="1:23" x14ac:dyDescent="0.2">
      <c r="A104" s="1">
        <v>43566</v>
      </c>
      <c r="B104" s="4">
        <v>50.212502000000001</v>
      </c>
      <c r="C104" s="4">
        <v>50.25</v>
      </c>
      <c r="D104" s="4">
        <v>49.610000999999997</v>
      </c>
      <c r="E104" s="4">
        <v>49.737499</v>
      </c>
      <c r="F104" s="4">
        <v>47.943336000000002</v>
      </c>
      <c r="G104" s="2">
        <v>83603200</v>
      </c>
      <c r="H104" s="4">
        <f t="shared" si="19"/>
        <v>83.603200000000001</v>
      </c>
      <c r="I104" s="10">
        <f t="shared" si="20"/>
        <v>-0.41749999999999687</v>
      </c>
      <c r="J104" s="6" t="b">
        <f t="shared" si="14"/>
        <v>1</v>
      </c>
      <c r="K104" s="5">
        <f t="shared" si="15"/>
        <v>1.2900604456750628E-2</v>
      </c>
      <c r="L104" s="5">
        <f t="shared" si="21"/>
        <v>-9.4598552368491996E-3</v>
      </c>
      <c r="M104" s="5">
        <f t="shared" si="16"/>
        <v>3.3595343003520496E-2</v>
      </c>
      <c r="N104" s="4">
        <f t="shared" si="22"/>
        <v>49.010167231266024</v>
      </c>
      <c r="O104" s="4">
        <f t="shared" si="23"/>
        <v>47.861986592809536</v>
      </c>
      <c r="P104" s="5">
        <f t="shared" si="24"/>
        <v>2.3427396871317063E-2</v>
      </c>
      <c r="Q104" s="43">
        <f t="shared" si="17"/>
        <v>1.2238965966051814E-2</v>
      </c>
      <c r="R104" s="106"/>
      <c r="S104" s="13">
        <f t="shared" si="18"/>
        <v>2.5297460481690109E-2</v>
      </c>
      <c r="T104" s="20" t="b">
        <f t="shared" si="25"/>
        <v>1</v>
      </c>
      <c r="U104" s="13"/>
      <c r="V104" s="13"/>
      <c r="W104" s="13">
        <f t="shared" si="26"/>
        <v>2.9769209907046482E-3</v>
      </c>
    </row>
    <row r="105" spans="1:23" x14ac:dyDescent="0.2">
      <c r="A105" s="1">
        <v>43567</v>
      </c>
      <c r="B105" s="4">
        <v>49.799999</v>
      </c>
      <c r="C105" s="4">
        <v>50.034999999999997</v>
      </c>
      <c r="D105" s="4">
        <v>49.052501999999997</v>
      </c>
      <c r="E105" s="4">
        <v>49.717498999999997</v>
      </c>
      <c r="F105" s="4">
        <v>47.924061000000002</v>
      </c>
      <c r="G105" s="2">
        <v>111042800</v>
      </c>
      <c r="H105" s="4">
        <f t="shared" si="19"/>
        <v>111.0428</v>
      </c>
      <c r="I105" s="10">
        <f t="shared" si="20"/>
        <v>-2.0000000000003126E-2</v>
      </c>
      <c r="J105" s="6" t="b">
        <f t="shared" si="14"/>
        <v>0</v>
      </c>
      <c r="K105" s="5">
        <f t="shared" si="15"/>
        <v>2.0029518575831254E-2</v>
      </c>
      <c r="L105" s="5">
        <f t="shared" si="21"/>
        <v>-1.6566265392897524E-3</v>
      </c>
      <c r="M105" s="5">
        <f t="shared" si="16"/>
        <v>2.300475926793694E-2</v>
      </c>
      <c r="N105" s="4">
        <f t="shared" si="22"/>
        <v>49.128055859388354</v>
      </c>
      <c r="O105" s="4">
        <f t="shared" si="23"/>
        <v>48.023335497782618</v>
      </c>
      <c r="P105" s="5">
        <f t="shared" si="24"/>
        <v>2.2486547498797967E-2</v>
      </c>
      <c r="Q105" s="43">
        <f t="shared" si="17"/>
        <v>-1.5378963825599626E-3</v>
      </c>
      <c r="R105" s="107"/>
      <c r="S105" s="13">
        <f t="shared" si="18"/>
        <v>1.8460818869109101E-2</v>
      </c>
      <c r="T105" s="20" t="b">
        <f t="shared" si="25"/>
        <v>1</v>
      </c>
      <c r="U105" s="13"/>
      <c r="V105" s="13"/>
      <c r="W105" s="13">
        <f t="shared" si="26"/>
        <v>2.4053912643481638E-3</v>
      </c>
    </row>
    <row r="106" spans="1:23" x14ac:dyDescent="0.2">
      <c r="A106" s="1">
        <v>43570</v>
      </c>
      <c r="B106" s="4">
        <v>49.645000000000003</v>
      </c>
      <c r="C106" s="4">
        <v>49.962502000000001</v>
      </c>
      <c r="D106" s="4">
        <v>49.502499</v>
      </c>
      <c r="E106" s="4">
        <v>49.807499</v>
      </c>
      <c r="F106" s="4">
        <v>48.010807</v>
      </c>
      <c r="G106" s="2">
        <v>70146400</v>
      </c>
      <c r="H106" s="4">
        <f t="shared" si="19"/>
        <v>70.1464</v>
      </c>
      <c r="I106" s="10">
        <f t="shared" si="20"/>
        <v>9.0000000000003411E-2</v>
      </c>
      <c r="J106" s="6" t="b">
        <f t="shared" si="14"/>
        <v>0</v>
      </c>
      <c r="K106" s="5">
        <f t="shared" si="15"/>
        <v>9.2925207674869181E-3</v>
      </c>
      <c r="L106" s="5">
        <f t="shared" si="21"/>
        <v>3.2732198610131297E-3</v>
      </c>
      <c r="M106" s="5">
        <f t="shared" si="16"/>
        <v>3.0133670625396111E-2</v>
      </c>
      <c r="N106" s="4">
        <f t="shared" si="22"/>
        <v>49.241296382823627</v>
      </c>
      <c r="O106" s="4">
        <f t="shared" si="23"/>
        <v>48.178480150149348</v>
      </c>
      <c r="P106" s="5">
        <f t="shared" si="24"/>
        <v>2.1583839393899705E-2</v>
      </c>
      <c r="Q106" s="43">
        <f t="shared" si="17"/>
        <v>5.3045438760520912E-3</v>
      </c>
      <c r="R106" s="14"/>
      <c r="S106" s="13">
        <f t="shared" si="18"/>
        <v>1.4646357227669268E-2</v>
      </c>
      <c r="T106" s="20" t="b">
        <f t="shared" si="25"/>
        <v>0</v>
      </c>
      <c r="U106" s="13"/>
      <c r="V106" s="13"/>
      <c r="W106" s="13">
        <f t="shared" si="26"/>
        <v>2.3050072194874551E-3</v>
      </c>
    </row>
    <row r="107" spans="1:23" x14ac:dyDescent="0.2">
      <c r="A107" s="1">
        <v>43571</v>
      </c>
      <c r="B107" s="4">
        <v>49.865001999999997</v>
      </c>
      <c r="C107" s="4">
        <v>50.342498999999997</v>
      </c>
      <c r="D107" s="4">
        <v>49.639999000000003</v>
      </c>
      <c r="E107" s="4">
        <v>49.8125</v>
      </c>
      <c r="F107" s="4">
        <v>48.015625</v>
      </c>
      <c r="G107" s="2">
        <v>102785600</v>
      </c>
      <c r="H107" s="4">
        <f t="shared" si="19"/>
        <v>102.7856</v>
      </c>
      <c r="I107" s="10">
        <f t="shared" si="20"/>
        <v>5.0010000000000332E-3</v>
      </c>
      <c r="J107" s="6" t="b">
        <f t="shared" si="14"/>
        <v>1</v>
      </c>
      <c r="K107" s="5">
        <f t="shared" si="15"/>
        <v>1.4151893919256392E-2</v>
      </c>
      <c r="L107" s="5">
        <f t="shared" si="21"/>
        <v>-1.0528827412861017E-3</v>
      </c>
      <c r="M107" s="5">
        <f t="shared" si="16"/>
        <v>3.2723086879997781E-2</v>
      </c>
      <c r="N107" s="4">
        <f t="shared" si="22"/>
        <v>49.336496985686352</v>
      </c>
      <c r="O107" s="4">
        <f t="shared" si="23"/>
        <v>48.320568832745053</v>
      </c>
      <c r="P107" s="5">
        <f t="shared" si="24"/>
        <v>2.0591817721392812E-2</v>
      </c>
      <c r="Q107" s="43">
        <f t="shared" si="17"/>
        <v>6.1516733626569295E-3</v>
      </c>
      <c r="R107" s="14"/>
      <c r="S107" s="13">
        <f t="shared" si="18"/>
        <v>2.0390625110767557E-2</v>
      </c>
      <c r="T107" s="20" t="b">
        <f t="shared" si="25"/>
        <v>0</v>
      </c>
      <c r="U107" s="13"/>
      <c r="V107" s="13"/>
      <c r="W107" s="13">
        <f t="shared" si="26"/>
        <v>1.9333488323011164E-3</v>
      </c>
    </row>
    <row r="108" spans="1:23" x14ac:dyDescent="0.2">
      <c r="A108" s="1">
        <v>43572</v>
      </c>
      <c r="B108" s="4">
        <v>49.884998000000003</v>
      </c>
      <c r="C108" s="4">
        <v>50.845001000000003</v>
      </c>
      <c r="D108" s="4">
        <v>49.652500000000003</v>
      </c>
      <c r="E108" s="4">
        <v>50.782501000000003</v>
      </c>
      <c r="F108" s="4">
        <v>48.950648999999999</v>
      </c>
      <c r="G108" s="2">
        <v>115627200</v>
      </c>
      <c r="H108" s="4">
        <f t="shared" si="19"/>
        <v>115.6272</v>
      </c>
      <c r="I108" s="10">
        <f t="shared" si="20"/>
        <v>0.97000100000000344</v>
      </c>
      <c r="J108" s="6" t="b">
        <f t="shared" si="14"/>
        <v>0</v>
      </c>
      <c r="K108" s="5">
        <f t="shared" si="15"/>
        <v>2.401693771713408E-2</v>
      </c>
      <c r="L108" s="5">
        <f t="shared" si="21"/>
        <v>1.7991441034035931E-2</v>
      </c>
      <c r="M108" s="5">
        <f t="shared" si="16"/>
        <v>1.413526005739902E-2</v>
      </c>
      <c r="N108" s="4">
        <f t="shared" si="22"/>
        <v>49.577497654738629</v>
      </c>
      <c r="O108" s="4">
        <f t="shared" si="23"/>
        <v>48.53464989076722</v>
      </c>
      <c r="P108" s="5">
        <f t="shared" si="24"/>
        <v>2.1034699476643177E-2</v>
      </c>
      <c r="Q108" s="43">
        <f t="shared" si="17"/>
        <v>1.512830393008064E-3</v>
      </c>
      <c r="R108" s="14"/>
      <c r="S108" s="13">
        <f t="shared" si="18"/>
        <v>2.5566101663467608E-2</v>
      </c>
      <c r="T108" s="20" t="b">
        <f t="shared" si="25"/>
        <v>0</v>
      </c>
      <c r="U108" s="13"/>
      <c r="V108" s="13"/>
      <c r="W108" s="13">
        <f t="shared" si="26"/>
        <v>4.884835441847364E-3</v>
      </c>
    </row>
    <row r="109" spans="1:23" x14ac:dyDescent="0.2">
      <c r="A109" s="1">
        <v>43573</v>
      </c>
      <c r="B109" s="4">
        <v>50.779998999999997</v>
      </c>
      <c r="C109" s="4">
        <v>51.037497999999999</v>
      </c>
      <c r="D109" s="4">
        <v>50.630001</v>
      </c>
      <c r="E109" s="4">
        <v>50.965000000000003</v>
      </c>
      <c r="F109" s="4">
        <v>49.126556000000001</v>
      </c>
      <c r="G109" s="2">
        <v>96783200</v>
      </c>
      <c r="H109" s="4">
        <f t="shared" si="19"/>
        <v>96.783199999999994</v>
      </c>
      <c r="I109" s="10">
        <f t="shared" si="20"/>
        <v>0.18249899999999997</v>
      </c>
      <c r="J109" s="6" t="b">
        <f t="shared" si="14"/>
        <v>0</v>
      </c>
      <c r="K109" s="5">
        <f t="shared" si="15"/>
        <v>8.0485283814234823E-3</v>
      </c>
      <c r="L109" s="5">
        <f t="shared" si="21"/>
        <v>3.6431863655611114E-3</v>
      </c>
      <c r="M109" s="5">
        <f t="shared" si="16"/>
        <v>2.9694745611401414E-2</v>
      </c>
      <c r="N109" s="4">
        <f t="shared" si="22"/>
        <v>49.808748045615523</v>
      </c>
      <c r="O109" s="4">
        <f t="shared" si="23"/>
        <v>48.745984682874422</v>
      </c>
      <c r="P109" s="5">
        <f t="shared" si="24"/>
        <v>2.1336881661185469E-2</v>
      </c>
      <c r="Q109" s="43">
        <f t="shared" si="17"/>
        <v>1.6488126817248289E-2</v>
      </c>
      <c r="R109" s="14"/>
      <c r="S109" s="13">
        <f t="shared" si="18"/>
        <v>2.4669360355316906E-2</v>
      </c>
      <c r="T109" s="20" t="b">
        <f t="shared" si="25"/>
        <v>0</v>
      </c>
      <c r="U109" s="13"/>
      <c r="V109" s="13"/>
      <c r="W109" s="13">
        <f t="shared" si="26"/>
        <v>4.6644224056514401E-3</v>
      </c>
    </row>
    <row r="110" spans="1:23" x14ac:dyDescent="0.2">
      <c r="A110" s="1">
        <v>43577</v>
      </c>
      <c r="B110" s="4">
        <v>50.707500000000003</v>
      </c>
      <c r="C110" s="4">
        <v>51.235000999999997</v>
      </c>
      <c r="D110" s="4">
        <v>50.584999000000003</v>
      </c>
      <c r="E110" s="4">
        <v>51.1325</v>
      </c>
      <c r="F110" s="4">
        <v>49.288012999999999</v>
      </c>
      <c r="G110" s="2">
        <v>77758000</v>
      </c>
      <c r="H110" s="4">
        <f t="shared" si="19"/>
        <v>77.757999999999996</v>
      </c>
      <c r="I110" s="10">
        <f t="shared" si="20"/>
        <v>0.16749999999999687</v>
      </c>
      <c r="J110" s="6" t="b">
        <f t="shared" si="14"/>
        <v>0</v>
      </c>
      <c r="K110" s="5">
        <f t="shared" si="15"/>
        <v>1.2849698781253183E-2</v>
      </c>
      <c r="L110" s="5">
        <f t="shared" si="21"/>
        <v>8.3814031454912414E-3</v>
      </c>
      <c r="M110" s="5">
        <f t="shared" si="16"/>
        <v>2.5639735606202224E-2</v>
      </c>
      <c r="N110" s="4">
        <f t="shared" si="22"/>
        <v>50.029373371346267</v>
      </c>
      <c r="O110" s="4">
        <f t="shared" si="23"/>
        <v>48.953507753928818</v>
      </c>
      <c r="P110" s="5">
        <f t="shared" si="24"/>
        <v>2.1504679049880692E-2</v>
      </c>
      <c r="Q110" s="43">
        <f t="shared" si="17"/>
        <v>1.1105988166782921E-2</v>
      </c>
      <c r="R110" s="14"/>
      <c r="S110" s="13">
        <f t="shared" si="18"/>
        <v>2.4098395550647429E-2</v>
      </c>
      <c r="T110" s="20" t="b">
        <f t="shared" si="25"/>
        <v>0</v>
      </c>
      <c r="U110" s="13"/>
      <c r="V110" s="13"/>
      <c r="W110" s="13">
        <f t="shared" si="26"/>
        <v>4.4294493314445916E-3</v>
      </c>
    </row>
    <row r="111" spans="1:23" x14ac:dyDescent="0.2">
      <c r="A111" s="1">
        <v>43578</v>
      </c>
      <c r="B111" s="4">
        <v>51.107498</v>
      </c>
      <c r="C111" s="4">
        <v>51.9375</v>
      </c>
      <c r="D111" s="4">
        <v>50.974997999999999</v>
      </c>
      <c r="E111" s="4">
        <v>51.869999</v>
      </c>
      <c r="F111" s="4">
        <v>49.998913000000002</v>
      </c>
      <c r="G111" s="2">
        <v>93292000</v>
      </c>
      <c r="H111" s="4">
        <f t="shared" si="19"/>
        <v>93.292000000000002</v>
      </c>
      <c r="I111" s="10">
        <f t="shared" si="20"/>
        <v>0.73749899999999968</v>
      </c>
      <c r="J111" s="6" t="b">
        <f t="shared" si="14"/>
        <v>0</v>
      </c>
      <c r="K111" s="5">
        <f t="shared" si="15"/>
        <v>1.8881844782024329E-2</v>
      </c>
      <c r="L111" s="5">
        <f t="shared" si="21"/>
        <v>1.4919552508714089E-2</v>
      </c>
      <c r="M111" s="5">
        <f t="shared" si="16"/>
        <v>1.9148308745397059E-2</v>
      </c>
      <c r="N111" s="4">
        <f t="shared" si="22"/>
        <v>50.336144309455221</v>
      </c>
      <c r="O111" s="4">
        <f t="shared" si="23"/>
        <v>49.20711568836979</v>
      </c>
      <c r="P111" s="5">
        <f t="shared" si="24"/>
        <v>2.2429779566436783E-2</v>
      </c>
      <c r="Q111" s="43">
        <f t="shared" si="17"/>
        <v>1.2691748629319918E-2</v>
      </c>
      <c r="R111" s="14"/>
      <c r="S111" s="13">
        <f t="shared" si="18"/>
        <v>3.1813237038975539E-2</v>
      </c>
      <c r="T111" s="20" t="b">
        <f t="shared" si="25"/>
        <v>0</v>
      </c>
      <c r="U111" s="13"/>
      <c r="V111" s="13"/>
      <c r="W111" s="13">
        <f t="shared" si="26"/>
        <v>6.1318165197058756E-3</v>
      </c>
    </row>
    <row r="112" spans="1:23" x14ac:dyDescent="0.2">
      <c r="A112" s="1">
        <v>43579</v>
      </c>
      <c r="B112" s="4">
        <v>51.84</v>
      </c>
      <c r="C112" s="4">
        <v>52.119999</v>
      </c>
      <c r="D112" s="4">
        <v>51.762501</v>
      </c>
      <c r="E112" s="4">
        <v>51.790000999999997</v>
      </c>
      <c r="F112" s="4">
        <v>49.921799</v>
      </c>
      <c r="G112" s="2">
        <v>70162400</v>
      </c>
      <c r="H112" s="4">
        <f t="shared" si="19"/>
        <v>70.162400000000005</v>
      </c>
      <c r="I112" s="10">
        <f t="shared" si="20"/>
        <v>-7.9998000000003344E-2</v>
      </c>
      <c r="J112" s="6" t="b">
        <f t="shared" si="14"/>
        <v>1</v>
      </c>
      <c r="K112" s="5">
        <f t="shared" si="15"/>
        <v>6.9065055415309176E-3</v>
      </c>
      <c r="L112" s="5">
        <f t="shared" si="21"/>
        <v>-9.6448688271618028E-4</v>
      </c>
      <c r="M112" s="5">
        <f t="shared" si="16"/>
        <v>3.5560530585645393E-2</v>
      </c>
      <c r="N112" s="4">
        <f t="shared" si="22"/>
        <v>50.578453757879352</v>
      </c>
      <c r="O112" s="4">
        <f t="shared" si="23"/>
        <v>49.43171441112024</v>
      </c>
      <c r="P112" s="5">
        <f t="shared" si="24"/>
        <v>2.2672487226450013E-2</v>
      </c>
      <c r="Q112" s="43">
        <f t="shared" si="17"/>
        <v>2.3410111502987416E-2</v>
      </c>
      <c r="R112" s="14"/>
      <c r="S112" s="13">
        <f t="shared" si="18"/>
        <v>3.0478299109341571E-2</v>
      </c>
      <c r="T112" s="20" t="b">
        <f t="shared" si="25"/>
        <v>1</v>
      </c>
      <c r="U112" s="13"/>
      <c r="V112" s="13"/>
      <c r="W112" s="13">
        <f t="shared" si="26"/>
        <v>4.8138261630542604E-3</v>
      </c>
    </row>
    <row r="113" spans="1:23" x14ac:dyDescent="0.2">
      <c r="A113" s="1">
        <v>43580</v>
      </c>
      <c r="B113" s="4">
        <v>51.707500000000003</v>
      </c>
      <c r="C113" s="4">
        <v>51.939999</v>
      </c>
      <c r="D113" s="4">
        <v>51.279998999999997</v>
      </c>
      <c r="E113" s="4">
        <v>51.32</v>
      </c>
      <c r="F113" s="4">
        <v>49.46875</v>
      </c>
      <c r="G113" s="2">
        <v>74172800</v>
      </c>
      <c r="H113" s="4">
        <f t="shared" si="19"/>
        <v>74.172799999999995</v>
      </c>
      <c r="I113" s="10">
        <f t="shared" si="20"/>
        <v>-0.47000099999999634</v>
      </c>
      <c r="J113" s="6" t="b">
        <f t="shared" si="14"/>
        <v>1</v>
      </c>
      <c r="K113" s="5">
        <f t="shared" si="15"/>
        <v>1.287051507157798E-2</v>
      </c>
      <c r="L113" s="5">
        <f t="shared" si="21"/>
        <v>-7.4940772615191761E-3</v>
      </c>
      <c r="M113" s="5">
        <f t="shared" si="16"/>
        <v>3.532076901951571E-2</v>
      </c>
      <c r="N113" s="4">
        <f t="shared" si="22"/>
        <v>50.702044798232791</v>
      </c>
      <c r="O113" s="4">
        <f t="shared" si="23"/>
        <v>49.595913157979346</v>
      </c>
      <c r="P113" s="5">
        <f t="shared" si="24"/>
        <v>2.1816312234649724E-2</v>
      </c>
      <c r="Q113" s="43">
        <f t="shared" si="17"/>
        <v>1.1399031421063124E-2</v>
      </c>
      <c r="R113" s="14"/>
      <c r="S113" s="13">
        <f t="shared" si="18"/>
        <v>2.4416257898347289E-2</v>
      </c>
      <c r="T113" s="20" t="b">
        <f t="shared" si="25"/>
        <v>1</v>
      </c>
      <c r="U113" s="13"/>
      <c r="V113" s="13"/>
      <c r="W113" s="13">
        <f t="shared" si="26"/>
        <v>2.4435511798180554E-3</v>
      </c>
    </row>
    <row r="114" spans="1:23" x14ac:dyDescent="0.2">
      <c r="A114" s="1">
        <v>43581</v>
      </c>
      <c r="B114" s="4">
        <v>51.224997999999999</v>
      </c>
      <c r="C114" s="4">
        <v>51.25</v>
      </c>
      <c r="D114" s="4">
        <v>50.529998999999997</v>
      </c>
      <c r="E114" s="4">
        <v>51.075001</v>
      </c>
      <c r="F114" s="4">
        <v>49.232593999999999</v>
      </c>
      <c r="G114" s="2">
        <v>74596400</v>
      </c>
      <c r="H114" s="4">
        <f t="shared" si="19"/>
        <v>74.596400000000003</v>
      </c>
      <c r="I114" s="10">
        <f t="shared" si="20"/>
        <v>-0.24499899999999997</v>
      </c>
      <c r="J114" s="6" t="b">
        <f t="shared" si="14"/>
        <v>0</v>
      </c>
      <c r="K114" s="5">
        <f t="shared" si="15"/>
        <v>1.4248981085473671E-2</v>
      </c>
      <c r="L114" s="5">
        <f t="shared" si="21"/>
        <v>-2.9281992358496343E-3</v>
      </c>
      <c r="M114" s="5">
        <f t="shared" si="16"/>
        <v>2.5675935596198959E-2</v>
      </c>
      <c r="N114" s="4">
        <f t="shared" si="22"/>
        <v>50.764204165193995</v>
      </c>
      <c r="O114" s="4">
        <f t="shared" si="23"/>
        <v>49.7245294920681</v>
      </c>
      <c r="P114" s="5">
        <f t="shared" si="24"/>
        <v>2.0480468279235581E-2</v>
      </c>
      <c r="Q114" s="43">
        <f t="shared" si="17"/>
        <v>-4.6135888279044239E-3</v>
      </c>
      <c r="R114" s="14"/>
      <c r="S114" s="13">
        <f t="shared" si="18"/>
        <v>9.5696533176242837E-3</v>
      </c>
      <c r="T114" s="20" t="b">
        <f t="shared" si="25"/>
        <v>1</v>
      </c>
      <c r="U114" s="13"/>
      <c r="V114" s="13"/>
      <c r="W114" s="13">
        <f t="shared" si="26"/>
        <v>1.2259735718463665E-3</v>
      </c>
    </row>
    <row r="115" spans="1:23" x14ac:dyDescent="0.2">
      <c r="A115" s="1">
        <v>43584</v>
      </c>
      <c r="B115" s="4">
        <v>51.099997999999999</v>
      </c>
      <c r="C115" s="4">
        <v>51.4925</v>
      </c>
      <c r="D115" s="4">
        <v>50.965000000000003</v>
      </c>
      <c r="E115" s="4">
        <v>51.152500000000003</v>
      </c>
      <c r="F115" s="4">
        <v>49.307293000000001</v>
      </c>
      <c r="G115" s="2">
        <v>88818800</v>
      </c>
      <c r="H115" s="4">
        <f t="shared" si="19"/>
        <v>88.818799999999996</v>
      </c>
      <c r="I115" s="10">
        <f t="shared" si="20"/>
        <v>7.7499000000003093E-2</v>
      </c>
      <c r="J115" s="6" t="b">
        <f t="shared" si="14"/>
        <v>1</v>
      </c>
      <c r="K115" s="5">
        <f t="shared" si="15"/>
        <v>1.0350240361032008E-2</v>
      </c>
      <c r="L115" s="5">
        <f t="shared" si="21"/>
        <v>1.0274364394300768E-3</v>
      </c>
      <c r="M115" s="5">
        <f t="shared" si="16"/>
        <v>3.2526380849602708E-2</v>
      </c>
      <c r="N115" s="4">
        <f t="shared" si="22"/>
        <v>50.828920137661662</v>
      </c>
      <c r="O115" s="4">
        <f t="shared" si="23"/>
        <v>49.848700840583916</v>
      </c>
      <c r="P115" s="5">
        <f t="shared" si="24"/>
        <v>1.9284676802556199E-2</v>
      </c>
      <c r="Q115" s="43">
        <f t="shared" si="17"/>
        <v>2.6772133259922119E-3</v>
      </c>
      <c r="R115" s="14"/>
      <c r="S115" s="13">
        <f t="shared" si="18"/>
        <v>1.3055163488445997E-2</v>
      </c>
      <c r="T115" s="20" t="b">
        <f t="shared" si="25"/>
        <v>0</v>
      </c>
      <c r="U115" s="13"/>
      <c r="V115" s="13"/>
      <c r="W115" s="13">
        <f t="shared" si="26"/>
        <v>1.2748347685521055E-3</v>
      </c>
    </row>
    <row r="116" spans="1:23" x14ac:dyDescent="0.2">
      <c r="A116" s="1">
        <v>43585</v>
      </c>
      <c r="B116" s="4">
        <v>50.764999000000003</v>
      </c>
      <c r="C116" s="4">
        <v>50.849997999999999</v>
      </c>
      <c r="D116" s="4">
        <v>49.777500000000003</v>
      </c>
      <c r="E116" s="4">
        <v>50.167499999999997</v>
      </c>
      <c r="F116" s="4">
        <v>48.357821999999999</v>
      </c>
      <c r="G116" s="2">
        <v>186139600</v>
      </c>
      <c r="H116" s="4">
        <f t="shared" si="19"/>
        <v>186.1396</v>
      </c>
      <c r="I116" s="10">
        <f t="shared" si="20"/>
        <v>-0.98500000000000654</v>
      </c>
      <c r="J116" s="6" t="b">
        <f t="shared" si="14"/>
        <v>1</v>
      </c>
      <c r="K116" s="5">
        <f t="shared" si="15"/>
        <v>2.1545838983476388E-2</v>
      </c>
      <c r="L116" s="5">
        <f t="shared" si="21"/>
        <v>-1.176990075386402E-2</v>
      </c>
      <c r="M116" s="5">
        <f t="shared" si="16"/>
        <v>2.8520476118728433E-2</v>
      </c>
      <c r="N116" s="4">
        <f t="shared" si="22"/>
        <v>50.718683448051387</v>
      </c>
      <c r="O116" s="4">
        <f t="shared" si="23"/>
        <v>49.876422506620095</v>
      </c>
      <c r="P116" s="5">
        <f t="shared" si="24"/>
        <v>1.660652217627016E-2</v>
      </c>
      <c r="Q116" s="43">
        <f t="shared" si="17"/>
        <v>-1.8556937681858211E-2</v>
      </c>
      <c r="R116" s="14"/>
      <c r="S116" s="13">
        <f t="shared" si="18"/>
        <v>2.589076510298452E-3</v>
      </c>
      <c r="T116" s="20" t="b">
        <f t="shared" si="25"/>
        <v>1</v>
      </c>
      <c r="U116" s="13"/>
      <c r="V116" s="13"/>
      <c r="W116" s="13">
        <f t="shared" si="26"/>
        <v>-2.1687789020840378E-3</v>
      </c>
    </row>
    <row r="117" spans="1:23" x14ac:dyDescent="0.2">
      <c r="A117" s="1">
        <v>43586</v>
      </c>
      <c r="B117" s="4">
        <v>52.470001000000003</v>
      </c>
      <c r="C117" s="4">
        <v>53.827499000000003</v>
      </c>
      <c r="D117" s="4">
        <v>52.307499</v>
      </c>
      <c r="E117" s="4">
        <v>52.630001</v>
      </c>
      <c r="F117" s="4">
        <v>50.731498999999999</v>
      </c>
      <c r="G117" s="2">
        <v>259309200</v>
      </c>
      <c r="H117" s="4">
        <f t="shared" si="19"/>
        <v>259.30919999999998</v>
      </c>
      <c r="I117" s="10">
        <f t="shared" si="20"/>
        <v>2.4625010000000032</v>
      </c>
      <c r="J117" s="6" t="b">
        <f t="shared" si="14"/>
        <v>1</v>
      </c>
      <c r="K117" s="5">
        <f t="shared" si="15"/>
        <v>2.9058930919255061E-2</v>
      </c>
      <c r="L117" s="5">
        <f t="shared" si="21"/>
        <v>3.0493614818112272E-3</v>
      </c>
      <c r="M117" s="5">
        <f t="shared" si="16"/>
        <v>3.0129523111017038E-2</v>
      </c>
      <c r="N117" s="4">
        <f t="shared" si="22"/>
        <v>51.037236373376153</v>
      </c>
      <c r="O117" s="4">
        <f t="shared" si="23"/>
        <v>50.115864114740084</v>
      </c>
      <c r="P117" s="5">
        <f t="shared" si="24"/>
        <v>1.8052941814786578E-2</v>
      </c>
      <c r="Q117" s="43">
        <f t="shared" si="17"/>
        <v>2.4888938290680764E-2</v>
      </c>
      <c r="R117" s="14"/>
      <c r="S117" s="13">
        <f t="shared" si="18"/>
        <v>5.4671115148378316E-2</v>
      </c>
      <c r="T117" s="20" t="b">
        <f t="shared" si="25"/>
        <v>0</v>
      </c>
      <c r="U117" s="13"/>
      <c r="V117" s="13"/>
      <c r="W117" s="13">
        <f t="shared" si="26"/>
        <v>6.2807806446917016E-3</v>
      </c>
    </row>
    <row r="118" spans="1:23" x14ac:dyDescent="0.2">
      <c r="A118" s="1">
        <v>43587</v>
      </c>
      <c r="B118" s="4">
        <v>52.459999000000003</v>
      </c>
      <c r="C118" s="4">
        <v>53.162497999999999</v>
      </c>
      <c r="D118" s="4">
        <v>52.032501000000003</v>
      </c>
      <c r="E118" s="4">
        <v>52.287497999999999</v>
      </c>
      <c r="F118" s="4">
        <v>50.401352000000003</v>
      </c>
      <c r="G118" s="2">
        <v>127985200</v>
      </c>
      <c r="H118" s="4">
        <f t="shared" si="19"/>
        <v>127.98520000000001</v>
      </c>
      <c r="I118" s="10">
        <f t="shared" si="20"/>
        <v>-0.34250300000000067</v>
      </c>
      <c r="J118" s="6" t="b">
        <f t="shared" si="14"/>
        <v>1</v>
      </c>
      <c r="K118" s="5">
        <f t="shared" si="15"/>
        <v>2.171713790963067E-2</v>
      </c>
      <c r="L118" s="5">
        <f t="shared" si="21"/>
        <v>-3.2882387207061135E-3</v>
      </c>
      <c r="M118" s="5">
        <f t="shared" si="16"/>
        <v>3.1348656486836955E-2</v>
      </c>
      <c r="N118" s="4">
        <f t="shared" si="22"/>
        <v>51.245613311146798</v>
      </c>
      <c r="O118" s="4">
        <f t="shared" si="23"/>
        <v>50.30470184389312</v>
      </c>
      <c r="P118" s="5">
        <f t="shared" si="24"/>
        <v>1.8360819716231457E-2</v>
      </c>
      <c r="Q118" s="43">
        <f t="shared" si="17"/>
        <v>1.5355220437610494E-2</v>
      </c>
      <c r="R118" s="14"/>
      <c r="S118" s="13">
        <f t="shared" si="18"/>
        <v>3.7405829787117532E-2</v>
      </c>
      <c r="T118" s="20" t="b">
        <f t="shared" si="25"/>
        <v>1</v>
      </c>
      <c r="U118" s="13"/>
      <c r="V118" s="13"/>
      <c r="W118" s="13">
        <f t="shared" si="26"/>
        <v>4.0828413248360272E-3</v>
      </c>
    </row>
    <row r="119" spans="1:23" x14ac:dyDescent="0.2">
      <c r="A119" s="1">
        <v>43588</v>
      </c>
      <c r="B119" s="4">
        <v>52.722499999999997</v>
      </c>
      <c r="C119" s="4">
        <v>52.959999000000003</v>
      </c>
      <c r="D119" s="4">
        <v>52.557499</v>
      </c>
      <c r="E119" s="4">
        <v>52.9375</v>
      </c>
      <c r="F119" s="4">
        <v>51.027897000000003</v>
      </c>
      <c r="G119" s="2">
        <v>83569600</v>
      </c>
      <c r="H119" s="4">
        <f t="shared" si="19"/>
        <v>83.569599999999994</v>
      </c>
      <c r="I119" s="10">
        <f t="shared" si="20"/>
        <v>0.65000200000000063</v>
      </c>
      <c r="J119" s="6" t="b">
        <f t="shared" si="14"/>
        <v>0</v>
      </c>
      <c r="K119" s="5">
        <f t="shared" si="15"/>
        <v>7.6582791734439914E-3</v>
      </c>
      <c r="L119" s="5">
        <f t="shared" si="21"/>
        <v>4.0779553321637525E-3</v>
      </c>
      <c r="M119" s="5">
        <f t="shared" si="16"/>
        <v>2.9103401590703487E-2</v>
      </c>
      <c r="N119" s="4">
        <f t="shared" si="22"/>
        <v>51.527594425955662</v>
      </c>
      <c r="O119" s="4">
        <f t="shared" si="23"/>
        <v>50.533640813989372</v>
      </c>
      <c r="P119" s="5">
        <f t="shared" si="24"/>
        <v>1.9289734423651117E-2</v>
      </c>
      <c r="Q119" s="43">
        <f t="shared" si="17"/>
        <v>1.9987437518052469E-2</v>
      </c>
      <c r="R119" s="14"/>
      <c r="S119" s="13">
        <f t="shared" si="18"/>
        <v>2.7798786067971475E-2</v>
      </c>
      <c r="T119" s="20" t="b">
        <f t="shared" si="25"/>
        <v>0</v>
      </c>
      <c r="U119" s="13"/>
      <c r="V119" s="13"/>
      <c r="W119" s="13">
        <f t="shared" si="26"/>
        <v>5.5025415170029584E-3</v>
      </c>
    </row>
    <row r="120" spans="1:23" x14ac:dyDescent="0.2">
      <c r="A120" s="1">
        <v>43591</v>
      </c>
      <c r="B120" s="4">
        <v>51.072498000000003</v>
      </c>
      <c r="C120" s="4">
        <v>52.209999000000003</v>
      </c>
      <c r="D120" s="4">
        <v>50.875</v>
      </c>
      <c r="E120" s="4">
        <v>52.119999</v>
      </c>
      <c r="F120" s="4">
        <v>50.239891</v>
      </c>
      <c r="G120" s="2">
        <v>129772400</v>
      </c>
      <c r="H120" s="4">
        <f t="shared" si="19"/>
        <v>129.7724</v>
      </c>
      <c r="I120" s="10">
        <f t="shared" si="20"/>
        <v>-0.81750100000000003</v>
      </c>
      <c r="J120" s="6" t="b">
        <f t="shared" si="14"/>
        <v>0</v>
      </c>
      <c r="K120" s="5">
        <f t="shared" si="15"/>
        <v>2.624076658476665E-2</v>
      </c>
      <c r="L120" s="5">
        <f t="shared" si="21"/>
        <v>2.051007961271048E-2</v>
      </c>
      <c r="M120" s="5">
        <f t="shared" si="16"/>
        <v>1.2483714987714986E-2</v>
      </c>
      <c r="N120" s="4">
        <f t="shared" si="22"/>
        <v>51.626328521629716</v>
      </c>
      <c r="O120" s="4">
        <f t="shared" si="23"/>
        <v>50.671585004077251</v>
      </c>
      <c r="P120" s="5">
        <f t="shared" si="24"/>
        <v>1.8493345254107302E-2</v>
      </c>
      <c r="Q120" s="43">
        <f t="shared" si="17"/>
        <v>-1.455320459821067E-2</v>
      </c>
      <c r="R120" s="14"/>
      <c r="S120" s="13">
        <f t="shared" si="18"/>
        <v>1.1305674741633982E-2</v>
      </c>
      <c r="T120" s="20" t="b">
        <f t="shared" si="25"/>
        <v>1</v>
      </c>
      <c r="U120" s="13"/>
      <c r="V120" s="13"/>
      <c r="W120" s="13">
        <f t="shared" si="26"/>
        <v>1.9161402113567173E-3</v>
      </c>
    </row>
    <row r="121" spans="1:23" x14ac:dyDescent="0.2">
      <c r="A121" s="1">
        <v>43592</v>
      </c>
      <c r="B121" s="4">
        <v>51.470001000000003</v>
      </c>
      <c r="C121" s="4">
        <v>51.854999999999997</v>
      </c>
      <c r="D121" s="4">
        <v>50.207500000000003</v>
      </c>
      <c r="E121" s="4">
        <v>50.715000000000003</v>
      </c>
      <c r="F121" s="4">
        <v>48.885578000000002</v>
      </c>
      <c r="G121" s="2">
        <v>155054800</v>
      </c>
      <c r="H121" s="4">
        <f t="shared" si="19"/>
        <v>155.0548</v>
      </c>
      <c r="I121" s="10">
        <f t="shared" si="20"/>
        <v>-1.4049989999999966</v>
      </c>
      <c r="J121" s="6" t="b">
        <f t="shared" si="14"/>
        <v>1</v>
      </c>
      <c r="K121" s="5">
        <f t="shared" si="15"/>
        <v>3.2813822636060225E-2</v>
      </c>
      <c r="L121" s="5">
        <f t="shared" si="21"/>
        <v>-1.466875821510087E-2</v>
      </c>
      <c r="M121" s="5">
        <f t="shared" si="16"/>
        <v>2.6329173928197992E-2</v>
      </c>
      <c r="N121" s="4">
        <f t="shared" si="22"/>
        <v>51.474440434691431</v>
      </c>
      <c r="O121" s="4">
        <f t="shared" si="23"/>
        <v>50.675360221114012</v>
      </c>
      <c r="P121" s="5">
        <f t="shared" si="24"/>
        <v>1.5523825161174072E-2</v>
      </c>
      <c r="Q121" s="43">
        <f t="shared" si="17"/>
        <v>-2.4613000626959074E-2</v>
      </c>
      <c r="R121" s="14"/>
      <c r="S121" s="13">
        <f t="shared" si="18"/>
        <v>7.3931753719868746E-3</v>
      </c>
      <c r="T121" s="20" t="b">
        <f t="shared" si="25"/>
        <v>1</v>
      </c>
      <c r="U121" s="13"/>
      <c r="V121" s="13"/>
      <c r="W121" s="13">
        <f t="shared" si="26"/>
        <v>-2.9420664085118781E-3</v>
      </c>
    </row>
    <row r="122" spans="1:23" x14ac:dyDescent="0.2">
      <c r="A122" s="1">
        <v>43593</v>
      </c>
      <c r="B122" s="4">
        <v>50.474997999999999</v>
      </c>
      <c r="C122" s="4">
        <v>51.334999000000003</v>
      </c>
      <c r="D122" s="4">
        <v>50.4375</v>
      </c>
      <c r="E122" s="4">
        <v>50.724997999999999</v>
      </c>
      <c r="F122" s="4">
        <v>48.895209999999999</v>
      </c>
      <c r="G122" s="2">
        <v>105358000</v>
      </c>
      <c r="H122" s="4">
        <f t="shared" si="19"/>
        <v>105.358</v>
      </c>
      <c r="I122" s="10">
        <f t="shared" si="20"/>
        <v>9.9979999999959546E-3</v>
      </c>
      <c r="J122" s="6" t="b">
        <f t="shared" si="14"/>
        <v>1</v>
      </c>
      <c r="K122" s="5">
        <f t="shared" si="15"/>
        <v>1.7794280049566361E-2</v>
      </c>
      <c r="L122" s="5">
        <f t="shared" si="21"/>
        <v>4.9529471997205431E-3</v>
      </c>
      <c r="M122" s="5">
        <f t="shared" si="16"/>
        <v>3.0578240396530385E-2</v>
      </c>
      <c r="N122" s="4">
        <f t="shared" si="22"/>
        <v>51.349533362242859</v>
      </c>
      <c r="O122" s="4">
        <f t="shared" si="23"/>
        <v>50.679676549712795</v>
      </c>
      <c r="P122" s="5">
        <f t="shared" si="24"/>
        <v>1.3045041866390307E-2</v>
      </c>
      <c r="Q122" s="43">
        <f t="shared" si="17"/>
        <v>-1.7761278487361563E-2</v>
      </c>
      <c r="R122" s="14"/>
      <c r="S122" s="13">
        <f t="shared" si="18"/>
        <v>-2.830476012376503E-4</v>
      </c>
      <c r="T122" s="20" t="b">
        <f t="shared" si="25"/>
        <v>0</v>
      </c>
      <c r="U122" s="13"/>
      <c r="V122" s="13"/>
      <c r="W122" s="13">
        <f t="shared" si="26"/>
        <v>-2.426584366799454E-3</v>
      </c>
    </row>
    <row r="123" spans="1:23" x14ac:dyDescent="0.2">
      <c r="A123" s="1">
        <v>43594</v>
      </c>
      <c r="B123" s="4">
        <v>50.099997999999999</v>
      </c>
      <c r="C123" s="4">
        <v>50.419998</v>
      </c>
      <c r="D123" s="4">
        <v>49.165000999999997</v>
      </c>
      <c r="E123" s="4">
        <v>50.18</v>
      </c>
      <c r="F123" s="4">
        <v>48.369877000000002</v>
      </c>
      <c r="G123" s="2">
        <v>139634400</v>
      </c>
      <c r="H123" s="4">
        <f t="shared" si="19"/>
        <v>139.6344</v>
      </c>
      <c r="I123" s="10">
        <f t="shared" si="20"/>
        <v>-0.54499799999999965</v>
      </c>
      <c r="J123" s="6" t="b">
        <f t="shared" si="14"/>
        <v>0</v>
      </c>
      <c r="K123" s="5">
        <f t="shared" si="15"/>
        <v>2.5526227488534031E-2</v>
      </c>
      <c r="L123" s="5">
        <f t="shared" si="21"/>
        <v>1.5968463711315986E-3</v>
      </c>
      <c r="M123" s="5">
        <f t="shared" si="16"/>
        <v>1.6172561452810593E-2</v>
      </c>
      <c r="N123" s="4">
        <f t="shared" si="22"/>
        <v>51.15461113520238</v>
      </c>
      <c r="O123" s="4">
        <f t="shared" si="23"/>
        <v>50.636226414955161</v>
      </c>
      <c r="P123" s="5">
        <f t="shared" si="24"/>
        <v>1.0133685091987525E-2</v>
      </c>
      <c r="Q123" s="43">
        <f t="shared" si="17"/>
        <v>-3.8894052580007207E-2</v>
      </c>
      <c r="R123" s="14"/>
      <c r="S123" s="13">
        <f t="shared" si="18"/>
        <v>-1.4360643525581441E-2</v>
      </c>
      <c r="T123" s="20" t="b">
        <f t="shared" si="25"/>
        <v>1</v>
      </c>
      <c r="U123" s="13"/>
      <c r="V123" s="13"/>
      <c r="W123" s="13">
        <f t="shared" si="26"/>
        <v>-3.7959882841662701E-3</v>
      </c>
    </row>
    <row r="124" spans="1:23" x14ac:dyDescent="0.2">
      <c r="A124" s="1">
        <v>43595</v>
      </c>
      <c r="B124" s="4">
        <v>49.354999999999997</v>
      </c>
      <c r="C124" s="4">
        <v>49.712502000000001</v>
      </c>
      <c r="D124" s="4">
        <v>48.192501</v>
      </c>
      <c r="E124" s="4">
        <v>49.294998</v>
      </c>
      <c r="F124" s="4">
        <v>47.699779999999997</v>
      </c>
      <c r="G124" s="2">
        <v>164834800</v>
      </c>
      <c r="H124" s="4">
        <f t="shared" si="19"/>
        <v>164.8348</v>
      </c>
      <c r="I124" s="10">
        <f t="shared" si="20"/>
        <v>-0.88500200000000007</v>
      </c>
      <c r="J124" s="6" t="b">
        <f t="shared" si="14"/>
        <v>0</v>
      </c>
      <c r="K124" s="5">
        <f t="shared" si="15"/>
        <v>3.15401975091519E-2</v>
      </c>
      <c r="L124" s="5">
        <f t="shared" si="21"/>
        <v>-1.2157228244351582E-3</v>
      </c>
      <c r="M124" s="5">
        <f t="shared" si="16"/>
        <v>1.0224018047953209E-2</v>
      </c>
      <c r="N124" s="4">
        <f t="shared" si="22"/>
        <v>50.844675612668652</v>
      </c>
      <c r="O124" s="4">
        <f t="shared" si="23"/>
        <v>50.519597857132972</v>
      </c>
      <c r="P124" s="5">
        <f t="shared" si="24"/>
        <v>6.393545668618307E-3</v>
      </c>
      <c r="Q124" s="43">
        <f t="shared" si="17"/>
        <v>-5.216228800184982E-2</v>
      </c>
      <c r="R124" s="14"/>
      <c r="S124" s="13">
        <f t="shared" si="18"/>
        <v>-2.2267299358805528E-2</v>
      </c>
      <c r="T124" s="20" t="b">
        <f t="shared" si="25"/>
        <v>1</v>
      </c>
      <c r="U124" s="13">
        <f t="shared" ref="U124:U130" si="27">(E124-E123)/E123</f>
        <v>-1.7636548425667597E-2</v>
      </c>
      <c r="V124" s="13"/>
      <c r="W124" s="13">
        <f t="shared" si="26"/>
        <v>-6.058799307741068E-3</v>
      </c>
    </row>
    <row r="125" spans="1:23" x14ac:dyDescent="0.2">
      <c r="A125" s="1">
        <v>43598</v>
      </c>
      <c r="B125" s="4">
        <v>46.927501999999997</v>
      </c>
      <c r="C125" s="4">
        <v>47.369999</v>
      </c>
      <c r="D125" s="4">
        <v>45.712502000000001</v>
      </c>
      <c r="E125" s="4">
        <v>46.43</v>
      </c>
      <c r="F125" s="4">
        <v>44.927489999999999</v>
      </c>
      <c r="G125" s="2">
        <v>229722400</v>
      </c>
      <c r="H125" s="4">
        <f t="shared" si="19"/>
        <v>229.72239999999999</v>
      </c>
      <c r="I125" s="10">
        <f t="shared" si="20"/>
        <v>-2.8649979999999999</v>
      </c>
      <c r="J125" s="6" t="b">
        <f t="shared" si="14"/>
        <v>1</v>
      </c>
      <c r="K125" s="5">
        <f t="shared" si="15"/>
        <v>3.6259161662164092E-2</v>
      </c>
      <c r="L125" s="5">
        <f t="shared" si="21"/>
        <v>-1.0601501865579746E-2</v>
      </c>
      <c r="M125" s="5">
        <f t="shared" si="16"/>
        <v>1.7172807561485079E-2</v>
      </c>
      <c r="N125" s="4">
        <f t="shared" si="22"/>
        <v>50.108896343890542</v>
      </c>
      <c r="O125" s="4">
        <f t="shared" si="23"/>
        <v>50.163980652164888</v>
      </c>
      <c r="P125" s="5">
        <f t="shared" si="24"/>
        <v>-1.0992919879198575E-3</v>
      </c>
      <c r="Q125" s="43">
        <f t="shared" si="17"/>
        <v>-8.7736802537391467E-2</v>
      </c>
      <c r="R125" s="48"/>
      <c r="S125" s="13">
        <f t="shared" si="18"/>
        <v>-5.4658903782152025E-2</v>
      </c>
      <c r="T125" s="20" t="b">
        <f t="shared" si="25"/>
        <v>1</v>
      </c>
      <c r="U125" s="13">
        <f t="shared" si="27"/>
        <v>-5.8119446520720014E-2</v>
      </c>
      <c r="V125" s="13"/>
      <c r="W125" s="13">
        <f t="shared" si="26"/>
        <v>-1.4471117376836611E-2</v>
      </c>
    </row>
    <row r="126" spans="1:23" x14ac:dyDescent="0.2">
      <c r="A126" s="1">
        <v>43599</v>
      </c>
      <c r="B126" s="4">
        <v>46.602500999999997</v>
      </c>
      <c r="C126" s="4">
        <v>47.424999</v>
      </c>
      <c r="D126" s="4">
        <v>46.352500999999997</v>
      </c>
      <c r="E126" s="4">
        <v>47.165000999999997</v>
      </c>
      <c r="F126" s="4">
        <v>45.638702000000002</v>
      </c>
      <c r="G126" s="2">
        <v>146118800</v>
      </c>
      <c r="H126" s="4">
        <f t="shared" si="19"/>
        <v>146.11879999999999</v>
      </c>
      <c r="I126" s="10">
        <f t="shared" si="20"/>
        <v>0.73500099999999691</v>
      </c>
      <c r="J126" s="6" t="b">
        <f t="shared" si="14"/>
        <v>0</v>
      </c>
      <c r="K126" s="5">
        <f t="shared" si="15"/>
        <v>2.31378669297694E-2</v>
      </c>
      <c r="L126" s="5">
        <f t="shared" si="21"/>
        <v>1.207016765044434E-2</v>
      </c>
      <c r="M126" s="5">
        <f t="shared" si="16"/>
        <v>1.5399363240399791E-2</v>
      </c>
      <c r="N126" s="4">
        <f t="shared" si="22"/>
        <v>49.618247119908787</v>
      </c>
      <c r="O126" s="4">
        <f t="shared" si="23"/>
        <v>49.903199812846204</v>
      </c>
      <c r="P126" s="5">
        <f t="shared" si="24"/>
        <v>-5.7429012405212964E-3</v>
      </c>
      <c r="Q126" s="43">
        <f t="shared" si="17"/>
        <v>-6.5817442361813E-2</v>
      </c>
      <c r="R126" s="48"/>
      <c r="S126" s="13">
        <f t="shared" si="18"/>
        <v>-4.4202450655068996E-2</v>
      </c>
      <c r="T126" s="20" t="b">
        <f t="shared" si="25"/>
        <v>0</v>
      </c>
      <c r="U126" s="13">
        <f t="shared" si="27"/>
        <v>1.5830303682963533E-2</v>
      </c>
      <c r="V126" s="13"/>
      <c r="W126" s="13">
        <f t="shared" si="26"/>
        <v>-9.7916589624025309E-3</v>
      </c>
    </row>
    <row r="127" spans="1:23" x14ac:dyDescent="0.2">
      <c r="A127" s="1">
        <v>43600</v>
      </c>
      <c r="B127" s="4">
        <v>46.567501</v>
      </c>
      <c r="C127" s="4">
        <v>47.9375</v>
      </c>
      <c r="D127" s="4">
        <v>46.505001</v>
      </c>
      <c r="E127" s="4">
        <v>47.73</v>
      </c>
      <c r="F127" s="4">
        <v>46.185431999999999</v>
      </c>
      <c r="G127" s="2">
        <v>106178800</v>
      </c>
      <c r="H127" s="4">
        <f t="shared" si="19"/>
        <v>106.1788</v>
      </c>
      <c r="I127" s="10">
        <f t="shared" si="20"/>
        <v>0.56499900000000025</v>
      </c>
      <c r="J127" s="6" t="b">
        <f t="shared" si="14"/>
        <v>0</v>
      </c>
      <c r="K127" s="5">
        <f t="shared" si="15"/>
        <v>3.0803117281945656E-2</v>
      </c>
      <c r="L127" s="5">
        <f t="shared" si="21"/>
        <v>2.4963740270279842E-2</v>
      </c>
      <c r="M127" s="5">
        <f t="shared" si="16"/>
        <v>6.8717125712996182E-3</v>
      </c>
      <c r="N127" s="4">
        <f t="shared" si="22"/>
        <v>49.303539266590654</v>
      </c>
      <c r="O127" s="4">
        <f t="shared" si="23"/>
        <v>49.71422591607697</v>
      </c>
      <c r="P127" s="5">
        <f t="shared" si="24"/>
        <v>-8.3297600049700143E-3</v>
      </c>
      <c r="Q127" s="43">
        <f t="shared" si="17"/>
        <v>-5.6761407156970894E-2</v>
      </c>
      <c r="R127" s="48"/>
      <c r="S127" s="13">
        <f t="shared" si="18"/>
        <v>-2.7706718156769682E-2</v>
      </c>
      <c r="T127" s="20" t="b">
        <f t="shared" si="25"/>
        <v>0</v>
      </c>
      <c r="U127" s="13">
        <f t="shared" si="27"/>
        <v>1.1979200424484254E-2</v>
      </c>
      <c r="V127" s="13"/>
      <c r="W127" s="13">
        <f t="shared" si="26"/>
        <v>-6.3425830533191032E-3</v>
      </c>
    </row>
    <row r="128" spans="1:23" x14ac:dyDescent="0.2">
      <c r="A128" s="1">
        <v>43601</v>
      </c>
      <c r="B128" s="4">
        <v>47.477500999999997</v>
      </c>
      <c r="C128" s="4">
        <v>48.1175</v>
      </c>
      <c r="D128" s="4">
        <v>47.209999000000003</v>
      </c>
      <c r="E128" s="4">
        <v>47.52</v>
      </c>
      <c r="F128" s="4">
        <v>45.982227000000002</v>
      </c>
      <c r="G128" s="2">
        <v>132125600</v>
      </c>
      <c r="H128" s="4">
        <f t="shared" si="19"/>
        <v>132.12559999999999</v>
      </c>
      <c r="I128" s="10">
        <f t="shared" si="20"/>
        <v>-0.20999999999999375</v>
      </c>
      <c r="J128" s="6" t="b">
        <f t="shared" si="14"/>
        <v>1</v>
      </c>
      <c r="K128" s="5">
        <f t="shared" si="15"/>
        <v>1.9222643914904473E-2</v>
      </c>
      <c r="L128" s="5">
        <f t="shared" si="21"/>
        <v>8.951397842107677E-4</v>
      </c>
      <c r="M128" s="5">
        <f t="shared" si="16"/>
        <v>2.6006609320199339E-2</v>
      </c>
      <c r="N128" s="4">
        <f t="shared" si="22"/>
        <v>49.006282722158879</v>
      </c>
      <c r="O128" s="4">
        <f t="shared" si="23"/>
        <v>49.52342366250506</v>
      </c>
      <c r="P128" s="5">
        <f t="shared" si="24"/>
        <v>-1.0552543707061223E-2</v>
      </c>
      <c r="Q128" s="43">
        <f t="shared" si="17"/>
        <v>-3.6654151720564201E-2</v>
      </c>
      <c r="R128" s="14"/>
      <c r="S128" s="13">
        <f t="shared" si="18"/>
        <v>-1.8136097512187019E-2</v>
      </c>
      <c r="T128" s="20" t="b">
        <f t="shared" si="25"/>
        <v>1</v>
      </c>
      <c r="U128" s="13">
        <f t="shared" si="27"/>
        <v>-4.3997485857949666E-3</v>
      </c>
      <c r="V128" s="13"/>
      <c r="W128" s="13">
        <f t="shared" si="26"/>
        <v>-6.0291116794774172E-3</v>
      </c>
    </row>
    <row r="129" spans="1:23" x14ac:dyDescent="0.2">
      <c r="A129" s="1">
        <v>43602</v>
      </c>
      <c r="B129" s="4">
        <v>46.732498</v>
      </c>
      <c r="C129" s="4">
        <v>47.724997999999999</v>
      </c>
      <c r="D129" s="4">
        <v>46.689999</v>
      </c>
      <c r="E129" s="4">
        <v>47.25</v>
      </c>
      <c r="F129" s="4">
        <v>45.720959000000001</v>
      </c>
      <c r="G129" s="2">
        <v>131516400</v>
      </c>
      <c r="H129" s="4">
        <f t="shared" si="19"/>
        <v>131.5164</v>
      </c>
      <c r="I129" s="10">
        <f t="shared" si="20"/>
        <v>-0.27000000000000313</v>
      </c>
      <c r="J129" s="6" t="b">
        <f t="shared" si="14"/>
        <v>0</v>
      </c>
      <c r="K129" s="5">
        <f t="shared" si="15"/>
        <v>2.2167466741646304E-2</v>
      </c>
      <c r="L129" s="5">
        <f t="shared" si="21"/>
        <v>1.1073707209060393E-2</v>
      </c>
      <c r="M129" s="5">
        <f t="shared" si="16"/>
        <v>2.0754765918928369E-2</v>
      </c>
      <c r="N129" s="4">
        <f t="shared" si="22"/>
        <v>48.7135689351324</v>
      </c>
      <c r="O129" s="4">
        <f t="shared" si="23"/>
        <v>49.325734648374187</v>
      </c>
      <c r="P129" s="5">
        <f t="shared" si="24"/>
        <v>-1.2566636496228682E-2</v>
      </c>
      <c r="Q129" s="43">
        <f t="shared" si="17"/>
        <v>-4.1540170005343095E-2</v>
      </c>
      <c r="R129" s="14"/>
      <c r="S129" s="13">
        <f t="shared" si="18"/>
        <v>-2.0293543600732569E-2</v>
      </c>
      <c r="T129" s="20" t="b">
        <f t="shared" si="25"/>
        <v>1</v>
      </c>
      <c r="U129" s="13">
        <f t="shared" si="27"/>
        <v>-5.681818181818247E-3</v>
      </c>
      <c r="V129" s="13"/>
      <c r="W129" s="13">
        <f t="shared" si="26"/>
        <v>-5.9729849065683982E-3</v>
      </c>
    </row>
    <row r="130" spans="1:23" x14ac:dyDescent="0.2">
      <c r="A130" s="1">
        <v>43605</v>
      </c>
      <c r="B130" s="4">
        <v>45.880001</v>
      </c>
      <c r="C130" s="4">
        <v>46.087502000000001</v>
      </c>
      <c r="D130" s="4">
        <v>45.07</v>
      </c>
      <c r="E130" s="4">
        <v>45.772499000000003</v>
      </c>
      <c r="F130" s="4">
        <v>44.291274999999999</v>
      </c>
      <c r="G130" s="2">
        <v>154449200</v>
      </c>
      <c r="H130" s="4">
        <f t="shared" si="19"/>
        <v>154.44919999999999</v>
      </c>
      <c r="I130" s="10">
        <f t="shared" si="20"/>
        <v>-1.4775009999999966</v>
      </c>
      <c r="J130" s="6" t="b">
        <f t="shared" ref="J130:J193" si="28">(E130-D130)&lt;(C130-E130)</f>
        <v>0</v>
      </c>
      <c r="K130" s="5">
        <f t="shared" ref="K130:K193" si="29">(C130-D130)/D130</f>
        <v>2.2576037275349466E-2</v>
      </c>
      <c r="L130" s="5">
        <f t="shared" si="21"/>
        <v>-2.3431124162354893E-3</v>
      </c>
      <c r="M130" s="5">
        <f t="shared" ref="M130:M193" si="30">(D130-F130)/D130</f>
        <v>1.7278122919902408E-2</v>
      </c>
      <c r="N130" s="4">
        <f t="shared" si="22"/>
        <v>48.223390612610331</v>
      </c>
      <c r="O130" s="4">
        <f t="shared" si="23"/>
        <v>49.016757635472082</v>
      </c>
      <c r="P130" s="5">
        <f t="shared" si="24"/>
        <v>-1.6451912915768464E-2</v>
      </c>
      <c r="Q130" s="43">
        <f t="shared" ref="Q130:Q193" si="31">(D130-N130)/N130</f>
        <v>-6.5391308503009421E-2</v>
      </c>
      <c r="R130" s="14"/>
      <c r="S130" s="13">
        <f t="shared" ref="S130:S193" si="32">(C130-N130)/N130</f>
        <v>-4.4291547845907768E-2</v>
      </c>
      <c r="T130" s="20" t="b">
        <f t="shared" si="25"/>
        <v>1</v>
      </c>
      <c r="U130" s="13">
        <f t="shared" si="27"/>
        <v>-3.1269862433862365E-2</v>
      </c>
      <c r="V130" s="13">
        <f>(E130-E124)/E124</f>
        <v>-7.1457534088955568E-2</v>
      </c>
      <c r="W130" s="13">
        <f t="shared" si="26"/>
        <v>-1.0062459664468381E-2</v>
      </c>
    </row>
    <row r="131" spans="1:23" x14ac:dyDescent="0.2">
      <c r="A131" s="1">
        <v>43606</v>
      </c>
      <c r="B131" s="4">
        <v>46.305</v>
      </c>
      <c r="C131" s="4">
        <v>47</v>
      </c>
      <c r="D131" s="4">
        <v>46.174999</v>
      </c>
      <c r="E131" s="4">
        <v>46.650002000000001</v>
      </c>
      <c r="F131" s="4">
        <v>45.140385000000002</v>
      </c>
      <c r="G131" s="2">
        <v>113459200</v>
      </c>
      <c r="H131" s="4">
        <f t="shared" ref="H131:H194" si="33">(G131/1000000)</f>
        <v>113.4592</v>
      </c>
      <c r="I131" s="10">
        <f t="shared" ref="I131:I194" si="34">(E131-E130)</f>
        <v>0.87750299999999726</v>
      </c>
      <c r="J131" s="6" t="b">
        <f t="shared" si="28"/>
        <v>0</v>
      </c>
      <c r="K131" s="5">
        <f t="shared" si="29"/>
        <v>1.7866833088615777E-2</v>
      </c>
      <c r="L131" s="5">
        <f t="shared" ref="L131:L194" si="35">(E131-B131)/B131</f>
        <v>7.4506424792139276E-3</v>
      </c>
      <c r="M131" s="5">
        <f t="shared" si="30"/>
        <v>2.2406367567003038E-2</v>
      </c>
      <c r="N131" s="4">
        <f t="shared" ref="N131:N194" si="36">(E131-N130)*(2/($Y$1+1))+N130</f>
        <v>47.961159177175276</v>
      </c>
      <c r="O131" s="4">
        <f t="shared" ref="O131:O194" si="37">(E131-O130)*(2/($Y$2+1))+O130</f>
        <v>48.810952797604948</v>
      </c>
      <c r="P131" s="5">
        <f t="shared" ref="P131:P194" si="38">(N131-O131)/N131</f>
        <v>-1.7718371178027929E-2</v>
      </c>
      <c r="Q131" s="43">
        <f t="shared" si="31"/>
        <v>-3.7241805824103393E-2</v>
      </c>
      <c r="R131" s="14"/>
      <c r="S131" s="13">
        <f t="shared" si="32"/>
        <v>-2.0040365864065511E-2</v>
      </c>
      <c r="T131" s="20" t="b">
        <f t="shared" ref="T131:T194" si="39">(E131&lt;E130)</f>
        <v>0</v>
      </c>
      <c r="U131" s="13"/>
      <c r="V131" s="13"/>
      <c r="W131" s="13">
        <f t="shared" si="26"/>
        <v>-5.437847320641986E-3</v>
      </c>
    </row>
    <row r="132" spans="1:23" x14ac:dyDescent="0.2">
      <c r="A132" s="1">
        <v>43607</v>
      </c>
      <c r="B132" s="4">
        <v>46.165000999999997</v>
      </c>
      <c r="C132" s="4">
        <v>46.427501999999997</v>
      </c>
      <c r="D132" s="4">
        <v>45.637501</v>
      </c>
      <c r="E132" s="4">
        <v>45.695</v>
      </c>
      <c r="F132" s="4">
        <v>44.216278000000003</v>
      </c>
      <c r="G132" s="2">
        <v>118994400</v>
      </c>
      <c r="H132" s="4">
        <f t="shared" si="33"/>
        <v>118.9944</v>
      </c>
      <c r="I132" s="10">
        <f t="shared" si="34"/>
        <v>-0.95500200000000035</v>
      </c>
      <c r="J132" s="6" t="b">
        <f t="shared" si="28"/>
        <v>1</v>
      </c>
      <c r="K132" s="5">
        <f t="shared" si="29"/>
        <v>1.7310347470603105E-2</v>
      </c>
      <c r="L132" s="5">
        <f t="shared" si="35"/>
        <v>-1.0180894396601364E-2</v>
      </c>
      <c r="M132" s="5">
        <f t="shared" si="30"/>
        <v>3.1141560533737324E-2</v>
      </c>
      <c r="N132" s="4">
        <f t="shared" si="36"/>
        <v>47.583465980979398</v>
      </c>
      <c r="O132" s="4">
        <f t="shared" si="37"/>
        <v>48.540000380421908</v>
      </c>
      <c r="P132" s="5">
        <f t="shared" si="38"/>
        <v>-2.0102243073778347E-2</v>
      </c>
      <c r="Q132" s="43">
        <f t="shared" si="31"/>
        <v>-4.0895822548051887E-2</v>
      </c>
      <c r="R132" s="14"/>
      <c r="S132" s="13">
        <f t="shared" si="32"/>
        <v>-2.429339597585169E-2</v>
      </c>
      <c r="T132" s="20" t="b">
        <f t="shared" si="39"/>
        <v>1</v>
      </c>
      <c r="U132" s="13"/>
      <c r="V132" s="13"/>
      <c r="W132" s="13">
        <f t="shared" ref="W132:W195" si="40">(N132-N131)/N131</f>
        <v>-7.8749805608456253E-3</v>
      </c>
    </row>
    <row r="133" spans="1:23" x14ac:dyDescent="0.2">
      <c r="A133" s="1">
        <v>43608</v>
      </c>
      <c r="B133" s="4">
        <v>44.950001</v>
      </c>
      <c r="C133" s="4">
        <v>45.134998000000003</v>
      </c>
      <c r="D133" s="4">
        <v>44.452499000000003</v>
      </c>
      <c r="E133" s="4">
        <v>44.915000999999997</v>
      </c>
      <c r="F133" s="4">
        <v>43.461517000000001</v>
      </c>
      <c r="G133" s="2">
        <v>146118800</v>
      </c>
      <c r="H133" s="4">
        <f t="shared" si="33"/>
        <v>146.11879999999999</v>
      </c>
      <c r="I133" s="10">
        <f t="shared" si="34"/>
        <v>-0.77999900000000366</v>
      </c>
      <c r="J133" s="6" t="b">
        <f t="shared" si="28"/>
        <v>0</v>
      </c>
      <c r="K133" s="5">
        <f t="shared" si="29"/>
        <v>1.5353445033540183E-2</v>
      </c>
      <c r="L133" s="5">
        <f t="shared" si="35"/>
        <v>-7.7864291927387714E-4</v>
      </c>
      <c r="M133" s="5">
        <f t="shared" si="30"/>
        <v>2.2293054885395812E-2</v>
      </c>
      <c r="N133" s="4">
        <f t="shared" si="36"/>
        <v>47.138721817482832</v>
      </c>
      <c r="O133" s="4">
        <f t="shared" si="37"/>
        <v>48.224783042993913</v>
      </c>
      <c r="P133" s="5">
        <f t="shared" si="38"/>
        <v>-2.3039683377844199E-2</v>
      </c>
      <c r="Q133" s="43">
        <f t="shared" si="31"/>
        <v>-5.6985482718085949E-2</v>
      </c>
      <c r="R133" s="45"/>
      <c r="S133" s="13">
        <f t="shared" si="32"/>
        <v>-4.2506961161167651E-2</v>
      </c>
      <c r="T133" s="20" t="b">
        <f t="shared" si="39"/>
        <v>1</v>
      </c>
      <c r="U133" s="13"/>
      <c r="V133" s="13"/>
      <c r="W133" s="13">
        <f t="shared" si="40"/>
        <v>-9.3466113560189967E-3</v>
      </c>
    </row>
    <row r="134" spans="1:23" x14ac:dyDescent="0.2">
      <c r="A134" s="1">
        <v>43609</v>
      </c>
      <c r="B134" s="4">
        <v>45.049999</v>
      </c>
      <c r="C134" s="4">
        <v>45.534999999999997</v>
      </c>
      <c r="D134" s="4">
        <v>44.654998999999997</v>
      </c>
      <c r="E134" s="4">
        <v>44.7425</v>
      </c>
      <c r="F134" s="4">
        <v>43.294604999999997</v>
      </c>
      <c r="G134" s="2">
        <v>94858800</v>
      </c>
      <c r="H134" s="4">
        <f t="shared" si="33"/>
        <v>94.858800000000002</v>
      </c>
      <c r="I134" s="10">
        <f t="shared" si="34"/>
        <v>-0.17250099999999691</v>
      </c>
      <c r="J134" s="6" t="b">
        <f t="shared" si="28"/>
        <v>1</v>
      </c>
      <c r="K134" s="5">
        <f t="shared" si="29"/>
        <v>1.9706662629194103E-2</v>
      </c>
      <c r="L134" s="5">
        <f t="shared" si="35"/>
        <v>-6.8257271215477712E-3</v>
      </c>
      <c r="M134" s="5">
        <f t="shared" si="30"/>
        <v>3.0464539927545393E-2</v>
      </c>
      <c r="N134" s="4">
        <f t="shared" si="36"/>
        <v>46.739351514569023</v>
      </c>
      <c r="O134" s="4">
        <f t="shared" si="37"/>
        <v>47.92197582186401</v>
      </c>
      <c r="P134" s="5">
        <f t="shared" si="38"/>
        <v>-2.5302539914922723E-2</v>
      </c>
      <c r="Q134" s="43">
        <f t="shared" si="31"/>
        <v>-4.4595238209912208E-2</v>
      </c>
      <c r="R134" s="45"/>
      <c r="S134" s="13">
        <f t="shared" si="32"/>
        <v>-2.5767398894989389E-2</v>
      </c>
      <c r="T134" s="20" t="b">
        <f t="shared" si="39"/>
        <v>1</v>
      </c>
      <c r="U134" s="13"/>
      <c r="V134" s="13"/>
      <c r="W134" s="13">
        <f t="shared" si="40"/>
        <v>-8.4722344500586418E-3</v>
      </c>
    </row>
    <row r="135" spans="1:23" x14ac:dyDescent="0.2">
      <c r="A135" s="1">
        <v>43613</v>
      </c>
      <c r="B135" s="4">
        <v>44.73</v>
      </c>
      <c r="C135" s="4">
        <v>45.147499000000003</v>
      </c>
      <c r="D135" s="4">
        <v>44.477500999999997</v>
      </c>
      <c r="E135" s="4">
        <v>44.557499</v>
      </c>
      <c r="F135" s="4">
        <v>43.115592999999997</v>
      </c>
      <c r="G135" s="2">
        <v>111792800</v>
      </c>
      <c r="H135" s="4">
        <f t="shared" si="33"/>
        <v>111.7928</v>
      </c>
      <c r="I135" s="10">
        <f t="shared" si="34"/>
        <v>-0.18500099999999975</v>
      </c>
      <c r="J135" s="6" t="b">
        <f t="shared" si="28"/>
        <v>1</v>
      </c>
      <c r="K135" s="5">
        <f t="shared" si="29"/>
        <v>1.5063750996262285E-2</v>
      </c>
      <c r="L135" s="5">
        <f t="shared" si="35"/>
        <v>-3.8564945226916367E-3</v>
      </c>
      <c r="M135" s="5">
        <f t="shared" si="30"/>
        <v>3.0620155570341055E-2</v>
      </c>
      <c r="N135" s="4">
        <f t="shared" si="36"/>
        <v>46.375709428807518</v>
      </c>
      <c r="O135" s="4">
        <f t="shared" si="37"/>
        <v>47.629412619962793</v>
      </c>
      <c r="P135" s="5">
        <f t="shared" si="38"/>
        <v>-2.7033617525137051E-2</v>
      </c>
      <c r="Q135" s="43">
        <f t="shared" si="31"/>
        <v>-4.0931091991627803E-2</v>
      </c>
      <c r="R135" s="14"/>
      <c r="S135" s="13">
        <f t="shared" si="32"/>
        <v>-2.6483916773132502E-2</v>
      </c>
      <c r="T135" s="20" t="b">
        <f t="shared" si="39"/>
        <v>1</v>
      </c>
      <c r="U135" s="13"/>
      <c r="V135" s="13"/>
      <c r="W135" s="13">
        <f t="shared" si="40"/>
        <v>-7.7802124757369584E-3</v>
      </c>
    </row>
    <row r="136" spans="1:23" x14ac:dyDescent="0.2">
      <c r="A136" s="1">
        <v>43614</v>
      </c>
      <c r="B136" s="4">
        <v>44.104999999999997</v>
      </c>
      <c r="C136" s="4">
        <v>44.837502000000001</v>
      </c>
      <c r="D136" s="4">
        <v>44</v>
      </c>
      <c r="E136" s="4">
        <v>44.345001000000003</v>
      </c>
      <c r="F136" s="4">
        <v>42.909968999999997</v>
      </c>
      <c r="G136" s="2">
        <v>113924800</v>
      </c>
      <c r="H136" s="4">
        <f t="shared" si="33"/>
        <v>113.9248</v>
      </c>
      <c r="I136" s="10">
        <f t="shared" si="34"/>
        <v>-0.21249799999999652</v>
      </c>
      <c r="J136" s="6" t="b">
        <f t="shared" si="28"/>
        <v>1</v>
      </c>
      <c r="K136" s="5">
        <f t="shared" si="29"/>
        <v>1.9034136363636378E-2</v>
      </c>
      <c r="L136" s="5">
        <f t="shared" si="35"/>
        <v>5.4415825870084249E-3</v>
      </c>
      <c r="M136" s="5">
        <f t="shared" si="30"/>
        <v>2.4773431818181892E-2</v>
      </c>
      <c r="N136" s="4">
        <f t="shared" si="36"/>
        <v>46.037258024006263</v>
      </c>
      <c r="O136" s="4">
        <f t="shared" si="37"/>
        <v>47.343811609531244</v>
      </c>
      <c r="P136" s="5">
        <f t="shared" si="38"/>
        <v>-2.8380351949798453E-2</v>
      </c>
      <c r="Q136" s="43">
        <f t="shared" si="31"/>
        <v>-4.4252375390035806E-2</v>
      </c>
      <c r="R136" s="14"/>
      <c r="S136" s="13">
        <f t="shared" si="32"/>
        <v>-2.6060544773988198E-2</v>
      </c>
      <c r="T136" s="20" t="b">
        <f t="shared" si="39"/>
        <v>1</v>
      </c>
      <c r="U136" s="13"/>
      <c r="V136" s="13"/>
      <c r="W136" s="13">
        <f t="shared" si="40"/>
        <v>-7.2980318569750352E-3</v>
      </c>
    </row>
    <row r="137" spans="1:23" x14ac:dyDescent="0.2">
      <c r="A137" s="1">
        <v>43615</v>
      </c>
      <c r="B137" s="4">
        <v>44.487499</v>
      </c>
      <c r="C137" s="4">
        <v>44.807499</v>
      </c>
      <c r="D137" s="4">
        <v>44.167499999999997</v>
      </c>
      <c r="E137" s="4">
        <v>44.575001</v>
      </c>
      <c r="F137" s="4">
        <v>43.132522999999999</v>
      </c>
      <c r="G137" s="2">
        <v>84873600</v>
      </c>
      <c r="H137" s="4">
        <f t="shared" si="33"/>
        <v>84.873599999999996</v>
      </c>
      <c r="I137" s="10">
        <f t="shared" si="34"/>
        <v>0.22999999999999687</v>
      </c>
      <c r="J137" s="6" t="b">
        <f t="shared" si="28"/>
        <v>0</v>
      </c>
      <c r="K137" s="5">
        <f t="shared" si="29"/>
        <v>1.4490269994905828E-2</v>
      </c>
      <c r="L137" s="5">
        <f t="shared" si="35"/>
        <v>1.9668896199357181E-3</v>
      </c>
      <c r="M137" s="5">
        <f t="shared" si="30"/>
        <v>2.343299937737019E-2</v>
      </c>
      <c r="N137" s="4">
        <f t="shared" si="36"/>
        <v>45.793548520005217</v>
      </c>
      <c r="O137" s="4">
        <f t="shared" si="37"/>
        <v>47.103045469572002</v>
      </c>
      <c r="P137" s="5">
        <f t="shared" si="38"/>
        <v>-2.8595664496162007E-2</v>
      </c>
      <c r="Q137" s="43">
        <f t="shared" si="31"/>
        <v>-3.5508244557524736E-2</v>
      </c>
      <c r="R137" s="14"/>
      <c r="S137" s="13">
        <f t="shared" si="32"/>
        <v>-2.1532498613302586E-2</v>
      </c>
      <c r="T137" s="20" t="b">
        <f t="shared" si="39"/>
        <v>0</v>
      </c>
      <c r="U137" s="13"/>
      <c r="V137" s="13"/>
      <c r="W137" s="13">
        <f t="shared" si="40"/>
        <v>-5.293744989633465E-3</v>
      </c>
    </row>
    <row r="138" spans="1:23" x14ac:dyDescent="0.2">
      <c r="A138" s="1">
        <v>43616</v>
      </c>
      <c r="B138" s="4">
        <v>44.057499</v>
      </c>
      <c r="C138" s="4">
        <v>44.497501</v>
      </c>
      <c r="D138" s="4">
        <v>43.747501</v>
      </c>
      <c r="E138" s="4">
        <v>43.767502</v>
      </c>
      <c r="F138" s="4">
        <v>42.351154000000001</v>
      </c>
      <c r="G138" s="2">
        <v>108174400</v>
      </c>
      <c r="H138" s="4">
        <f t="shared" si="33"/>
        <v>108.17440000000001</v>
      </c>
      <c r="I138" s="10">
        <f t="shared" si="34"/>
        <v>-0.80749899999999997</v>
      </c>
      <c r="J138" s="6" t="b">
        <f t="shared" si="28"/>
        <v>1</v>
      </c>
      <c r="K138" s="5">
        <f t="shared" si="29"/>
        <v>1.7143836398792241E-2</v>
      </c>
      <c r="L138" s="5">
        <f t="shared" si="35"/>
        <v>-6.5822392687337888E-3</v>
      </c>
      <c r="M138" s="5">
        <f t="shared" si="30"/>
        <v>3.1918326031925771E-2</v>
      </c>
      <c r="N138" s="4">
        <f t="shared" si="36"/>
        <v>45.455874100004351</v>
      </c>
      <c r="O138" s="4">
        <f t="shared" si="37"/>
        <v>46.812998211348351</v>
      </c>
      <c r="P138" s="5">
        <f t="shared" si="38"/>
        <v>-2.9855857756871728E-2</v>
      </c>
      <c r="Q138" s="43">
        <f t="shared" si="31"/>
        <v>-3.7583109638280786E-2</v>
      </c>
      <c r="R138" s="14"/>
      <c r="S138" s="13">
        <f t="shared" si="32"/>
        <v>-2.1083591922485101E-2</v>
      </c>
      <c r="T138" s="20" t="b">
        <f t="shared" si="39"/>
        <v>1</v>
      </c>
      <c r="U138" s="13"/>
      <c r="V138" s="13"/>
      <c r="W138" s="13">
        <f t="shared" si="40"/>
        <v>-7.3738426244332337E-3</v>
      </c>
    </row>
    <row r="139" spans="1:23" x14ac:dyDescent="0.2">
      <c r="A139" s="1">
        <v>43619</v>
      </c>
      <c r="B139" s="4">
        <v>43.900002000000001</v>
      </c>
      <c r="C139" s="4">
        <v>44.48</v>
      </c>
      <c r="D139" s="4">
        <v>42.567501</v>
      </c>
      <c r="E139" s="4">
        <v>43.325001</v>
      </c>
      <c r="F139" s="4">
        <v>41.922981</v>
      </c>
      <c r="G139" s="2">
        <v>161584400</v>
      </c>
      <c r="H139" s="4">
        <f t="shared" si="33"/>
        <v>161.58439999999999</v>
      </c>
      <c r="I139" s="10">
        <f t="shared" si="34"/>
        <v>-0.44250100000000003</v>
      </c>
      <c r="J139" s="6" t="b">
        <f t="shared" si="28"/>
        <v>1</v>
      </c>
      <c r="K139" s="5">
        <f t="shared" si="29"/>
        <v>4.4928618196308889E-2</v>
      </c>
      <c r="L139" s="5">
        <f t="shared" si="35"/>
        <v>-1.3097972068429525E-2</v>
      </c>
      <c r="M139" s="5">
        <f t="shared" si="30"/>
        <v>1.5141128439745617E-2</v>
      </c>
      <c r="N139" s="4">
        <f t="shared" si="36"/>
        <v>45.100728583336959</v>
      </c>
      <c r="O139" s="4">
        <f t="shared" si="37"/>
        <v>46.509694106013711</v>
      </c>
      <c r="P139" s="5">
        <f t="shared" si="38"/>
        <v>-3.1240415996235418E-2</v>
      </c>
      <c r="Q139" s="43">
        <f t="shared" si="31"/>
        <v>-5.6168218627689587E-2</v>
      </c>
      <c r="R139" s="14"/>
      <c r="S139" s="13">
        <f t="shared" si="32"/>
        <v>-1.376316088087097E-2</v>
      </c>
      <c r="T139" s="20" t="b">
        <f t="shared" si="39"/>
        <v>1</v>
      </c>
      <c r="U139" s="13"/>
      <c r="V139" s="13"/>
      <c r="W139" s="13">
        <f t="shared" si="40"/>
        <v>-7.8129729919187239E-3</v>
      </c>
    </row>
    <row r="140" spans="1:23" x14ac:dyDescent="0.2">
      <c r="A140" s="1">
        <v>43620</v>
      </c>
      <c r="B140" s="4">
        <v>43.860000999999997</v>
      </c>
      <c r="C140" s="4">
        <v>44.957500000000003</v>
      </c>
      <c r="D140" s="4">
        <v>43.630001</v>
      </c>
      <c r="E140" s="4">
        <v>44.91</v>
      </c>
      <c r="F140" s="4">
        <v>43.456688</v>
      </c>
      <c r="G140" s="2">
        <v>123872000</v>
      </c>
      <c r="H140" s="4">
        <f t="shared" si="33"/>
        <v>123.872</v>
      </c>
      <c r="I140" s="10">
        <f t="shared" si="34"/>
        <v>1.5849989999999963</v>
      </c>
      <c r="J140" s="6" t="b">
        <f t="shared" si="28"/>
        <v>0</v>
      </c>
      <c r="K140" s="5">
        <f t="shared" si="29"/>
        <v>3.042628855314496E-2</v>
      </c>
      <c r="L140" s="5">
        <f t="shared" si="35"/>
        <v>2.3939785135891806E-2</v>
      </c>
      <c r="M140" s="5">
        <f t="shared" si="30"/>
        <v>3.9723354578882607E-3</v>
      </c>
      <c r="N140" s="4">
        <f t="shared" si="36"/>
        <v>45.06894048611413</v>
      </c>
      <c r="O140" s="4">
        <f t="shared" si="37"/>
        <v>46.370590270708171</v>
      </c>
      <c r="P140" s="5">
        <f t="shared" si="38"/>
        <v>-2.8881304298579699E-2</v>
      </c>
      <c r="Q140" s="43">
        <f t="shared" si="31"/>
        <v>-3.1927519719649751E-2</v>
      </c>
      <c r="R140" s="45"/>
      <c r="S140" s="40">
        <f t="shared" si="32"/>
        <v>-2.472667094281079E-3</v>
      </c>
      <c r="T140" s="20" t="b">
        <f t="shared" si="39"/>
        <v>0</v>
      </c>
      <c r="U140" s="13"/>
      <c r="V140" s="13"/>
      <c r="W140" s="13">
        <f t="shared" si="40"/>
        <v>-7.0482447227191824E-4</v>
      </c>
    </row>
    <row r="141" spans="1:23" x14ac:dyDescent="0.2">
      <c r="A141" s="1">
        <v>43621</v>
      </c>
      <c r="B141" s="4">
        <v>46.07</v>
      </c>
      <c r="C141" s="4">
        <v>46.247501</v>
      </c>
      <c r="D141" s="4">
        <v>45.284999999999997</v>
      </c>
      <c r="E141" s="4">
        <v>45.634998000000003</v>
      </c>
      <c r="F141" s="4">
        <v>44.158217999999998</v>
      </c>
      <c r="G141" s="2">
        <v>119093600</v>
      </c>
      <c r="H141" s="4">
        <f t="shared" si="33"/>
        <v>119.0936</v>
      </c>
      <c r="I141" s="10">
        <f t="shared" si="34"/>
        <v>0.72499800000000647</v>
      </c>
      <c r="J141" s="6" t="b">
        <f t="shared" si="28"/>
        <v>1</v>
      </c>
      <c r="K141" s="5">
        <f t="shared" si="29"/>
        <v>2.1254300541018067E-2</v>
      </c>
      <c r="L141" s="5">
        <f t="shared" si="35"/>
        <v>-9.4421966572606295E-3</v>
      </c>
      <c r="M141" s="5">
        <f t="shared" si="30"/>
        <v>2.4882013911891328E-2</v>
      </c>
      <c r="N141" s="4">
        <f t="shared" si="36"/>
        <v>45.163283405095108</v>
      </c>
      <c r="O141" s="4">
        <f t="shared" si="37"/>
        <v>46.3066257254292</v>
      </c>
      <c r="P141" s="5">
        <f t="shared" si="38"/>
        <v>-2.5315748416225775E-2</v>
      </c>
      <c r="Q141" s="43">
        <f t="shared" si="31"/>
        <v>2.6950342341840799E-3</v>
      </c>
      <c r="R141" s="45"/>
      <c r="S141" s="13">
        <f t="shared" si="32"/>
        <v>2.4006615842783831E-2</v>
      </c>
      <c r="T141" s="20" t="b">
        <f t="shared" si="39"/>
        <v>0</v>
      </c>
      <c r="U141" s="13">
        <f>(E141-E140)/E140</f>
        <v>1.6143353373413639E-2</v>
      </c>
      <c r="V141" s="13"/>
      <c r="W141" s="13">
        <f t="shared" si="40"/>
        <v>2.0933023488769391E-3</v>
      </c>
    </row>
    <row r="142" spans="1:23" x14ac:dyDescent="0.2">
      <c r="A142" s="1">
        <v>43622</v>
      </c>
      <c r="B142" s="4">
        <v>45.77</v>
      </c>
      <c r="C142" s="4">
        <v>46.3675</v>
      </c>
      <c r="D142" s="4">
        <v>45.537497999999999</v>
      </c>
      <c r="E142" s="4">
        <v>46.305</v>
      </c>
      <c r="F142" s="4">
        <v>44.806545</v>
      </c>
      <c r="G142" s="2">
        <v>90105200</v>
      </c>
      <c r="H142" s="4">
        <f t="shared" si="33"/>
        <v>90.105199999999996</v>
      </c>
      <c r="I142" s="10">
        <f t="shared" si="34"/>
        <v>0.67000199999999666</v>
      </c>
      <c r="J142" s="6" t="b">
        <f t="shared" si="28"/>
        <v>0</v>
      </c>
      <c r="K142" s="5">
        <f t="shared" si="29"/>
        <v>1.8226780926786982E-2</v>
      </c>
      <c r="L142" s="5">
        <f t="shared" si="35"/>
        <v>1.1688879178501126E-2</v>
      </c>
      <c r="M142" s="5">
        <f t="shared" si="30"/>
        <v>1.6051672404136026E-2</v>
      </c>
      <c r="N142" s="4">
        <f t="shared" si="36"/>
        <v>45.353569504245925</v>
      </c>
      <c r="O142" s="4">
        <f t="shared" si="37"/>
        <v>46.306484358000574</v>
      </c>
      <c r="P142" s="5">
        <f t="shared" si="38"/>
        <v>-2.1010801667230156E-2</v>
      </c>
      <c r="Q142" s="43">
        <f t="shared" si="31"/>
        <v>4.0554359395428632E-3</v>
      </c>
      <c r="R142" s="45"/>
      <c r="S142" s="13">
        <f t="shared" si="32"/>
        <v>2.2356134408762513E-2</v>
      </c>
      <c r="T142" s="20" t="b">
        <f t="shared" si="39"/>
        <v>0</v>
      </c>
      <c r="U142" s="13">
        <f>(E142-E141)/E141</f>
        <v>1.468175806647338E-2</v>
      </c>
      <c r="V142" s="13"/>
      <c r="W142" s="13">
        <f t="shared" si="40"/>
        <v>4.2132919664860007E-3</v>
      </c>
    </row>
    <row r="143" spans="1:23" x14ac:dyDescent="0.2">
      <c r="A143" s="1">
        <v>43623</v>
      </c>
      <c r="B143" s="4">
        <v>46.627499</v>
      </c>
      <c r="C143" s="4">
        <v>47.98</v>
      </c>
      <c r="D143" s="4">
        <v>46.442501</v>
      </c>
      <c r="E143" s="4">
        <v>47.537497999999999</v>
      </c>
      <c r="F143" s="4">
        <v>45.999153</v>
      </c>
      <c r="G143" s="2">
        <v>122737600</v>
      </c>
      <c r="H143" s="4">
        <f t="shared" si="33"/>
        <v>122.7376</v>
      </c>
      <c r="I143" s="10">
        <f t="shared" si="34"/>
        <v>1.2324979999999996</v>
      </c>
      <c r="J143" s="6" t="b">
        <f t="shared" si="28"/>
        <v>0</v>
      </c>
      <c r="K143" s="5">
        <f t="shared" si="29"/>
        <v>3.3105430734662565E-2</v>
      </c>
      <c r="L143" s="5">
        <f t="shared" si="35"/>
        <v>1.9516358790764205E-2</v>
      </c>
      <c r="M143" s="5">
        <f t="shared" si="30"/>
        <v>9.5461697896071594E-3</v>
      </c>
      <c r="N143" s="4">
        <f t="shared" si="36"/>
        <v>45.717557586871607</v>
      </c>
      <c r="O143" s="4">
        <f t="shared" si="37"/>
        <v>46.413529022522262</v>
      </c>
      <c r="P143" s="5">
        <f t="shared" si="38"/>
        <v>-1.5223285590622027E-2</v>
      </c>
      <c r="Q143" s="43">
        <f t="shared" si="31"/>
        <v>1.585700224144455E-2</v>
      </c>
      <c r="R143" s="45"/>
      <c r="S143" s="13">
        <f t="shared" si="32"/>
        <v>4.9487385865470648E-2</v>
      </c>
      <c r="T143" s="20" t="b">
        <f t="shared" si="39"/>
        <v>0</v>
      </c>
      <c r="U143" s="13">
        <f>(E143-E142)/E142</f>
        <v>2.6616952812871172E-2</v>
      </c>
      <c r="V143" s="13"/>
      <c r="W143" s="13">
        <f t="shared" si="40"/>
        <v>8.0255663799870362E-3</v>
      </c>
    </row>
    <row r="144" spans="1:23" x14ac:dyDescent="0.2">
      <c r="A144" s="1">
        <v>43626</v>
      </c>
      <c r="B144" s="4">
        <v>47.952499000000003</v>
      </c>
      <c r="C144" s="4">
        <v>48.842498999999997</v>
      </c>
      <c r="D144" s="4">
        <v>47.904998999999997</v>
      </c>
      <c r="E144" s="4">
        <v>48.145000000000003</v>
      </c>
      <c r="F144" s="4">
        <v>46.586987000000001</v>
      </c>
      <c r="G144" s="2">
        <v>104883600</v>
      </c>
      <c r="H144" s="4">
        <f t="shared" si="33"/>
        <v>104.8836</v>
      </c>
      <c r="I144" s="10">
        <f t="shared" si="34"/>
        <v>0.60750200000000376</v>
      </c>
      <c r="J144" s="6" t="b">
        <f t="shared" si="28"/>
        <v>1</v>
      </c>
      <c r="K144" s="5">
        <f t="shared" si="29"/>
        <v>1.9569982665065915E-2</v>
      </c>
      <c r="L144" s="5">
        <f t="shared" si="35"/>
        <v>4.0144101770379064E-3</v>
      </c>
      <c r="M144" s="5">
        <f t="shared" si="30"/>
        <v>2.75130367918387E-2</v>
      </c>
      <c r="N144" s="4">
        <f t="shared" si="36"/>
        <v>46.122131322393003</v>
      </c>
      <c r="O144" s="4">
        <f t="shared" si="37"/>
        <v>46.564091716215977</v>
      </c>
      <c r="P144" s="5">
        <f t="shared" si="38"/>
        <v>-9.582393119122741E-3</v>
      </c>
      <c r="Q144" s="43">
        <f t="shared" si="31"/>
        <v>3.8655361894375087E-2</v>
      </c>
      <c r="R144" s="45"/>
      <c r="S144" s="13">
        <f t="shared" si="32"/>
        <v>5.8981829321625774E-2</v>
      </c>
      <c r="T144" s="20" t="b">
        <f t="shared" si="39"/>
        <v>0</v>
      </c>
      <c r="U144" s="13">
        <f>(E144-E143)/E143</f>
        <v>1.2779427305997546E-2</v>
      </c>
      <c r="V144" s="13">
        <f>(E144-E141)/E141</f>
        <v>5.5001689711918031E-2</v>
      </c>
      <c r="W144" s="13">
        <f t="shared" si="40"/>
        <v>8.8494170921671125E-3</v>
      </c>
    </row>
    <row r="145" spans="1:23" x14ac:dyDescent="0.2">
      <c r="A145" s="1">
        <v>43627</v>
      </c>
      <c r="B145" s="4">
        <v>48.715000000000003</v>
      </c>
      <c r="C145" s="4">
        <v>49</v>
      </c>
      <c r="D145" s="4">
        <v>48.400002000000001</v>
      </c>
      <c r="E145" s="4">
        <v>48.702499000000003</v>
      </c>
      <c r="F145" s="4">
        <v>47.126457000000002</v>
      </c>
      <c r="G145" s="2">
        <v>107731600</v>
      </c>
      <c r="H145" s="4">
        <f t="shared" si="33"/>
        <v>107.7316</v>
      </c>
      <c r="I145" s="10">
        <f t="shared" si="34"/>
        <v>0.55749899999999997</v>
      </c>
      <c r="J145" s="6" t="b">
        <f t="shared" si="28"/>
        <v>0</v>
      </c>
      <c r="K145" s="5">
        <f t="shared" si="29"/>
        <v>1.2396652380303607E-2</v>
      </c>
      <c r="L145" s="5">
        <f t="shared" si="35"/>
        <v>-2.5661500564508501E-4</v>
      </c>
      <c r="M145" s="5">
        <f t="shared" si="30"/>
        <v>2.6312912135830046E-2</v>
      </c>
      <c r="N145" s="4">
        <f t="shared" si="36"/>
        <v>46.552192601994172</v>
      </c>
      <c r="O145" s="4">
        <f t="shared" si="37"/>
        <v>46.750040175675458</v>
      </c>
      <c r="P145" s="5">
        <f t="shared" si="38"/>
        <v>-4.2500162209934567E-3</v>
      </c>
      <c r="Q145" s="43">
        <f t="shared" si="31"/>
        <v>3.9693283919062357E-2</v>
      </c>
      <c r="R145" s="48"/>
      <c r="S145" s="13">
        <f t="shared" si="32"/>
        <v>5.258200014194328E-2</v>
      </c>
      <c r="T145" s="20" t="b">
        <f t="shared" si="39"/>
        <v>0</v>
      </c>
      <c r="U145" s="13"/>
      <c r="V145" s="13"/>
      <c r="W145" s="13">
        <f t="shared" si="40"/>
        <v>9.3244016976372426E-3</v>
      </c>
    </row>
    <row r="146" spans="1:23" x14ac:dyDescent="0.2">
      <c r="A146" s="1">
        <v>43628</v>
      </c>
      <c r="B146" s="4">
        <v>48.487499</v>
      </c>
      <c r="C146" s="4">
        <v>48.9925</v>
      </c>
      <c r="D146" s="4">
        <v>48.347499999999997</v>
      </c>
      <c r="E146" s="4">
        <v>48.547500999999997</v>
      </c>
      <c r="F146" s="4">
        <v>46.976467</v>
      </c>
      <c r="G146" s="2">
        <v>73012800</v>
      </c>
      <c r="H146" s="4">
        <f t="shared" si="33"/>
        <v>73.012799999999999</v>
      </c>
      <c r="I146" s="10">
        <f t="shared" si="34"/>
        <v>-0.15499800000000619</v>
      </c>
      <c r="J146" s="6" t="b">
        <f t="shared" si="28"/>
        <v>1</v>
      </c>
      <c r="K146" s="5">
        <f t="shared" si="29"/>
        <v>1.3340917317338087E-2</v>
      </c>
      <c r="L146" s="5">
        <f t="shared" si="35"/>
        <v>1.2374736011852711E-3</v>
      </c>
      <c r="M146" s="5">
        <f t="shared" si="30"/>
        <v>2.8357888205181182E-2</v>
      </c>
      <c r="N146" s="4">
        <f t="shared" si="36"/>
        <v>46.884744001661808</v>
      </c>
      <c r="O146" s="4">
        <f t="shared" si="37"/>
        <v>46.90634111692107</v>
      </c>
      <c r="P146" s="5">
        <f t="shared" si="38"/>
        <v>-4.6064270412772345E-4</v>
      </c>
      <c r="Q146" s="43">
        <f t="shared" si="31"/>
        <v>3.1198975903256331E-2</v>
      </c>
      <c r="R146" s="48"/>
      <c r="S146" s="13">
        <f t="shared" si="32"/>
        <v>4.4956116178505388E-2</v>
      </c>
      <c r="T146" s="20" t="b">
        <f t="shared" si="39"/>
        <v>1</v>
      </c>
      <c r="U146" s="13"/>
      <c r="V146" s="13"/>
      <c r="W146" s="13">
        <f t="shared" si="40"/>
        <v>7.1436248451461929E-3</v>
      </c>
    </row>
    <row r="147" spans="1:23" x14ac:dyDescent="0.2">
      <c r="A147" s="1">
        <v>43629</v>
      </c>
      <c r="B147" s="4">
        <v>48.674999</v>
      </c>
      <c r="C147" s="4">
        <v>49.197498000000003</v>
      </c>
      <c r="D147" s="4">
        <v>48.400002000000001</v>
      </c>
      <c r="E147" s="4">
        <v>48.537497999999999</v>
      </c>
      <c r="F147" s="4">
        <v>46.966788999999999</v>
      </c>
      <c r="G147" s="2">
        <v>86698400</v>
      </c>
      <c r="H147" s="4">
        <f t="shared" si="33"/>
        <v>86.698400000000007</v>
      </c>
      <c r="I147" s="10">
        <f t="shared" si="34"/>
        <v>-1.0002999999997542E-2</v>
      </c>
      <c r="J147" s="6" t="b">
        <f t="shared" si="28"/>
        <v>1</v>
      </c>
      <c r="K147" s="5">
        <f t="shared" si="29"/>
        <v>1.6477189401769083E-2</v>
      </c>
      <c r="L147" s="5">
        <f t="shared" si="35"/>
        <v>-2.8248793595250063E-3</v>
      </c>
      <c r="M147" s="5">
        <f t="shared" si="30"/>
        <v>2.9611837619345594E-2</v>
      </c>
      <c r="N147" s="4">
        <f t="shared" si="36"/>
        <v>47.160203001384843</v>
      </c>
      <c r="O147" s="4">
        <f t="shared" si="37"/>
        <v>47.048180845884453</v>
      </c>
      <c r="P147" s="5">
        <f t="shared" si="38"/>
        <v>2.3753535475049027E-3</v>
      </c>
      <c r="Q147" s="43">
        <f t="shared" si="31"/>
        <v>2.6289093763628434E-2</v>
      </c>
      <c r="R147" s="48"/>
      <c r="S147" s="13">
        <f t="shared" si="32"/>
        <v>4.3199453542541691E-2</v>
      </c>
      <c r="T147" s="20" t="b">
        <f t="shared" si="39"/>
        <v>1</v>
      </c>
      <c r="U147" s="13"/>
      <c r="V147" s="13"/>
      <c r="W147" s="13">
        <f t="shared" si="40"/>
        <v>5.8752373632086361E-3</v>
      </c>
    </row>
    <row r="148" spans="1:23" x14ac:dyDescent="0.2">
      <c r="A148" s="1">
        <v>43630</v>
      </c>
      <c r="B148" s="4">
        <v>47.887501</v>
      </c>
      <c r="C148" s="4">
        <v>48.397499000000003</v>
      </c>
      <c r="D148" s="4">
        <v>47.575001</v>
      </c>
      <c r="E148" s="4">
        <v>48.185001</v>
      </c>
      <c r="F148" s="4">
        <v>46.625701999999997</v>
      </c>
      <c r="G148" s="2">
        <v>75046000</v>
      </c>
      <c r="H148" s="4">
        <f t="shared" si="33"/>
        <v>75.046000000000006</v>
      </c>
      <c r="I148" s="10">
        <f t="shared" si="34"/>
        <v>-0.35249699999999962</v>
      </c>
      <c r="J148" s="6" t="b">
        <f t="shared" si="28"/>
        <v>0</v>
      </c>
      <c r="K148" s="5">
        <f t="shared" si="29"/>
        <v>1.7288449452686361E-2</v>
      </c>
      <c r="L148" s="5">
        <f t="shared" si="35"/>
        <v>6.2124770302797684E-3</v>
      </c>
      <c r="M148" s="5">
        <f t="shared" si="30"/>
        <v>1.9953735786574202E-2</v>
      </c>
      <c r="N148" s="4">
        <f t="shared" si="36"/>
        <v>47.331002667820705</v>
      </c>
      <c r="O148" s="4">
        <f t="shared" si="37"/>
        <v>47.147034772329285</v>
      </c>
      <c r="P148" s="5">
        <f t="shared" si="38"/>
        <v>3.8868370649687554E-3</v>
      </c>
      <c r="Q148" s="43">
        <f t="shared" si="31"/>
        <v>5.1551481782823958E-3</v>
      </c>
      <c r="R148" s="48"/>
      <c r="S148" s="13">
        <f t="shared" si="32"/>
        <v>2.2532722149670101E-2</v>
      </c>
      <c r="T148" s="20" t="b">
        <f t="shared" si="39"/>
        <v>1</v>
      </c>
      <c r="U148" s="13">
        <f t="shared" ref="U148:U154" si="41">(E148-E147)/E147</f>
        <v>-7.2623644506768685E-3</v>
      </c>
      <c r="V148" s="13"/>
      <c r="W148" s="13">
        <f t="shared" si="40"/>
        <v>3.6216906536820099E-3</v>
      </c>
    </row>
    <row r="149" spans="1:23" x14ac:dyDescent="0.2">
      <c r="A149" s="1">
        <v>43633</v>
      </c>
      <c r="B149" s="4">
        <v>48.224997999999999</v>
      </c>
      <c r="C149" s="4">
        <v>48.740001999999997</v>
      </c>
      <c r="D149" s="4">
        <v>48.042499999999997</v>
      </c>
      <c r="E149" s="4">
        <v>48.472499999999997</v>
      </c>
      <c r="F149" s="4">
        <v>46.903908000000001</v>
      </c>
      <c r="G149" s="2">
        <v>58676400</v>
      </c>
      <c r="H149" s="4">
        <f t="shared" si="33"/>
        <v>58.676400000000001</v>
      </c>
      <c r="I149" s="10">
        <f t="shared" si="34"/>
        <v>0.28749899999999684</v>
      </c>
      <c r="J149" s="6" t="b">
        <f t="shared" si="28"/>
        <v>0</v>
      </c>
      <c r="K149" s="5">
        <f t="shared" si="29"/>
        <v>1.4518436800749339E-2</v>
      </c>
      <c r="L149" s="5">
        <f t="shared" si="35"/>
        <v>5.132234531144972E-3</v>
      </c>
      <c r="M149" s="5">
        <f t="shared" si="30"/>
        <v>2.3699682572721981E-2</v>
      </c>
      <c r="N149" s="4">
        <f t="shared" si="36"/>
        <v>47.521252223183922</v>
      </c>
      <c r="O149" s="4">
        <f t="shared" si="37"/>
        <v>47.262292618213692</v>
      </c>
      <c r="P149" s="5">
        <f t="shared" si="38"/>
        <v>5.4493430382268476E-3</v>
      </c>
      <c r="Q149" s="43">
        <f t="shared" si="31"/>
        <v>1.096872982993022E-2</v>
      </c>
      <c r="R149" s="48"/>
      <c r="S149" s="13">
        <f t="shared" si="32"/>
        <v>2.5646415441499894E-2</v>
      </c>
      <c r="T149" s="20" t="b">
        <f t="shared" si="39"/>
        <v>0</v>
      </c>
      <c r="U149" s="13">
        <f t="shared" si="41"/>
        <v>5.9665662349990788E-3</v>
      </c>
      <c r="V149" s="13"/>
      <c r="W149" s="13">
        <f t="shared" si="40"/>
        <v>4.019554723960303E-3</v>
      </c>
    </row>
    <row r="150" spans="1:23" x14ac:dyDescent="0.2">
      <c r="A150" s="1">
        <v>43634</v>
      </c>
      <c r="B150" s="4">
        <v>49.012501</v>
      </c>
      <c r="C150" s="4">
        <v>50.072498000000003</v>
      </c>
      <c r="D150" s="4">
        <v>48.802501999999997</v>
      </c>
      <c r="E150" s="4">
        <v>49.612499</v>
      </c>
      <c r="F150" s="4">
        <v>48.007007999999999</v>
      </c>
      <c r="G150" s="2">
        <v>106204000</v>
      </c>
      <c r="H150" s="4">
        <f t="shared" si="33"/>
        <v>106.20399999999999</v>
      </c>
      <c r="I150" s="10">
        <f t="shared" si="34"/>
        <v>1.1399990000000031</v>
      </c>
      <c r="J150" s="6" t="b">
        <f t="shared" si="28"/>
        <v>0</v>
      </c>
      <c r="K150" s="5">
        <f t="shared" si="29"/>
        <v>2.6023173975793418E-2</v>
      </c>
      <c r="L150" s="5">
        <f t="shared" si="35"/>
        <v>1.224173400169886E-2</v>
      </c>
      <c r="M150" s="5">
        <f t="shared" si="30"/>
        <v>1.6300270834474797E-2</v>
      </c>
      <c r="N150" s="4">
        <f t="shared" si="36"/>
        <v>47.869793352653268</v>
      </c>
      <c r="O150" s="4">
        <f t="shared" si="37"/>
        <v>47.466658390542939</v>
      </c>
      <c r="P150" s="5">
        <f t="shared" si="38"/>
        <v>8.4214895004969641E-3</v>
      </c>
      <c r="Q150" s="43">
        <f t="shared" si="31"/>
        <v>1.9484283971638077E-2</v>
      </c>
      <c r="R150" s="14"/>
      <c r="S150" s="13">
        <f t="shared" si="32"/>
        <v>4.6014500859019196E-2</v>
      </c>
      <c r="T150" s="20" t="b">
        <f t="shared" si="39"/>
        <v>0</v>
      </c>
      <c r="U150" s="13">
        <f t="shared" si="41"/>
        <v>2.3518469235133389E-2</v>
      </c>
      <c r="V150" s="13"/>
      <c r="W150" s="13">
        <f t="shared" si="40"/>
        <v>7.334426454766391E-3</v>
      </c>
    </row>
    <row r="151" spans="1:23" x14ac:dyDescent="0.2">
      <c r="A151" s="1">
        <v>43635</v>
      </c>
      <c r="B151" s="4">
        <v>49.919998</v>
      </c>
      <c r="C151" s="4">
        <v>49.970001000000003</v>
      </c>
      <c r="D151" s="4">
        <v>49.327499000000003</v>
      </c>
      <c r="E151" s="4">
        <v>49.467498999999997</v>
      </c>
      <c r="F151" s="4">
        <v>47.866695</v>
      </c>
      <c r="G151" s="2">
        <v>84496800</v>
      </c>
      <c r="H151" s="4">
        <f t="shared" si="33"/>
        <v>84.496799999999993</v>
      </c>
      <c r="I151" s="10">
        <f t="shared" si="34"/>
        <v>-0.14500000000000313</v>
      </c>
      <c r="J151" s="6" t="b">
        <f t="shared" si="28"/>
        <v>1</v>
      </c>
      <c r="K151" s="5">
        <f t="shared" si="29"/>
        <v>1.3025229598605846E-2</v>
      </c>
      <c r="L151" s="5">
        <f t="shared" si="35"/>
        <v>-9.0644835362373825E-3</v>
      </c>
      <c r="M151" s="5">
        <f t="shared" si="30"/>
        <v>2.9614394194199933E-2</v>
      </c>
      <c r="N151" s="4">
        <f t="shared" si="36"/>
        <v>48.136077627211058</v>
      </c>
      <c r="O151" s="4">
        <f t="shared" si="37"/>
        <v>47.640644530495727</v>
      </c>
      <c r="P151" s="5">
        <f t="shared" si="38"/>
        <v>1.0292344560190453E-2</v>
      </c>
      <c r="Q151" s="43">
        <f t="shared" si="31"/>
        <v>2.475111042523832E-2</v>
      </c>
      <c r="R151" s="14"/>
      <c r="S151" s="13">
        <f t="shared" si="32"/>
        <v>3.8098728919953341E-2</v>
      </c>
      <c r="T151" s="20" t="b">
        <f t="shared" si="39"/>
        <v>1</v>
      </c>
      <c r="U151" s="13">
        <f t="shared" si="41"/>
        <v>-2.922650600607785E-3</v>
      </c>
      <c r="V151" s="13"/>
      <c r="W151" s="13">
        <f t="shared" si="40"/>
        <v>5.5626785893160991E-3</v>
      </c>
    </row>
    <row r="152" spans="1:23" x14ac:dyDescent="0.2">
      <c r="A152" s="1">
        <v>43636</v>
      </c>
      <c r="B152" s="4">
        <v>50.092498999999997</v>
      </c>
      <c r="C152" s="4">
        <v>50.152500000000003</v>
      </c>
      <c r="D152" s="4">
        <v>49.5075</v>
      </c>
      <c r="E152" s="4">
        <v>49.865001999999997</v>
      </c>
      <c r="F152" s="4">
        <v>48.251339000000002</v>
      </c>
      <c r="G152" s="2">
        <v>86056000</v>
      </c>
      <c r="H152" s="4">
        <f t="shared" si="33"/>
        <v>86.055999999999997</v>
      </c>
      <c r="I152" s="10">
        <f t="shared" si="34"/>
        <v>0.39750300000000038</v>
      </c>
      <c r="J152" s="6" t="b">
        <f t="shared" si="28"/>
        <v>0</v>
      </c>
      <c r="K152" s="5">
        <f t="shared" si="29"/>
        <v>1.3028329041054448E-2</v>
      </c>
      <c r="L152" s="5">
        <f t="shared" si="35"/>
        <v>-4.5415382450773641E-3</v>
      </c>
      <c r="M152" s="5">
        <f t="shared" si="30"/>
        <v>2.5373145483007599E-2</v>
      </c>
      <c r="N152" s="4">
        <f t="shared" si="36"/>
        <v>48.424231689342548</v>
      </c>
      <c r="O152" s="4">
        <f t="shared" si="37"/>
        <v>47.83406691914827</v>
      </c>
      <c r="P152" s="5">
        <f t="shared" si="38"/>
        <v>1.2187385315277275E-2</v>
      </c>
      <c r="Q152" s="43">
        <f t="shared" si="31"/>
        <v>2.237037683131405E-2</v>
      </c>
      <c r="R152" s="14"/>
      <c r="S152" s="13">
        <f t="shared" si="32"/>
        <v>3.5690154502499238E-2</v>
      </c>
      <c r="T152" s="20" t="b">
        <f t="shared" si="39"/>
        <v>0</v>
      </c>
      <c r="U152" s="13">
        <f t="shared" si="41"/>
        <v>8.035639723770964E-3</v>
      </c>
      <c r="V152" s="13"/>
      <c r="W152" s="13">
        <f t="shared" si="40"/>
        <v>5.9862389362734005E-3</v>
      </c>
    </row>
    <row r="153" spans="1:23" x14ac:dyDescent="0.2">
      <c r="A153" s="1">
        <v>43637</v>
      </c>
      <c r="B153" s="4">
        <v>49.700001</v>
      </c>
      <c r="C153" s="4">
        <v>50.212502000000001</v>
      </c>
      <c r="D153" s="4">
        <v>49.537497999999999</v>
      </c>
      <c r="E153" s="4">
        <v>49.695</v>
      </c>
      <c r="F153" s="4">
        <v>48.086841999999997</v>
      </c>
      <c r="G153" s="2">
        <v>191202400</v>
      </c>
      <c r="H153" s="4">
        <f t="shared" si="33"/>
        <v>191.20240000000001</v>
      </c>
      <c r="I153" s="10">
        <f t="shared" si="34"/>
        <v>-0.17000199999999666</v>
      </c>
      <c r="J153" s="6" t="b">
        <f t="shared" si="28"/>
        <v>1</v>
      </c>
      <c r="K153" s="5">
        <f t="shared" si="29"/>
        <v>1.3626122175165191E-2</v>
      </c>
      <c r="L153" s="5">
        <f t="shared" si="35"/>
        <v>-1.006237404301065E-4</v>
      </c>
      <c r="M153" s="5">
        <f t="shared" si="30"/>
        <v>2.9283998154287127E-2</v>
      </c>
      <c r="N153" s="4">
        <f t="shared" si="36"/>
        <v>48.636026407785458</v>
      </c>
      <c r="O153" s="4">
        <f t="shared" si="37"/>
        <v>47.995887187048417</v>
      </c>
      <c r="P153" s="5">
        <f t="shared" si="38"/>
        <v>1.3161832246940506E-2</v>
      </c>
      <c r="Q153" s="43">
        <f t="shared" si="31"/>
        <v>1.8535058449393339E-2</v>
      </c>
      <c r="R153" s="14"/>
      <c r="S153" s="13">
        <f t="shared" si="32"/>
        <v>3.2413741595513787E-2</v>
      </c>
      <c r="T153" s="20" t="b">
        <f t="shared" si="39"/>
        <v>1</v>
      </c>
      <c r="U153" s="13">
        <f t="shared" si="41"/>
        <v>-3.4092448246567137E-3</v>
      </c>
      <c r="V153" s="13"/>
      <c r="W153" s="13">
        <f t="shared" si="40"/>
        <v>4.3737342040167616E-3</v>
      </c>
    </row>
    <row r="154" spans="1:23" x14ac:dyDescent="0.2">
      <c r="A154" s="1">
        <v>43640</v>
      </c>
      <c r="B154" s="4">
        <v>49.634998000000003</v>
      </c>
      <c r="C154" s="4">
        <v>50.040000999999997</v>
      </c>
      <c r="D154" s="4">
        <v>49.542499999999997</v>
      </c>
      <c r="E154" s="4">
        <v>49.645000000000003</v>
      </c>
      <c r="F154" s="4">
        <v>48.038460000000001</v>
      </c>
      <c r="G154" s="2">
        <v>72881600</v>
      </c>
      <c r="H154" s="4">
        <f t="shared" si="33"/>
        <v>72.881600000000006</v>
      </c>
      <c r="I154" s="10">
        <f t="shared" si="34"/>
        <v>-4.9999999999997158E-2</v>
      </c>
      <c r="J154" s="6" t="b">
        <f t="shared" si="28"/>
        <v>1</v>
      </c>
      <c r="K154" s="5">
        <f t="shared" si="29"/>
        <v>1.0041903416258763E-2</v>
      </c>
      <c r="L154" s="5">
        <f t="shared" si="35"/>
        <v>2.0151103864253335E-4</v>
      </c>
      <c r="M154" s="5">
        <f t="shared" si="30"/>
        <v>3.0358581016299065E-2</v>
      </c>
      <c r="N154" s="4">
        <f t="shared" si="36"/>
        <v>48.804188673154549</v>
      </c>
      <c r="O154" s="4">
        <f t="shared" si="37"/>
        <v>48.139288301218123</v>
      </c>
      <c r="P154" s="5">
        <f t="shared" si="38"/>
        <v>1.3623838240387837E-2</v>
      </c>
      <c r="Q154" s="43">
        <f t="shared" si="31"/>
        <v>1.5128031976721842E-2</v>
      </c>
      <c r="R154" s="14"/>
      <c r="S154" s="13">
        <f t="shared" si="32"/>
        <v>2.5321849628968923E-2</v>
      </c>
      <c r="T154" s="20" t="b">
        <f t="shared" si="39"/>
        <v>1</v>
      </c>
      <c r="U154" s="13">
        <f t="shared" si="41"/>
        <v>-1.0061374383740246E-3</v>
      </c>
      <c r="V154" s="13">
        <f>(E154-E148)/E148</f>
        <v>3.0299864474424384E-2</v>
      </c>
      <c r="W154" s="13">
        <f t="shared" si="40"/>
        <v>3.4575658784117306E-3</v>
      </c>
    </row>
    <row r="155" spans="1:23" x14ac:dyDescent="0.2">
      <c r="A155" s="1">
        <v>43641</v>
      </c>
      <c r="B155" s="4">
        <v>49.607498</v>
      </c>
      <c r="C155" s="4">
        <v>49.814999</v>
      </c>
      <c r="D155" s="4">
        <v>48.822498000000003</v>
      </c>
      <c r="E155" s="4">
        <v>48.892502</v>
      </c>
      <c r="F155" s="4">
        <v>47.310307000000002</v>
      </c>
      <c r="G155" s="2">
        <v>84281200</v>
      </c>
      <c r="H155" s="4">
        <f t="shared" si="33"/>
        <v>84.281199999999998</v>
      </c>
      <c r="I155" s="10">
        <f t="shared" si="34"/>
        <v>-0.75249800000000278</v>
      </c>
      <c r="J155" s="6" t="b">
        <f t="shared" si="28"/>
        <v>1</v>
      </c>
      <c r="K155" s="5">
        <f t="shared" si="29"/>
        <v>2.032876318618513E-2</v>
      </c>
      <c r="L155" s="5">
        <f t="shared" si="35"/>
        <v>-1.441306312203045E-2</v>
      </c>
      <c r="M155" s="5">
        <f t="shared" si="30"/>
        <v>3.0973241066034787E-2</v>
      </c>
      <c r="N155" s="4">
        <f t="shared" si="36"/>
        <v>48.818907560962124</v>
      </c>
      <c r="O155" s="4">
        <f t="shared" si="37"/>
        <v>48.20478514459046</v>
      </c>
      <c r="P155" s="5">
        <f t="shared" si="38"/>
        <v>1.2579601778363947E-2</v>
      </c>
      <c r="Q155" s="43">
        <f t="shared" si="31"/>
        <v>7.3546075020122035E-5</v>
      </c>
      <c r="R155" s="14"/>
      <c r="S155" s="13">
        <f t="shared" si="32"/>
        <v>2.0403804361947608E-2</v>
      </c>
      <c r="T155" s="20" t="b">
        <f t="shared" si="39"/>
        <v>1</v>
      </c>
      <c r="U155" s="13"/>
      <c r="V155" s="13"/>
      <c r="W155" s="13">
        <f t="shared" si="40"/>
        <v>3.0159066686158398E-4</v>
      </c>
    </row>
    <row r="156" spans="1:23" x14ac:dyDescent="0.2">
      <c r="A156" s="1">
        <v>43642</v>
      </c>
      <c r="B156" s="4">
        <v>49.442501</v>
      </c>
      <c r="C156" s="4">
        <v>50.247501</v>
      </c>
      <c r="D156" s="4">
        <v>49.337502000000001</v>
      </c>
      <c r="E156" s="4">
        <v>49.950001</v>
      </c>
      <c r="F156" s="4">
        <v>48.333584000000002</v>
      </c>
      <c r="G156" s="2">
        <v>104270000</v>
      </c>
      <c r="H156" s="4">
        <f t="shared" si="33"/>
        <v>104.27</v>
      </c>
      <c r="I156" s="10">
        <f t="shared" si="34"/>
        <v>1.057499</v>
      </c>
      <c r="J156" s="6" t="b">
        <f t="shared" si="28"/>
        <v>0</v>
      </c>
      <c r="K156" s="5">
        <f t="shared" si="29"/>
        <v>1.8444367126653455E-2</v>
      </c>
      <c r="L156" s="5">
        <f t="shared" si="35"/>
        <v>1.0264448394307566E-2</v>
      </c>
      <c r="M156" s="5">
        <f t="shared" si="30"/>
        <v>2.0347969785742267E-2</v>
      </c>
      <c r="N156" s="4">
        <f t="shared" si="36"/>
        <v>49.007423134135102</v>
      </c>
      <c r="O156" s="4">
        <f t="shared" si="37"/>
        <v>48.356543045060853</v>
      </c>
      <c r="P156" s="5">
        <f t="shared" si="38"/>
        <v>1.3281255112980879E-2</v>
      </c>
      <c r="Q156" s="43">
        <f t="shared" si="31"/>
        <v>6.7352830399072493E-3</v>
      </c>
      <c r="R156" s="14"/>
      <c r="S156" s="13">
        <f t="shared" si="32"/>
        <v>2.5303878199650676E-2</v>
      </c>
      <c r="T156" s="20" t="b">
        <f t="shared" si="39"/>
        <v>0</v>
      </c>
      <c r="U156" s="13"/>
      <c r="V156" s="13"/>
      <c r="W156" s="13">
        <f t="shared" si="40"/>
        <v>3.861527891372236E-3</v>
      </c>
    </row>
    <row r="157" spans="1:23" x14ac:dyDescent="0.2">
      <c r="A157" s="1">
        <v>43643</v>
      </c>
      <c r="B157" s="4">
        <v>50.072498000000003</v>
      </c>
      <c r="C157" s="4">
        <v>50.392502</v>
      </c>
      <c r="D157" s="4">
        <v>49.892502</v>
      </c>
      <c r="E157" s="4">
        <v>49.935001</v>
      </c>
      <c r="F157" s="4">
        <v>48.319083999999997</v>
      </c>
      <c r="G157" s="2">
        <v>83598800</v>
      </c>
      <c r="H157" s="4">
        <f t="shared" si="33"/>
        <v>83.598799999999997</v>
      </c>
      <c r="I157" s="10">
        <f t="shared" si="34"/>
        <v>-1.5000000000000568E-2</v>
      </c>
      <c r="J157" s="6" t="b">
        <f t="shared" si="28"/>
        <v>1</v>
      </c>
      <c r="K157" s="5">
        <f t="shared" si="29"/>
        <v>1.0021545922872339E-2</v>
      </c>
      <c r="L157" s="5">
        <f t="shared" si="35"/>
        <v>-2.7459584700568226E-3</v>
      </c>
      <c r="M157" s="5">
        <f t="shared" si="30"/>
        <v>3.1536161485747977E-2</v>
      </c>
      <c r="N157" s="4">
        <f t="shared" si="36"/>
        <v>49.162019445112584</v>
      </c>
      <c r="O157" s="4">
        <f t="shared" si="37"/>
        <v>48.493800258533824</v>
      </c>
      <c r="P157" s="5">
        <f t="shared" si="38"/>
        <v>1.3592183439998838E-2</v>
      </c>
      <c r="Q157" s="43">
        <f t="shared" si="31"/>
        <v>1.4858676741360689E-2</v>
      </c>
      <c r="R157" s="14"/>
      <c r="S157" s="13">
        <f t="shared" si="32"/>
        <v>2.5029129575549688E-2</v>
      </c>
      <c r="T157" s="20" t="b">
        <f t="shared" si="39"/>
        <v>1</v>
      </c>
      <c r="U157" s="13"/>
      <c r="V157" s="13"/>
      <c r="W157" s="13">
        <f t="shared" si="40"/>
        <v>3.1545488640434324E-3</v>
      </c>
    </row>
    <row r="158" spans="1:23" x14ac:dyDescent="0.2">
      <c r="A158" s="1">
        <v>43644</v>
      </c>
      <c r="B158" s="4">
        <v>49.669998</v>
      </c>
      <c r="C158" s="4">
        <v>49.875</v>
      </c>
      <c r="D158" s="4">
        <v>49.262501</v>
      </c>
      <c r="E158" s="4">
        <v>49.48</v>
      </c>
      <c r="F158" s="4">
        <v>47.878796000000001</v>
      </c>
      <c r="G158" s="2">
        <v>124442400</v>
      </c>
      <c r="H158" s="4">
        <f t="shared" si="33"/>
        <v>124.44240000000001</v>
      </c>
      <c r="I158" s="10">
        <f t="shared" si="34"/>
        <v>-0.45500100000000288</v>
      </c>
      <c r="J158" s="6" t="b">
        <f t="shared" si="28"/>
        <v>1</v>
      </c>
      <c r="K158" s="5">
        <f t="shared" si="29"/>
        <v>1.2433371988157882E-2</v>
      </c>
      <c r="L158" s="5">
        <f t="shared" si="35"/>
        <v>-3.8252065160140087E-3</v>
      </c>
      <c r="M158" s="5">
        <f t="shared" si="30"/>
        <v>2.8088403388207981E-2</v>
      </c>
      <c r="N158" s="4">
        <f t="shared" si="36"/>
        <v>49.215016204260486</v>
      </c>
      <c r="O158" s="4">
        <f t="shared" si="37"/>
        <v>48.57955675779175</v>
      </c>
      <c r="P158" s="5">
        <f t="shared" si="38"/>
        <v>1.2911901599937412E-2</v>
      </c>
      <c r="Q158" s="43">
        <f t="shared" si="31"/>
        <v>9.648436473623154E-4</v>
      </c>
      <c r="R158" s="14"/>
      <c r="S158" s="13">
        <f t="shared" si="32"/>
        <v>1.3410211895498264E-2</v>
      </c>
      <c r="T158" s="20" t="b">
        <f t="shared" si="39"/>
        <v>1</v>
      </c>
      <c r="U158" s="13"/>
      <c r="V158" s="13"/>
      <c r="W158" s="13">
        <f t="shared" si="40"/>
        <v>1.0780020785572263E-3</v>
      </c>
    </row>
    <row r="159" spans="1:23" x14ac:dyDescent="0.2">
      <c r="A159" s="1">
        <v>43647</v>
      </c>
      <c r="B159" s="4">
        <v>50.792499999999997</v>
      </c>
      <c r="C159" s="4">
        <v>51.122501</v>
      </c>
      <c r="D159" s="4">
        <v>50.162497999999999</v>
      </c>
      <c r="E159" s="4">
        <v>50.387501</v>
      </c>
      <c r="F159" s="4">
        <v>48.756926999999997</v>
      </c>
      <c r="G159" s="2">
        <v>109012000</v>
      </c>
      <c r="H159" s="4">
        <f t="shared" si="33"/>
        <v>109.012</v>
      </c>
      <c r="I159" s="10">
        <f t="shared" si="34"/>
        <v>0.90750100000000344</v>
      </c>
      <c r="J159" s="6" t="b">
        <f t="shared" si="28"/>
        <v>1</v>
      </c>
      <c r="K159" s="5">
        <f t="shared" si="29"/>
        <v>1.9137862711701488E-2</v>
      </c>
      <c r="L159" s="5">
        <f t="shared" si="35"/>
        <v>-7.9735984643401411E-3</v>
      </c>
      <c r="M159" s="5">
        <f t="shared" si="30"/>
        <v>2.8020354967170931E-2</v>
      </c>
      <c r="N159" s="4">
        <f t="shared" si="36"/>
        <v>49.410430336883735</v>
      </c>
      <c r="O159" s="4">
        <f t="shared" si="37"/>
        <v>48.736769300592464</v>
      </c>
      <c r="P159" s="5">
        <f t="shared" si="38"/>
        <v>1.3633984397589817E-2</v>
      </c>
      <c r="Q159" s="43">
        <f t="shared" si="31"/>
        <v>1.522082803142201E-2</v>
      </c>
      <c r="R159" s="14"/>
      <c r="S159" s="13">
        <f t="shared" si="32"/>
        <v>3.4649984860347267E-2</v>
      </c>
      <c r="T159" s="20" t="b">
        <f t="shared" si="39"/>
        <v>0</v>
      </c>
      <c r="U159" s="13"/>
      <c r="V159" s="13"/>
      <c r="W159" s="13">
        <f t="shared" si="40"/>
        <v>3.9706201012351195E-3</v>
      </c>
    </row>
    <row r="160" spans="1:23" x14ac:dyDescent="0.2">
      <c r="A160" s="1">
        <v>43648</v>
      </c>
      <c r="B160" s="4">
        <v>50.352500999999997</v>
      </c>
      <c r="C160" s="4">
        <v>50.782501000000003</v>
      </c>
      <c r="D160" s="4">
        <v>50.34</v>
      </c>
      <c r="E160" s="4">
        <v>50.682499</v>
      </c>
      <c r="F160" s="4">
        <v>49.042385000000003</v>
      </c>
      <c r="G160" s="2">
        <v>67740800</v>
      </c>
      <c r="H160" s="4">
        <f t="shared" si="33"/>
        <v>67.740799999999993</v>
      </c>
      <c r="I160" s="10">
        <f t="shared" si="34"/>
        <v>0.29499799999999965</v>
      </c>
      <c r="J160" s="6" t="b">
        <f t="shared" si="28"/>
        <v>0</v>
      </c>
      <c r="K160" s="5">
        <f t="shared" si="29"/>
        <v>8.7902463249900677E-3</v>
      </c>
      <c r="L160" s="5">
        <f t="shared" si="35"/>
        <v>6.5537558899011463E-3</v>
      </c>
      <c r="M160" s="5">
        <f t="shared" si="30"/>
        <v>2.5777016289233221E-2</v>
      </c>
      <c r="N160" s="4">
        <f t="shared" si="36"/>
        <v>49.622441780736445</v>
      </c>
      <c r="O160" s="4">
        <f t="shared" si="37"/>
        <v>48.90596318749747</v>
      </c>
      <c r="P160" s="5">
        <f t="shared" si="38"/>
        <v>1.4438600107685825E-2</v>
      </c>
      <c r="Q160" s="43">
        <f t="shared" si="31"/>
        <v>1.4460356917424338E-2</v>
      </c>
      <c r="R160" s="14"/>
      <c r="S160" s="13">
        <f t="shared" si="32"/>
        <v>2.3377713341665839E-2</v>
      </c>
      <c r="T160" s="20" t="b">
        <f t="shared" si="39"/>
        <v>0</v>
      </c>
      <c r="U160" s="13"/>
      <c r="V160" s="13"/>
      <c r="W160" s="13">
        <f t="shared" si="40"/>
        <v>4.2908236663231009E-3</v>
      </c>
    </row>
    <row r="161" spans="1:23" x14ac:dyDescent="0.2">
      <c r="A161" s="1">
        <v>43649</v>
      </c>
      <c r="B161" s="4">
        <v>50.82</v>
      </c>
      <c r="C161" s="4">
        <v>51.110000999999997</v>
      </c>
      <c r="D161" s="4">
        <v>50.672500999999997</v>
      </c>
      <c r="E161" s="4">
        <v>51.102500999999997</v>
      </c>
      <c r="F161" s="4">
        <v>49.448784000000003</v>
      </c>
      <c r="G161" s="2">
        <v>45448000</v>
      </c>
      <c r="H161" s="4">
        <f t="shared" si="33"/>
        <v>45.448</v>
      </c>
      <c r="I161" s="10">
        <f t="shared" si="34"/>
        <v>0.42000199999999666</v>
      </c>
      <c r="J161" s="6" t="b">
        <f t="shared" si="28"/>
        <v>0</v>
      </c>
      <c r="K161" s="5">
        <f t="shared" si="29"/>
        <v>8.6338742190759446E-3</v>
      </c>
      <c r="L161" s="5">
        <f t="shared" si="35"/>
        <v>5.5588547815819825E-3</v>
      </c>
      <c r="M161" s="5">
        <f t="shared" si="30"/>
        <v>2.4149528360559776E-2</v>
      </c>
      <c r="N161" s="4">
        <f t="shared" si="36"/>
        <v>49.869118317280368</v>
      </c>
      <c r="O161" s="4">
        <f t="shared" si="37"/>
        <v>49.096966475541166</v>
      </c>
      <c r="P161" s="5">
        <f t="shared" si="38"/>
        <v>1.5483567141222952E-2</v>
      </c>
      <c r="Q161" s="43">
        <f t="shared" si="31"/>
        <v>1.6109823269950325E-2</v>
      </c>
      <c r="R161" s="14"/>
      <c r="S161" s="13">
        <f t="shared" si="32"/>
        <v>2.4882787676830564E-2</v>
      </c>
      <c r="T161" s="20" t="b">
        <f t="shared" si="39"/>
        <v>0</v>
      </c>
      <c r="U161" s="13"/>
      <c r="V161" s="13"/>
      <c r="W161" s="13">
        <f t="shared" si="40"/>
        <v>4.9710680831446591E-3</v>
      </c>
    </row>
    <row r="162" spans="1:23" x14ac:dyDescent="0.2">
      <c r="A162" s="1">
        <v>43651</v>
      </c>
      <c r="B162" s="4">
        <v>50.837502000000001</v>
      </c>
      <c r="C162" s="4">
        <v>51.27</v>
      </c>
      <c r="D162" s="4">
        <v>50.724997999999999</v>
      </c>
      <c r="E162" s="4">
        <v>51.057499</v>
      </c>
      <c r="F162" s="4">
        <v>49.405242999999999</v>
      </c>
      <c r="G162" s="2">
        <v>69062000</v>
      </c>
      <c r="H162" s="4">
        <f t="shared" si="33"/>
        <v>69.061999999999998</v>
      </c>
      <c r="I162" s="10">
        <f t="shared" si="34"/>
        <v>-4.5001999999996656E-2</v>
      </c>
      <c r="J162" s="6" t="b">
        <f t="shared" si="28"/>
        <v>0</v>
      </c>
      <c r="K162" s="5">
        <f t="shared" si="29"/>
        <v>1.0744248821853158E-2</v>
      </c>
      <c r="L162" s="5">
        <f t="shared" si="35"/>
        <v>4.3274549563823836E-3</v>
      </c>
      <c r="M162" s="5">
        <f t="shared" si="30"/>
        <v>2.6017842326972605E-2</v>
      </c>
      <c r="N162" s="4">
        <f t="shared" si="36"/>
        <v>50.067181764400303</v>
      </c>
      <c r="O162" s="4">
        <f t="shared" si="37"/>
        <v>49.26744756462454</v>
      </c>
      <c r="P162" s="5">
        <f t="shared" si="38"/>
        <v>1.5973221811026818E-2</v>
      </c>
      <c r="Q162" s="43">
        <f t="shared" si="31"/>
        <v>1.313867112982639E-2</v>
      </c>
      <c r="R162" s="14"/>
      <c r="S162" s="13">
        <f t="shared" si="32"/>
        <v>2.40240851034869E-2</v>
      </c>
      <c r="T162" s="20" t="b">
        <f t="shared" si="39"/>
        <v>1</v>
      </c>
      <c r="U162" s="13"/>
      <c r="V162" s="13"/>
      <c r="W162" s="13">
        <f t="shared" si="40"/>
        <v>3.9716653071707377E-3</v>
      </c>
    </row>
    <row r="163" spans="1:23" x14ac:dyDescent="0.2">
      <c r="A163" s="1">
        <v>43654</v>
      </c>
      <c r="B163" s="4">
        <v>50.202499000000003</v>
      </c>
      <c r="C163" s="4">
        <v>50.349997999999999</v>
      </c>
      <c r="D163" s="4">
        <v>49.602500999999997</v>
      </c>
      <c r="E163" s="4">
        <v>50.005001</v>
      </c>
      <c r="F163" s="4">
        <v>48.386809999999997</v>
      </c>
      <c r="G163" s="2">
        <v>101354400</v>
      </c>
      <c r="H163" s="4">
        <f t="shared" si="33"/>
        <v>101.3544</v>
      </c>
      <c r="I163" s="10">
        <f t="shared" si="34"/>
        <v>-1.0524979999999999</v>
      </c>
      <c r="J163" s="6" t="b">
        <f t="shared" si="28"/>
        <v>0</v>
      </c>
      <c r="K163" s="5">
        <f t="shared" si="29"/>
        <v>1.5069744164714655E-2</v>
      </c>
      <c r="L163" s="5">
        <f t="shared" si="35"/>
        <v>-3.9340272682442173E-3</v>
      </c>
      <c r="M163" s="5">
        <f t="shared" si="30"/>
        <v>2.4508663383727359E-2</v>
      </c>
      <c r="N163" s="4">
        <f t="shared" si="36"/>
        <v>50.056818303666915</v>
      </c>
      <c r="O163" s="4">
        <f t="shared" si="37"/>
        <v>49.331582645961539</v>
      </c>
      <c r="P163" s="5">
        <f t="shared" si="38"/>
        <v>1.4488249199255416E-2</v>
      </c>
      <c r="Q163" s="43">
        <f t="shared" si="31"/>
        <v>-9.0760323780634256E-3</v>
      </c>
      <c r="R163" s="14"/>
      <c r="S163" s="13">
        <f t="shared" si="32"/>
        <v>5.8569383006831467E-3</v>
      </c>
      <c r="T163" s="20" t="b">
        <f t="shared" si="39"/>
        <v>1</v>
      </c>
      <c r="U163" s="13"/>
      <c r="V163" s="13"/>
      <c r="W163" s="13">
        <f t="shared" si="40"/>
        <v>-2.0699109412937163E-4</v>
      </c>
    </row>
    <row r="164" spans="1:23" x14ac:dyDescent="0.2">
      <c r="A164" s="1">
        <v>43655</v>
      </c>
      <c r="B164" s="4">
        <v>49.799999</v>
      </c>
      <c r="C164" s="4">
        <v>50.377499</v>
      </c>
      <c r="D164" s="4">
        <v>49.702499000000003</v>
      </c>
      <c r="E164" s="4">
        <v>50.310001</v>
      </c>
      <c r="F164" s="4">
        <v>48.681941999999999</v>
      </c>
      <c r="G164" s="2">
        <v>82312000</v>
      </c>
      <c r="H164" s="4">
        <f t="shared" si="33"/>
        <v>82.311999999999998</v>
      </c>
      <c r="I164" s="10">
        <f t="shared" si="34"/>
        <v>0.30499999999999972</v>
      </c>
      <c r="J164" s="6" t="b">
        <f t="shared" si="28"/>
        <v>0</v>
      </c>
      <c r="K164" s="5">
        <f t="shared" si="29"/>
        <v>1.3580806067718991E-2</v>
      </c>
      <c r="L164" s="5">
        <f t="shared" si="35"/>
        <v>1.0241004221706913E-2</v>
      </c>
      <c r="M164" s="5">
        <f t="shared" si="30"/>
        <v>2.0533313626745479E-2</v>
      </c>
      <c r="N164" s="4">
        <f t="shared" si="36"/>
        <v>50.099015419722427</v>
      </c>
      <c r="O164" s="4">
        <f t="shared" si="37"/>
        <v>49.416662502834448</v>
      </c>
      <c r="P164" s="5">
        <f t="shared" si="38"/>
        <v>1.3620086366395088E-2</v>
      </c>
      <c r="Q164" s="43">
        <f t="shared" si="31"/>
        <v>-7.9146549368378973E-3</v>
      </c>
      <c r="R164" s="14"/>
      <c r="S164" s="13">
        <f t="shared" si="32"/>
        <v>5.5586637370909847E-3</v>
      </c>
      <c r="T164" s="20" t="b">
        <f t="shared" si="39"/>
        <v>0</v>
      </c>
      <c r="U164" s="13">
        <f>(E164-E163)/E163</f>
        <v>6.0993899390182939E-3</v>
      </c>
      <c r="V164" s="13"/>
      <c r="W164" s="13">
        <f t="shared" si="40"/>
        <v>8.4298438225788178E-4</v>
      </c>
    </row>
    <row r="165" spans="1:23" x14ac:dyDescent="0.2">
      <c r="A165" s="1">
        <v>43656</v>
      </c>
      <c r="B165" s="4">
        <v>50.462502000000001</v>
      </c>
      <c r="C165" s="4">
        <v>50.932499</v>
      </c>
      <c r="D165" s="4">
        <v>50.389999000000003</v>
      </c>
      <c r="E165" s="4">
        <v>50.807499</v>
      </c>
      <c r="F165" s="4">
        <v>49.163338000000003</v>
      </c>
      <c r="G165" s="2">
        <v>71588400</v>
      </c>
      <c r="H165" s="4">
        <f t="shared" si="33"/>
        <v>71.588399999999993</v>
      </c>
      <c r="I165" s="10">
        <f t="shared" si="34"/>
        <v>0.49749800000000022</v>
      </c>
      <c r="J165" s="6" t="b">
        <f t="shared" si="28"/>
        <v>0</v>
      </c>
      <c r="K165" s="5">
        <f t="shared" si="29"/>
        <v>1.0766025218615242E-2</v>
      </c>
      <c r="L165" s="5">
        <f t="shared" si="35"/>
        <v>6.83670024922663E-3</v>
      </c>
      <c r="M165" s="5">
        <f t="shared" si="30"/>
        <v>2.4343342416021877E-2</v>
      </c>
      <c r="N165" s="4">
        <f t="shared" si="36"/>
        <v>50.217096016435356</v>
      </c>
      <c r="O165" s="4">
        <f t="shared" si="37"/>
        <v>49.537604806935803</v>
      </c>
      <c r="P165" s="5">
        <f t="shared" si="38"/>
        <v>1.3531073347554077E-2</v>
      </c>
      <c r="Q165" s="43">
        <f t="shared" si="31"/>
        <v>3.4431099621542918E-3</v>
      </c>
      <c r="R165" s="14"/>
      <c r="S165" s="13">
        <f t="shared" si="32"/>
        <v>1.4246203789452553E-2</v>
      </c>
      <c r="T165" s="20" t="b">
        <f t="shared" si="39"/>
        <v>0</v>
      </c>
      <c r="U165" s="13">
        <f>(E165-E164)/E164</f>
        <v>9.8886501711657731E-3</v>
      </c>
      <c r="V165" s="13"/>
      <c r="W165" s="13">
        <f t="shared" si="40"/>
        <v>2.3569444573644086E-3</v>
      </c>
    </row>
    <row r="166" spans="1:23" x14ac:dyDescent="0.2">
      <c r="A166" s="1">
        <v>43657</v>
      </c>
      <c r="B166" s="4">
        <v>50.827499000000003</v>
      </c>
      <c r="C166" s="4">
        <v>51.097499999999997</v>
      </c>
      <c r="D166" s="4">
        <v>50.427501999999997</v>
      </c>
      <c r="E166" s="4">
        <v>50.4375</v>
      </c>
      <c r="F166" s="4">
        <v>48.805312999999998</v>
      </c>
      <c r="G166" s="2">
        <v>80767200</v>
      </c>
      <c r="H166" s="4">
        <f t="shared" si="33"/>
        <v>80.767200000000003</v>
      </c>
      <c r="I166" s="10">
        <f t="shared" si="34"/>
        <v>-0.36999899999999997</v>
      </c>
      <c r="J166" s="6" t="b">
        <f t="shared" si="28"/>
        <v>1</v>
      </c>
      <c r="K166" s="5">
        <f t="shared" si="29"/>
        <v>1.3286361081300432E-2</v>
      </c>
      <c r="L166" s="5">
        <f t="shared" si="35"/>
        <v>-7.6729921336480293E-3</v>
      </c>
      <c r="M166" s="5">
        <f t="shared" si="30"/>
        <v>3.2168736020277165E-2</v>
      </c>
      <c r="N166" s="4">
        <f t="shared" si="36"/>
        <v>50.253830013696131</v>
      </c>
      <c r="O166" s="4">
        <f t="shared" si="37"/>
        <v>49.615856562854432</v>
      </c>
      <c r="P166" s="5">
        <f t="shared" si="38"/>
        <v>1.2695021467375245E-2</v>
      </c>
      <c r="Q166" s="43">
        <f t="shared" si="31"/>
        <v>3.4558955259038648E-3</v>
      </c>
      <c r="R166" s="14"/>
      <c r="S166" s="13">
        <f t="shared" si="32"/>
        <v>1.6788172883020706E-2</v>
      </c>
      <c r="T166" s="20" t="b">
        <f t="shared" si="39"/>
        <v>1</v>
      </c>
      <c r="U166" s="13">
        <f>(E166-E165)/E165</f>
        <v>-7.2823698722111864E-3</v>
      </c>
      <c r="V166" s="13">
        <f>(E166-E164)/E164</f>
        <v>2.5342674908712536E-3</v>
      </c>
      <c r="W166" s="13">
        <f t="shared" si="40"/>
        <v>7.3150381393525166E-4</v>
      </c>
    </row>
    <row r="167" spans="1:23" x14ac:dyDescent="0.2">
      <c r="A167" s="1">
        <v>43658</v>
      </c>
      <c r="B167" s="4">
        <v>50.612499</v>
      </c>
      <c r="C167" s="4">
        <v>51</v>
      </c>
      <c r="D167" s="4">
        <v>50.549999</v>
      </c>
      <c r="E167" s="4">
        <v>50.825001</v>
      </c>
      <c r="F167" s="4">
        <v>49.180270999999998</v>
      </c>
      <c r="G167" s="2">
        <v>70380800</v>
      </c>
      <c r="H167" s="4">
        <f t="shared" si="33"/>
        <v>70.380799999999994</v>
      </c>
      <c r="I167" s="10">
        <f t="shared" si="34"/>
        <v>0.38750100000000032</v>
      </c>
      <c r="J167" s="6" t="b">
        <f t="shared" si="28"/>
        <v>0</v>
      </c>
      <c r="K167" s="5">
        <f t="shared" si="29"/>
        <v>8.9020971098337769E-3</v>
      </c>
      <c r="L167" s="5">
        <f t="shared" si="35"/>
        <v>4.1986071464284076E-3</v>
      </c>
      <c r="M167" s="5">
        <f t="shared" si="30"/>
        <v>2.7096499052354128E-2</v>
      </c>
      <c r="N167" s="4">
        <f t="shared" si="36"/>
        <v>50.349025178080112</v>
      </c>
      <c r="O167" s="4">
        <f t="shared" si="37"/>
        <v>49.720999557388829</v>
      </c>
      <c r="P167" s="5">
        <f t="shared" si="38"/>
        <v>1.2473441510933143E-2</v>
      </c>
      <c r="Q167" s="43">
        <f t="shared" si="31"/>
        <v>3.9916129698452174E-3</v>
      </c>
      <c r="R167" s="14"/>
      <c r="S167" s="13">
        <f t="shared" si="32"/>
        <v>1.292924380596143E-2</v>
      </c>
      <c r="T167" s="20" t="b">
        <f t="shared" si="39"/>
        <v>0</v>
      </c>
      <c r="U167" s="13"/>
      <c r="V167" s="13"/>
      <c r="W167" s="13">
        <f t="shared" si="40"/>
        <v>1.8942867510403918E-3</v>
      </c>
    </row>
    <row r="168" spans="1:23" x14ac:dyDescent="0.2">
      <c r="A168" s="1">
        <v>43661</v>
      </c>
      <c r="B168" s="4">
        <v>51.022499000000003</v>
      </c>
      <c r="C168" s="4">
        <v>51.467498999999997</v>
      </c>
      <c r="D168" s="4">
        <v>51</v>
      </c>
      <c r="E168" s="4">
        <v>51.302501999999997</v>
      </c>
      <c r="F168" s="4">
        <v>49.642322999999998</v>
      </c>
      <c r="G168" s="2">
        <v>67789600</v>
      </c>
      <c r="H168" s="4">
        <f t="shared" si="33"/>
        <v>67.789599999999993</v>
      </c>
      <c r="I168" s="10">
        <f t="shared" si="34"/>
        <v>0.47750099999999662</v>
      </c>
      <c r="J168" s="6" t="b">
        <f t="shared" si="28"/>
        <v>0</v>
      </c>
      <c r="K168" s="5">
        <f t="shared" si="29"/>
        <v>9.1666470588234617E-3</v>
      </c>
      <c r="L168" s="5">
        <f t="shared" si="35"/>
        <v>5.4878339063712568E-3</v>
      </c>
      <c r="M168" s="5">
        <f t="shared" si="30"/>
        <v>2.6621117647058871E-2</v>
      </c>
      <c r="N168" s="4">
        <f t="shared" si="36"/>
        <v>50.507937981733427</v>
      </c>
      <c r="O168" s="4">
        <f t="shared" si="37"/>
        <v>49.858521508920234</v>
      </c>
      <c r="P168" s="5">
        <f t="shared" si="38"/>
        <v>1.2857711060151768E-2</v>
      </c>
      <c r="Q168" s="43">
        <f t="shared" si="31"/>
        <v>9.7422709761885509E-3</v>
      </c>
      <c r="R168" s="14"/>
      <c r="S168" s="13">
        <f t="shared" si="32"/>
        <v>1.8998221994602153E-2</v>
      </c>
      <c r="T168" s="20" t="b">
        <f t="shared" si="39"/>
        <v>0</v>
      </c>
      <c r="U168" s="13"/>
      <c r="V168" s="13"/>
      <c r="W168" s="13">
        <f t="shared" si="40"/>
        <v>3.1562240399144702E-3</v>
      </c>
    </row>
    <row r="169" spans="1:23" x14ac:dyDescent="0.2">
      <c r="A169" s="1">
        <v>43662</v>
      </c>
      <c r="B169" s="4">
        <v>51.147499000000003</v>
      </c>
      <c r="C169" s="4">
        <v>51.527500000000003</v>
      </c>
      <c r="D169" s="4">
        <v>50.875</v>
      </c>
      <c r="E169" s="4">
        <v>51.125</v>
      </c>
      <c r="F169" s="4">
        <v>49.470562000000001</v>
      </c>
      <c r="G169" s="2">
        <v>67467200</v>
      </c>
      <c r="H169" s="4">
        <f t="shared" si="33"/>
        <v>67.467200000000005</v>
      </c>
      <c r="I169" s="10">
        <f t="shared" si="34"/>
        <v>-0.17750199999999694</v>
      </c>
      <c r="J169" s="6" t="b">
        <f t="shared" si="28"/>
        <v>1</v>
      </c>
      <c r="K169" s="5">
        <f t="shared" si="29"/>
        <v>1.2825552825552892E-2</v>
      </c>
      <c r="L169" s="5">
        <f t="shared" si="35"/>
        <v>-4.3988465594384929E-4</v>
      </c>
      <c r="M169" s="5">
        <f t="shared" si="30"/>
        <v>2.7605660933660913E-2</v>
      </c>
      <c r="N169" s="4">
        <f t="shared" si="36"/>
        <v>50.610781651444526</v>
      </c>
      <c r="O169" s="4">
        <f t="shared" si="37"/>
        <v>49.96865007336195</v>
      </c>
      <c r="P169" s="5">
        <f t="shared" si="38"/>
        <v>1.2687643959046598E-2</v>
      </c>
      <c r="Q169" s="43">
        <f t="shared" si="31"/>
        <v>5.2205941092777529E-3</v>
      </c>
      <c r="R169" s="14"/>
      <c r="S169" s="13">
        <f t="shared" si="32"/>
        <v>1.8113103940359958E-2</v>
      </c>
      <c r="T169" s="20" t="b">
        <f t="shared" si="39"/>
        <v>1</v>
      </c>
      <c r="U169" s="13"/>
      <c r="V169" s="13"/>
      <c r="W169" s="13">
        <f t="shared" si="40"/>
        <v>2.0361882472472587E-3</v>
      </c>
    </row>
    <row r="170" spans="1:23" x14ac:dyDescent="0.2">
      <c r="A170" s="1">
        <v>43663</v>
      </c>
      <c r="B170" s="4">
        <v>51.012501</v>
      </c>
      <c r="C170" s="4">
        <v>51.272499000000003</v>
      </c>
      <c r="D170" s="4">
        <v>50.817501</v>
      </c>
      <c r="E170" s="4">
        <v>50.837502000000001</v>
      </c>
      <c r="F170" s="4">
        <v>49.192371000000001</v>
      </c>
      <c r="G170" s="2">
        <v>56430000</v>
      </c>
      <c r="H170" s="4">
        <f t="shared" si="33"/>
        <v>56.43</v>
      </c>
      <c r="I170" s="10">
        <f t="shared" si="34"/>
        <v>-0.28749799999999937</v>
      </c>
      <c r="J170" s="6" t="b">
        <f t="shared" si="28"/>
        <v>1</v>
      </c>
      <c r="K170" s="5">
        <f t="shared" si="29"/>
        <v>8.9535689682970314E-3</v>
      </c>
      <c r="L170" s="5">
        <f t="shared" si="35"/>
        <v>-3.4305120621315878E-3</v>
      </c>
      <c r="M170" s="5">
        <f t="shared" si="30"/>
        <v>3.1979730762439471E-2</v>
      </c>
      <c r="N170" s="4">
        <f t="shared" si="36"/>
        <v>50.64856837620377</v>
      </c>
      <c r="O170" s="4">
        <f t="shared" si="37"/>
        <v>50.044202414808737</v>
      </c>
      <c r="P170" s="5">
        <f t="shared" si="38"/>
        <v>1.1932537893390525E-2</v>
      </c>
      <c r="Q170" s="43">
        <f t="shared" si="31"/>
        <v>3.3353879332076084E-3</v>
      </c>
      <c r="R170" s="14"/>
      <c r="S170" s="13">
        <f t="shared" si="32"/>
        <v>1.231882052740064E-2</v>
      </c>
      <c r="T170" s="20" t="b">
        <f t="shared" si="39"/>
        <v>1</v>
      </c>
      <c r="U170" s="13"/>
      <c r="V170" s="13"/>
      <c r="W170" s="13">
        <f t="shared" si="40"/>
        <v>7.4661413094703473E-4</v>
      </c>
    </row>
    <row r="171" spans="1:23" x14ac:dyDescent="0.2">
      <c r="A171" s="1">
        <v>43664</v>
      </c>
      <c r="B171" s="4">
        <v>51</v>
      </c>
      <c r="C171" s="4">
        <v>51.470001000000003</v>
      </c>
      <c r="D171" s="4">
        <v>50.924999</v>
      </c>
      <c r="E171" s="4">
        <v>51.415000999999997</v>
      </c>
      <c r="F171" s="4">
        <v>49.751179</v>
      </c>
      <c r="G171" s="2">
        <v>74162400</v>
      </c>
      <c r="H171" s="4">
        <f t="shared" si="33"/>
        <v>74.162400000000005</v>
      </c>
      <c r="I171" s="10">
        <f t="shared" si="34"/>
        <v>0.57749899999999599</v>
      </c>
      <c r="J171" s="6" t="b">
        <f t="shared" si="28"/>
        <v>0</v>
      </c>
      <c r="K171" s="5">
        <f t="shared" si="29"/>
        <v>1.0702052247463054E-2</v>
      </c>
      <c r="L171" s="5">
        <f t="shared" si="35"/>
        <v>8.1372745098038553E-3</v>
      </c>
      <c r="M171" s="5">
        <f t="shared" si="30"/>
        <v>2.3049975906725088E-2</v>
      </c>
      <c r="N171" s="4">
        <f t="shared" si="36"/>
        <v>50.776307146836473</v>
      </c>
      <c r="O171" s="4">
        <f t="shared" si="37"/>
        <v>50.163402291781892</v>
      </c>
      <c r="P171" s="5">
        <f t="shared" si="38"/>
        <v>1.2070685906365019E-2</v>
      </c>
      <c r="Q171" s="43">
        <f t="shared" si="31"/>
        <v>2.9283707602747715E-3</v>
      </c>
      <c r="R171" s="14"/>
      <c r="S171" s="13">
        <f t="shared" si="32"/>
        <v>1.3661762584614229E-2</v>
      </c>
      <c r="T171" s="20" t="b">
        <f t="shared" si="39"/>
        <v>0</v>
      </c>
      <c r="U171" s="13"/>
      <c r="V171" s="13"/>
      <c r="W171" s="13">
        <f t="shared" si="40"/>
        <v>2.5220608346497486E-3</v>
      </c>
    </row>
    <row r="172" spans="1:23" x14ac:dyDescent="0.2">
      <c r="A172" s="1">
        <v>43665</v>
      </c>
      <c r="B172" s="4">
        <v>51.447498000000003</v>
      </c>
      <c r="C172" s="4">
        <v>51.625</v>
      </c>
      <c r="D172" s="4">
        <v>50.59</v>
      </c>
      <c r="E172" s="4">
        <v>50.647499000000003</v>
      </c>
      <c r="F172" s="4">
        <v>49.008518000000002</v>
      </c>
      <c r="G172" s="2">
        <v>83717200</v>
      </c>
      <c r="H172" s="4">
        <f t="shared" si="33"/>
        <v>83.717200000000005</v>
      </c>
      <c r="I172" s="10">
        <f t="shared" si="34"/>
        <v>-0.76750199999999325</v>
      </c>
      <c r="J172" s="6" t="b">
        <f t="shared" si="28"/>
        <v>1</v>
      </c>
      <c r="K172" s="5">
        <f t="shared" si="29"/>
        <v>2.0458588653884099E-2</v>
      </c>
      <c r="L172" s="5">
        <f t="shared" si="35"/>
        <v>-1.5549813520571975E-2</v>
      </c>
      <c r="M172" s="5">
        <f t="shared" si="30"/>
        <v>3.1260762996639671E-2</v>
      </c>
      <c r="N172" s="4">
        <f t="shared" si="36"/>
        <v>50.754839122363727</v>
      </c>
      <c r="O172" s="4">
        <f t="shared" si="37"/>
        <v>50.205497657713899</v>
      </c>
      <c r="P172" s="5">
        <f t="shared" si="38"/>
        <v>1.0823430320120467E-2</v>
      </c>
      <c r="Q172" s="43">
        <f t="shared" si="31"/>
        <v>-3.247751844239252E-3</v>
      </c>
      <c r="R172" s="14"/>
      <c r="S172" s="13">
        <f t="shared" si="32"/>
        <v>1.7144392390613661E-2</v>
      </c>
      <c r="T172" s="20" t="b">
        <f t="shared" si="39"/>
        <v>1</v>
      </c>
      <c r="U172" s="13"/>
      <c r="V172" s="13"/>
      <c r="W172" s="13">
        <f t="shared" si="40"/>
        <v>-4.2279609682256344E-4</v>
      </c>
    </row>
    <row r="173" spans="1:23" x14ac:dyDescent="0.2">
      <c r="A173" s="1">
        <v>43668</v>
      </c>
      <c r="B173" s="4">
        <v>50.912497999999999</v>
      </c>
      <c r="C173" s="4">
        <v>51.807499</v>
      </c>
      <c r="D173" s="4">
        <v>50.902500000000003</v>
      </c>
      <c r="E173" s="4">
        <v>51.805</v>
      </c>
      <c r="F173" s="4">
        <v>50.128554999999999</v>
      </c>
      <c r="G173" s="2">
        <v>89111600</v>
      </c>
      <c r="H173" s="4">
        <f t="shared" si="33"/>
        <v>89.111599999999996</v>
      </c>
      <c r="I173" s="10">
        <f t="shared" si="34"/>
        <v>1.1575009999999963</v>
      </c>
      <c r="J173" s="6" t="b">
        <f t="shared" si="28"/>
        <v>0</v>
      </c>
      <c r="K173" s="5">
        <f t="shared" si="29"/>
        <v>1.7779067825745228E-2</v>
      </c>
      <c r="L173" s="5">
        <f t="shared" si="35"/>
        <v>1.753011608269546E-2</v>
      </c>
      <c r="M173" s="5">
        <f t="shared" si="30"/>
        <v>1.5204459505918269E-2</v>
      </c>
      <c r="N173" s="4">
        <f t="shared" si="36"/>
        <v>50.929865935303106</v>
      </c>
      <c r="O173" s="4">
        <f t="shared" si="37"/>
        <v>50.34458481791269</v>
      </c>
      <c r="P173" s="5">
        <f t="shared" si="38"/>
        <v>1.1491903751207715E-2</v>
      </c>
      <c r="Q173" s="43">
        <f t="shared" si="31"/>
        <v>-5.373258853236621E-4</v>
      </c>
      <c r="R173" s="14"/>
      <c r="S173" s="13">
        <f t="shared" si="32"/>
        <v>1.723218878706187E-2</v>
      </c>
      <c r="T173" s="20" t="b">
        <f t="shared" si="39"/>
        <v>0</v>
      </c>
      <c r="U173" s="13"/>
      <c r="V173" s="13"/>
      <c r="W173" s="13">
        <f t="shared" si="40"/>
        <v>3.4484753762574348E-3</v>
      </c>
    </row>
    <row r="174" spans="1:23" x14ac:dyDescent="0.2">
      <c r="A174" s="1">
        <v>43669</v>
      </c>
      <c r="B174" s="4">
        <v>52.115001999999997</v>
      </c>
      <c r="C174" s="4">
        <v>52.227500999999997</v>
      </c>
      <c r="D174" s="4">
        <v>51.822498000000003</v>
      </c>
      <c r="E174" s="4">
        <v>52.209999000000003</v>
      </c>
      <c r="F174" s="4">
        <v>50.520443</v>
      </c>
      <c r="G174" s="2">
        <v>73420800</v>
      </c>
      <c r="H174" s="4">
        <f t="shared" si="33"/>
        <v>73.4208</v>
      </c>
      <c r="I174" s="10">
        <f t="shared" si="34"/>
        <v>0.40499900000000366</v>
      </c>
      <c r="J174" s="6" t="b">
        <f t="shared" si="28"/>
        <v>0</v>
      </c>
      <c r="K174" s="5">
        <f t="shared" si="29"/>
        <v>7.8151964036931136E-3</v>
      </c>
      <c r="L174" s="5">
        <f t="shared" si="35"/>
        <v>1.8228340469027794E-3</v>
      </c>
      <c r="M174" s="5">
        <f t="shared" si="30"/>
        <v>2.5125284389031242E-2</v>
      </c>
      <c r="N174" s="4">
        <f t="shared" si="36"/>
        <v>51.143221446085924</v>
      </c>
      <c r="O174" s="4">
        <f t="shared" si="37"/>
        <v>50.506794746789851</v>
      </c>
      <c r="P174" s="5">
        <f t="shared" si="38"/>
        <v>1.2444008830514927E-2</v>
      </c>
      <c r="Q174" s="43">
        <f t="shared" si="31"/>
        <v>1.3281849181717218E-2</v>
      </c>
      <c r="R174" s="14"/>
      <c r="S174" s="13">
        <f t="shared" si="32"/>
        <v>2.1200845845369683E-2</v>
      </c>
      <c r="T174" s="20" t="b">
        <f t="shared" si="39"/>
        <v>0</v>
      </c>
      <c r="U174" s="13">
        <f>(E174-E173)/E173</f>
        <v>7.8177589035808067E-3</v>
      </c>
      <c r="V174" s="13"/>
      <c r="W174" s="13">
        <f t="shared" si="40"/>
        <v>4.1892022856264153E-3</v>
      </c>
    </row>
    <row r="175" spans="1:23" x14ac:dyDescent="0.2">
      <c r="A175" s="1">
        <v>43670</v>
      </c>
      <c r="B175" s="4">
        <v>51.917499999999997</v>
      </c>
      <c r="C175" s="4">
        <v>52.287497999999999</v>
      </c>
      <c r="D175" s="4">
        <v>51.792499999999997</v>
      </c>
      <c r="E175" s="4">
        <v>52.167499999999997</v>
      </c>
      <c r="F175" s="4">
        <v>50.479323999999998</v>
      </c>
      <c r="G175" s="2">
        <v>59966400</v>
      </c>
      <c r="H175" s="4">
        <f t="shared" si="33"/>
        <v>59.9664</v>
      </c>
      <c r="I175" s="10">
        <f t="shared" si="34"/>
        <v>-4.2499000000006504E-2</v>
      </c>
      <c r="J175" s="6" t="b">
        <f t="shared" si="28"/>
        <v>0</v>
      </c>
      <c r="K175" s="5">
        <f t="shared" si="29"/>
        <v>9.5573297292079456E-3</v>
      </c>
      <c r="L175" s="5">
        <f t="shared" si="35"/>
        <v>4.8153320171425819E-3</v>
      </c>
      <c r="M175" s="5">
        <f t="shared" si="30"/>
        <v>2.535455905777861E-2</v>
      </c>
      <c r="N175" s="4">
        <f t="shared" si="36"/>
        <v>51.313934538404936</v>
      </c>
      <c r="O175" s="4">
        <f t="shared" si="37"/>
        <v>50.651203899242908</v>
      </c>
      <c r="P175" s="5">
        <f t="shared" si="38"/>
        <v>1.2915217769279022E-2</v>
      </c>
      <c r="Q175" s="43">
        <f t="shared" si="31"/>
        <v>9.3262281658968733E-3</v>
      </c>
      <c r="R175" s="14"/>
      <c r="S175" s="13">
        <f t="shared" si="32"/>
        <v>1.8972691732816124E-2</v>
      </c>
      <c r="T175" s="20" t="b">
        <f t="shared" si="39"/>
        <v>1</v>
      </c>
      <c r="U175" s="13">
        <f>(E175-E174)/E174</f>
        <v>-8.140011647961629E-4</v>
      </c>
      <c r="V175" s="13"/>
      <c r="W175" s="13">
        <f t="shared" si="40"/>
        <v>3.3379417152862409E-3</v>
      </c>
    </row>
    <row r="176" spans="1:23" x14ac:dyDescent="0.2">
      <c r="A176" s="1">
        <v>43671</v>
      </c>
      <c r="B176" s="4">
        <v>52.222499999999997</v>
      </c>
      <c r="C176" s="4">
        <v>52.310001</v>
      </c>
      <c r="D176" s="4">
        <v>51.682499</v>
      </c>
      <c r="E176" s="4">
        <v>51.755001</v>
      </c>
      <c r="F176" s="4">
        <v>50.080185</v>
      </c>
      <c r="G176" s="2">
        <v>55638400</v>
      </c>
      <c r="H176" s="4">
        <f t="shared" si="33"/>
        <v>55.638399999999997</v>
      </c>
      <c r="I176" s="10">
        <f t="shared" si="34"/>
        <v>-0.41249899999999684</v>
      </c>
      <c r="J176" s="6" t="b">
        <f t="shared" si="28"/>
        <v>1</v>
      </c>
      <c r="K176" s="5">
        <f t="shared" si="29"/>
        <v>1.2141479459033121E-2</v>
      </c>
      <c r="L176" s="5">
        <f t="shared" si="35"/>
        <v>-8.9520608932930554E-3</v>
      </c>
      <c r="M176" s="5">
        <f t="shared" si="30"/>
        <v>3.1003028704165405E-2</v>
      </c>
      <c r="N176" s="4">
        <f t="shared" si="36"/>
        <v>51.387445615337448</v>
      </c>
      <c r="O176" s="4">
        <f t="shared" si="37"/>
        <v>50.747186255830485</v>
      </c>
      <c r="P176" s="5">
        <f t="shared" si="38"/>
        <v>1.2459450977572371E-2</v>
      </c>
      <c r="Q176" s="43">
        <f t="shared" si="31"/>
        <v>5.7417406358585017E-3</v>
      </c>
      <c r="R176" s="14"/>
      <c r="S176" s="13">
        <f t="shared" si="32"/>
        <v>1.7952933320880993E-2</v>
      </c>
      <c r="T176" s="20" t="b">
        <f t="shared" si="39"/>
        <v>1</v>
      </c>
      <c r="U176" s="13">
        <f>(E176-E175)/E175</f>
        <v>-7.9072027603392311E-3</v>
      </c>
      <c r="V176" s="13">
        <f>(E176-E164)/E164</f>
        <v>2.8721923499862387E-2</v>
      </c>
      <c r="W176" s="13">
        <f t="shared" si="40"/>
        <v>1.432575334434623E-3</v>
      </c>
    </row>
    <row r="177" spans="1:23" x14ac:dyDescent="0.2">
      <c r="A177" s="1">
        <v>43672</v>
      </c>
      <c r="B177" s="4">
        <v>51.869999</v>
      </c>
      <c r="C177" s="4">
        <v>52.432499</v>
      </c>
      <c r="D177" s="4">
        <v>51.784999999999997</v>
      </c>
      <c r="E177" s="4">
        <v>51.935001</v>
      </c>
      <c r="F177" s="4">
        <v>50.254348999999998</v>
      </c>
      <c r="G177" s="2">
        <v>70475600</v>
      </c>
      <c r="H177" s="4">
        <f t="shared" si="33"/>
        <v>70.4756</v>
      </c>
      <c r="I177" s="10">
        <f t="shared" si="34"/>
        <v>0.17999999999999972</v>
      </c>
      <c r="J177" s="6" t="b">
        <f t="shared" si="28"/>
        <v>1</v>
      </c>
      <c r="K177" s="5">
        <f t="shared" si="29"/>
        <v>1.2503601428985293E-2</v>
      </c>
      <c r="L177" s="5">
        <f t="shared" si="35"/>
        <v>1.253171414173341E-3</v>
      </c>
      <c r="M177" s="5">
        <f t="shared" si="30"/>
        <v>2.9557806314569838E-2</v>
      </c>
      <c r="N177" s="4">
        <f t="shared" si="36"/>
        <v>51.478704846114539</v>
      </c>
      <c r="O177" s="4">
        <f t="shared" si="37"/>
        <v>50.85047449445392</v>
      </c>
      <c r="P177" s="5">
        <f t="shared" si="38"/>
        <v>1.2203693809675091E-2</v>
      </c>
      <c r="Q177" s="43">
        <f t="shared" si="31"/>
        <v>5.9499390048966226E-3</v>
      </c>
      <c r="R177" s="14"/>
      <c r="S177" s="13">
        <f t="shared" si="32"/>
        <v>1.8527936099725917E-2</v>
      </c>
      <c r="T177" s="20" t="b">
        <f t="shared" si="39"/>
        <v>0</v>
      </c>
      <c r="U177" s="13"/>
      <c r="V177" s="13"/>
      <c r="W177" s="13">
        <f t="shared" si="40"/>
        <v>1.7759051784790971E-3</v>
      </c>
    </row>
    <row r="178" spans="1:23" x14ac:dyDescent="0.2">
      <c r="A178" s="1">
        <v>43675</v>
      </c>
      <c r="B178" s="4">
        <v>52.115001999999997</v>
      </c>
      <c r="C178" s="4">
        <v>52.66</v>
      </c>
      <c r="D178" s="4">
        <v>52.110000999999997</v>
      </c>
      <c r="E178" s="4">
        <v>52.419998</v>
      </c>
      <c r="F178" s="4">
        <v>50.723660000000002</v>
      </c>
      <c r="G178" s="2">
        <v>86693600</v>
      </c>
      <c r="H178" s="4">
        <f t="shared" si="33"/>
        <v>86.693600000000004</v>
      </c>
      <c r="I178" s="10">
        <f t="shared" si="34"/>
        <v>0.4849969999999999</v>
      </c>
      <c r="J178" s="6" t="b">
        <f t="shared" si="28"/>
        <v>0</v>
      </c>
      <c r="K178" s="5">
        <f t="shared" si="29"/>
        <v>1.0554576654105221E-2</v>
      </c>
      <c r="L178" s="5">
        <f t="shared" si="35"/>
        <v>5.852364737508841E-3</v>
      </c>
      <c r="M178" s="5">
        <f t="shared" si="30"/>
        <v>2.6604125377007661E-2</v>
      </c>
      <c r="N178" s="4">
        <f t="shared" si="36"/>
        <v>51.635587038428781</v>
      </c>
      <c r="O178" s="4">
        <f t="shared" si="37"/>
        <v>50.986954799284014</v>
      </c>
      <c r="P178" s="5">
        <f t="shared" si="38"/>
        <v>1.256172876783671E-2</v>
      </c>
      <c r="Q178" s="43">
        <f t="shared" si="31"/>
        <v>9.1877325073915078E-3</v>
      </c>
      <c r="R178" s="14"/>
      <c r="S178" s="13">
        <f t="shared" si="32"/>
        <v>1.9839281788523407E-2</v>
      </c>
      <c r="T178" s="20" t="b">
        <f t="shared" si="39"/>
        <v>0</v>
      </c>
      <c r="U178" s="13"/>
      <c r="V178" s="13"/>
      <c r="W178" s="13">
        <f t="shared" si="40"/>
        <v>3.0475163037456112E-3</v>
      </c>
    </row>
    <row r="179" spans="1:23" x14ac:dyDescent="0.2">
      <c r="A179" s="1">
        <v>43676</v>
      </c>
      <c r="B179" s="4">
        <v>52.189999</v>
      </c>
      <c r="C179" s="4">
        <v>52.540000999999997</v>
      </c>
      <c r="D179" s="4">
        <v>51.827499000000003</v>
      </c>
      <c r="E179" s="4">
        <v>52.195</v>
      </c>
      <c r="F179" s="4">
        <v>50.505932000000001</v>
      </c>
      <c r="G179" s="2">
        <v>135742800</v>
      </c>
      <c r="H179" s="4">
        <f t="shared" si="33"/>
        <v>135.74279999999999</v>
      </c>
      <c r="I179" s="10">
        <f t="shared" si="34"/>
        <v>-0.22499799999999937</v>
      </c>
      <c r="J179" s="6" t="b">
        <f t="shared" si="28"/>
        <v>0</v>
      </c>
      <c r="K179" s="5">
        <f t="shared" si="29"/>
        <v>1.3747566711640735E-2</v>
      </c>
      <c r="L179" s="5">
        <f t="shared" si="35"/>
        <v>9.5822956425042915E-5</v>
      </c>
      <c r="M179" s="5">
        <f t="shared" si="30"/>
        <v>2.5499339645928151E-2</v>
      </c>
      <c r="N179" s="4">
        <f t="shared" si="36"/>
        <v>51.728822532023983</v>
      </c>
      <c r="O179" s="4">
        <f t="shared" si="37"/>
        <v>51.092002208041926</v>
      </c>
      <c r="P179" s="5">
        <f t="shared" si="38"/>
        <v>1.2310744625741641E-2</v>
      </c>
      <c r="Q179" s="43">
        <f t="shared" si="31"/>
        <v>1.9075722807131723E-3</v>
      </c>
      <c r="R179" s="14"/>
      <c r="S179" s="13">
        <f t="shared" si="32"/>
        <v>1.5681363469540289E-2</v>
      </c>
      <c r="T179" s="20" t="b">
        <f t="shared" si="39"/>
        <v>1</v>
      </c>
      <c r="U179" s="13"/>
      <c r="V179" s="13"/>
      <c r="W179" s="13">
        <f t="shared" si="40"/>
        <v>1.8056441098619311E-3</v>
      </c>
    </row>
    <row r="180" spans="1:23" x14ac:dyDescent="0.2">
      <c r="A180" s="1">
        <v>43677</v>
      </c>
      <c r="B180" s="4">
        <v>54.104999999999997</v>
      </c>
      <c r="C180" s="4">
        <v>55.342498999999997</v>
      </c>
      <c r="D180" s="4">
        <v>52.825001</v>
      </c>
      <c r="E180" s="4">
        <v>53.259998000000003</v>
      </c>
      <c r="F180" s="4">
        <v>51.536472000000003</v>
      </c>
      <c r="G180" s="2">
        <v>277125600</v>
      </c>
      <c r="H180" s="4">
        <f t="shared" si="33"/>
        <v>277.12560000000002</v>
      </c>
      <c r="I180" s="10">
        <f t="shared" si="34"/>
        <v>1.0649980000000028</v>
      </c>
      <c r="J180" s="6" t="b">
        <f t="shared" si="28"/>
        <v>1</v>
      </c>
      <c r="K180" s="5">
        <f t="shared" si="29"/>
        <v>4.7657320441886905E-2</v>
      </c>
      <c r="L180" s="5">
        <f t="shared" si="35"/>
        <v>-1.5617817207282024E-2</v>
      </c>
      <c r="M180" s="5">
        <f t="shared" si="30"/>
        <v>2.4392408435543557E-2</v>
      </c>
      <c r="N180" s="4">
        <f t="shared" si="36"/>
        <v>51.984018443353321</v>
      </c>
      <c r="O180" s="4">
        <f t="shared" si="37"/>
        <v>51.280523581255672</v>
      </c>
      <c r="P180" s="5">
        <f t="shared" si="38"/>
        <v>1.3532906519418917E-2</v>
      </c>
      <c r="Q180" s="43">
        <f t="shared" si="31"/>
        <v>1.6177713494063432E-2</v>
      </c>
      <c r="R180" s="14"/>
      <c r="S180" s="13">
        <f t="shared" si="32"/>
        <v>6.4606020411953957E-2</v>
      </c>
      <c r="T180" s="20" t="b">
        <f t="shared" si="39"/>
        <v>0</v>
      </c>
      <c r="U180" s="13"/>
      <c r="V180" s="13"/>
      <c r="W180" s="13">
        <f t="shared" si="40"/>
        <v>4.9333408115244184E-3</v>
      </c>
    </row>
    <row r="181" spans="1:23" x14ac:dyDescent="0.2">
      <c r="A181" s="1">
        <v>43678</v>
      </c>
      <c r="B181" s="4">
        <v>53.474997999999999</v>
      </c>
      <c r="C181" s="4">
        <v>54.5075</v>
      </c>
      <c r="D181" s="4">
        <v>51.685001</v>
      </c>
      <c r="E181" s="4">
        <v>52.107498</v>
      </c>
      <c r="F181" s="4">
        <v>50.421264999999998</v>
      </c>
      <c r="G181" s="2">
        <v>216071600</v>
      </c>
      <c r="H181" s="4">
        <f t="shared" si="33"/>
        <v>216.07159999999999</v>
      </c>
      <c r="I181" s="10">
        <f t="shared" si="34"/>
        <v>-1.1525000000000034</v>
      </c>
      <c r="J181" s="6" t="b">
        <f t="shared" si="28"/>
        <v>1</v>
      </c>
      <c r="K181" s="5">
        <f t="shared" si="29"/>
        <v>5.4609634234117563E-2</v>
      </c>
      <c r="L181" s="5">
        <f t="shared" si="35"/>
        <v>-2.5572698478642294E-2</v>
      </c>
      <c r="M181" s="5">
        <f t="shared" si="30"/>
        <v>2.4450729912920029E-2</v>
      </c>
      <c r="N181" s="4">
        <f t="shared" si="36"/>
        <v>52.0045983694611</v>
      </c>
      <c r="O181" s="4">
        <f t="shared" si="37"/>
        <v>51.35243440027692</v>
      </c>
      <c r="P181" s="5">
        <f t="shared" si="38"/>
        <v>1.2540505832790993E-2</v>
      </c>
      <c r="Q181" s="43">
        <f t="shared" si="31"/>
        <v>-6.1455598058955205E-3</v>
      </c>
      <c r="R181" s="14"/>
      <c r="S181" s="13">
        <f t="shared" si="32"/>
        <v>4.8128467655058196E-2</v>
      </c>
      <c r="T181" s="20" t="b">
        <f t="shared" si="39"/>
        <v>1</v>
      </c>
      <c r="U181" s="13"/>
      <c r="V181" s="13"/>
      <c r="W181" s="13">
        <f t="shared" si="40"/>
        <v>3.9588948149909598E-4</v>
      </c>
    </row>
    <row r="182" spans="1:23" x14ac:dyDescent="0.2">
      <c r="A182" s="1">
        <v>43679</v>
      </c>
      <c r="B182" s="4">
        <v>51.3825</v>
      </c>
      <c r="C182" s="4">
        <v>51.607498</v>
      </c>
      <c r="D182" s="4">
        <v>50.407501000000003</v>
      </c>
      <c r="E182" s="4">
        <v>51.005001</v>
      </c>
      <c r="F182" s="4">
        <v>49.35445</v>
      </c>
      <c r="G182" s="2">
        <v>163448400</v>
      </c>
      <c r="H182" s="4">
        <f t="shared" si="33"/>
        <v>163.44839999999999</v>
      </c>
      <c r="I182" s="10">
        <f t="shared" si="34"/>
        <v>-1.1024969999999996</v>
      </c>
      <c r="J182" s="6" t="b">
        <f t="shared" si="28"/>
        <v>1</v>
      </c>
      <c r="K182" s="5">
        <f t="shared" si="29"/>
        <v>2.3805921265567125E-2</v>
      </c>
      <c r="L182" s="5">
        <f t="shared" si="35"/>
        <v>-7.3468398773901666E-3</v>
      </c>
      <c r="M182" s="5">
        <f t="shared" si="30"/>
        <v>2.0890759889088797E-2</v>
      </c>
      <c r="N182" s="4">
        <f t="shared" si="36"/>
        <v>51.837998807884247</v>
      </c>
      <c r="O182" s="4">
        <f t="shared" si="37"/>
        <v>51.322222800252838</v>
      </c>
      <c r="P182" s="5">
        <f t="shared" si="38"/>
        <v>9.9497669565315593E-3</v>
      </c>
      <c r="Q182" s="43">
        <f t="shared" si="31"/>
        <v>-2.7595544596267743E-2</v>
      </c>
      <c r="R182" s="14"/>
      <c r="S182" s="13">
        <f t="shared" si="32"/>
        <v>-4.446560692639814E-3</v>
      </c>
      <c r="T182" s="20" t="b">
        <f t="shared" si="39"/>
        <v>1</v>
      </c>
      <c r="U182" s="13"/>
      <c r="V182" s="13"/>
      <c r="W182" s="13">
        <f t="shared" si="40"/>
        <v>-3.2035544317305089E-3</v>
      </c>
    </row>
    <row r="183" spans="1:23" x14ac:dyDescent="0.2">
      <c r="A183" s="1">
        <v>43682</v>
      </c>
      <c r="B183" s="4">
        <v>49.497501</v>
      </c>
      <c r="C183" s="4">
        <v>49.662497999999999</v>
      </c>
      <c r="D183" s="4">
        <v>48.145000000000003</v>
      </c>
      <c r="E183" s="4">
        <v>48.334999000000003</v>
      </c>
      <c r="F183" s="4">
        <v>46.770851</v>
      </c>
      <c r="G183" s="2">
        <v>209572000</v>
      </c>
      <c r="H183" s="4">
        <f t="shared" si="33"/>
        <v>209.572</v>
      </c>
      <c r="I183" s="10">
        <f t="shared" si="34"/>
        <v>-2.6700019999999967</v>
      </c>
      <c r="J183" s="6" t="b">
        <f t="shared" si="28"/>
        <v>1</v>
      </c>
      <c r="K183" s="5">
        <f t="shared" si="29"/>
        <v>3.1519327032921304E-2</v>
      </c>
      <c r="L183" s="5">
        <f t="shared" si="35"/>
        <v>-2.3486074579805481E-2</v>
      </c>
      <c r="M183" s="5">
        <f t="shared" si="30"/>
        <v>2.8541883892408405E-2</v>
      </c>
      <c r="N183" s="4">
        <f t="shared" si="36"/>
        <v>51.254165506570203</v>
      </c>
      <c r="O183" s="4">
        <f t="shared" si="37"/>
        <v>51.062464208926507</v>
      </c>
      <c r="P183" s="5">
        <f t="shared" si="38"/>
        <v>3.7402091273756577E-3</v>
      </c>
      <c r="Q183" s="43">
        <f t="shared" si="31"/>
        <v>-6.0661713557147667E-2</v>
      </c>
      <c r="R183" s="14"/>
      <c r="S183" s="13">
        <f t="shared" si="32"/>
        <v>-3.1054402912211496E-2</v>
      </c>
      <c r="T183" s="20" t="b">
        <f t="shared" si="39"/>
        <v>1</v>
      </c>
      <c r="U183" s="13"/>
      <c r="V183" s="13"/>
      <c r="W183" s="13">
        <f t="shared" si="40"/>
        <v>-1.1262651235395427E-2</v>
      </c>
    </row>
    <row r="184" spans="1:23" x14ac:dyDescent="0.2">
      <c r="A184" s="1">
        <v>43683</v>
      </c>
      <c r="B184" s="4">
        <v>49.077499000000003</v>
      </c>
      <c r="C184" s="4">
        <v>49.517502</v>
      </c>
      <c r="D184" s="4">
        <v>48.509998000000003</v>
      </c>
      <c r="E184" s="4">
        <v>49.25</v>
      </c>
      <c r="F184" s="4">
        <v>47.656238999999999</v>
      </c>
      <c r="G184" s="2">
        <v>143299200</v>
      </c>
      <c r="H184" s="4">
        <f t="shared" si="33"/>
        <v>143.29920000000001</v>
      </c>
      <c r="I184" s="10">
        <f t="shared" si="34"/>
        <v>0.91500099999999662</v>
      </c>
      <c r="J184" s="6" t="b">
        <f t="shared" si="28"/>
        <v>0</v>
      </c>
      <c r="K184" s="5">
        <f t="shared" si="29"/>
        <v>2.0768996939558672E-2</v>
      </c>
      <c r="L184" s="5">
        <f t="shared" si="35"/>
        <v>3.5148694109289657E-3</v>
      </c>
      <c r="M184" s="5">
        <f t="shared" si="30"/>
        <v>1.7599650282401652E-2</v>
      </c>
      <c r="N184" s="4">
        <f t="shared" si="36"/>
        <v>50.920137922141834</v>
      </c>
      <c r="O184" s="4">
        <f t="shared" si="37"/>
        <v>50.904858625541593</v>
      </c>
      <c r="P184" s="5">
        <f t="shared" si="38"/>
        <v>3.0006392802005527E-4</v>
      </c>
      <c r="Q184" s="43">
        <f t="shared" si="31"/>
        <v>-4.7331763433692872E-2</v>
      </c>
      <c r="R184" s="111"/>
      <c r="S184" s="13">
        <f t="shared" si="32"/>
        <v>-2.7545799744032481E-2</v>
      </c>
      <c r="T184" s="20" t="b">
        <f t="shared" si="39"/>
        <v>0</v>
      </c>
      <c r="U184" s="13"/>
      <c r="V184" s="13"/>
      <c r="W184" s="13">
        <f t="shared" si="40"/>
        <v>-6.5170817069600132E-3</v>
      </c>
    </row>
    <row r="185" spans="1:23" x14ac:dyDescent="0.2">
      <c r="A185" s="1">
        <v>43684</v>
      </c>
      <c r="B185" s="4">
        <v>48.852500999999997</v>
      </c>
      <c r="C185" s="4">
        <v>49.889999000000003</v>
      </c>
      <c r="D185" s="4">
        <v>48.455002</v>
      </c>
      <c r="E185" s="4">
        <v>49.759998000000003</v>
      </c>
      <c r="F185" s="4">
        <v>48.149731000000003</v>
      </c>
      <c r="G185" s="2">
        <v>133457600</v>
      </c>
      <c r="H185" s="4">
        <f t="shared" si="33"/>
        <v>133.45760000000001</v>
      </c>
      <c r="I185" s="10">
        <f t="shared" si="34"/>
        <v>0.50999800000000306</v>
      </c>
      <c r="J185" s="6" t="b">
        <f t="shared" si="28"/>
        <v>0</v>
      </c>
      <c r="K185" s="5">
        <f t="shared" si="29"/>
        <v>2.9615043664635545E-2</v>
      </c>
      <c r="L185" s="5">
        <f t="shared" si="35"/>
        <v>1.8576264908116095E-2</v>
      </c>
      <c r="M185" s="5">
        <f t="shared" si="30"/>
        <v>6.3000926096339364E-3</v>
      </c>
      <c r="N185" s="4">
        <f t="shared" si="36"/>
        <v>50.726781268451532</v>
      </c>
      <c r="O185" s="4">
        <f t="shared" si="37"/>
        <v>50.805305527668409</v>
      </c>
      <c r="P185" s="5">
        <f t="shared" si="38"/>
        <v>-1.5479842649845723E-3</v>
      </c>
      <c r="Q185" s="43">
        <f t="shared" si="31"/>
        <v>-4.4784613011991312E-2</v>
      </c>
      <c r="R185" s="111"/>
      <c r="S185" s="13">
        <f t="shared" si="32"/>
        <v>-1.6495867617209694E-2</v>
      </c>
      <c r="T185" s="20" t="b">
        <f t="shared" si="39"/>
        <v>0</v>
      </c>
      <c r="U185" s="13"/>
      <c r="V185" s="13"/>
      <c r="W185" s="13">
        <f t="shared" si="40"/>
        <v>-3.7972531414967631E-3</v>
      </c>
    </row>
    <row r="186" spans="1:23" x14ac:dyDescent="0.2">
      <c r="A186" s="1">
        <v>43685</v>
      </c>
      <c r="B186" s="4">
        <v>50.049999</v>
      </c>
      <c r="C186" s="4">
        <v>50.8825</v>
      </c>
      <c r="D186" s="4">
        <v>49.847499999999997</v>
      </c>
      <c r="E186" s="4">
        <v>50.857498</v>
      </c>
      <c r="F186" s="4">
        <v>49.211727000000003</v>
      </c>
      <c r="G186" s="2">
        <v>108038000</v>
      </c>
      <c r="H186" s="4">
        <f t="shared" si="33"/>
        <v>108.038</v>
      </c>
      <c r="I186" s="10">
        <f t="shared" si="34"/>
        <v>1.0974999999999966</v>
      </c>
      <c r="J186" s="6" t="b">
        <f t="shared" si="28"/>
        <v>0</v>
      </c>
      <c r="K186" s="5">
        <f t="shared" si="29"/>
        <v>2.07633281508602E-2</v>
      </c>
      <c r="L186" s="5">
        <f t="shared" si="35"/>
        <v>1.6133846476200728E-2</v>
      </c>
      <c r="M186" s="5">
        <f t="shared" si="30"/>
        <v>1.2754360800441213E-2</v>
      </c>
      <c r="N186" s="4">
        <f t="shared" si="36"/>
        <v>50.74856739037628</v>
      </c>
      <c r="O186" s="4">
        <f t="shared" si="37"/>
        <v>50.809844003523331</v>
      </c>
      <c r="P186" s="5">
        <f t="shared" si="38"/>
        <v>-1.2074550336699948E-3</v>
      </c>
      <c r="Q186" s="43">
        <f t="shared" si="31"/>
        <v>-1.7755523686904268E-2</v>
      </c>
      <c r="R186" s="14"/>
      <c r="S186" s="13">
        <f t="shared" si="32"/>
        <v>2.6391406991543658E-3</v>
      </c>
      <c r="T186" s="20" t="b">
        <f t="shared" si="39"/>
        <v>0</v>
      </c>
      <c r="U186" s="13"/>
      <c r="V186" s="13"/>
      <c r="W186" s="13">
        <f t="shared" si="40"/>
        <v>4.2947968272328733E-4</v>
      </c>
    </row>
    <row r="187" spans="1:23" x14ac:dyDescent="0.2">
      <c r="A187" s="1">
        <v>43686</v>
      </c>
      <c r="B187" s="4">
        <v>50.325001</v>
      </c>
      <c r="C187" s="4">
        <v>50.689999</v>
      </c>
      <c r="D187" s="4">
        <v>49.822498000000003</v>
      </c>
      <c r="E187" s="4">
        <v>50.247501</v>
      </c>
      <c r="F187" s="4">
        <v>48.806193999999998</v>
      </c>
      <c r="G187" s="2">
        <v>98478800</v>
      </c>
      <c r="H187" s="4">
        <f t="shared" si="33"/>
        <v>98.478800000000007</v>
      </c>
      <c r="I187" s="10">
        <f t="shared" si="34"/>
        <v>-0.6099969999999999</v>
      </c>
      <c r="J187" s="6" t="b">
        <f t="shared" si="28"/>
        <v>1</v>
      </c>
      <c r="K187" s="5">
        <f t="shared" si="29"/>
        <v>1.7411832702567364E-2</v>
      </c>
      <c r="L187" s="5">
        <f t="shared" si="35"/>
        <v>-1.5399900339793449E-3</v>
      </c>
      <c r="M187" s="5">
        <f t="shared" si="30"/>
        <v>2.0398495474875732E-2</v>
      </c>
      <c r="N187" s="4">
        <f t="shared" si="36"/>
        <v>50.665056325313564</v>
      </c>
      <c r="O187" s="4">
        <f t="shared" si="37"/>
        <v>50.760944611912606</v>
      </c>
      <c r="P187" s="5">
        <f t="shared" si="38"/>
        <v>-1.8925921247053574E-3</v>
      </c>
      <c r="Q187" s="43">
        <f t="shared" si="31"/>
        <v>-1.6629969182380983E-2</v>
      </c>
      <c r="R187" s="47"/>
      <c r="S187" s="13">
        <f t="shared" si="32"/>
        <v>4.9230527893391184E-4</v>
      </c>
      <c r="T187" s="20" t="b">
        <f t="shared" si="39"/>
        <v>1</v>
      </c>
      <c r="U187" s="13">
        <f>(E187-E186)/E186</f>
        <v>-1.199423927618303E-2</v>
      </c>
      <c r="V187" s="13"/>
      <c r="W187" s="13">
        <f t="shared" si="40"/>
        <v>-1.6455846806535158E-3</v>
      </c>
    </row>
    <row r="188" spans="1:23" x14ac:dyDescent="0.2">
      <c r="A188" s="1">
        <v>43689</v>
      </c>
      <c r="B188" s="4">
        <v>49.904998999999997</v>
      </c>
      <c r="C188" s="4">
        <v>50.512501</v>
      </c>
      <c r="D188" s="4">
        <v>49.787497999999999</v>
      </c>
      <c r="E188" s="4">
        <v>50.119999</v>
      </c>
      <c r="F188" s="4">
        <v>48.682353999999997</v>
      </c>
      <c r="G188" s="2">
        <v>89927600</v>
      </c>
      <c r="H188" s="4">
        <f t="shared" si="33"/>
        <v>89.927599999999998</v>
      </c>
      <c r="I188" s="10">
        <f t="shared" si="34"/>
        <v>-0.12750199999999978</v>
      </c>
      <c r="J188" s="6" t="b">
        <f t="shared" si="28"/>
        <v>1</v>
      </c>
      <c r="K188" s="5">
        <f t="shared" si="29"/>
        <v>1.4561948865154882E-2</v>
      </c>
      <c r="L188" s="5">
        <f t="shared" si="35"/>
        <v>4.3081856388776487E-3</v>
      </c>
      <c r="M188" s="5">
        <f t="shared" si="30"/>
        <v>2.2197219068931778E-2</v>
      </c>
      <c r="N188" s="4">
        <f t="shared" si="36"/>
        <v>50.574213437761301</v>
      </c>
      <c r="O188" s="4">
        <f t="shared" si="37"/>
        <v>50.705210210876729</v>
      </c>
      <c r="P188" s="5">
        <f t="shared" si="38"/>
        <v>-2.5901890353003183E-3</v>
      </c>
      <c r="Q188" s="43">
        <f t="shared" si="31"/>
        <v>-1.5555663336800406E-2</v>
      </c>
      <c r="R188" s="14"/>
      <c r="S188" s="13">
        <f t="shared" si="32"/>
        <v>-1.2202352457195767E-3</v>
      </c>
      <c r="T188" s="20" t="b">
        <f t="shared" si="39"/>
        <v>1</v>
      </c>
      <c r="U188" s="13">
        <f>(E188-E187)/E187</f>
        <v>-2.5374794260912556E-3</v>
      </c>
      <c r="V188" s="13"/>
      <c r="W188" s="13">
        <f t="shared" si="40"/>
        <v>-1.7930087152962597E-3</v>
      </c>
    </row>
    <row r="189" spans="1:23" x14ac:dyDescent="0.2">
      <c r="A189" s="1">
        <v>43690</v>
      </c>
      <c r="B189" s="4">
        <v>50.255001</v>
      </c>
      <c r="C189" s="4">
        <v>53.034999999999997</v>
      </c>
      <c r="D189" s="4">
        <v>50.119999</v>
      </c>
      <c r="E189" s="4">
        <v>52.2425</v>
      </c>
      <c r="F189" s="4">
        <v>50.743972999999997</v>
      </c>
      <c r="G189" s="2">
        <v>188874000</v>
      </c>
      <c r="H189" s="4">
        <f t="shared" si="33"/>
        <v>188.874</v>
      </c>
      <c r="I189" s="10">
        <f t="shared" si="34"/>
        <v>2.1225009999999997</v>
      </c>
      <c r="J189" s="6" t="b">
        <f t="shared" si="28"/>
        <v>0</v>
      </c>
      <c r="K189" s="5">
        <f t="shared" si="29"/>
        <v>5.8160436116528984E-2</v>
      </c>
      <c r="L189" s="5">
        <f t="shared" si="35"/>
        <v>3.9548282965908205E-2</v>
      </c>
      <c r="M189" s="5">
        <f t="shared" si="30"/>
        <v>-1.244960120609733E-2</v>
      </c>
      <c r="N189" s="4">
        <f t="shared" si="36"/>
        <v>50.852261198134414</v>
      </c>
      <c r="O189" s="4">
        <f t="shared" si="37"/>
        <v>50.83888758384397</v>
      </c>
      <c r="P189" s="5">
        <f t="shared" si="38"/>
        <v>2.6298956969360006E-4</v>
      </c>
      <c r="Q189" s="43">
        <f t="shared" si="31"/>
        <v>-1.4399796211250449E-2</v>
      </c>
      <c r="R189" s="14"/>
      <c r="S189" s="13">
        <f t="shared" si="32"/>
        <v>4.2923141477643069E-2</v>
      </c>
      <c r="T189" s="20" t="b">
        <f t="shared" si="39"/>
        <v>0</v>
      </c>
      <c r="U189" s="13">
        <f>(E189-E188)/E188</f>
        <v>4.2348384723630977E-2</v>
      </c>
      <c r="V189" s="13"/>
      <c r="W189" s="13">
        <f t="shared" si="40"/>
        <v>5.4978168017440314E-3</v>
      </c>
    </row>
    <row r="190" spans="1:23" x14ac:dyDescent="0.2">
      <c r="A190" s="1">
        <v>43691</v>
      </c>
      <c r="B190" s="4">
        <v>50.790000999999997</v>
      </c>
      <c r="C190" s="4">
        <v>51.610000999999997</v>
      </c>
      <c r="D190" s="4">
        <v>50.647499000000003</v>
      </c>
      <c r="E190" s="4">
        <v>50.6875</v>
      </c>
      <c r="F190" s="4">
        <v>49.23357</v>
      </c>
      <c r="G190" s="2">
        <v>146189600</v>
      </c>
      <c r="H190" s="4">
        <f t="shared" si="33"/>
        <v>146.18960000000001</v>
      </c>
      <c r="I190" s="10">
        <f t="shared" si="34"/>
        <v>-1.5549999999999997</v>
      </c>
      <c r="J190" s="6" t="b">
        <f t="shared" si="28"/>
        <v>1</v>
      </c>
      <c r="K190" s="5">
        <f t="shared" si="29"/>
        <v>1.9003939365298046E-2</v>
      </c>
      <c r="L190" s="5">
        <f t="shared" si="35"/>
        <v>-2.0181334511097299E-3</v>
      </c>
      <c r="M190" s="5">
        <f t="shared" si="30"/>
        <v>2.7917054699976459E-2</v>
      </c>
      <c r="N190" s="4">
        <f t="shared" si="36"/>
        <v>50.824800998445347</v>
      </c>
      <c r="O190" s="4">
        <f t="shared" si="37"/>
        <v>50.82572344611841</v>
      </c>
      <c r="P190" s="5">
        <f t="shared" si="38"/>
        <v>-1.814955799021194E-5</v>
      </c>
      <c r="Q190" s="43">
        <f t="shared" si="31"/>
        <v>-3.4884937070539146E-3</v>
      </c>
      <c r="R190" s="14"/>
      <c r="S190" s="13">
        <f t="shared" si="32"/>
        <v>1.5449150535359056E-2</v>
      </c>
      <c r="T190" s="20" t="b">
        <f t="shared" si="39"/>
        <v>1</v>
      </c>
      <c r="U190" s="13"/>
      <c r="V190" s="13"/>
      <c r="W190" s="13">
        <f t="shared" si="40"/>
        <v>-5.3999958000046757E-4</v>
      </c>
    </row>
    <row r="191" spans="1:23" x14ac:dyDescent="0.2">
      <c r="A191" s="1">
        <v>43692</v>
      </c>
      <c r="B191" s="4">
        <v>50.865001999999997</v>
      </c>
      <c r="C191" s="4">
        <v>51.284999999999997</v>
      </c>
      <c r="D191" s="4">
        <v>49.917499999999997</v>
      </c>
      <c r="E191" s="4">
        <v>50.435001</v>
      </c>
      <c r="F191" s="4">
        <v>48.988323000000001</v>
      </c>
      <c r="G191" s="2">
        <v>108909600</v>
      </c>
      <c r="H191" s="4">
        <f t="shared" si="33"/>
        <v>108.9096</v>
      </c>
      <c r="I191" s="10">
        <f t="shared" si="34"/>
        <v>-0.25249900000000025</v>
      </c>
      <c r="J191" s="6" t="b">
        <f t="shared" si="28"/>
        <v>1</v>
      </c>
      <c r="K191" s="5">
        <f t="shared" si="29"/>
        <v>2.7395202083437667E-2</v>
      </c>
      <c r="L191" s="5">
        <f t="shared" si="35"/>
        <v>-8.453769450357973E-3</v>
      </c>
      <c r="M191" s="5">
        <f t="shared" si="30"/>
        <v>1.8614253518305118E-2</v>
      </c>
      <c r="N191" s="4">
        <f t="shared" si="36"/>
        <v>50.759834332037791</v>
      </c>
      <c r="O191" s="4">
        <f t="shared" si="37"/>
        <v>50.791747581238546</v>
      </c>
      <c r="P191" s="5">
        <f t="shared" si="38"/>
        <v>-6.2871066505063326E-4</v>
      </c>
      <c r="Q191" s="43">
        <f t="shared" si="31"/>
        <v>-1.6594505146092304E-2</v>
      </c>
      <c r="R191" s="14"/>
      <c r="S191" s="13">
        <f t="shared" si="32"/>
        <v>1.0346087115393521E-2</v>
      </c>
      <c r="T191" s="20" t="b">
        <f t="shared" si="39"/>
        <v>1</v>
      </c>
      <c r="U191" s="13"/>
      <c r="V191" s="13"/>
      <c r="W191" s="13">
        <f t="shared" si="40"/>
        <v>-1.2782473345944632E-3</v>
      </c>
    </row>
    <row r="192" spans="1:23" x14ac:dyDescent="0.2">
      <c r="A192" s="1">
        <v>43693</v>
      </c>
      <c r="B192" s="4">
        <v>51.07</v>
      </c>
      <c r="C192" s="4">
        <v>51.790000999999997</v>
      </c>
      <c r="D192" s="4">
        <v>50.959999000000003</v>
      </c>
      <c r="E192" s="4">
        <v>51.625</v>
      </c>
      <c r="F192" s="4">
        <v>50.144184000000003</v>
      </c>
      <c r="G192" s="2">
        <v>110481600</v>
      </c>
      <c r="H192" s="4">
        <f t="shared" si="33"/>
        <v>110.4816</v>
      </c>
      <c r="I192" s="10">
        <f t="shared" si="34"/>
        <v>1.1899990000000003</v>
      </c>
      <c r="J192" s="6" t="b">
        <f t="shared" si="28"/>
        <v>0</v>
      </c>
      <c r="K192" s="5">
        <f t="shared" si="29"/>
        <v>1.6287323710504648E-2</v>
      </c>
      <c r="L192" s="5">
        <f t="shared" si="35"/>
        <v>1.0867436851380453E-2</v>
      </c>
      <c r="M192" s="5">
        <f t="shared" si="30"/>
        <v>1.6008928885575539E-2</v>
      </c>
      <c r="N192" s="4">
        <f t="shared" si="36"/>
        <v>50.904028610031489</v>
      </c>
      <c r="O192" s="4">
        <f t="shared" si="37"/>
        <v>50.864204313304761</v>
      </c>
      <c r="P192" s="5">
        <f t="shared" si="38"/>
        <v>7.8234076583242956E-4</v>
      </c>
      <c r="Q192" s="43">
        <f t="shared" si="31"/>
        <v>1.0995277092368436E-3</v>
      </c>
      <c r="R192" s="14"/>
      <c r="S192" s="13">
        <f t="shared" si="32"/>
        <v>1.7404759783470503E-2</v>
      </c>
      <c r="T192" s="20" t="b">
        <f t="shared" si="39"/>
        <v>0</v>
      </c>
      <c r="U192" s="13"/>
      <c r="V192" s="13"/>
      <c r="W192" s="13">
        <f t="shared" si="40"/>
        <v>2.8407160876545204E-3</v>
      </c>
    </row>
    <row r="193" spans="1:23" x14ac:dyDescent="0.2">
      <c r="A193" s="1">
        <v>43696</v>
      </c>
      <c r="B193" s="4">
        <v>52.654998999999997</v>
      </c>
      <c r="C193" s="4">
        <v>53.182499</v>
      </c>
      <c r="D193" s="4">
        <v>52.5075</v>
      </c>
      <c r="E193" s="4">
        <v>52.587502000000001</v>
      </c>
      <c r="F193" s="4">
        <v>51.079070999999999</v>
      </c>
      <c r="G193" s="2">
        <v>97654400</v>
      </c>
      <c r="H193" s="4">
        <f t="shared" si="33"/>
        <v>97.654399999999995</v>
      </c>
      <c r="I193" s="10">
        <f t="shared" si="34"/>
        <v>0.96250200000000063</v>
      </c>
      <c r="J193" s="6" t="b">
        <f t="shared" si="28"/>
        <v>1</v>
      </c>
      <c r="K193" s="5">
        <f t="shared" si="29"/>
        <v>1.2855287339903817E-2</v>
      </c>
      <c r="L193" s="5">
        <f t="shared" si="35"/>
        <v>-1.2818725910524835E-3</v>
      </c>
      <c r="M193" s="5">
        <f t="shared" si="30"/>
        <v>2.720428510212829E-2</v>
      </c>
      <c r="N193" s="4">
        <f t="shared" si="36"/>
        <v>51.184607508359576</v>
      </c>
      <c r="O193" s="4">
        <f t="shared" si="37"/>
        <v>51.014056286060871</v>
      </c>
      <c r="P193" s="5">
        <f t="shared" si="38"/>
        <v>3.3320802991573307E-3</v>
      </c>
      <c r="Q193" s="43">
        <f t="shared" si="31"/>
        <v>2.5845514033185978E-2</v>
      </c>
      <c r="R193" s="14"/>
      <c r="S193" s="13">
        <f t="shared" si="32"/>
        <v>3.9033052882433916E-2</v>
      </c>
      <c r="T193" s="20" t="b">
        <f t="shared" si="39"/>
        <v>0</v>
      </c>
      <c r="U193" s="13"/>
      <c r="V193" s="13"/>
      <c r="W193" s="13">
        <f t="shared" si="40"/>
        <v>5.5119193114863789E-3</v>
      </c>
    </row>
    <row r="194" spans="1:23" x14ac:dyDescent="0.2">
      <c r="A194" s="1">
        <v>43697</v>
      </c>
      <c r="B194" s="4">
        <v>52.720001000000003</v>
      </c>
      <c r="C194" s="4">
        <v>53.337502000000001</v>
      </c>
      <c r="D194" s="4">
        <v>52.580002</v>
      </c>
      <c r="E194" s="4">
        <v>52.59</v>
      </c>
      <c r="F194" s="4">
        <v>51.081508999999997</v>
      </c>
      <c r="G194" s="2">
        <v>107537200</v>
      </c>
      <c r="H194" s="4">
        <f t="shared" si="33"/>
        <v>107.5372</v>
      </c>
      <c r="I194" s="10">
        <f t="shared" si="34"/>
        <v>2.4980000000027758E-3</v>
      </c>
      <c r="J194" s="6" t="b">
        <f t="shared" ref="J194:J252" si="42">(E194-D194)&lt;(C194-E194)</f>
        <v>1</v>
      </c>
      <c r="K194" s="5">
        <f t="shared" ref="K194:K252" si="43">(C194-D194)/D194</f>
        <v>1.440661793812789E-2</v>
      </c>
      <c r="L194" s="5">
        <f t="shared" si="35"/>
        <v>-2.4658762809962776E-3</v>
      </c>
      <c r="M194" s="5">
        <f t="shared" ref="M194:M252" si="44">(D194-F194)/D194</f>
        <v>2.8499295226348666E-2</v>
      </c>
      <c r="N194" s="4">
        <f t="shared" si="36"/>
        <v>51.418839590299648</v>
      </c>
      <c r="O194" s="4">
        <f t="shared" si="37"/>
        <v>51.151094869881668</v>
      </c>
      <c r="P194" s="5">
        <f t="shared" si="38"/>
        <v>5.2071326881614598E-3</v>
      </c>
      <c r="Q194" s="43">
        <f t="shared" ref="Q194:Q252" si="45">(D194-N194)/N194</f>
        <v>2.2582431244119527E-2</v>
      </c>
      <c r="R194" s="14"/>
      <c r="S194" s="13">
        <f t="shared" ref="S194:S252" si="46">(C194-N194)/N194</f>
        <v>3.7314385641295487E-2</v>
      </c>
      <c r="T194" s="20" t="b">
        <f t="shared" si="39"/>
        <v>0</v>
      </c>
      <c r="U194" s="13"/>
      <c r="V194" s="13"/>
      <c r="W194" s="13">
        <f t="shared" si="40"/>
        <v>4.5762211208089446E-3</v>
      </c>
    </row>
    <row r="195" spans="1:23" x14ac:dyDescent="0.2">
      <c r="A195" s="1">
        <v>43698</v>
      </c>
      <c r="B195" s="4">
        <v>53.247501</v>
      </c>
      <c r="C195" s="4">
        <v>53.412497999999999</v>
      </c>
      <c r="D195" s="4">
        <v>52.900002000000001</v>
      </c>
      <c r="E195" s="4">
        <v>53.16</v>
      </c>
      <c r="F195" s="4">
        <v>51.635159000000002</v>
      </c>
      <c r="G195" s="2">
        <v>86141600</v>
      </c>
      <c r="H195" s="4">
        <f t="shared" ref="H195:H252" si="47">(G195/1000000)</f>
        <v>86.141599999999997</v>
      </c>
      <c r="I195" s="10">
        <f t="shared" ref="I195:I252" si="48">(E195-E194)</f>
        <v>0.56999999999999318</v>
      </c>
      <c r="J195" s="6" t="b">
        <f t="shared" si="42"/>
        <v>0</v>
      </c>
      <c r="K195" s="5">
        <f t="shared" si="43"/>
        <v>9.6880147565967713E-3</v>
      </c>
      <c r="L195" s="5">
        <f t="shared" ref="L195:L252" si="49">(E195-B195)/B195</f>
        <v>-1.6432883864353214E-3</v>
      </c>
      <c r="M195" s="5">
        <f t="shared" si="44"/>
        <v>2.3910074710394132E-2</v>
      </c>
      <c r="N195" s="4">
        <f t="shared" ref="N195:N226" si="50">(E195-N194)*(2/($Y$1+1))+N194</f>
        <v>51.709032991916374</v>
      </c>
      <c r="O195" s="4">
        <f t="shared" ref="O195:O226" si="51">(E195-O194)*(2/($Y$2+1))+O194</f>
        <v>51.325782272500653</v>
      </c>
      <c r="P195" s="5">
        <f t="shared" ref="P195:P252" si="52">(N195-O195)/N195</f>
        <v>7.4116783324034204E-3</v>
      </c>
      <c r="Q195" s="43">
        <f t="shared" si="45"/>
        <v>2.3032126867849379E-2</v>
      </c>
      <c r="R195" s="14"/>
      <c r="S195" s="13">
        <f t="shared" si="46"/>
        <v>3.2943277209417685E-2</v>
      </c>
      <c r="T195" s="20" t="b">
        <f t="shared" ref="T195:T252" si="53">(E195&lt;E194)</f>
        <v>0</v>
      </c>
      <c r="U195" s="13"/>
      <c r="V195" s="13"/>
      <c r="W195" s="13">
        <f t="shared" si="40"/>
        <v>5.6437174375960067E-3</v>
      </c>
    </row>
    <row r="196" spans="1:23" x14ac:dyDescent="0.2">
      <c r="A196" s="1">
        <v>43699</v>
      </c>
      <c r="B196" s="4">
        <v>53.297500999999997</v>
      </c>
      <c r="C196" s="4">
        <v>53.610000999999997</v>
      </c>
      <c r="D196" s="4">
        <v>52.6875</v>
      </c>
      <c r="E196" s="4">
        <v>53.115001999999997</v>
      </c>
      <c r="F196" s="4">
        <v>51.591442000000001</v>
      </c>
      <c r="G196" s="2">
        <v>89014800</v>
      </c>
      <c r="H196" s="4">
        <f t="shared" si="47"/>
        <v>89.014799999999994</v>
      </c>
      <c r="I196" s="10">
        <f t="shared" si="48"/>
        <v>-4.4997999999999649E-2</v>
      </c>
      <c r="J196" s="6" t="b">
        <f t="shared" si="42"/>
        <v>1</v>
      </c>
      <c r="K196" s="5">
        <f t="shared" si="43"/>
        <v>1.7508915776986891E-2</v>
      </c>
      <c r="L196" s="5">
        <f t="shared" si="49"/>
        <v>-3.4241567911411077E-3</v>
      </c>
      <c r="M196" s="5">
        <f t="shared" si="44"/>
        <v>2.0802998813760368E-2</v>
      </c>
      <c r="N196" s="4">
        <f t="shared" si="50"/>
        <v>51.943361159930312</v>
      </c>
      <c r="O196" s="4">
        <f t="shared" si="51"/>
        <v>51.481366596631034</v>
      </c>
      <c r="P196" s="5">
        <f t="shared" si="52"/>
        <v>8.8941984689212966E-3</v>
      </c>
      <c r="Q196" s="43">
        <f t="shared" si="45"/>
        <v>1.4325966272735639E-2</v>
      </c>
      <c r="R196" s="14"/>
      <c r="S196" s="13">
        <f t="shared" si="46"/>
        <v>3.2085714186615814E-2</v>
      </c>
      <c r="T196" s="20" t="b">
        <f t="shared" si="53"/>
        <v>1</v>
      </c>
      <c r="U196" s="13"/>
      <c r="V196" s="13"/>
      <c r="W196" s="13">
        <f t="shared" ref="W196:W252" si="54">(N196-N195)/N195</f>
        <v>4.5316679592629534E-3</v>
      </c>
    </row>
    <row r="197" spans="1:23" x14ac:dyDescent="0.2">
      <c r="A197" s="1">
        <v>43700</v>
      </c>
      <c r="B197" s="4">
        <v>52.357498</v>
      </c>
      <c r="C197" s="4">
        <v>53.012501</v>
      </c>
      <c r="D197" s="4">
        <v>50.25</v>
      </c>
      <c r="E197" s="4">
        <v>50.66</v>
      </c>
      <c r="F197" s="4">
        <v>49.206862999999998</v>
      </c>
      <c r="G197" s="2">
        <v>187272000</v>
      </c>
      <c r="H197" s="4">
        <f t="shared" si="47"/>
        <v>187.27199999999999</v>
      </c>
      <c r="I197" s="10">
        <f t="shared" si="48"/>
        <v>-2.4550020000000004</v>
      </c>
      <c r="J197" s="6" t="b">
        <f t="shared" si="42"/>
        <v>1</v>
      </c>
      <c r="K197" s="5">
        <f t="shared" si="43"/>
        <v>5.4975144278606974E-2</v>
      </c>
      <c r="L197" s="5">
        <f t="shared" si="49"/>
        <v>-3.2421297136849492E-2</v>
      </c>
      <c r="M197" s="5">
        <f t="shared" si="44"/>
        <v>2.0758945273631872E-2</v>
      </c>
      <c r="N197" s="4">
        <f t="shared" si="50"/>
        <v>51.729467633275263</v>
      </c>
      <c r="O197" s="4">
        <f t="shared" si="51"/>
        <v>51.409943414315293</v>
      </c>
      <c r="P197" s="5">
        <f t="shared" si="52"/>
        <v>6.1768317668599772E-3</v>
      </c>
      <c r="Q197" s="43">
        <f t="shared" si="45"/>
        <v>-2.8600093930284086E-2</v>
      </c>
      <c r="R197" s="14"/>
      <c r="S197" s="13">
        <f t="shared" si="46"/>
        <v>2.4802756058123807E-2</v>
      </c>
      <c r="T197" s="20" t="b">
        <f t="shared" si="53"/>
        <v>1</v>
      </c>
      <c r="U197" s="13"/>
      <c r="V197" s="13"/>
      <c r="W197" s="13">
        <f t="shared" si="54"/>
        <v>-4.1178222178669651E-3</v>
      </c>
    </row>
    <row r="198" spans="1:23" x14ac:dyDescent="0.2">
      <c r="A198" s="1">
        <v>43703</v>
      </c>
      <c r="B198" s="4">
        <v>51.465000000000003</v>
      </c>
      <c r="C198" s="4">
        <v>51.797500999999997</v>
      </c>
      <c r="D198" s="4">
        <v>51.264999000000003</v>
      </c>
      <c r="E198" s="4">
        <v>51.622501</v>
      </c>
      <c r="F198" s="4">
        <v>50.141753999999999</v>
      </c>
      <c r="G198" s="2">
        <v>104174400</v>
      </c>
      <c r="H198" s="4">
        <f t="shared" si="47"/>
        <v>104.17440000000001</v>
      </c>
      <c r="I198" s="10">
        <f t="shared" si="48"/>
        <v>0.96250100000000316</v>
      </c>
      <c r="J198" s="6" t="b">
        <f t="shared" si="42"/>
        <v>0</v>
      </c>
      <c r="K198" s="5">
        <f t="shared" si="43"/>
        <v>1.0387242960835595E-2</v>
      </c>
      <c r="L198" s="5">
        <f t="shared" si="49"/>
        <v>3.0603516953268497E-3</v>
      </c>
      <c r="M198" s="5">
        <f t="shared" si="44"/>
        <v>2.1910563189516577E-2</v>
      </c>
      <c r="N198" s="4">
        <f t="shared" si="50"/>
        <v>51.711639861062721</v>
      </c>
      <c r="O198" s="4">
        <f t="shared" si="51"/>
        <v>51.428426682635703</v>
      </c>
      <c r="P198" s="5">
        <f t="shared" si="52"/>
        <v>5.476778133278069E-3</v>
      </c>
      <c r="Q198" s="43">
        <f t="shared" si="45"/>
        <v>-8.6371436346389246E-3</v>
      </c>
      <c r="R198" s="14"/>
      <c r="S198" s="13">
        <f t="shared" si="46"/>
        <v>1.6603832167760401E-3</v>
      </c>
      <c r="T198" s="20" t="b">
        <f t="shared" si="53"/>
        <v>0</v>
      </c>
      <c r="U198" s="13">
        <f t="shared" ref="U198:U206" si="55">(E198-E197)/E197</f>
        <v>1.8999230161863466E-2</v>
      </c>
      <c r="V198" s="13"/>
      <c r="W198" s="13">
        <f t="shared" si="54"/>
        <v>-3.4463475129741509E-4</v>
      </c>
    </row>
    <row r="199" spans="1:23" x14ac:dyDescent="0.2">
      <c r="A199" s="1">
        <v>43704</v>
      </c>
      <c r="B199" s="4">
        <v>51.965000000000003</v>
      </c>
      <c r="C199" s="4">
        <v>52.137501</v>
      </c>
      <c r="D199" s="4">
        <v>50.8825</v>
      </c>
      <c r="E199" s="4">
        <v>51.040000999999997</v>
      </c>
      <c r="F199" s="4">
        <v>49.575961999999997</v>
      </c>
      <c r="G199" s="2">
        <v>103493200</v>
      </c>
      <c r="H199" s="4">
        <f t="shared" si="47"/>
        <v>103.4932</v>
      </c>
      <c r="I199" s="10">
        <f t="shared" si="48"/>
        <v>-0.58250000000000313</v>
      </c>
      <c r="J199" s="6" t="b">
        <f t="shared" si="42"/>
        <v>1</v>
      </c>
      <c r="K199" s="5">
        <f t="shared" si="43"/>
        <v>2.4664688252346093E-2</v>
      </c>
      <c r="L199" s="5">
        <f t="shared" si="49"/>
        <v>-1.7800423361878318E-2</v>
      </c>
      <c r="M199" s="5">
        <f t="shared" si="44"/>
        <v>2.5677551220950293E-2</v>
      </c>
      <c r="N199" s="4">
        <f t="shared" si="50"/>
        <v>51.599700050885602</v>
      </c>
      <c r="O199" s="4">
        <f t="shared" si="51"/>
        <v>51.394650536319553</v>
      </c>
      <c r="P199" s="5">
        <f t="shared" si="52"/>
        <v>3.9738509015330974E-3</v>
      </c>
      <c r="Q199" s="43">
        <f t="shared" si="45"/>
        <v>-1.3899306588571775E-2</v>
      </c>
      <c r="R199" s="14"/>
      <c r="S199" s="13">
        <f t="shared" si="46"/>
        <v>1.0422559599843414E-2</v>
      </c>
      <c r="T199" s="20" t="b">
        <f t="shared" si="53"/>
        <v>1</v>
      </c>
      <c r="U199" s="13">
        <f t="shared" si="55"/>
        <v>-1.1283839192525817E-2</v>
      </c>
      <c r="V199" s="13"/>
      <c r="W199" s="13">
        <f t="shared" si="54"/>
        <v>-2.1646927167244387E-3</v>
      </c>
    </row>
    <row r="200" spans="1:23" x14ac:dyDescent="0.2">
      <c r="A200" s="1">
        <v>43705</v>
      </c>
      <c r="B200" s="4">
        <v>51.025002000000001</v>
      </c>
      <c r="C200" s="4">
        <v>51.43</v>
      </c>
      <c r="D200" s="4">
        <v>50.830002</v>
      </c>
      <c r="E200" s="4">
        <v>51.3825</v>
      </c>
      <c r="F200" s="4">
        <v>49.908633999999999</v>
      </c>
      <c r="G200" s="2">
        <v>63755200</v>
      </c>
      <c r="H200" s="4">
        <f t="shared" si="47"/>
        <v>63.755200000000002</v>
      </c>
      <c r="I200" s="10">
        <f t="shared" si="48"/>
        <v>0.34249900000000366</v>
      </c>
      <c r="J200" s="6" t="b">
        <f t="shared" si="42"/>
        <v>0</v>
      </c>
      <c r="K200" s="5">
        <f t="shared" si="43"/>
        <v>1.1804012913475773E-2</v>
      </c>
      <c r="L200" s="5">
        <f t="shared" si="49"/>
        <v>7.00632995565585E-3</v>
      </c>
      <c r="M200" s="5">
        <f t="shared" si="44"/>
        <v>1.8126460038305744E-2</v>
      </c>
      <c r="N200" s="4">
        <f t="shared" si="50"/>
        <v>51.563500042404669</v>
      </c>
      <c r="O200" s="4">
        <f t="shared" si="51"/>
        <v>51.393593967943943</v>
      </c>
      <c r="P200" s="5">
        <f t="shared" si="52"/>
        <v>3.2950842033802907E-3</v>
      </c>
      <c r="Q200" s="43">
        <f t="shared" si="45"/>
        <v>-1.4225140686754326E-2</v>
      </c>
      <c r="R200" s="14"/>
      <c r="S200" s="13">
        <f t="shared" si="46"/>
        <v>-2.589041517641011E-3</v>
      </c>
      <c r="T200" s="20" t="b">
        <f t="shared" si="53"/>
        <v>0</v>
      </c>
      <c r="U200" s="13">
        <f t="shared" si="55"/>
        <v>6.7104034735423236E-3</v>
      </c>
      <c r="V200" s="13"/>
      <c r="W200" s="13">
        <f t="shared" si="54"/>
        <v>-7.0155463007020159E-4</v>
      </c>
    </row>
    <row r="201" spans="1:23" x14ac:dyDescent="0.2">
      <c r="A201" s="1">
        <v>43706</v>
      </c>
      <c r="B201" s="4">
        <v>52.125</v>
      </c>
      <c r="C201" s="4">
        <v>52.330002</v>
      </c>
      <c r="D201" s="4">
        <v>51.665000999999997</v>
      </c>
      <c r="E201" s="4">
        <v>52.252499</v>
      </c>
      <c r="F201" s="4">
        <v>50.753677000000003</v>
      </c>
      <c r="G201" s="2">
        <v>83962000</v>
      </c>
      <c r="H201" s="4">
        <f t="shared" si="47"/>
        <v>83.962000000000003</v>
      </c>
      <c r="I201" s="10">
        <f t="shared" si="48"/>
        <v>0.86999899999999997</v>
      </c>
      <c r="J201" s="6" t="b">
        <f t="shared" si="42"/>
        <v>0</v>
      </c>
      <c r="K201" s="5">
        <f t="shared" si="43"/>
        <v>1.2871402054168233E-2</v>
      </c>
      <c r="L201" s="5">
        <f t="shared" si="49"/>
        <v>2.4460239808153524E-3</v>
      </c>
      <c r="M201" s="5">
        <f t="shared" si="44"/>
        <v>1.7639097694007465E-2</v>
      </c>
      <c r="N201" s="4">
        <f t="shared" si="50"/>
        <v>51.678333202003891</v>
      </c>
      <c r="O201" s="4">
        <f t="shared" si="51"/>
        <v>51.468281362035775</v>
      </c>
      <c r="P201" s="5">
        <f t="shared" si="52"/>
        <v>4.0646016803028654E-3</v>
      </c>
      <c r="Q201" s="43">
        <f t="shared" si="45"/>
        <v>-2.5798436555182183E-4</v>
      </c>
      <c r="R201" s="48"/>
      <c r="S201" s="13">
        <f t="shared" si="46"/>
        <v>1.2610097068123704E-2</v>
      </c>
      <c r="T201" s="20" t="b">
        <f t="shared" si="53"/>
        <v>0</v>
      </c>
      <c r="U201" s="13">
        <f t="shared" si="55"/>
        <v>1.6931815306767867E-2</v>
      </c>
      <c r="V201" s="13">
        <f>(E201-E198)/E198</f>
        <v>1.2203941843112184E-2</v>
      </c>
      <c r="W201" s="13">
        <f t="shared" si="54"/>
        <v>2.2270241450790887E-3</v>
      </c>
    </row>
    <row r="202" spans="1:23" x14ac:dyDescent="0.2">
      <c r="A202" s="1">
        <v>43707</v>
      </c>
      <c r="B202" s="4">
        <v>52.540000999999997</v>
      </c>
      <c r="C202" s="4">
        <v>52.612499</v>
      </c>
      <c r="D202" s="4">
        <v>51.799999</v>
      </c>
      <c r="E202" s="4">
        <v>52.185001</v>
      </c>
      <c r="F202" s="4">
        <v>50.688125999999997</v>
      </c>
      <c r="G202" s="2">
        <v>84573600</v>
      </c>
      <c r="H202" s="4">
        <f t="shared" si="47"/>
        <v>84.573599999999999</v>
      </c>
      <c r="I202" s="10">
        <f t="shared" si="48"/>
        <v>-6.7498000000000502E-2</v>
      </c>
      <c r="J202" s="6" t="b">
        <f t="shared" si="42"/>
        <v>1</v>
      </c>
      <c r="K202" s="5">
        <f t="shared" si="43"/>
        <v>1.5685328488133754E-2</v>
      </c>
      <c r="L202" s="5">
        <f t="shared" si="49"/>
        <v>-6.7567566281545536E-3</v>
      </c>
      <c r="M202" s="5">
        <f t="shared" si="44"/>
        <v>2.1464730144106815E-2</v>
      </c>
      <c r="N202" s="4">
        <f t="shared" si="50"/>
        <v>51.762777835003241</v>
      </c>
      <c r="O202" s="4">
        <f t="shared" si="51"/>
        <v>51.530604808815269</v>
      </c>
      <c r="P202" s="5">
        <f t="shared" si="52"/>
        <v>4.4853277953520333E-3</v>
      </c>
      <c r="Q202" s="43">
        <f t="shared" si="45"/>
        <v>7.1907201571373843E-4</v>
      </c>
      <c r="R202" s="48"/>
      <c r="S202" s="13">
        <f t="shared" si="46"/>
        <v>1.6415679384620588E-2</v>
      </c>
      <c r="T202" s="20" t="b">
        <f t="shared" si="53"/>
        <v>1</v>
      </c>
      <c r="U202" s="13"/>
      <c r="V202" s="13"/>
      <c r="W202" s="13">
        <f t="shared" si="54"/>
        <v>1.6340432782393955E-3</v>
      </c>
    </row>
    <row r="203" spans="1:23" x14ac:dyDescent="0.2">
      <c r="A203" s="1">
        <v>43711</v>
      </c>
      <c r="B203" s="4">
        <v>51.607498</v>
      </c>
      <c r="C203" s="4">
        <v>51.744999</v>
      </c>
      <c r="D203" s="4">
        <v>51.055</v>
      </c>
      <c r="E203" s="4">
        <v>51.424999</v>
      </c>
      <c r="F203" s="4">
        <v>49.949916999999999</v>
      </c>
      <c r="G203" s="2">
        <v>80092000</v>
      </c>
      <c r="H203" s="4">
        <f t="shared" si="47"/>
        <v>80.091999999999999</v>
      </c>
      <c r="I203" s="10">
        <f t="shared" si="48"/>
        <v>-0.76000200000000007</v>
      </c>
      <c r="J203" s="6" t="b">
        <f t="shared" si="42"/>
        <v>0</v>
      </c>
      <c r="K203" s="5">
        <f t="shared" si="43"/>
        <v>1.3514817353834106E-2</v>
      </c>
      <c r="L203" s="5">
        <f t="shared" si="49"/>
        <v>-3.5362884672300908E-3</v>
      </c>
      <c r="M203" s="5">
        <f t="shared" si="44"/>
        <v>2.1644951522867505E-2</v>
      </c>
      <c r="N203" s="4">
        <f t="shared" si="50"/>
        <v>51.7064813625027</v>
      </c>
      <c r="O203" s="4">
        <f t="shared" si="51"/>
        <v>51.521421695005245</v>
      </c>
      <c r="P203" s="5">
        <f t="shared" si="52"/>
        <v>3.5790419812178481E-3</v>
      </c>
      <c r="Q203" s="43">
        <f t="shared" si="45"/>
        <v>-1.2599607347777325E-2</v>
      </c>
      <c r="R203" s="14"/>
      <c r="S203" s="13">
        <f t="shared" si="46"/>
        <v>7.4492861402154483E-4</v>
      </c>
      <c r="T203" s="20" t="b">
        <f t="shared" si="53"/>
        <v>1</v>
      </c>
      <c r="U203" s="13">
        <f t="shared" si="55"/>
        <v>-1.4563609953748972E-2</v>
      </c>
      <c r="V203" s="13"/>
      <c r="W203" s="13">
        <f t="shared" si="54"/>
        <v>-1.0875860001174908E-3</v>
      </c>
    </row>
    <row r="204" spans="1:23" x14ac:dyDescent="0.2">
      <c r="A204" s="1">
        <v>43712</v>
      </c>
      <c r="B204" s="4">
        <v>52.097499999999997</v>
      </c>
      <c r="C204" s="4">
        <v>52.369999</v>
      </c>
      <c r="D204" s="4">
        <v>51.830002</v>
      </c>
      <c r="E204" s="4">
        <v>52.297500999999997</v>
      </c>
      <c r="F204" s="4">
        <v>50.797393999999997</v>
      </c>
      <c r="G204" s="2">
        <v>76752400</v>
      </c>
      <c r="H204" s="4">
        <f t="shared" si="47"/>
        <v>76.752399999999994</v>
      </c>
      <c r="I204" s="10">
        <f t="shared" si="48"/>
        <v>0.87250199999999722</v>
      </c>
      <c r="J204" s="6" t="b">
        <f t="shared" si="42"/>
        <v>0</v>
      </c>
      <c r="K204" s="5">
        <f t="shared" si="43"/>
        <v>1.0418618158648722E-2</v>
      </c>
      <c r="L204" s="5">
        <f t="shared" si="49"/>
        <v>3.8389749988003326E-3</v>
      </c>
      <c r="M204" s="5">
        <f t="shared" si="44"/>
        <v>1.9922978200927009E-2</v>
      </c>
      <c r="N204" s="4">
        <f t="shared" si="50"/>
        <v>51.804984635418919</v>
      </c>
      <c r="O204" s="4">
        <f t="shared" si="51"/>
        <v>51.588906851961312</v>
      </c>
      <c r="P204" s="5">
        <f t="shared" si="52"/>
        <v>4.170984413532185E-3</v>
      </c>
      <c r="Q204" s="43">
        <f t="shared" si="45"/>
        <v>4.8291423609413706E-4</v>
      </c>
      <c r="R204" s="14"/>
      <c r="S204" s="13">
        <f t="shared" si="46"/>
        <v>1.09065636937721E-2</v>
      </c>
      <c r="T204" s="20" t="b">
        <f t="shared" si="53"/>
        <v>0</v>
      </c>
      <c r="U204" s="13">
        <f t="shared" si="55"/>
        <v>1.6966495225405786E-2</v>
      </c>
      <c r="V204" s="13"/>
      <c r="W204" s="13">
        <f t="shared" si="54"/>
        <v>1.9050469171482366E-3</v>
      </c>
    </row>
    <row r="205" spans="1:23" x14ac:dyDescent="0.2">
      <c r="A205" s="1">
        <v>43713</v>
      </c>
      <c r="B205" s="4">
        <v>53</v>
      </c>
      <c r="C205" s="4">
        <v>53.4925</v>
      </c>
      <c r="D205" s="4">
        <v>52.877499</v>
      </c>
      <c r="E205" s="4">
        <v>53.32</v>
      </c>
      <c r="F205" s="4">
        <v>51.790568999999998</v>
      </c>
      <c r="G205" s="2">
        <v>95654800</v>
      </c>
      <c r="H205" s="4">
        <f t="shared" si="47"/>
        <v>95.654799999999994</v>
      </c>
      <c r="I205" s="10">
        <f t="shared" si="48"/>
        <v>1.0224990000000034</v>
      </c>
      <c r="J205" s="6" t="b">
        <f t="shared" si="42"/>
        <v>0</v>
      </c>
      <c r="K205" s="5">
        <f t="shared" si="43"/>
        <v>1.1630674892547386E-2</v>
      </c>
      <c r="L205" s="5">
        <f t="shared" si="49"/>
        <v>6.0377358490566095E-3</v>
      </c>
      <c r="M205" s="5">
        <f t="shared" si="44"/>
        <v>2.0555624236312735E-2</v>
      </c>
      <c r="N205" s="4">
        <f t="shared" si="50"/>
        <v>52.057487196182436</v>
      </c>
      <c r="O205" s="4">
        <f t="shared" si="51"/>
        <v>51.739436690921195</v>
      </c>
      <c r="P205" s="5">
        <f t="shared" si="52"/>
        <v>6.1096015653357184E-3</v>
      </c>
      <c r="Q205" s="43">
        <f t="shared" si="45"/>
        <v>1.5752043519259587E-2</v>
      </c>
      <c r="R205" s="14"/>
      <c r="S205" s="13">
        <f t="shared" si="46"/>
        <v>2.7565925308872741E-2</v>
      </c>
      <c r="T205" s="20" t="b">
        <f t="shared" si="53"/>
        <v>0</v>
      </c>
      <c r="U205" s="13">
        <f t="shared" si="55"/>
        <v>1.9551584309927227E-2</v>
      </c>
      <c r="V205" s="13"/>
      <c r="W205" s="13">
        <f t="shared" si="54"/>
        <v>4.8740977830708963E-3</v>
      </c>
    </row>
    <row r="206" spans="1:23" x14ac:dyDescent="0.2">
      <c r="A206" s="1">
        <v>43714</v>
      </c>
      <c r="B206" s="4">
        <v>53.512501</v>
      </c>
      <c r="C206" s="4">
        <v>53.604999999999997</v>
      </c>
      <c r="D206" s="4">
        <v>53.127499</v>
      </c>
      <c r="E206" s="4">
        <v>53.314999</v>
      </c>
      <c r="F206" s="4">
        <v>51.785697999999996</v>
      </c>
      <c r="G206" s="2">
        <v>77449200</v>
      </c>
      <c r="H206" s="4">
        <f t="shared" si="47"/>
        <v>77.449200000000005</v>
      </c>
      <c r="I206" s="10">
        <f t="shared" si="48"/>
        <v>-5.0010000000000332E-3</v>
      </c>
      <c r="J206" s="6" t="b">
        <f t="shared" si="42"/>
        <v>1</v>
      </c>
      <c r="K206" s="5">
        <f t="shared" si="43"/>
        <v>8.9878313300612283E-3</v>
      </c>
      <c r="L206" s="5">
        <f t="shared" si="49"/>
        <v>-3.6907637712541236E-3</v>
      </c>
      <c r="M206" s="5">
        <f t="shared" si="44"/>
        <v>2.525624253458654E-2</v>
      </c>
      <c r="N206" s="4">
        <f t="shared" si="50"/>
        <v>52.267072496818699</v>
      </c>
      <c r="O206" s="4">
        <f t="shared" si="51"/>
        <v>51.876442109101959</v>
      </c>
      <c r="P206" s="5">
        <f t="shared" si="52"/>
        <v>7.4737376527165651E-3</v>
      </c>
      <c r="Q206" s="43">
        <f t="shared" si="45"/>
        <v>1.6462113948196973E-2</v>
      </c>
      <c r="R206" s="14"/>
      <c r="S206" s="13">
        <f t="shared" si="46"/>
        <v>2.5597903981760844E-2</v>
      </c>
      <c r="T206" s="20" t="b">
        <f t="shared" si="53"/>
        <v>1</v>
      </c>
      <c r="U206" s="13">
        <f t="shared" si="55"/>
        <v>-9.3792198049513E-5</v>
      </c>
      <c r="V206" s="13">
        <f>(E206-E203)/E203</f>
        <v>3.6752552975256265E-2</v>
      </c>
      <c r="W206" s="13">
        <f t="shared" si="54"/>
        <v>4.0260356756449973E-3</v>
      </c>
    </row>
    <row r="207" spans="1:23" x14ac:dyDescent="0.2">
      <c r="A207" s="1">
        <v>43717</v>
      </c>
      <c r="B207" s="4">
        <v>53.709999000000003</v>
      </c>
      <c r="C207" s="4">
        <v>54.110000999999997</v>
      </c>
      <c r="D207" s="4">
        <v>52.767502</v>
      </c>
      <c r="E207" s="4">
        <v>53.542499999999997</v>
      </c>
      <c r="F207" s="4">
        <v>52.006680000000003</v>
      </c>
      <c r="G207" s="2">
        <v>109237600</v>
      </c>
      <c r="H207" s="4">
        <f t="shared" si="47"/>
        <v>109.2376</v>
      </c>
      <c r="I207" s="10">
        <f t="shared" si="48"/>
        <v>0.22750099999999662</v>
      </c>
      <c r="J207" s="6" t="b">
        <f t="shared" si="42"/>
        <v>0</v>
      </c>
      <c r="K207" s="5">
        <f t="shared" si="43"/>
        <v>2.5441776645026639E-2</v>
      </c>
      <c r="L207" s="5">
        <f t="shared" si="49"/>
        <v>-3.1185813278456118E-3</v>
      </c>
      <c r="M207" s="5">
        <f t="shared" si="44"/>
        <v>1.4418381980636443E-2</v>
      </c>
      <c r="N207" s="4">
        <f t="shared" si="50"/>
        <v>52.479643747348916</v>
      </c>
      <c r="O207" s="4">
        <f t="shared" si="51"/>
        <v>52.021316708310486</v>
      </c>
      <c r="P207" s="5">
        <f t="shared" si="52"/>
        <v>8.7334251208895253E-3</v>
      </c>
      <c r="Q207" s="43">
        <f t="shared" si="45"/>
        <v>5.485141134663773E-3</v>
      </c>
      <c r="R207" s="14"/>
      <c r="S207" s="13">
        <f t="shared" si="46"/>
        <v>3.1066469515304979E-2</v>
      </c>
      <c r="T207" s="20" t="b">
        <f t="shared" si="53"/>
        <v>0</v>
      </c>
      <c r="U207" s="13"/>
      <c r="V207" s="13"/>
      <c r="W207" s="13">
        <f t="shared" si="54"/>
        <v>4.0670204083681164E-3</v>
      </c>
    </row>
    <row r="208" spans="1:23" x14ac:dyDescent="0.2">
      <c r="A208" s="1">
        <v>43718</v>
      </c>
      <c r="B208" s="4">
        <v>53.465000000000003</v>
      </c>
      <c r="C208" s="4">
        <v>54.195</v>
      </c>
      <c r="D208" s="4">
        <v>52.927501999999997</v>
      </c>
      <c r="E208" s="4">
        <v>54.174999</v>
      </c>
      <c r="F208" s="4">
        <v>52.621032999999997</v>
      </c>
      <c r="G208" s="2">
        <v>127111600</v>
      </c>
      <c r="H208" s="4">
        <f t="shared" si="47"/>
        <v>127.1116</v>
      </c>
      <c r="I208" s="10">
        <f t="shared" si="48"/>
        <v>0.63249900000000281</v>
      </c>
      <c r="J208" s="6" t="b">
        <f t="shared" si="42"/>
        <v>0</v>
      </c>
      <c r="K208" s="5">
        <f t="shared" si="43"/>
        <v>2.3947814502940333E-2</v>
      </c>
      <c r="L208" s="5">
        <f t="shared" si="49"/>
        <v>1.3279696998036028E-2</v>
      </c>
      <c r="M208" s="5">
        <f t="shared" si="44"/>
        <v>5.7903545117243566E-3</v>
      </c>
      <c r="N208" s="4">
        <f t="shared" si="50"/>
        <v>52.762202956124099</v>
      </c>
      <c r="O208" s="4">
        <f t="shared" si="51"/>
        <v>52.208593429326967</v>
      </c>
      <c r="P208" s="5">
        <f t="shared" si="52"/>
        <v>1.0492540033961462E-2</v>
      </c>
      <c r="Q208" s="43">
        <f t="shared" si="45"/>
        <v>3.1329064105484138E-3</v>
      </c>
      <c r="R208" s="14"/>
      <c r="S208" s="13">
        <f t="shared" si="46"/>
        <v>2.7155747175063631E-2</v>
      </c>
      <c r="T208" s="20" t="b">
        <f t="shared" si="53"/>
        <v>0</v>
      </c>
      <c r="U208" s="13"/>
      <c r="V208" s="13"/>
      <c r="W208" s="13">
        <f t="shared" si="54"/>
        <v>5.3841678143910186E-3</v>
      </c>
    </row>
    <row r="209" spans="1:23" x14ac:dyDescent="0.2">
      <c r="A209" s="1">
        <v>43719</v>
      </c>
      <c r="B209" s="4">
        <v>54.517502</v>
      </c>
      <c r="C209" s="4">
        <v>55.927501999999997</v>
      </c>
      <c r="D209" s="4">
        <v>54.432499</v>
      </c>
      <c r="E209" s="4">
        <v>55.897499000000003</v>
      </c>
      <c r="F209" s="4">
        <v>54.294136000000002</v>
      </c>
      <c r="G209" s="2">
        <v>177158400</v>
      </c>
      <c r="H209" s="4">
        <f t="shared" si="47"/>
        <v>177.1584</v>
      </c>
      <c r="I209" s="10">
        <f t="shared" si="48"/>
        <v>1.7225000000000037</v>
      </c>
      <c r="J209" s="6" t="b">
        <f t="shared" si="42"/>
        <v>0</v>
      </c>
      <c r="K209" s="5">
        <f t="shared" si="43"/>
        <v>2.7465264822766945E-2</v>
      </c>
      <c r="L209" s="5">
        <f t="shared" si="49"/>
        <v>2.5312916941792437E-2</v>
      </c>
      <c r="M209" s="5">
        <f t="shared" si="44"/>
        <v>2.541918937067325E-3</v>
      </c>
      <c r="N209" s="4">
        <f t="shared" si="50"/>
        <v>53.28475229677008</v>
      </c>
      <c r="O209" s="4">
        <f t="shared" si="51"/>
        <v>52.529367826776799</v>
      </c>
      <c r="P209" s="5">
        <f t="shared" si="52"/>
        <v>1.4176371990736824E-2</v>
      </c>
      <c r="Q209" s="43">
        <f t="shared" si="45"/>
        <v>2.1539871234411131E-2</v>
      </c>
      <c r="R209" s="14"/>
      <c r="S209" s="13">
        <f t="shared" si="46"/>
        <v>4.9596734324879481E-2</v>
      </c>
      <c r="T209" s="20" t="b">
        <f t="shared" si="53"/>
        <v>0</v>
      </c>
      <c r="U209" s="13"/>
      <c r="V209" s="13"/>
      <c r="W209" s="13">
        <f t="shared" si="54"/>
        <v>9.903857522410903E-3</v>
      </c>
    </row>
    <row r="210" spans="1:23" x14ac:dyDescent="0.2">
      <c r="A210" s="1">
        <v>43720</v>
      </c>
      <c r="B210" s="4">
        <v>56.200001</v>
      </c>
      <c r="C210" s="4">
        <v>56.604999999999997</v>
      </c>
      <c r="D210" s="4">
        <v>55.715000000000003</v>
      </c>
      <c r="E210" s="4">
        <v>55.772499000000003</v>
      </c>
      <c r="F210" s="4">
        <v>54.172722</v>
      </c>
      <c r="G210" s="2">
        <v>128906800</v>
      </c>
      <c r="H210" s="4">
        <f t="shared" si="47"/>
        <v>128.9068</v>
      </c>
      <c r="I210" s="10">
        <f t="shared" si="48"/>
        <v>-0.125</v>
      </c>
      <c r="J210" s="6" t="b">
        <f t="shared" si="42"/>
        <v>1</v>
      </c>
      <c r="K210" s="5">
        <f t="shared" si="43"/>
        <v>1.5974154177510427E-2</v>
      </c>
      <c r="L210" s="5">
        <f t="shared" si="49"/>
        <v>-7.6067970176725962E-3</v>
      </c>
      <c r="M210" s="5">
        <f t="shared" si="44"/>
        <v>2.7681557928744559E-2</v>
      </c>
      <c r="N210" s="4">
        <f t="shared" si="50"/>
        <v>53.699376747308399</v>
      </c>
      <c r="O210" s="4">
        <f t="shared" si="51"/>
        <v>52.811379233144031</v>
      </c>
      <c r="P210" s="5">
        <f t="shared" si="52"/>
        <v>1.6536458483363645E-2</v>
      </c>
      <c r="Q210" s="43">
        <f t="shared" si="45"/>
        <v>3.7535319305035217E-2</v>
      </c>
      <c r="R210" s="14"/>
      <c r="S210" s="13">
        <f t="shared" si="46"/>
        <v>5.410906846022636E-2</v>
      </c>
      <c r="T210" s="20" t="b">
        <f t="shared" si="53"/>
        <v>1</v>
      </c>
      <c r="U210" s="13"/>
      <c r="V210" s="13"/>
      <c r="W210" s="13">
        <f t="shared" si="54"/>
        <v>7.7812963871740169E-3</v>
      </c>
    </row>
    <row r="211" spans="1:23" x14ac:dyDescent="0.2">
      <c r="A211" s="1">
        <v>43721</v>
      </c>
      <c r="B211" s="4">
        <v>55</v>
      </c>
      <c r="C211" s="4">
        <v>55.197498000000003</v>
      </c>
      <c r="D211" s="4">
        <v>54.255001</v>
      </c>
      <c r="E211" s="4">
        <v>54.6875</v>
      </c>
      <c r="F211" s="4">
        <v>53.118839000000001</v>
      </c>
      <c r="G211" s="2">
        <v>159053200</v>
      </c>
      <c r="H211" s="4">
        <f t="shared" si="47"/>
        <v>159.0532</v>
      </c>
      <c r="I211" s="10">
        <f t="shared" si="48"/>
        <v>-1.0849990000000034</v>
      </c>
      <c r="J211" s="6" t="b">
        <f t="shared" si="42"/>
        <v>1</v>
      </c>
      <c r="K211" s="5">
        <f t="shared" si="43"/>
        <v>1.7371615199122437E-2</v>
      </c>
      <c r="L211" s="5">
        <f t="shared" si="49"/>
        <v>-5.681818181818182E-3</v>
      </c>
      <c r="M211" s="5">
        <f t="shared" si="44"/>
        <v>2.0941147895288007E-2</v>
      </c>
      <c r="N211" s="4">
        <f t="shared" si="50"/>
        <v>53.864063956090334</v>
      </c>
      <c r="O211" s="4">
        <f t="shared" si="51"/>
        <v>52.974520169392378</v>
      </c>
      <c r="P211" s="5">
        <f t="shared" si="52"/>
        <v>1.651460586826696E-2</v>
      </c>
      <c r="Q211" s="43">
        <f t="shared" si="45"/>
        <v>7.2578453090423288E-3</v>
      </c>
      <c r="R211" s="14"/>
      <c r="S211" s="13">
        <f t="shared" si="46"/>
        <v>2.4755541004048205E-2</v>
      </c>
      <c r="T211" s="20" t="b">
        <f t="shared" si="53"/>
        <v>1</v>
      </c>
      <c r="U211" s="13"/>
      <c r="V211" s="13"/>
      <c r="W211" s="13">
        <f t="shared" si="54"/>
        <v>3.0668365027195468E-3</v>
      </c>
    </row>
    <row r="212" spans="1:23" x14ac:dyDescent="0.2">
      <c r="A212" s="1">
        <v>43724</v>
      </c>
      <c r="B212" s="4">
        <v>54.432499</v>
      </c>
      <c r="C212" s="4">
        <v>55.032501000000003</v>
      </c>
      <c r="D212" s="4">
        <v>54.389999000000003</v>
      </c>
      <c r="E212" s="4">
        <v>54.974997999999999</v>
      </c>
      <c r="F212" s="4">
        <v>53.398083</v>
      </c>
      <c r="G212" s="2">
        <v>84632400</v>
      </c>
      <c r="H212" s="4">
        <f t="shared" si="47"/>
        <v>84.632400000000004</v>
      </c>
      <c r="I212" s="10">
        <f t="shared" si="48"/>
        <v>0.28749799999999937</v>
      </c>
      <c r="J212" s="6" t="b">
        <f t="shared" si="42"/>
        <v>0</v>
      </c>
      <c r="K212" s="5">
        <f t="shared" si="43"/>
        <v>1.1812870230058293E-2</v>
      </c>
      <c r="L212" s="5">
        <f t="shared" si="49"/>
        <v>9.966454047975996E-3</v>
      </c>
      <c r="M212" s="5">
        <f t="shared" si="44"/>
        <v>1.8237102743833538E-2</v>
      </c>
      <c r="N212" s="4">
        <f t="shared" si="50"/>
        <v>54.049219630075278</v>
      </c>
      <c r="O212" s="4">
        <f t="shared" si="51"/>
        <v>53.148474763358259</v>
      </c>
      <c r="P212" s="5">
        <f t="shared" si="52"/>
        <v>1.6665270523458342E-2</v>
      </c>
      <c r="Q212" s="43">
        <f t="shared" si="45"/>
        <v>6.3049822413180764E-3</v>
      </c>
      <c r="R212" s="14"/>
      <c r="S212" s="13">
        <f t="shared" si="46"/>
        <v>1.8192332408395882E-2</v>
      </c>
      <c r="T212" s="20" t="b">
        <f t="shared" si="53"/>
        <v>0</v>
      </c>
      <c r="U212" s="13"/>
      <c r="V212" s="13"/>
      <c r="W212" s="13">
        <f t="shared" si="54"/>
        <v>3.4374620180141267E-3</v>
      </c>
    </row>
    <row r="213" spans="1:23" x14ac:dyDescent="0.2">
      <c r="A213" s="1">
        <v>43725</v>
      </c>
      <c r="B213" s="4">
        <v>54.990001999999997</v>
      </c>
      <c r="C213" s="4">
        <v>55.205002</v>
      </c>
      <c r="D213" s="4">
        <v>54.779998999999997</v>
      </c>
      <c r="E213" s="4">
        <v>55.174999</v>
      </c>
      <c r="F213" s="4">
        <v>53.592354</v>
      </c>
      <c r="G213" s="2">
        <v>73274800</v>
      </c>
      <c r="H213" s="4">
        <f t="shared" si="47"/>
        <v>73.274799999999999</v>
      </c>
      <c r="I213" s="10">
        <f t="shared" si="48"/>
        <v>0.20000100000000032</v>
      </c>
      <c r="J213" s="6" t="b">
        <f t="shared" si="42"/>
        <v>0</v>
      </c>
      <c r="K213" s="5">
        <f t="shared" si="43"/>
        <v>7.7583608572173177E-3</v>
      </c>
      <c r="L213" s="5">
        <f t="shared" si="49"/>
        <v>3.3641933673689037E-3</v>
      </c>
      <c r="M213" s="5">
        <f t="shared" si="44"/>
        <v>2.1680266916397649E-2</v>
      </c>
      <c r="N213" s="4">
        <f t="shared" si="50"/>
        <v>54.23684952506273</v>
      </c>
      <c r="O213" s="4">
        <f t="shared" si="51"/>
        <v>53.324694262196672</v>
      </c>
      <c r="P213" s="5">
        <f t="shared" si="52"/>
        <v>1.6817998664257833E-2</v>
      </c>
      <c r="Q213" s="43">
        <f t="shared" si="45"/>
        <v>1.0014399429418884E-2</v>
      </c>
      <c r="R213" s="14"/>
      <c r="S213" s="13">
        <f t="shared" si="46"/>
        <v>1.7850455611177946E-2</v>
      </c>
      <c r="T213" s="20" t="b">
        <f t="shared" si="53"/>
        <v>0</v>
      </c>
      <c r="U213" s="13"/>
      <c r="V213" s="13"/>
      <c r="W213" s="13">
        <f t="shared" si="54"/>
        <v>3.4714635340090494E-3</v>
      </c>
    </row>
    <row r="214" spans="1:23" x14ac:dyDescent="0.2">
      <c r="A214" s="1">
        <v>43726</v>
      </c>
      <c r="B214" s="4">
        <v>55.264999000000003</v>
      </c>
      <c r="C214" s="4">
        <v>55.712502000000001</v>
      </c>
      <c r="D214" s="4">
        <v>54.860000999999997</v>
      </c>
      <c r="E214" s="4">
        <v>55.692501</v>
      </c>
      <c r="F214" s="4">
        <v>54.095013000000002</v>
      </c>
      <c r="G214" s="2">
        <v>101360000</v>
      </c>
      <c r="H214" s="4">
        <f t="shared" si="47"/>
        <v>101.36</v>
      </c>
      <c r="I214" s="10">
        <f t="shared" si="48"/>
        <v>0.51750200000000035</v>
      </c>
      <c r="J214" s="6" t="b">
        <f t="shared" si="42"/>
        <v>0</v>
      </c>
      <c r="K214" s="5">
        <f t="shared" si="43"/>
        <v>1.5539573176456992E-2</v>
      </c>
      <c r="L214" s="5">
        <f t="shared" si="49"/>
        <v>7.7354927664071236E-3</v>
      </c>
      <c r="M214" s="5">
        <f t="shared" si="44"/>
        <v>1.3944367226679332E-2</v>
      </c>
      <c r="N214" s="4">
        <f t="shared" si="50"/>
        <v>54.479458104218942</v>
      </c>
      <c r="O214" s="4">
        <f t="shared" si="51"/>
        <v>53.530590500266527</v>
      </c>
      <c r="P214" s="5">
        <f t="shared" si="52"/>
        <v>1.741697948127964E-2</v>
      </c>
      <c r="Q214" s="43">
        <f t="shared" si="45"/>
        <v>6.9850712364480224E-3</v>
      </c>
      <c r="R214" s="14"/>
      <c r="S214" s="13">
        <f t="shared" si="46"/>
        <v>2.2633189438526564E-2</v>
      </c>
      <c r="T214" s="20" t="b">
        <f t="shared" si="53"/>
        <v>0</v>
      </c>
      <c r="U214" s="13"/>
      <c r="V214" s="13"/>
      <c r="W214" s="13">
        <f t="shared" si="54"/>
        <v>4.4731318518805687E-3</v>
      </c>
    </row>
    <row r="215" spans="1:23" x14ac:dyDescent="0.2">
      <c r="A215" s="1">
        <v>43727</v>
      </c>
      <c r="B215" s="4">
        <v>55.502499</v>
      </c>
      <c r="C215" s="4">
        <v>55.939999</v>
      </c>
      <c r="D215" s="4">
        <v>55.092498999999997</v>
      </c>
      <c r="E215" s="4">
        <v>55.240001999999997</v>
      </c>
      <c r="F215" s="4">
        <v>53.655490999999998</v>
      </c>
      <c r="G215" s="2">
        <v>88242400</v>
      </c>
      <c r="H215" s="4">
        <f t="shared" si="47"/>
        <v>88.242400000000004</v>
      </c>
      <c r="I215" s="10">
        <f t="shared" si="48"/>
        <v>-0.45249900000000309</v>
      </c>
      <c r="J215" s="6" t="b">
        <f t="shared" si="42"/>
        <v>1</v>
      </c>
      <c r="K215" s="5">
        <f t="shared" si="43"/>
        <v>1.5383219410686086E-2</v>
      </c>
      <c r="L215" s="5">
        <f t="shared" si="49"/>
        <v>-4.7294627220299274E-3</v>
      </c>
      <c r="M215" s="5">
        <f t="shared" si="44"/>
        <v>2.608355086597177E-2</v>
      </c>
      <c r="N215" s="4">
        <f t="shared" si="50"/>
        <v>54.606215420182451</v>
      </c>
      <c r="O215" s="4">
        <f t="shared" si="51"/>
        <v>53.679234978504219</v>
      </c>
      <c r="P215" s="5">
        <f t="shared" si="52"/>
        <v>1.6975731325552003E-2</v>
      </c>
      <c r="Q215" s="43">
        <f t="shared" si="45"/>
        <v>8.9052789334639545E-3</v>
      </c>
      <c r="R215" s="14"/>
      <c r="S215" s="13">
        <f t="shared" si="46"/>
        <v>2.4425490203896876E-2</v>
      </c>
      <c r="T215" s="20" t="b">
        <f t="shared" si="53"/>
        <v>1</v>
      </c>
      <c r="U215" s="13"/>
      <c r="V215" s="13"/>
      <c r="W215" s="13">
        <f t="shared" si="54"/>
        <v>2.326699280323659E-3</v>
      </c>
    </row>
    <row r="216" spans="1:23" x14ac:dyDescent="0.2">
      <c r="A216" s="1">
        <v>43728</v>
      </c>
      <c r="B216" s="4">
        <v>55.345001000000003</v>
      </c>
      <c r="C216" s="4">
        <v>55.639999000000003</v>
      </c>
      <c r="D216" s="4">
        <v>54.3675</v>
      </c>
      <c r="E216" s="4">
        <v>54.432499</v>
      </c>
      <c r="F216" s="4">
        <v>52.871147000000001</v>
      </c>
      <c r="G216" s="2">
        <v>221652400</v>
      </c>
      <c r="H216" s="4">
        <f t="shared" si="47"/>
        <v>221.6524</v>
      </c>
      <c r="I216" s="10">
        <f t="shared" si="48"/>
        <v>-0.80750299999999697</v>
      </c>
      <c r="J216" s="6" t="b">
        <f t="shared" si="42"/>
        <v>1</v>
      </c>
      <c r="K216" s="5">
        <f t="shared" si="43"/>
        <v>2.340550880581236E-2</v>
      </c>
      <c r="L216" s="5">
        <f t="shared" si="49"/>
        <v>-1.6487523416974976E-2</v>
      </c>
      <c r="M216" s="5">
        <f t="shared" si="44"/>
        <v>2.7522931898652674E-2</v>
      </c>
      <c r="N216" s="4">
        <f t="shared" si="50"/>
        <v>54.577262683485372</v>
      </c>
      <c r="O216" s="4">
        <f t="shared" si="51"/>
        <v>53.744736197764723</v>
      </c>
      <c r="P216" s="5">
        <f t="shared" si="52"/>
        <v>1.5254090161113279E-2</v>
      </c>
      <c r="Q216" s="43">
        <f t="shared" si="45"/>
        <v>-3.8434079169904064E-3</v>
      </c>
      <c r="R216" s="14"/>
      <c r="S216" s="13">
        <f t="shared" si="46"/>
        <v>1.9472143970976505E-2</v>
      </c>
      <c r="T216" s="20" t="b">
        <f t="shared" si="53"/>
        <v>1</v>
      </c>
      <c r="U216" s="13"/>
      <c r="V216" s="13"/>
      <c r="W216" s="13">
        <f t="shared" si="54"/>
        <v>-5.3020954618982505E-4</v>
      </c>
    </row>
    <row r="217" spans="1:23" x14ac:dyDescent="0.2">
      <c r="A217" s="1">
        <v>43731</v>
      </c>
      <c r="B217" s="4">
        <v>54.737499</v>
      </c>
      <c r="C217" s="4">
        <v>54.959999000000003</v>
      </c>
      <c r="D217" s="4">
        <v>54.412497999999999</v>
      </c>
      <c r="E217" s="4">
        <v>54.68</v>
      </c>
      <c r="F217" s="4">
        <v>53.111556999999998</v>
      </c>
      <c r="G217" s="2">
        <v>76662000</v>
      </c>
      <c r="H217" s="4">
        <f t="shared" si="47"/>
        <v>76.662000000000006</v>
      </c>
      <c r="I217" s="10">
        <f t="shared" si="48"/>
        <v>0.24750099999999975</v>
      </c>
      <c r="J217" s="6" t="b">
        <f t="shared" si="42"/>
        <v>1</v>
      </c>
      <c r="K217" s="5">
        <f t="shared" si="43"/>
        <v>1.0062044936808526E-2</v>
      </c>
      <c r="L217" s="5">
        <f t="shared" si="49"/>
        <v>-1.0504498935912283E-3</v>
      </c>
      <c r="M217" s="5">
        <f t="shared" si="44"/>
        <v>2.3908863732005129E-2</v>
      </c>
      <c r="N217" s="4">
        <f t="shared" si="50"/>
        <v>54.594385569571145</v>
      </c>
      <c r="O217" s="4">
        <f t="shared" si="51"/>
        <v>53.826063484915615</v>
      </c>
      <c r="P217" s="5">
        <f t="shared" si="52"/>
        <v>1.4073280185128852E-2</v>
      </c>
      <c r="Q217" s="43">
        <f t="shared" si="45"/>
        <v>-3.3316167527769149E-3</v>
      </c>
      <c r="R217" s="14"/>
      <c r="S217" s="13">
        <f t="shared" si="46"/>
        <v>6.6969053065529449E-3</v>
      </c>
      <c r="T217" s="20" t="b">
        <f t="shared" si="53"/>
        <v>0</v>
      </c>
      <c r="U217" s="13"/>
      <c r="V217" s="13"/>
      <c r="W217" s="13">
        <f t="shared" si="54"/>
        <v>3.1373662297932791E-4</v>
      </c>
    </row>
    <row r="218" spans="1:23" x14ac:dyDescent="0.2">
      <c r="A218" s="1">
        <v>43732</v>
      </c>
      <c r="B218" s="4">
        <v>55.2575</v>
      </c>
      <c r="C218" s="4">
        <v>55.622501</v>
      </c>
      <c r="D218" s="4">
        <v>54.297500999999997</v>
      </c>
      <c r="E218" s="4">
        <v>54.419998</v>
      </c>
      <c r="F218" s="4">
        <v>52.859009</v>
      </c>
      <c r="G218" s="2">
        <v>124763200</v>
      </c>
      <c r="H218" s="4">
        <f t="shared" si="47"/>
        <v>124.7632</v>
      </c>
      <c r="I218" s="10">
        <f t="shared" si="48"/>
        <v>-0.26000200000000007</v>
      </c>
      <c r="J218" s="6" t="b">
        <f t="shared" si="42"/>
        <v>1</v>
      </c>
      <c r="K218" s="5">
        <f t="shared" si="43"/>
        <v>2.4402596355217212E-2</v>
      </c>
      <c r="L218" s="5">
        <f t="shared" si="49"/>
        <v>-1.5156349816766966E-2</v>
      </c>
      <c r="M218" s="5">
        <f t="shared" si="44"/>
        <v>2.64927846311011E-2</v>
      </c>
      <c r="N218" s="4">
        <f t="shared" si="50"/>
        <v>54.565320974642617</v>
      </c>
      <c r="O218" s="4">
        <f t="shared" si="51"/>
        <v>53.877709964488169</v>
      </c>
      <c r="P218" s="5">
        <f t="shared" si="52"/>
        <v>1.2601612120526007E-2</v>
      </c>
      <c r="Q218" s="43">
        <f t="shared" si="45"/>
        <v>-4.9082451978442578E-3</v>
      </c>
      <c r="R218" s="14"/>
      <c r="S218" s="13">
        <f t="shared" si="46"/>
        <v>1.9374577230997527E-2</v>
      </c>
      <c r="T218" s="20" t="b">
        <f t="shared" si="53"/>
        <v>1</v>
      </c>
      <c r="U218" s="13"/>
      <c r="V218" s="13"/>
      <c r="W218" s="13">
        <f t="shared" si="54"/>
        <v>-5.3237333153039943E-4</v>
      </c>
    </row>
    <row r="219" spans="1:23" x14ac:dyDescent="0.2">
      <c r="A219" s="1">
        <v>43733</v>
      </c>
      <c r="B219" s="4">
        <v>54.637501</v>
      </c>
      <c r="C219" s="4">
        <v>55.375</v>
      </c>
      <c r="D219" s="4">
        <v>54.284999999999997</v>
      </c>
      <c r="E219" s="4">
        <v>55.2575</v>
      </c>
      <c r="F219" s="4">
        <v>53.672482000000002</v>
      </c>
      <c r="G219" s="2">
        <v>87613600</v>
      </c>
      <c r="H219" s="4">
        <f t="shared" si="47"/>
        <v>87.613600000000005</v>
      </c>
      <c r="I219" s="10">
        <f t="shared" si="48"/>
        <v>0.83750200000000063</v>
      </c>
      <c r="J219" s="6" t="b">
        <f t="shared" si="42"/>
        <v>0</v>
      </c>
      <c r="K219" s="5">
        <f t="shared" si="43"/>
        <v>2.0079211568573334E-2</v>
      </c>
      <c r="L219" s="5">
        <f t="shared" si="49"/>
        <v>1.1347499220361486E-2</v>
      </c>
      <c r="M219" s="5">
        <f t="shared" si="44"/>
        <v>1.1283374781247019E-2</v>
      </c>
      <c r="N219" s="4">
        <f t="shared" si="50"/>
        <v>54.680684145535515</v>
      </c>
      <c r="O219" s="4">
        <f t="shared" si="51"/>
        <v>53.99769170670659</v>
      </c>
      <c r="P219" s="5">
        <f t="shared" si="52"/>
        <v>1.2490561328953115E-2</v>
      </c>
      <c r="Q219" s="43">
        <f t="shared" si="45"/>
        <v>-7.2362691088938237E-3</v>
      </c>
      <c r="R219" s="14"/>
      <c r="S219" s="13">
        <f t="shared" si="46"/>
        <v>1.26976438812749E-2</v>
      </c>
      <c r="T219" s="20" t="b">
        <f t="shared" si="53"/>
        <v>0</v>
      </c>
      <c r="U219" s="13"/>
      <c r="V219" s="13"/>
      <c r="W219" s="13">
        <f t="shared" si="54"/>
        <v>2.1142214291474527E-3</v>
      </c>
    </row>
    <row r="220" spans="1:23" x14ac:dyDescent="0.2">
      <c r="A220" s="1">
        <v>43734</v>
      </c>
      <c r="B220" s="4">
        <v>55</v>
      </c>
      <c r="C220" s="4">
        <v>55.235000999999997</v>
      </c>
      <c r="D220" s="4">
        <v>54.707500000000003</v>
      </c>
      <c r="E220" s="4">
        <v>54.972499999999997</v>
      </c>
      <c r="F220" s="4">
        <v>53.395657</v>
      </c>
      <c r="G220" s="2">
        <v>75334000</v>
      </c>
      <c r="H220" s="4">
        <f t="shared" si="47"/>
        <v>75.334000000000003</v>
      </c>
      <c r="I220" s="10">
        <f t="shared" si="48"/>
        <v>-0.28500000000000369</v>
      </c>
      <c r="J220" s="6" t="b">
        <f t="shared" si="42"/>
        <v>0</v>
      </c>
      <c r="K220" s="5">
        <f t="shared" si="43"/>
        <v>9.6422062788464793E-3</v>
      </c>
      <c r="L220" s="5">
        <f t="shared" si="49"/>
        <v>-5.0000000000006203E-4</v>
      </c>
      <c r="M220" s="5">
        <f t="shared" si="44"/>
        <v>2.3979216743590971E-2</v>
      </c>
      <c r="N220" s="4">
        <f t="shared" si="50"/>
        <v>54.729320121279599</v>
      </c>
      <c r="O220" s="4">
        <f t="shared" si="51"/>
        <v>54.082457645253839</v>
      </c>
      <c r="P220" s="5">
        <f t="shared" si="52"/>
        <v>1.1819304069415065E-2</v>
      </c>
      <c r="Q220" s="43">
        <f t="shared" si="45"/>
        <v>-3.9869161961527999E-4</v>
      </c>
      <c r="R220" s="14"/>
      <c r="S220" s="13">
        <f t="shared" si="46"/>
        <v>9.2396703923932205E-3</v>
      </c>
      <c r="T220" s="20" t="b">
        <f t="shared" si="53"/>
        <v>1</v>
      </c>
      <c r="U220" s="13"/>
      <c r="V220" s="13"/>
      <c r="W220" s="13">
        <f t="shared" si="54"/>
        <v>8.8945441162799886E-4</v>
      </c>
    </row>
    <row r="221" spans="1:23" x14ac:dyDescent="0.2">
      <c r="A221" s="1">
        <v>43735</v>
      </c>
      <c r="B221" s="4">
        <v>55.134998000000003</v>
      </c>
      <c r="C221" s="4">
        <v>55.240001999999997</v>
      </c>
      <c r="D221" s="4">
        <v>54.32</v>
      </c>
      <c r="E221" s="4">
        <v>54.705002</v>
      </c>
      <c r="F221" s="4">
        <v>53.135840999999999</v>
      </c>
      <c r="G221" s="2">
        <v>101408000</v>
      </c>
      <c r="H221" s="4">
        <f t="shared" si="47"/>
        <v>101.408</v>
      </c>
      <c r="I221" s="10">
        <f t="shared" si="48"/>
        <v>-0.26749799999999624</v>
      </c>
      <c r="J221" s="6" t="b">
        <f t="shared" si="42"/>
        <v>1</v>
      </c>
      <c r="K221" s="5">
        <f t="shared" si="43"/>
        <v>1.6936708394698023E-2</v>
      </c>
      <c r="L221" s="5">
        <f t="shared" si="49"/>
        <v>-7.7989664568411284E-3</v>
      </c>
      <c r="M221" s="5">
        <f t="shared" si="44"/>
        <v>2.1799687039764377E-2</v>
      </c>
      <c r="N221" s="4">
        <f t="shared" si="50"/>
        <v>54.725267101066336</v>
      </c>
      <c r="O221" s="4">
        <f t="shared" si="51"/>
        <v>54.136591936970895</v>
      </c>
      <c r="P221" s="5">
        <f t="shared" si="52"/>
        <v>1.0756917147764292E-2</v>
      </c>
      <c r="Q221" s="43">
        <f t="shared" si="45"/>
        <v>-7.4054842038119408E-3</v>
      </c>
      <c r="R221" s="14"/>
      <c r="S221" s="13">
        <f t="shared" si="46"/>
        <v>9.4057996644045776E-3</v>
      </c>
      <c r="T221" s="20" t="b">
        <f t="shared" si="53"/>
        <v>1</v>
      </c>
      <c r="U221" s="13"/>
      <c r="V221" s="13"/>
      <c r="W221" s="13">
        <f t="shared" si="54"/>
        <v>-7.4055738391806718E-5</v>
      </c>
    </row>
    <row r="222" spans="1:23" x14ac:dyDescent="0.2">
      <c r="A222" s="1">
        <v>43738</v>
      </c>
      <c r="B222" s="4">
        <v>55.224997999999999</v>
      </c>
      <c r="C222" s="4">
        <v>56.145000000000003</v>
      </c>
      <c r="D222" s="4">
        <v>55.197498000000003</v>
      </c>
      <c r="E222" s="4">
        <v>55.9925</v>
      </c>
      <c r="F222" s="4">
        <v>54.386401999999997</v>
      </c>
      <c r="G222" s="2">
        <v>103909600</v>
      </c>
      <c r="H222" s="4">
        <f t="shared" si="47"/>
        <v>103.9096</v>
      </c>
      <c r="I222" s="10">
        <f t="shared" si="48"/>
        <v>1.2874979999999994</v>
      </c>
      <c r="J222" s="6" t="b">
        <f t="shared" si="42"/>
        <v>0</v>
      </c>
      <c r="K222" s="5">
        <f t="shared" si="43"/>
        <v>1.7165669356969768E-2</v>
      </c>
      <c r="L222" s="5">
        <f t="shared" si="49"/>
        <v>1.3897727981809983E-2</v>
      </c>
      <c r="M222" s="5">
        <f t="shared" si="44"/>
        <v>1.4694434157142526E-2</v>
      </c>
      <c r="N222" s="4">
        <f t="shared" si="50"/>
        <v>54.936472584221946</v>
      </c>
      <c r="O222" s="4">
        <f t="shared" si="51"/>
        <v>54.29797524679951</v>
      </c>
      <c r="P222" s="5">
        <f t="shared" si="52"/>
        <v>1.1622466958423096E-2</v>
      </c>
      <c r="Q222" s="43">
        <f t="shared" si="45"/>
        <v>4.7514047316722938E-3</v>
      </c>
      <c r="R222" s="14"/>
      <c r="S222" s="13">
        <f t="shared" si="46"/>
        <v>2.1998635131247089E-2</v>
      </c>
      <c r="T222" s="20" t="b">
        <f t="shared" si="53"/>
        <v>0</v>
      </c>
      <c r="U222" s="13"/>
      <c r="V222" s="13"/>
      <c r="W222" s="13">
        <f t="shared" si="54"/>
        <v>3.859377840322939E-3</v>
      </c>
    </row>
    <row r="223" spans="1:23" x14ac:dyDescent="0.2">
      <c r="A223" s="1">
        <v>43739</v>
      </c>
      <c r="B223" s="4">
        <v>56.267502</v>
      </c>
      <c r="C223" s="4">
        <v>57.055</v>
      </c>
      <c r="D223" s="4">
        <v>56.049999</v>
      </c>
      <c r="E223" s="4">
        <v>56.147499000000003</v>
      </c>
      <c r="F223" s="4">
        <v>54.536960999999998</v>
      </c>
      <c r="G223" s="2">
        <v>139223200</v>
      </c>
      <c r="H223" s="4">
        <f t="shared" si="47"/>
        <v>139.22319999999999</v>
      </c>
      <c r="I223" s="10">
        <f t="shared" si="48"/>
        <v>0.15499900000000366</v>
      </c>
      <c r="J223" s="6" t="b">
        <f t="shared" si="42"/>
        <v>1</v>
      </c>
      <c r="K223" s="5">
        <f t="shared" si="43"/>
        <v>1.7930437429624219E-2</v>
      </c>
      <c r="L223" s="5">
        <f t="shared" si="49"/>
        <v>-2.1327230769902844E-3</v>
      </c>
      <c r="M223" s="5">
        <f t="shared" si="44"/>
        <v>2.6994434023094302E-2</v>
      </c>
      <c r="N223" s="4">
        <f t="shared" si="50"/>
        <v>55.138310320184956</v>
      </c>
      <c r="O223" s="4">
        <f t="shared" si="51"/>
        <v>54.458803399251728</v>
      </c>
      <c r="P223" s="5">
        <f t="shared" si="52"/>
        <v>1.2323680522442041E-2</v>
      </c>
      <c r="Q223" s="43">
        <f t="shared" si="45"/>
        <v>1.6534577764913724E-2</v>
      </c>
      <c r="R223" s="14"/>
      <c r="S223" s="13">
        <f t="shared" si="46"/>
        <v>3.4761487406576988E-2</v>
      </c>
      <c r="T223" s="20" t="b">
        <f t="shared" si="53"/>
        <v>0</v>
      </c>
      <c r="U223" s="13"/>
      <c r="V223" s="13"/>
      <c r="W223" s="13">
        <f t="shared" si="54"/>
        <v>3.6740206727612084E-3</v>
      </c>
    </row>
    <row r="224" spans="1:23" x14ac:dyDescent="0.2">
      <c r="A224" s="1">
        <v>43740</v>
      </c>
      <c r="B224" s="4">
        <v>55.764999000000003</v>
      </c>
      <c r="C224" s="4">
        <v>55.895000000000003</v>
      </c>
      <c r="D224" s="4">
        <v>54.482498</v>
      </c>
      <c r="E224" s="4">
        <v>54.740001999999997</v>
      </c>
      <c r="F224" s="4">
        <v>53.169834000000002</v>
      </c>
      <c r="G224" s="2">
        <v>138449200</v>
      </c>
      <c r="H224" s="4">
        <f t="shared" si="47"/>
        <v>138.44919999999999</v>
      </c>
      <c r="I224" s="10">
        <f t="shared" si="48"/>
        <v>-1.4074970000000064</v>
      </c>
      <c r="J224" s="6" t="b">
        <f t="shared" si="42"/>
        <v>1</v>
      </c>
      <c r="K224" s="5">
        <f t="shared" si="43"/>
        <v>2.5925793637435704E-2</v>
      </c>
      <c r="L224" s="5">
        <f t="shared" si="49"/>
        <v>-1.8380651275543034E-2</v>
      </c>
      <c r="M224" s="5">
        <f t="shared" si="44"/>
        <v>2.4093315251440896E-2</v>
      </c>
      <c r="N224" s="4">
        <f t="shared" si="50"/>
        <v>55.071925600154131</v>
      </c>
      <c r="O224" s="4">
        <f t="shared" si="51"/>
        <v>54.483255451490706</v>
      </c>
      <c r="P224" s="5">
        <f t="shared" si="52"/>
        <v>1.0689115048154002E-2</v>
      </c>
      <c r="Q224" s="43">
        <f t="shared" si="45"/>
        <v>-1.0702868906993181E-2</v>
      </c>
      <c r="R224" s="14"/>
      <c r="S224" s="13">
        <f t="shared" si="46"/>
        <v>1.4945444359831292E-2</v>
      </c>
      <c r="T224" s="20" t="b">
        <f t="shared" si="53"/>
        <v>1</v>
      </c>
      <c r="U224" s="13"/>
      <c r="V224" s="13"/>
      <c r="W224" s="13">
        <f t="shared" si="54"/>
        <v>-1.2039672533549397E-3</v>
      </c>
    </row>
    <row r="225" spans="1:23" x14ac:dyDescent="0.2">
      <c r="A225" s="1">
        <v>43741</v>
      </c>
      <c r="B225" s="4">
        <v>54.607498</v>
      </c>
      <c r="C225" s="4">
        <v>55.240001999999997</v>
      </c>
      <c r="D225" s="4">
        <v>53.782501000000003</v>
      </c>
      <c r="E225" s="4">
        <v>55.205002</v>
      </c>
      <c r="F225" s="4">
        <v>53.621487000000002</v>
      </c>
      <c r="G225" s="2">
        <v>114426000</v>
      </c>
      <c r="H225" s="4">
        <f t="shared" si="47"/>
        <v>114.426</v>
      </c>
      <c r="I225" s="10">
        <f t="shared" si="48"/>
        <v>0.46500000000000341</v>
      </c>
      <c r="J225" s="6" t="b">
        <f t="shared" si="42"/>
        <v>0</v>
      </c>
      <c r="K225" s="5">
        <f t="shared" si="43"/>
        <v>2.7099911177429131E-2</v>
      </c>
      <c r="L225" s="5">
        <f t="shared" si="49"/>
        <v>1.0941794110398553E-2</v>
      </c>
      <c r="M225" s="5">
        <f t="shared" si="44"/>
        <v>2.9937990425547806E-3</v>
      </c>
      <c r="N225" s="4">
        <f t="shared" si="50"/>
        <v>55.094105000128444</v>
      </c>
      <c r="O225" s="4">
        <f t="shared" si="51"/>
        <v>54.546016020926295</v>
      </c>
      <c r="P225" s="5">
        <f t="shared" si="52"/>
        <v>9.9482327410685915E-3</v>
      </c>
      <c r="Q225" s="43">
        <f t="shared" si="45"/>
        <v>-2.3806612343106083E-2</v>
      </c>
      <c r="R225" s="14"/>
      <c r="S225" s="13">
        <f t="shared" si="46"/>
        <v>2.6481417543893853E-3</v>
      </c>
      <c r="T225" s="20" t="b">
        <f t="shared" si="53"/>
        <v>0</v>
      </c>
      <c r="U225" s="13"/>
      <c r="V225" s="13"/>
      <c r="W225" s="13">
        <f t="shared" si="54"/>
        <v>4.0273514558660461E-4</v>
      </c>
    </row>
    <row r="226" spans="1:23" x14ac:dyDescent="0.2">
      <c r="A226" s="1">
        <v>43742</v>
      </c>
      <c r="B226" s="4">
        <v>56.41</v>
      </c>
      <c r="C226" s="4">
        <v>56.872501</v>
      </c>
      <c r="D226" s="4">
        <v>55.972499999999997</v>
      </c>
      <c r="E226" s="4">
        <v>56.752499</v>
      </c>
      <c r="F226" s="4">
        <v>55.124606999999997</v>
      </c>
      <c r="G226" s="2">
        <v>138478800</v>
      </c>
      <c r="H226" s="4">
        <f t="shared" si="47"/>
        <v>138.47880000000001</v>
      </c>
      <c r="I226" s="10">
        <f t="shared" si="48"/>
        <v>1.5474969999999999</v>
      </c>
      <c r="J226" s="6" t="b">
        <f t="shared" si="42"/>
        <v>0</v>
      </c>
      <c r="K226" s="5">
        <f t="shared" si="43"/>
        <v>1.6079342534280283E-2</v>
      </c>
      <c r="L226" s="5">
        <f t="shared" si="49"/>
        <v>6.0716007800036111E-3</v>
      </c>
      <c r="M226" s="5">
        <f t="shared" si="44"/>
        <v>1.5148385367814538E-2</v>
      </c>
      <c r="N226" s="4">
        <f t="shared" si="50"/>
        <v>55.370504000107033</v>
      </c>
      <c r="O226" s="4">
        <f t="shared" si="51"/>
        <v>54.737884106063142</v>
      </c>
      <c r="P226" s="5">
        <f t="shared" si="52"/>
        <v>1.1425214660185656E-2</v>
      </c>
      <c r="Q226" s="43">
        <f t="shared" si="45"/>
        <v>1.0872142321330503E-2</v>
      </c>
      <c r="R226" s="14"/>
      <c r="S226" s="13">
        <f t="shared" si="46"/>
        <v>2.7126301756076904E-2</v>
      </c>
      <c r="T226" s="20" t="b">
        <f t="shared" si="53"/>
        <v>0</v>
      </c>
      <c r="U226" s="13"/>
      <c r="V226" s="13"/>
      <c r="W226" s="13">
        <f t="shared" si="54"/>
        <v>5.0168525285589956E-3</v>
      </c>
    </row>
    <row r="227" spans="1:23" x14ac:dyDescent="0.2">
      <c r="A227" s="1">
        <v>43745</v>
      </c>
      <c r="B227" s="4">
        <v>56.567501</v>
      </c>
      <c r="C227" s="4">
        <v>57.482498</v>
      </c>
      <c r="D227" s="4">
        <v>56.459999000000003</v>
      </c>
      <c r="E227" s="4">
        <v>56.764999000000003</v>
      </c>
      <c r="F227" s="4">
        <v>55.136741999999998</v>
      </c>
      <c r="G227" s="2">
        <v>122306000</v>
      </c>
      <c r="H227" s="4">
        <f t="shared" si="47"/>
        <v>122.306</v>
      </c>
      <c r="I227" s="10">
        <f t="shared" si="48"/>
        <v>1.2500000000002842E-2</v>
      </c>
      <c r="J227" s="6" t="b">
        <f t="shared" si="42"/>
        <v>1</v>
      </c>
      <c r="K227" s="5">
        <f t="shared" si="43"/>
        <v>1.8110149098656488E-2</v>
      </c>
      <c r="L227" s="5">
        <f t="shared" si="49"/>
        <v>3.491368657066945E-3</v>
      </c>
      <c r="M227" s="5">
        <f t="shared" si="44"/>
        <v>2.3437070907493376E-2</v>
      </c>
      <c r="N227" s="4">
        <f t="shared" ref="N227:N252" si="56">(E227-N226)*(2/($Y$1+1))+N226</f>
        <v>55.602919833422526</v>
      </c>
      <c r="O227" s="4">
        <f t="shared" ref="O227:O252" si="57">(E227-O226)*(2/($Y$2+1))+O226</f>
        <v>54.914154966405476</v>
      </c>
      <c r="P227" s="5">
        <f t="shared" si="52"/>
        <v>1.2387206806413743E-2</v>
      </c>
      <c r="Q227" s="43">
        <f t="shared" si="45"/>
        <v>1.5414283443120435E-2</v>
      </c>
      <c r="R227" s="14"/>
      <c r="S227" s="13">
        <f t="shared" si="46"/>
        <v>3.3803587513180786E-2</v>
      </c>
      <c r="T227" s="20" t="b">
        <f t="shared" si="53"/>
        <v>0</v>
      </c>
      <c r="U227" s="13"/>
      <c r="V227" s="13"/>
      <c r="W227" s="13">
        <f t="shared" si="54"/>
        <v>4.1974664582255456E-3</v>
      </c>
    </row>
    <row r="228" spans="1:23" x14ac:dyDescent="0.2">
      <c r="A228" s="1">
        <v>43746</v>
      </c>
      <c r="B228" s="4">
        <v>56.455002</v>
      </c>
      <c r="C228" s="4">
        <v>57.014999000000003</v>
      </c>
      <c r="D228" s="4">
        <v>56.082500000000003</v>
      </c>
      <c r="E228" s="4">
        <v>56.099997999999999</v>
      </c>
      <c r="F228" s="4">
        <v>54.490817999999997</v>
      </c>
      <c r="G228" s="2">
        <v>111820000</v>
      </c>
      <c r="H228" s="4">
        <f t="shared" si="47"/>
        <v>111.82</v>
      </c>
      <c r="I228" s="10">
        <f t="shared" si="48"/>
        <v>-0.66500100000000373</v>
      </c>
      <c r="J228" s="6" t="b">
        <f t="shared" si="42"/>
        <v>1</v>
      </c>
      <c r="K228" s="5">
        <f t="shared" si="43"/>
        <v>1.6627272322025585E-2</v>
      </c>
      <c r="L228" s="5">
        <f t="shared" si="49"/>
        <v>-6.2882647670440429E-3</v>
      </c>
      <c r="M228" s="5">
        <f t="shared" si="44"/>
        <v>2.838108144251782E-2</v>
      </c>
      <c r="N228" s="4">
        <f t="shared" si="56"/>
        <v>55.68576619451877</v>
      </c>
      <c r="O228" s="4">
        <f t="shared" si="57"/>
        <v>55.017271751935432</v>
      </c>
      <c r="P228" s="5">
        <f t="shared" si="52"/>
        <v>1.2004763304291911E-2</v>
      </c>
      <c r="Q228" s="43">
        <f t="shared" si="45"/>
        <v>7.1245101323627671E-3</v>
      </c>
      <c r="R228" s="14"/>
      <c r="S228" s="13">
        <f t="shared" si="46"/>
        <v>2.3870243624520178E-2</v>
      </c>
      <c r="T228" s="20" t="b">
        <f t="shared" si="53"/>
        <v>1</v>
      </c>
      <c r="U228" s="13"/>
      <c r="V228" s="13"/>
      <c r="W228" s="13">
        <f t="shared" si="54"/>
        <v>1.4899642203042378E-3</v>
      </c>
    </row>
    <row r="229" spans="1:23" x14ac:dyDescent="0.2">
      <c r="A229" s="1">
        <v>43747</v>
      </c>
      <c r="B229" s="4">
        <v>56.7575</v>
      </c>
      <c r="C229" s="4">
        <v>56.947498000000003</v>
      </c>
      <c r="D229" s="4">
        <v>56.41</v>
      </c>
      <c r="E229" s="4">
        <v>56.7575</v>
      </c>
      <c r="F229" s="4">
        <v>55.129455999999998</v>
      </c>
      <c r="G229" s="2">
        <v>74770400</v>
      </c>
      <c r="H229" s="4">
        <f t="shared" si="47"/>
        <v>74.770399999999995</v>
      </c>
      <c r="I229" s="10">
        <f t="shared" si="48"/>
        <v>0.65750200000000092</v>
      </c>
      <c r="J229" s="6" t="b">
        <f t="shared" si="42"/>
        <v>0</v>
      </c>
      <c r="K229" s="5">
        <f t="shared" si="43"/>
        <v>9.5284169473498753E-3</v>
      </c>
      <c r="L229" s="5">
        <f t="shared" si="49"/>
        <v>0</v>
      </c>
      <c r="M229" s="5">
        <f t="shared" si="44"/>
        <v>2.270065591207231E-2</v>
      </c>
      <c r="N229" s="4">
        <f t="shared" si="56"/>
        <v>55.864388495432308</v>
      </c>
      <c r="O229" s="4">
        <f t="shared" si="57"/>
        <v>55.168595947419306</v>
      </c>
      <c r="P229" s="5">
        <f t="shared" si="52"/>
        <v>1.2455028449293661E-2</v>
      </c>
      <c r="Q229" s="43">
        <f t="shared" si="45"/>
        <v>9.7667139883272774E-3</v>
      </c>
      <c r="R229" s="14"/>
      <c r="S229" s="13">
        <f t="shared" si="46"/>
        <v>1.938819225876345E-2</v>
      </c>
      <c r="T229" s="20" t="b">
        <f t="shared" si="53"/>
        <v>0</v>
      </c>
      <c r="U229" s="13"/>
      <c r="V229" s="13"/>
      <c r="W229" s="13">
        <f t="shared" si="54"/>
        <v>3.2076832756432546E-3</v>
      </c>
    </row>
    <row r="230" spans="1:23" x14ac:dyDescent="0.2">
      <c r="A230" s="1">
        <v>43748</v>
      </c>
      <c r="B230" s="4">
        <v>56.982498</v>
      </c>
      <c r="C230" s="4">
        <v>57.610000999999997</v>
      </c>
      <c r="D230" s="4">
        <v>56.825001</v>
      </c>
      <c r="E230" s="4">
        <v>57.522499000000003</v>
      </c>
      <c r="F230" s="4">
        <v>55.872523999999999</v>
      </c>
      <c r="G230" s="2">
        <v>113013600</v>
      </c>
      <c r="H230" s="4">
        <f t="shared" si="47"/>
        <v>113.0136</v>
      </c>
      <c r="I230" s="10">
        <f t="shared" si="48"/>
        <v>0.76499900000000309</v>
      </c>
      <c r="J230" s="6" t="b">
        <f t="shared" si="42"/>
        <v>0</v>
      </c>
      <c r="K230" s="5">
        <f t="shared" si="43"/>
        <v>1.3814342035823221E-2</v>
      </c>
      <c r="L230" s="5">
        <f t="shared" si="49"/>
        <v>9.4766115729079427E-3</v>
      </c>
      <c r="M230" s="5">
        <f t="shared" si="44"/>
        <v>1.6761583514974365E-2</v>
      </c>
      <c r="N230" s="4">
        <f t="shared" si="56"/>
        <v>56.140740246193587</v>
      </c>
      <c r="O230" s="4">
        <f t="shared" si="57"/>
        <v>55.373283169382844</v>
      </c>
      <c r="P230" s="5">
        <f t="shared" si="52"/>
        <v>1.3670234368930992E-2</v>
      </c>
      <c r="Q230" s="43">
        <f t="shared" si="45"/>
        <v>1.2188310143502369E-2</v>
      </c>
      <c r="R230" s="14"/>
      <c r="S230" s="13">
        <f t="shared" si="46"/>
        <v>2.6171025664486626E-2</v>
      </c>
      <c r="T230" s="20" t="b">
        <f t="shared" si="53"/>
        <v>0</v>
      </c>
      <c r="U230" s="13"/>
      <c r="V230" s="13"/>
      <c r="W230" s="13">
        <f t="shared" si="54"/>
        <v>4.9468321090433941E-3</v>
      </c>
    </row>
    <row r="231" spans="1:23" x14ac:dyDescent="0.2">
      <c r="A231" s="1">
        <v>43749</v>
      </c>
      <c r="B231" s="4">
        <v>58.237499</v>
      </c>
      <c r="C231" s="4">
        <v>59.41</v>
      </c>
      <c r="D231" s="4">
        <v>58.077499000000003</v>
      </c>
      <c r="E231" s="4">
        <v>59.052501999999997</v>
      </c>
      <c r="F231" s="4">
        <v>57.358638999999997</v>
      </c>
      <c r="G231" s="2">
        <v>166795600</v>
      </c>
      <c r="H231" s="4">
        <f t="shared" si="47"/>
        <v>166.79560000000001</v>
      </c>
      <c r="I231" s="10">
        <f t="shared" si="48"/>
        <v>1.5300029999999936</v>
      </c>
      <c r="J231" s="6" t="b">
        <f t="shared" si="42"/>
        <v>0</v>
      </c>
      <c r="K231" s="5">
        <f t="shared" si="43"/>
        <v>2.294349830732197E-2</v>
      </c>
      <c r="L231" s="5">
        <f t="shared" si="49"/>
        <v>1.3994471156805639E-2</v>
      </c>
      <c r="M231" s="5">
        <f t="shared" si="44"/>
        <v>1.2377599111146409E-2</v>
      </c>
      <c r="N231" s="4">
        <f t="shared" si="56"/>
        <v>56.626033871827985</v>
      </c>
      <c r="O231" s="4">
        <f t="shared" si="57"/>
        <v>55.693215241610424</v>
      </c>
      <c r="P231" s="5">
        <f t="shared" si="52"/>
        <v>1.6473317420198971E-2</v>
      </c>
      <c r="Q231" s="43">
        <f t="shared" si="45"/>
        <v>2.5632470242528075E-2</v>
      </c>
      <c r="R231" s="14"/>
      <c r="S231" s="13">
        <f t="shared" si="46"/>
        <v>4.9164067087471966E-2</v>
      </c>
      <c r="T231" s="20" t="b">
        <f t="shared" si="53"/>
        <v>0</v>
      </c>
      <c r="U231" s="13"/>
      <c r="V231" s="13"/>
      <c r="W231" s="13">
        <f t="shared" si="54"/>
        <v>8.6442327533666884E-3</v>
      </c>
    </row>
    <row r="232" spans="1:23" x14ac:dyDescent="0.2">
      <c r="A232" s="1">
        <v>43752</v>
      </c>
      <c r="B232" s="4">
        <v>58.724997999999999</v>
      </c>
      <c r="C232" s="4">
        <v>59.532501000000003</v>
      </c>
      <c r="D232" s="4">
        <v>58.667499999999997</v>
      </c>
      <c r="E232" s="4">
        <v>58.967498999999997</v>
      </c>
      <c r="F232" s="4">
        <v>57.276072999999997</v>
      </c>
      <c r="G232" s="2">
        <v>96427600</v>
      </c>
      <c r="H232" s="4">
        <f t="shared" si="47"/>
        <v>96.427599999999998</v>
      </c>
      <c r="I232" s="10">
        <f t="shared" si="48"/>
        <v>-8.5003000000000384E-2</v>
      </c>
      <c r="J232" s="6" t="b">
        <f t="shared" si="42"/>
        <v>1</v>
      </c>
      <c r="K232" s="5">
        <f t="shared" si="43"/>
        <v>1.4744125793667816E-2</v>
      </c>
      <c r="L232" s="5">
        <f t="shared" si="49"/>
        <v>4.1294339422539815E-3</v>
      </c>
      <c r="M232" s="5">
        <f t="shared" si="44"/>
        <v>2.3717168790216053E-2</v>
      </c>
      <c r="N232" s="4">
        <f t="shared" si="56"/>
        <v>57.016278059856653</v>
      </c>
      <c r="O232" s="4">
        <f t="shared" si="57"/>
        <v>55.977935568426908</v>
      </c>
      <c r="P232" s="5">
        <f t="shared" si="52"/>
        <v>1.821133414460473E-2</v>
      </c>
      <c r="Q232" s="43">
        <f t="shared" si="45"/>
        <v>2.8960535417795308E-2</v>
      </c>
      <c r="R232" s="14"/>
      <c r="S232" s="13">
        <f t="shared" si="46"/>
        <v>4.4131658988715072E-2</v>
      </c>
      <c r="T232" s="20" t="b">
        <f t="shared" si="53"/>
        <v>1</v>
      </c>
      <c r="U232" s="13"/>
      <c r="V232" s="13"/>
      <c r="W232" s="13">
        <f t="shared" si="54"/>
        <v>6.8916037614779463E-3</v>
      </c>
    </row>
    <row r="233" spans="1:23" x14ac:dyDescent="0.2">
      <c r="A233" s="1">
        <v>43753</v>
      </c>
      <c r="B233" s="4">
        <v>59.097499999999997</v>
      </c>
      <c r="C233" s="4">
        <v>59.412497999999999</v>
      </c>
      <c r="D233" s="4">
        <v>58.720001000000003</v>
      </c>
      <c r="E233" s="4">
        <v>58.830002</v>
      </c>
      <c r="F233" s="4">
        <v>57.142516999999998</v>
      </c>
      <c r="G233" s="2">
        <v>87360000</v>
      </c>
      <c r="H233" s="4">
        <f t="shared" si="47"/>
        <v>87.36</v>
      </c>
      <c r="I233" s="10">
        <f t="shared" si="48"/>
        <v>-0.13749699999999621</v>
      </c>
      <c r="J233" s="6" t="b">
        <f t="shared" si="42"/>
        <v>1</v>
      </c>
      <c r="K233" s="5">
        <f t="shared" si="43"/>
        <v>1.1793204840033907E-2</v>
      </c>
      <c r="L233" s="5">
        <f t="shared" si="49"/>
        <v>-4.5263843648207834E-3</v>
      </c>
      <c r="M233" s="5">
        <f t="shared" si="44"/>
        <v>2.6864509079282974E-2</v>
      </c>
      <c r="N233" s="4">
        <f t="shared" si="56"/>
        <v>57.31856538321388</v>
      </c>
      <c r="O233" s="4">
        <f t="shared" si="57"/>
        <v>56.225941345085438</v>
      </c>
      <c r="P233" s="5">
        <f t="shared" si="52"/>
        <v>1.90623060926857E-2</v>
      </c>
      <c r="Q233" s="43">
        <f t="shared" si="45"/>
        <v>2.44499423078119E-2</v>
      </c>
      <c r="R233" s="14"/>
      <c r="S233" s="13">
        <f t="shared" si="46"/>
        <v>3.6531490325808845E-2</v>
      </c>
      <c r="T233" s="20" t="b">
        <f t="shared" si="53"/>
        <v>1</v>
      </c>
      <c r="U233" s="13"/>
      <c r="V233" s="13"/>
      <c r="W233" s="13">
        <f t="shared" si="54"/>
        <v>5.3017722945696427E-3</v>
      </c>
    </row>
    <row r="234" spans="1:23" x14ac:dyDescent="0.2">
      <c r="A234" s="1">
        <v>43754</v>
      </c>
      <c r="B234" s="4">
        <v>58.342498999999997</v>
      </c>
      <c r="C234" s="4">
        <v>58.810001</v>
      </c>
      <c r="D234" s="4">
        <v>58.299999</v>
      </c>
      <c r="E234" s="4">
        <v>58.592498999999997</v>
      </c>
      <c r="F234" s="4">
        <v>56.911819000000001</v>
      </c>
      <c r="G234" s="2">
        <v>73903200</v>
      </c>
      <c r="H234" s="4">
        <f t="shared" si="47"/>
        <v>73.903199999999998</v>
      </c>
      <c r="I234" s="10">
        <f t="shared" si="48"/>
        <v>-0.23750300000000379</v>
      </c>
      <c r="J234" s="6" t="b">
        <f t="shared" si="42"/>
        <v>0</v>
      </c>
      <c r="K234" s="5">
        <f t="shared" si="43"/>
        <v>8.7478903730341413E-3</v>
      </c>
      <c r="L234" s="5">
        <f t="shared" si="49"/>
        <v>4.2850409955871105E-3</v>
      </c>
      <c r="M234" s="5">
        <f t="shared" si="44"/>
        <v>2.3810978109965294E-2</v>
      </c>
      <c r="N234" s="4">
        <f t="shared" si="56"/>
        <v>57.530887652678231</v>
      </c>
      <c r="O234" s="4">
        <f t="shared" si="57"/>
        <v>56.431728967251921</v>
      </c>
      <c r="P234" s="5">
        <f t="shared" si="52"/>
        <v>1.9105540176297651E-2</v>
      </c>
      <c r="Q234" s="43">
        <f t="shared" si="45"/>
        <v>1.3368668183341752E-2</v>
      </c>
      <c r="R234" s="14"/>
      <c r="S234" s="13">
        <f t="shared" si="46"/>
        <v>2.2233506200077236E-2</v>
      </c>
      <c r="T234" s="20" t="b">
        <f t="shared" si="53"/>
        <v>1</v>
      </c>
      <c r="U234" s="13"/>
      <c r="V234" s="13"/>
      <c r="W234" s="13">
        <f t="shared" si="54"/>
        <v>3.7042495401765864E-3</v>
      </c>
    </row>
    <row r="235" spans="1:23" x14ac:dyDescent="0.2">
      <c r="A235" s="1">
        <v>43755</v>
      </c>
      <c r="B235" s="4">
        <v>58.772499000000003</v>
      </c>
      <c r="C235" s="4">
        <v>59.037497999999999</v>
      </c>
      <c r="D235" s="4">
        <v>58.380001</v>
      </c>
      <c r="E235" s="4">
        <v>58.82</v>
      </c>
      <c r="F235" s="4">
        <v>57.132809000000002</v>
      </c>
      <c r="G235" s="2">
        <v>67585200</v>
      </c>
      <c r="H235" s="4">
        <f t="shared" si="47"/>
        <v>67.5852</v>
      </c>
      <c r="I235" s="10">
        <f t="shared" si="48"/>
        <v>0.22750100000000373</v>
      </c>
      <c r="J235" s="6" t="b">
        <f t="shared" si="42"/>
        <v>0</v>
      </c>
      <c r="K235" s="5">
        <f t="shared" si="43"/>
        <v>1.1262367056143068E-2</v>
      </c>
      <c r="L235" s="5">
        <f t="shared" si="49"/>
        <v>8.0821814297868985E-4</v>
      </c>
      <c r="M235" s="5">
        <f t="shared" si="44"/>
        <v>2.1363343244889605E-2</v>
      </c>
      <c r="N235" s="4">
        <f t="shared" si="56"/>
        <v>57.745739710565189</v>
      </c>
      <c r="O235" s="4">
        <f t="shared" si="57"/>
        <v>56.639404709230014</v>
      </c>
      <c r="P235" s="5">
        <f t="shared" si="52"/>
        <v>1.9158729403768629E-2</v>
      </c>
      <c r="Q235" s="43">
        <f t="shared" si="45"/>
        <v>1.0983689751207152E-2</v>
      </c>
      <c r="R235" s="14"/>
      <c r="S235" s="13">
        <f t="shared" si="46"/>
        <v>2.236975915295911E-2</v>
      </c>
      <c r="T235" s="20" t="b">
        <f t="shared" si="53"/>
        <v>0</v>
      </c>
      <c r="U235" s="13"/>
      <c r="V235" s="13"/>
      <c r="W235" s="13">
        <f t="shared" si="54"/>
        <v>3.7345514149555443E-3</v>
      </c>
    </row>
    <row r="236" spans="1:23" x14ac:dyDescent="0.2">
      <c r="A236" s="1">
        <v>43756</v>
      </c>
      <c r="B236" s="4">
        <v>58.647499000000003</v>
      </c>
      <c r="C236" s="4">
        <v>59.395000000000003</v>
      </c>
      <c r="D236" s="4">
        <v>58.572498000000003</v>
      </c>
      <c r="E236" s="4">
        <v>59.102500999999997</v>
      </c>
      <c r="F236" s="4">
        <v>57.407195999999999</v>
      </c>
      <c r="G236" s="2">
        <v>97433600</v>
      </c>
      <c r="H236" s="4">
        <f t="shared" si="47"/>
        <v>97.433599999999998</v>
      </c>
      <c r="I236" s="10">
        <f t="shared" si="48"/>
        <v>0.28250099999999634</v>
      </c>
      <c r="J236" s="6" t="b">
        <f t="shared" si="42"/>
        <v>0</v>
      </c>
      <c r="K236" s="5">
        <f t="shared" si="43"/>
        <v>1.4042460678388687E-2</v>
      </c>
      <c r="L236" s="5">
        <f t="shared" si="49"/>
        <v>7.7582506971012218E-3</v>
      </c>
      <c r="M236" s="5">
        <f t="shared" si="44"/>
        <v>1.9895036745743781E-2</v>
      </c>
      <c r="N236" s="4">
        <f t="shared" si="56"/>
        <v>57.971866592137658</v>
      </c>
      <c r="O236" s="4">
        <f t="shared" si="57"/>
        <v>56.853586995383928</v>
      </c>
      <c r="P236" s="5">
        <f t="shared" si="52"/>
        <v>1.9290039505220884E-2</v>
      </c>
      <c r="Q236" s="43">
        <f t="shared" si="45"/>
        <v>1.0360739496074883E-2</v>
      </c>
      <c r="R236" s="14"/>
      <c r="S236" s="13">
        <f t="shared" si="46"/>
        <v>2.454869045143623E-2</v>
      </c>
      <c r="T236" s="20" t="b">
        <f t="shared" si="53"/>
        <v>0</v>
      </c>
      <c r="U236" s="13"/>
      <c r="V236" s="13"/>
      <c r="W236" s="13">
        <f t="shared" si="54"/>
        <v>3.9159058781802524E-3</v>
      </c>
    </row>
    <row r="237" spans="1:23" x14ac:dyDescent="0.2">
      <c r="A237" s="1">
        <v>43759</v>
      </c>
      <c r="B237" s="4">
        <v>59.380001</v>
      </c>
      <c r="C237" s="4">
        <v>60.247501</v>
      </c>
      <c r="D237" s="4">
        <v>59.330002</v>
      </c>
      <c r="E237" s="4">
        <v>60.127499</v>
      </c>
      <c r="F237" s="4">
        <v>58.402797999999997</v>
      </c>
      <c r="G237" s="2">
        <v>87247200</v>
      </c>
      <c r="H237" s="4">
        <f t="shared" si="47"/>
        <v>87.247200000000007</v>
      </c>
      <c r="I237" s="10">
        <f t="shared" si="48"/>
        <v>1.0249980000000036</v>
      </c>
      <c r="J237" s="6" t="b">
        <f t="shared" si="42"/>
        <v>0</v>
      </c>
      <c r="K237" s="5">
        <f t="shared" si="43"/>
        <v>1.5464334553705213E-2</v>
      </c>
      <c r="L237" s="5">
        <f t="shared" si="49"/>
        <v>1.2588379713904016E-2</v>
      </c>
      <c r="M237" s="5">
        <f t="shared" si="44"/>
        <v>1.5627911153618421E-2</v>
      </c>
      <c r="N237" s="4">
        <f t="shared" si="56"/>
        <v>58.331138660114718</v>
      </c>
      <c r="O237" s="4">
        <f t="shared" si="57"/>
        <v>57.138274995785324</v>
      </c>
      <c r="P237" s="5">
        <f t="shared" si="52"/>
        <v>2.0449860772991265E-2</v>
      </c>
      <c r="Q237" s="43">
        <f t="shared" si="45"/>
        <v>1.7124015797213964E-2</v>
      </c>
      <c r="R237" s="14"/>
      <c r="S237" s="13">
        <f t="shared" si="46"/>
        <v>3.2853161860110225E-2</v>
      </c>
      <c r="T237" s="20" t="b">
        <f t="shared" si="53"/>
        <v>0</v>
      </c>
      <c r="U237" s="13"/>
      <c r="V237" s="13"/>
      <c r="W237" s="13">
        <f t="shared" si="54"/>
        <v>6.1973520794961785E-3</v>
      </c>
    </row>
    <row r="238" spans="1:23" x14ac:dyDescent="0.2">
      <c r="A238" s="1">
        <v>43760</v>
      </c>
      <c r="B238" s="4">
        <v>60.290000999999997</v>
      </c>
      <c r="C238" s="4">
        <v>60.549999</v>
      </c>
      <c r="D238" s="4">
        <v>59.904998999999997</v>
      </c>
      <c r="E238" s="4">
        <v>59.990001999999997</v>
      </c>
      <c r="F238" s="4">
        <v>58.269244999999998</v>
      </c>
      <c r="G238" s="2">
        <v>82293600</v>
      </c>
      <c r="H238" s="4">
        <f t="shared" si="47"/>
        <v>82.293599999999998</v>
      </c>
      <c r="I238" s="10">
        <f t="shared" si="48"/>
        <v>-0.13749700000000331</v>
      </c>
      <c r="J238" s="6" t="b">
        <f t="shared" si="42"/>
        <v>1</v>
      </c>
      <c r="K238" s="5">
        <f t="shared" si="43"/>
        <v>1.0767048005459497E-2</v>
      </c>
      <c r="L238" s="5">
        <f t="shared" si="49"/>
        <v>-4.9759329080123864E-3</v>
      </c>
      <c r="M238" s="5">
        <f t="shared" si="44"/>
        <v>2.7305801307166346E-2</v>
      </c>
      <c r="N238" s="4">
        <f t="shared" si="56"/>
        <v>58.607615883428934</v>
      </c>
      <c r="O238" s="4">
        <f t="shared" si="57"/>
        <v>57.386251257021385</v>
      </c>
      <c r="P238" s="5">
        <f t="shared" si="52"/>
        <v>2.0839691360877984E-2</v>
      </c>
      <c r="Q238" s="43">
        <f t="shared" si="45"/>
        <v>2.2136766647385359E-2</v>
      </c>
      <c r="R238" s="14"/>
      <c r="S238" s="13">
        <f t="shared" si="46"/>
        <v>3.3142162282022908E-2</v>
      </c>
      <c r="T238" s="20" t="b">
        <f t="shared" si="53"/>
        <v>1</v>
      </c>
      <c r="U238" s="13"/>
      <c r="V238" s="13"/>
      <c r="W238" s="13">
        <f t="shared" si="54"/>
        <v>4.7397878674236222E-3</v>
      </c>
    </row>
    <row r="239" spans="1:23" x14ac:dyDescent="0.2">
      <c r="A239" s="1">
        <v>43761</v>
      </c>
      <c r="B239" s="4">
        <v>60.525002000000001</v>
      </c>
      <c r="C239" s="4">
        <v>60.810001</v>
      </c>
      <c r="D239" s="4">
        <v>60.305</v>
      </c>
      <c r="E239" s="4">
        <v>60.794998</v>
      </c>
      <c r="F239" s="4">
        <v>59.051147</v>
      </c>
      <c r="G239" s="2">
        <v>75828800</v>
      </c>
      <c r="H239" s="4">
        <f t="shared" si="47"/>
        <v>75.828800000000001</v>
      </c>
      <c r="I239" s="10">
        <f t="shared" si="48"/>
        <v>0.80499600000000271</v>
      </c>
      <c r="J239" s="6" t="b">
        <f t="shared" si="42"/>
        <v>0</v>
      </c>
      <c r="K239" s="5">
        <f t="shared" si="43"/>
        <v>8.3741149158444578E-3</v>
      </c>
      <c r="L239" s="5">
        <f t="shared" si="49"/>
        <v>4.4609003069508201E-3</v>
      </c>
      <c r="M239" s="5">
        <f t="shared" si="44"/>
        <v>2.0791858054887646E-2</v>
      </c>
      <c r="N239" s="4">
        <f t="shared" si="56"/>
        <v>58.972179569524116</v>
      </c>
      <c r="O239" s="4">
        <f t="shared" si="57"/>
        <v>57.682664017280395</v>
      </c>
      <c r="P239" s="5">
        <f t="shared" si="52"/>
        <v>2.1866506574061268E-2</v>
      </c>
      <c r="Q239" s="43">
        <f t="shared" si="45"/>
        <v>2.2600833820370862E-2</v>
      </c>
      <c r="R239" s="14"/>
      <c r="S239" s="13">
        <f t="shared" si="46"/>
        <v>3.1164210715821008E-2</v>
      </c>
      <c r="T239" s="20" t="b">
        <f t="shared" si="53"/>
        <v>0</v>
      </c>
      <c r="U239" s="13"/>
      <c r="V239" s="13"/>
      <c r="W239" s="13">
        <f t="shared" si="54"/>
        <v>6.2204148829445895E-3</v>
      </c>
    </row>
    <row r="240" spans="1:23" x14ac:dyDescent="0.2">
      <c r="A240" s="1">
        <v>43762</v>
      </c>
      <c r="B240" s="4">
        <v>61.127499</v>
      </c>
      <c r="C240" s="4">
        <v>61.200001</v>
      </c>
      <c r="D240" s="4">
        <v>60.452499000000003</v>
      </c>
      <c r="E240" s="4">
        <v>60.895000000000003</v>
      </c>
      <c r="F240" s="4">
        <v>59.148280999999997</v>
      </c>
      <c r="G240" s="2">
        <v>69275200</v>
      </c>
      <c r="H240" s="4">
        <f t="shared" si="47"/>
        <v>69.275199999999998</v>
      </c>
      <c r="I240" s="10">
        <f t="shared" si="48"/>
        <v>0.10000200000000348</v>
      </c>
      <c r="J240" s="6" t="b">
        <f t="shared" si="42"/>
        <v>0</v>
      </c>
      <c r="K240" s="5">
        <f t="shared" si="43"/>
        <v>1.2365113309873214E-2</v>
      </c>
      <c r="L240" s="5">
        <f t="shared" si="49"/>
        <v>-3.803509121156701E-3</v>
      </c>
      <c r="M240" s="5">
        <f t="shared" si="44"/>
        <v>2.1574261140139231E-2</v>
      </c>
      <c r="N240" s="4">
        <f t="shared" si="56"/>
        <v>59.292649641270096</v>
      </c>
      <c r="O240" s="4">
        <f t="shared" si="57"/>
        <v>57.961997580995146</v>
      </c>
      <c r="P240" s="5">
        <f t="shared" si="52"/>
        <v>2.244210822632494E-2</v>
      </c>
      <c r="Q240" s="43">
        <f t="shared" si="45"/>
        <v>1.9561435789211302E-2</v>
      </c>
      <c r="R240" s="14"/>
      <c r="S240" s="13">
        <f t="shared" si="46"/>
        <v>3.2168428469121921E-2</v>
      </c>
      <c r="T240" s="20" t="b">
        <f t="shared" si="53"/>
        <v>0</v>
      </c>
      <c r="U240" s="13"/>
      <c r="V240" s="13"/>
      <c r="W240" s="13">
        <f t="shared" si="54"/>
        <v>5.4342585620083461E-3</v>
      </c>
    </row>
    <row r="241" spans="1:23" x14ac:dyDescent="0.2">
      <c r="A241" s="1">
        <v>43763</v>
      </c>
      <c r="B241" s="4">
        <v>60.790000999999997</v>
      </c>
      <c r="C241" s="4">
        <v>61.682499</v>
      </c>
      <c r="D241" s="4">
        <v>60.720001000000003</v>
      </c>
      <c r="E241" s="4">
        <v>61.645000000000003</v>
      </c>
      <c r="F241" s="4">
        <v>59.87677</v>
      </c>
      <c r="G241" s="2">
        <v>73477200</v>
      </c>
      <c r="H241" s="4">
        <f t="shared" si="47"/>
        <v>73.477199999999996</v>
      </c>
      <c r="I241" s="10">
        <f t="shared" si="48"/>
        <v>0.75</v>
      </c>
      <c r="J241" s="6" t="b">
        <f t="shared" si="42"/>
        <v>0</v>
      </c>
      <c r="K241" s="5">
        <f t="shared" si="43"/>
        <v>1.5851416076228267E-2</v>
      </c>
      <c r="L241" s="5">
        <f t="shared" si="49"/>
        <v>1.4064796610218949E-2</v>
      </c>
      <c r="M241" s="5">
        <f t="shared" si="44"/>
        <v>1.3887203328603418E-2</v>
      </c>
      <c r="N241" s="4">
        <f t="shared" si="56"/>
        <v>59.684708034391747</v>
      </c>
      <c r="O241" s="4">
        <f t="shared" si="57"/>
        <v>58.28225866090861</v>
      </c>
      <c r="P241" s="5">
        <f t="shared" si="52"/>
        <v>2.3497633140385173E-2</v>
      </c>
      <c r="Q241" s="43">
        <f t="shared" si="45"/>
        <v>1.7346033845247199E-2</v>
      </c>
      <c r="R241" s="14"/>
      <c r="S241" s="13">
        <f t="shared" si="46"/>
        <v>3.3472409121228813E-2</v>
      </c>
      <c r="T241" s="20" t="b">
        <f t="shared" si="53"/>
        <v>0</v>
      </c>
      <c r="U241" s="13"/>
      <c r="V241" s="13"/>
      <c r="W241" s="13">
        <f t="shared" si="54"/>
        <v>6.6122596222915738E-3</v>
      </c>
    </row>
    <row r="242" spans="1:23" x14ac:dyDescent="0.2">
      <c r="A242" s="1">
        <v>43766</v>
      </c>
      <c r="B242" s="4">
        <v>61.854999999999997</v>
      </c>
      <c r="C242" s="4">
        <v>62.3125</v>
      </c>
      <c r="D242" s="4">
        <v>61.68</v>
      </c>
      <c r="E242" s="4">
        <v>62.262501</v>
      </c>
      <c r="F242" s="4">
        <v>60.476554999999998</v>
      </c>
      <c r="G242" s="2">
        <v>96572800</v>
      </c>
      <c r="H242" s="4">
        <f t="shared" si="47"/>
        <v>96.572800000000001</v>
      </c>
      <c r="I242" s="10">
        <f t="shared" si="48"/>
        <v>0.61750099999999719</v>
      </c>
      <c r="J242" s="6" t="b">
        <f t="shared" si="42"/>
        <v>0</v>
      </c>
      <c r="K242" s="5">
        <f t="shared" si="43"/>
        <v>1.0254539559014272E-2</v>
      </c>
      <c r="L242" s="5">
        <f t="shared" si="49"/>
        <v>6.5880042033789263E-3</v>
      </c>
      <c r="M242" s="5">
        <f t="shared" si="44"/>
        <v>1.9511105706874223E-2</v>
      </c>
      <c r="N242" s="4">
        <f t="shared" si="56"/>
        <v>60.114340195326456</v>
      </c>
      <c r="O242" s="4">
        <f t="shared" si="57"/>
        <v>58.62836669039482</v>
      </c>
      <c r="P242" s="5">
        <f t="shared" si="52"/>
        <v>2.4719118601374278E-2</v>
      </c>
      <c r="Q242" s="43">
        <f t="shared" si="45"/>
        <v>2.6044697481271948E-2</v>
      </c>
      <c r="R242" s="14"/>
      <c r="S242" s="13">
        <f t="shared" si="46"/>
        <v>3.6566313420910483E-2</v>
      </c>
      <c r="T242" s="20" t="b">
        <f t="shared" si="53"/>
        <v>0</v>
      </c>
      <c r="U242" s="13"/>
      <c r="V242" s="13"/>
      <c r="W242" s="13">
        <f t="shared" si="54"/>
        <v>7.1983624463261954E-3</v>
      </c>
    </row>
    <row r="243" spans="1:23" x14ac:dyDescent="0.2">
      <c r="A243" s="1">
        <v>43767</v>
      </c>
      <c r="B243" s="4">
        <v>62.2425</v>
      </c>
      <c r="C243" s="4">
        <v>62.4375</v>
      </c>
      <c r="D243" s="4">
        <v>60.642502</v>
      </c>
      <c r="E243" s="4">
        <v>60.822498000000003</v>
      </c>
      <c r="F243" s="4">
        <v>59.077857999999999</v>
      </c>
      <c r="G243" s="2">
        <v>142839600</v>
      </c>
      <c r="H243" s="4">
        <f t="shared" si="47"/>
        <v>142.83959999999999</v>
      </c>
      <c r="I243" s="10">
        <f t="shared" si="48"/>
        <v>-1.4400029999999973</v>
      </c>
      <c r="J243" s="6" t="b">
        <f t="shared" si="42"/>
        <v>1</v>
      </c>
      <c r="K243" s="5">
        <f t="shared" si="43"/>
        <v>2.9599669222091129E-2</v>
      </c>
      <c r="L243" s="5">
        <f t="shared" si="49"/>
        <v>-2.2814025786239252E-2</v>
      </c>
      <c r="M243" s="5">
        <f t="shared" si="44"/>
        <v>2.5801112229835128E-2</v>
      </c>
      <c r="N243" s="4">
        <f t="shared" si="56"/>
        <v>60.232366496105378</v>
      </c>
      <c r="O243" s="4">
        <f t="shared" si="57"/>
        <v>58.819160717317011</v>
      </c>
      <c r="P243" s="5">
        <f t="shared" si="52"/>
        <v>2.346256441509308E-2</v>
      </c>
      <c r="Q243" s="43">
        <f t="shared" si="45"/>
        <v>6.8092211505776006E-3</v>
      </c>
      <c r="R243" s="14"/>
      <c r="S243" s="13">
        <f t="shared" si="46"/>
        <v>3.661044106638589E-2</v>
      </c>
      <c r="T243" s="20" t="b">
        <f t="shared" si="53"/>
        <v>1</v>
      </c>
      <c r="U243" s="13"/>
      <c r="V243" s="13"/>
      <c r="W243" s="13">
        <f t="shared" si="54"/>
        <v>1.9633634902325361E-3</v>
      </c>
    </row>
    <row r="244" spans="1:23" x14ac:dyDescent="0.2">
      <c r="A244" s="1">
        <v>43768</v>
      </c>
      <c r="B244" s="4">
        <v>61.189999</v>
      </c>
      <c r="C244" s="4">
        <v>61.325001</v>
      </c>
      <c r="D244" s="4">
        <v>60.302501999999997</v>
      </c>
      <c r="E244" s="4">
        <v>60.814999</v>
      </c>
      <c r="F244" s="4">
        <v>59.070576000000003</v>
      </c>
      <c r="G244" s="2">
        <v>124522000</v>
      </c>
      <c r="H244" s="4">
        <f t="shared" si="47"/>
        <v>124.52200000000001</v>
      </c>
      <c r="I244" s="10">
        <f t="shared" si="48"/>
        <v>-7.499000000002809E-3</v>
      </c>
      <c r="J244" s="6" t="b">
        <f t="shared" si="42"/>
        <v>0</v>
      </c>
      <c r="K244" s="5">
        <f t="shared" si="43"/>
        <v>1.6956162117452496E-2</v>
      </c>
      <c r="L244" s="5">
        <f t="shared" si="49"/>
        <v>-6.1284524616514536E-3</v>
      </c>
      <c r="M244" s="5">
        <f t="shared" si="44"/>
        <v>2.0429102593454488E-2</v>
      </c>
      <c r="N244" s="4">
        <f t="shared" si="56"/>
        <v>60.329471913421145</v>
      </c>
      <c r="O244" s="4">
        <f t="shared" si="57"/>
        <v>58.992711872332926</v>
      </c>
      <c r="P244" s="5">
        <f t="shared" si="52"/>
        <v>2.2157661897100708E-2</v>
      </c>
      <c r="Q244" s="43">
        <f t="shared" si="45"/>
        <v>-4.4704375101861302E-4</v>
      </c>
      <c r="R244" s="14"/>
      <c r="S244" s="13">
        <f t="shared" si="46"/>
        <v>1.6501538220118017E-2</v>
      </c>
      <c r="T244" s="20" t="b">
        <f t="shared" si="53"/>
        <v>1</v>
      </c>
      <c r="U244" s="13"/>
      <c r="V244" s="13"/>
      <c r="W244" s="13">
        <f t="shared" si="54"/>
        <v>1.61218001158971E-3</v>
      </c>
    </row>
    <row r="245" spans="1:23" x14ac:dyDescent="0.2">
      <c r="A245" s="1">
        <v>43769</v>
      </c>
      <c r="B245" s="4">
        <v>61.810001</v>
      </c>
      <c r="C245" s="4">
        <v>62.292499999999997</v>
      </c>
      <c r="D245" s="4">
        <v>59.314999</v>
      </c>
      <c r="E245" s="4">
        <v>62.189999</v>
      </c>
      <c r="F245" s="4">
        <v>60.406131999999999</v>
      </c>
      <c r="G245" s="2">
        <v>139162000</v>
      </c>
      <c r="H245" s="4">
        <f t="shared" si="47"/>
        <v>139.16200000000001</v>
      </c>
      <c r="I245" s="10">
        <f t="shared" si="48"/>
        <v>1.375</v>
      </c>
      <c r="J245" s="6" t="b">
        <f t="shared" si="42"/>
        <v>0</v>
      </c>
      <c r="K245" s="5">
        <f t="shared" si="43"/>
        <v>5.0198112622407642E-2</v>
      </c>
      <c r="L245" s="5">
        <f t="shared" si="49"/>
        <v>6.1478400558511639E-3</v>
      </c>
      <c r="M245" s="5">
        <f t="shared" si="44"/>
        <v>-1.8395566355821725E-2</v>
      </c>
      <c r="N245" s="4">
        <f t="shared" si="56"/>
        <v>60.639559761184287</v>
      </c>
      <c r="O245" s="4">
        <f t="shared" si="57"/>
        <v>59.27073683995615</v>
      </c>
      <c r="P245" s="5">
        <f t="shared" si="52"/>
        <v>2.2573101233236987E-2</v>
      </c>
      <c r="Q245" s="43">
        <f t="shared" si="45"/>
        <v>-2.184317904682655E-2</v>
      </c>
      <c r="R245" s="14"/>
      <c r="S245" s="13">
        <f t="shared" si="46"/>
        <v>2.7258447213757076E-2</v>
      </c>
      <c r="T245" s="20" t="b">
        <f t="shared" si="53"/>
        <v>0</v>
      </c>
      <c r="U245" s="13"/>
      <c r="V245" s="13"/>
      <c r="W245" s="13">
        <f t="shared" si="54"/>
        <v>5.13990654862933E-3</v>
      </c>
    </row>
    <row r="246" spans="1:23" x14ac:dyDescent="0.2">
      <c r="A246" s="1">
        <v>43770</v>
      </c>
      <c r="B246" s="4">
        <v>62.384998000000003</v>
      </c>
      <c r="C246" s="4">
        <v>63.982498</v>
      </c>
      <c r="D246" s="4">
        <v>62.290000999999997</v>
      </c>
      <c r="E246" s="4">
        <v>63.955002</v>
      </c>
      <c r="F246" s="4">
        <v>62.120505999999999</v>
      </c>
      <c r="G246" s="2">
        <v>151125200</v>
      </c>
      <c r="H246" s="4">
        <f t="shared" si="47"/>
        <v>151.12520000000001</v>
      </c>
      <c r="I246" s="10">
        <f t="shared" si="48"/>
        <v>1.7650030000000001</v>
      </c>
      <c r="J246" s="6" t="b">
        <f t="shared" si="42"/>
        <v>0</v>
      </c>
      <c r="K246" s="5">
        <f t="shared" si="43"/>
        <v>2.7171246955028996E-2</v>
      </c>
      <c r="L246" s="5">
        <f t="shared" si="49"/>
        <v>2.5166370927831035E-2</v>
      </c>
      <c r="M246" s="5">
        <f t="shared" si="44"/>
        <v>2.7210627272264412E-3</v>
      </c>
      <c r="N246" s="4">
        <f t="shared" si="56"/>
        <v>61.192133467653576</v>
      </c>
      <c r="O246" s="4">
        <f t="shared" si="57"/>
        <v>59.678064245177353</v>
      </c>
      <c r="P246" s="5">
        <f t="shared" si="52"/>
        <v>2.474287357992783E-2</v>
      </c>
      <c r="Q246" s="43">
        <f t="shared" si="45"/>
        <v>1.7941318109569716E-2</v>
      </c>
      <c r="R246" s="14"/>
      <c r="S246" s="13">
        <f t="shared" si="46"/>
        <v>4.5600053049652561E-2</v>
      </c>
      <c r="T246" s="20" t="b">
        <f t="shared" si="53"/>
        <v>0</v>
      </c>
      <c r="U246" s="13"/>
      <c r="V246" s="13"/>
      <c r="W246" s="13">
        <f t="shared" si="54"/>
        <v>9.1124293884302654E-3</v>
      </c>
    </row>
    <row r="247" spans="1:23" x14ac:dyDescent="0.2">
      <c r="A247" s="1">
        <v>43773</v>
      </c>
      <c r="B247" s="4">
        <v>64.332497000000004</v>
      </c>
      <c r="C247" s="4">
        <v>64.462502000000001</v>
      </c>
      <c r="D247" s="4">
        <v>63.845001000000003</v>
      </c>
      <c r="E247" s="4">
        <v>64.375</v>
      </c>
      <c r="F247" s="4">
        <v>62.528464999999997</v>
      </c>
      <c r="G247" s="2">
        <v>103272000</v>
      </c>
      <c r="H247" s="4">
        <f t="shared" si="47"/>
        <v>103.27200000000001</v>
      </c>
      <c r="I247" s="10">
        <f t="shared" si="48"/>
        <v>0.41999799999999965</v>
      </c>
      <c r="J247" s="6" t="b">
        <f t="shared" si="42"/>
        <v>0</v>
      </c>
      <c r="K247" s="5">
        <f t="shared" si="43"/>
        <v>9.6718770511100335E-3</v>
      </c>
      <c r="L247" s="5">
        <f t="shared" si="49"/>
        <v>6.6067698258310105E-4</v>
      </c>
      <c r="M247" s="5">
        <f t="shared" si="44"/>
        <v>2.0620815715861704E-2</v>
      </c>
      <c r="N247" s="4">
        <f t="shared" si="56"/>
        <v>61.722611223044645</v>
      </c>
      <c r="O247" s="4">
        <f t="shared" si="57"/>
        <v>60.086493441248891</v>
      </c>
      <c r="P247" s="5">
        <f t="shared" si="52"/>
        <v>2.6507591778374015E-2</v>
      </c>
      <c r="Q247" s="43">
        <f t="shared" si="45"/>
        <v>3.4385936286554043E-2</v>
      </c>
      <c r="R247" s="48"/>
      <c r="S247" s="13">
        <f t="shared" si="46"/>
        <v>4.4390389885714934E-2</v>
      </c>
      <c r="T247" s="20" t="b">
        <f t="shared" si="53"/>
        <v>0</v>
      </c>
      <c r="U247" s="13"/>
      <c r="V247" s="13"/>
      <c r="W247" s="13">
        <f t="shared" si="54"/>
        <v>8.6690514830877908E-3</v>
      </c>
    </row>
    <row r="248" spans="1:23" x14ac:dyDescent="0.2">
      <c r="A248" s="1">
        <v>43774</v>
      </c>
      <c r="B248" s="4">
        <v>64.262496999999996</v>
      </c>
      <c r="C248" s="4">
        <v>64.547500999999997</v>
      </c>
      <c r="D248" s="4">
        <v>64.080001999999993</v>
      </c>
      <c r="E248" s="4">
        <v>64.282500999999996</v>
      </c>
      <c r="F248" s="4">
        <v>62.438614000000001</v>
      </c>
      <c r="G248" s="2">
        <v>79897600</v>
      </c>
      <c r="H248" s="4">
        <f t="shared" si="47"/>
        <v>79.897599999999997</v>
      </c>
      <c r="I248" s="10">
        <f t="shared" si="48"/>
        <v>-9.2499000000003662E-2</v>
      </c>
      <c r="J248" s="6" t="b">
        <f t="shared" si="42"/>
        <v>1</v>
      </c>
      <c r="K248" s="5">
        <f t="shared" si="43"/>
        <v>7.2955522067556068E-3</v>
      </c>
      <c r="L248" s="5">
        <f t="shared" si="49"/>
        <v>3.1128575660544492E-4</v>
      </c>
      <c r="M248" s="5">
        <f t="shared" si="44"/>
        <v>2.5614668364086386E-2</v>
      </c>
      <c r="N248" s="4">
        <f t="shared" si="56"/>
        <v>62.149259519203866</v>
      </c>
      <c r="O248" s="4">
        <f t="shared" si="57"/>
        <v>60.451363663748985</v>
      </c>
      <c r="P248" s="5">
        <f t="shared" si="52"/>
        <v>2.7319647387435697E-2</v>
      </c>
      <c r="Q248" s="43">
        <f t="shared" si="45"/>
        <v>3.1066218579797165E-2</v>
      </c>
      <c r="R248" s="48"/>
      <c r="S248" s="13">
        <f t="shared" si="46"/>
        <v>3.858841600606816E-2</v>
      </c>
      <c r="T248" s="20" t="b">
        <f t="shared" si="53"/>
        <v>1</v>
      </c>
      <c r="U248" s="13">
        <f t="shared" ref="U248:U253" si="58">(E248-E247)/E247</f>
        <v>-1.4368776699029695E-3</v>
      </c>
      <c r="V248" s="13"/>
      <c r="W248" s="13">
        <f t="shared" si="54"/>
        <v>6.9123500724468552E-3</v>
      </c>
    </row>
    <row r="249" spans="1:23" x14ac:dyDescent="0.2">
      <c r="A249" s="1">
        <v>43775</v>
      </c>
      <c r="B249" s="4">
        <v>64.192497000000003</v>
      </c>
      <c r="C249" s="4">
        <v>64.372497999999993</v>
      </c>
      <c r="D249" s="4">
        <v>63.842498999999997</v>
      </c>
      <c r="E249" s="4">
        <v>64.309997999999993</v>
      </c>
      <c r="F249" s="4">
        <v>62.465321000000003</v>
      </c>
      <c r="G249" s="2">
        <v>75864400</v>
      </c>
      <c r="H249" s="4">
        <f t="shared" si="47"/>
        <v>75.864400000000003</v>
      </c>
      <c r="I249" s="10">
        <f t="shared" si="48"/>
        <v>2.7496999999996774E-2</v>
      </c>
      <c r="J249" s="6" t="b">
        <f t="shared" si="42"/>
        <v>0</v>
      </c>
      <c r="K249" s="5">
        <f t="shared" si="43"/>
        <v>8.3016643819032922E-3</v>
      </c>
      <c r="L249" s="5">
        <f t="shared" si="49"/>
        <v>1.8304475677272702E-3</v>
      </c>
      <c r="M249" s="5">
        <f t="shared" si="44"/>
        <v>2.157149268232739E-2</v>
      </c>
      <c r="N249" s="4">
        <f t="shared" si="56"/>
        <v>62.509382599336554</v>
      </c>
      <c r="O249" s="4">
        <f t="shared" si="57"/>
        <v>60.786897084292548</v>
      </c>
      <c r="P249" s="5">
        <f t="shared" si="52"/>
        <v>2.7555631545499989E-2</v>
      </c>
      <c r="Q249" s="43">
        <f t="shared" si="45"/>
        <v>2.1326660818396747E-2</v>
      </c>
      <c r="R249" s="48"/>
      <c r="S249" s="13">
        <f t="shared" si="46"/>
        <v>2.9805371980801059E-2</v>
      </c>
      <c r="T249" s="20" t="b">
        <f t="shared" si="53"/>
        <v>0</v>
      </c>
      <c r="U249" s="13">
        <f t="shared" si="58"/>
        <v>4.2775249208173738E-4</v>
      </c>
      <c r="V249" s="13"/>
      <c r="W249" s="13">
        <f t="shared" si="54"/>
        <v>5.7944870609666918E-3</v>
      </c>
    </row>
    <row r="250" spans="1:23" x14ac:dyDescent="0.2">
      <c r="A250" s="1">
        <v>43776</v>
      </c>
      <c r="B250" s="4">
        <v>64.684997999999993</v>
      </c>
      <c r="C250" s="4">
        <v>65.087502000000001</v>
      </c>
      <c r="D250" s="4">
        <v>64.527495999999999</v>
      </c>
      <c r="E250" s="4">
        <v>64.857498000000007</v>
      </c>
      <c r="F250" s="4">
        <v>63.186253000000001</v>
      </c>
      <c r="G250" s="2">
        <v>94940400</v>
      </c>
      <c r="H250" s="4">
        <f t="shared" si="47"/>
        <v>94.940399999999997</v>
      </c>
      <c r="I250" s="10">
        <f t="shared" si="48"/>
        <v>0.54750000000001364</v>
      </c>
      <c r="J250" s="6" t="b">
        <f t="shared" si="42"/>
        <v>0</v>
      </c>
      <c r="K250" s="5">
        <f t="shared" si="43"/>
        <v>8.6785639411763524E-3</v>
      </c>
      <c r="L250" s="5">
        <f t="shared" si="49"/>
        <v>2.6667698126853719E-3</v>
      </c>
      <c r="M250" s="5">
        <f t="shared" si="44"/>
        <v>2.0785604325944999E-2</v>
      </c>
      <c r="N250" s="4">
        <f t="shared" si="56"/>
        <v>62.900735166113797</v>
      </c>
      <c r="O250" s="4">
        <f t="shared" si="57"/>
        <v>61.14086238131059</v>
      </c>
      <c r="P250" s="5">
        <f t="shared" si="52"/>
        <v>2.7978572589900261E-2</v>
      </c>
      <c r="Q250" s="43">
        <f t="shared" si="45"/>
        <v>2.5862350091618302E-2</v>
      </c>
      <c r="R250" s="48"/>
      <c r="S250" s="13">
        <f t="shared" si="46"/>
        <v>3.4765362091733858E-2</v>
      </c>
      <c r="T250" s="20" t="b">
        <f t="shared" si="53"/>
        <v>0</v>
      </c>
      <c r="U250" s="13">
        <f t="shared" si="58"/>
        <v>8.5134507390283807E-3</v>
      </c>
      <c r="V250" s="13"/>
      <c r="W250" s="13">
        <f t="shared" si="54"/>
        <v>6.2607012020207816E-3</v>
      </c>
    </row>
    <row r="251" spans="1:23" x14ac:dyDescent="0.2">
      <c r="A251" s="1">
        <v>43777</v>
      </c>
      <c r="B251" s="4">
        <v>64.672500999999997</v>
      </c>
      <c r="C251" s="4">
        <v>65.110000999999997</v>
      </c>
      <c r="D251" s="4">
        <v>64.212502000000001</v>
      </c>
      <c r="E251" s="4">
        <v>65.035004000000001</v>
      </c>
      <c r="F251" s="4">
        <v>63.359180000000002</v>
      </c>
      <c r="G251" s="2">
        <v>69986400</v>
      </c>
      <c r="H251" s="4">
        <f t="shared" si="47"/>
        <v>69.986400000000003</v>
      </c>
      <c r="I251" s="10">
        <f t="shared" si="48"/>
        <v>0.17750599999999395</v>
      </c>
      <c r="J251" s="6" t="b">
        <f t="shared" si="42"/>
        <v>0</v>
      </c>
      <c r="K251" s="5">
        <f t="shared" si="43"/>
        <v>1.3977013385960203E-2</v>
      </c>
      <c r="L251" s="5">
        <f t="shared" si="49"/>
        <v>5.6052107834828257E-3</v>
      </c>
      <c r="M251" s="5">
        <f t="shared" si="44"/>
        <v>1.328903209533867E-2</v>
      </c>
      <c r="N251" s="4">
        <f t="shared" si="56"/>
        <v>63.256446638428166</v>
      </c>
      <c r="O251" s="4">
        <f t="shared" si="57"/>
        <v>61.479483391631412</v>
      </c>
      <c r="P251" s="5">
        <f t="shared" si="52"/>
        <v>2.8091417416375272E-2</v>
      </c>
      <c r="Q251" s="43">
        <f t="shared" si="45"/>
        <v>1.5113959325546957E-2</v>
      </c>
      <c r="R251" s="48"/>
      <c r="S251" s="13">
        <f t="shared" si="46"/>
        <v>2.9302220723315186E-2</v>
      </c>
      <c r="T251" s="20" t="b">
        <f t="shared" si="53"/>
        <v>0</v>
      </c>
      <c r="U251" s="13">
        <f t="shared" si="58"/>
        <v>2.7368616655547508E-3</v>
      </c>
      <c r="V251" s="13"/>
      <c r="W251" s="13">
        <f t="shared" si="54"/>
        <v>5.6551242425859445E-3</v>
      </c>
    </row>
    <row r="252" spans="1:23" x14ac:dyDescent="0.2">
      <c r="A252" s="1">
        <v>43780</v>
      </c>
      <c r="B252" s="4">
        <v>64.574996999999996</v>
      </c>
      <c r="C252" s="4">
        <v>65.617500000000007</v>
      </c>
      <c r="D252" s="4">
        <v>64.569999999999993</v>
      </c>
      <c r="E252" s="4">
        <v>65.550003000000004</v>
      </c>
      <c r="F252" s="4">
        <v>63.860900999999998</v>
      </c>
      <c r="G252" s="2">
        <v>81821200</v>
      </c>
      <c r="H252" s="4">
        <f t="shared" si="47"/>
        <v>81.821200000000005</v>
      </c>
      <c r="I252" s="10">
        <f t="shared" si="48"/>
        <v>0.51499900000000309</v>
      </c>
      <c r="J252" s="6" t="b">
        <f t="shared" si="42"/>
        <v>0</v>
      </c>
      <c r="K252" s="5">
        <f t="shared" si="43"/>
        <v>1.6222704042125037E-2</v>
      </c>
      <c r="L252" s="5">
        <f t="shared" si="49"/>
        <v>1.5098816032465439E-2</v>
      </c>
      <c r="M252" s="5">
        <f t="shared" si="44"/>
        <v>1.0981864643022997E-2</v>
      </c>
      <c r="N252" s="4">
        <f t="shared" si="56"/>
        <v>63.638706032023471</v>
      </c>
      <c r="O252" s="4">
        <f t="shared" si="57"/>
        <v>61.833441618446074</v>
      </c>
      <c r="P252" s="5">
        <f t="shared" si="52"/>
        <v>2.8367396607168204E-2</v>
      </c>
      <c r="Q252" s="43">
        <f t="shared" si="45"/>
        <v>1.4634080829800155E-2</v>
      </c>
      <c r="R252" s="48"/>
      <c r="S252" s="13">
        <f t="shared" si="46"/>
        <v>3.1094189234155578E-2</v>
      </c>
      <c r="T252" s="20" t="b">
        <f t="shared" si="53"/>
        <v>0</v>
      </c>
      <c r="U252" s="13">
        <f t="shared" si="58"/>
        <v>7.9187970834906554E-3</v>
      </c>
      <c r="V252" s="13"/>
      <c r="W252" s="13">
        <f t="shared" si="54"/>
        <v>6.0430108535860011E-3</v>
      </c>
    </row>
    <row r="253" spans="1:23" x14ac:dyDescent="0.2">
      <c r="A253" s="1"/>
      <c r="B253" s="4"/>
      <c r="C253" s="4"/>
      <c r="D253" s="4"/>
      <c r="E253" s="4"/>
      <c r="F253" s="4"/>
      <c r="G253" s="4"/>
      <c r="H253" s="4"/>
      <c r="I253" s="10"/>
      <c r="J253" s="6"/>
      <c r="K253" s="5"/>
      <c r="L253" s="5"/>
      <c r="M253" s="5"/>
      <c r="N253" s="4"/>
      <c r="O253" s="4"/>
      <c r="P253" s="5"/>
      <c r="Q253" s="43"/>
      <c r="R253" s="48"/>
      <c r="S253" s="13"/>
      <c r="T253" s="20"/>
      <c r="U253" s="13">
        <f t="shared" si="58"/>
        <v>-1</v>
      </c>
    </row>
    <row r="254" spans="1:23" x14ac:dyDescent="0.2">
      <c r="A254" s="1"/>
      <c r="B254" s="4"/>
      <c r="C254" s="4"/>
      <c r="D254" s="4"/>
      <c r="E254" s="4"/>
      <c r="F254" s="4"/>
      <c r="G254" s="4"/>
      <c r="H254" s="4"/>
      <c r="I254" s="10"/>
      <c r="J254" s="6"/>
      <c r="K254" s="5"/>
      <c r="L254" s="5"/>
      <c r="M254" s="5"/>
      <c r="N254" s="4"/>
      <c r="O254" s="4"/>
      <c r="P254" s="5"/>
      <c r="Q254" s="43"/>
      <c r="R254" s="48"/>
      <c r="S254" s="13"/>
      <c r="T254" s="20"/>
      <c r="U254" s="13"/>
    </row>
    <row r="255" spans="1:23" x14ac:dyDescent="0.2">
      <c r="A255" s="1"/>
      <c r="B255" s="4"/>
      <c r="C255" s="4"/>
      <c r="D255" s="4"/>
      <c r="E255" s="4"/>
      <c r="F255" s="4"/>
      <c r="G255" s="4"/>
      <c r="H255" s="4"/>
      <c r="I255" s="10"/>
      <c r="J255" s="6"/>
      <c r="K255" s="5"/>
      <c r="L255" s="5"/>
      <c r="M255" s="5"/>
      <c r="N255" s="4"/>
      <c r="O255" s="4"/>
      <c r="P255" s="5"/>
      <c r="Q255" s="43"/>
      <c r="R255" s="48"/>
      <c r="S255" s="13"/>
      <c r="T255" s="20"/>
    </row>
    <row r="256" spans="1:23" x14ac:dyDescent="0.2">
      <c r="A256" s="1"/>
      <c r="B256" s="4"/>
      <c r="C256" s="4"/>
      <c r="D256" s="4"/>
      <c r="E256" s="4"/>
      <c r="F256" s="4"/>
      <c r="G256" s="4"/>
      <c r="H256" s="4"/>
      <c r="I256" s="10"/>
      <c r="J256" s="6"/>
      <c r="K256" s="5"/>
      <c r="L256" s="5"/>
      <c r="M256" s="5"/>
      <c r="N256" s="4"/>
      <c r="O256" s="4"/>
      <c r="P256" s="5"/>
      <c r="Q256" s="43"/>
      <c r="R256" s="48"/>
      <c r="S256" s="13"/>
      <c r="T256" s="20"/>
    </row>
  </sheetData>
  <mergeCells count="5">
    <mergeCell ref="R58:R59"/>
    <mergeCell ref="R89:R90"/>
    <mergeCell ref="R62:R63"/>
    <mergeCell ref="R184:R185"/>
    <mergeCell ref="R100:R105"/>
  </mergeCells>
  <conditionalFormatting sqref="K1:K256">
    <cfRule type="top10" dxfId="206" priority="8" percent="1" rank="10"/>
  </conditionalFormatting>
  <conditionalFormatting sqref="L2:L252">
    <cfRule type="cellIs" dxfId="205" priority="2" operator="between">
      <formula>-0.006</formula>
      <formula>0.006</formula>
    </cfRule>
  </conditionalFormatting>
  <conditionalFormatting sqref="P1 P253:P256">
    <cfRule type="top10" dxfId="204" priority="7" percent="1" rank="10"/>
    <cfRule type="top10" dxfId="203" priority="19" percent="1" rank="10"/>
    <cfRule type="top10" dxfId="202" priority="20" rank="10"/>
  </conditionalFormatting>
  <conditionalFormatting sqref="P2:P252">
    <cfRule type="top10" dxfId="201" priority="1" percent="1" rank="10"/>
  </conditionalFormatting>
  <conditionalFormatting sqref="P253:P256">
    <cfRule type="top10" dxfId="200" priority="21" percent="1" rank="10"/>
  </conditionalFormatting>
  <conditionalFormatting sqref="Q1:Q256">
    <cfRule type="top10" dxfId="199" priority="5" rank="10"/>
    <cfRule type="top10" dxfId="198" priority="6" percent="1" rank="10"/>
  </conditionalFormatting>
  <conditionalFormatting sqref="S1:S256">
    <cfRule type="top10" dxfId="197" priority="3" rank="10"/>
    <cfRule type="top10" dxfId="196" priority="4" percent="1" rank="10"/>
  </conditionalFormatting>
  <conditionalFormatting sqref="T1">
    <cfRule type="top10" dxfId="195" priority="27" percent="1" rank="10"/>
    <cfRule type="top10" dxfId="194" priority="28" rank="10"/>
  </conditionalFormatting>
  <conditionalFormatting sqref="T1:T256">
    <cfRule type="containsText" dxfId="193" priority="22" operator="containsText" text="FALSE">
      <formula>NOT(ISERROR(SEARCH("FALSE",T1)))</formula>
    </cfRule>
    <cfRule type="cellIs" dxfId="192" priority="23" operator="equal">
      <formula>FALSE</formula>
    </cfRule>
    <cfRule type="top10" dxfId="191" priority="24" percent="1" rank="7"/>
    <cfRule type="colorScale" priority="25">
      <colorScale>
        <cfvo type="min"/>
        <cfvo type="percent" val="&quot;7$P:$P&quot;"/>
        <color rgb="FF92D050"/>
        <color theme="1"/>
      </colorScale>
    </cfRule>
    <cfRule type="top10" dxfId="190" priority="26" percent="1" rank="10"/>
  </conditionalFormatting>
  <conditionalFormatting sqref="U1">
    <cfRule type="top10" dxfId="189" priority="17" percent="1" rank="10"/>
    <cfRule type="top10" dxfId="188" priority="18" rank="10"/>
  </conditionalFormatting>
  <conditionalFormatting sqref="U1:U256">
    <cfRule type="top10" dxfId="187" priority="14" percent="1" rank="7"/>
    <cfRule type="colorScale" priority="15">
      <colorScale>
        <cfvo type="min"/>
        <cfvo type="percent" val="&quot;7$P:$P&quot;"/>
        <color rgb="FF92D050"/>
        <color theme="1"/>
      </colorScale>
    </cfRule>
    <cfRule type="top10" dxfId="186" priority="16" percent="1" rank="10"/>
  </conditionalFormatting>
  <conditionalFormatting sqref="V1:W1">
    <cfRule type="top10" dxfId="185" priority="12" percent="1" rank="10"/>
    <cfRule type="top10" dxfId="184" priority="13" rank="10"/>
  </conditionalFormatting>
  <conditionalFormatting sqref="V1:W256">
    <cfRule type="top10" dxfId="183" priority="9" percent="1" rank="7"/>
    <cfRule type="colorScale" priority="10">
      <colorScale>
        <cfvo type="min"/>
        <cfvo type="percent" val="&quot;7$P:$P&quot;"/>
        <color rgb="FF92D050"/>
        <color theme="1"/>
      </colorScale>
    </cfRule>
    <cfRule type="top10" dxfId="182" priority="11" percent="1" rank="10"/>
  </conditionalFormatting>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92C14-81CD-2E4F-B08A-611214698EDB}">
  <dimension ref="A1:AB255"/>
  <sheetViews>
    <sheetView topLeftCell="X39" workbookViewId="0">
      <selection activeCell="AC50" sqref="AC50:AF61"/>
    </sheetView>
  </sheetViews>
  <sheetFormatPr baseColWidth="10" defaultRowHeight="16" x14ac:dyDescent="0.2"/>
  <cols>
    <col min="18" max="18" width="60.33203125" customWidth="1"/>
    <col min="28" max="28" width="162.1640625" customWidth="1"/>
    <col min="30" max="30" width="17" customWidth="1"/>
  </cols>
  <sheetData>
    <row r="1" spans="1:28" x14ac:dyDescent="0.2">
      <c r="A1" s="7" t="s">
        <v>0</v>
      </c>
      <c r="B1" s="8" t="s">
        <v>1</v>
      </c>
      <c r="C1" s="8" t="s">
        <v>2</v>
      </c>
      <c r="D1" s="8" t="s">
        <v>3</v>
      </c>
      <c r="E1" s="8" t="s">
        <v>4</v>
      </c>
      <c r="F1" s="8" t="s">
        <v>5</v>
      </c>
      <c r="G1" s="7" t="s">
        <v>6</v>
      </c>
      <c r="H1" s="8"/>
      <c r="I1" s="7" t="s">
        <v>10</v>
      </c>
      <c r="J1" s="7" t="s">
        <v>8</v>
      </c>
      <c r="K1" s="7" t="s">
        <v>7</v>
      </c>
      <c r="L1" s="7" t="s">
        <v>32</v>
      </c>
      <c r="M1" s="7" t="s">
        <v>26</v>
      </c>
      <c r="N1" s="11" t="s">
        <v>11</v>
      </c>
      <c r="O1" s="24" t="s">
        <v>20</v>
      </c>
      <c r="P1" s="24" t="s">
        <v>23</v>
      </c>
      <c r="Q1" s="7" t="s">
        <v>13</v>
      </c>
      <c r="S1" s="12" t="s">
        <v>16</v>
      </c>
      <c r="T1" s="7" t="s">
        <v>17</v>
      </c>
      <c r="U1" s="7" t="s">
        <v>18</v>
      </c>
      <c r="V1" s="7" t="s">
        <v>19</v>
      </c>
      <c r="W1" s="7" t="s">
        <v>122</v>
      </c>
      <c r="X1" s="7" t="s">
        <v>12</v>
      </c>
      <c r="Y1">
        <v>11</v>
      </c>
      <c r="AB1" s="12" t="s">
        <v>25</v>
      </c>
    </row>
    <row r="2" spans="1:28" x14ac:dyDescent="0.2">
      <c r="A2" s="1">
        <v>44515</v>
      </c>
      <c r="B2" s="4">
        <v>150.36999499999999</v>
      </c>
      <c r="C2" s="4">
        <v>151.88000500000001</v>
      </c>
      <c r="D2" s="4">
        <v>149.429993</v>
      </c>
      <c r="E2" s="4">
        <v>150</v>
      </c>
      <c r="F2" s="4">
        <v>148.30549600000001</v>
      </c>
      <c r="G2" s="2">
        <v>59222800</v>
      </c>
      <c r="H2" s="4">
        <f>(G2/1000000)</f>
        <v>59.222799999999999</v>
      </c>
      <c r="I2" s="9"/>
      <c r="J2" s="6" t="b">
        <f t="shared" ref="J2:J65" si="0">(E2-D2)&lt;(C2-E2)</f>
        <v>1</v>
      </c>
      <c r="K2" s="5">
        <f t="shared" ref="K2:K65" si="1">(C2-D2)/D2</f>
        <v>1.6395717826206517E-2</v>
      </c>
      <c r="L2" s="5">
        <f>(E2-B2)/B2</f>
        <v>-2.4605640240926308E-3</v>
      </c>
      <c r="M2" s="5">
        <f t="shared" ref="M2:M65" si="2">(D2-F2)/D2</f>
        <v>7.5252429410204887E-3</v>
      </c>
      <c r="N2" s="4">
        <v>149.6</v>
      </c>
      <c r="O2" s="4">
        <v>148.9</v>
      </c>
      <c r="P2" s="5">
        <f>(N2-O2)/N2</f>
        <v>4.6791443850266621E-3</v>
      </c>
      <c r="Q2" s="5">
        <f t="shared" ref="Q2:Q65" si="3">(D2-N2)/N2</f>
        <v>-1.136410427807475E-3</v>
      </c>
      <c r="R2" s="36"/>
      <c r="S2" s="13">
        <f t="shared" ref="S2:S65" si="4">(C2-N2)/N2</f>
        <v>1.5240675133689954E-2</v>
      </c>
      <c r="T2" s="19"/>
      <c r="U2" s="13"/>
      <c r="V2" s="13"/>
      <c r="W2" s="13"/>
      <c r="X2" s="7" t="s">
        <v>22</v>
      </c>
      <c r="Y2">
        <v>22</v>
      </c>
      <c r="AB2" s="14" t="str">
        <f>notes!A1</f>
        <v>check if the bar is in value zone</v>
      </c>
    </row>
    <row r="3" spans="1:28" x14ac:dyDescent="0.2">
      <c r="A3" s="1">
        <v>44516</v>
      </c>
      <c r="B3" s="4">
        <v>149.94000199999999</v>
      </c>
      <c r="C3" s="4">
        <v>151.490005</v>
      </c>
      <c r="D3" s="4">
        <v>149.33999600000001</v>
      </c>
      <c r="E3" s="4">
        <v>151</v>
      </c>
      <c r="F3" s="4">
        <v>149.29420500000001</v>
      </c>
      <c r="G3" s="2">
        <v>59256200</v>
      </c>
      <c r="H3" s="4">
        <f t="shared" ref="H3:H66" si="5">(G3/1000000)</f>
        <v>59.2562</v>
      </c>
      <c r="I3" s="10">
        <f t="shared" ref="I3:I66" si="6">(E3-E2)</f>
        <v>1</v>
      </c>
      <c r="J3" s="6" t="b">
        <f t="shared" si="0"/>
        <v>0</v>
      </c>
      <c r="K3" s="5">
        <f t="shared" si="1"/>
        <v>1.4396739370476364E-2</v>
      </c>
      <c r="L3" s="5">
        <f t="shared" ref="L3:L66" si="7">(E3-B3)/B3</f>
        <v>7.0694810314862301E-3</v>
      </c>
      <c r="M3" s="5">
        <f t="shared" si="2"/>
        <v>3.0662248042385342E-4</v>
      </c>
      <c r="N3" s="4">
        <f t="shared" ref="N3:N66" si="8">(E3-N2)*(2/($Y$1+1))+N2</f>
        <v>149.83333333333331</v>
      </c>
      <c r="O3" s="4">
        <f t="shared" ref="O3:O66" si="9">(E3-O2)*(2/($Y$2+1))+O2</f>
        <v>149.08260869565217</v>
      </c>
      <c r="P3" s="5">
        <f t="shared" ref="P3:P66" si="10">(N3-O3)/N3</f>
        <v>5.0103980267929603E-3</v>
      </c>
      <c r="Q3" s="5">
        <f t="shared" si="3"/>
        <v>-3.2925739710787604E-3</v>
      </c>
      <c r="R3" s="36"/>
      <c r="S3" s="13">
        <f t="shared" si="4"/>
        <v>1.1056763070077968E-2</v>
      </c>
      <c r="T3" s="20" t="b">
        <f t="shared" ref="T3:T66" si="11">(E3&lt;E2)</f>
        <v>0</v>
      </c>
      <c r="U3" s="13"/>
      <c r="V3" s="13"/>
      <c r="W3" s="13">
        <f>(N3-N2)/N2</f>
        <v>1.559714795008824E-3</v>
      </c>
      <c r="AB3" s="14" t="str">
        <f>notes!A2</f>
        <v>open-high can be large , but that doesn't signal shorting if the bar is below fast EMA</v>
      </c>
    </row>
    <row r="4" spans="1:28" x14ac:dyDescent="0.2">
      <c r="A4" s="1">
        <v>44517</v>
      </c>
      <c r="B4" s="4">
        <v>151</v>
      </c>
      <c r="C4" s="4">
        <v>155</v>
      </c>
      <c r="D4" s="4">
        <v>150.990005</v>
      </c>
      <c r="E4" s="4">
        <v>153.490005</v>
      </c>
      <c r="F4" s="4">
        <v>151.75607299999999</v>
      </c>
      <c r="G4" s="2">
        <v>88807000</v>
      </c>
      <c r="H4" s="4">
        <f t="shared" si="5"/>
        <v>88.807000000000002</v>
      </c>
      <c r="I4" s="10">
        <f t="shared" si="6"/>
        <v>2.4900049999999965</v>
      </c>
      <c r="J4" s="6" t="b">
        <f t="shared" si="0"/>
        <v>0</v>
      </c>
      <c r="K4" s="5">
        <f t="shared" si="1"/>
        <v>2.6558016207761589E-2</v>
      </c>
      <c r="L4" s="5">
        <f t="shared" si="7"/>
        <v>1.649009933774832E-2</v>
      </c>
      <c r="M4" s="5">
        <f t="shared" si="2"/>
        <v>-5.0736338474854014E-3</v>
      </c>
      <c r="N4" s="4">
        <f t="shared" si="8"/>
        <v>150.44277861111109</v>
      </c>
      <c r="O4" s="4">
        <f t="shared" si="9"/>
        <v>149.46586054820415</v>
      </c>
      <c r="P4" s="5">
        <f t="shared" si="10"/>
        <v>6.4936188491455816E-3</v>
      </c>
      <c r="Q4" s="5">
        <f t="shared" si="3"/>
        <v>3.6374387254802126E-3</v>
      </c>
      <c r="S4" s="13">
        <f t="shared" si="4"/>
        <v>3.0292058089867846E-2</v>
      </c>
      <c r="T4" s="20" t="b">
        <f t="shared" si="11"/>
        <v>0</v>
      </c>
      <c r="U4" s="13"/>
      <c r="V4" s="13"/>
      <c r="W4" s="13">
        <f t="shared" ref="W4:W67" si="12">(N4-N3)/N3</f>
        <v>4.0674879495736184E-3</v>
      </c>
      <c r="AB4" s="14"/>
    </row>
    <row r="5" spans="1:28" x14ac:dyDescent="0.2">
      <c r="A5" s="1">
        <v>44518</v>
      </c>
      <c r="B5" s="4">
        <v>153.71000699999999</v>
      </c>
      <c r="C5" s="4">
        <v>158.66999799999999</v>
      </c>
      <c r="D5" s="4">
        <v>153.050003</v>
      </c>
      <c r="E5" s="4">
        <v>157.86999499999999</v>
      </c>
      <c r="F5" s="4">
        <v>156.086578</v>
      </c>
      <c r="G5" s="2">
        <v>137827700</v>
      </c>
      <c r="H5" s="4">
        <f t="shared" si="5"/>
        <v>137.82769999999999</v>
      </c>
      <c r="I5" s="10">
        <f t="shared" si="6"/>
        <v>4.3799899999999923</v>
      </c>
      <c r="J5" s="6" t="b">
        <f t="shared" si="0"/>
        <v>0</v>
      </c>
      <c r="K5" s="5">
        <f t="shared" si="1"/>
        <v>3.6719992746422805E-2</v>
      </c>
      <c r="L5" s="5">
        <f t="shared" si="7"/>
        <v>2.7063872295575386E-2</v>
      </c>
      <c r="M5" s="5">
        <f t="shared" si="2"/>
        <v>-1.9840411241285629E-2</v>
      </c>
      <c r="N5" s="4">
        <f t="shared" si="8"/>
        <v>151.68064800925924</v>
      </c>
      <c r="O5" s="4">
        <f t="shared" si="9"/>
        <v>150.19665484836031</v>
      </c>
      <c r="P5" s="5">
        <f t="shared" si="10"/>
        <v>9.7836683873366876E-3</v>
      </c>
      <c r="Q5" s="5">
        <f t="shared" si="3"/>
        <v>9.027881992284003E-3</v>
      </c>
      <c r="S5" s="13">
        <f t="shared" si="4"/>
        <v>4.6079378499979042E-2</v>
      </c>
      <c r="T5" s="20" t="b">
        <f t="shared" si="11"/>
        <v>0</v>
      </c>
      <c r="U5" s="13"/>
      <c r="V5" s="13"/>
      <c r="W5" s="13">
        <f t="shared" si="12"/>
        <v>8.2281742571904681E-3</v>
      </c>
      <c r="AB5" s="12" t="str">
        <f>notes!A4</f>
        <v>criteria to choose a stock</v>
      </c>
    </row>
    <row r="6" spans="1:28" x14ac:dyDescent="0.2">
      <c r="A6" s="1">
        <v>44519</v>
      </c>
      <c r="B6" s="4">
        <v>157.64999399999999</v>
      </c>
      <c r="C6" s="4">
        <v>161.020004</v>
      </c>
      <c r="D6" s="4">
        <v>156.529999</v>
      </c>
      <c r="E6" s="4">
        <v>160.550003</v>
      </c>
      <c r="F6" s="4">
        <v>158.736313</v>
      </c>
      <c r="G6" s="2">
        <v>117305600</v>
      </c>
      <c r="H6" s="4">
        <f t="shared" si="5"/>
        <v>117.3056</v>
      </c>
      <c r="I6" s="10">
        <f t="shared" si="6"/>
        <v>2.680008000000015</v>
      </c>
      <c r="J6" s="6" t="b">
        <f t="shared" si="0"/>
        <v>0</v>
      </c>
      <c r="K6" s="5">
        <f t="shared" si="1"/>
        <v>2.8684629327826141E-2</v>
      </c>
      <c r="L6" s="5">
        <f t="shared" si="7"/>
        <v>1.8395236983009409E-2</v>
      </c>
      <c r="M6" s="5">
        <f t="shared" si="2"/>
        <v>-1.4095151179295617E-2</v>
      </c>
      <c r="N6" s="4">
        <f t="shared" si="8"/>
        <v>153.15887384104937</v>
      </c>
      <c r="O6" s="4">
        <f t="shared" si="9"/>
        <v>151.09694599198116</v>
      </c>
      <c r="P6" s="5">
        <f t="shared" si="10"/>
        <v>1.3462673088130123E-2</v>
      </c>
      <c r="Q6" s="5">
        <f t="shared" si="3"/>
        <v>2.2010642115645476E-2</v>
      </c>
      <c r="S6" s="13">
        <f t="shared" si="4"/>
        <v>5.1326638553826347E-2</v>
      </c>
      <c r="T6" s="20" t="b">
        <f t="shared" si="11"/>
        <v>0</v>
      </c>
      <c r="U6" s="13">
        <f>(E6-E5)/E5</f>
        <v>1.6976044117819951E-2</v>
      </c>
      <c r="V6" s="13"/>
      <c r="W6" s="13">
        <f t="shared" si="12"/>
        <v>9.7456455466876004E-3</v>
      </c>
      <c r="AB6" s="14" t="str">
        <f>notes!A5</f>
        <v>1. low-fast ema %</v>
      </c>
    </row>
    <row r="7" spans="1:28" x14ac:dyDescent="0.2">
      <c r="A7" s="1">
        <v>44522</v>
      </c>
      <c r="B7" s="4">
        <v>161.679993</v>
      </c>
      <c r="C7" s="4">
        <v>165.699997</v>
      </c>
      <c r="D7" s="4">
        <v>161</v>
      </c>
      <c r="E7" s="4">
        <v>161.020004</v>
      </c>
      <c r="F7" s="4">
        <v>159.20100400000001</v>
      </c>
      <c r="G7" s="2">
        <v>117467900</v>
      </c>
      <c r="H7" s="4">
        <f t="shared" si="5"/>
        <v>117.4679</v>
      </c>
      <c r="I7" s="10">
        <f t="shared" si="6"/>
        <v>0.47000099999999634</v>
      </c>
      <c r="J7" s="6" t="b">
        <f t="shared" si="0"/>
        <v>1</v>
      </c>
      <c r="K7" s="5">
        <f t="shared" si="1"/>
        <v>2.9192527950310534E-2</v>
      </c>
      <c r="L7" s="5">
        <f t="shared" si="7"/>
        <v>-4.0820696967743932E-3</v>
      </c>
      <c r="M7" s="5">
        <f t="shared" si="2"/>
        <v>1.1173888198757691E-2</v>
      </c>
      <c r="N7" s="4">
        <f t="shared" si="8"/>
        <v>154.46906220087448</v>
      </c>
      <c r="O7" s="4">
        <f t="shared" si="9"/>
        <v>151.9598206013741</v>
      </c>
      <c r="P7" s="5">
        <f t="shared" si="10"/>
        <v>1.6244298785457151E-2</v>
      </c>
      <c r="Q7" s="5">
        <f t="shared" si="3"/>
        <v>4.2279908391186907E-2</v>
      </c>
      <c r="R7" s="36"/>
      <c r="S7" s="13">
        <f t="shared" si="4"/>
        <v>7.2706693748943729E-2</v>
      </c>
      <c r="T7" s="20" t="b">
        <f t="shared" si="11"/>
        <v>0</v>
      </c>
      <c r="U7" s="13">
        <f>(E7-E6)/E6</f>
        <v>2.9274431094217812E-3</v>
      </c>
      <c r="V7" s="13"/>
      <c r="W7" s="13">
        <f t="shared" si="12"/>
        <v>8.5544397589710566E-3</v>
      </c>
      <c r="X7" s="22"/>
      <c r="Y7" s="22"/>
      <c r="AB7" s="14" t="str">
        <f>notes!A6</f>
        <v>2. high-fast ema%</v>
      </c>
    </row>
    <row r="8" spans="1:28" x14ac:dyDescent="0.2">
      <c r="A8" s="1">
        <v>44523</v>
      </c>
      <c r="B8" s="4">
        <v>161.11999499999999</v>
      </c>
      <c r="C8" s="4">
        <v>161.800003</v>
      </c>
      <c r="D8" s="4">
        <v>159.05999800000001</v>
      </c>
      <c r="E8" s="4">
        <v>161.41000399999999</v>
      </c>
      <c r="F8" s="4">
        <v>159.58660900000001</v>
      </c>
      <c r="G8" s="2">
        <v>96041900</v>
      </c>
      <c r="H8" s="4">
        <f t="shared" si="5"/>
        <v>96.041899999999998</v>
      </c>
      <c r="I8" s="10">
        <f t="shared" si="6"/>
        <v>0.38999999999998636</v>
      </c>
      <c r="J8" s="6" t="b">
        <f t="shared" si="0"/>
        <v>0</v>
      </c>
      <c r="K8" s="5">
        <f t="shared" si="1"/>
        <v>1.7226235599474837E-2</v>
      </c>
      <c r="L8" s="5">
        <f t="shared" si="7"/>
        <v>1.7999566099787786E-3</v>
      </c>
      <c r="M8" s="5">
        <f t="shared" si="2"/>
        <v>-3.3107695625647035E-3</v>
      </c>
      <c r="N8" s="4">
        <f t="shared" si="8"/>
        <v>155.62588583406205</v>
      </c>
      <c r="O8" s="4">
        <f t="shared" si="9"/>
        <v>152.7815756795155</v>
      </c>
      <c r="P8" s="5">
        <f t="shared" si="10"/>
        <v>1.8276587723840027E-2</v>
      </c>
      <c r="Q8" s="5">
        <f t="shared" si="3"/>
        <v>2.2066458594167452E-2</v>
      </c>
      <c r="R8" s="36"/>
      <c r="S8" s="13">
        <f t="shared" si="4"/>
        <v>3.9672816208231473E-2</v>
      </c>
      <c r="T8" s="20" t="b">
        <f t="shared" si="11"/>
        <v>0</v>
      </c>
      <c r="U8" s="13">
        <f>(E8-E7)/E7</f>
        <v>2.4220593113386483E-3</v>
      </c>
      <c r="V8" s="13"/>
      <c r="W8" s="13">
        <f t="shared" si="12"/>
        <v>7.4890312448664684E-3</v>
      </c>
      <c r="X8" s="22"/>
      <c r="Y8" s="22"/>
      <c r="AB8" s="14" t="str">
        <f>notes!A7</f>
        <v>3. high - close % -  shows if the close fell from high</v>
      </c>
    </row>
    <row r="9" spans="1:28" x14ac:dyDescent="0.2">
      <c r="A9" s="1">
        <v>44524</v>
      </c>
      <c r="B9" s="4">
        <v>160.75</v>
      </c>
      <c r="C9" s="4">
        <v>162.13999899999999</v>
      </c>
      <c r="D9" s="4">
        <v>159.63999899999999</v>
      </c>
      <c r="E9" s="4">
        <v>161.94000199999999</v>
      </c>
      <c r="F9" s="4">
        <v>160.110626</v>
      </c>
      <c r="G9" s="2">
        <v>69463600</v>
      </c>
      <c r="H9" s="4">
        <f t="shared" si="5"/>
        <v>69.4636</v>
      </c>
      <c r="I9" s="10">
        <f t="shared" si="6"/>
        <v>0.52999800000000619</v>
      </c>
      <c r="J9" s="6" t="b">
        <f t="shared" si="0"/>
        <v>0</v>
      </c>
      <c r="K9" s="5">
        <f t="shared" si="1"/>
        <v>1.5660235628039563E-2</v>
      </c>
      <c r="L9" s="5">
        <f t="shared" si="7"/>
        <v>7.4028118195956002E-3</v>
      </c>
      <c r="M9" s="5">
        <f t="shared" si="2"/>
        <v>-2.9480518851669967E-3</v>
      </c>
      <c r="N9" s="4">
        <f t="shared" si="8"/>
        <v>156.67823852838504</v>
      </c>
      <c r="O9" s="4">
        <f t="shared" si="9"/>
        <v>153.57796057694893</v>
      </c>
      <c r="P9" s="5">
        <f t="shared" si="10"/>
        <v>1.9787546634144997E-2</v>
      </c>
      <c r="Q9" s="5">
        <f t="shared" si="3"/>
        <v>1.8903457809033103E-2</v>
      </c>
      <c r="R9" s="36"/>
      <c r="S9" s="13">
        <f t="shared" si="4"/>
        <v>3.485972604054683E-2</v>
      </c>
      <c r="T9" s="20" t="b">
        <f t="shared" si="11"/>
        <v>0</v>
      </c>
      <c r="U9" s="13">
        <f>(E9-E8)/E8</f>
        <v>3.2835511236342344E-3</v>
      </c>
      <c r="V9" s="13">
        <f>(E9-E6)/E6</f>
        <v>8.6577326317458167E-3</v>
      </c>
      <c r="W9" s="13">
        <f t="shared" si="12"/>
        <v>6.7620671759264697E-3</v>
      </c>
      <c r="X9" s="22"/>
      <c r="Y9" s="22"/>
      <c r="AB9" s="14" t="str">
        <f>notes!A8</f>
        <v>4. ema difference %</v>
      </c>
    </row>
    <row r="10" spans="1:28" x14ac:dyDescent="0.2">
      <c r="A10" s="1">
        <v>44526</v>
      </c>
      <c r="B10" s="4">
        <v>159.570007</v>
      </c>
      <c r="C10" s="4">
        <v>160.449997</v>
      </c>
      <c r="D10" s="4">
        <v>156.36000100000001</v>
      </c>
      <c r="E10" s="4">
        <v>156.80999800000001</v>
      </c>
      <c r="F10" s="4">
        <v>155.03855899999999</v>
      </c>
      <c r="G10" s="2">
        <v>76959800</v>
      </c>
      <c r="H10" s="4">
        <f t="shared" si="5"/>
        <v>76.959800000000001</v>
      </c>
      <c r="I10" s="10">
        <f t="shared" si="6"/>
        <v>-5.1300039999999854</v>
      </c>
      <c r="J10" s="6" t="b">
        <f t="shared" si="0"/>
        <v>1</v>
      </c>
      <c r="K10" s="5">
        <f t="shared" si="1"/>
        <v>2.6157559310836694E-2</v>
      </c>
      <c r="L10" s="5">
        <f t="shared" si="7"/>
        <v>-1.7296539944376868E-2</v>
      </c>
      <c r="M10" s="5">
        <f t="shared" si="2"/>
        <v>8.4512790454639285E-3</v>
      </c>
      <c r="N10" s="4">
        <f t="shared" si="8"/>
        <v>156.70019844032086</v>
      </c>
      <c r="O10" s="4">
        <f t="shared" si="9"/>
        <v>153.85900730938815</v>
      </c>
      <c r="P10" s="5">
        <f t="shared" si="10"/>
        <v>1.8131381831113499E-2</v>
      </c>
      <c r="Q10" s="5">
        <f t="shared" si="3"/>
        <v>-2.1710083567661452E-3</v>
      </c>
      <c r="R10" s="36"/>
      <c r="S10" s="13">
        <f t="shared" si="4"/>
        <v>2.3929762674214115E-2</v>
      </c>
      <c r="T10" s="20" t="b">
        <f t="shared" si="11"/>
        <v>1</v>
      </c>
      <c r="U10" s="13"/>
      <c r="V10" s="13"/>
      <c r="W10" s="13">
        <f t="shared" si="12"/>
        <v>1.4015929807536837E-4</v>
      </c>
    </row>
    <row r="11" spans="1:28" x14ac:dyDescent="0.2">
      <c r="A11" s="1">
        <v>44529</v>
      </c>
      <c r="B11" s="4">
        <v>159.36999499999999</v>
      </c>
      <c r="C11" s="4">
        <v>161.19000199999999</v>
      </c>
      <c r="D11" s="4">
        <v>158.78999300000001</v>
      </c>
      <c r="E11" s="4">
        <v>160.240005</v>
      </c>
      <c r="F11" s="4">
        <v>158.42982499999999</v>
      </c>
      <c r="G11" s="2">
        <v>88748200</v>
      </c>
      <c r="H11" s="4">
        <f t="shared" si="5"/>
        <v>88.748199999999997</v>
      </c>
      <c r="I11" s="10">
        <f t="shared" si="6"/>
        <v>3.4300069999999891</v>
      </c>
      <c r="J11" s="6" t="b">
        <f t="shared" si="0"/>
        <v>0</v>
      </c>
      <c r="K11" s="5">
        <f t="shared" si="1"/>
        <v>1.5114359253104715E-2</v>
      </c>
      <c r="L11" s="5">
        <f t="shared" si="7"/>
        <v>5.4590577103300264E-3</v>
      </c>
      <c r="M11" s="5">
        <f t="shared" si="2"/>
        <v>2.2682033873508375E-3</v>
      </c>
      <c r="N11" s="4">
        <f t="shared" si="8"/>
        <v>157.29016620026738</v>
      </c>
      <c r="O11" s="4">
        <f t="shared" si="9"/>
        <v>154.41387667378919</v>
      </c>
      <c r="P11" s="5">
        <f t="shared" si="10"/>
        <v>1.8286518451611247E-2</v>
      </c>
      <c r="Q11" s="5">
        <f t="shared" si="3"/>
        <v>9.5354136623073977E-3</v>
      </c>
      <c r="R11" s="36"/>
      <c r="S11" s="13">
        <f t="shared" si="4"/>
        <v>2.479389458313119E-2</v>
      </c>
      <c r="T11" s="20" t="b">
        <f t="shared" si="11"/>
        <v>0</v>
      </c>
      <c r="U11" s="13"/>
      <c r="V11" s="13"/>
      <c r="W11" s="13">
        <f t="shared" si="12"/>
        <v>3.7649458380948162E-3</v>
      </c>
      <c r="AB11" s="12" t="str">
        <f>notes!A11</f>
        <v>notes about comment</v>
      </c>
    </row>
    <row r="12" spans="1:28" x14ac:dyDescent="0.2">
      <c r="A12" s="1">
        <v>44530</v>
      </c>
      <c r="B12" s="4">
        <v>159.990005</v>
      </c>
      <c r="C12" s="4">
        <v>165.520004</v>
      </c>
      <c r="D12" s="4">
        <v>159.91999799999999</v>
      </c>
      <c r="E12" s="4">
        <v>165.300003</v>
      </c>
      <c r="F12" s="4">
        <v>163.432648</v>
      </c>
      <c r="G12" s="2">
        <v>174048100</v>
      </c>
      <c r="H12" s="4">
        <f t="shared" si="5"/>
        <v>174.04810000000001</v>
      </c>
      <c r="I12" s="10">
        <f t="shared" si="6"/>
        <v>5.0599980000000073</v>
      </c>
      <c r="J12" s="6" t="b">
        <f t="shared" si="0"/>
        <v>0</v>
      </c>
      <c r="K12" s="5">
        <f t="shared" si="1"/>
        <v>3.5017546711074918E-2</v>
      </c>
      <c r="L12" s="5">
        <f t="shared" si="7"/>
        <v>3.3189560810376918E-2</v>
      </c>
      <c r="M12" s="5">
        <f t="shared" si="2"/>
        <v>-2.1965045297211723E-2</v>
      </c>
      <c r="N12" s="4">
        <f t="shared" si="8"/>
        <v>158.62513900022282</v>
      </c>
      <c r="O12" s="4">
        <f t="shared" si="9"/>
        <v>155.36049635432926</v>
      </c>
      <c r="P12" s="5">
        <f t="shared" si="10"/>
        <v>2.0580865469810392E-2</v>
      </c>
      <c r="Q12" s="5">
        <f t="shared" si="3"/>
        <v>8.1630125460464206E-3</v>
      </c>
      <c r="S12" s="42">
        <f t="shared" si="4"/>
        <v>4.3466407930255614E-2</v>
      </c>
      <c r="T12" s="20" t="b">
        <f t="shared" si="11"/>
        <v>0</v>
      </c>
      <c r="U12" s="13"/>
      <c r="V12" s="13"/>
      <c r="W12" s="13">
        <f t="shared" si="12"/>
        <v>8.4873252550048371E-3</v>
      </c>
      <c r="AB12" s="14" t="str">
        <f>notes!A12</f>
        <v>correction means the price touched fast ema</v>
      </c>
    </row>
    <row r="13" spans="1:28" x14ac:dyDescent="0.2">
      <c r="A13" s="1">
        <v>44531</v>
      </c>
      <c r="B13" s="4">
        <v>167.479996</v>
      </c>
      <c r="C13" s="4">
        <v>170.300003</v>
      </c>
      <c r="D13" s="4">
        <v>164.529999</v>
      </c>
      <c r="E13" s="4">
        <v>164.770004</v>
      </c>
      <c r="F13" s="4">
        <v>162.908646</v>
      </c>
      <c r="G13" s="2">
        <v>152052500</v>
      </c>
      <c r="H13" s="4">
        <f t="shared" si="5"/>
        <v>152.05250000000001</v>
      </c>
      <c r="I13" s="10">
        <f t="shared" si="6"/>
        <v>-0.52999900000000366</v>
      </c>
      <c r="J13" s="6" t="b">
        <f t="shared" si="0"/>
        <v>1</v>
      </c>
      <c r="K13" s="5">
        <f t="shared" si="1"/>
        <v>3.5069616696466396E-2</v>
      </c>
      <c r="L13" s="5">
        <f t="shared" si="7"/>
        <v>-1.6180989161236902E-2</v>
      </c>
      <c r="M13" s="5">
        <f t="shared" si="2"/>
        <v>9.8544521355038665E-3</v>
      </c>
      <c r="N13" s="4">
        <f t="shared" si="8"/>
        <v>159.64928316685234</v>
      </c>
      <c r="O13" s="4">
        <f t="shared" si="9"/>
        <v>156.17871441047453</v>
      </c>
      <c r="P13" s="5">
        <f t="shared" si="10"/>
        <v>2.1738705539633783E-2</v>
      </c>
      <c r="Q13" s="5">
        <f t="shared" si="3"/>
        <v>3.0571486049497242E-2</v>
      </c>
      <c r="S13" s="42">
        <f t="shared" si="4"/>
        <v>6.6713233043560874E-2</v>
      </c>
      <c r="T13" s="20" t="b">
        <f t="shared" si="11"/>
        <v>1</v>
      </c>
      <c r="U13" s="13"/>
      <c r="V13" s="13"/>
      <c r="W13" s="13">
        <f t="shared" si="12"/>
        <v>6.4563799476203285E-3</v>
      </c>
      <c r="AB13" s="14"/>
    </row>
    <row r="14" spans="1:28" x14ac:dyDescent="0.2">
      <c r="A14" s="1">
        <v>44532</v>
      </c>
      <c r="B14" s="4">
        <v>158.740005</v>
      </c>
      <c r="C14" s="4">
        <v>164.199997</v>
      </c>
      <c r="D14" s="4">
        <v>157.800003</v>
      </c>
      <c r="E14" s="4">
        <v>163.759995</v>
      </c>
      <c r="F14" s="4">
        <v>161.910065</v>
      </c>
      <c r="G14" s="2">
        <v>136739200</v>
      </c>
      <c r="H14" s="4">
        <f t="shared" si="5"/>
        <v>136.73920000000001</v>
      </c>
      <c r="I14" s="10">
        <f t="shared" si="6"/>
        <v>-1.0100089999999966</v>
      </c>
      <c r="J14" s="6" t="b">
        <f t="shared" si="0"/>
        <v>0</v>
      </c>
      <c r="K14" s="5">
        <f t="shared" si="1"/>
        <v>4.0557629140222463E-2</v>
      </c>
      <c r="L14" s="5">
        <f t="shared" si="7"/>
        <v>3.1623975317375146E-2</v>
      </c>
      <c r="M14" s="5">
        <f t="shared" si="2"/>
        <v>-2.6046019783662482E-2</v>
      </c>
      <c r="N14" s="4">
        <f t="shared" si="8"/>
        <v>160.33440180571029</v>
      </c>
      <c r="O14" s="4">
        <f t="shared" si="9"/>
        <v>156.83795620086804</v>
      </c>
      <c r="P14" s="5">
        <f t="shared" si="10"/>
        <v>2.1807207720019855E-2</v>
      </c>
      <c r="Q14" s="5">
        <f t="shared" si="3"/>
        <v>-1.5806955819633834E-2</v>
      </c>
      <c r="S14" s="13">
        <f t="shared" si="4"/>
        <v>2.410958066862004E-2</v>
      </c>
      <c r="T14" s="20" t="b">
        <f t="shared" si="11"/>
        <v>1</v>
      </c>
      <c r="U14" s="13">
        <f>(E14-E13)/E13</f>
        <v>-6.1298111032393769E-3</v>
      </c>
      <c r="V14" s="13"/>
      <c r="W14" s="13">
        <f t="shared" si="12"/>
        <v>4.2913981526739066E-3</v>
      </c>
    </row>
    <row r="15" spans="1:28" x14ac:dyDescent="0.2">
      <c r="A15" s="1">
        <v>44533</v>
      </c>
      <c r="B15" s="4">
        <v>164.020004</v>
      </c>
      <c r="C15" s="4">
        <v>164.96000699999999</v>
      </c>
      <c r="D15" s="4">
        <v>159.720001</v>
      </c>
      <c r="E15" s="4">
        <v>161.83999600000001</v>
      </c>
      <c r="F15" s="4">
        <v>160.011765</v>
      </c>
      <c r="G15" s="2">
        <v>118023100</v>
      </c>
      <c r="H15" s="4">
        <f t="shared" si="5"/>
        <v>118.0231</v>
      </c>
      <c r="I15" s="10">
        <f t="shared" si="6"/>
        <v>-1.91999899999999</v>
      </c>
      <c r="J15" s="6" t="b">
        <f t="shared" si="0"/>
        <v>1</v>
      </c>
      <c r="K15" s="5">
        <f t="shared" si="1"/>
        <v>3.2807450333036212E-2</v>
      </c>
      <c r="L15" s="5">
        <f t="shared" si="7"/>
        <v>-1.3291110516007466E-2</v>
      </c>
      <c r="M15" s="5">
        <f t="shared" si="2"/>
        <v>-1.8267217516483773E-3</v>
      </c>
      <c r="N15" s="4">
        <f t="shared" si="8"/>
        <v>160.58533417142525</v>
      </c>
      <c r="O15" s="4">
        <f t="shared" si="9"/>
        <v>157.27291618340126</v>
      </c>
      <c r="P15" s="5">
        <f t="shared" si="10"/>
        <v>2.062715132185089E-2</v>
      </c>
      <c r="Q15" s="5">
        <f t="shared" si="3"/>
        <v>-5.3886189289334696E-3</v>
      </c>
      <c r="S15" s="13">
        <f t="shared" si="4"/>
        <v>2.7242044556228098E-2</v>
      </c>
      <c r="T15" s="20" t="b">
        <f t="shared" si="11"/>
        <v>1</v>
      </c>
      <c r="U15" s="13">
        <f>(E15-E14)/E14</f>
        <v>-1.1724469092710891E-2</v>
      </c>
      <c r="V15" s="13"/>
      <c r="W15" s="13">
        <f t="shared" si="12"/>
        <v>1.5650563003879461E-3</v>
      </c>
    </row>
    <row r="16" spans="1:28" x14ac:dyDescent="0.2">
      <c r="A16" s="1">
        <v>44536</v>
      </c>
      <c r="B16" s="4">
        <v>164.28999300000001</v>
      </c>
      <c r="C16" s="4">
        <v>167.88000500000001</v>
      </c>
      <c r="D16" s="4">
        <v>164.279999</v>
      </c>
      <c r="E16" s="4">
        <v>165.320007</v>
      </c>
      <c r="F16" s="4">
        <v>163.452438</v>
      </c>
      <c r="G16" s="2">
        <v>107497000</v>
      </c>
      <c r="H16" s="4">
        <f t="shared" si="5"/>
        <v>107.497</v>
      </c>
      <c r="I16" s="10">
        <f t="shared" si="6"/>
        <v>3.4800109999999904</v>
      </c>
      <c r="J16" s="6" t="b">
        <f t="shared" si="0"/>
        <v>1</v>
      </c>
      <c r="K16" s="5">
        <f t="shared" si="1"/>
        <v>2.1913842353992269E-2</v>
      </c>
      <c r="L16" s="5">
        <f t="shared" si="7"/>
        <v>6.2694871500785449E-3</v>
      </c>
      <c r="M16" s="5">
        <f t="shared" si="2"/>
        <v>5.0375030742482712E-3</v>
      </c>
      <c r="N16" s="4">
        <f t="shared" si="8"/>
        <v>161.37444630952103</v>
      </c>
      <c r="O16" s="4">
        <f t="shared" si="9"/>
        <v>157.97266321093159</v>
      </c>
      <c r="P16" s="5">
        <f t="shared" si="10"/>
        <v>2.1080060544807235E-2</v>
      </c>
      <c r="Q16" s="5">
        <f t="shared" si="3"/>
        <v>1.8005035846295224E-2</v>
      </c>
      <c r="R16" s="37"/>
      <c r="S16" s="13">
        <f t="shared" si="4"/>
        <v>4.0313437717401188E-2</v>
      </c>
      <c r="T16" s="20" t="b">
        <f t="shared" si="11"/>
        <v>0</v>
      </c>
      <c r="U16" s="13"/>
      <c r="V16" s="13"/>
      <c r="W16" s="13">
        <f t="shared" si="12"/>
        <v>4.9139738829039594E-3</v>
      </c>
    </row>
    <row r="17" spans="1:28" x14ac:dyDescent="0.2">
      <c r="A17" s="1">
        <v>44537</v>
      </c>
      <c r="B17" s="4">
        <v>169.08000200000001</v>
      </c>
      <c r="C17" s="4">
        <v>171.58000200000001</v>
      </c>
      <c r="D17" s="4">
        <v>168.33999600000001</v>
      </c>
      <c r="E17" s="4">
        <v>171.179993</v>
      </c>
      <c r="F17" s="4">
        <v>169.24623099999999</v>
      </c>
      <c r="G17" s="2">
        <v>120405400</v>
      </c>
      <c r="H17" s="4">
        <f t="shared" si="5"/>
        <v>120.4054</v>
      </c>
      <c r="I17" s="10">
        <f t="shared" si="6"/>
        <v>5.8599859999999921</v>
      </c>
      <c r="J17" s="6" t="b">
        <f t="shared" si="0"/>
        <v>0</v>
      </c>
      <c r="K17" s="5">
        <f t="shared" si="1"/>
        <v>1.9246798603939574E-2</v>
      </c>
      <c r="L17" s="5">
        <f t="shared" si="7"/>
        <v>1.2420102762951165E-2</v>
      </c>
      <c r="M17" s="5">
        <f t="shared" si="2"/>
        <v>-5.3833611829239968E-3</v>
      </c>
      <c r="N17" s="4">
        <f t="shared" si="8"/>
        <v>163.00870409126753</v>
      </c>
      <c r="O17" s="4">
        <f t="shared" si="9"/>
        <v>159.12112667085057</v>
      </c>
      <c r="P17" s="5">
        <f t="shared" si="10"/>
        <v>2.38488947083484E-2</v>
      </c>
      <c r="Q17" s="5">
        <f t="shared" si="3"/>
        <v>3.2705565868111713E-2</v>
      </c>
      <c r="S17" s="13">
        <f t="shared" si="4"/>
        <v>5.2581841911542714E-2</v>
      </c>
      <c r="T17" s="20" t="b">
        <f t="shared" si="11"/>
        <v>0</v>
      </c>
      <c r="U17" s="13"/>
      <c r="V17" s="13"/>
      <c r="W17" s="13">
        <f t="shared" si="12"/>
        <v>1.0127116275968148E-2</v>
      </c>
    </row>
    <row r="18" spans="1:28" x14ac:dyDescent="0.2">
      <c r="A18" s="1">
        <v>44538</v>
      </c>
      <c r="B18" s="4">
        <v>172.13000500000001</v>
      </c>
      <c r="C18" s="4">
        <v>175.96000699999999</v>
      </c>
      <c r="D18" s="4">
        <v>170.699997</v>
      </c>
      <c r="E18" s="4">
        <v>175.08000200000001</v>
      </c>
      <c r="F18" s="4">
        <v>173.10217299999999</v>
      </c>
      <c r="G18" s="2">
        <v>116998900</v>
      </c>
      <c r="H18" s="4">
        <f t="shared" si="5"/>
        <v>116.99890000000001</v>
      </c>
      <c r="I18" s="10">
        <f t="shared" si="6"/>
        <v>3.9000090000000114</v>
      </c>
      <c r="J18" s="6" t="b">
        <f t="shared" si="0"/>
        <v>0</v>
      </c>
      <c r="K18" s="5">
        <f t="shared" si="1"/>
        <v>3.0814353207047767E-2</v>
      </c>
      <c r="L18" s="5">
        <f t="shared" si="7"/>
        <v>1.7138191566310568E-2</v>
      </c>
      <c r="M18" s="5">
        <f t="shared" si="2"/>
        <v>-1.4072501711877577E-2</v>
      </c>
      <c r="N18" s="4">
        <f t="shared" si="8"/>
        <v>165.02058707605627</v>
      </c>
      <c r="O18" s="4">
        <f t="shared" si="9"/>
        <v>160.50885496034184</v>
      </c>
      <c r="P18" s="5">
        <f t="shared" si="10"/>
        <v>2.7340419735841972E-2</v>
      </c>
      <c r="Q18" s="5">
        <f t="shared" si="3"/>
        <v>3.4416372069541491E-2</v>
      </c>
      <c r="S18" s="13">
        <f t="shared" si="4"/>
        <v>6.6291243521645282E-2</v>
      </c>
      <c r="T18" s="20" t="b">
        <f t="shared" si="11"/>
        <v>0</v>
      </c>
      <c r="U18" s="13"/>
      <c r="V18" s="13"/>
      <c r="W18" s="13">
        <f t="shared" si="12"/>
        <v>1.2342181333226848E-2</v>
      </c>
    </row>
    <row r="19" spans="1:28" x14ac:dyDescent="0.2">
      <c r="A19" s="1">
        <v>44539</v>
      </c>
      <c r="B19" s="4">
        <v>174.91000399999999</v>
      </c>
      <c r="C19" s="4">
        <v>176.75</v>
      </c>
      <c r="D19" s="4">
        <v>173.91999799999999</v>
      </c>
      <c r="E19" s="4">
        <v>174.55999800000001</v>
      </c>
      <c r="F19" s="4">
        <v>172.58802800000001</v>
      </c>
      <c r="G19" s="2">
        <v>108923700</v>
      </c>
      <c r="H19" s="4">
        <f t="shared" si="5"/>
        <v>108.9237</v>
      </c>
      <c r="I19" s="10">
        <f t="shared" si="6"/>
        <v>-0.52000400000000013</v>
      </c>
      <c r="J19" s="6" t="b">
        <f t="shared" si="0"/>
        <v>1</v>
      </c>
      <c r="K19" s="5">
        <f t="shared" si="1"/>
        <v>1.6271860812693936E-2</v>
      </c>
      <c r="L19" s="5">
        <f t="shared" si="7"/>
        <v>-2.0010633582741169E-3</v>
      </c>
      <c r="M19" s="5">
        <f t="shared" si="2"/>
        <v>7.6585212472230144E-3</v>
      </c>
      <c r="N19" s="4">
        <f t="shared" si="8"/>
        <v>166.61048889671355</v>
      </c>
      <c r="O19" s="4">
        <f t="shared" si="9"/>
        <v>161.73069348552951</v>
      </c>
      <c r="P19" s="5">
        <f t="shared" si="10"/>
        <v>2.9288644691566532E-2</v>
      </c>
      <c r="Q19" s="5">
        <f t="shared" si="3"/>
        <v>4.3871842353321533E-2</v>
      </c>
      <c r="S19" s="13">
        <f t="shared" si="4"/>
        <v>6.0857579678385169E-2</v>
      </c>
      <c r="T19" s="20" t="b">
        <f t="shared" si="11"/>
        <v>1</v>
      </c>
      <c r="U19" s="13">
        <f>(E19-E18)/E18</f>
        <v>-2.970093637536057E-3</v>
      </c>
      <c r="V19" s="13"/>
      <c r="W19" s="13">
        <f t="shared" si="12"/>
        <v>9.6345665036599686E-3</v>
      </c>
    </row>
    <row r="20" spans="1:28" x14ac:dyDescent="0.2">
      <c r="A20" s="1">
        <v>44540</v>
      </c>
      <c r="B20" s="4">
        <v>175.21000699999999</v>
      </c>
      <c r="C20" s="4">
        <v>179.63000500000001</v>
      </c>
      <c r="D20" s="4">
        <v>174.69000199999999</v>
      </c>
      <c r="E20" s="4">
        <v>179.449997</v>
      </c>
      <c r="F20" s="4">
        <v>177.42280600000001</v>
      </c>
      <c r="G20" s="2">
        <v>115402700</v>
      </c>
      <c r="H20" s="4">
        <f t="shared" si="5"/>
        <v>115.4027</v>
      </c>
      <c r="I20" s="10">
        <f t="shared" si="6"/>
        <v>4.8899989999999889</v>
      </c>
      <c r="J20" s="6" t="b">
        <f t="shared" si="0"/>
        <v>0</v>
      </c>
      <c r="K20" s="5">
        <f t="shared" si="1"/>
        <v>2.8278681913347387E-2</v>
      </c>
      <c r="L20" s="5">
        <f t="shared" si="7"/>
        <v>2.4199473948996568E-2</v>
      </c>
      <c r="M20" s="5">
        <f t="shared" si="2"/>
        <v>-1.5643734436502073E-2</v>
      </c>
      <c r="N20" s="4">
        <f t="shared" si="8"/>
        <v>168.75040691392795</v>
      </c>
      <c r="O20" s="4">
        <f t="shared" si="9"/>
        <v>163.27150248678782</v>
      </c>
      <c r="P20" s="5">
        <f t="shared" si="10"/>
        <v>3.2467503500211804E-2</v>
      </c>
      <c r="Q20" s="5">
        <f t="shared" si="3"/>
        <v>3.5197515636816029E-2</v>
      </c>
      <c r="S20" s="13">
        <f t="shared" si="4"/>
        <v>6.4471536898996998E-2</v>
      </c>
      <c r="T20" s="20" t="b">
        <f t="shared" si="11"/>
        <v>0</v>
      </c>
      <c r="U20" s="13">
        <f>(E20-E19)/E19</f>
        <v>2.8013285151389546E-2</v>
      </c>
      <c r="V20" s="13"/>
      <c r="W20" s="13">
        <f t="shared" si="12"/>
        <v>1.2843837332120146E-2</v>
      </c>
    </row>
    <row r="21" spans="1:28" x14ac:dyDescent="0.2">
      <c r="A21" s="1">
        <v>44543</v>
      </c>
      <c r="B21" s="4">
        <v>181.11999499999999</v>
      </c>
      <c r="C21" s="4">
        <v>182.13000500000001</v>
      </c>
      <c r="D21" s="4">
        <v>175.529999</v>
      </c>
      <c r="E21" s="4">
        <v>175.740005</v>
      </c>
      <c r="F21" s="4">
        <v>173.75473</v>
      </c>
      <c r="G21" s="2">
        <v>153237000</v>
      </c>
      <c r="H21" s="4">
        <f t="shared" si="5"/>
        <v>153.23699999999999</v>
      </c>
      <c r="I21" s="10">
        <f t="shared" si="6"/>
        <v>-3.7099919999999997</v>
      </c>
      <c r="J21" s="6" t="b">
        <f t="shared" si="0"/>
        <v>1</v>
      </c>
      <c r="K21" s="5">
        <f t="shared" si="1"/>
        <v>3.7600444582694993E-2</v>
      </c>
      <c r="L21" s="5">
        <f t="shared" si="7"/>
        <v>-2.9704009212235195E-2</v>
      </c>
      <c r="M21" s="5">
        <f t="shared" si="2"/>
        <v>1.0113764086559406E-2</v>
      </c>
      <c r="N21" s="4">
        <f t="shared" si="8"/>
        <v>169.91533992827328</v>
      </c>
      <c r="O21" s="4">
        <f t="shared" si="9"/>
        <v>164.35572009663235</v>
      </c>
      <c r="P21" s="5">
        <f t="shared" si="10"/>
        <v>3.2719940612706444E-2</v>
      </c>
      <c r="Q21" s="5">
        <f t="shared" si="3"/>
        <v>3.3043862161573213E-2</v>
      </c>
      <c r="S21" s="13">
        <f t="shared" si="4"/>
        <v>7.1886770652272655E-2</v>
      </c>
      <c r="T21" s="20" t="b">
        <f t="shared" si="11"/>
        <v>1</v>
      </c>
      <c r="U21" s="13">
        <f>(E21-E20)/E20</f>
        <v>-2.0674238294916214E-2</v>
      </c>
      <c r="V21" s="13">
        <f>(E21-E19)/E19</f>
        <v>6.7598935238300647E-3</v>
      </c>
      <c r="W21" s="13">
        <f t="shared" si="12"/>
        <v>6.9032901054841148E-3</v>
      </c>
    </row>
    <row r="22" spans="1:28" x14ac:dyDescent="0.2">
      <c r="A22" s="1">
        <v>44544</v>
      </c>
      <c r="B22" s="4">
        <v>175.25</v>
      </c>
      <c r="C22" s="4">
        <v>177.740005</v>
      </c>
      <c r="D22" s="4">
        <v>172.21000699999999</v>
      </c>
      <c r="E22" s="4">
        <v>174.33000200000001</v>
      </c>
      <c r="F22" s="4">
        <v>172.360657</v>
      </c>
      <c r="G22" s="2">
        <v>139380400</v>
      </c>
      <c r="H22" s="4">
        <f t="shared" si="5"/>
        <v>139.38040000000001</v>
      </c>
      <c r="I22" s="10">
        <f t="shared" si="6"/>
        <v>-1.410002999999989</v>
      </c>
      <c r="J22" s="6" t="b">
        <f t="shared" si="0"/>
        <v>1</v>
      </c>
      <c r="K22" s="5">
        <f t="shared" si="1"/>
        <v>3.2111943413369738E-2</v>
      </c>
      <c r="L22" s="5">
        <f t="shared" si="7"/>
        <v>-5.249631954350885E-3</v>
      </c>
      <c r="M22" s="5">
        <f t="shared" si="2"/>
        <v>-8.7480398279069264E-4</v>
      </c>
      <c r="N22" s="4">
        <f t="shared" si="8"/>
        <v>170.65111694022772</v>
      </c>
      <c r="O22" s="4">
        <f t="shared" si="9"/>
        <v>165.22304895779476</v>
      </c>
      <c r="P22" s="5">
        <f t="shared" si="10"/>
        <v>3.1807983913367525E-2</v>
      </c>
      <c r="Q22" s="5">
        <f t="shared" si="3"/>
        <v>9.1349537449455075E-3</v>
      </c>
      <c r="S22" s="13">
        <f t="shared" si="4"/>
        <v>4.1540238276056685E-2</v>
      </c>
      <c r="T22" s="20" t="b">
        <f t="shared" si="11"/>
        <v>1</v>
      </c>
      <c r="U22" s="13"/>
      <c r="V22" s="13"/>
      <c r="W22" s="13">
        <f t="shared" si="12"/>
        <v>4.3302565399041364E-3</v>
      </c>
    </row>
    <row r="23" spans="1:28" x14ac:dyDescent="0.2">
      <c r="A23" s="1">
        <v>44545</v>
      </c>
      <c r="B23" s="4">
        <v>175.11000100000001</v>
      </c>
      <c r="C23" s="4">
        <v>179.5</v>
      </c>
      <c r="D23" s="4">
        <v>172.30999800000001</v>
      </c>
      <c r="E23" s="4">
        <v>179.300003</v>
      </c>
      <c r="F23" s="4">
        <v>177.274506</v>
      </c>
      <c r="G23" s="2">
        <v>131063300</v>
      </c>
      <c r="H23" s="4">
        <f t="shared" si="5"/>
        <v>131.0633</v>
      </c>
      <c r="I23" s="10">
        <f t="shared" si="6"/>
        <v>4.9700009999999963</v>
      </c>
      <c r="J23" s="6" t="b">
        <f t="shared" si="0"/>
        <v>0</v>
      </c>
      <c r="K23" s="5">
        <f t="shared" si="1"/>
        <v>4.1727131817388755E-2</v>
      </c>
      <c r="L23" s="5">
        <f t="shared" si="7"/>
        <v>2.3927828085615693E-2</v>
      </c>
      <c r="M23" s="5">
        <f t="shared" si="2"/>
        <v>-2.8811491251946941E-2</v>
      </c>
      <c r="N23" s="4">
        <f t="shared" si="8"/>
        <v>172.09259795018977</v>
      </c>
      <c r="O23" s="4">
        <f t="shared" si="9"/>
        <v>166.44713191798652</v>
      </c>
      <c r="P23" s="5">
        <f t="shared" si="10"/>
        <v>3.2804816124847279E-2</v>
      </c>
      <c r="Q23" s="5">
        <f t="shared" si="3"/>
        <v>1.26327368172547E-3</v>
      </c>
      <c r="S23" s="13">
        <f t="shared" si="4"/>
        <v>4.3043118286553023E-2</v>
      </c>
      <c r="T23" s="20" t="b">
        <f t="shared" si="11"/>
        <v>0</v>
      </c>
      <c r="U23" s="13"/>
      <c r="V23" s="13"/>
      <c r="W23" s="13">
        <f t="shared" si="12"/>
        <v>8.4469474083016995E-3</v>
      </c>
    </row>
    <row r="24" spans="1:28" x14ac:dyDescent="0.2">
      <c r="A24" s="1">
        <v>44546</v>
      </c>
      <c r="B24" s="4">
        <v>179.279999</v>
      </c>
      <c r="C24" s="4">
        <v>181.13999899999999</v>
      </c>
      <c r="D24" s="4">
        <v>170.75</v>
      </c>
      <c r="E24" s="4">
        <v>172.259995</v>
      </c>
      <c r="F24" s="4">
        <v>170.31402600000001</v>
      </c>
      <c r="G24" s="2">
        <v>150185800</v>
      </c>
      <c r="H24" s="4">
        <f t="shared" si="5"/>
        <v>150.1858</v>
      </c>
      <c r="I24" s="10">
        <f t="shared" si="6"/>
        <v>-7.0400080000000003</v>
      </c>
      <c r="J24" s="6" t="b">
        <f t="shared" si="0"/>
        <v>1</v>
      </c>
      <c r="K24" s="5">
        <f t="shared" si="1"/>
        <v>6.0849188872620724E-2</v>
      </c>
      <c r="L24" s="5">
        <f t="shared" si="7"/>
        <v>-3.9156649035902776E-2</v>
      </c>
      <c r="M24" s="5">
        <f t="shared" si="2"/>
        <v>2.5532884333820641E-3</v>
      </c>
      <c r="N24" s="4">
        <f t="shared" si="8"/>
        <v>172.12049745849149</v>
      </c>
      <c r="O24" s="4">
        <f t="shared" si="9"/>
        <v>166.95259827294421</v>
      </c>
      <c r="P24" s="5">
        <f t="shared" si="10"/>
        <v>3.0024891060947339E-2</v>
      </c>
      <c r="Q24" s="5">
        <f t="shared" si="3"/>
        <v>-7.9624302667495699E-3</v>
      </c>
      <c r="S24" s="13">
        <f t="shared" si="4"/>
        <v>5.2402251182684642E-2</v>
      </c>
      <c r="T24" s="20" t="b">
        <f t="shared" si="11"/>
        <v>1</v>
      </c>
      <c r="U24" s="13">
        <f>(E24-E23)/E23</f>
        <v>-3.9263847641988051E-2</v>
      </c>
      <c r="V24" s="13"/>
      <c r="W24" s="13">
        <f t="shared" si="12"/>
        <v>1.6211916511243703E-4</v>
      </c>
    </row>
    <row r="25" spans="1:28" x14ac:dyDescent="0.2">
      <c r="A25" s="1">
        <v>44547</v>
      </c>
      <c r="B25" s="4">
        <v>169.929993</v>
      </c>
      <c r="C25" s="4">
        <v>173.470001</v>
      </c>
      <c r="D25" s="4">
        <v>169.69000199999999</v>
      </c>
      <c r="E25" s="4">
        <v>171.13999899999999</v>
      </c>
      <c r="F25" s="4">
        <v>169.20669599999999</v>
      </c>
      <c r="G25" s="2">
        <v>195432700</v>
      </c>
      <c r="H25" s="4">
        <f t="shared" si="5"/>
        <v>195.43270000000001</v>
      </c>
      <c r="I25" s="10">
        <f t="shared" si="6"/>
        <v>-1.1199960000000146</v>
      </c>
      <c r="J25" s="6" t="b">
        <f t="shared" si="0"/>
        <v>1</v>
      </c>
      <c r="K25" s="5">
        <f t="shared" si="1"/>
        <v>2.2275908748000391E-2</v>
      </c>
      <c r="L25" s="5">
        <f t="shared" si="7"/>
        <v>7.1206146639457161E-3</v>
      </c>
      <c r="M25" s="5">
        <f t="shared" si="2"/>
        <v>2.8481701591352385E-3</v>
      </c>
      <c r="N25" s="4">
        <f t="shared" si="8"/>
        <v>171.95708104874291</v>
      </c>
      <c r="O25" s="4">
        <f t="shared" si="9"/>
        <v>167.3167200752969</v>
      </c>
      <c r="P25" s="5">
        <f t="shared" si="10"/>
        <v>2.6985576547037642E-2</v>
      </c>
      <c r="Q25" s="5">
        <f t="shared" si="3"/>
        <v>-1.3183981926864E-2</v>
      </c>
      <c r="S25" s="13">
        <f t="shared" si="4"/>
        <v>8.7982416427982834E-3</v>
      </c>
      <c r="T25" s="20" t="b">
        <f t="shared" si="11"/>
        <v>1</v>
      </c>
      <c r="U25" s="13">
        <f>(E25-E24)/E24</f>
        <v>-6.5017765732549486E-3</v>
      </c>
      <c r="V25" s="13"/>
      <c r="W25" s="13">
        <f t="shared" si="12"/>
        <v>-9.4943026636317622E-4</v>
      </c>
      <c r="AB25" t="s">
        <v>91</v>
      </c>
    </row>
    <row r="26" spans="1:28" x14ac:dyDescent="0.2">
      <c r="A26" s="1">
        <v>44550</v>
      </c>
      <c r="B26" s="4">
        <v>168.279999</v>
      </c>
      <c r="C26" s="4">
        <v>170.58000200000001</v>
      </c>
      <c r="D26" s="4">
        <v>167.46000699999999</v>
      </c>
      <c r="E26" s="4">
        <v>169.75</v>
      </c>
      <c r="F26" s="4">
        <v>167.832382</v>
      </c>
      <c r="G26" s="2">
        <v>107499100</v>
      </c>
      <c r="H26" s="4">
        <f t="shared" si="5"/>
        <v>107.4991</v>
      </c>
      <c r="I26" s="10">
        <f t="shared" si="6"/>
        <v>-1.3899989999999889</v>
      </c>
      <c r="J26" s="6" t="b">
        <f t="shared" si="0"/>
        <v>0</v>
      </c>
      <c r="K26" s="5">
        <f t="shared" si="1"/>
        <v>1.8631284304198178E-2</v>
      </c>
      <c r="L26" s="5">
        <f t="shared" si="7"/>
        <v>8.735446926167359E-3</v>
      </c>
      <c r="M26" s="5">
        <f t="shared" si="2"/>
        <v>-2.22366525996864E-3</v>
      </c>
      <c r="N26" s="4">
        <f t="shared" si="8"/>
        <v>171.58923420728576</v>
      </c>
      <c r="O26" s="4">
        <f t="shared" si="9"/>
        <v>167.52830963396673</v>
      </c>
      <c r="P26" s="5">
        <f t="shared" si="10"/>
        <v>2.3666546401234532E-2</v>
      </c>
      <c r="Q26" s="5">
        <f t="shared" si="3"/>
        <v>-2.4064605372021857E-2</v>
      </c>
      <c r="S26" s="13">
        <f t="shared" si="4"/>
        <v>-5.8816755721781524E-3</v>
      </c>
      <c r="T26" s="20" t="b">
        <f t="shared" si="11"/>
        <v>1</v>
      </c>
      <c r="U26" s="13">
        <f>(E26-E25)/E25</f>
        <v>-8.1219995800046081E-3</v>
      </c>
      <c r="V26" s="13">
        <f>(E26-E24)/E24</f>
        <v>-1.4570968726662296E-2</v>
      </c>
      <c r="W26" s="13">
        <f t="shared" si="12"/>
        <v>-2.1391782136199523E-3</v>
      </c>
      <c r="AB26" t="s">
        <v>92</v>
      </c>
    </row>
    <row r="27" spans="1:28" x14ac:dyDescent="0.2">
      <c r="A27" s="1">
        <v>44551</v>
      </c>
      <c r="B27" s="4">
        <v>171.55999800000001</v>
      </c>
      <c r="C27" s="4">
        <v>173.199997</v>
      </c>
      <c r="D27" s="4">
        <v>169.11999499999999</v>
      </c>
      <c r="E27" s="4">
        <v>172.990005</v>
      </c>
      <c r="F27" s="4">
        <v>171.035797</v>
      </c>
      <c r="G27" s="2">
        <v>91185900</v>
      </c>
      <c r="H27" s="4">
        <f t="shared" si="5"/>
        <v>91.185900000000004</v>
      </c>
      <c r="I27" s="10">
        <f t="shared" si="6"/>
        <v>3.2400049999999965</v>
      </c>
      <c r="J27" s="6" t="b">
        <f t="shared" si="0"/>
        <v>0</v>
      </c>
      <c r="K27" s="5">
        <f t="shared" si="1"/>
        <v>2.4124894279946067E-2</v>
      </c>
      <c r="L27" s="5">
        <f t="shared" si="7"/>
        <v>8.335317187401629E-3</v>
      </c>
      <c r="M27" s="5">
        <f t="shared" si="2"/>
        <v>-1.1328063248819359E-2</v>
      </c>
      <c r="N27" s="4">
        <f t="shared" si="8"/>
        <v>171.82269600607145</v>
      </c>
      <c r="O27" s="4">
        <f t="shared" si="9"/>
        <v>168.00323966579572</v>
      </c>
      <c r="P27" s="5">
        <f t="shared" si="10"/>
        <v>2.2229056050550929E-2</v>
      </c>
      <c r="Q27" s="5">
        <f t="shared" si="3"/>
        <v>-1.5729592591050737E-2</v>
      </c>
      <c r="S27" s="13">
        <f t="shared" si="4"/>
        <v>8.0158269305696112E-3</v>
      </c>
      <c r="T27" s="20" t="b">
        <f t="shared" si="11"/>
        <v>0</v>
      </c>
      <c r="U27" s="13"/>
      <c r="V27" s="13"/>
      <c r="W27" s="13">
        <f t="shared" si="12"/>
        <v>1.3605853529462537E-3</v>
      </c>
    </row>
    <row r="28" spans="1:28" x14ac:dyDescent="0.2">
      <c r="A28" s="1">
        <v>44552</v>
      </c>
      <c r="B28" s="4">
        <v>173.03999300000001</v>
      </c>
      <c r="C28" s="4">
        <v>175.86000100000001</v>
      </c>
      <c r="D28" s="4">
        <v>172.14999399999999</v>
      </c>
      <c r="E28" s="4">
        <v>175.63999899999999</v>
      </c>
      <c r="F28" s="4">
        <v>173.65583799999999</v>
      </c>
      <c r="G28" s="2">
        <v>92135300</v>
      </c>
      <c r="H28" s="4">
        <f t="shared" si="5"/>
        <v>92.135300000000001</v>
      </c>
      <c r="I28" s="10">
        <f t="shared" si="6"/>
        <v>2.6499939999999924</v>
      </c>
      <c r="J28" s="6" t="b">
        <f t="shared" si="0"/>
        <v>0</v>
      </c>
      <c r="K28" s="5">
        <f t="shared" si="1"/>
        <v>2.1551014402010488E-2</v>
      </c>
      <c r="L28" s="5">
        <f t="shared" si="7"/>
        <v>1.5025462928676719E-2</v>
      </c>
      <c r="M28" s="5">
        <f t="shared" si="2"/>
        <v>-8.7472788410320607E-3</v>
      </c>
      <c r="N28" s="4">
        <f t="shared" si="8"/>
        <v>172.45891317172621</v>
      </c>
      <c r="O28" s="4">
        <f t="shared" si="9"/>
        <v>168.66730569485696</v>
      </c>
      <c r="P28" s="5">
        <f t="shared" si="10"/>
        <v>2.1985569821455078E-2</v>
      </c>
      <c r="Q28" s="5">
        <f t="shared" si="3"/>
        <v>-1.7912624290900526E-3</v>
      </c>
      <c r="S28" s="13">
        <f t="shared" si="4"/>
        <v>1.9721148450513336E-2</v>
      </c>
      <c r="T28" s="20" t="b">
        <f t="shared" si="11"/>
        <v>0</v>
      </c>
      <c r="U28" s="13"/>
      <c r="V28" s="13"/>
      <c r="W28" s="13">
        <f t="shared" si="12"/>
        <v>3.7027539460344336E-3</v>
      </c>
    </row>
    <row r="29" spans="1:28" x14ac:dyDescent="0.2">
      <c r="A29" s="1">
        <v>44553</v>
      </c>
      <c r="B29" s="4">
        <v>175.85000600000001</v>
      </c>
      <c r="C29" s="4">
        <v>176.85000600000001</v>
      </c>
      <c r="D29" s="4">
        <v>175.270004</v>
      </c>
      <c r="E29" s="4">
        <v>176.279999</v>
      </c>
      <c r="F29" s="4">
        <v>174.28862000000001</v>
      </c>
      <c r="G29" s="2">
        <v>68356600</v>
      </c>
      <c r="H29" s="4">
        <f t="shared" si="5"/>
        <v>68.3566</v>
      </c>
      <c r="I29" s="10">
        <f t="shared" si="6"/>
        <v>0.64000000000001478</v>
      </c>
      <c r="J29" s="6" t="b">
        <f t="shared" si="0"/>
        <v>0</v>
      </c>
      <c r="K29" s="5">
        <f t="shared" si="1"/>
        <v>9.0146742964643707E-3</v>
      </c>
      <c r="L29" s="5">
        <f t="shared" si="7"/>
        <v>2.4452259614935472E-3</v>
      </c>
      <c r="M29" s="5">
        <f t="shared" si="2"/>
        <v>5.5992695703937527E-3</v>
      </c>
      <c r="N29" s="4">
        <f t="shared" si="8"/>
        <v>173.09576080977183</v>
      </c>
      <c r="O29" s="4">
        <f t="shared" si="9"/>
        <v>169.32927902573897</v>
      </c>
      <c r="P29" s="5">
        <f t="shared" si="10"/>
        <v>2.1759526440235225E-2</v>
      </c>
      <c r="Q29" s="5">
        <f t="shared" si="3"/>
        <v>1.2560926853763971E-2</v>
      </c>
      <c r="S29" s="13">
        <f t="shared" si="4"/>
        <v>2.1688833814676737E-2</v>
      </c>
      <c r="T29" s="20" t="b">
        <f t="shared" si="11"/>
        <v>0</v>
      </c>
      <c r="U29" s="13"/>
      <c r="V29" s="13"/>
      <c r="W29" s="13">
        <f t="shared" si="12"/>
        <v>3.6927499213188302E-3</v>
      </c>
      <c r="AB29" t="s">
        <v>102</v>
      </c>
    </row>
    <row r="30" spans="1:28" x14ac:dyDescent="0.2">
      <c r="A30" s="1">
        <v>44557</v>
      </c>
      <c r="B30" s="4">
        <v>177.08999600000001</v>
      </c>
      <c r="C30" s="4">
        <v>180.41999799999999</v>
      </c>
      <c r="D30" s="4">
        <v>177.070007</v>
      </c>
      <c r="E30" s="4">
        <v>180.33000200000001</v>
      </c>
      <c r="F30" s="4">
        <v>178.292877</v>
      </c>
      <c r="G30" s="2">
        <v>74919600</v>
      </c>
      <c r="H30" s="4">
        <f t="shared" si="5"/>
        <v>74.919600000000003</v>
      </c>
      <c r="I30" s="10">
        <f t="shared" si="6"/>
        <v>4.0500030000000038</v>
      </c>
      <c r="J30" s="6" t="b">
        <f t="shared" si="0"/>
        <v>0</v>
      </c>
      <c r="K30" s="5">
        <f t="shared" si="1"/>
        <v>1.8919019978352339E-2</v>
      </c>
      <c r="L30" s="5">
        <f t="shared" si="7"/>
        <v>1.829581610019345E-2</v>
      </c>
      <c r="M30" s="5">
        <f t="shared" si="2"/>
        <v>-6.9061385421416988E-3</v>
      </c>
      <c r="N30" s="4">
        <f t="shared" si="8"/>
        <v>174.30146767480986</v>
      </c>
      <c r="O30" s="4">
        <f t="shared" si="9"/>
        <v>170.28586363219645</v>
      </c>
      <c r="P30" s="5">
        <f t="shared" si="10"/>
        <v>2.3038268674278876E-2</v>
      </c>
      <c r="Q30" s="5">
        <f t="shared" si="3"/>
        <v>1.588362600798833E-2</v>
      </c>
      <c r="S30" s="13">
        <f t="shared" si="4"/>
        <v>3.5103148624114476E-2</v>
      </c>
      <c r="T30" s="20" t="b">
        <f t="shared" si="11"/>
        <v>0</v>
      </c>
      <c r="U30" s="13"/>
      <c r="V30" s="13"/>
      <c r="W30" s="13">
        <f t="shared" si="12"/>
        <v>6.9655481994331907E-3</v>
      </c>
    </row>
    <row r="31" spans="1:28" x14ac:dyDescent="0.2">
      <c r="A31" s="1">
        <v>44558</v>
      </c>
      <c r="B31" s="4">
        <v>180.16000399999999</v>
      </c>
      <c r="C31" s="4">
        <v>181.33000200000001</v>
      </c>
      <c r="D31" s="4">
        <v>178.529999</v>
      </c>
      <c r="E31" s="4">
        <v>179.28999300000001</v>
      </c>
      <c r="F31" s="4">
        <v>177.26460299999999</v>
      </c>
      <c r="G31" s="2">
        <v>79144300</v>
      </c>
      <c r="H31" s="4">
        <f t="shared" si="5"/>
        <v>79.144300000000001</v>
      </c>
      <c r="I31" s="10">
        <f t="shared" si="6"/>
        <v>-1.0400089999999977</v>
      </c>
      <c r="J31" s="6" t="b">
        <f t="shared" si="0"/>
        <v>1</v>
      </c>
      <c r="K31" s="5">
        <f t="shared" si="1"/>
        <v>1.5683655495903542E-2</v>
      </c>
      <c r="L31" s="5">
        <f t="shared" si="7"/>
        <v>-4.8291018021956577E-3</v>
      </c>
      <c r="M31" s="5">
        <f t="shared" si="2"/>
        <v>7.0878620236815761E-3</v>
      </c>
      <c r="N31" s="4">
        <f t="shared" si="8"/>
        <v>175.13288856234155</v>
      </c>
      <c r="O31" s="4">
        <f t="shared" si="9"/>
        <v>171.06883140330982</v>
      </c>
      <c r="P31" s="5">
        <f t="shared" si="10"/>
        <v>2.3205562315527405E-2</v>
      </c>
      <c r="Q31" s="5">
        <f t="shared" si="3"/>
        <v>1.9397330024903892E-2</v>
      </c>
      <c r="S31" s="13">
        <f t="shared" si="4"/>
        <v>3.5385206562458374E-2</v>
      </c>
      <c r="T31" s="20" t="b">
        <f t="shared" si="11"/>
        <v>1</v>
      </c>
      <c r="U31" s="13"/>
      <c r="V31" s="13"/>
      <c r="W31" s="13">
        <f t="shared" si="12"/>
        <v>4.7700165616669076E-3</v>
      </c>
    </row>
    <row r="32" spans="1:28" x14ac:dyDescent="0.2">
      <c r="A32" s="1">
        <v>44559</v>
      </c>
      <c r="B32" s="4">
        <v>179.33000200000001</v>
      </c>
      <c r="C32" s="4">
        <v>180.63000500000001</v>
      </c>
      <c r="D32" s="4">
        <v>178.13999899999999</v>
      </c>
      <c r="E32" s="4">
        <v>179.38000500000001</v>
      </c>
      <c r="F32" s="4">
        <v>177.353622</v>
      </c>
      <c r="G32" s="2">
        <v>62348900</v>
      </c>
      <c r="H32" s="4">
        <f t="shared" si="5"/>
        <v>62.3489</v>
      </c>
      <c r="I32" s="10">
        <f t="shared" si="6"/>
        <v>9.0012000000001535E-2</v>
      </c>
      <c r="J32" s="6" t="b">
        <f t="shared" si="0"/>
        <v>1</v>
      </c>
      <c r="K32" s="5">
        <f t="shared" si="1"/>
        <v>1.3977804052867557E-2</v>
      </c>
      <c r="L32" s="5">
        <f t="shared" si="7"/>
        <v>2.7883231719366062E-4</v>
      </c>
      <c r="M32" s="5">
        <f t="shared" si="2"/>
        <v>4.4143763580013692E-3</v>
      </c>
      <c r="N32" s="4">
        <f t="shared" si="8"/>
        <v>175.84074130195128</v>
      </c>
      <c r="O32" s="4">
        <f t="shared" si="9"/>
        <v>171.7915421508481</v>
      </c>
      <c r="P32" s="5">
        <f t="shared" si="10"/>
        <v>2.3027650595205083E-2</v>
      </c>
      <c r="Q32" s="5">
        <f t="shared" si="3"/>
        <v>1.3075796206411871E-2</v>
      </c>
      <c r="S32" s="13">
        <f t="shared" si="4"/>
        <v>2.7236371176487882E-2</v>
      </c>
      <c r="T32" s="20" t="b">
        <f t="shared" si="11"/>
        <v>0</v>
      </c>
      <c r="U32" s="13"/>
      <c r="V32" s="13"/>
      <c r="W32" s="13">
        <f t="shared" si="12"/>
        <v>4.0418036007997546E-3</v>
      </c>
      <c r="AA32" s="14" t="s">
        <v>100</v>
      </c>
      <c r="AB32" s="2">
        <f>COUNTIF(P2:P251, "&gt; 0.00%")</f>
        <v>115</v>
      </c>
    </row>
    <row r="33" spans="1:28" x14ac:dyDescent="0.2">
      <c r="A33" s="1">
        <v>44560</v>
      </c>
      <c r="B33" s="4">
        <v>179.470001</v>
      </c>
      <c r="C33" s="4">
        <v>180.570007</v>
      </c>
      <c r="D33" s="4">
        <v>178.08999600000001</v>
      </c>
      <c r="E33" s="4">
        <v>178.199997</v>
      </c>
      <c r="F33" s="4">
        <v>176.18691999999999</v>
      </c>
      <c r="G33" s="2">
        <v>59773000</v>
      </c>
      <c r="H33" s="4">
        <f t="shared" si="5"/>
        <v>59.773000000000003</v>
      </c>
      <c r="I33" s="10">
        <f t="shared" si="6"/>
        <v>-1.180008000000015</v>
      </c>
      <c r="J33" s="6" t="b">
        <f t="shared" si="0"/>
        <v>1</v>
      </c>
      <c r="K33" s="5">
        <f t="shared" si="1"/>
        <v>1.3925605343940769E-2</v>
      </c>
      <c r="L33" s="5">
        <f t="shared" si="7"/>
        <v>-7.0764138458995172E-3</v>
      </c>
      <c r="M33" s="5">
        <f t="shared" si="2"/>
        <v>1.0686035390780889E-2</v>
      </c>
      <c r="N33" s="4">
        <f t="shared" si="8"/>
        <v>176.23395058495942</v>
      </c>
      <c r="O33" s="4">
        <f t="shared" si="9"/>
        <v>172.34879909425263</v>
      </c>
      <c r="P33" s="5">
        <f t="shared" si="10"/>
        <v>2.2045420180453957E-2</v>
      </c>
      <c r="Q33" s="5">
        <f t="shared" si="3"/>
        <v>1.0531713151069771E-2</v>
      </c>
      <c r="S33" s="13">
        <f t="shared" si="4"/>
        <v>2.4603978975947929E-2</v>
      </c>
      <c r="T33" s="20" t="b">
        <f t="shared" si="11"/>
        <v>1</v>
      </c>
      <c r="U33" s="13"/>
      <c r="V33" s="13"/>
      <c r="W33" s="13">
        <f t="shared" si="12"/>
        <v>2.2361671140416744E-3</v>
      </c>
      <c r="AA33" s="14" t="s">
        <v>101</v>
      </c>
      <c r="AB33" s="2">
        <f>COUNTIF(P2:P252, "&lt; 0.00%")</f>
        <v>136</v>
      </c>
    </row>
    <row r="34" spans="1:28" x14ac:dyDescent="0.2">
      <c r="A34" s="1">
        <v>44561</v>
      </c>
      <c r="B34" s="4">
        <v>178.08999600000001</v>
      </c>
      <c r="C34" s="4">
        <v>179.229996</v>
      </c>
      <c r="D34" s="4">
        <v>177.259995</v>
      </c>
      <c r="E34" s="4">
        <v>177.570007</v>
      </c>
      <c r="F34" s="4">
        <v>175.56407200000001</v>
      </c>
      <c r="G34" s="2">
        <v>64062300</v>
      </c>
      <c r="H34" s="4">
        <f t="shared" si="5"/>
        <v>64.062299999999993</v>
      </c>
      <c r="I34" s="10">
        <f t="shared" si="6"/>
        <v>-0.62998999999999228</v>
      </c>
      <c r="J34" s="6" t="b">
        <f t="shared" si="0"/>
        <v>1</v>
      </c>
      <c r="K34" s="5">
        <f t="shared" si="1"/>
        <v>1.1113624368544048E-2</v>
      </c>
      <c r="L34" s="5">
        <f t="shared" si="7"/>
        <v>-2.9198102739022439E-3</v>
      </c>
      <c r="M34" s="5">
        <f t="shared" si="2"/>
        <v>9.5674322906304579E-3</v>
      </c>
      <c r="N34" s="4">
        <f t="shared" si="8"/>
        <v>176.45662665413283</v>
      </c>
      <c r="O34" s="4">
        <f t="shared" si="9"/>
        <v>172.80281717301327</v>
      </c>
      <c r="P34" s="5">
        <f t="shared" si="10"/>
        <v>2.0706558605369269E-2</v>
      </c>
      <c r="Q34" s="5">
        <f t="shared" si="3"/>
        <v>4.5527808226881027E-3</v>
      </c>
      <c r="S34" s="13">
        <f t="shared" si="4"/>
        <v>1.5717003087127819E-2</v>
      </c>
      <c r="T34" s="20" t="b">
        <f t="shared" si="11"/>
        <v>1</v>
      </c>
      <c r="U34" s="13"/>
      <c r="V34" s="13"/>
      <c r="W34" s="13">
        <f t="shared" si="12"/>
        <v>1.2635253788177933E-3</v>
      </c>
    </row>
    <row r="35" spans="1:28" x14ac:dyDescent="0.2">
      <c r="A35" s="1">
        <v>44564</v>
      </c>
      <c r="B35" s="4">
        <v>177.83000200000001</v>
      </c>
      <c r="C35" s="4">
        <v>182.88000500000001</v>
      </c>
      <c r="D35" s="4">
        <v>177.71000699999999</v>
      </c>
      <c r="E35" s="4">
        <v>182.009995</v>
      </c>
      <c r="F35" s="4">
        <v>179.95387299999999</v>
      </c>
      <c r="G35" s="2">
        <v>104487900</v>
      </c>
      <c r="H35" s="4">
        <f t="shared" si="5"/>
        <v>104.4879</v>
      </c>
      <c r="I35" s="10">
        <f t="shared" si="6"/>
        <v>4.4399879999999996</v>
      </c>
      <c r="J35" s="6" t="b">
        <f t="shared" si="0"/>
        <v>0</v>
      </c>
      <c r="K35" s="5">
        <f t="shared" si="1"/>
        <v>2.909232905494186E-2</v>
      </c>
      <c r="L35" s="5">
        <f t="shared" si="7"/>
        <v>2.3505555603603918E-2</v>
      </c>
      <c r="M35" s="5">
        <f t="shared" si="2"/>
        <v>-1.2626559628687636E-2</v>
      </c>
      <c r="N35" s="4">
        <f t="shared" si="8"/>
        <v>177.38218804511069</v>
      </c>
      <c r="O35" s="4">
        <f t="shared" si="9"/>
        <v>173.60344133188167</v>
      </c>
      <c r="P35" s="5">
        <f t="shared" si="10"/>
        <v>2.1302853205689625E-2</v>
      </c>
      <c r="Q35" s="5">
        <f t="shared" si="3"/>
        <v>1.8480939856595215E-3</v>
      </c>
      <c r="S35" s="13">
        <f t="shared" si="4"/>
        <v>3.0994188398956648E-2</v>
      </c>
      <c r="T35" s="20" t="b">
        <f t="shared" si="11"/>
        <v>0</v>
      </c>
      <c r="U35" s="13"/>
      <c r="V35" s="13"/>
      <c r="W35" s="13">
        <f t="shared" si="12"/>
        <v>5.2452628644659854E-3</v>
      </c>
    </row>
    <row r="36" spans="1:28" x14ac:dyDescent="0.2">
      <c r="A36" s="1">
        <v>44565</v>
      </c>
      <c r="B36" s="4">
        <v>182.63000500000001</v>
      </c>
      <c r="C36" s="4">
        <v>182.94000199999999</v>
      </c>
      <c r="D36" s="4">
        <v>179.11999499999999</v>
      </c>
      <c r="E36" s="4">
        <v>179.699997</v>
      </c>
      <c r="F36" s="4">
        <v>177.669983</v>
      </c>
      <c r="G36" s="2">
        <v>99310400</v>
      </c>
      <c r="H36" s="4">
        <f t="shared" si="5"/>
        <v>99.310400000000001</v>
      </c>
      <c r="I36" s="10">
        <f t="shared" si="6"/>
        <v>-2.3099980000000073</v>
      </c>
      <c r="J36" s="6" t="b">
        <f t="shared" si="0"/>
        <v>1</v>
      </c>
      <c r="K36" s="5">
        <f t="shared" si="1"/>
        <v>2.1326524713223691E-2</v>
      </c>
      <c r="L36" s="5">
        <f t="shared" si="7"/>
        <v>-1.6043409734342474E-2</v>
      </c>
      <c r="M36" s="5">
        <f t="shared" si="2"/>
        <v>8.0951989754130295E-3</v>
      </c>
      <c r="N36" s="4">
        <f t="shared" si="8"/>
        <v>177.76848953759225</v>
      </c>
      <c r="O36" s="4">
        <f t="shared" si="9"/>
        <v>174.13357660737023</v>
      </c>
      <c r="P36" s="5">
        <f t="shared" si="10"/>
        <v>2.0447453537334292E-2</v>
      </c>
      <c r="Q36" s="5">
        <f t="shared" si="3"/>
        <v>7.6026154349584226E-3</v>
      </c>
      <c r="S36" s="13">
        <f t="shared" si="4"/>
        <v>2.9091277514140892E-2</v>
      </c>
      <c r="T36" s="20" t="b">
        <f t="shared" si="11"/>
        <v>1</v>
      </c>
      <c r="U36" s="13"/>
      <c r="V36" s="13"/>
      <c r="W36" s="13">
        <f t="shared" si="12"/>
        <v>2.1777919008604658E-3</v>
      </c>
      <c r="AA36" t="s">
        <v>145</v>
      </c>
    </row>
    <row r="37" spans="1:28" x14ac:dyDescent="0.2">
      <c r="A37" s="1">
        <v>44566</v>
      </c>
      <c r="B37" s="4">
        <v>179.61000100000001</v>
      </c>
      <c r="C37" s="4">
        <v>180.16999799999999</v>
      </c>
      <c r="D37" s="4">
        <v>174.63999899999999</v>
      </c>
      <c r="E37" s="4">
        <v>174.91999799999999</v>
      </c>
      <c r="F37" s="4">
        <v>172.94399999999999</v>
      </c>
      <c r="G37" s="2">
        <v>94537600</v>
      </c>
      <c r="H37" s="4">
        <f t="shared" si="5"/>
        <v>94.537599999999998</v>
      </c>
      <c r="I37" s="10">
        <f t="shared" si="6"/>
        <v>-4.7799990000000037</v>
      </c>
      <c r="J37" s="6" t="b">
        <f t="shared" si="0"/>
        <v>1</v>
      </c>
      <c r="K37" s="5">
        <f t="shared" si="1"/>
        <v>3.1665134171238764E-2</v>
      </c>
      <c r="L37" s="5">
        <f t="shared" si="7"/>
        <v>-2.6112148398685319E-2</v>
      </c>
      <c r="M37" s="5">
        <f t="shared" si="2"/>
        <v>9.7114006511188795E-3</v>
      </c>
      <c r="N37" s="4">
        <f t="shared" si="8"/>
        <v>177.29374094799354</v>
      </c>
      <c r="O37" s="4">
        <f t="shared" si="9"/>
        <v>174.20196107629457</v>
      </c>
      <c r="P37" s="5">
        <f t="shared" si="10"/>
        <v>1.7438742367142573E-2</v>
      </c>
      <c r="Q37" s="5">
        <f t="shared" si="3"/>
        <v>-1.4968052080146402E-2</v>
      </c>
      <c r="S37" s="13">
        <f t="shared" si="4"/>
        <v>1.6223116713692438E-2</v>
      </c>
      <c r="T37" s="20" t="b">
        <f t="shared" si="11"/>
        <v>1</v>
      </c>
      <c r="U37" s="13"/>
      <c r="V37" s="13"/>
      <c r="W37" s="13">
        <f t="shared" si="12"/>
        <v>-2.6706003456158645E-3</v>
      </c>
      <c r="AA37" t="s">
        <v>148</v>
      </c>
    </row>
    <row r="38" spans="1:28" x14ac:dyDescent="0.2">
      <c r="A38" s="1">
        <v>44567</v>
      </c>
      <c r="B38" s="4">
        <v>172.699997</v>
      </c>
      <c r="C38" s="4">
        <v>175.300003</v>
      </c>
      <c r="D38" s="4">
        <v>171.63999899999999</v>
      </c>
      <c r="E38" s="4">
        <v>172</v>
      </c>
      <c r="F38" s="4">
        <v>170.05697599999999</v>
      </c>
      <c r="G38" s="2">
        <v>96904000</v>
      </c>
      <c r="H38" s="4">
        <f t="shared" si="5"/>
        <v>96.903999999999996</v>
      </c>
      <c r="I38" s="10">
        <f t="shared" si="6"/>
        <v>-2.9199979999999925</v>
      </c>
      <c r="J38" s="6" t="b">
        <f t="shared" si="0"/>
        <v>1</v>
      </c>
      <c r="K38" s="5">
        <f t="shared" si="1"/>
        <v>2.1323724197877765E-2</v>
      </c>
      <c r="L38" s="5">
        <f t="shared" si="7"/>
        <v>-4.05325426844099E-3</v>
      </c>
      <c r="M38" s="5">
        <f t="shared" si="2"/>
        <v>9.2229259451347186E-3</v>
      </c>
      <c r="N38" s="4">
        <f t="shared" si="8"/>
        <v>176.4114507899946</v>
      </c>
      <c r="O38" s="4">
        <f t="shared" si="9"/>
        <v>174.01048620009504</v>
      </c>
      <c r="P38" s="5">
        <f t="shared" si="10"/>
        <v>1.3610026895350107E-2</v>
      </c>
      <c r="Q38" s="5">
        <f t="shared" si="3"/>
        <v>-2.7047290686785925E-2</v>
      </c>
      <c r="S38" s="13">
        <f t="shared" si="4"/>
        <v>-6.3003154558130122E-3</v>
      </c>
      <c r="T38" s="20" t="b">
        <f t="shared" si="11"/>
        <v>1</v>
      </c>
      <c r="U38" s="13"/>
      <c r="V38" s="13"/>
      <c r="W38" s="13">
        <f t="shared" si="12"/>
        <v>-4.9764315044699987E-3</v>
      </c>
    </row>
    <row r="39" spans="1:28" x14ac:dyDescent="0.2">
      <c r="A39" s="1">
        <v>44568</v>
      </c>
      <c r="B39" s="4">
        <v>172.88999899999999</v>
      </c>
      <c r="C39" s="4">
        <v>174.13999899999999</v>
      </c>
      <c r="D39" s="4">
        <v>171.029999</v>
      </c>
      <c r="E39" s="4">
        <v>172.16999799999999</v>
      </c>
      <c r="F39" s="4">
        <v>170.22505200000001</v>
      </c>
      <c r="G39" s="2">
        <v>86709100</v>
      </c>
      <c r="H39" s="4">
        <f t="shared" si="5"/>
        <v>86.709100000000007</v>
      </c>
      <c r="I39" s="10">
        <f t="shared" si="6"/>
        <v>0.16999799999999254</v>
      </c>
      <c r="J39" s="6" t="b">
        <f t="shared" si="0"/>
        <v>1</v>
      </c>
      <c r="K39" s="5">
        <f t="shared" si="1"/>
        <v>1.8183944443570892E-2</v>
      </c>
      <c r="L39" s="5">
        <f t="shared" si="7"/>
        <v>-4.1645034655821613E-3</v>
      </c>
      <c r="M39" s="5">
        <f t="shared" si="2"/>
        <v>4.7064667292665919E-3</v>
      </c>
      <c r="N39" s="4">
        <f t="shared" si="8"/>
        <v>175.70454199166215</v>
      </c>
      <c r="O39" s="4">
        <f t="shared" si="9"/>
        <v>173.85044374791286</v>
      </c>
      <c r="P39" s="5">
        <f t="shared" si="10"/>
        <v>1.0552363773483302E-2</v>
      </c>
      <c r="Q39" s="5">
        <f t="shared" si="3"/>
        <v>-2.6604565474943585E-2</v>
      </c>
      <c r="S39" s="13">
        <f t="shared" si="4"/>
        <v>-8.904396971914412E-3</v>
      </c>
      <c r="T39" s="20" t="b">
        <f t="shared" si="11"/>
        <v>0</v>
      </c>
      <c r="U39" s="13">
        <f t="shared" ref="U39:U44" si="13">(E39-E38)/E38</f>
        <v>9.8836046511623565E-4</v>
      </c>
      <c r="V39" s="13"/>
      <c r="W39" s="13">
        <f t="shared" si="12"/>
        <v>-4.0071593718367772E-3</v>
      </c>
    </row>
    <row r="40" spans="1:28" x14ac:dyDescent="0.2">
      <c r="A40" s="1">
        <v>44571</v>
      </c>
      <c r="B40" s="4">
        <v>169.08000200000001</v>
      </c>
      <c r="C40" s="4">
        <v>172.5</v>
      </c>
      <c r="D40" s="4">
        <v>168.16999799999999</v>
      </c>
      <c r="E40" s="4">
        <v>172.19000199999999</v>
      </c>
      <c r="F40" s="4">
        <v>170.24482699999999</v>
      </c>
      <c r="G40" s="2">
        <v>106765600</v>
      </c>
      <c r="H40" s="4">
        <f t="shared" si="5"/>
        <v>106.76560000000001</v>
      </c>
      <c r="I40" s="10">
        <f t="shared" si="6"/>
        <v>2.0004000000000133E-2</v>
      </c>
      <c r="J40" s="6" t="b">
        <f t="shared" si="0"/>
        <v>0</v>
      </c>
      <c r="K40" s="5">
        <f t="shared" si="1"/>
        <v>2.5747767446604879E-2</v>
      </c>
      <c r="L40" s="5">
        <f t="shared" si="7"/>
        <v>1.8393659588435449E-2</v>
      </c>
      <c r="M40" s="5">
        <f t="shared" si="2"/>
        <v>-1.2337688200483858E-2</v>
      </c>
      <c r="N40" s="4">
        <f t="shared" si="8"/>
        <v>175.11878532638514</v>
      </c>
      <c r="O40" s="4">
        <f t="shared" si="9"/>
        <v>173.70605750896391</v>
      </c>
      <c r="P40" s="5">
        <f t="shared" si="10"/>
        <v>8.0672545483238475E-3</v>
      </c>
      <c r="Q40" s="5">
        <f t="shared" si="3"/>
        <v>-3.9680422139943716E-2</v>
      </c>
      <c r="S40" s="13">
        <f t="shared" si="4"/>
        <v>-1.4954336974781223E-2</v>
      </c>
      <c r="T40" s="20" t="b">
        <f t="shared" si="11"/>
        <v>0</v>
      </c>
      <c r="U40" s="13">
        <f t="shared" si="13"/>
        <v>1.1618749045928509E-4</v>
      </c>
      <c r="V40" s="13"/>
      <c r="W40" s="13">
        <f t="shared" si="12"/>
        <v>-3.3337593817285259E-3</v>
      </c>
    </row>
    <row r="41" spans="1:28" x14ac:dyDescent="0.2">
      <c r="A41" s="1">
        <v>44572</v>
      </c>
      <c r="B41" s="4">
        <v>172.320007</v>
      </c>
      <c r="C41" s="4">
        <v>175.179993</v>
      </c>
      <c r="D41" s="4">
        <v>170.820007</v>
      </c>
      <c r="E41" s="4">
        <v>175.08000200000001</v>
      </c>
      <c r="F41" s="4">
        <v>173.10217299999999</v>
      </c>
      <c r="G41" s="2">
        <v>76138300</v>
      </c>
      <c r="H41" s="4">
        <f t="shared" si="5"/>
        <v>76.138300000000001</v>
      </c>
      <c r="I41" s="10">
        <f t="shared" si="6"/>
        <v>2.8900000000000148</v>
      </c>
      <c r="J41" s="6" t="b">
        <f t="shared" si="0"/>
        <v>0</v>
      </c>
      <c r="K41" s="5">
        <f t="shared" si="1"/>
        <v>2.5523860328608886E-2</v>
      </c>
      <c r="L41" s="5">
        <f t="shared" si="7"/>
        <v>1.6016683425506148E-2</v>
      </c>
      <c r="M41" s="5">
        <f t="shared" si="2"/>
        <v>-1.336006267696728E-2</v>
      </c>
      <c r="N41" s="4">
        <f t="shared" si="8"/>
        <v>175.11232143865428</v>
      </c>
      <c r="O41" s="4">
        <f t="shared" si="9"/>
        <v>173.82553094296705</v>
      </c>
      <c r="P41" s="5">
        <f t="shared" si="10"/>
        <v>7.3483720912124349E-3</v>
      </c>
      <c r="Q41" s="5">
        <f t="shared" si="3"/>
        <v>-2.4511778516727423E-2</v>
      </c>
      <c r="S41" s="13">
        <f t="shared" si="4"/>
        <v>3.8644660061471403E-4</v>
      </c>
      <c r="T41" s="20" t="b">
        <f t="shared" si="11"/>
        <v>0</v>
      </c>
      <c r="U41" s="13">
        <f t="shared" si="13"/>
        <v>1.678378515844384E-2</v>
      </c>
      <c r="V41" s="13"/>
      <c r="W41" s="13">
        <f t="shared" si="12"/>
        <v>-3.6911446814870543E-5</v>
      </c>
    </row>
    <row r="42" spans="1:28" x14ac:dyDescent="0.2">
      <c r="A42" s="1">
        <v>44573</v>
      </c>
      <c r="B42" s="4">
        <v>176.11999499999999</v>
      </c>
      <c r="C42" s="4">
        <v>177.179993</v>
      </c>
      <c r="D42" s="4">
        <v>174.820007</v>
      </c>
      <c r="E42" s="4">
        <v>175.529999</v>
      </c>
      <c r="F42" s="4">
        <v>173.54707300000001</v>
      </c>
      <c r="G42" s="2">
        <v>74805200</v>
      </c>
      <c r="H42" s="4">
        <f t="shared" si="5"/>
        <v>74.805199999999999</v>
      </c>
      <c r="I42" s="10">
        <f t="shared" si="6"/>
        <v>0.44999699999999621</v>
      </c>
      <c r="J42" s="6" t="b">
        <f t="shared" si="0"/>
        <v>1</v>
      </c>
      <c r="K42" s="5">
        <f t="shared" si="1"/>
        <v>1.3499518965240586E-2</v>
      </c>
      <c r="L42" s="5">
        <f t="shared" si="7"/>
        <v>-3.3499660274234344E-3</v>
      </c>
      <c r="M42" s="5">
        <f t="shared" si="2"/>
        <v>7.2813977178252387E-3</v>
      </c>
      <c r="N42" s="4">
        <f t="shared" si="8"/>
        <v>175.18193436554523</v>
      </c>
      <c r="O42" s="4">
        <f t="shared" si="9"/>
        <v>173.97374555662208</v>
      </c>
      <c r="P42" s="5">
        <f t="shared" si="10"/>
        <v>6.8967660010082667E-3</v>
      </c>
      <c r="Q42" s="5">
        <f t="shared" si="3"/>
        <v>-2.0660085005683748E-3</v>
      </c>
      <c r="S42" s="13">
        <f t="shared" si="4"/>
        <v>1.140562034373644E-2</v>
      </c>
      <c r="T42" s="20" t="b">
        <f t="shared" si="11"/>
        <v>0</v>
      </c>
      <c r="U42" s="13">
        <f t="shared" si="13"/>
        <v>2.5702364339703181E-3</v>
      </c>
      <c r="V42" s="13"/>
      <c r="W42" s="13">
        <f t="shared" si="12"/>
        <v>3.9753300235552749E-4</v>
      </c>
    </row>
    <row r="43" spans="1:28" x14ac:dyDescent="0.2">
      <c r="A43" s="1">
        <v>44574</v>
      </c>
      <c r="B43" s="4">
        <v>175.779999</v>
      </c>
      <c r="C43" s="4">
        <v>176.61999499999999</v>
      </c>
      <c r="D43" s="4">
        <v>171.78999300000001</v>
      </c>
      <c r="E43" s="4">
        <v>172.19000199999999</v>
      </c>
      <c r="F43" s="4">
        <v>170.24482699999999</v>
      </c>
      <c r="G43" s="2">
        <v>84505800</v>
      </c>
      <c r="H43" s="4">
        <f t="shared" si="5"/>
        <v>84.505799999999994</v>
      </c>
      <c r="I43" s="10">
        <f t="shared" si="6"/>
        <v>-3.339997000000011</v>
      </c>
      <c r="J43" s="6" t="b">
        <f t="shared" si="0"/>
        <v>1</v>
      </c>
      <c r="K43" s="5">
        <f t="shared" si="1"/>
        <v>2.8115735472438019E-2</v>
      </c>
      <c r="L43" s="5">
        <f t="shared" si="7"/>
        <v>-2.0423239392554617E-2</v>
      </c>
      <c r="M43" s="5">
        <f t="shared" si="2"/>
        <v>8.9945052852992615E-3</v>
      </c>
      <c r="N43" s="4">
        <f t="shared" si="8"/>
        <v>174.68327897128768</v>
      </c>
      <c r="O43" s="4">
        <f t="shared" si="9"/>
        <v>173.81863742126365</v>
      </c>
      <c r="P43" s="5">
        <f t="shared" si="10"/>
        <v>4.9497671163257224E-3</v>
      </c>
      <c r="Q43" s="5">
        <f t="shared" si="3"/>
        <v>-1.6563039051741359E-2</v>
      </c>
      <c r="S43" s="13">
        <f t="shared" si="4"/>
        <v>1.1087014396098238E-2</v>
      </c>
      <c r="T43" s="20" t="b">
        <f t="shared" si="11"/>
        <v>1</v>
      </c>
      <c r="U43" s="13">
        <f t="shared" si="13"/>
        <v>-1.9028069384310831E-2</v>
      </c>
      <c r="V43" s="13"/>
      <c r="W43" s="13">
        <f t="shared" si="12"/>
        <v>-2.8465001032414077E-3</v>
      </c>
    </row>
    <row r="44" spans="1:28" x14ac:dyDescent="0.2">
      <c r="A44" s="1">
        <v>44575</v>
      </c>
      <c r="B44" s="4">
        <v>171.33999600000001</v>
      </c>
      <c r="C44" s="4">
        <v>173.779999</v>
      </c>
      <c r="D44" s="4">
        <v>171.08999600000001</v>
      </c>
      <c r="E44" s="4">
        <v>173.070007</v>
      </c>
      <c r="F44" s="4">
        <v>171.11489900000001</v>
      </c>
      <c r="G44" s="2">
        <v>80440800</v>
      </c>
      <c r="H44" s="4">
        <f t="shared" si="5"/>
        <v>80.440799999999996</v>
      </c>
      <c r="I44" s="10">
        <f t="shared" si="6"/>
        <v>0.88000500000001125</v>
      </c>
      <c r="J44" s="6" t="b">
        <f t="shared" si="0"/>
        <v>0</v>
      </c>
      <c r="K44" s="5">
        <f t="shared" si="1"/>
        <v>1.5722736938984964E-2</v>
      </c>
      <c r="L44" s="5">
        <f t="shared" si="7"/>
        <v>1.0096947825305133E-2</v>
      </c>
      <c r="M44" s="5">
        <f t="shared" si="2"/>
        <v>-1.4555497447083223E-4</v>
      </c>
      <c r="N44" s="4">
        <f t="shared" si="8"/>
        <v>174.4144003094064</v>
      </c>
      <c r="O44" s="4">
        <f t="shared" si="9"/>
        <v>173.75353912376247</v>
      </c>
      <c r="P44" s="5">
        <f t="shared" si="10"/>
        <v>3.7890287984913423E-3</v>
      </c>
      <c r="Q44" s="5">
        <f t="shared" si="3"/>
        <v>-1.9060377488951525E-2</v>
      </c>
      <c r="S44" s="13">
        <f t="shared" si="4"/>
        <v>-3.6373218511830956E-3</v>
      </c>
      <c r="T44" s="20" t="b">
        <f t="shared" si="11"/>
        <v>0</v>
      </c>
      <c r="U44" s="13">
        <f t="shared" si="13"/>
        <v>5.1106625807461883E-3</v>
      </c>
      <c r="V44" s="13">
        <f>(E44-E39)/E39</f>
        <v>5.2274438662653138E-3</v>
      </c>
      <c r="W44" s="13">
        <f t="shared" si="12"/>
        <v>-1.5392352574596978E-3</v>
      </c>
    </row>
    <row r="45" spans="1:28" x14ac:dyDescent="0.2">
      <c r="A45" s="1">
        <v>44579</v>
      </c>
      <c r="B45" s="4">
        <v>171.509995</v>
      </c>
      <c r="C45" s="4">
        <v>172.53999300000001</v>
      </c>
      <c r="D45" s="4">
        <v>169.41000399999999</v>
      </c>
      <c r="E45" s="4">
        <v>169.800003</v>
      </c>
      <c r="F45" s="4">
        <v>167.881821</v>
      </c>
      <c r="G45" s="2">
        <v>90956700</v>
      </c>
      <c r="H45" s="4">
        <f t="shared" si="5"/>
        <v>90.956699999999998</v>
      </c>
      <c r="I45" s="10">
        <f t="shared" si="6"/>
        <v>-3.2700040000000001</v>
      </c>
      <c r="J45" s="6" t="b">
        <f t="shared" si="0"/>
        <v>1</v>
      </c>
      <c r="K45" s="5">
        <f t="shared" si="1"/>
        <v>1.8475821534128665E-2</v>
      </c>
      <c r="L45" s="5">
        <f t="shared" si="7"/>
        <v>-9.970217770690272E-3</v>
      </c>
      <c r="M45" s="5">
        <f t="shared" si="2"/>
        <v>9.0206184045659096E-3</v>
      </c>
      <c r="N45" s="4">
        <f t="shared" si="8"/>
        <v>173.645334091172</v>
      </c>
      <c r="O45" s="4">
        <f t="shared" si="9"/>
        <v>173.40975337387007</v>
      </c>
      <c r="P45" s="5">
        <f t="shared" si="10"/>
        <v>1.3566774974687061E-3</v>
      </c>
      <c r="Q45" s="5">
        <f t="shared" si="3"/>
        <v>-2.4390693325213497E-2</v>
      </c>
      <c r="S45" s="13">
        <f t="shared" si="4"/>
        <v>-6.3655098880551399E-3</v>
      </c>
      <c r="T45" s="20" t="b">
        <f t="shared" si="11"/>
        <v>1</v>
      </c>
      <c r="U45" s="13"/>
      <c r="V45" s="13"/>
      <c r="W45" s="13">
        <f t="shared" si="12"/>
        <v>-4.4094192731225024E-3</v>
      </c>
    </row>
    <row r="46" spans="1:28" x14ac:dyDescent="0.2">
      <c r="A46" s="1">
        <v>44580</v>
      </c>
      <c r="B46" s="4">
        <v>170</v>
      </c>
      <c r="C46" s="4">
        <v>171.08000200000001</v>
      </c>
      <c r="D46" s="4">
        <v>165.94000199999999</v>
      </c>
      <c r="E46" s="4">
        <v>166.229996</v>
      </c>
      <c r="F46" s="4">
        <v>164.352127</v>
      </c>
      <c r="G46" s="2">
        <v>94815000</v>
      </c>
      <c r="H46" s="4">
        <f t="shared" si="5"/>
        <v>94.814999999999998</v>
      </c>
      <c r="I46" s="10">
        <f t="shared" si="6"/>
        <v>-3.5700070000000039</v>
      </c>
      <c r="J46" s="6" t="b">
        <f t="shared" si="0"/>
        <v>1</v>
      </c>
      <c r="K46" s="5">
        <f t="shared" si="1"/>
        <v>3.0975050850005504E-2</v>
      </c>
      <c r="L46" s="5">
        <f t="shared" si="7"/>
        <v>-2.217649411764706E-2</v>
      </c>
      <c r="M46" s="5">
        <f t="shared" si="2"/>
        <v>9.568970596975146E-3</v>
      </c>
      <c r="N46" s="4">
        <f t="shared" si="8"/>
        <v>172.40944440931</v>
      </c>
      <c r="O46" s="4">
        <f t="shared" si="9"/>
        <v>172.78542664570745</v>
      </c>
      <c r="P46" s="5">
        <f t="shared" si="10"/>
        <v>-2.180751974960515E-3</v>
      </c>
      <c r="Q46" s="5">
        <f t="shared" si="3"/>
        <v>-3.7523712413057693E-2</v>
      </c>
      <c r="S46" s="13">
        <f t="shared" si="4"/>
        <v>-7.7109604631276311E-3</v>
      </c>
      <c r="T46" s="20" t="b">
        <f t="shared" si="11"/>
        <v>1</v>
      </c>
      <c r="U46" s="13"/>
      <c r="V46" s="13"/>
      <c r="W46" s="13">
        <f t="shared" si="12"/>
        <v>-7.1173215700290849E-3</v>
      </c>
    </row>
    <row r="47" spans="1:28" x14ac:dyDescent="0.2">
      <c r="A47" s="1">
        <v>44581</v>
      </c>
      <c r="B47" s="4">
        <v>166.979996</v>
      </c>
      <c r="C47" s="4">
        <v>169.679993</v>
      </c>
      <c r="D47" s="4">
        <v>164.179993</v>
      </c>
      <c r="E47" s="4">
        <v>164.509995</v>
      </c>
      <c r="F47" s="4">
        <v>162.65158099999999</v>
      </c>
      <c r="G47" s="2">
        <v>91420500</v>
      </c>
      <c r="H47" s="4">
        <f t="shared" si="5"/>
        <v>91.420500000000004</v>
      </c>
      <c r="I47" s="10">
        <f t="shared" si="6"/>
        <v>-1.7200009999999963</v>
      </c>
      <c r="J47" s="6" t="b">
        <f t="shared" si="0"/>
        <v>1</v>
      </c>
      <c r="K47" s="5">
        <f t="shared" si="1"/>
        <v>3.3499818702026625E-2</v>
      </c>
      <c r="L47" s="5">
        <f t="shared" si="7"/>
        <v>-1.4792197024606447E-2</v>
      </c>
      <c r="M47" s="5">
        <f t="shared" si="2"/>
        <v>9.3093681640003673E-3</v>
      </c>
      <c r="N47" s="4">
        <f t="shared" si="8"/>
        <v>171.09286950775834</v>
      </c>
      <c r="O47" s="4">
        <f t="shared" si="9"/>
        <v>172.06582389390681</v>
      </c>
      <c r="P47" s="5">
        <f t="shared" si="10"/>
        <v>-5.6867033029938951E-3</v>
      </c>
      <c r="Q47" s="5">
        <f t="shared" si="3"/>
        <v>-4.0404235007846845E-2</v>
      </c>
      <c r="S47" s="13">
        <f t="shared" si="4"/>
        <v>-8.2579508533771658E-3</v>
      </c>
      <c r="T47" s="20" t="b">
        <f t="shared" si="11"/>
        <v>1</v>
      </c>
      <c r="U47" s="13"/>
      <c r="V47" s="13"/>
      <c r="W47" s="13">
        <f t="shared" si="12"/>
        <v>-7.6363270356932184E-3</v>
      </c>
    </row>
    <row r="48" spans="1:28" x14ac:dyDescent="0.2">
      <c r="A48" s="1">
        <v>44582</v>
      </c>
      <c r="B48" s="4">
        <v>164.41999799999999</v>
      </c>
      <c r="C48" s="4">
        <v>166.33000200000001</v>
      </c>
      <c r="D48" s="4">
        <v>162.300003</v>
      </c>
      <c r="E48" s="4">
        <v>162.41000399999999</v>
      </c>
      <c r="F48" s="4">
        <v>160.57530199999999</v>
      </c>
      <c r="G48" s="2">
        <v>122848900</v>
      </c>
      <c r="H48" s="4">
        <f t="shared" si="5"/>
        <v>122.8489</v>
      </c>
      <c r="I48" s="10">
        <f t="shared" si="6"/>
        <v>-2.099991000000017</v>
      </c>
      <c r="J48" s="6" t="b">
        <f t="shared" si="0"/>
        <v>1</v>
      </c>
      <c r="K48" s="5">
        <f t="shared" si="1"/>
        <v>2.4830554069675548E-2</v>
      </c>
      <c r="L48" s="5">
        <f t="shared" si="7"/>
        <v>-1.2224753828302602E-2</v>
      </c>
      <c r="M48" s="5">
        <f t="shared" si="2"/>
        <v>1.0626623340234998E-2</v>
      </c>
      <c r="N48" s="4">
        <f t="shared" si="8"/>
        <v>169.64572525646528</v>
      </c>
      <c r="O48" s="4">
        <f t="shared" si="9"/>
        <v>171.22618738139317</v>
      </c>
      <c r="P48" s="5">
        <f t="shared" si="10"/>
        <v>-9.3162508076085979E-3</v>
      </c>
      <c r="Q48" s="5">
        <f t="shared" si="3"/>
        <v>-4.330036754748897E-2</v>
      </c>
      <c r="R48" s="38"/>
      <c r="S48" s="13">
        <f t="shared" si="4"/>
        <v>-1.9544985595438172E-2</v>
      </c>
      <c r="T48" s="20" t="b">
        <f t="shared" si="11"/>
        <v>1</v>
      </c>
      <c r="U48" s="13"/>
      <c r="V48" s="13"/>
      <c r="W48" s="13">
        <f t="shared" si="12"/>
        <v>-8.4582382390134131E-3</v>
      </c>
    </row>
    <row r="49" spans="1:23" x14ac:dyDescent="0.2">
      <c r="A49" s="1">
        <v>44585</v>
      </c>
      <c r="B49" s="4">
        <v>160.020004</v>
      </c>
      <c r="C49" s="4">
        <v>162.300003</v>
      </c>
      <c r="D49" s="4">
        <v>154.699997</v>
      </c>
      <c r="E49" s="4">
        <v>161.61999499999999</v>
      </c>
      <c r="F49" s="4">
        <v>159.79425000000001</v>
      </c>
      <c r="G49" s="2">
        <v>162294600</v>
      </c>
      <c r="H49" s="4">
        <f t="shared" si="5"/>
        <v>162.2946</v>
      </c>
      <c r="I49" s="10">
        <f t="shared" si="6"/>
        <v>-0.79000899999999774</v>
      </c>
      <c r="J49" s="6" t="b">
        <f t="shared" si="0"/>
        <v>0</v>
      </c>
      <c r="K49" s="5">
        <f t="shared" si="1"/>
        <v>4.9127382982431522E-2</v>
      </c>
      <c r="L49" s="5">
        <f t="shared" si="7"/>
        <v>9.9986936633246724E-3</v>
      </c>
      <c r="M49" s="5">
        <f t="shared" si="2"/>
        <v>-3.2929884284354637E-2</v>
      </c>
      <c r="N49" s="4">
        <f t="shared" si="8"/>
        <v>168.3081035470544</v>
      </c>
      <c r="O49" s="4">
        <f t="shared" si="9"/>
        <v>170.39086630475029</v>
      </c>
      <c r="P49" s="5">
        <f t="shared" si="10"/>
        <v>-1.2374702784964865E-2</v>
      </c>
      <c r="Q49" s="5">
        <f t="shared" si="3"/>
        <v>-8.0852355057580136E-2</v>
      </c>
      <c r="R49" s="38"/>
      <c r="S49" s="13">
        <f t="shared" si="4"/>
        <v>-3.5697036687093883E-2</v>
      </c>
      <c r="T49" s="20" t="b">
        <f t="shared" si="11"/>
        <v>1</v>
      </c>
      <c r="U49" s="13"/>
      <c r="V49" s="13"/>
      <c r="W49" s="13">
        <f t="shared" si="12"/>
        <v>-7.8847946648151982E-3</v>
      </c>
    </row>
    <row r="50" spans="1:23" x14ac:dyDescent="0.2">
      <c r="A50" s="1">
        <v>44586</v>
      </c>
      <c r="B50" s="4">
        <v>158.979996</v>
      </c>
      <c r="C50" s="4">
        <v>162.759995</v>
      </c>
      <c r="D50" s="4">
        <v>157.020004</v>
      </c>
      <c r="E50" s="4">
        <v>159.779999</v>
      </c>
      <c r="F50" s="4">
        <v>157.97500600000001</v>
      </c>
      <c r="G50" s="2">
        <v>115798400</v>
      </c>
      <c r="H50" s="4">
        <f t="shared" si="5"/>
        <v>115.7984</v>
      </c>
      <c r="I50" s="10">
        <f t="shared" si="6"/>
        <v>-1.8399959999999851</v>
      </c>
      <c r="J50" s="6" t="b">
        <f t="shared" si="0"/>
        <v>1</v>
      </c>
      <c r="K50" s="5">
        <f t="shared" si="1"/>
        <v>3.655579450883216E-2</v>
      </c>
      <c r="L50" s="5">
        <f t="shared" si="7"/>
        <v>5.0320985037639815E-3</v>
      </c>
      <c r="M50" s="5">
        <f t="shared" si="2"/>
        <v>-6.0820403494576871E-3</v>
      </c>
      <c r="N50" s="4">
        <f t="shared" si="8"/>
        <v>166.88675278921201</v>
      </c>
      <c r="O50" s="4">
        <f t="shared" si="9"/>
        <v>169.46818219129375</v>
      </c>
      <c r="P50" s="5">
        <f t="shared" si="10"/>
        <v>-1.5468150460943049E-2</v>
      </c>
      <c r="Q50" s="5">
        <f t="shared" si="3"/>
        <v>-5.9122420589453897E-2</v>
      </c>
      <c r="R50" s="38"/>
      <c r="S50" s="13">
        <f t="shared" si="4"/>
        <v>-2.4727893138554564E-2</v>
      </c>
      <c r="T50" s="20" t="b">
        <f t="shared" si="11"/>
        <v>1</v>
      </c>
      <c r="U50" s="13"/>
      <c r="V50" s="13"/>
      <c r="W50" s="13">
        <f t="shared" si="12"/>
        <v>-8.4449335943293947E-3</v>
      </c>
    </row>
    <row r="51" spans="1:23" x14ac:dyDescent="0.2">
      <c r="A51" s="1">
        <v>44587</v>
      </c>
      <c r="B51" s="4">
        <v>163.5</v>
      </c>
      <c r="C51" s="4">
        <v>164.38999899999999</v>
      </c>
      <c r="D51" s="4">
        <v>157.820007</v>
      </c>
      <c r="E51" s="4">
        <v>159.69000199999999</v>
      </c>
      <c r="F51" s="4">
        <v>157.886032</v>
      </c>
      <c r="G51" s="2">
        <v>108275300</v>
      </c>
      <c r="H51" s="4">
        <f t="shared" si="5"/>
        <v>108.2753</v>
      </c>
      <c r="I51" s="10">
        <f t="shared" si="6"/>
        <v>-8.9997000000010985E-2</v>
      </c>
      <c r="J51" s="6" t="b">
        <f t="shared" si="0"/>
        <v>1</v>
      </c>
      <c r="K51" s="5">
        <f t="shared" si="1"/>
        <v>4.1629652189788487E-2</v>
      </c>
      <c r="L51" s="5">
        <f t="shared" si="7"/>
        <v>-2.3302740061162123E-2</v>
      </c>
      <c r="M51" s="5">
        <f t="shared" si="2"/>
        <v>-4.1835633678559035E-4</v>
      </c>
      <c r="N51" s="4">
        <f t="shared" si="8"/>
        <v>165.68729432434333</v>
      </c>
      <c r="O51" s="4">
        <f t="shared" si="9"/>
        <v>168.61790565292037</v>
      </c>
      <c r="P51" s="5">
        <f t="shared" si="10"/>
        <v>-1.7687604475212126E-2</v>
      </c>
      <c r="Q51" s="5">
        <f t="shared" si="3"/>
        <v>-4.7482743661337194E-2</v>
      </c>
      <c r="R51" s="38"/>
      <c r="S51" s="39">
        <f t="shared" si="4"/>
        <v>-7.8297815751870552E-3</v>
      </c>
      <c r="T51" s="20" t="b">
        <f t="shared" si="11"/>
        <v>1</v>
      </c>
      <c r="U51" s="13"/>
      <c r="V51" s="13"/>
      <c r="W51" s="13">
        <f t="shared" si="12"/>
        <v>-7.1872598922436458E-3</v>
      </c>
    </row>
    <row r="52" spans="1:23" x14ac:dyDescent="0.2">
      <c r="A52" s="1">
        <v>44588</v>
      </c>
      <c r="B52" s="4">
        <v>162.449997</v>
      </c>
      <c r="C52" s="4">
        <v>163.83999600000001</v>
      </c>
      <c r="D52" s="4">
        <v>158.279999</v>
      </c>
      <c r="E52" s="4">
        <v>159.220001</v>
      </c>
      <c r="F52" s="4">
        <v>157.421356</v>
      </c>
      <c r="G52" s="2">
        <v>121954600</v>
      </c>
      <c r="H52" s="4">
        <f t="shared" si="5"/>
        <v>121.9546</v>
      </c>
      <c r="I52" s="10">
        <f t="shared" si="6"/>
        <v>-0.47000099999999634</v>
      </c>
      <c r="J52" s="6" t="b">
        <f t="shared" si="0"/>
        <v>1</v>
      </c>
      <c r="K52" s="5">
        <f t="shared" si="1"/>
        <v>3.5127603203990478E-2</v>
      </c>
      <c r="L52" s="5">
        <f t="shared" si="7"/>
        <v>-1.988301667989566E-2</v>
      </c>
      <c r="M52" s="5">
        <f t="shared" si="2"/>
        <v>5.4248357684156968E-3</v>
      </c>
      <c r="N52" s="4">
        <f t="shared" si="8"/>
        <v>164.60941210361943</v>
      </c>
      <c r="O52" s="4">
        <f t="shared" si="9"/>
        <v>167.80069655266644</v>
      </c>
      <c r="P52" s="5">
        <f t="shared" si="10"/>
        <v>-1.9387010792785851E-2</v>
      </c>
      <c r="Q52" s="5">
        <f t="shared" si="3"/>
        <v>-3.8451100837631015E-2</v>
      </c>
      <c r="R52" s="38"/>
      <c r="S52" s="13">
        <f t="shared" si="4"/>
        <v>-4.6741926466214645E-3</v>
      </c>
      <c r="T52" s="20" t="b">
        <f t="shared" si="11"/>
        <v>1</v>
      </c>
      <c r="U52" s="13"/>
      <c r="V52" s="13"/>
      <c r="W52" s="13">
        <f t="shared" si="12"/>
        <v>-6.5055212900867994E-3</v>
      </c>
    </row>
    <row r="53" spans="1:23" x14ac:dyDescent="0.2">
      <c r="A53" s="1">
        <v>44589</v>
      </c>
      <c r="B53" s="4">
        <v>165.71000699999999</v>
      </c>
      <c r="C53" s="4">
        <v>170.35000600000001</v>
      </c>
      <c r="D53" s="4">
        <v>162.800003</v>
      </c>
      <c r="E53" s="4">
        <v>170.33000200000001</v>
      </c>
      <c r="F53" s="4">
        <v>168.40585300000001</v>
      </c>
      <c r="G53" s="2">
        <v>179935700</v>
      </c>
      <c r="H53" s="4">
        <f t="shared" si="5"/>
        <v>179.9357</v>
      </c>
      <c r="I53" s="10">
        <f t="shared" si="6"/>
        <v>11.110001000000011</v>
      </c>
      <c r="J53" s="6" t="b">
        <f t="shared" si="0"/>
        <v>0</v>
      </c>
      <c r="K53" s="5">
        <f t="shared" si="1"/>
        <v>4.6375938948846354E-2</v>
      </c>
      <c r="L53" s="5">
        <f t="shared" si="7"/>
        <v>2.7880000029207756E-2</v>
      </c>
      <c r="M53" s="5">
        <f t="shared" si="2"/>
        <v>-3.443396742443551E-2</v>
      </c>
      <c r="N53" s="4">
        <f t="shared" si="8"/>
        <v>165.56284375301618</v>
      </c>
      <c r="O53" s="4">
        <f t="shared" si="9"/>
        <v>168.02063615678239</v>
      </c>
      <c r="P53" s="5">
        <f t="shared" si="10"/>
        <v>-1.4845072409076872E-2</v>
      </c>
      <c r="Q53" s="5">
        <f t="shared" si="3"/>
        <v>-1.6687565219269469E-2</v>
      </c>
      <c r="R53" s="38"/>
      <c r="S53" s="13">
        <f t="shared" si="4"/>
        <v>2.8914472223763157E-2</v>
      </c>
      <c r="T53" s="20" t="b">
        <f t="shared" si="11"/>
        <v>0</v>
      </c>
      <c r="U53" s="13">
        <f>(E53-E52)/E52</f>
        <v>6.9777671964717625E-2</v>
      </c>
      <c r="V53" s="13"/>
      <c r="W53" s="13">
        <f t="shared" si="12"/>
        <v>5.7920846518580331E-3</v>
      </c>
    </row>
    <row r="54" spans="1:23" x14ac:dyDescent="0.2">
      <c r="A54" s="1">
        <v>44592</v>
      </c>
      <c r="B54" s="4">
        <v>170.16000399999999</v>
      </c>
      <c r="C54" s="4">
        <v>175</v>
      </c>
      <c r="D54" s="4">
        <v>169.509995</v>
      </c>
      <c r="E54" s="4">
        <v>174.779999</v>
      </c>
      <c r="F54" s="4">
        <v>172.80555699999999</v>
      </c>
      <c r="G54" s="2">
        <v>115541600</v>
      </c>
      <c r="H54" s="4">
        <f t="shared" si="5"/>
        <v>115.5416</v>
      </c>
      <c r="I54" s="10">
        <f t="shared" si="6"/>
        <v>4.4499969999999962</v>
      </c>
      <c r="J54" s="6" t="b">
        <f t="shared" si="0"/>
        <v>0</v>
      </c>
      <c r="K54" s="5">
        <f t="shared" si="1"/>
        <v>3.2387500217907483E-2</v>
      </c>
      <c r="L54" s="5">
        <f t="shared" si="7"/>
        <v>2.7150886761850439E-2</v>
      </c>
      <c r="M54" s="5">
        <f t="shared" si="2"/>
        <v>-1.9441697228532097E-2</v>
      </c>
      <c r="N54" s="4">
        <f t="shared" si="8"/>
        <v>167.09903629418017</v>
      </c>
      <c r="O54" s="4">
        <f t="shared" si="9"/>
        <v>168.6084068388013</v>
      </c>
      <c r="P54" s="5">
        <f t="shared" si="10"/>
        <v>-9.0327902428106576E-3</v>
      </c>
      <c r="Q54" s="5">
        <f t="shared" si="3"/>
        <v>1.4428322025599903E-2</v>
      </c>
      <c r="R54" s="38"/>
      <c r="S54" s="13">
        <f t="shared" si="4"/>
        <v>4.7283119526255545E-2</v>
      </c>
      <c r="T54" s="20" t="b">
        <f t="shared" si="11"/>
        <v>0</v>
      </c>
      <c r="U54" s="13">
        <f>(E54-E53)/E53</f>
        <v>2.6125737965998475E-2</v>
      </c>
      <c r="V54" s="13"/>
      <c r="W54" s="13">
        <f t="shared" si="12"/>
        <v>9.2786068802710973E-3</v>
      </c>
    </row>
    <row r="55" spans="1:23" x14ac:dyDescent="0.2">
      <c r="A55" s="1">
        <v>44593</v>
      </c>
      <c r="B55" s="4">
        <v>174.009995</v>
      </c>
      <c r="C55" s="4">
        <v>174.83999600000001</v>
      </c>
      <c r="D55" s="4">
        <v>172.30999800000001</v>
      </c>
      <c r="E55" s="4">
        <v>174.61000100000001</v>
      </c>
      <c r="F55" s="4">
        <v>172.637497</v>
      </c>
      <c r="G55" s="2">
        <v>86213900</v>
      </c>
      <c r="H55" s="4">
        <f t="shared" si="5"/>
        <v>86.213899999999995</v>
      </c>
      <c r="I55" s="10">
        <f t="shared" si="6"/>
        <v>-0.16999799999999254</v>
      </c>
      <c r="J55" s="6" t="b">
        <f t="shared" si="0"/>
        <v>0</v>
      </c>
      <c r="K55" s="5">
        <f t="shared" si="1"/>
        <v>1.4682827632555634E-2</v>
      </c>
      <c r="L55" s="5">
        <f t="shared" si="7"/>
        <v>3.4481122765391008E-3</v>
      </c>
      <c r="M55" s="5">
        <f t="shared" si="2"/>
        <v>-1.9006384063679745E-3</v>
      </c>
      <c r="N55" s="4">
        <f t="shared" si="8"/>
        <v>168.35086374515015</v>
      </c>
      <c r="O55" s="4">
        <f t="shared" si="9"/>
        <v>169.13028459194902</v>
      </c>
      <c r="P55" s="5">
        <f t="shared" si="10"/>
        <v>-4.629740706164477E-3</v>
      </c>
      <c r="Q55" s="5">
        <f t="shared" si="3"/>
        <v>2.351716033273938E-2</v>
      </c>
      <c r="R55" s="38"/>
      <c r="S55" s="13">
        <f t="shared" si="4"/>
        <v>3.8545286376867799E-2</v>
      </c>
      <c r="T55" s="20" t="b">
        <f t="shared" si="11"/>
        <v>1</v>
      </c>
      <c r="U55" s="13">
        <f>(E55-E54)/E54</f>
        <v>-9.7263989571250967E-4</v>
      </c>
      <c r="V55" s="13"/>
      <c r="W55" s="13">
        <f t="shared" si="12"/>
        <v>7.4915300454882578E-3</v>
      </c>
    </row>
    <row r="56" spans="1:23" x14ac:dyDescent="0.2">
      <c r="A56" s="1">
        <v>44594</v>
      </c>
      <c r="B56" s="4">
        <v>174.75</v>
      </c>
      <c r="C56" s="4">
        <v>175.88000500000001</v>
      </c>
      <c r="D56" s="4">
        <v>173.33000200000001</v>
      </c>
      <c r="E56" s="4">
        <v>175.83999600000001</v>
      </c>
      <c r="F56" s="4">
        <v>173.85359199999999</v>
      </c>
      <c r="G56" s="2">
        <v>84914300</v>
      </c>
      <c r="H56" s="4">
        <f t="shared" si="5"/>
        <v>84.914299999999997</v>
      </c>
      <c r="I56" s="10">
        <f t="shared" si="6"/>
        <v>1.2299950000000024</v>
      </c>
      <c r="J56" s="6" t="b">
        <f t="shared" si="0"/>
        <v>0</v>
      </c>
      <c r="K56" s="5">
        <f t="shared" si="1"/>
        <v>1.4711838519450335E-2</v>
      </c>
      <c r="L56" s="5">
        <f t="shared" si="7"/>
        <v>6.2374592274678882E-3</v>
      </c>
      <c r="M56" s="5">
        <f t="shared" si="2"/>
        <v>-3.0207695953294021E-3</v>
      </c>
      <c r="N56" s="4">
        <f t="shared" si="8"/>
        <v>169.59905245429178</v>
      </c>
      <c r="O56" s="4">
        <f t="shared" si="9"/>
        <v>169.71373775786651</v>
      </c>
      <c r="P56" s="5">
        <f t="shared" si="10"/>
        <v>-6.7621429433186147E-4</v>
      </c>
      <c r="Q56" s="5">
        <f t="shared" si="3"/>
        <v>2.1998646169994061E-2</v>
      </c>
      <c r="R56" s="38"/>
      <c r="S56" s="13">
        <f t="shared" si="4"/>
        <v>3.7034125219543877E-2</v>
      </c>
      <c r="T56" s="20" t="b">
        <f t="shared" si="11"/>
        <v>0</v>
      </c>
      <c r="U56" s="13">
        <f>(E56-E55)/E55</f>
        <v>7.0442414120368869E-3</v>
      </c>
      <c r="V56" s="13">
        <f>(E56-E53)/E53</f>
        <v>3.2348934041578924E-2</v>
      </c>
      <c r="W56" s="13">
        <f t="shared" si="12"/>
        <v>7.4142103068217105E-3</v>
      </c>
    </row>
    <row r="57" spans="1:23" x14ac:dyDescent="0.2">
      <c r="A57" s="1">
        <v>44595</v>
      </c>
      <c r="B57" s="4">
        <v>174.479996</v>
      </c>
      <c r="C57" s="4">
        <v>176.240005</v>
      </c>
      <c r="D57" s="4">
        <v>172.11999499999999</v>
      </c>
      <c r="E57" s="4">
        <v>172.89999399999999</v>
      </c>
      <c r="F57" s="4">
        <v>170.946808</v>
      </c>
      <c r="G57" s="2">
        <v>89418100</v>
      </c>
      <c r="H57" s="4">
        <f t="shared" si="5"/>
        <v>89.418099999999995</v>
      </c>
      <c r="I57" s="10">
        <f t="shared" si="6"/>
        <v>-2.9400020000000211</v>
      </c>
      <c r="J57" s="6" t="b">
        <f t="shared" si="0"/>
        <v>1</v>
      </c>
      <c r="K57" s="5">
        <f t="shared" si="1"/>
        <v>2.3936847081595651E-2</v>
      </c>
      <c r="L57" s="5">
        <f t="shared" si="7"/>
        <v>-9.0554908082414644E-3</v>
      </c>
      <c r="M57" s="5">
        <f t="shared" si="2"/>
        <v>6.8160994310973834E-3</v>
      </c>
      <c r="N57" s="4">
        <f t="shared" si="8"/>
        <v>170.14920937857647</v>
      </c>
      <c r="O57" s="4">
        <f t="shared" si="9"/>
        <v>169.99080351805202</v>
      </c>
      <c r="P57" s="5">
        <f t="shared" si="10"/>
        <v>9.3098205453312271E-4</v>
      </c>
      <c r="Q57" s="5">
        <f t="shared" si="3"/>
        <v>1.1582690443413007E-2</v>
      </c>
      <c r="R57" s="38"/>
      <c r="S57" s="13">
        <f t="shared" si="4"/>
        <v>3.5796790614946096E-2</v>
      </c>
      <c r="T57" s="20" t="b">
        <f t="shared" si="11"/>
        <v>1</v>
      </c>
      <c r="U57" s="13"/>
      <c r="V57" s="13"/>
      <c r="W57" s="13">
        <f t="shared" si="12"/>
        <v>3.2438679127229446E-3</v>
      </c>
    </row>
    <row r="58" spans="1:23" x14ac:dyDescent="0.2">
      <c r="A58" s="1">
        <v>44596</v>
      </c>
      <c r="B58" s="4">
        <v>171.679993</v>
      </c>
      <c r="C58" s="4">
        <v>174.10000600000001</v>
      </c>
      <c r="D58" s="4">
        <v>170.679993</v>
      </c>
      <c r="E58" s="4">
        <v>172.38999899999999</v>
      </c>
      <c r="F58" s="4">
        <v>170.659729</v>
      </c>
      <c r="G58" s="2">
        <v>82465400</v>
      </c>
      <c r="H58" s="4">
        <f t="shared" si="5"/>
        <v>82.465400000000002</v>
      </c>
      <c r="I58" s="10">
        <f t="shared" si="6"/>
        <v>-0.50999500000000353</v>
      </c>
      <c r="J58" s="6" t="b">
        <f t="shared" si="0"/>
        <v>1</v>
      </c>
      <c r="K58" s="5">
        <f t="shared" si="1"/>
        <v>2.0037574058255389E-2</v>
      </c>
      <c r="L58" s="5">
        <f t="shared" si="7"/>
        <v>4.1356362357260392E-3</v>
      </c>
      <c r="M58" s="5">
        <f t="shared" si="2"/>
        <v>1.1872510447078233E-4</v>
      </c>
      <c r="N58" s="4">
        <f t="shared" si="8"/>
        <v>170.5226743154804</v>
      </c>
      <c r="O58" s="4">
        <f t="shared" si="9"/>
        <v>170.19942921213445</v>
      </c>
      <c r="P58" s="5">
        <f t="shared" si="10"/>
        <v>1.8956136164503558E-3</v>
      </c>
      <c r="Q58" s="5">
        <f t="shared" si="3"/>
        <v>9.2256754212371116E-4</v>
      </c>
      <c r="R58" s="38"/>
      <c r="S58" s="13">
        <f t="shared" si="4"/>
        <v>2.0978627615828149E-2</v>
      </c>
      <c r="T58" s="20" t="b">
        <f t="shared" si="11"/>
        <v>1</v>
      </c>
      <c r="U58" s="13"/>
      <c r="V58" s="13"/>
      <c r="W58" s="13">
        <f t="shared" si="12"/>
        <v>2.1949260785160719E-3</v>
      </c>
    </row>
    <row r="59" spans="1:23" x14ac:dyDescent="0.2">
      <c r="A59" s="1">
        <v>44599</v>
      </c>
      <c r="B59" s="4">
        <v>172.86000100000001</v>
      </c>
      <c r="C59" s="4">
        <v>173.949997</v>
      </c>
      <c r="D59" s="4">
        <v>170.949997</v>
      </c>
      <c r="E59" s="4">
        <v>171.66000399999999</v>
      </c>
      <c r="F59" s="4">
        <v>169.93705700000001</v>
      </c>
      <c r="G59" s="2">
        <v>77251200</v>
      </c>
      <c r="H59" s="4">
        <f t="shared" si="5"/>
        <v>77.251199999999997</v>
      </c>
      <c r="I59" s="10">
        <f t="shared" si="6"/>
        <v>-0.72999500000000239</v>
      </c>
      <c r="J59" s="6" t="b">
        <f t="shared" si="0"/>
        <v>1</v>
      </c>
      <c r="K59" s="5">
        <f t="shared" si="1"/>
        <v>1.7548991240988441E-2</v>
      </c>
      <c r="L59" s="5">
        <f t="shared" si="7"/>
        <v>-6.9420166207220177E-3</v>
      </c>
      <c r="M59" s="5">
        <f t="shared" si="2"/>
        <v>5.9253583958821963E-3</v>
      </c>
      <c r="N59" s="4">
        <f t="shared" si="8"/>
        <v>170.71222926290034</v>
      </c>
      <c r="O59" s="4">
        <f t="shared" si="9"/>
        <v>170.3264357154271</v>
      </c>
      <c r="P59" s="5">
        <f t="shared" si="10"/>
        <v>2.2599057439470927E-3</v>
      </c>
      <c r="Q59" s="5">
        <f t="shared" si="3"/>
        <v>1.3927985014681764E-3</v>
      </c>
      <c r="R59" s="38"/>
      <c r="S59" s="13">
        <f t="shared" si="4"/>
        <v>1.8966231951159342E-2</v>
      </c>
      <c r="T59" s="20" t="b">
        <f t="shared" si="11"/>
        <v>1</v>
      </c>
      <c r="U59" s="13"/>
      <c r="V59" s="13"/>
      <c r="W59" s="13">
        <f t="shared" si="12"/>
        <v>1.1116113923315793E-3</v>
      </c>
    </row>
    <row r="60" spans="1:23" x14ac:dyDescent="0.2">
      <c r="A60" s="1">
        <v>44600</v>
      </c>
      <c r="B60" s="4">
        <v>171.729996</v>
      </c>
      <c r="C60" s="4">
        <v>175.35000600000001</v>
      </c>
      <c r="D60" s="4">
        <v>171.429993</v>
      </c>
      <c r="E60" s="4">
        <v>174.83000200000001</v>
      </c>
      <c r="F60" s="4">
        <v>173.075256</v>
      </c>
      <c r="G60" s="2">
        <v>74829200</v>
      </c>
      <c r="H60" s="4">
        <f t="shared" si="5"/>
        <v>74.8292</v>
      </c>
      <c r="I60" s="10">
        <f t="shared" si="6"/>
        <v>3.169998000000021</v>
      </c>
      <c r="J60" s="6" t="b">
        <f t="shared" si="0"/>
        <v>0</v>
      </c>
      <c r="K60" s="5">
        <f t="shared" si="1"/>
        <v>2.2866552879110318E-2</v>
      </c>
      <c r="L60" s="5">
        <f t="shared" si="7"/>
        <v>1.8051627975348043E-2</v>
      </c>
      <c r="M60" s="5">
        <f t="shared" si="2"/>
        <v>-9.5972879144899693E-3</v>
      </c>
      <c r="N60" s="4">
        <f t="shared" si="8"/>
        <v>171.39852471908361</v>
      </c>
      <c r="O60" s="4">
        <f t="shared" si="9"/>
        <v>170.71805017495518</v>
      </c>
      <c r="P60" s="5">
        <f t="shared" si="10"/>
        <v>3.9701306953703625E-3</v>
      </c>
      <c r="Q60" s="5">
        <f t="shared" si="3"/>
        <v>1.8359715153885359E-4</v>
      </c>
      <c r="R60" s="38"/>
      <c r="S60" s="13">
        <f t="shared" si="4"/>
        <v>2.3054348264623287E-2</v>
      </c>
      <c r="T60" s="20" t="b">
        <f t="shared" si="11"/>
        <v>0</v>
      </c>
      <c r="U60" s="13">
        <f>(E60-E59)/E59</f>
        <v>1.8466724491046971E-2</v>
      </c>
      <c r="V60" s="13"/>
      <c r="W60" s="13">
        <f t="shared" si="12"/>
        <v>4.0201891753540667E-3</v>
      </c>
    </row>
    <row r="61" spans="1:23" x14ac:dyDescent="0.2">
      <c r="A61" s="1">
        <v>44601</v>
      </c>
      <c r="B61" s="4">
        <v>176.050003</v>
      </c>
      <c r="C61" s="4">
        <v>176.64999399999999</v>
      </c>
      <c r="D61" s="4">
        <v>174.89999399999999</v>
      </c>
      <c r="E61" s="4">
        <v>176.279999</v>
      </c>
      <c r="F61" s="4">
        <v>174.51068100000001</v>
      </c>
      <c r="G61" s="2">
        <v>71285000</v>
      </c>
      <c r="H61" s="4">
        <f t="shared" si="5"/>
        <v>71.284999999999997</v>
      </c>
      <c r="I61" s="10">
        <f t="shared" si="6"/>
        <v>1.4499969999999962</v>
      </c>
      <c r="J61" s="6" t="b">
        <f t="shared" si="0"/>
        <v>0</v>
      </c>
      <c r="K61" s="5">
        <f t="shared" si="1"/>
        <v>1.0005717896136692E-2</v>
      </c>
      <c r="L61" s="5">
        <f t="shared" si="7"/>
        <v>1.3064242890129339E-3</v>
      </c>
      <c r="M61" s="5">
        <f t="shared" si="2"/>
        <v>2.2259177435991631E-3</v>
      </c>
      <c r="N61" s="4">
        <f t="shared" si="8"/>
        <v>172.21210376590301</v>
      </c>
      <c r="O61" s="4">
        <f t="shared" si="9"/>
        <v>171.20169789887211</v>
      </c>
      <c r="P61" s="5">
        <f t="shared" si="10"/>
        <v>5.867217488989016E-3</v>
      </c>
      <c r="Q61" s="5">
        <f t="shared" si="3"/>
        <v>1.5608021592667923E-2</v>
      </c>
      <c r="S61" s="13">
        <f t="shared" si="4"/>
        <v>2.576990894977766E-2</v>
      </c>
      <c r="T61" s="20" t="b">
        <f t="shared" si="11"/>
        <v>0</v>
      </c>
      <c r="U61" s="13">
        <f>(E61-E60)/E60</f>
        <v>8.2937538375135178E-3</v>
      </c>
      <c r="V61" s="13"/>
      <c r="W61" s="13">
        <f t="shared" si="12"/>
        <v>4.746709740663331E-3</v>
      </c>
    </row>
    <row r="62" spans="1:23" x14ac:dyDescent="0.2">
      <c r="A62" s="1">
        <v>44602</v>
      </c>
      <c r="B62" s="4">
        <v>174.13999899999999</v>
      </c>
      <c r="C62" s="4">
        <v>175.479996</v>
      </c>
      <c r="D62" s="4">
        <v>171.550003</v>
      </c>
      <c r="E62" s="4">
        <v>172.11999499999999</v>
      </c>
      <c r="F62" s="4">
        <v>170.392426</v>
      </c>
      <c r="G62" s="2">
        <v>90865900</v>
      </c>
      <c r="H62" s="4">
        <f t="shared" si="5"/>
        <v>90.865899999999996</v>
      </c>
      <c r="I62" s="10">
        <f t="shared" si="6"/>
        <v>-4.1600040000000149</v>
      </c>
      <c r="J62" s="6" t="b">
        <f t="shared" si="0"/>
        <v>1</v>
      </c>
      <c r="K62" s="5">
        <f t="shared" si="1"/>
        <v>2.2908731747442731E-2</v>
      </c>
      <c r="L62" s="5">
        <f t="shared" si="7"/>
        <v>-1.159988521649182E-2</v>
      </c>
      <c r="M62" s="5">
        <f t="shared" si="2"/>
        <v>6.7477527237350347E-3</v>
      </c>
      <c r="N62" s="4">
        <f t="shared" si="8"/>
        <v>172.19675230491919</v>
      </c>
      <c r="O62" s="4">
        <f t="shared" si="9"/>
        <v>171.28154982070933</v>
      </c>
      <c r="P62" s="5">
        <f t="shared" si="10"/>
        <v>5.3148649551139774E-3</v>
      </c>
      <c r="Q62" s="27">
        <f t="shared" si="3"/>
        <v>-3.755874000306028E-3</v>
      </c>
      <c r="R62" s="38"/>
      <c r="S62" s="13">
        <f t="shared" si="4"/>
        <v>1.90668154371865E-2</v>
      </c>
      <c r="T62" s="20" t="b">
        <f t="shared" si="11"/>
        <v>1</v>
      </c>
      <c r="U62" s="13">
        <f>(E62-E61)/E61</f>
        <v>-2.3598842884041626E-2</v>
      </c>
      <c r="V62" s="13"/>
      <c r="W62" s="13">
        <f t="shared" si="12"/>
        <v>-8.9142752734097094E-5</v>
      </c>
    </row>
    <row r="63" spans="1:23" x14ac:dyDescent="0.2">
      <c r="A63" s="1">
        <v>44603</v>
      </c>
      <c r="B63" s="4">
        <v>172.33000200000001</v>
      </c>
      <c r="C63" s="4">
        <v>173.08000200000001</v>
      </c>
      <c r="D63" s="4">
        <v>168.03999300000001</v>
      </c>
      <c r="E63" s="4">
        <v>168.63999899999999</v>
      </c>
      <c r="F63" s="4">
        <v>166.947372</v>
      </c>
      <c r="G63" s="2">
        <v>98670700</v>
      </c>
      <c r="H63" s="4">
        <f t="shared" si="5"/>
        <v>98.670699999999997</v>
      </c>
      <c r="I63" s="10">
        <f t="shared" si="6"/>
        <v>-3.4799959999999999</v>
      </c>
      <c r="J63" s="6" t="b">
        <f t="shared" si="0"/>
        <v>1</v>
      </c>
      <c r="K63" s="5">
        <f t="shared" si="1"/>
        <v>2.9992913651216334E-2</v>
      </c>
      <c r="L63" s="5">
        <f t="shared" si="7"/>
        <v>-2.1412423589480482E-2</v>
      </c>
      <c r="M63" s="5">
        <f t="shared" si="2"/>
        <v>6.5021485688826954E-3</v>
      </c>
      <c r="N63" s="4">
        <f t="shared" si="8"/>
        <v>171.60396008743265</v>
      </c>
      <c r="O63" s="4">
        <f t="shared" si="9"/>
        <v>171.05184974934329</v>
      </c>
      <c r="P63" s="5">
        <f t="shared" si="10"/>
        <v>3.2173519644188974E-3</v>
      </c>
      <c r="Q63" s="27">
        <f t="shared" si="3"/>
        <v>-2.0768559686016534E-2</v>
      </c>
      <c r="R63" s="38"/>
      <c r="S63" s="13">
        <f t="shared" si="4"/>
        <v>8.6014443478769752E-3</v>
      </c>
      <c r="T63" s="20" t="b">
        <f t="shared" si="11"/>
        <v>1</v>
      </c>
      <c r="U63" s="13"/>
      <c r="V63" s="13"/>
      <c r="W63" s="13">
        <f t="shared" si="12"/>
        <v>-3.4425284423299693E-3</v>
      </c>
    </row>
    <row r="64" spans="1:23" x14ac:dyDescent="0.2">
      <c r="A64" s="1">
        <v>44606</v>
      </c>
      <c r="B64" s="4">
        <v>167.36999499999999</v>
      </c>
      <c r="C64" s="4">
        <v>169.58000200000001</v>
      </c>
      <c r="D64" s="4">
        <v>166.55999800000001</v>
      </c>
      <c r="E64" s="4">
        <v>168.88000500000001</v>
      </c>
      <c r="F64" s="4">
        <v>167.18495200000001</v>
      </c>
      <c r="G64" s="2">
        <v>86185500</v>
      </c>
      <c r="H64" s="4">
        <f t="shared" si="5"/>
        <v>86.185500000000005</v>
      </c>
      <c r="I64" s="10">
        <f t="shared" si="6"/>
        <v>0.24000600000002237</v>
      </c>
      <c r="J64" s="6" t="b">
        <f t="shared" si="0"/>
        <v>0</v>
      </c>
      <c r="K64" s="5">
        <f t="shared" si="1"/>
        <v>1.8131628459793811E-2</v>
      </c>
      <c r="L64" s="5">
        <f t="shared" si="7"/>
        <v>9.0219874834794773E-3</v>
      </c>
      <c r="M64" s="5">
        <f t="shared" si="2"/>
        <v>-3.7521254052849018E-3</v>
      </c>
      <c r="N64" s="4">
        <f t="shared" si="8"/>
        <v>171.14996757286053</v>
      </c>
      <c r="O64" s="4">
        <f t="shared" si="9"/>
        <v>170.86299368418301</v>
      </c>
      <c r="P64" s="5">
        <f t="shared" si="10"/>
        <v>1.6767393692631244E-3</v>
      </c>
      <c r="Q64" s="5">
        <f t="shared" si="3"/>
        <v>-2.6818407493454662E-2</v>
      </c>
      <c r="S64" s="13">
        <f t="shared" si="4"/>
        <v>-9.1730404342155215E-3</v>
      </c>
      <c r="T64" s="20" t="b">
        <f t="shared" si="11"/>
        <v>0</v>
      </c>
      <c r="U64" s="13"/>
      <c r="V64" s="13"/>
      <c r="W64" s="13">
        <f t="shared" si="12"/>
        <v>-2.6455829710503825E-3</v>
      </c>
    </row>
    <row r="65" spans="1:23" x14ac:dyDescent="0.2">
      <c r="A65" s="1">
        <v>44607</v>
      </c>
      <c r="B65" s="4">
        <v>170.970001</v>
      </c>
      <c r="C65" s="4">
        <v>172.949997</v>
      </c>
      <c r="D65" s="4">
        <v>170.25</v>
      </c>
      <c r="E65" s="4">
        <v>172.78999300000001</v>
      </c>
      <c r="F65" s="4">
        <v>171.05569499999999</v>
      </c>
      <c r="G65" s="2">
        <v>62527400</v>
      </c>
      <c r="H65" s="4">
        <f t="shared" si="5"/>
        <v>62.5274</v>
      </c>
      <c r="I65" s="10">
        <f t="shared" si="6"/>
        <v>3.9099879999999985</v>
      </c>
      <c r="J65" s="6" t="b">
        <f t="shared" si="0"/>
        <v>0</v>
      </c>
      <c r="K65" s="5">
        <f t="shared" si="1"/>
        <v>1.5859013215859009E-2</v>
      </c>
      <c r="L65" s="5">
        <f t="shared" si="7"/>
        <v>1.0645095568549557E-2</v>
      </c>
      <c r="M65" s="5">
        <f t="shared" si="2"/>
        <v>-4.7324229074889035E-3</v>
      </c>
      <c r="N65" s="4">
        <f t="shared" si="8"/>
        <v>171.42330514405046</v>
      </c>
      <c r="O65" s="4">
        <f t="shared" si="9"/>
        <v>171.03055884208015</v>
      </c>
      <c r="P65" s="5">
        <f t="shared" si="10"/>
        <v>2.2910904771102905E-3</v>
      </c>
      <c r="Q65" s="5">
        <f t="shared" si="3"/>
        <v>-6.8444902696544532E-3</v>
      </c>
      <c r="S65" s="13">
        <f t="shared" si="4"/>
        <v>8.9059760845622872E-3</v>
      </c>
      <c r="T65" s="20" t="b">
        <f t="shared" si="11"/>
        <v>0</v>
      </c>
      <c r="U65" s="13"/>
      <c r="V65" s="13"/>
      <c r="W65" s="13">
        <f t="shared" si="12"/>
        <v>1.5970646975060868E-3</v>
      </c>
    </row>
    <row r="66" spans="1:23" x14ac:dyDescent="0.2">
      <c r="A66" s="1">
        <v>44608</v>
      </c>
      <c r="B66" s="4">
        <v>171.85000600000001</v>
      </c>
      <c r="C66" s="4">
        <v>173.33999600000001</v>
      </c>
      <c r="D66" s="4">
        <v>170.050003</v>
      </c>
      <c r="E66" s="4">
        <v>172.550003</v>
      </c>
      <c r="F66" s="4">
        <v>170.81811500000001</v>
      </c>
      <c r="G66" s="2">
        <v>61177400</v>
      </c>
      <c r="H66" s="4">
        <f t="shared" si="5"/>
        <v>61.177399999999999</v>
      </c>
      <c r="I66" s="10">
        <f t="shared" si="6"/>
        <v>-0.23999000000000592</v>
      </c>
      <c r="J66" s="6" t="b">
        <f t="shared" ref="J66:J129" si="14">(E66-D66)&lt;(C66-E66)</f>
        <v>0</v>
      </c>
      <c r="K66" s="5">
        <f t="shared" ref="K66:K129" si="15">(C66-D66)/D66</f>
        <v>1.9347209302901392E-2</v>
      </c>
      <c r="L66" s="5">
        <f t="shared" si="7"/>
        <v>4.0733021563001647E-3</v>
      </c>
      <c r="M66" s="5">
        <f t="shared" ref="M66:M129" si="16">(D66-F66)/D66</f>
        <v>-4.5169772799122038E-3</v>
      </c>
      <c r="N66" s="4">
        <f t="shared" si="8"/>
        <v>171.61108812004204</v>
      </c>
      <c r="O66" s="4">
        <f t="shared" si="9"/>
        <v>171.1626844210297</v>
      </c>
      <c r="P66" s="5">
        <f t="shared" si="10"/>
        <v>2.6129063332940763E-3</v>
      </c>
      <c r="Q66" s="5">
        <f t="shared" ref="Q66:Q129" si="17">(D66-N66)/N66</f>
        <v>-9.0966448447087362E-3</v>
      </c>
      <c r="S66" s="13">
        <f t="shared" ref="S66:S129" si="18">(C66-N66)/N66</f>
        <v>1.0074569766427918E-2</v>
      </c>
      <c r="T66" s="20" t="b">
        <f t="shared" si="11"/>
        <v>1</v>
      </c>
      <c r="U66" s="13"/>
      <c r="V66" s="13"/>
      <c r="W66" s="13">
        <f t="shared" si="12"/>
        <v>1.0954343450196775E-3</v>
      </c>
    </row>
    <row r="67" spans="1:23" x14ac:dyDescent="0.2">
      <c r="A67" s="1">
        <v>44609</v>
      </c>
      <c r="B67" s="4">
        <v>171.029999</v>
      </c>
      <c r="C67" s="4">
        <v>171.91000399999999</v>
      </c>
      <c r="D67" s="4">
        <v>168.470001</v>
      </c>
      <c r="E67" s="4">
        <v>168.88000500000001</v>
      </c>
      <c r="F67" s="4">
        <v>167.18495200000001</v>
      </c>
      <c r="G67" s="2">
        <v>69589300</v>
      </c>
      <c r="H67" s="4">
        <f t="shared" ref="H67:H130" si="19">(G67/1000000)</f>
        <v>69.589299999999994</v>
      </c>
      <c r="I67" s="10">
        <f t="shared" ref="I67:I130" si="20">(E67-E66)</f>
        <v>-3.6699979999999925</v>
      </c>
      <c r="J67" s="6" t="b">
        <f t="shared" si="14"/>
        <v>1</v>
      </c>
      <c r="K67" s="5">
        <f t="shared" si="15"/>
        <v>2.0419083395149917E-2</v>
      </c>
      <c r="L67" s="5">
        <f t="shared" ref="L67:L130" si="21">(E67-B67)/B67</f>
        <v>-1.2570858987141737E-2</v>
      </c>
      <c r="M67" s="5">
        <f t="shared" si="16"/>
        <v>7.6277615740026417E-3</v>
      </c>
      <c r="N67" s="4">
        <f t="shared" ref="N67:N130" si="22">(E67-N66)*(2/($Y$1+1))+N66</f>
        <v>171.15590760003505</v>
      </c>
      <c r="O67" s="4">
        <f t="shared" ref="O67:O130" si="23">(E67-O66)*(2/($Y$2+1))+O66</f>
        <v>170.96419055833147</v>
      </c>
      <c r="P67" s="5">
        <f t="shared" ref="P67:P130" si="24">(N67-O67)/N67</f>
        <v>1.1201310220129623E-3</v>
      </c>
      <c r="Q67" s="5">
        <f t="shared" si="17"/>
        <v>-1.5692748428594139E-2</v>
      </c>
      <c r="S67" s="13">
        <f t="shared" si="18"/>
        <v>4.4059034276932082E-3</v>
      </c>
      <c r="T67" s="20" t="b">
        <f t="shared" ref="T67:T130" si="25">(E67&lt;E66)</f>
        <v>1</v>
      </c>
      <c r="U67" s="13"/>
      <c r="V67" s="13"/>
      <c r="W67" s="13">
        <f t="shared" si="12"/>
        <v>-2.652395745481153E-3</v>
      </c>
    </row>
    <row r="68" spans="1:23" x14ac:dyDescent="0.2">
      <c r="A68" s="1">
        <v>44610</v>
      </c>
      <c r="B68" s="4">
        <v>169.820007</v>
      </c>
      <c r="C68" s="4">
        <v>170.53999300000001</v>
      </c>
      <c r="D68" s="4">
        <v>166.19000199999999</v>
      </c>
      <c r="E68" s="4">
        <v>167.300003</v>
      </c>
      <c r="F68" s="4">
        <v>165.62080399999999</v>
      </c>
      <c r="G68" s="2">
        <v>82772700</v>
      </c>
      <c r="H68" s="4">
        <f t="shared" si="19"/>
        <v>82.7727</v>
      </c>
      <c r="I68" s="10">
        <f t="shared" si="20"/>
        <v>-1.5800020000000075</v>
      </c>
      <c r="J68" s="6" t="b">
        <f t="shared" si="14"/>
        <v>1</v>
      </c>
      <c r="K68" s="5">
        <f t="shared" si="15"/>
        <v>2.6174805630004249E-2</v>
      </c>
      <c r="L68" s="5">
        <f t="shared" si="21"/>
        <v>-1.4839264492551811E-2</v>
      </c>
      <c r="M68" s="5">
        <f t="shared" si="16"/>
        <v>3.4249834114569665E-3</v>
      </c>
      <c r="N68" s="4">
        <f t="shared" si="22"/>
        <v>170.51325683336253</v>
      </c>
      <c r="O68" s="4">
        <f t="shared" si="23"/>
        <v>170.64556555325916</v>
      </c>
      <c r="P68" s="5">
        <f t="shared" si="24"/>
        <v>-7.7594389054411802E-4</v>
      </c>
      <c r="Q68" s="5">
        <f t="shared" si="17"/>
        <v>-2.5354361963700729E-2</v>
      </c>
      <c r="S68" s="13">
        <f t="shared" si="18"/>
        <v>1.5679817003088064E-4</v>
      </c>
      <c r="T68" s="20" t="b">
        <f t="shared" si="25"/>
        <v>1</v>
      </c>
      <c r="U68" s="13"/>
      <c r="V68" s="13"/>
      <c r="W68" s="13">
        <f t="shared" ref="W68:W131" si="26">(N68-N67)/N67</f>
        <v>-3.7547682442506916E-3</v>
      </c>
    </row>
    <row r="69" spans="1:23" x14ac:dyDescent="0.2">
      <c r="A69" s="1">
        <v>44614</v>
      </c>
      <c r="B69" s="4">
        <v>164.979996</v>
      </c>
      <c r="C69" s="4">
        <v>166.69000199999999</v>
      </c>
      <c r="D69" s="4">
        <v>162.14999399999999</v>
      </c>
      <c r="E69" s="4">
        <v>164.320007</v>
      </c>
      <c r="F69" s="4">
        <v>162.670715</v>
      </c>
      <c r="G69" s="2">
        <v>91162800</v>
      </c>
      <c r="H69" s="4">
        <f t="shared" si="19"/>
        <v>91.162800000000004</v>
      </c>
      <c r="I69" s="10">
        <f t="shared" si="20"/>
        <v>-2.9799959999999999</v>
      </c>
      <c r="J69" s="6" t="b">
        <f t="shared" si="14"/>
        <v>1</v>
      </c>
      <c r="K69" s="5">
        <f t="shared" si="15"/>
        <v>2.7998816947227272E-2</v>
      </c>
      <c r="L69" s="5">
        <f t="shared" si="21"/>
        <v>-4.0004183295046019E-3</v>
      </c>
      <c r="M69" s="5">
        <f t="shared" si="16"/>
        <v>-3.2113538036887554E-3</v>
      </c>
      <c r="N69" s="4">
        <f t="shared" si="22"/>
        <v>169.4810485278021</v>
      </c>
      <c r="O69" s="4">
        <f t="shared" si="23"/>
        <v>170.09551698341053</v>
      </c>
      <c r="P69" s="5">
        <f t="shared" si="24"/>
        <v>-3.6255879990477664E-3</v>
      </c>
      <c r="Q69" s="5">
        <f t="shared" si="17"/>
        <v>-4.3255895520374392E-2</v>
      </c>
      <c r="S69" s="13">
        <f t="shared" si="18"/>
        <v>-1.646819247371047E-2</v>
      </c>
      <c r="T69" s="20" t="b">
        <f t="shared" si="25"/>
        <v>1</v>
      </c>
      <c r="U69" s="13">
        <f>(E69-E68)/E68</f>
        <v>-1.7812288981250046E-2</v>
      </c>
      <c r="V69" s="13"/>
      <c r="W69" s="13">
        <f t="shared" si="26"/>
        <v>-6.0535369784718678E-3</v>
      </c>
    </row>
    <row r="70" spans="1:23" x14ac:dyDescent="0.2">
      <c r="A70" s="1">
        <v>44615</v>
      </c>
      <c r="B70" s="4">
        <v>165.53999300000001</v>
      </c>
      <c r="C70" s="4">
        <v>166.14999399999999</v>
      </c>
      <c r="D70" s="4">
        <v>159.75</v>
      </c>
      <c r="E70" s="4">
        <v>160.070007</v>
      </c>
      <c r="F70" s="4">
        <v>158.46339399999999</v>
      </c>
      <c r="G70" s="2">
        <v>90009200</v>
      </c>
      <c r="H70" s="4">
        <f t="shared" si="19"/>
        <v>90.009200000000007</v>
      </c>
      <c r="I70" s="10">
        <f t="shared" si="20"/>
        <v>-4.25</v>
      </c>
      <c r="J70" s="6" t="b">
        <f t="shared" si="14"/>
        <v>1</v>
      </c>
      <c r="K70" s="5">
        <f t="shared" si="15"/>
        <v>4.0062560250391191E-2</v>
      </c>
      <c r="L70" s="5">
        <f t="shared" si="21"/>
        <v>-3.304329002841027E-2</v>
      </c>
      <c r="M70" s="5">
        <f t="shared" si="16"/>
        <v>8.0538716744914304E-3</v>
      </c>
      <c r="N70" s="4">
        <f t="shared" si="22"/>
        <v>167.91254160650175</v>
      </c>
      <c r="O70" s="4">
        <f t="shared" si="23"/>
        <v>169.22373350659223</v>
      </c>
      <c r="P70" s="5">
        <f t="shared" si="24"/>
        <v>-7.8087788294171527E-3</v>
      </c>
      <c r="Q70" s="5">
        <f t="shared" si="17"/>
        <v>-4.861186382152699E-2</v>
      </c>
      <c r="S70" s="13">
        <f t="shared" si="18"/>
        <v>-1.0496819294369537E-2</v>
      </c>
      <c r="T70" s="20" t="b">
        <f t="shared" si="25"/>
        <v>1</v>
      </c>
      <c r="U70" s="13">
        <f>(E70-E69)/E69</f>
        <v>-2.5864166376283079E-2</v>
      </c>
      <c r="V70" s="13"/>
      <c r="W70" s="13">
        <f t="shared" si="26"/>
        <v>-9.2547629066801092E-3</v>
      </c>
    </row>
    <row r="71" spans="1:23" x14ac:dyDescent="0.2">
      <c r="A71" s="1">
        <v>44616</v>
      </c>
      <c r="B71" s="4">
        <v>152.58000200000001</v>
      </c>
      <c r="C71" s="4">
        <v>162.85000600000001</v>
      </c>
      <c r="D71" s="4">
        <v>152</v>
      </c>
      <c r="E71" s="4">
        <v>162.740005</v>
      </c>
      <c r="F71" s="4">
        <v>161.106583</v>
      </c>
      <c r="G71" s="2">
        <v>141147500</v>
      </c>
      <c r="H71" s="4">
        <f t="shared" si="19"/>
        <v>141.14750000000001</v>
      </c>
      <c r="I71" s="10">
        <f t="shared" si="20"/>
        <v>2.6699979999999925</v>
      </c>
      <c r="J71" s="6" t="b">
        <f t="shared" si="14"/>
        <v>0</v>
      </c>
      <c r="K71" s="5">
        <f t="shared" si="15"/>
        <v>7.1381618421052687E-2</v>
      </c>
      <c r="L71" s="5">
        <f t="shared" si="21"/>
        <v>6.6588038188648002E-2</v>
      </c>
      <c r="M71" s="5">
        <f t="shared" si="16"/>
        <v>-5.9911730263157902E-2</v>
      </c>
      <c r="N71" s="4">
        <f t="shared" si="22"/>
        <v>167.05045217208479</v>
      </c>
      <c r="O71" s="4">
        <f t="shared" si="23"/>
        <v>168.65993102775812</v>
      </c>
      <c r="P71" s="5">
        <f t="shared" si="24"/>
        <v>-9.6346872142276368E-3</v>
      </c>
      <c r="Q71" s="5">
        <f t="shared" si="17"/>
        <v>-9.00952495272552E-2</v>
      </c>
      <c r="S71" s="13">
        <f t="shared" si="18"/>
        <v>-2.5144775829506572E-2</v>
      </c>
      <c r="T71" s="20" t="b">
        <f t="shared" si="25"/>
        <v>0</v>
      </c>
      <c r="U71" s="13">
        <f>(E71-E70)/E70</f>
        <v>1.6680189187472157E-2</v>
      </c>
      <c r="V71" s="13"/>
      <c r="W71" s="13">
        <f t="shared" si="26"/>
        <v>-5.1341574975217784E-3</v>
      </c>
    </row>
    <row r="72" spans="1:23" x14ac:dyDescent="0.2">
      <c r="A72" s="1">
        <v>44617</v>
      </c>
      <c r="B72" s="4">
        <v>163.83999600000001</v>
      </c>
      <c r="C72" s="4">
        <v>165.11999499999999</v>
      </c>
      <c r="D72" s="4">
        <v>160.86999499999999</v>
      </c>
      <c r="E72" s="4">
        <v>164.85000600000001</v>
      </c>
      <c r="F72" s="4">
        <v>163.195404</v>
      </c>
      <c r="G72" s="2">
        <v>91974200</v>
      </c>
      <c r="H72" s="4">
        <f t="shared" si="19"/>
        <v>91.974199999999996</v>
      </c>
      <c r="I72" s="10">
        <f t="shared" si="20"/>
        <v>2.1100010000000111</v>
      </c>
      <c r="J72" s="6" t="b">
        <f t="shared" si="14"/>
        <v>0</v>
      </c>
      <c r="K72" s="5">
        <f t="shared" si="15"/>
        <v>2.6418848337752484E-2</v>
      </c>
      <c r="L72" s="5">
        <f t="shared" si="21"/>
        <v>6.1646119669094349E-3</v>
      </c>
      <c r="M72" s="5">
        <f t="shared" si="16"/>
        <v>-1.4455206516292909E-2</v>
      </c>
      <c r="N72" s="4">
        <f t="shared" si="22"/>
        <v>166.683711143404</v>
      </c>
      <c r="O72" s="4">
        <f t="shared" si="23"/>
        <v>168.32863319925741</v>
      </c>
      <c r="P72" s="5">
        <f t="shared" si="24"/>
        <v>-9.8685231122447713E-3</v>
      </c>
      <c r="Q72" s="5">
        <f t="shared" si="17"/>
        <v>-3.4878729922219326E-2</v>
      </c>
      <c r="S72" s="13">
        <f t="shared" si="18"/>
        <v>-9.3813374604953866E-3</v>
      </c>
      <c r="T72" s="20" t="b">
        <f t="shared" si="25"/>
        <v>0</v>
      </c>
      <c r="U72" s="13"/>
      <c r="V72" s="13"/>
      <c r="W72" s="13">
        <f t="shared" si="26"/>
        <v>-2.1953908170389076E-3</v>
      </c>
    </row>
    <row r="73" spans="1:23" x14ac:dyDescent="0.2">
      <c r="A73" s="1">
        <v>44620</v>
      </c>
      <c r="B73" s="4">
        <v>163.05999800000001</v>
      </c>
      <c r="C73" s="4">
        <v>165.41999799999999</v>
      </c>
      <c r="D73" s="4">
        <v>162.429993</v>
      </c>
      <c r="E73" s="4">
        <v>165.11999499999999</v>
      </c>
      <c r="F73" s="4">
        <v>163.462692</v>
      </c>
      <c r="G73" s="2">
        <v>95056600</v>
      </c>
      <c r="H73" s="4">
        <f t="shared" si="19"/>
        <v>95.056600000000003</v>
      </c>
      <c r="I73" s="10">
        <f t="shared" si="20"/>
        <v>0.26998899999998116</v>
      </c>
      <c r="J73" s="6" t="b">
        <f t="shared" si="14"/>
        <v>0</v>
      </c>
      <c r="K73" s="5">
        <f t="shared" si="15"/>
        <v>1.8407961145451731E-2</v>
      </c>
      <c r="L73" s="5">
        <f t="shared" si="21"/>
        <v>1.2633368240320851E-2</v>
      </c>
      <c r="M73" s="5">
        <f t="shared" si="16"/>
        <v>-6.357809791939153E-3</v>
      </c>
      <c r="N73" s="4">
        <f t="shared" si="22"/>
        <v>166.42309178617</v>
      </c>
      <c r="O73" s="4">
        <f t="shared" si="23"/>
        <v>168.04962118193069</v>
      </c>
      <c r="P73" s="5">
        <f t="shared" si="24"/>
        <v>-9.7734597903669715E-3</v>
      </c>
      <c r="Q73" s="5">
        <f t="shared" si="17"/>
        <v>-2.3993658231638747E-2</v>
      </c>
      <c r="S73" s="13">
        <f t="shared" si="18"/>
        <v>-6.0273714146522718E-3</v>
      </c>
      <c r="T73" s="20" t="b">
        <f t="shared" si="25"/>
        <v>0</v>
      </c>
      <c r="U73" s="13"/>
      <c r="V73" s="13"/>
      <c r="W73" s="13">
        <f t="shared" si="26"/>
        <v>-1.5635562434158409E-3</v>
      </c>
    </row>
    <row r="74" spans="1:23" x14ac:dyDescent="0.2">
      <c r="A74" s="1">
        <v>44621</v>
      </c>
      <c r="B74" s="4">
        <v>164.699997</v>
      </c>
      <c r="C74" s="4">
        <v>166.60000600000001</v>
      </c>
      <c r="D74" s="4">
        <v>161.970001</v>
      </c>
      <c r="E74" s="4">
        <v>163.199997</v>
      </c>
      <c r="F74" s="4">
        <v>161.561981</v>
      </c>
      <c r="G74" s="2">
        <v>83474400</v>
      </c>
      <c r="H74" s="4">
        <f t="shared" si="19"/>
        <v>83.474400000000003</v>
      </c>
      <c r="I74" s="10">
        <f t="shared" si="20"/>
        <v>-1.9199979999999925</v>
      </c>
      <c r="J74" s="6" t="b">
        <f t="shared" si="14"/>
        <v>1</v>
      </c>
      <c r="K74" s="5">
        <f t="shared" si="15"/>
        <v>2.8585571225624745E-2</v>
      </c>
      <c r="L74" s="5">
        <f t="shared" si="21"/>
        <v>-9.1074682897535203E-3</v>
      </c>
      <c r="M74" s="5">
        <f t="shared" si="16"/>
        <v>2.5191084613254613E-3</v>
      </c>
      <c r="N74" s="4">
        <f t="shared" si="22"/>
        <v>165.88590932180833</v>
      </c>
      <c r="O74" s="4">
        <f t="shared" si="23"/>
        <v>167.62791473132802</v>
      </c>
      <c r="P74" s="5">
        <f t="shared" si="24"/>
        <v>-1.050122591268623E-2</v>
      </c>
      <c r="Q74" s="5">
        <f t="shared" si="17"/>
        <v>-2.3606033434773011E-2</v>
      </c>
      <c r="S74" s="13">
        <f t="shared" si="18"/>
        <v>4.3047458407475536E-3</v>
      </c>
      <c r="T74" s="20" t="b">
        <f t="shared" si="25"/>
        <v>1</v>
      </c>
      <c r="U74" s="13"/>
      <c r="V74" s="13"/>
      <c r="W74" s="13">
        <f t="shared" si="26"/>
        <v>-3.2278120698050763E-3</v>
      </c>
    </row>
    <row r="75" spans="1:23" x14ac:dyDescent="0.2">
      <c r="A75" s="1">
        <v>44622</v>
      </c>
      <c r="B75" s="4">
        <v>164.38999899999999</v>
      </c>
      <c r="C75" s="4">
        <v>167.36000100000001</v>
      </c>
      <c r="D75" s="4">
        <v>162.949997</v>
      </c>
      <c r="E75" s="4">
        <v>166.55999800000001</v>
      </c>
      <c r="F75" s="4">
        <v>164.88824500000001</v>
      </c>
      <c r="G75" s="2">
        <v>79724800</v>
      </c>
      <c r="H75" s="4">
        <f t="shared" si="19"/>
        <v>79.724800000000002</v>
      </c>
      <c r="I75" s="10">
        <f t="shared" si="20"/>
        <v>3.3600010000000111</v>
      </c>
      <c r="J75" s="6" t="b">
        <f t="shared" si="14"/>
        <v>0</v>
      </c>
      <c r="K75" s="5">
        <f t="shared" si="15"/>
        <v>2.7063541461740653E-2</v>
      </c>
      <c r="L75" s="5">
        <f t="shared" si="21"/>
        <v>1.3200310318147874E-2</v>
      </c>
      <c r="M75" s="5">
        <f t="shared" si="16"/>
        <v>-1.1894740937000544E-2</v>
      </c>
      <c r="N75" s="4">
        <f t="shared" si="22"/>
        <v>165.99825743484027</v>
      </c>
      <c r="O75" s="4">
        <f t="shared" si="23"/>
        <v>167.53505240686471</v>
      </c>
      <c r="P75" s="5">
        <f t="shared" si="24"/>
        <v>-9.257898219971859E-3</v>
      </c>
      <c r="Q75" s="5">
        <f t="shared" si="17"/>
        <v>-1.8363207433287756E-2</v>
      </c>
      <c r="S75" s="13">
        <f t="shared" si="18"/>
        <v>8.2033606027115714E-3</v>
      </c>
      <c r="T75" s="20" t="b">
        <f t="shared" si="25"/>
        <v>0</v>
      </c>
      <c r="U75" s="13"/>
      <c r="V75" s="13"/>
      <c r="W75" s="13">
        <f t="shared" si="26"/>
        <v>6.7726133877949563E-4</v>
      </c>
    </row>
    <row r="76" spans="1:23" x14ac:dyDescent="0.2">
      <c r="A76" s="1">
        <v>44623</v>
      </c>
      <c r="B76" s="4">
        <v>168.470001</v>
      </c>
      <c r="C76" s="4">
        <v>168.91000399999999</v>
      </c>
      <c r="D76" s="4">
        <v>165.550003</v>
      </c>
      <c r="E76" s="4">
        <v>166.229996</v>
      </c>
      <c r="F76" s="4">
        <v>164.56153900000001</v>
      </c>
      <c r="G76" s="2">
        <v>76678400</v>
      </c>
      <c r="H76" s="4">
        <f t="shared" si="19"/>
        <v>76.678399999999996</v>
      </c>
      <c r="I76" s="10">
        <f t="shared" si="20"/>
        <v>-0.33000200000000746</v>
      </c>
      <c r="J76" s="6" t="b">
        <f t="shared" si="14"/>
        <v>1</v>
      </c>
      <c r="K76" s="5">
        <f t="shared" si="15"/>
        <v>2.0295988759359809E-2</v>
      </c>
      <c r="L76" s="5">
        <f t="shared" si="21"/>
        <v>-1.3296165410481576E-2</v>
      </c>
      <c r="M76" s="5">
        <f t="shared" si="16"/>
        <v>5.9707881732867941E-3</v>
      </c>
      <c r="N76" s="4">
        <f t="shared" si="22"/>
        <v>166.03688052903357</v>
      </c>
      <c r="O76" s="4">
        <f t="shared" si="23"/>
        <v>167.42156924105038</v>
      </c>
      <c r="P76" s="5">
        <f t="shared" si="24"/>
        <v>-8.3396454306107065E-3</v>
      </c>
      <c r="Q76" s="5">
        <f t="shared" si="17"/>
        <v>-2.9323456781544808E-3</v>
      </c>
      <c r="S76" s="13">
        <f t="shared" si="18"/>
        <v>1.7304128226282949E-2</v>
      </c>
      <c r="T76" s="20" t="b">
        <f t="shared" si="25"/>
        <v>1</v>
      </c>
      <c r="U76" s="13"/>
      <c r="V76" s="13"/>
      <c r="W76" s="13">
        <f t="shared" si="26"/>
        <v>2.3267168457150056E-4</v>
      </c>
    </row>
    <row r="77" spans="1:23" x14ac:dyDescent="0.2">
      <c r="A77" s="1">
        <v>44624</v>
      </c>
      <c r="B77" s="4">
        <v>164.490005</v>
      </c>
      <c r="C77" s="4">
        <v>165.550003</v>
      </c>
      <c r="D77" s="4">
        <v>162.10000600000001</v>
      </c>
      <c r="E77" s="4">
        <v>163.16999799999999</v>
      </c>
      <c r="F77" s="4">
        <v>161.532242</v>
      </c>
      <c r="G77" s="2">
        <v>83737200</v>
      </c>
      <c r="H77" s="4">
        <f t="shared" si="19"/>
        <v>83.737200000000001</v>
      </c>
      <c r="I77" s="10">
        <f t="shared" si="20"/>
        <v>-3.0599980000000073</v>
      </c>
      <c r="J77" s="6" t="b">
        <f t="shared" si="14"/>
        <v>1</v>
      </c>
      <c r="K77" s="5">
        <f t="shared" si="15"/>
        <v>2.1283139249236031E-2</v>
      </c>
      <c r="L77" s="5">
        <f t="shared" si="21"/>
        <v>-8.024846251296569E-3</v>
      </c>
      <c r="M77" s="5">
        <f t="shared" si="16"/>
        <v>3.5025538493811716E-3</v>
      </c>
      <c r="N77" s="4">
        <f t="shared" si="22"/>
        <v>165.55906677419463</v>
      </c>
      <c r="O77" s="4">
        <f t="shared" si="23"/>
        <v>167.05186739400253</v>
      </c>
      <c r="P77" s="5">
        <f t="shared" si="24"/>
        <v>-9.0167252624341002E-3</v>
      </c>
      <c r="Q77" s="5">
        <f t="shared" si="17"/>
        <v>-2.0893212565110827E-2</v>
      </c>
      <c r="S77" s="13">
        <f t="shared" si="18"/>
        <v>-5.4746468261938231E-5</v>
      </c>
      <c r="T77" s="20" t="b">
        <f t="shared" si="25"/>
        <v>1</v>
      </c>
      <c r="U77" s="13"/>
      <c r="V77" s="13"/>
      <c r="W77" s="13">
        <f t="shared" si="26"/>
        <v>-2.8777567569115E-3</v>
      </c>
    </row>
    <row r="78" spans="1:23" x14ac:dyDescent="0.2">
      <c r="A78" s="1">
        <v>44627</v>
      </c>
      <c r="B78" s="4">
        <v>163.36000100000001</v>
      </c>
      <c r="C78" s="4">
        <v>165.020004</v>
      </c>
      <c r="D78" s="4">
        <v>159.03999300000001</v>
      </c>
      <c r="E78" s="4">
        <v>159.300003</v>
      </c>
      <c r="F78" s="4">
        <v>157.701111</v>
      </c>
      <c r="G78" s="2">
        <v>96418800</v>
      </c>
      <c r="H78" s="4">
        <f t="shared" si="19"/>
        <v>96.418800000000005</v>
      </c>
      <c r="I78" s="10">
        <f t="shared" si="20"/>
        <v>-3.8699949999999887</v>
      </c>
      <c r="J78" s="6" t="b">
        <f t="shared" si="14"/>
        <v>1</v>
      </c>
      <c r="K78" s="5">
        <f t="shared" si="15"/>
        <v>3.760067444167952E-2</v>
      </c>
      <c r="L78" s="5">
        <f t="shared" si="21"/>
        <v>-2.4853072815541957E-2</v>
      </c>
      <c r="M78" s="5">
        <f t="shared" si="16"/>
        <v>8.4185240123848103E-3</v>
      </c>
      <c r="N78" s="4">
        <f t="shared" si="22"/>
        <v>164.51588947849552</v>
      </c>
      <c r="O78" s="4">
        <f t="shared" si="23"/>
        <v>166.37779222930666</v>
      </c>
      <c r="P78" s="5">
        <f t="shared" si="24"/>
        <v>-1.1317464572651606E-2</v>
      </c>
      <c r="Q78" s="5">
        <f t="shared" si="17"/>
        <v>-3.3284909414244078E-2</v>
      </c>
      <c r="S78" s="13">
        <f t="shared" si="18"/>
        <v>3.064229984729658E-3</v>
      </c>
      <c r="T78" s="20" t="b">
        <f t="shared" si="25"/>
        <v>1</v>
      </c>
      <c r="U78" s="13"/>
      <c r="V78" s="13"/>
      <c r="W78" s="13">
        <f t="shared" si="26"/>
        <v>-6.3009372789102217E-3</v>
      </c>
    </row>
    <row r="79" spans="1:23" x14ac:dyDescent="0.2">
      <c r="A79" s="1">
        <v>44628</v>
      </c>
      <c r="B79" s="4">
        <v>158.820007</v>
      </c>
      <c r="C79" s="4">
        <v>162.88000500000001</v>
      </c>
      <c r="D79" s="4">
        <v>155.800003</v>
      </c>
      <c r="E79" s="4">
        <v>157.44000199999999</v>
      </c>
      <c r="F79" s="4">
        <v>155.85977199999999</v>
      </c>
      <c r="G79" s="2">
        <v>131148300</v>
      </c>
      <c r="H79" s="4">
        <f t="shared" si="19"/>
        <v>131.14830000000001</v>
      </c>
      <c r="I79" s="10">
        <f t="shared" si="20"/>
        <v>-1.8600010000000111</v>
      </c>
      <c r="J79" s="6" t="b">
        <f t="shared" si="14"/>
        <v>1</v>
      </c>
      <c r="K79" s="5">
        <f t="shared" si="15"/>
        <v>4.5442887443333406E-2</v>
      </c>
      <c r="L79" s="5">
        <f t="shared" si="21"/>
        <v>-8.6891130788075786E-3</v>
      </c>
      <c r="M79" s="5">
        <f t="shared" si="16"/>
        <v>-3.8362643677220361E-4</v>
      </c>
      <c r="N79" s="4">
        <f t="shared" si="22"/>
        <v>163.33657489874628</v>
      </c>
      <c r="O79" s="4">
        <f t="shared" si="23"/>
        <v>165.60059307893218</v>
      </c>
      <c r="P79" s="5">
        <f t="shared" si="24"/>
        <v>-1.3861060706026093E-2</v>
      </c>
      <c r="Q79" s="5">
        <f t="shared" si="17"/>
        <v>-4.6141361194932971E-2</v>
      </c>
      <c r="S79" s="13">
        <f t="shared" si="18"/>
        <v>-2.7952704348630933E-3</v>
      </c>
      <c r="T79" s="20" t="b">
        <f t="shared" si="25"/>
        <v>1</v>
      </c>
      <c r="U79" s="13"/>
      <c r="V79" s="13"/>
      <c r="W79" s="13">
        <f t="shared" si="26"/>
        <v>-7.1683931776291929E-3</v>
      </c>
    </row>
    <row r="80" spans="1:23" x14ac:dyDescent="0.2">
      <c r="A80" s="1">
        <v>44629</v>
      </c>
      <c r="B80" s="4">
        <v>161.479996</v>
      </c>
      <c r="C80" s="4">
        <v>163.41000399999999</v>
      </c>
      <c r="D80" s="4">
        <v>159.41000399999999</v>
      </c>
      <c r="E80" s="4">
        <v>162.949997</v>
      </c>
      <c r="F80" s="4">
        <v>161.31445299999999</v>
      </c>
      <c r="G80" s="2">
        <v>91454900</v>
      </c>
      <c r="H80" s="4">
        <f t="shared" si="19"/>
        <v>91.454899999999995</v>
      </c>
      <c r="I80" s="10">
        <f t="shared" si="20"/>
        <v>5.5099950000000035</v>
      </c>
      <c r="J80" s="6" t="b">
        <f t="shared" si="14"/>
        <v>0</v>
      </c>
      <c r="K80" s="5">
        <f t="shared" si="15"/>
        <v>2.5092528069944723E-2</v>
      </c>
      <c r="L80" s="5">
        <f t="shared" si="21"/>
        <v>9.1033009438518716E-3</v>
      </c>
      <c r="M80" s="5">
        <f t="shared" si="16"/>
        <v>-1.1946859997569536E-2</v>
      </c>
      <c r="N80" s="4">
        <f t="shared" si="22"/>
        <v>163.27214524895524</v>
      </c>
      <c r="O80" s="4">
        <f t="shared" si="23"/>
        <v>165.37010646337285</v>
      </c>
      <c r="P80" s="5">
        <f t="shared" si="24"/>
        <v>-1.2849474178333755E-2</v>
      </c>
      <c r="Q80" s="5">
        <f t="shared" si="17"/>
        <v>-2.3654624265923078E-2</v>
      </c>
      <c r="S80" s="13">
        <f t="shared" si="18"/>
        <v>8.4434948064497325E-4</v>
      </c>
      <c r="T80" s="20" t="b">
        <f t="shared" si="25"/>
        <v>0</v>
      </c>
      <c r="U80" s="13"/>
      <c r="V80" s="13"/>
      <c r="W80" s="13">
        <f t="shared" si="26"/>
        <v>-3.9445941505127053E-4</v>
      </c>
    </row>
    <row r="81" spans="1:23" x14ac:dyDescent="0.2">
      <c r="A81" s="1">
        <v>44630</v>
      </c>
      <c r="B81" s="4">
        <v>160.199997</v>
      </c>
      <c r="C81" s="4">
        <v>160.38999899999999</v>
      </c>
      <c r="D81" s="4">
        <v>155.979996</v>
      </c>
      <c r="E81" s="4">
        <v>158.520004</v>
      </c>
      <c r="F81" s="4">
        <v>156.92892499999999</v>
      </c>
      <c r="G81" s="2">
        <v>105342000</v>
      </c>
      <c r="H81" s="4">
        <f t="shared" si="19"/>
        <v>105.342</v>
      </c>
      <c r="I81" s="10">
        <f t="shared" si="20"/>
        <v>-4.4299929999999961</v>
      </c>
      <c r="J81" s="6" t="b">
        <f t="shared" si="14"/>
        <v>0</v>
      </c>
      <c r="K81" s="5">
        <f t="shared" si="15"/>
        <v>2.8272875452567577E-2</v>
      </c>
      <c r="L81" s="5">
        <f t="shared" si="21"/>
        <v>-1.0486847886769912E-2</v>
      </c>
      <c r="M81" s="5">
        <f t="shared" si="16"/>
        <v>-6.0836583173139239E-3</v>
      </c>
      <c r="N81" s="4">
        <f t="shared" si="22"/>
        <v>162.4801217074627</v>
      </c>
      <c r="O81" s="4">
        <f t="shared" si="23"/>
        <v>164.7744453796013</v>
      </c>
      <c r="P81" s="5">
        <f t="shared" si="24"/>
        <v>-1.4120642254745583E-2</v>
      </c>
      <c r="Q81" s="5">
        <f t="shared" si="17"/>
        <v>-4.0005667395829815E-2</v>
      </c>
      <c r="S81" s="13">
        <f t="shared" si="18"/>
        <v>-1.2863867194941377E-2</v>
      </c>
      <c r="T81" s="20" t="b">
        <f t="shared" si="25"/>
        <v>1</v>
      </c>
      <c r="U81" s="13"/>
      <c r="V81" s="13"/>
      <c r="W81" s="13">
        <f t="shared" si="26"/>
        <v>-4.850940987422398E-3</v>
      </c>
    </row>
    <row r="82" spans="1:23" x14ac:dyDescent="0.2">
      <c r="A82" s="1">
        <v>44631</v>
      </c>
      <c r="B82" s="4">
        <v>158.929993</v>
      </c>
      <c r="C82" s="4">
        <v>159.279999</v>
      </c>
      <c r="D82" s="4">
        <v>154.5</v>
      </c>
      <c r="E82" s="4">
        <v>154.729996</v>
      </c>
      <c r="F82" s="4">
        <v>153.17697100000001</v>
      </c>
      <c r="G82" s="2">
        <v>96970100</v>
      </c>
      <c r="H82" s="4">
        <f t="shared" si="19"/>
        <v>96.970100000000002</v>
      </c>
      <c r="I82" s="10">
        <f t="shared" si="20"/>
        <v>-3.7900080000000003</v>
      </c>
      <c r="J82" s="6" t="b">
        <f t="shared" si="14"/>
        <v>1</v>
      </c>
      <c r="K82" s="5">
        <f t="shared" si="15"/>
        <v>3.0938504854368956E-2</v>
      </c>
      <c r="L82" s="5">
        <f t="shared" si="21"/>
        <v>-2.6426711036223328E-2</v>
      </c>
      <c r="M82" s="5">
        <f t="shared" si="16"/>
        <v>8.5632944983818193E-3</v>
      </c>
      <c r="N82" s="4">
        <f t="shared" si="22"/>
        <v>161.18843408955226</v>
      </c>
      <c r="O82" s="4">
        <f t="shared" si="23"/>
        <v>163.90101499876641</v>
      </c>
      <c r="P82" s="5">
        <f t="shared" si="24"/>
        <v>-1.6828632429713362E-2</v>
      </c>
      <c r="Q82" s="5">
        <f t="shared" si="17"/>
        <v>-4.1494503791980095E-2</v>
      </c>
      <c r="S82" s="13">
        <f t="shared" si="18"/>
        <v>-1.1839776844608947E-2</v>
      </c>
      <c r="T82" s="20" t="b">
        <f t="shared" si="25"/>
        <v>1</v>
      </c>
      <c r="U82" s="13"/>
      <c r="V82" s="13"/>
      <c r="W82" s="13">
        <f t="shared" si="26"/>
        <v>-7.9498193645870067E-3</v>
      </c>
    </row>
    <row r="83" spans="1:23" x14ac:dyDescent="0.2">
      <c r="A83" s="1">
        <v>44634</v>
      </c>
      <c r="B83" s="4">
        <v>151.449997</v>
      </c>
      <c r="C83" s="4">
        <v>154.11999499999999</v>
      </c>
      <c r="D83" s="4">
        <v>150.10000600000001</v>
      </c>
      <c r="E83" s="4">
        <v>150.61999499999999</v>
      </c>
      <c r="F83" s="4">
        <v>149.108215</v>
      </c>
      <c r="G83" s="2">
        <v>108732100</v>
      </c>
      <c r="H83" s="4">
        <f t="shared" si="19"/>
        <v>108.7321</v>
      </c>
      <c r="I83" s="10">
        <f t="shared" si="20"/>
        <v>-4.1100010000000111</v>
      </c>
      <c r="J83" s="6" t="b">
        <f t="shared" si="14"/>
        <v>1</v>
      </c>
      <c r="K83" s="5">
        <f t="shared" si="15"/>
        <v>2.6782070881462731E-2</v>
      </c>
      <c r="L83" s="5">
        <f t="shared" si="21"/>
        <v>-5.4803698675544212E-3</v>
      </c>
      <c r="M83" s="5">
        <f t="shared" si="16"/>
        <v>6.6075347125569483E-3</v>
      </c>
      <c r="N83" s="4">
        <f t="shared" si="22"/>
        <v>159.42702757462689</v>
      </c>
      <c r="O83" s="4">
        <f t="shared" si="23"/>
        <v>162.74614369452584</v>
      </c>
      <c r="P83" s="5">
        <f t="shared" si="24"/>
        <v>-2.0819030313698163E-2</v>
      </c>
      <c r="Q83" s="5">
        <f t="shared" si="17"/>
        <v>-5.8503390024385656E-2</v>
      </c>
      <c r="S83" s="13">
        <f t="shared" si="18"/>
        <v>-3.3288161081361879E-2</v>
      </c>
      <c r="T83" s="20" t="b">
        <f t="shared" si="25"/>
        <v>1</v>
      </c>
      <c r="U83" s="13"/>
      <c r="V83" s="13"/>
      <c r="W83" s="13">
        <f t="shared" si="26"/>
        <v>-1.0927623466748089E-2</v>
      </c>
    </row>
    <row r="84" spans="1:23" x14ac:dyDescent="0.2">
      <c r="A84" s="1">
        <v>44635</v>
      </c>
      <c r="B84" s="4">
        <v>150.89999399999999</v>
      </c>
      <c r="C84" s="4">
        <v>155.570007</v>
      </c>
      <c r="D84" s="4">
        <v>150.38000500000001</v>
      </c>
      <c r="E84" s="4">
        <v>155.08999600000001</v>
      </c>
      <c r="F84" s="4">
        <v>153.53337099999999</v>
      </c>
      <c r="G84" s="2">
        <v>92964300</v>
      </c>
      <c r="H84" s="4">
        <f t="shared" si="19"/>
        <v>92.964299999999994</v>
      </c>
      <c r="I84" s="10">
        <f t="shared" si="20"/>
        <v>4.4700010000000248</v>
      </c>
      <c r="J84" s="6" t="b">
        <f t="shared" si="14"/>
        <v>0</v>
      </c>
      <c r="K84" s="5">
        <f t="shared" si="15"/>
        <v>3.4512580312788206E-2</v>
      </c>
      <c r="L84" s="5">
        <f t="shared" si="21"/>
        <v>2.7766747293575249E-2</v>
      </c>
      <c r="M84" s="5">
        <f t="shared" si="16"/>
        <v>-2.0969317031210213E-2</v>
      </c>
      <c r="N84" s="4">
        <f t="shared" si="22"/>
        <v>158.70418897885574</v>
      </c>
      <c r="O84" s="4">
        <f t="shared" si="23"/>
        <v>162.0803917210888</v>
      </c>
      <c r="P84" s="5">
        <f t="shared" si="24"/>
        <v>-2.1273557830807324E-2</v>
      </c>
      <c r="Q84" s="5">
        <f t="shared" si="17"/>
        <v>-5.2450940535443365E-2</v>
      </c>
      <c r="S84" s="13">
        <f t="shared" si="18"/>
        <v>-1.9748577520365924E-2</v>
      </c>
      <c r="T84" s="20" t="b">
        <f t="shared" si="25"/>
        <v>0</v>
      </c>
      <c r="U84" s="13"/>
      <c r="V84" s="13"/>
      <c r="W84" s="13">
        <f t="shared" si="26"/>
        <v>-4.5339777499947068E-3</v>
      </c>
    </row>
    <row r="85" spans="1:23" x14ac:dyDescent="0.2">
      <c r="A85" s="1">
        <v>44636</v>
      </c>
      <c r="B85" s="4">
        <v>157.050003</v>
      </c>
      <c r="C85" s="4">
        <v>160</v>
      </c>
      <c r="D85" s="4">
        <v>154.46000699999999</v>
      </c>
      <c r="E85" s="4">
        <v>159.58999600000001</v>
      </c>
      <c r="F85" s="4">
        <v>157.98817399999999</v>
      </c>
      <c r="G85" s="2">
        <v>102300200</v>
      </c>
      <c r="H85" s="4">
        <f t="shared" si="19"/>
        <v>102.3002</v>
      </c>
      <c r="I85" s="10">
        <f t="shared" si="20"/>
        <v>4.5</v>
      </c>
      <c r="J85" s="6" t="b">
        <f t="shared" si="14"/>
        <v>0</v>
      </c>
      <c r="K85" s="5">
        <f t="shared" si="15"/>
        <v>3.5866844159860814E-2</v>
      </c>
      <c r="L85" s="5">
        <f t="shared" si="21"/>
        <v>1.6173148369822123E-2</v>
      </c>
      <c r="M85" s="5">
        <f t="shared" si="16"/>
        <v>-2.2841945099743497E-2</v>
      </c>
      <c r="N85" s="4">
        <f t="shared" si="22"/>
        <v>158.85182348237979</v>
      </c>
      <c r="O85" s="4">
        <f t="shared" si="23"/>
        <v>161.86383557142889</v>
      </c>
      <c r="P85" s="5">
        <f t="shared" si="24"/>
        <v>-1.8961142673840362E-2</v>
      </c>
      <c r="Q85" s="5">
        <f t="shared" si="17"/>
        <v>-2.7647252553364272E-2</v>
      </c>
      <c r="S85" s="13">
        <f t="shared" si="18"/>
        <v>7.2279719077167088E-3</v>
      </c>
      <c r="T85" s="20" t="b">
        <f t="shared" si="25"/>
        <v>0</v>
      </c>
      <c r="U85" s="13"/>
      <c r="V85" s="13"/>
      <c r="W85" s="13">
        <f t="shared" si="26"/>
        <v>9.3024956980634617E-4</v>
      </c>
    </row>
    <row r="86" spans="1:23" x14ac:dyDescent="0.2">
      <c r="A86" s="1">
        <v>44637</v>
      </c>
      <c r="B86" s="4">
        <v>158.61000100000001</v>
      </c>
      <c r="C86" s="4">
        <v>161</v>
      </c>
      <c r="D86" s="4">
        <v>157.63000500000001</v>
      </c>
      <c r="E86" s="4">
        <v>160.61999499999999</v>
      </c>
      <c r="F86" s="4">
        <v>159.00787399999999</v>
      </c>
      <c r="G86" s="2">
        <v>75615400</v>
      </c>
      <c r="H86" s="4">
        <f t="shared" si="19"/>
        <v>75.615399999999994</v>
      </c>
      <c r="I86" s="10">
        <f t="shared" si="20"/>
        <v>1.0299989999999752</v>
      </c>
      <c r="J86" s="6" t="b">
        <f t="shared" si="14"/>
        <v>0</v>
      </c>
      <c r="K86" s="5">
        <f t="shared" si="15"/>
        <v>2.1379146692281005E-2</v>
      </c>
      <c r="L86" s="5">
        <f t="shared" si="21"/>
        <v>1.2672555244482834E-2</v>
      </c>
      <c r="M86" s="5">
        <f t="shared" si="16"/>
        <v>-8.7411594004578978E-3</v>
      </c>
      <c r="N86" s="4">
        <f t="shared" si="22"/>
        <v>159.14651873531648</v>
      </c>
      <c r="O86" s="4">
        <f t="shared" si="23"/>
        <v>161.75567552173942</v>
      </c>
      <c r="P86" s="5">
        <f t="shared" si="24"/>
        <v>-1.6394683384575604E-2</v>
      </c>
      <c r="Q86" s="5">
        <f t="shared" si="17"/>
        <v>-9.5290412091177789E-3</v>
      </c>
      <c r="S86" s="13">
        <f t="shared" si="18"/>
        <v>1.1646382713316708E-2</v>
      </c>
      <c r="T86" s="20" t="b">
        <f t="shared" si="25"/>
        <v>0</v>
      </c>
      <c r="U86" s="13"/>
      <c r="V86" s="13"/>
      <c r="W86" s="13">
        <f t="shared" si="26"/>
        <v>1.8551581371640934E-3</v>
      </c>
    </row>
    <row r="87" spans="1:23" x14ac:dyDescent="0.2">
      <c r="A87" s="1">
        <v>44638</v>
      </c>
      <c r="B87" s="4">
        <v>160.509995</v>
      </c>
      <c r="C87" s="4">
        <v>164.479996</v>
      </c>
      <c r="D87" s="4">
        <v>159.759995</v>
      </c>
      <c r="E87" s="4">
        <v>163.979996</v>
      </c>
      <c r="F87" s="4">
        <v>162.334137</v>
      </c>
      <c r="G87" s="2">
        <v>123511700</v>
      </c>
      <c r="H87" s="4">
        <f t="shared" si="19"/>
        <v>123.5117</v>
      </c>
      <c r="I87" s="10">
        <f t="shared" si="20"/>
        <v>3.3600010000000111</v>
      </c>
      <c r="J87" s="6" t="b">
        <f t="shared" si="14"/>
        <v>0</v>
      </c>
      <c r="K87" s="5">
        <f t="shared" si="15"/>
        <v>2.9544323658748213E-2</v>
      </c>
      <c r="L87" s="5">
        <f t="shared" si="21"/>
        <v>2.1618597645585848E-2</v>
      </c>
      <c r="M87" s="5">
        <f t="shared" si="16"/>
        <v>-1.6112556838775532E-2</v>
      </c>
      <c r="N87" s="4">
        <f t="shared" si="22"/>
        <v>159.9520982794304</v>
      </c>
      <c r="O87" s="4">
        <f t="shared" si="23"/>
        <v>161.94909469376208</v>
      </c>
      <c r="P87" s="5">
        <f t="shared" si="24"/>
        <v>-1.2484965410350522E-2</v>
      </c>
      <c r="Q87" s="5">
        <f t="shared" si="17"/>
        <v>-1.20100506024498E-3</v>
      </c>
      <c r="S87" s="13">
        <f t="shared" si="18"/>
        <v>2.830783571628756E-2</v>
      </c>
      <c r="T87" s="20" t="b">
        <f t="shared" si="25"/>
        <v>0</v>
      </c>
      <c r="U87" s="13"/>
      <c r="V87" s="13"/>
      <c r="W87" s="13">
        <f t="shared" si="26"/>
        <v>5.0618734893832004E-3</v>
      </c>
    </row>
    <row r="88" spans="1:23" x14ac:dyDescent="0.2">
      <c r="A88" s="1">
        <v>44641</v>
      </c>
      <c r="B88" s="4">
        <v>163.509995</v>
      </c>
      <c r="C88" s="4">
        <v>166.35000600000001</v>
      </c>
      <c r="D88" s="4">
        <v>163.009995</v>
      </c>
      <c r="E88" s="4">
        <v>165.38000500000001</v>
      </c>
      <c r="F88" s="4">
        <v>163.72009299999999</v>
      </c>
      <c r="G88" s="2">
        <v>95811400</v>
      </c>
      <c r="H88" s="4">
        <f t="shared" si="19"/>
        <v>95.811400000000006</v>
      </c>
      <c r="I88" s="10">
        <f t="shared" si="20"/>
        <v>1.4000090000000114</v>
      </c>
      <c r="J88" s="6" t="b">
        <f t="shared" si="14"/>
        <v>0</v>
      </c>
      <c r="K88" s="5">
        <f t="shared" si="15"/>
        <v>2.0489608627986301E-2</v>
      </c>
      <c r="L88" s="5">
        <f t="shared" si="21"/>
        <v>1.1436670889752077E-2</v>
      </c>
      <c r="M88" s="5">
        <f t="shared" si="16"/>
        <v>-4.3561623322544603E-3</v>
      </c>
      <c r="N88" s="4">
        <f t="shared" si="22"/>
        <v>160.85674939952534</v>
      </c>
      <c r="O88" s="4">
        <f t="shared" si="23"/>
        <v>162.24743472039145</v>
      </c>
      <c r="P88" s="5">
        <f t="shared" si="24"/>
        <v>-8.6454893938706905E-3</v>
      </c>
      <c r="Q88" s="5">
        <f t="shared" si="17"/>
        <v>1.3386106635330379E-2</v>
      </c>
      <c r="R88" s="38"/>
      <c r="S88" s="13">
        <f t="shared" si="18"/>
        <v>3.4149991349327093E-2</v>
      </c>
      <c r="T88" s="20" t="b">
        <f t="shared" si="25"/>
        <v>0</v>
      </c>
      <c r="U88" s="13">
        <f>(E88-E87)/E87</f>
        <v>8.537681632825575E-3</v>
      </c>
      <c r="V88" s="13"/>
      <c r="W88" s="13">
        <f t="shared" si="26"/>
        <v>5.6557627553878512E-3</v>
      </c>
    </row>
    <row r="89" spans="1:23" x14ac:dyDescent="0.2">
      <c r="A89" s="1">
        <v>44642</v>
      </c>
      <c r="B89" s="4">
        <v>165.509995</v>
      </c>
      <c r="C89" s="4">
        <v>169.41999799999999</v>
      </c>
      <c r="D89" s="4">
        <v>164.91000399999999</v>
      </c>
      <c r="E89" s="4">
        <v>168.820007</v>
      </c>
      <c r="F89" s="4">
        <v>167.12556499999999</v>
      </c>
      <c r="G89" s="2">
        <v>81532000</v>
      </c>
      <c r="H89" s="4">
        <f t="shared" si="19"/>
        <v>81.531999999999996</v>
      </c>
      <c r="I89" s="10">
        <f t="shared" si="20"/>
        <v>3.4400019999999927</v>
      </c>
      <c r="J89" s="6" t="b">
        <f t="shared" si="14"/>
        <v>0</v>
      </c>
      <c r="K89" s="5">
        <f t="shared" si="15"/>
        <v>2.7348213514081333E-2</v>
      </c>
      <c r="L89" s="5">
        <f t="shared" si="21"/>
        <v>1.9998864721130591E-2</v>
      </c>
      <c r="M89" s="5">
        <f t="shared" si="16"/>
        <v>-1.3434970264144849E-2</v>
      </c>
      <c r="N89" s="4">
        <f t="shared" si="22"/>
        <v>162.18395899960444</v>
      </c>
      <c r="O89" s="4">
        <f t="shared" si="23"/>
        <v>162.81896274470523</v>
      </c>
      <c r="P89" s="5">
        <f t="shared" si="24"/>
        <v>-3.9153301535963742E-3</v>
      </c>
      <c r="Q89" s="5">
        <f t="shared" si="17"/>
        <v>1.6808351560848214E-2</v>
      </c>
      <c r="R89" s="38"/>
      <c r="S89" s="13">
        <f t="shared" si="18"/>
        <v>4.4616243462235368E-2</v>
      </c>
      <c r="T89" s="20" t="b">
        <f t="shared" si="25"/>
        <v>0</v>
      </c>
      <c r="U89" s="13">
        <f>(E89-E88)/E88</f>
        <v>2.08005919458038E-2</v>
      </c>
      <c r="V89" s="13"/>
      <c r="W89" s="13">
        <f t="shared" si="26"/>
        <v>8.250879152000427E-3</v>
      </c>
    </row>
    <row r="90" spans="1:23" x14ac:dyDescent="0.2">
      <c r="A90" s="1">
        <v>44643</v>
      </c>
      <c r="B90" s="4">
        <v>167.990005</v>
      </c>
      <c r="C90" s="4">
        <v>172.63999899999999</v>
      </c>
      <c r="D90" s="4">
        <v>167.64999399999999</v>
      </c>
      <c r="E90" s="4">
        <v>170.21000699999999</v>
      </c>
      <c r="F90" s="4">
        <v>168.50160199999999</v>
      </c>
      <c r="G90" s="2">
        <v>98062700</v>
      </c>
      <c r="H90" s="4">
        <f t="shared" si="19"/>
        <v>98.062700000000007</v>
      </c>
      <c r="I90" s="10">
        <f t="shared" si="20"/>
        <v>1.3899999999999864</v>
      </c>
      <c r="J90" s="6" t="b">
        <f t="shared" si="14"/>
        <v>0</v>
      </c>
      <c r="K90" s="5">
        <f t="shared" si="15"/>
        <v>2.9764420987691755E-2</v>
      </c>
      <c r="L90" s="5">
        <f t="shared" si="21"/>
        <v>1.3215083837874723E-2</v>
      </c>
      <c r="M90" s="5">
        <f t="shared" si="16"/>
        <v>-5.0796780821835211E-3</v>
      </c>
      <c r="N90" s="4">
        <f t="shared" si="22"/>
        <v>163.52163366633704</v>
      </c>
      <c r="O90" s="4">
        <f t="shared" si="23"/>
        <v>163.46166224516566</v>
      </c>
      <c r="P90" s="5">
        <f t="shared" si="24"/>
        <v>3.6674915622329036E-4</v>
      </c>
      <c r="Q90" s="5">
        <f t="shared" si="17"/>
        <v>2.524656977245469E-2</v>
      </c>
      <c r="R90" s="38"/>
      <c r="S90" s="13">
        <f t="shared" si="18"/>
        <v>5.5762440291348921E-2</v>
      </c>
      <c r="T90" s="20" t="b">
        <f t="shared" si="25"/>
        <v>0</v>
      </c>
      <c r="U90" s="13">
        <f>(E90-E89)/E89</f>
        <v>8.2336212674128505E-3</v>
      </c>
      <c r="V90" s="13"/>
      <c r="W90" s="13">
        <f t="shared" si="26"/>
        <v>8.2478851483447791E-3</v>
      </c>
    </row>
    <row r="91" spans="1:23" x14ac:dyDescent="0.2">
      <c r="A91" s="1">
        <v>44644</v>
      </c>
      <c r="B91" s="4">
        <v>171.05999800000001</v>
      </c>
      <c r="C91" s="4">
        <v>174.13999899999999</v>
      </c>
      <c r="D91" s="4">
        <v>170.21000699999999</v>
      </c>
      <c r="E91" s="4">
        <v>174.070007</v>
      </c>
      <c r="F91" s="4">
        <v>172.32287600000001</v>
      </c>
      <c r="G91" s="2">
        <v>90131400</v>
      </c>
      <c r="H91" s="4">
        <f t="shared" si="19"/>
        <v>90.131399999999999</v>
      </c>
      <c r="I91" s="10">
        <f t="shared" si="20"/>
        <v>3.8600000000000136</v>
      </c>
      <c r="J91" s="6" t="b">
        <f t="shared" si="14"/>
        <v>0</v>
      </c>
      <c r="K91" s="5">
        <f t="shared" si="15"/>
        <v>2.3089077247966969E-2</v>
      </c>
      <c r="L91" s="5">
        <f t="shared" si="21"/>
        <v>1.7596217907122836E-2</v>
      </c>
      <c r="M91" s="5">
        <f t="shared" si="16"/>
        <v>-1.2413306580734808E-2</v>
      </c>
      <c r="N91" s="4">
        <f t="shared" si="22"/>
        <v>165.27969588861419</v>
      </c>
      <c r="O91" s="4">
        <f t="shared" si="23"/>
        <v>164.3841270064556</v>
      </c>
      <c r="P91" s="5">
        <f t="shared" si="24"/>
        <v>5.418505142713536E-3</v>
      </c>
      <c r="Q91" s="5">
        <f t="shared" si="17"/>
        <v>2.9830107593545284E-2</v>
      </c>
      <c r="S91" s="13">
        <f t="shared" si="18"/>
        <v>5.3607934500054785E-2</v>
      </c>
      <c r="T91" s="20" t="b">
        <f t="shared" si="25"/>
        <v>0</v>
      </c>
      <c r="U91" s="13">
        <f>(E91-E90)/E90</f>
        <v>2.2677867582720997E-2</v>
      </c>
      <c r="V91" s="13">
        <f>(E91-E88)/E88</f>
        <v>5.2545662941538743E-2</v>
      </c>
      <c r="W91" s="13">
        <f t="shared" si="26"/>
        <v>1.0751251579741682E-2</v>
      </c>
    </row>
    <row r="92" spans="1:23" x14ac:dyDescent="0.2">
      <c r="A92" s="1">
        <v>44645</v>
      </c>
      <c r="B92" s="4">
        <v>173.88000500000001</v>
      </c>
      <c r="C92" s="4">
        <v>175.279999</v>
      </c>
      <c r="D92" s="4">
        <v>172.75</v>
      </c>
      <c r="E92" s="4">
        <v>174.720001</v>
      </c>
      <c r="F92" s="4">
        <v>172.966339</v>
      </c>
      <c r="G92" s="2">
        <v>80546200</v>
      </c>
      <c r="H92" s="4">
        <f t="shared" si="19"/>
        <v>80.546199999999999</v>
      </c>
      <c r="I92" s="10">
        <f t="shared" si="20"/>
        <v>0.64999399999999241</v>
      </c>
      <c r="J92" s="6" t="b">
        <f t="shared" si="14"/>
        <v>0</v>
      </c>
      <c r="K92" s="5">
        <f t="shared" si="15"/>
        <v>1.4645435600578892E-2</v>
      </c>
      <c r="L92" s="5">
        <f t="shared" si="21"/>
        <v>4.8308947311106014E-3</v>
      </c>
      <c r="M92" s="5">
        <f t="shared" si="16"/>
        <v>-1.2523241678726769E-3</v>
      </c>
      <c r="N92" s="4">
        <f t="shared" si="22"/>
        <v>166.85308007384515</v>
      </c>
      <c r="O92" s="4">
        <f t="shared" si="23"/>
        <v>165.28289865806815</v>
      </c>
      <c r="P92" s="5">
        <f t="shared" si="24"/>
        <v>9.4105629640284481E-3</v>
      </c>
      <c r="Q92" s="5">
        <f t="shared" si="17"/>
        <v>3.5341990232035374E-2</v>
      </c>
      <c r="S92" s="13">
        <f t="shared" si="18"/>
        <v>5.0505024674553825E-2</v>
      </c>
      <c r="T92" s="20" t="b">
        <f t="shared" si="25"/>
        <v>0</v>
      </c>
      <c r="U92" s="13"/>
      <c r="V92" s="13"/>
      <c r="W92" s="13">
        <f t="shared" si="26"/>
        <v>9.5195249287686485E-3</v>
      </c>
    </row>
    <row r="93" spans="1:23" x14ac:dyDescent="0.2">
      <c r="A93" s="1">
        <v>44648</v>
      </c>
      <c r="B93" s="4">
        <v>172.16999799999999</v>
      </c>
      <c r="C93" s="4">
        <v>175.729996</v>
      </c>
      <c r="D93" s="4">
        <v>172</v>
      </c>
      <c r="E93" s="4">
        <v>175.60000600000001</v>
      </c>
      <c r="F93" s="4">
        <v>173.83750900000001</v>
      </c>
      <c r="G93" s="2">
        <v>90371900</v>
      </c>
      <c r="H93" s="4">
        <f t="shared" si="19"/>
        <v>90.371899999999997</v>
      </c>
      <c r="I93" s="10">
        <f t="shared" si="20"/>
        <v>0.88000500000001125</v>
      </c>
      <c r="J93" s="6" t="b">
        <f t="shared" si="14"/>
        <v>0</v>
      </c>
      <c r="K93" s="5">
        <f t="shared" si="15"/>
        <v>2.1686023255813952E-2</v>
      </c>
      <c r="L93" s="5">
        <f t="shared" si="21"/>
        <v>1.9922216645434445E-2</v>
      </c>
      <c r="M93" s="5">
        <f t="shared" si="16"/>
        <v>-1.0683191860465182E-2</v>
      </c>
      <c r="N93" s="4">
        <f t="shared" si="22"/>
        <v>168.31090106153763</v>
      </c>
      <c r="O93" s="4">
        <f t="shared" si="23"/>
        <v>166.18003842693179</v>
      </c>
      <c r="P93" s="5">
        <f t="shared" si="24"/>
        <v>1.2660277029987285E-2</v>
      </c>
      <c r="Q93" s="5">
        <f t="shared" si="17"/>
        <v>2.1918360101426591E-2</v>
      </c>
      <c r="S93" s="13">
        <f t="shared" si="18"/>
        <v>4.4079705424129388E-2</v>
      </c>
      <c r="T93" s="20" t="b">
        <f t="shared" si="25"/>
        <v>0</v>
      </c>
      <c r="U93" s="13"/>
      <c r="V93" s="13"/>
      <c r="W93" s="13">
        <f t="shared" si="26"/>
        <v>8.7371535907355708E-3</v>
      </c>
    </row>
    <row r="94" spans="1:23" x14ac:dyDescent="0.2">
      <c r="A94" s="1">
        <v>44649</v>
      </c>
      <c r="B94" s="4">
        <v>176.69000199999999</v>
      </c>
      <c r="C94" s="4">
        <v>179.009995</v>
      </c>
      <c r="D94" s="4">
        <v>176.33999600000001</v>
      </c>
      <c r="E94" s="4">
        <v>178.96000699999999</v>
      </c>
      <c r="F94" s="4">
        <v>177.16378800000001</v>
      </c>
      <c r="G94" s="2">
        <v>100589400</v>
      </c>
      <c r="H94" s="4">
        <f t="shared" si="19"/>
        <v>100.5894</v>
      </c>
      <c r="I94" s="10">
        <f t="shared" si="20"/>
        <v>3.3600009999999827</v>
      </c>
      <c r="J94" s="6" t="b">
        <f t="shared" si="14"/>
        <v>0</v>
      </c>
      <c r="K94" s="5">
        <f t="shared" si="15"/>
        <v>1.5141199163915087E-2</v>
      </c>
      <c r="L94" s="5">
        <f t="shared" si="21"/>
        <v>1.2847387935396581E-2</v>
      </c>
      <c r="M94" s="5">
        <f t="shared" si="16"/>
        <v>-4.6716117652628132E-3</v>
      </c>
      <c r="N94" s="4">
        <f t="shared" si="22"/>
        <v>170.08575205128136</v>
      </c>
      <c r="O94" s="4">
        <f t="shared" si="23"/>
        <v>167.29134004198119</v>
      </c>
      <c r="P94" s="5">
        <f t="shared" si="24"/>
        <v>1.642943030558874E-2</v>
      </c>
      <c r="Q94" s="5">
        <f t="shared" si="17"/>
        <v>3.6771122056320035E-2</v>
      </c>
      <c r="S94" s="13">
        <f t="shared" si="18"/>
        <v>5.2469080102770495E-2</v>
      </c>
      <c r="T94" s="20" t="b">
        <f t="shared" si="25"/>
        <v>0</v>
      </c>
      <c r="U94" s="13"/>
      <c r="V94" s="13"/>
      <c r="W94" s="13">
        <f t="shared" si="26"/>
        <v>1.0545074493391293E-2</v>
      </c>
    </row>
    <row r="95" spans="1:23" ht="16" customHeight="1" x14ac:dyDescent="0.2">
      <c r="A95" s="1">
        <v>44650</v>
      </c>
      <c r="B95" s="4">
        <v>178.550003</v>
      </c>
      <c r="C95" s="4">
        <v>179.61000100000001</v>
      </c>
      <c r="D95" s="4">
        <v>176.699997</v>
      </c>
      <c r="E95" s="4">
        <v>177.770004</v>
      </c>
      <c r="F95" s="4">
        <v>175.98573300000001</v>
      </c>
      <c r="G95" s="2">
        <v>92633200</v>
      </c>
      <c r="H95" s="4">
        <f t="shared" si="19"/>
        <v>92.633200000000002</v>
      </c>
      <c r="I95" s="10">
        <f t="shared" si="20"/>
        <v>-1.1900029999999902</v>
      </c>
      <c r="J95" s="6" t="b">
        <f t="shared" si="14"/>
        <v>1</v>
      </c>
      <c r="K95" s="5">
        <f t="shared" si="15"/>
        <v>1.6468613748759797E-2</v>
      </c>
      <c r="L95" s="5">
        <f t="shared" si="21"/>
        <v>-4.3685185488347694E-3</v>
      </c>
      <c r="M95" s="5">
        <f t="shared" si="16"/>
        <v>4.0422411552162385E-3</v>
      </c>
      <c r="N95" s="4">
        <f t="shared" si="22"/>
        <v>171.36646070940114</v>
      </c>
      <c r="O95" s="4">
        <f t="shared" si="23"/>
        <v>168.20252821224369</v>
      </c>
      <c r="P95" s="5">
        <f t="shared" si="24"/>
        <v>1.8462962262625955E-2</v>
      </c>
      <c r="Q95" s="5">
        <f t="shared" si="17"/>
        <v>3.1123571488375031E-2</v>
      </c>
      <c r="R95" s="38"/>
      <c r="S95" s="13">
        <f t="shared" si="18"/>
        <v>4.8104747314458789E-2</v>
      </c>
      <c r="T95" s="20" t="b">
        <f t="shared" si="25"/>
        <v>1</v>
      </c>
      <c r="U95" s="13"/>
      <c r="V95" s="13"/>
      <c r="W95" s="13">
        <f t="shared" si="26"/>
        <v>7.5297821403267247E-3</v>
      </c>
    </row>
    <row r="96" spans="1:23" x14ac:dyDescent="0.2">
      <c r="A96" s="1">
        <v>44651</v>
      </c>
      <c r="B96" s="4">
        <v>177.83999600000001</v>
      </c>
      <c r="C96" s="4">
        <v>178.029999</v>
      </c>
      <c r="D96" s="4">
        <v>174.39999399999999</v>
      </c>
      <c r="E96" s="4">
        <v>174.61000100000001</v>
      </c>
      <c r="F96" s="4">
        <v>172.85745199999999</v>
      </c>
      <c r="G96" s="2">
        <v>103049300</v>
      </c>
      <c r="H96" s="4">
        <f t="shared" si="19"/>
        <v>103.0493</v>
      </c>
      <c r="I96" s="10">
        <f t="shared" si="20"/>
        <v>-3.160002999999989</v>
      </c>
      <c r="J96" s="6" t="b">
        <f t="shared" si="14"/>
        <v>1</v>
      </c>
      <c r="K96" s="5">
        <f t="shared" si="15"/>
        <v>2.0814249569297644E-2</v>
      </c>
      <c r="L96" s="5">
        <f t="shared" si="21"/>
        <v>-1.8162365455743724E-2</v>
      </c>
      <c r="M96" s="5">
        <f t="shared" si="16"/>
        <v>8.8448512217265182E-3</v>
      </c>
      <c r="N96" s="4">
        <f t="shared" si="22"/>
        <v>171.90705075783427</v>
      </c>
      <c r="O96" s="4">
        <f t="shared" si="23"/>
        <v>168.75969975900512</v>
      </c>
      <c r="P96" s="5">
        <f t="shared" si="24"/>
        <v>1.8308446250193847E-2</v>
      </c>
      <c r="Q96" s="5">
        <f t="shared" si="17"/>
        <v>1.4501692811178149E-2</v>
      </c>
      <c r="R96" s="38"/>
      <c r="S96" s="13">
        <f t="shared" si="18"/>
        <v>3.5617784233824945E-2</v>
      </c>
      <c r="T96" s="20" t="b">
        <f t="shared" si="25"/>
        <v>1</v>
      </c>
      <c r="U96" s="13"/>
      <c r="V96" s="13"/>
      <c r="W96" s="13">
        <f t="shared" si="26"/>
        <v>3.1545848948228553E-3</v>
      </c>
    </row>
    <row r="97" spans="1:23" x14ac:dyDescent="0.2">
      <c r="A97" s="1">
        <v>44652</v>
      </c>
      <c r="B97" s="4">
        <v>174.029999</v>
      </c>
      <c r="C97" s="4">
        <v>174.88000500000001</v>
      </c>
      <c r="D97" s="4">
        <v>171.94000199999999</v>
      </c>
      <c r="E97" s="4">
        <v>174.30999800000001</v>
      </c>
      <c r="F97" s="4">
        <v>172.56044</v>
      </c>
      <c r="G97" s="2">
        <v>78751300</v>
      </c>
      <c r="H97" s="4">
        <f t="shared" si="19"/>
        <v>78.751300000000001</v>
      </c>
      <c r="I97" s="10">
        <f t="shared" si="20"/>
        <v>-0.30000300000000379</v>
      </c>
      <c r="J97" s="6" t="b">
        <f t="shared" si="14"/>
        <v>0</v>
      </c>
      <c r="K97" s="5">
        <f t="shared" si="15"/>
        <v>1.7099005268128464E-2</v>
      </c>
      <c r="L97" s="5">
        <f t="shared" si="21"/>
        <v>1.6089122657525479E-3</v>
      </c>
      <c r="M97" s="5">
        <f t="shared" si="16"/>
        <v>-3.6084563963190322E-3</v>
      </c>
      <c r="N97" s="4">
        <f t="shared" si="22"/>
        <v>172.30754196486188</v>
      </c>
      <c r="O97" s="4">
        <f t="shared" si="23"/>
        <v>169.24233438865684</v>
      </c>
      <c r="P97" s="5">
        <f t="shared" si="24"/>
        <v>1.7789166633403186E-2</v>
      </c>
      <c r="Q97" s="5">
        <f t="shared" si="17"/>
        <v>-2.1330463000675962E-3</v>
      </c>
      <c r="R97" s="38"/>
      <c r="S97" s="13">
        <f t="shared" si="18"/>
        <v>1.492948599813885E-2</v>
      </c>
      <c r="T97" s="20" t="b">
        <f t="shared" si="25"/>
        <v>1</v>
      </c>
      <c r="U97" s="13"/>
      <c r="V97" s="13"/>
      <c r="W97" s="13">
        <f t="shared" si="26"/>
        <v>2.3296962239890092E-3</v>
      </c>
    </row>
    <row r="98" spans="1:23" x14ac:dyDescent="0.2">
      <c r="A98" s="1">
        <v>44655</v>
      </c>
      <c r="B98" s="4">
        <v>174.570007</v>
      </c>
      <c r="C98" s="4">
        <v>178.490005</v>
      </c>
      <c r="D98" s="4">
        <v>174.44000199999999</v>
      </c>
      <c r="E98" s="4">
        <v>178.44000199999999</v>
      </c>
      <c r="F98" s="4">
        <v>176.64898700000001</v>
      </c>
      <c r="G98" s="2">
        <v>76468400</v>
      </c>
      <c r="H98" s="4">
        <f t="shared" si="19"/>
        <v>76.468400000000003</v>
      </c>
      <c r="I98" s="10">
        <f t="shared" si="20"/>
        <v>4.1300039999999854</v>
      </c>
      <c r="J98" s="6" t="b">
        <f t="shared" si="14"/>
        <v>0</v>
      </c>
      <c r="K98" s="5">
        <f t="shared" si="15"/>
        <v>2.3217168961050597E-2</v>
      </c>
      <c r="L98" s="5">
        <f t="shared" si="21"/>
        <v>2.2168727987734966E-2</v>
      </c>
      <c r="M98" s="5">
        <f t="shared" si="16"/>
        <v>-1.2663293824085216E-2</v>
      </c>
      <c r="N98" s="4">
        <f t="shared" si="22"/>
        <v>173.3296186373849</v>
      </c>
      <c r="O98" s="4">
        <f t="shared" si="23"/>
        <v>170.04213157225189</v>
      </c>
      <c r="P98" s="5">
        <f t="shared" si="24"/>
        <v>1.8966678003316969E-2</v>
      </c>
      <c r="Q98" s="5">
        <f t="shared" si="17"/>
        <v>6.4061951520131069E-3</v>
      </c>
      <c r="R98" s="38"/>
      <c r="S98" s="13">
        <f t="shared" si="18"/>
        <v>2.9772097828305456E-2</v>
      </c>
      <c r="T98" s="20" t="b">
        <f t="shared" si="25"/>
        <v>0</v>
      </c>
      <c r="U98" s="13"/>
      <c r="V98" s="13"/>
      <c r="W98" s="13">
        <f t="shared" si="26"/>
        <v>5.9317001500226972E-3</v>
      </c>
    </row>
    <row r="99" spans="1:23" x14ac:dyDescent="0.2">
      <c r="A99" s="1">
        <v>44656</v>
      </c>
      <c r="B99" s="4">
        <v>177.5</v>
      </c>
      <c r="C99" s="4">
        <v>178.300003</v>
      </c>
      <c r="D99" s="4">
        <v>174.41999799999999</v>
      </c>
      <c r="E99" s="4">
        <v>175.05999800000001</v>
      </c>
      <c r="F99" s="4">
        <v>173.302933</v>
      </c>
      <c r="G99" s="2">
        <v>73401800</v>
      </c>
      <c r="H99" s="4">
        <f t="shared" si="19"/>
        <v>73.401799999999994</v>
      </c>
      <c r="I99" s="10">
        <f t="shared" si="20"/>
        <v>-3.3800039999999854</v>
      </c>
      <c r="J99" s="6" t="b">
        <f t="shared" si="14"/>
        <v>1</v>
      </c>
      <c r="K99" s="5">
        <f t="shared" si="15"/>
        <v>2.224518429360383E-2</v>
      </c>
      <c r="L99" s="5">
        <f t="shared" si="21"/>
        <v>-1.3746490140845028E-2</v>
      </c>
      <c r="M99" s="5">
        <f t="shared" si="16"/>
        <v>6.4044548377990276E-3</v>
      </c>
      <c r="N99" s="4">
        <f t="shared" si="22"/>
        <v>173.61801519782074</v>
      </c>
      <c r="O99" s="4">
        <f t="shared" si="23"/>
        <v>170.47846778336043</v>
      </c>
      <c r="P99" s="5">
        <f t="shared" si="24"/>
        <v>1.808307398793324E-2</v>
      </c>
      <c r="Q99" s="5">
        <f t="shared" si="17"/>
        <v>4.6192372448531482E-3</v>
      </c>
      <c r="R99" s="36"/>
      <c r="S99" s="13">
        <f t="shared" si="18"/>
        <v>2.6967177322264616E-2</v>
      </c>
      <c r="T99" s="20" t="b">
        <f t="shared" si="25"/>
        <v>1</v>
      </c>
      <c r="U99" s="13"/>
      <c r="V99" s="13"/>
      <c r="W99" s="13">
        <f t="shared" si="26"/>
        <v>1.6638619683297391E-3</v>
      </c>
    </row>
    <row r="100" spans="1:23" x14ac:dyDescent="0.2">
      <c r="A100" s="1">
        <v>44657</v>
      </c>
      <c r="B100" s="4">
        <v>172.36000100000001</v>
      </c>
      <c r="C100" s="4">
        <v>173.63000500000001</v>
      </c>
      <c r="D100" s="4">
        <v>170.13000500000001</v>
      </c>
      <c r="E100" s="4">
        <v>171.83000200000001</v>
      </c>
      <c r="F100" s="4">
        <v>170.10534699999999</v>
      </c>
      <c r="G100" s="2">
        <v>89058800</v>
      </c>
      <c r="H100" s="4">
        <f t="shared" si="19"/>
        <v>89.058800000000005</v>
      </c>
      <c r="I100" s="10">
        <f t="shared" si="20"/>
        <v>-3.2299959999999999</v>
      </c>
      <c r="J100" s="6" t="b">
        <f t="shared" si="14"/>
        <v>1</v>
      </c>
      <c r="K100" s="5">
        <f t="shared" si="15"/>
        <v>2.057250277515715E-2</v>
      </c>
      <c r="L100" s="5">
        <f t="shared" si="21"/>
        <v>-3.0749535676784061E-3</v>
      </c>
      <c r="M100" s="5">
        <f t="shared" si="16"/>
        <v>1.4493622098004697E-4</v>
      </c>
      <c r="N100" s="4">
        <f t="shared" si="22"/>
        <v>173.32001299818396</v>
      </c>
      <c r="O100" s="4">
        <f t="shared" si="23"/>
        <v>170.59599249785083</v>
      </c>
      <c r="P100" s="5">
        <f t="shared" si="24"/>
        <v>1.5716710685693681E-2</v>
      </c>
      <c r="Q100" s="5">
        <f t="shared" si="17"/>
        <v>-1.8405306709833726E-2</v>
      </c>
      <c r="R100" s="36"/>
      <c r="S100" s="13">
        <f t="shared" si="18"/>
        <v>1.7885528419577497E-3</v>
      </c>
      <c r="T100" s="20" t="b">
        <f t="shared" si="25"/>
        <v>1</v>
      </c>
      <c r="U100" s="13">
        <f>(E100-E99)/E99</f>
        <v>-1.8450794224275039E-2</v>
      </c>
      <c r="V100" s="13"/>
      <c r="W100" s="13">
        <f t="shared" si="26"/>
        <v>-1.716424411932365E-3</v>
      </c>
    </row>
    <row r="101" spans="1:23" x14ac:dyDescent="0.2">
      <c r="A101" s="1">
        <v>44658</v>
      </c>
      <c r="B101" s="4">
        <v>171.16000399999999</v>
      </c>
      <c r="C101" s="4">
        <v>173.36000100000001</v>
      </c>
      <c r="D101" s="4">
        <v>169.85000600000001</v>
      </c>
      <c r="E101" s="4">
        <v>172.13999899999999</v>
      </c>
      <c r="F101" s="4">
        <v>170.41223099999999</v>
      </c>
      <c r="G101" s="2">
        <v>77594700</v>
      </c>
      <c r="H101" s="4">
        <f t="shared" si="19"/>
        <v>77.594700000000003</v>
      </c>
      <c r="I101" s="10">
        <f t="shared" si="20"/>
        <v>0.30999699999998143</v>
      </c>
      <c r="J101" s="6" t="b">
        <f t="shared" si="14"/>
        <v>0</v>
      </c>
      <c r="K101" s="5">
        <f t="shared" si="15"/>
        <v>2.0665262737759357E-2</v>
      </c>
      <c r="L101" s="5">
        <f t="shared" si="21"/>
        <v>5.725607484795352E-3</v>
      </c>
      <c r="M101" s="5">
        <f t="shared" si="16"/>
        <v>-3.3101264653472178E-3</v>
      </c>
      <c r="N101" s="4">
        <f t="shared" si="22"/>
        <v>173.12334399848663</v>
      </c>
      <c r="O101" s="4">
        <f t="shared" si="23"/>
        <v>170.73025393282032</v>
      </c>
      <c r="P101" s="5">
        <f t="shared" si="24"/>
        <v>1.3823035128568412E-2</v>
      </c>
      <c r="Q101" s="5">
        <f t="shared" si="17"/>
        <v>-1.890754835763361E-2</v>
      </c>
      <c r="S101" s="13">
        <f t="shared" si="18"/>
        <v>1.3669849255883576E-3</v>
      </c>
      <c r="T101" s="20" t="b">
        <f t="shared" si="25"/>
        <v>0</v>
      </c>
      <c r="U101" s="13">
        <f>(E101-E100)/E100</f>
        <v>1.8040912319839315E-3</v>
      </c>
      <c r="V101" s="13"/>
      <c r="W101" s="13">
        <f t="shared" si="26"/>
        <v>-1.1347160451654461E-3</v>
      </c>
    </row>
    <row r="102" spans="1:23" x14ac:dyDescent="0.2">
      <c r="A102" s="1">
        <v>44659</v>
      </c>
      <c r="B102" s="4">
        <v>171.779999</v>
      </c>
      <c r="C102" s="4">
        <v>171.779999</v>
      </c>
      <c r="D102" s="4">
        <v>169.199997</v>
      </c>
      <c r="E102" s="4">
        <v>170.08999600000001</v>
      </c>
      <c r="F102" s="4">
        <v>168.382813</v>
      </c>
      <c r="G102" s="2">
        <v>76575500</v>
      </c>
      <c r="H102" s="4">
        <f t="shared" si="19"/>
        <v>76.575500000000005</v>
      </c>
      <c r="I102" s="10">
        <f t="shared" si="20"/>
        <v>-2.0500029999999754</v>
      </c>
      <c r="J102" s="6" t="b">
        <f t="shared" si="14"/>
        <v>1</v>
      </c>
      <c r="K102" s="5">
        <f t="shared" si="15"/>
        <v>1.5248239041044472E-2</v>
      </c>
      <c r="L102" s="5">
        <f t="shared" si="21"/>
        <v>-9.8381826163591382E-3</v>
      </c>
      <c r="M102" s="5">
        <f t="shared" si="16"/>
        <v>4.8296927570276342E-3</v>
      </c>
      <c r="N102" s="4">
        <f t="shared" si="22"/>
        <v>172.61778599873887</v>
      </c>
      <c r="O102" s="4">
        <f t="shared" si="23"/>
        <v>170.67457932996638</v>
      </c>
      <c r="P102" s="5">
        <f t="shared" si="24"/>
        <v>1.125727952962325E-2</v>
      </c>
      <c r="Q102" s="5">
        <f t="shared" si="17"/>
        <v>-1.9799749944445708E-2</v>
      </c>
      <c r="S102" s="13">
        <f t="shared" si="18"/>
        <v>-4.853422223507051E-3</v>
      </c>
      <c r="T102" s="20" t="b">
        <f t="shared" si="25"/>
        <v>1</v>
      </c>
      <c r="U102" s="13">
        <f>(E102-E101)/E101</f>
        <v>-1.19089288480824E-2</v>
      </c>
      <c r="V102" s="13"/>
      <c r="W102" s="13">
        <f t="shared" si="26"/>
        <v>-2.9202185451788895E-3</v>
      </c>
    </row>
    <row r="103" spans="1:23" x14ac:dyDescent="0.2">
      <c r="A103" s="1">
        <v>44662</v>
      </c>
      <c r="B103" s="4">
        <v>168.71000699999999</v>
      </c>
      <c r="C103" s="4">
        <v>169.029999</v>
      </c>
      <c r="D103" s="4">
        <v>165.5</v>
      </c>
      <c r="E103" s="4">
        <v>165.75</v>
      </c>
      <c r="F103" s="4">
        <v>164.08634900000001</v>
      </c>
      <c r="G103" s="2">
        <v>72246700</v>
      </c>
      <c r="H103" s="4">
        <f t="shared" si="19"/>
        <v>72.246700000000004</v>
      </c>
      <c r="I103" s="10">
        <f t="shared" si="20"/>
        <v>-4.3399960000000135</v>
      </c>
      <c r="J103" s="6" t="b">
        <f t="shared" si="14"/>
        <v>1</v>
      </c>
      <c r="K103" s="5">
        <f t="shared" si="15"/>
        <v>2.1329299093655611E-2</v>
      </c>
      <c r="L103" s="5">
        <f t="shared" si="21"/>
        <v>-1.754494029509459E-2</v>
      </c>
      <c r="M103" s="5">
        <f t="shared" si="16"/>
        <v>8.5416978851962973E-3</v>
      </c>
      <c r="N103" s="4">
        <f t="shared" si="22"/>
        <v>171.47315499894904</v>
      </c>
      <c r="O103" s="4">
        <f t="shared" si="23"/>
        <v>170.2463550404041</v>
      </c>
      <c r="P103" s="5">
        <f t="shared" si="24"/>
        <v>7.1544724219511999E-3</v>
      </c>
      <c r="Q103" s="5">
        <f t="shared" si="17"/>
        <v>-3.4834344763678318E-2</v>
      </c>
      <c r="S103" s="13">
        <f t="shared" si="18"/>
        <v>-1.4248037828218721E-2</v>
      </c>
      <c r="T103" s="20" t="b">
        <f t="shared" si="25"/>
        <v>1</v>
      </c>
      <c r="U103" s="13">
        <f>(E103-E102)/E102</f>
        <v>-2.5515880428382237E-2</v>
      </c>
      <c r="V103" s="13">
        <f>(E103-E100)/E100</f>
        <v>-3.538382080679954E-2</v>
      </c>
      <c r="W103" s="13">
        <f t="shared" si="26"/>
        <v>-6.6310142559596261E-3</v>
      </c>
    </row>
    <row r="104" spans="1:23" x14ac:dyDescent="0.2">
      <c r="A104" s="1">
        <v>44663</v>
      </c>
      <c r="B104" s="4">
        <v>168.020004</v>
      </c>
      <c r="C104" s="4">
        <v>169.86999499999999</v>
      </c>
      <c r="D104" s="4">
        <v>166.63999899999999</v>
      </c>
      <c r="E104" s="4">
        <v>167.66000399999999</v>
      </c>
      <c r="F104" s="4">
        <v>165.977203</v>
      </c>
      <c r="G104" s="2">
        <v>79265200</v>
      </c>
      <c r="H104" s="4">
        <f t="shared" si="19"/>
        <v>79.265199999999993</v>
      </c>
      <c r="I104" s="10">
        <f t="shared" si="20"/>
        <v>1.9100039999999865</v>
      </c>
      <c r="J104" s="6" t="b">
        <f t="shared" si="14"/>
        <v>1</v>
      </c>
      <c r="K104" s="5">
        <f t="shared" si="15"/>
        <v>1.9383077408683853E-2</v>
      </c>
      <c r="L104" s="5">
        <f t="shared" si="21"/>
        <v>-2.1426020201738218E-3</v>
      </c>
      <c r="M104" s="5">
        <f t="shared" si="16"/>
        <v>3.9774124098499661E-3</v>
      </c>
      <c r="N104" s="4">
        <f t="shared" si="22"/>
        <v>170.83762983245754</v>
      </c>
      <c r="O104" s="4">
        <f t="shared" si="23"/>
        <v>170.02145494993417</v>
      </c>
      <c r="P104" s="5">
        <f t="shared" si="24"/>
        <v>4.7774889134425619E-3</v>
      </c>
      <c r="Q104" s="5">
        <f t="shared" si="17"/>
        <v>-2.4570879592360383E-2</v>
      </c>
      <c r="S104" s="13">
        <f t="shared" si="18"/>
        <v>-5.6640614448147013E-3</v>
      </c>
      <c r="T104" s="20" t="b">
        <f t="shared" si="25"/>
        <v>0</v>
      </c>
      <c r="U104" s="13"/>
      <c r="V104" s="13"/>
      <c r="W104" s="13">
        <f t="shared" si="26"/>
        <v>-3.7062662461386426E-3</v>
      </c>
    </row>
    <row r="105" spans="1:23" x14ac:dyDescent="0.2">
      <c r="A105" s="1">
        <v>44664</v>
      </c>
      <c r="B105" s="4">
        <v>167.38999899999999</v>
      </c>
      <c r="C105" s="4">
        <v>171.03999300000001</v>
      </c>
      <c r="D105" s="4">
        <v>166.770004</v>
      </c>
      <c r="E105" s="4">
        <v>170.39999399999999</v>
      </c>
      <c r="F105" s="4">
        <v>168.689682</v>
      </c>
      <c r="G105" s="2">
        <v>70618900</v>
      </c>
      <c r="H105" s="4">
        <f t="shared" si="19"/>
        <v>70.618899999999996</v>
      </c>
      <c r="I105" s="10">
        <f t="shared" si="20"/>
        <v>2.7399900000000059</v>
      </c>
      <c r="J105" s="6" t="b">
        <f t="shared" si="14"/>
        <v>0</v>
      </c>
      <c r="K105" s="5">
        <f t="shared" si="15"/>
        <v>2.5604058869003861E-2</v>
      </c>
      <c r="L105" s="5">
        <f t="shared" si="21"/>
        <v>1.7981928538036516E-2</v>
      </c>
      <c r="M105" s="5">
        <f t="shared" si="16"/>
        <v>-1.1510930946550823E-2</v>
      </c>
      <c r="N105" s="4">
        <f t="shared" si="22"/>
        <v>170.76469052704795</v>
      </c>
      <c r="O105" s="4">
        <f t="shared" si="23"/>
        <v>170.05437138907033</v>
      </c>
      <c r="P105" s="5">
        <f t="shared" si="24"/>
        <v>4.1596370759393667E-3</v>
      </c>
      <c r="Q105" s="5">
        <f t="shared" si="17"/>
        <v>-2.3392930439652074E-2</v>
      </c>
      <c r="S105" s="13">
        <f t="shared" si="18"/>
        <v>1.6121744612564225E-3</v>
      </c>
      <c r="T105" s="20" t="b">
        <f t="shared" si="25"/>
        <v>0</v>
      </c>
      <c r="U105" s="13"/>
      <c r="V105" s="13"/>
      <c r="W105" s="13">
        <f t="shared" si="26"/>
        <v>-4.2695104984260933E-4</v>
      </c>
    </row>
    <row r="106" spans="1:23" x14ac:dyDescent="0.2">
      <c r="A106" s="1">
        <v>44665</v>
      </c>
      <c r="B106" s="4">
        <v>170.61999499999999</v>
      </c>
      <c r="C106" s="4">
        <v>171.270004</v>
      </c>
      <c r="D106" s="4">
        <v>165.03999300000001</v>
      </c>
      <c r="E106" s="4">
        <v>165.28999300000001</v>
      </c>
      <c r="F106" s="4">
        <v>163.63098099999999</v>
      </c>
      <c r="G106" s="2">
        <v>75329400</v>
      </c>
      <c r="H106" s="4">
        <f t="shared" si="19"/>
        <v>75.329400000000007</v>
      </c>
      <c r="I106" s="10">
        <f t="shared" si="20"/>
        <v>-5.1100009999999827</v>
      </c>
      <c r="J106" s="6" t="b">
        <f t="shared" si="14"/>
        <v>1</v>
      </c>
      <c r="K106" s="5">
        <f t="shared" si="15"/>
        <v>3.7748492875905482E-2</v>
      </c>
      <c r="L106" s="5">
        <f t="shared" si="21"/>
        <v>-3.1239023304390434E-2</v>
      </c>
      <c r="M106" s="5">
        <f t="shared" si="16"/>
        <v>8.5373973567729015E-3</v>
      </c>
      <c r="N106" s="4">
        <f t="shared" si="22"/>
        <v>169.85224093920664</v>
      </c>
      <c r="O106" s="4">
        <f t="shared" si="23"/>
        <v>169.6400776161077</v>
      </c>
      <c r="P106" s="5">
        <f t="shared" si="24"/>
        <v>1.2491052336181534E-3</v>
      </c>
      <c r="Q106" s="5">
        <f t="shared" si="17"/>
        <v>-2.8331966140670607E-2</v>
      </c>
      <c r="S106" s="13">
        <f t="shared" si="18"/>
        <v>8.3470377132133736E-3</v>
      </c>
      <c r="T106" s="20" t="b">
        <f t="shared" si="25"/>
        <v>1</v>
      </c>
      <c r="U106" s="13"/>
      <c r="V106" s="13"/>
      <c r="W106" s="13">
        <f t="shared" si="26"/>
        <v>-5.3433153248784934E-3</v>
      </c>
    </row>
    <row r="107" spans="1:23" x14ac:dyDescent="0.2">
      <c r="A107" s="1">
        <v>44669</v>
      </c>
      <c r="B107" s="4">
        <v>163.91999799999999</v>
      </c>
      <c r="C107" s="4">
        <v>166.60000600000001</v>
      </c>
      <c r="D107" s="4">
        <v>163.570007</v>
      </c>
      <c r="E107" s="4">
        <v>165.070007</v>
      </c>
      <c r="F107" s="4">
        <v>163.41319300000001</v>
      </c>
      <c r="G107" s="2">
        <v>69023900</v>
      </c>
      <c r="H107" s="4">
        <f t="shared" si="19"/>
        <v>69.023899999999998</v>
      </c>
      <c r="I107" s="10">
        <f t="shared" si="20"/>
        <v>-0.21998600000000579</v>
      </c>
      <c r="J107" s="6" t="b">
        <f t="shared" si="14"/>
        <v>1</v>
      </c>
      <c r="K107" s="5">
        <f t="shared" si="15"/>
        <v>1.8524172344138883E-2</v>
      </c>
      <c r="L107" s="5">
        <f t="shared" si="21"/>
        <v>7.0156723647593717E-3</v>
      </c>
      <c r="M107" s="5">
        <f t="shared" si="16"/>
        <v>9.5869654147533981E-4</v>
      </c>
      <c r="N107" s="4">
        <f t="shared" si="22"/>
        <v>169.05520194933888</v>
      </c>
      <c r="O107" s="4">
        <f t="shared" si="23"/>
        <v>169.24268017122878</v>
      </c>
      <c r="P107" s="5">
        <f t="shared" si="24"/>
        <v>-1.1089763564098207E-3</v>
      </c>
      <c r="Q107" s="5">
        <f t="shared" si="17"/>
        <v>-3.2446176669456379E-2</v>
      </c>
      <c r="S107" s="13">
        <f t="shared" si="18"/>
        <v>-1.4523042893850884E-2</v>
      </c>
      <c r="T107" s="20" t="b">
        <f t="shared" si="25"/>
        <v>1</v>
      </c>
      <c r="U107" s="13"/>
      <c r="V107" s="13"/>
      <c r="W107" s="13">
        <f t="shared" si="26"/>
        <v>-4.6925432685520681E-3</v>
      </c>
    </row>
    <row r="108" spans="1:23" x14ac:dyDescent="0.2">
      <c r="A108" s="1">
        <v>44670</v>
      </c>
      <c r="B108" s="4">
        <v>165.020004</v>
      </c>
      <c r="C108" s="4">
        <v>167.820007</v>
      </c>
      <c r="D108" s="4">
        <v>163.91000399999999</v>
      </c>
      <c r="E108" s="4">
        <v>167.39999399999999</v>
      </c>
      <c r="F108" s="4">
        <v>165.71980300000001</v>
      </c>
      <c r="G108" s="2">
        <v>67723800</v>
      </c>
      <c r="H108" s="4">
        <f t="shared" si="19"/>
        <v>67.723799999999997</v>
      </c>
      <c r="I108" s="10">
        <f t="shared" si="20"/>
        <v>2.3299869999999885</v>
      </c>
      <c r="J108" s="6" t="b">
        <f t="shared" si="14"/>
        <v>0</v>
      </c>
      <c r="K108" s="5">
        <f t="shared" si="15"/>
        <v>2.385457204918388E-2</v>
      </c>
      <c r="L108" s="5">
        <f t="shared" si="21"/>
        <v>1.4422433294814321E-2</v>
      </c>
      <c r="M108" s="5">
        <f t="shared" si="16"/>
        <v>-1.104141880199104E-2</v>
      </c>
      <c r="N108" s="4">
        <f t="shared" si="22"/>
        <v>168.7793339577824</v>
      </c>
      <c r="O108" s="4">
        <f t="shared" si="23"/>
        <v>169.08244659112194</v>
      </c>
      <c r="P108" s="5">
        <f t="shared" si="24"/>
        <v>-1.795910827657116E-3</v>
      </c>
      <c r="Q108" s="5">
        <f t="shared" si="17"/>
        <v>-2.8850273570817628E-2</v>
      </c>
      <c r="S108" s="13">
        <f t="shared" si="18"/>
        <v>-5.6839124511674855E-3</v>
      </c>
      <c r="T108" s="20" t="b">
        <f t="shared" si="25"/>
        <v>0</v>
      </c>
      <c r="U108" s="13"/>
      <c r="V108" s="13"/>
      <c r="W108" s="13">
        <f t="shared" si="26"/>
        <v>-1.6318219633321379E-3</v>
      </c>
    </row>
    <row r="109" spans="1:23" x14ac:dyDescent="0.2">
      <c r="A109" s="1">
        <v>44671</v>
      </c>
      <c r="B109" s="4">
        <v>168.759995</v>
      </c>
      <c r="C109" s="4">
        <v>168.88000500000001</v>
      </c>
      <c r="D109" s="4">
        <v>166.10000600000001</v>
      </c>
      <c r="E109" s="4">
        <v>167.229996</v>
      </c>
      <c r="F109" s="4">
        <v>165.551514</v>
      </c>
      <c r="G109" s="2">
        <v>67929800</v>
      </c>
      <c r="H109" s="4">
        <f t="shared" si="19"/>
        <v>67.9298</v>
      </c>
      <c r="I109" s="10">
        <f t="shared" si="20"/>
        <v>-0.16999799999999254</v>
      </c>
      <c r="J109" s="6" t="b">
        <f t="shared" si="14"/>
        <v>1</v>
      </c>
      <c r="K109" s="5">
        <f t="shared" si="15"/>
        <v>1.6736898853573812E-2</v>
      </c>
      <c r="L109" s="5">
        <f t="shared" si="21"/>
        <v>-9.0661237575884231E-3</v>
      </c>
      <c r="M109" s="5">
        <f t="shared" si="16"/>
        <v>3.3021792907100204E-3</v>
      </c>
      <c r="N109" s="4">
        <f t="shared" si="22"/>
        <v>168.52111096481866</v>
      </c>
      <c r="O109" s="4">
        <f t="shared" si="23"/>
        <v>168.92136393102439</v>
      </c>
      <c r="P109" s="5">
        <f t="shared" si="24"/>
        <v>-2.375090953971256E-3</v>
      </c>
      <c r="Q109" s="5">
        <f t="shared" si="17"/>
        <v>-1.4366775479685127E-2</v>
      </c>
      <c r="S109" s="13">
        <f t="shared" si="18"/>
        <v>2.129668105833192E-3</v>
      </c>
      <c r="T109" s="20" t="b">
        <f t="shared" si="25"/>
        <v>1</v>
      </c>
      <c r="U109" s="13"/>
      <c r="V109" s="13"/>
      <c r="W109" s="13">
        <f t="shared" si="26"/>
        <v>-1.5299443771257472E-3</v>
      </c>
    </row>
    <row r="110" spans="1:23" x14ac:dyDescent="0.2">
      <c r="A110" s="1">
        <v>44672</v>
      </c>
      <c r="B110" s="4">
        <v>168.91000399999999</v>
      </c>
      <c r="C110" s="4">
        <v>171.529999</v>
      </c>
      <c r="D110" s="4">
        <v>165.91000399999999</v>
      </c>
      <c r="E110" s="4">
        <v>166.41999799999999</v>
      </c>
      <c r="F110" s="4">
        <v>164.74964900000001</v>
      </c>
      <c r="G110" s="2">
        <v>87227800</v>
      </c>
      <c r="H110" s="4">
        <f t="shared" si="19"/>
        <v>87.227800000000002</v>
      </c>
      <c r="I110" s="10">
        <f t="shared" si="20"/>
        <v>-0.80999800000000732</v>
      </c>
      <c r="J110" s="6" t="b">
        <f t="shared" si="14"/>
        <v>1</v>
      </c>
      <c r="K110" s="5">
        <f t="shared" si="15"/>
        <v>3.387375603944906E-2</v>
      </c>
      <c r="L110" s="5">
        <f t="shared" si="21"/>
        <v>-1.4741613528112841E-2</v>
      </c>
      <c r="M110" s="5">
        <f t="shared" si="16"/>
        <v>6.9938820566840653E-3</v>
      </c>
      <c r="N110" s="4">
        <f t="shared" si="22"/>
        <v>168.17092547068222</v>
      </c>
      <c r="O110" s="4">
        <f t="shared" si="23"/>
        <v>168.70385385006574</v>
      </c>
      <c r="P110" s="5">
        <f t="shared" si="24"/>
        <v>-3.168968582957744E-3</v>
      </c>
      <c r="Q110" s="5">
        <f t="shared" si="17"/>
        <v>-1.3444187598743922E-2</v>
      </c>
      <c r="S110" s="13">
        <f t="shared" si="18"/>
        <v>1.9974163309836701E-2</v>
      </c>
      <c r="T110" s="20" t="b">
        <f t="shared" si="25"/>
        <v>1</v>
      </c>
      <c r="U110" s="13"/>
      <c r="V110" s="13"/>
      <c r="W110" s="13">
        <f t="shared" si="26"/>
        <v>-2.0779918440577247E-3</v>
      </c>
    </row>
    <row r="111" spans="1:23" x14ac:dyDescent="0.2">
      <c r="A111" s="1">
        <v>44673</v>
      </c>
      <c r="B111" s="4">
        <v>166.46000699999999</v>
      </c>
      <c r="C111" s="4">
        <v>167.86999499999999</v>
      </c>
      <c r="D111" s="4">
        <v>161.5</v>
      </c>
      <c r="E111" s="4">
        <v>161.78999300000001</v>
      </c>
      <c r="F111" s="4">
        <v>160.16610700000001</v>
      </c>
      <c r="G111" s="2">
        <v>84882400</v>
      </c>
      <c r="H111" s="4">
        <f t="shared" si="19"/>
        <v>84.882400000000004</v>
      </c>
      <c r="I111" s="10">
        <f t="shared" si="20"/>
        <v>-4.6300049999999828</v>
      </c>
      <c r="J111" s="6" t="b">
        <f t="shared" si="14"/>
        <v>1</v>
      </c>
      <c r="K111" s="5">
        <f t="shared" si="15"/>
        <v>3.944269349845194E-2</v>
      </c>
      <c r="L111" s="5">
        <f t="shared" si="21"/>
        <v>-2.8054870861563649E-2</v>
      </c>
      <c r="M111" s="5">
        <f t="shared" si="16"/>
        <v>8.2593993808048865E-3</v>
      </c>
      <c r="N111" s="4">
        <f t="shared" si="22"/>
        <v>167.1074367255685</v>
      </c>
      <c r="O111" s="4">
        <f t="shared" si="23"/>
        <v>168.10264855875567</v>
      </c>
      <c r="P111" s="5">
        <f t="shared" si="24"/>
        <v>-5.9555209073163676E-3</v>
      </c>
      <c r="Q111" s="5">
        <f t="shared" si="17"/>
        <v>-3.3555877796015113E-2</v>
      </c>
      <c r="S111" s="13">
        <f t="shared" si="18"/>
        <v>4.5632814994570961E-3</v>
      </c>
      <c r="T111" s="20" t="b">
        <f t="shared" si="25"/>
        <v>1</v>
      </c>
      <c r="U111" s="13"/>
      <c r="V111" s="13"/>
      <c r="W111" s="13">
        <f t="shared" si="26"/>
        <v>-6.3238561727432339E-3</v>
      </c>
    </row>
    <row r="112" spans="1:23" x14ac:dyDescent="0.2">
      <c r="A112" s="1">
        <v>44676</v>
      </c>
      <c r="B112" s="4">
        <v>161.11999499999999</v>
      </c>
      <c r="C112" s="4">
        <v>163.16999799999999</v>
      </c>
      <c r="D112" s="4">
        <v>158.46000699999999</v>
      </c>
      <c r="E112" s="4">
        <v>162.88000500000001</v>
      </c>
      <c r="F112" s="4">
        <v>161.24517800000001</v>
      </c>
      <c r="G112" s="2">
        <v>96046400</v>
      </c>
      <c r="H112" s="4">
        <f t="shared" si="19"/>
        <v>96.046400000000006</v>
      </c>
      <c r="I112" s="10">
        <f t="shared" si="20"/>
        <v>1.0900120000000015</v>
      </c>
      <c r="J112" s="6" t="b">
        <f t="shared" si="14"/>
        <v>0</v>
      </c>
      <c r="K112" s="5">
        <f t="shared" si="15"/>
        <v>2.9723531439702654E-2</v>
      </c>
      <c r="L112" s="5">
        <f t="shared" si="21"/>
        <v>1.0923597657758261E-2</v>
      </c>
      <c r="M112" s="5">
        <f t="shared" si="16"/>
        <v>-1.7576491713773682E-2</v>
      </c>
      <c r="N112" s="4">
        <f t="shared" si="22"/>
        <v>166.40286477130709</v>
      </c>
      <c r="O112" s="4">
        <f t="shared" si="23"/>
        <v>167.64850564060302</v>
      </c>
      <c r="P112" s="5">
        <f t="shared" si="24"/>
        <v>-7.4856936568240629E-3</v>
      </c>
      <c r="Q112" s="5">
        <f t="shared" si="17"/>
        <v>-4.7732698485829755E-2</v>
      </c>
      <c r="S112" s="13">
        <f t="shared" si="18"/>
        <v>-1.9427951410272509E-2</v>
      </c>
      <c r="T112" s="20" t="b">
        <f t="shared" si="25"/>
        <v>0</v>
      </c>
      <c r="U112" s="13"/>
      <c r="V112" s="13"/>
      <c r="W112" s="13">
        <f t="shared" si="26"/>
        <v>-4.2162812623264111E-3</v>
      </c>
    </row>
    <row r="113" spans="1:23" x14ac:dyDescent="0.2">
      <c r="A113" s="1">
        <v>44677</v>
      </c>
      <c r="B113" s="4">
        <v>162.25</v>
      </c>
      <c r="C113" s="4">
        <v>162.33999600000001</v>
      </c>
      <c r="D113" s="4">
        <v>156.720001</v>
      </c>
      <c r="E113" s="4">
        <v>156.800003</v>
      </c>
      <c r="F113" s="4">
        <v>155.226212</v>
      </c>
      <c r="G113" s="2">
        <v>95623200</v>
      </c>
      <c r="H113" s="4">
        <f t="shared" si="19"/>
        <v>95.623199999999997</v>
      </c>
      <c r="I113" s="10">
        <f t="shared" si="20"/>
        <v>-6.0800020000000075</v>
      </c>
      <c r="J113" s="6" t="b">
        <f t="shared" si="14"/>
        <v>1</v>
      </c>
      <c r="K113" s="5">
        <f t="shared" si="15"/>
        <v>3.5860100587926984E-2</v>
      </c>
      <c r="L113" s="5">
        <f t="shared" si="21"/>
        <v>-3.3590120184899826E-2</v>
      </c>
      <c r="M113" s="5">
        <f t="shared" si="16"/>
        <v>9.5315785507172918E-3</v>
      </c>
      <c r="N113" s="4">
        <f t="shared" si="22"/>
        <v>164.80238780942258</v>
      </c>
      <c r="O113" s="4">
        <f t="shared" si="23"/>
        <v>166.70515758489842</v>
      </c>
      <c r="P113" s="5">
        <f t="shared" si="24"/>
        <v>-1.1545765815457689E-2</v>
      </c>
      <c r="Q113" s="5">
        <f t="shared" si="17"/>
        <v>-4.9042898691304501E-2</v>
      </c>
      <c r="S113" s="13">
        <f t="shared" si="18"/>
        <v>-1.4941481383571207E-2</v>
      </c>
      <c r="T113" s="20" t="b">
        <f t="shared" si="25"/>
        <v>1</v>
      </c>
      <c r="U113" s="13"/>
      <c r="V113" s="13"/>
      <c r="W113" s="13">
        <f t="shared" si="26"/>
        <v>-9.6180853862347752E-3</v>
      </c>
    </row>
    <row r="114" spans="1:23" x14ac:dyDescent="0.2">
      <c r="A114" s="1">
        <v>44678</v>
      </c>
      <c r="B114" s="4">
        <v>155.91000399999999</v>
      </c>
      <c r="C114" s="4">
        <v>159.78999300000001</v>
      </c>
      <c r="D114" s="4">
        <v>155.38000500000001</v>
      </c>
      <c r="E114" s="4">
        <v>156.570007</v>
      </c>
      <c r="F114" s="4">
        <v>154.99850499999999</v>
      </c>
      <c r="G114" s="2">
        <v>88063200</v>
      </c>
      <c r="H114" s="4">
        <f t="shared" si="19"/>
        <v>88.063199999999995</v>
      </c>
      <c r="I114" s="10">
        <f t="shared" si="20"/>
        <v>-0.22999599999999987</v>
      </c>
      <c r="J114" s="6" t="b">
        <f t="shared" si="14"/>
        <v>1</v>
      </c>
      <c r="K114" s="5">
        <f t="shared" si="15"/>
        <v>2.8381953006115544E-2</v>
      </c>
      <c r="L114" s="5">
        <f t="shared" si="21"/>
        <v>4.2332306014180943E-3</v>
      </c>
      <c r="M114" s="5">
        <f t="shared" si="16"/>
        <v>2.4552708696335595E-3</v>
      </c>
      <c r="N114" s="4">
        <f t="shared" si="22"/>
        <v>163.4303243411855</v>
      </c>
      <c r="O114" s="4">
        <f t="shared" si="23"/>
        <v>165.82384014273333</v>
      </c>
      <c r="P114" s="5">
        <f t="shared" si="24"/>
        <v>-1.4645481560392729E-2</v>
      </c>
      <c r="Q114" s="5">
        <f t="shared" si="17"/>
        <v>-4.9258418678648809E-2</v>
      </c>
      <c r="S114" s="13">
        <f t="shared" si="18"/>
        <v>-2.2274515796626242E-2</v>
      </c>
      <c r="T114" s="20" t="b">
        <f t="shared" si="25"/>
        <v>1</v>
      </c>
      <c r="U114" s="13"/>
      <c r="V114" s="13"/>
      <c r="W114" s="13">
        <f t="shared" si="26"/>
        <v>-8.3255072118478095E-3</v>
      </c>
    </row>
    <row r="115" spans="1:23" x14ac:dyDescent="0.2">
      <c r="A115" s="1">
        <v>44679</v>
      </c>
      <c r="B115" s="4">
        <v>159.25</v>
      </c>
      <c r="C115" s="4">
        <v>164.520004</v>
      </c>
      <c r="D115" s="4">
        <v>158.929993</v>
      </c>
      <c r="E115" s="4">
        <v>163.63999899999999</v>
      </c>
      <c r="F115" s="4">
        <v>161.997559</v>
      </c>
      <c r="G115" s="2">
        <v>130216800</v>
      </c>
      <c r="H115" s="4">
        <f t="shared" si="19"/>
        <v>130.21680000000001</v>
      </c>
      <c r="I115" s="10">
        <f t="shared" si="20"/>
        <v>7.069991999999985</v>
      </c>
      <c r="J115" s="6" t="b">
        <f t="shared" si="14"/>
        <v>0</v>
      </c>
      <c r="K115" s="5">
        <f t="shared" si="15"/>
        <v>3.5172788310636902E-2</v>
      </c>
      <c r="L115" s="5">
        <f t="shared" si="21"/>
        <v>2.7566712715855504E-2</v>
      </c>
      <c r="M115" s="5">
        <f t="shared" si="16"/>
        <v>-1.9301366231105285E-2</v>
      </c>
      <c r="N115" s="4">
        <f t="shared" si="22"/>
        <v>163.46527011765457</v>
      </c>
      <c r="O115" s="4">
        <f t="shared" si="23"/>
        <v>165.63394091293043</v>
      </c>
      <c r="P115" s="5">
        <f t="shared" si="24"/>
        <v>-1.3266859643733201E-2</v>
      </c>
      <c r="Q115" s="5">
        <f t="shared" si="17"/>
        <v>-2.7744591339740211E-2</v>
      </c>
      <c r="S115" s="13">
        <f t="shared" si="18"/>
        <v>6.4523423329388777E-3</v>
      </c>
      <c r="T115" s="20" t="b">
        <f t="shared" si="25"/>
        <v>0</v>
      </c>
      <c r="U115" s="13"/>
      <c r="V115" s="13"/>
      <c r="W115" s="13">
        <f t="shared" si="26"/>
        <v>2.138267583445408E-4</v>
      </c>
    </row>
    <row r="116" spans="1:23" x14ac:dyDescent="0.2">
      <c r="A116" s="1">
        <v>44680</v>
      </c>
      <c r="B116" s="4">
        <v>161.83999600000001</v>
      </c>
      <c r="C116" s="4">
        <v>166.199997</v>
      </c>
      <c r="D116" s="4">
        <v>157.25</v>
      </c>
      <c r="E116" s="4">
        <v>157.64999399999999</v>
      </c>
      <c r="F116" s="4">
        <v>156.06764200000001</v>
      </c>
      <c r="G116" s="2">
        <v>131747600</v>
      </c>
      <c r="H116" s="4">
        <f t="shared" si="19"/>
        <v>131.74760000000001</v>
      </c>
      <c r="I116" s="10">
        <f t="shared" si="20"/>
        <v>-5.9900049999999965</v>
      </c>
      <c r="J116" s="6" t="b">
        <f t="shared" si="14"/>
        <v>1</v>
      </c>
      <c r="K116" s="5">
        <f t="shared" si="15"/>
        <v>5.6915720190778993E-2</v>
      </c>
      <c r="L116" s="5">
        <f t="shared" si="21"/>
        <v>-2.5889780669544879E-2</v>
      </c>
      <c r="M116" s="5">
        <f t="shared" si="16"/>
        <v>7.5189697933226935E-3</v>
      </c>
      <c r="N116" s="4">
        <f t="shared" si="22"/>
        <v>162.4960574313788</v>
      </c>
      <c r="O116" s="4">
        <f t="shared" si="23"/>
        <v>164.93968465963212</v>
      </c>
      <c r="P116" s="5">
        <f t="shared" si="24"/>
        <v>-1.5038070873105644E-2</v>
      </c>
      <c r="Q116" s="5">
        <f t="shared" si="17"/>
        <v>-3.2284213625270154E-2</v>
      </c>
      <c r="S116" s="13">
        <f t="shared" si="18"/>
        <v>2.2794027296233622E-2</v>
      </c>
      <c r="T116" s="20" t="b">
        <f t="shared" si="25"/>
        <v>1</v>
      </c>
      <c r="U116" s="13"/>
      <c r="V116" s="13"/>
      <c r="W116" s="13">
        <f t="shared" si="26"/>
        <v>-5.9291657829101804E-3</v>
      </c>
    </row>
    <row r="117" spans="1:23" x14ac:dyDescent="0.2">
      <c r="A117" s="1">
        <v>44683</v>
      </c>
      <c r="B117" s="4">
        <v>156.71000699999999</v>
      </c>
      <c r="C117" s="4">
        <v>158.229996</v>
      </c>
      <c r="D117" s="4">
        <v>153.270004</v>
      </c>
      <c r="E117" s="4">
        <v>157.96000699999999</v>
      </c>
      <c r="F117" s="4">
        <v>156.37455700000001</v>
      </c>
      <c r="G117" s="2">
        <v>123055300</v>
      </c>
      <c r="H117" s="4">
        <f t="shared" si="19"/>
        <v>123.0553</v>
      </c>
      <c r="I117" s="10">
        <f t="shared" si="20"/>
        <v>0.31001299999999787</v>
      </c>
      <c r="J117" s="6" t="b">
        <f t="shared" si="14"/>
        <v>0</v>
      </c>
      <c r="K117" s="5">
        <f t="shared" si="15"/>
        <v>3.2361139626511652E-2</v>
      </c>
      <c r="L117" s="5">
        <f t="shared" si="21"/>
        <v>7.9765167772597959E-3</v>
      </c>
      <c r="M117" s="5">
        <f t="shared" si="16"/>
        <v>-2.025545063599013E-2</v>
      </c>
      <c r="N117" s="4">
        <f t="shared" si="22"/>
        <v>161.74004902614899</v>
      </c>
      <c r="O117" s="4">
        <f t="shared" si="23"/>
        <v>164.3327561674902</v>
      </c>
      <c r="P117" s="5">
        <f t="shared" si="24"/>
        <v>-1.6030087519770923E-2</v>
      </c>
      <c r="Q117" s="5">
        <f t="shared" si="17"/>
        <v>-5.2368260533787875E-2</v>
      </c>
      <c r="S117" s="13">
        <f t="shared" si="18"/>
        <v>-2.1701817498407671E-2</v>
      </c>
      <c r="T117" s="20" t="b">
        <f t="shared" si="25"/>
        <v>0</v>
      </c>
      <c r="U117" s="13"/>
      <c r="V117" s="13"/>
      <c r="W117" s="13">
        <f t="shared" si="26"/>
        <v>-4.6524722948989997E-3</v>
      </c>
    </row>
    <row r="118" spans="1:23" x14ac:dyDescent="0.2">
      <c r="A118" s="1">
        <v>44684</v>
      </c>
      <c r="B118" s="4">
        <v>158.14999399999999</v>
      </c>
      <c r="C118" s="4">
        <v>160.71000699999999</v>
      </c>
      <c r="D118" s="4">
        <v>156.320007</v>
      </c>
      <c r="E118" s="4">
        <v>159.479996</v>
      </c>
      <c r="F118" s="4">
        <v>157.87930299999999</v>
      </c>
      <c r="G118" s="2">
        <v>88966500</v>
      </c>
      <c r="H118" s="4">
        <f t="shared" si="19"/>
        <v>88.966499999999996</v>
      </c>
      <c r="I118" s="10">
        <f t="shared" si="20"/>
        <v>1.5199890000000096</v>
      </c>
      <c r="J118" s="6" t="b">
        <f t="shared" si="14"/>
        <v>0</v>
      </c>
      <c r="K118" s="5">
        <f t="shared" si="15"/>
        <v>2.8083417370880659E-2</v>
      </c>
      <c r="L118" s="5">
        <f t="shared" si="21"/>
        <v>8.4097505561714254E-3</v>
      </c>
      <c r="M118" s="5">
        <f t="shared" si="16"/>
        <v>-9.9750251418552534E-3</v>
      </c>
      <c r="N118" s="4">
        <f t="shared" si="22"/>
        <v>161.36337352179083</v>
      </c>
      <c r="O118" s="4">
        <f t="shared" si="23"/>
        <v>163.91077702249106</v>
      </c>
      <c r="P118" s="5">
        <f t="shared" si="24"/>
        <v>-1.5786751634541282E-2</v>
      </c>
      <c r="Q118" s="5">
        <f t="shared" si="17"/>
        <v>-3.1254716678997561E-2</v>
      </c>
      <c r="S118" s="13">
        <f t="shared" si="18"/>
        <v>-4.0490385614218184E-3</v>
      </c>
      <c r="T118" s="20" t="b">
        <f t="shared" si="25"/>
        <v>0</v>
      </c>
      <c r="U118" s="13"/>
      <c r="V118" s="13"/>
      <c r="W118" s="13">
        <f t="shared" si="26"/>
        <v>-2.3288944613666022E-3</v>
      </c>
    </row>
    <row r="119" spans="1:23" x14ac:dyDescent="0.2">
      <c r="A119" s="1">
        <v>44685</v>
      </c>
      <c r="B119" s="4">
        <v>159.66999799999999</v>
      </c>
      <c r="C119" s="4">
        <v>166.479996</v>
      </c>
      <c r="D119" s="4">
        <v>159.259995</v>
      </c>
      <c r="E119" s="4">
        <v>166.020004</v>
      </c>
      <c r="F119" s="4">
        <v>164.353668</v>
      </c>
      <c r="G119" s="2">
        <v>108256500</v>
      </c>
      <c r="H119" s="4">
        <f t="shared" si="19"/>
        <v>108.2565</v>
      </c>
      <c r="I119" s="10">
        <f t="shared" si="20"/>
        <v>6.5400080000000003</v>
      </c>
      <c r="J119" s="6" t="b">
        <f t="shared" si="14"/>
        <v>0</v>
      </c>
      <c r="K119" s="5">
        <f t="shared" si="15"/>
        <v>4.5334680564318719E-2</v>
      </c>
      <c r="L119" s="5">
        <f t="shared" si="21"/>
        <v>3.9769562720230058E-2</v>
      </c>
      <c r="M119" s="5">
        <f t="shared" si="16"/>
        <v>-3.1983380383755478E-2</v>
      </c>
      <c r="N119" s="4">
        <f t="shared" si="22"/>
        <v>162.13947860149236</v>
      </c>
      <c r="O119" s="4">
        <f t="shared" si="23"/>
        <v>164.09418806401357</v>
      </c>
      <c r="P119" s="5">
        <f t="shared" si="24"/>
        <v>-1.2055728064387749E-2</v>
      </c>
      <c r="Q119" s="5">
        <f t="shared" si="17"/>
        <v>-1.7759299748148136E-2</v>
      </c>
      <c r="S119" s="13">
        <f t="shared" si="18"/>
        <v>2.67702686350423E-2</v>
      </c>
      <c r="T119" s="20" t="b">
        <f t="shared" si="25"/>
        <v>0</v>
      </c>
      <c r="U119" s="13"/>
      <c r="V119" s="13"/>
      <c r="W119" s="13">
        <f t="shared" si="26"/>
        <v>4.8096731170330686E-3</v>
      </c>
    </row>
    <row r="120" spans="1:23" x14ac:dyDescent="0.2">
      <c r="A120" s="1">
        <v>44686</v>
      </c>
      <c r="B120" s="4">
        <v>163.85000600000001</v>
      </c>
      <c r="C120" s="4">
        <v>164.08000200000001</v>
      </c>
      <c r="D120" s="4">
        <v>154.949997</v>
      </c>
      <c r="E120" s="4">
        <v>156.770004</v>
      </c>
      <c r="F120" s="4">
        <v>155.19650300000001</v>
      </c>
      <c r="G120" s="2">
        <v>130525300</v>
      </c>
      <c r="H120" s="4">
        <f t="shared" si="19"/>
        <v>130.52529999999999</v>
      </c>
      <c r="I120" s="10">
        <f t="shared" si="20"/>
        <v>-9.25</v>
      </c>
      <c r="J120" s="6" t="b">
        <f t="shared" si="14"/>
        <v>1</v>
      </c>
      <c r="K120" s="5">
        <f t="shared" si="15"/>
        <v>5.8922266387652862E-2</v>
      </c>
      <c r="L120" s="5">
        <f t="shared" si="21"/>
        <v>-4.321026390441516E-2</v>
      </c>
      <c r="M120" s="5">
        <f t="shared" si="16"/>
        <v>-1.5908745064384272E-3</v>
      </c>
      <c r="N120" s="4">
        <f t="shared" si="22"/>
        <v>161.24456616791031</v>
      </c>
      <c r="O120" s="4">
        <f t="shared" si="23"/>
        <v>163.45730249322978</v>
      </c>
      <c r="P120" s="5">
        <f t="shared" si="24"/>
        <v>-1.3722858251330215E-2</v>
      </c>
      <c r="Q120" s="5">
        <f t="shared" si="17"/>
        <v>-3.9037403352591295E-2</v>
      </c>
      <c r="S120" s="13">
        <f t="shared" si="18"/>
        <v>1.7584690755637927E-2</v>
      </c>
      <c r="T120" s="20" t="b">
        <f t="shared" si="25"/>
        <v>1</v>
      </c>
      <c r="U120" s="13"/>
      <c r="V120" s="13"/>
      <c r="W120" s="13">
        <f t="shared" si="26"/>
        <v>-5.519398738055477E-3</v>
      </c>
    </row>
    <row r="121" spans="1:23" x14ac:dyDescent="0.2">
      <c r="A121" s="1">
        <v>44687</v>
      </c>
      <c r="B121" s="4">
        <v>156.009995</v>
      </c>
      <c r="C121" s="4">
        <v>159.44000199999999</v>
      </c>
      <c r="D121" s="4">
        <v>154.179993</v>
      </c>
      <c r="E121" s="4">
        <v>157.279999</v>
      </c>
      <c r="F121" s="4">
        <v>155.93012999999999</v>
      </c>
      <c r="G121" s="2">
        <v>116124600</v>
      </c>
      <c r="H121" s="4">
        <f t="shared" si="19"/>
        <v>116.1246</v>
      </c>
      <c r="I121" s="10">
        <f t="shared" si="20"/>
        <v>0.50999500000000353</v>
      </c>
      <c r="J121" s="6" t="b">
        <f t="shared" si="14"/>
        <v>0</v>
      </c>
      <c r="K121" s="5">
        <f t="shared" si="15"/>
        <v>3.4116028270931346E-2</v>
      </c>
      <c r="L121" s="5">
        <f t="shared" si="21"/>
        <v>8.1405297141378674E-3</v>
      </c>
      <c r="M121" s="5">
        <f t="shared" si="16"/>
        <v>-1.135125878491897E-2</v>
      </c>
      <c r="N121" s="4">
        <f t="shared" si="22"/>
        <v>160.58380497325859</v>
      </c>
      <c r="O121" s="4">
        <f t="shared" si="23"/>
        <v>162.92014566773153</v>
      </c>
      <c r="P121" s="5">
        <f t="shared" si="24"/>
        <v>-1.4549043067337952E-2</v>
      </c>
      <c r="Q121" s="5">
        <f t="shared" si="17"/>
        <v>-3.9878317582056302E-2</v>
      </c>
      <c r="S121" s="13">
        <f t="shared" si="18"/>
        <v>-7.122779121151568E-3</v>
      </c>
      <c r="T121" s="20" t="b">
        <f t="shared" si="25"/>
        <v>0</v>
      </c>
      <c r="U121" s="13"/>
      <c r="V121" s="13"/>
      <c r="W121" s="13">
        <f t="shared" si="26"/>
        <v>-4.0978819339786985E-3</v>
      </c>
    </row>
    <row r="122" spans="1:23" x14ac:dyDescent="0.2">
      <c r="A122" s="1">
        <v>44690</v>
      </c>
      <c r="B122" s="4">
        <v>154.929993</v>
      </c>
      <c r="C122" s="4">
        <v>155.83000200000001</v>
      </c>
      <c r="D122" s="4">
        <v>151.490005</v>
      </c>
      <c r="E122" s="4">
        <v>152.05999800000001</v>
      </c>
      <c r="F122" s="4">
        <v>150.75494399999999</v>
      </c>
      <c r="G122" s="2">
        <v>131577900</v>
      </c>
      <c r="H122" s="4">
        <f t="shared" si="19"/>
        <v>131.5779</v>
      </c>
      <c r="I122" s="10">
        <f t="shared" si="20"/>
        <v>-5.2200009999999963</v>
      </c>
      <c r="J122" s="6" t="b">
        <f t="shared" si="14"/>
        <v>1</v>
      </c>
      <c r="K122" s="5">
        <f t="shared" si="15"/>
        <v>2.8648734944592621E-2</v>
      </c>
      <c r="L122" s="5">
        <f t="shared" si="21"/>
        <v>-1.8524463497522969E-2</v>
      </c>
      <c r="M122" s="5">
        <f t="shared" si="16"/>
        <v>4.8522079063896117E-3</v>
      </c>
      <c r="N122" s="4">
        <f t="shared" si="22"/>
        <v>159.16317047771548</v>
      </c>
      <c r="O122" s="4">
        <f t="shared" si="23"/>
        <v>161.97578500097228</v>
      </c>
      <c r="P122" s="5">
        <f t="shared" si="24"/>
        <v>-1.7671264745575004E-2</v>
      </c>
      <c r="Q122" s="5">
        <f t="shared" si="17"/>
        <v>-4.8209428441800296E-2</v>
      </c>
      <c r="S122" s="13">
        <f t="shared" si="18"/>
        <v>-2.0941832634467115E-2</v>
      </c>
      <c r="T122" s="20" t="b">
        <f t="shared" si="25"/>
        <v>1</v>
      </c>
      <c r="U122" s="13"/>
      <c r="V122" s="13"/>
      <c r="W122" s="13">
        <f t="shared" si="26"/>
        <v>-8.8466859767065854E-3</v>
      </c>
    </row>
    <row r="123" spans="1:23" x14ac:dyDescent="0.2">
      <c r="A123" s="1">
        <v>44691</v>
      </c>
      <c r="B123" s="4">
        <v>155.520004</v>
      </c>
      <c r="C123" s="4">
        <v>156.740005</v>
      </c>
      <c r="D123" s="4">
        <v>152.929993</v>
      </c>
      <c r="E123" s="4">
        <v>154.509995</v>
      </c>
      <c r="F123" s="4">
        <v>153.18391399999999</v>
      </c>
      <c r="G123" s="2">
        <v>115366700</v>
      </c>
      <c r="H123" s="4">
        <f t="shared" si="19"/>
        <v>115.36669999999999</v>
      </c>
      <c r="I123" s="10">
        <f t="shared" si="20"/>
        <v>2.4499969999999962</v>
      </c>
      <c r="J123" s="6" t="b">
        <f t="shared" si="14"/>
        <v>1</v>
      </c>
      <c r="K123" s="5">
        <f t="shared" si="15"/>
        <v>2.4913438660786446E-2</v>
      </c>
      <c r="L123" s="5">
        <f t="shared" si="21"/>
        <v>-6.4943992671193385E-3</v>
      </c>
      <c r="M123" s="5">
        <f t="shared" si="16"/>
        <v>-1.6603741033323083E-3</v>
      </c>
      <c r="N123" s="4">
        <f t="shared" si="22"/>
        <v>158.38764123142957</v>
      </c>
      <c r="O123" s="4">
        <f t="shared" si="23"/>
        <v>161.32658587045296</v>
      </c>
      <c r="P123" s="5">
        <f t="shared" si="24"/>
        <v>-1.8555391166720666E-2</v>
      </c>
      <c r="Q123" s="5">
        <f t="shared" si="17"/>
        <v>-3.4457538410178609E-2</v>
      </c>
      <c r="S123" s="13">
        <f t="shared" si="18"/>
        <v>-1.0402555518975839E-2</v>
      </c>
      <c r="T123" s="20" t="b">
        <f t="shared" si="25"/>
        <v>0</v>
      </c>
      <c r="U123" s="13"/>
      <c r="V123" s="13"/>
      <c r="W123" s="13">
        <f t="shared" si="26"/>
        <v>-4.8725420834369176E-3</v>
      </c>
    </row>
    <row r="124" spans="1:23" x14ac:dyDescent="0.2">
      <c r="A124" s="1">
        <v>44692</v>
      </c>
      <c r="B124" s="4">
        <v>153.5</v>
      </c>
      <c r="C124" s="4">
        <v>155.449997</v>
      </c>
      <c r="D124" s="4">
        <v>145.80999800000001</v>
      </c>
      <c r="E124" s="4">
        <v>146.5</v>
      </c>
      <c r="F124" s="4">
        <v>145.24267599999999</v>
      </c>
      <c r="G124" s="2">
        <v>142689800</v>
      </c>
      <c r="H124" s="4">
        <f t="shared" si="19"/>
        <v>142.68979999999999</v>
      </c>
      <c r="I124" s="10">
        <f t="shared" si="20"/>
        <v>-8.0099950000000035</v>
      </c>
      <c r="J124" s="6" t="b">
        <f t="shared" si="14"/>
        <v>1</v>
      </c>
      <c r="K124" s="5">
        <f t="shared" si="15"/>
        <v>6.6113429341107241E-2</v>
      </c>
      <c r="L124" s="5">
        <f t="shared" si="21"/>
        <v>-4.5602605863192182E-2</v>
      </c>
      <c r="M124" s="5">
        <f t="shared" si="16"/>
        <v>3.8908305862538897E-3</v>
      </c>
      <c r="N124" s="4">
        <f t="shared" si="22"/>
        <v>156.40636769285797</v>
      </c>
      <c r="O124" s="4">
        <f t="shared" si="23"/>
        <v>160.03731753389184</v>
      </c>
      <c r="P124" s="5">
        <f t="shared" si="24"/>
        <v>-2.3214846649748447E-2</v>
      </c>
      <c r="Q124" s="5">
        <f t="shared" si="17"/>
        <v>-6.7748966037409153E-2</v>
      </c>
      <c r="S124" s="13">
        <f t="shared" si="18"/>
        <v>-6.1146531753492311E-3</v>
      </c>
      <c r="T124" s="20" t="b">
        <f t="shared" si="25"/>
        <v>1</v>
      </c>
      <c r="U124" s="13">
        <f t="shared" ref="U124:U130" si="27">(E124-E123)/E123</f>
        <v>-5.1841274087155352E-2</v>
      </c>
      <c r="V124" s="13"/>
      <c r="W124" s="13">
        <f t="shared" si="26"/>
        <v>-1.2509016001296738E-2</v>
      </c>
    </row>
    <row r="125" spans="1:23" x14ac:dyDescent="0.2">
      <c r="A125" s="1">
        <v>44693</v>
      </c>
      <c r="B125" s="4">
        <v>142.770004</v>
      </c>
      <c r="C125" s="4">
        <v>146.199997</v>
      </c>
      <c r="D125" s="4">
        <v>138.800003</v>
      </c>
      <c r="E125" s="4">
        <v>142.55999800000001</v>
      </c>
      <c r="F125" s="4">
        <v>141.33647199999999</v>
      </c>
      <c r="G125" s="2">
        <v>182602000</v>
      </c>
      <c r="H125" s="4">
        <f t="shared" si="19"/>
        <v>182.602</v>
      </c>
      <c r="I125" s="10">
        <f t="shared" si="20"/>
        <v>-3.9400019999999927</v>
      </c>
      <c r="J125" s="6" t="b">
        <f t="shared" si="14"/>
        <v>0</v>
      </c>
      <c r="K125" s="5">
        <f t="shared" si="15"/>
        <v>5.3314076657476672E-2</v>
      </c>
      <c r="L125" s="5">
        <f t="shared" si="21"/>
        <v>-1.4709392317450156E-3</v>
      </c>
      <c r="M125" s="5">
        <f t="shared" si="16"/>
        <v>-1.8274271939316761E-2</v>
      </c>
      <c r="N125" s="4">
        <f t="shared" si="22"/>
        <v>154.09863941071498</v>
      </c>
      <c r="O125" s="4">
        <f t="shared" si="23"/>
        <v>158.51755061790124</v>
      </c>
      <c r="P125" s="5">
        <f t="shared" si="24"/>
        <v>-2.8675861280050952E-2</v>
      </c>
      <c r="Q125" s="5">
        <f t="shared" si="17"/>
        <v>-9.9278205629966212E-2</v>
      </c>
      <c r="R125" s="38"/>
      <c r="S125" s="13">
        <f t="shared" si="18"/>
        <v>-5.125705483786229E-2</v>
      </c>
      <c r="T125" s="20" t="b">
        <f t="shared" si="25"/>
        <v>1</v>
      </c>
      <c r="U125" s="13">
        <f t="shared" si="27"/>
        <v>-2.6894211604095514E-2</v>
      </c>
      <c r="V125" s="13"/>
      <c r="W125" s="13">
        <f t="shared" si="26"/>
        <v>-1.4754695196775977E-2</v>
      </c>
    </row>
    <row r="126" spans="1:23" x14ac:dyDescent="0.2">
      <c r="A126" s="1">
        <v>44694</v>
      </c>
      <c r="B126" s="4">
        <v>144.58999600000001</v>
      </c>
      <c r="C126" s="4">
        <v>148.10000600000001</v>
      </c>
      <c r="D126" s="4">
        <v>143.11000100000001</v>
      </c>
      <c r="E126" s="4">
        <v>147.11000100000001</v>
      </c>
      <c r="F126" s="4">
        <v>145.84742700000001</v>
      </c>
      <c r="G126" s="2">
        <v>113990900</v>
      </c>
      <c r="H126" s="4">
        <f t="shared" si="19"/>
        <v>113.9909</v>
      </c>
      <c r="I126" s="10">
        <f t="shared" si="20"/>
        <v>4.5500030000000038</v>
      </c>
      <c r="J126" s="6" t="b">
        <f t="shared" si="14"/>
        <v>0</v>
      </c>
      <c r="K126" s="5">
        <f t="shared" si="15"/>
        <v>3.4868317833356706E-2</v>
      </c>
      <c r="L126" s="5">
        <f t="shared" si="21"/>
        <v>1.7428626251569972E-2</v>
      </c>
      <c r="M126" s="5">
        <f t="shared" si="16"/>
        <v>-1.9128125084703192E-2</v>
      </c>
      <c r="N126" s="4">
        <f t="shared" si="22"/>
        <v>152.93386634226249</v>
      </c>
      <c r="O126" s="4">
        <f t="shared" si="23"/>
        <v>157.52558978156199</v>
      </c>
      <c r="P126" s="5">
        <f t="shared" si="24"/>
        <v>-3.0024242171601993E-2</v>
      </c>
      <c r="Q126" s="5">
        <f t="shared" si="17"/>
        <v>-6.4236035988764539E-2</v>
      </c>
      <c r="R126" s="38"/>
      <c r="S126" s="13">
        <f t="shared" si="18"/>
        <v>-3.1607520674619013E-2</v>
      </c>
      <c r="T126" s="20" t="b">
        <f t="shared" si="25"/>
        <v>0</v>
      </c>
      <c r="U126" s="13">
        <f t="shared" si="27"/>
        <v>3.1916407574584867E-2</v>
      </c>
      <c r="V126" s="13"/>
      <c r="W126" s="13">
        <f t="shared" si="26"/>
        <v>-7.5586200689809575E-3</v>
      </c>
    </row>
    <row r="127" spans="1:23" x14ac:dyDescent="0.2">
      <c r="A127" s="1">
        <v>44697</v>
      </c>
      <c r="B127" s="4">
        <v>145.550003</v>
      </c>
      <c r="C127" s="4">
        <v>147.520004</v>
      </c>
      <c r="D127" s="4">
        <v>144.179993</v>
      </c>
      <c r="E127" s="4">
        <v>145.53999300000001</v>
      </c>
      <c r="F127" s="4">
        <v>144.29089400000001</v>
      </c>
      <c r="G127" s="2">
        <v>86643800</v>
      </c>
      <c r="H127" s="4">
        <f t="shared" si="19"/>
        <v>86.643799999999999</v>
      </c>
      <c r="I127" s="10">
        <f t="shared" si="20"/>
        <v>-1.5700080000000014</v>
      </c>
      <c r="J127" s="6" t="b">
        <f t="shared" si="14"/>
        <v>1</v>
      </c>
      <c r="K127" s="5">
        <f t="shared" si="15"/>
        <v>2.3165565003183237E-2</v>
      </c>
      <c r="L127" s="5">
        <f t="shared" si="21"/>
        <v>-6.8773615896071665E-5</v>
      </c>
      <c r="M127" s="5">
        <f t="shared" si="16"/>
        <v>-7.6918439023653288E-4</v>
      </c>
      <c r="N127" s="4">
        <f t="shared" si="22"/>
        <v>151.70155411855208</v>
      </c>
      <c r="O127" s="4">
        <f t="shared" si="23"/>
        <v>156.48336397446965</v>
      </c>
      <c r="P127" s="5">
        <f t="shared" si="24"/>
        <v>-3.1521165908298295E-2</v>
      </c>
      <c r="Q127" s="5">
        <f t="shared" si="17"/>
        <v>-4.9581305625083567E-2</v>
      </c>
      <c r="R127" s="38"/>
      <c r="S127" s="13">
        <f t="shared" si="18"/>
        <v>-2.7564319580300898E-2</v>
      </c>
      <c r="T127" s="20" t="b">
        <f t="shared" si="25"/>
        <v>1</v>
      </c>
      <c r="U127" s="13">
        <f t="shared" si="27"/>
        <v>-1.0672340352985256E-2</v>
      </c>
      <c r="V127" s="13"/>
      <c r="W127" s="13">
        <f t="shared" si="26"/>
        <v>-8.0578112172520512E-3</v>
      </c>
    </row>
    <row r="128" spans="1:23" x14ac:dyDescent="0.2">
      <c r="A128" s="1">
        <v>44698</v>
      </c>
      <c r="B128" s="4">
        <v>148.86000100000001</v>
      </c>
      <c r="C128" s="4">
        <v>149.770004</v>
      </c>
      <c r="D128" s="4">
        <v>146.679993</v>
      </c>
      <c r="E128" s="4">
        <v>149.240005</v>
      </c>
      <c r="F128" s="4">
        <v>147.95915199999999</v>
      </c>
      <c r="G128" s="2">
        <v>78336300</v>
      </c>
      <c r="H128" s="4">
        <f t="shared" si="19"/>
        <v>78.336299999999994</v>
      </c>
      <c r="I128" s="10">
        <f t="shared" si="20"/>
        <v>3.7000119999999868</v>
      </c>
      <c r="J128" s="6" t="b">
        <f t="shared" si="14"/>
        <v>0</v>
      </c>
      <c r="K128" s="5">
        <f t="shared" si="15"/>
        <v>2.1066342701557151E-2</v>
      </c>
      <c r="L128" s="5">
        <f t="shared" si="21"/>
        <v>2.5527609663255702E-3</v>
      </c>
      <c r="M128" s="5">
        <f t="shared" si="16"/>
        <v>-8.7207462574667074E-3</v>
      </c>
      <c r="N128" s="4">
        <f t="shared" si="22"/>
        <v>151.29129593212673</v>
      </c>
      <c r="O128" s="4">
        <f t="shared" si="23"/>
        <v>155.85350667234187</v>
      </c>
      <c r="P128" s="5">
        <f t="shared" si="24"/>
        <v>-3.0155143507144416E-2</v>
      </c>
      <c r="Q128" s="5">
        <f t="shared" si="17"/>
        <v>-3.0479631387356782E-2</v>
      </c>
      <c r="S128" s="13">
        <f t="shared" si="18"/>
        <v>-1.0055383046022826E-2</v>
      </c>
      <c r="T128" s="20" t="b">
        <f t="shared" si="25"/>
        <v>0</v>
      </c>
      <c r="U128" s="13">
        <f t="shared" si="27"/>
        <v>2.5422647917813124E-2</v>
      </c>
      <c r="V128" s="13"/>
      <c r="W128" s="13">
        <f t="shared" si="26"/>
        <v>-2.7043769512390277E-3</v>
      </c>
    </row>
    <row r="129" spans="1:23" x14ac:dyDescent="0.2">
      <c r="A129" s="1">
        <v>44699</v>
      </c>
      <c r="B129" s="4">
        <v>146.85000600000001</v>
      </c>
      <c r="C129" s="4">
        <v>147.36000100000001</v>
      </c>
      <c r="D129" s="4">
        <v>139.89999399999999</v>
      </c>
      <c r="E129" s="4">
        <v>140.820007</v>
      </c>
      <c r="F129" s="4">
        <v>139.61140399999999</v>
      </c>
      <c r="G129" s="2">
        <v>109742900</v>
      </c>
      <c r="H129" s="4">
        <f t="shared" si="19"/>
        <v>109.74290000000001</v>
      </c>
      <c r="I129" s="10">
        <f t="shared" si="20"/>
        <v>-8.4199979999999925</v>
      </c>
      <c r="J129" s="6" t="b">
        <f t="shared" si="14"/>
        <v>1</v>
      </c>
      <c r="K129" s="5">
        <f t="shared" si="15"/>
        <v>5.3323855038907429E-2</v>
      </c>
      <c r="L129" s="5">
        <f t="shared" si="21"/>
        <v>-4.1062299990644896E-2</v>
      </c>
      <c r="M129" s="5">
        <f t="shared" si="16"/>
        <v>2.062830681751132E-3</v>
      </c>
      <c r="N129" s="4">
        <f t="shared" si="22"/>
        <v>149.5460811101056</v>
      </c>
      <c r="O129" s="4">
        <f t="shared" si="23"/>
        <v>154.54624583126866</v>
      </c>
      <c r="P129" s="5">
        <f t="shared" si="24"/>
        <v>-3.3435611846502428E-2</v>
      </c>
      <c r="Q129" s="5">
        <f t="shared" si="17"/>
        <v>-6.4502439906823986E-2</v>
      </c>
      <c r="S129" s="13">
        <f t="shared" si="18"/>
        <v>-1.461810362316387E-2</v>
      </c>
      <c r="T129" s="20" t="b">
        <f t="shared" si="25"/>
        <v>1</v>
      </c>
      <c r="U129" s="13">
        <f t="shared" si="27"/>
        <v>-5.6419175274082793E-2</v>
      </c>
      <c r="V129" s="13"/>
      <c r="W129" s="13">
        <f t="shared" si="26"/>
        <v>-1.1535460855620372E-2</v>
      </c>
    </row>
    <row r="130" spans="1:23" x14ac:dyDescent="0.2">
      <c r="A130" s="1">
        <v>44700</v>
      </c>
      <c r="B130" s="4">
        <v>139.88000500000001</v>
      </c>
      <c r="C130" s="4">
        <v>141.66000399999999</v>
      </c>
      <c r="D130" s="4">
        <v>136.60000600000001</v>
      </c>
      <c r="E130" s="4">
        <v>137.35000600000001</v>
      </c>
      <c r="F130" s="4">
        <v>136.17120399999999</v>
      </c>
      <c r="G130" s="2">
        <v>136095600</v>
      </c>
      <c r="H130" s="4">
        <f t="shared" si="19"/>
        <v>136.09559999999999</v>
      </c>
      <c r="I130" s="10">
        <f t="shared" si="20"/>
        <v>-3.4700009999999963</v>
      </c>
      <c r="J130" s="6" t="b">
        <f t="shared" ref="J130:J193" si="28">(E130-D130)&lt;(C130-E130)</f>
        <v>1</v>
      </c>
      <c r="K130" s="5">
        <f t="shared" ref="K130:K193" si="29">(C130-D130)/D130</f>
        <v>3.7042443468120918E-2</v>
      </c>
      <c r="L130" s="5">
        <f t="shared" si="21"/>
        <v>-1.8086923860204347E-2</v>
      </c>
      <c r="M130" s="5">
        <f t="shared" ref="M130:M193" si="30">(D130-F130)/D130</f>
        <v>3.1391067435239993E-3</v>
      </c>
      <c r="N130" s="4">
        <f t="shared" si="22"/>
        <v>147.513401925088</v>
      </c>
      <c r="O130" s="4">
        <f t="shared" si="23"/>
        <v>153.05092062854965</v>
      </c>
      <c r="P130" s="5">
        <f t="shared" si="24"/>
        <v>-3.7539088863761484E-2</v>
      </c>
      <c r="Q130" s="5">
        <f t="shared" ref="Q130:Q193" si="31">(D130-N130)/N130</f>
        <v>-7.3982402837066738E-2</v>
      </c>
      <c r="S130" s="13">
        <f t="shared" ref="S130:S193" si="32">(C130-N130)/N130</f>
        <v>-3.9680448343673611E-2</v>
      </c>
      <c r="T130" s="20" t="b">
        <f t="shared" si="25"/>
        <v>1</v>
      </c>
      <c r="U130" s="13">
        <f t="shared" si="27"/>
        <v>-2.4641392043106461E-2</v>
      </c>
      <c r="V130" s="13">
        <f>(E130-E124)/E124</f>
        <v>-6.2457296928327591E-2</v>
      </c>
      <c r="W130" s="13">
        <f t="shared" si="26"/>
        <v>-1.3592326658971478E-2</v>
      </c>
    </row>
    <row r="131" spans="1:23" x14ac:dyDescent="0.2">
      <c r="A131" s="1">
        <v>44701</v>
      </c>
      <c r="B131" s="4">
        <v>139.08999600000001</v>
      </c>
      <c r="C131" s="4">
        <v>140.699997</v>
      </c>
      <c r="D131" s="4">
        <v>132.61000100000001</v>
      </c>
      <c r="E131" s="4">
        <v>137.58999600000001</v>
      </c>
      <c r="F131" s="4">
        <v>136.40914900000001</v>
      </c>
      <c r="G131" s="2">
        <v>137426100</v>
      </c>
      <c r="H131" s="4">
        <f t="shared" ref="H131:H194" si="33">(G131/1000000)</f>
        <v>137.42609999999999</v>
      </c>
      <c r="I131" s="10">
        <f t="shared" ref="I131:I194" si="34">(E131-E130)</f>
        <v>0.23999000000000592</v>
      </c>
      <c r="J131" s="6" t="b">
        <f t="shared" si="28"/>
        <v>0</v>
      </c>
      <c r="K131" s="5">
        <f t="shared" si="29"/>
        <v>6.1005926694774587E-2</v>
      </c>
      <c r="L131" s="5">
        <f t="shared" ref="L131:L194" si="35">(E131-B131)/B131</f>
        <v>-1.0784384521802703E-2</v>
      </c>
      <c r="M131" s="5">
        <f t="shared" si="30"/>
        <v>-2.8649030777098041E-2</v>
      </c>
      <c r="N131" s="4">
        <f t="shared" ref="N131:N194" si="36">(E131-N130)*(2/($Y$1+1))+N130</f>
        <v>145.85950093757333</v>
      </c>
      <c r="O131" s="4">
        <f t="shared" ref="O131:O194" si="37">(E131-O130)*(2/($Y$2+1))+O130</f>
        <v>151.70649239998011</v>
      </c>
      <c r="P131" s="5">
        <f t="shared" ref="P131:P194" si="38">(N131-O131)/N131</f>
        <v>-4.0086462827740248E-2</v>
      </c>
      <c r="Q131" s="5">
        <f t="shared" si="31"/>
        <v>-9.0837414446138798E-2</v>
      </c>
      <c r="S131" s="13">
        <f t="shared" si="32"/>
        <v>-3.537310839820821E-2</v>
      </c>
      <c r="T131" s="20" t="b">
        <f t="shared" ref="T131:T194" si="39">(E131&lt;E130)</f>
        <v>0</v>
      </c>
      <c r="U131" s="13"/>
      <c r="V131" s="13"/>
      <c r="W131" s="13">
        <f t="shared" si="26"/>
        <v>-1.1211869334791548E-2</v>
      </c>
    </row>
    <row r="132" spans="1:23" x14ac:dyDescent="0.2">
      <c r="A132" s="1">
        <v>44704</v>
      </c>
      <c r="B132" s="4">
        <v>137.78999300000001</v>
      </c>
      <c r="C132" s="4">
        <v>143.259995</v>
      </c>
      <c r="D132" s="4">
        <v>137.64999399999999</v>
      </c>
      <c r="E132" s="4">
        <v>143.11000100000001</v>
      </c>
      <c r="F132" s="4">
        <v>141.88176000000001</v>
      </c>
      <c r="G132" s="2">
        <v>117726300</v>
      </c>
      <c r="H132" s="4">
        <f t="shared" si="33"/>
        <v>117.72629999999999</v>
      </c>
      <c r="I132" s="10">
        <f t="shared" si="34"/>
        <v>5.5200049999999976</v>
      </c>
      <c r="J132" s="6" t="b">
        <f t="shared" si="28"/>
        <v>0</v>
      </c>
      <c r="K132" s="5">
        <f t="shared" si="29"/>
        <v>4.0755548452839102E-2</v>
      </c>
      <c r="L132" s="5">
        <f t="shared" si="35"/>
        <v>3.86095382122561E-2</v>
      </c>
      <c r="M132" s="5">
        <f t="shared" si="30"/>
        <v>-3.0742943584872381E-2</v>
      </c>
      <c r="N132" s="4">
        <f t="shared" si="36"/>
        <v>145.40125094797779</v>
      </c>
      <c r="O132" s="4">
        <f t="shared" si="37"/>
        <v>150.95897140867748</v>
      </c>
      <c r="P132" s="5">
        <f t="shared" si="38"/>
        <v>-3.8223333186371007E-2</v>
      </c>
      <c r="Q132" s="5">
        <f t="shared" si="31"/>
        <v>-5.3309424076076674E-2</v>
      </c>
      <c r="S132" s="13">
        <f t="shared" si="32"/>
        <v>-1.4726530439163067E-2</v>
      </c>
      <c r="T132" s="20" t="b">
        <f t="shared" si="39"/>
        <v>0</v>
      </c>
      <c r="U132" s="13"/>
      <c r="V132" s="13"/>
      <c r="W132" s="13">
        <f t="shared" ref="W132:W195" si="40">(N132-N131)/N131</f>
        <v>-3.1417219080687167E-3</v>
      </c>
    </row>
    <row r="133" spans="1:23" x14ac:dyDescent="0.2">
      <c r="A133" s="1">
        <v>44705</v>
      </c>
      <c r="B133" s="4">
        <v>140.80999800000001</v>
      </c>
      <c r="C133" s="4">
        <v>141.970001</v>
      </c>
      <c r="D133" s="4">
        <v>137.33000200000001</v>
      </c>
      <c r="E133" s="4">
        <v>140.36000100000001</v>
      </c>
      <c r="F133" s="4">
        <v>139.15536499999999</v>
      </c>
      <c r="G133" s="2">
        <v>104132700</v>
      </c>
      <c r="H133" s="4">
        <f t="shared" si="33"/>
        <v>104.1327</v>
      </c>
      <c r="I133" s="10">
        <f t="shared" si="34"/>
        <v>-2.75</v>
      </c>
      <c r="J133" s="6" t="b">
        <f t="shared" si="28"/>
        <v>0</v>
      </c>
      <c r="K133" s="5">
        <f t="shared" si="29"/>
        <v>3.378722007154699E-2</v>
      </c>
      <c r="L133" s="5">
        <f t="shared" si="35"/>
        <v>-3.1957744932287848E-3</v>
      </c>
      <c r="M133" s="5">
        <f t="shared" si="30"/>
        <v>-1.3291800578288651E-2</v>
      </c>
      <c r="N133" s="4">
        <f t="shared" si="36"/>
        <v>144.56104262331482</v>
      </c>
      <c r="O133" s="4">
        <f t="shared" si="37"/>
        <v>150.03732180792292</v>
      </c>
      <c r="P133" s="5">
        <f t="shared" si="38"/>
        <v>-3.7882122909681397E-2</v>
      </c>
      <c r="Q133" s="5">
        <f t="shared" si="31"/>
        <v>-5.0020672873513077E-2</v>
      </c>
      <c r="R133" s="36"/>
      <c r="S133" s="13">
        <f t="shared" si="32"/>
        <v>-1.7923512284470332E-2</v>
      </c>
      <c r="T133" s="20" t="b">
        <f t="shared" si="39"/>
        <v>1</v>
      </c>
      <c r="U133" s="13"/>
      <c r="V133" s="13"/>
      <c r="W133" s="13">
        <f t="shared" si="40"/>
        <v>-5.7785494910465394E-3</v>
      </c>
    </row>
    <row r="134" spans="1:23" x14ac:dyDescent="0.2">
      <c r="A134" s="1">
        <v>44706</v>
      </c>
      <c r="B134" s="4">
        <v>138.429993</v>
      </c>
      <c r="C134" s="4">
        <v>141.78999300000001</v>
      </c>
      <c r="D134" s="4">
        <v>138.33999600000001</v>
      </c>
      <c r="E134" s="4">
        <v>140.520004</v>
      </c>
      <c r="F134" s="4">
        <v>139.31399500000001</v>
      </c>
      <c r="G134" s="2">
        <v>92482700</v>
      </c>
      <c r="H134" s="4">
        <f t="shared" si="33"/>
        <v>92.482699999999994</v>
      </c>
      <c r="I134" s="10">
        <f t="shared" si="34"/>
        <v>0.16000299999998902</v>
      </c>
      <c r="J134" s="6" t="b">
        <f t="shared" si="28"/>
        <v>0</v>
      </c>
      <c r="K134" s="5">
        <f t="shared" si="29"/>
        <v>2.4938536213344954E-2</v>
      </c>
      <c r="L134" s="5">
        <f t="shared" si="35"/>
        <v>1.5097963632780102E-2</v>
      </c>
      <c r="M134" s="5">
        <f t="shared" si="30"/>
        <v>-7.0406175232214981E-3</v>
      </c>
      <c r="N134" s="4">
        <f t="shared" si="36"/>
        <v>143.88753618609567</v>
      </c>
      <c r="O134" s="4">
        <f t="shared" si="37"/>
        <v>149.20972895506006</v>
      </c>
      <c r="P134" s="5">
        <f t="shared" si="38"/>
        <v>-3.6988560024274614E-2</v>
      </c>
      <c r="Q134" s="5">
        <f t="shared" si="31"/>
        <v>-3.85546957932534E-2</v>
      </c>
      <c r="R134" s="36"/>
      <c r="S134" s="13">
        <f t="shared" si="32"/>
        <v>-1.4577657257142997E-2</v>
      </c>
      <c r="T134" s="20" t="b">
        <f t="shared" si="39"/>
        <v>0</v>
      </c>
      <c r="U134" s="13"/>
      <c r="V134" s="13"/>
      <c r="W134" s="13">
        <f t="shared" si="40"/>
        <v>-4.6589760629640251E-3</v>
      </c>
    </row>
    <row r="135" spans="1:23" x14ac:dyDescent="0.2">
      <c r="A135" s="1">
        <v>44707</v>
      </c>
      <c r="B135" s="4">
        <v>137.38999899999999</v>
      </c>
      <c r="C135" s="4">
        <v>144.33999600000001</v>
      </c>
      <c r="D135" s="4">
        <v>137.13999899999999</v>
      </c>
      <c r="E135" s="4">
        <v>143.779999</v>
      </c>
      <c r="F135" s="4">
        <v>142.546021</v>
      </c>
      <c r="G135" s="2">
        <v>90601500</v>
      </c>
      <c r="H135" s="4">
        <f t="shared" si="33"/>
        <v>90.601500000000001</v>
      </c>
      <c r="I135" s="10">
        <f t="shared" si="34"/>
        <v>3.2599950000000035</v>
      </c>
      <c r="J135" s="6" t="b">
        <f t="shared" si="28"/>
        <v>0</v>
      </c>
      <c r="K135" s="5">
        <f t="shared" si="29"/>
        <v>5.2501072280159669E-2</v>
      </c>
      <c r="L135" s="5">
        <f t="shared" si="35"/>
        <v>4.6509935559429005E-2</v>
      </c>
      <c r="M135" s="5">
        <f t="shared" si="30"/>
        <v>-3.9419731948517861E-2</v>
      </c>
      <c r="N135" s="4">
        <f t="shared" si="36"/>
        <v>143.86961332174639</v>
      </c>
      <c r="O135" s="4">
        <f t="shared" si="37"/>
        <v>148.73757852418527</v>
      </c>
      <c r="P135" s="5">
        <f t="shared" si="38"/>
        <v>-3.3835951109094084E-2</v>
      </c>
      <c r="Q135" s="5">
        <f t="shared" si="31"/>
        <v>-4.6775786535941097E-2</v>
      </c>
      <c r="S135" s="13">
        <f t="shared" si="32"/>
        <v>3.2695067943338128E-3</v>
      </c>
      <c r="T135" s="20" t="b">
        <f t="shared" si="39"/>
        <v>0</v>
      </c>
      <c r="U135" s="13"/>
      <c r="V135" s="13"/>
      <c r="W135" s="13">
        <f t="shared" si="40"/>
        <v>-1.2456161822179868E-4</v>
      </c>
    </row>
    <row r="136" spans="1:23" x14ac:dyDescent="0.2">
      <c r="A136" s="1">
        <v>44708</v>
      </c>
      <c r="B136" s="4">
        <v>145.38999899999999</v>
      </c>
      <c r="C136" s="4">
        <v>149.679993</v>
      </c>
      <c r="D136" s="4">
        <v>145.259995</v>
      </c>
      <c r="E136" s="4">
        <v>149.63999899999999</v>
      </c>
      <c r="F136" s="4">
        <v>148.355728</v>
      </c>
      <c r="G136" s="2">
        <v>90978500</v>
      </c>
      <c r="H136" s="4">
        <f t="shared" si="33"/>
        <v>90.978499999999997</v>
      </c>
      <c r="I136" s="10">
        <f t="shared" si="34"/>
        <v>5.8599999999999852</v>
      </c>
      <c r="J136" s="6" t="b">
        <f t="shared" si="28"/>
        <v>0</v>
      </c>
      <c r="K136" s="5">
        <f t="shared" si="29"/>
        <v>3.0428184993397476E-2</v>
      </c>
      <c r="L136" s="5">
        <f t="shared" si="35"/>
        <v>2.923172177750686E-2</v>
      </c>
      <c r="M136" s="5">
        <f t="shared" si="30"/>
        <v>-2.1311669465498711E-2</v>
      </c>
      <c r="N136" s="4">
        <f t="shared" si="36"/>
        <v>144.831344268122</v>
      </c>
      <c r="O136" s="4">
        <f t="shared" si="37"/>
        <v>148.81604986990828</v>
      </c>
      <c r="P136" s="5">
        <f t="shared" si="38"/>
        <v>-2.7512729526348388E-2</v>
      </c>
      <c r="Q136" s="5">
        <f t="shared" si="31"/>
        <v>2.9596544452729773E-3</v>
      </c>
      <c r="S136" s="13">
        <f t="shared" si="32"/>
        <v>3.3477896351647753E-2</v>
      </c>
      <c r="T136" s="20" t="b">
        <f t="shared" si="39"/>
        <v>0</v>
      </c>
      <c r="U136" s="13"/>
      <c r="V136" s="13"/>
      <c r="W136" s="13">
        <f t="shared" si="40"/>
        <v>6.684739912554148E-3</v>
      </c>
    </row>
    <row r="137" spans="1:23" x14ac:dyDescent="0.2">
      <c r="A137" s="1">
        <v>44712</v>
      </c>
      <c r="B137" s="4">
        <v>149.070007</v>
      </c>
      <c r="C137" s="4">
        <v>150.66000399999999</v>
      </c>
      <c r="D137" s="4">
        <v>146.83999600000001</v>
      </c>
      <c r="E137" s="4">
        <v>148.83999600000001</v>
      </c>
      <c r="F137" s="4">
        <v>147.56257600000001</v>
      </c>
      <c r="G137" s="2">
        <v>103718400</v>
      </c>
      <c r="H137" s="4">
        <f t="shared" si="33"/>
        <v>103.7184</v>
      </c>
      <c r="I137" s="10">
        <f t="shared" si="34"/>
        <v>-0.80000299999997537</v>
      </c>
      <c r="J137" s="6" t="b">
        <f t="shared" si="28"/>
        <v>0</v>
      </c>
      <c r="K137" s="5">
        <f t="shared" si="29"/>
        <v>2.6014765078037544E-2</v>
      </c>
      <c r="L137" s="5">
        <f t="shared" si="35"/>
        <v>-1.5429730274312686E-3</v>
      </c>
      <c r="M137" s="5">
        <f t="shared" si="30"/>
        <v>-4.9208663830254632E-3</v>
      </c>
      <c r="N137" s="4">
        <f t="shared" si="36"/>
        <v>145.49945289010168</v>
      </c>
      <c r="O137" s="4">
        <f t="shared" si="37"/>
        <v>148.81813214209018</v>
      </c>
      <c r="P137" s="5">
        <f t="shared" si="38"/>
        <v>-2.2808877875954325E-2</v>
      </c>
      <c r="Q137" s="5">
        <f t="shared" si="31"/>
        <v>9.2133893514422371E-3</v>
      </c>
      <c r="S137" s="13">
        <f t="shared" si="32"/>
        <v>3.5467838589030042E-2</v>
      </c>
      <c r="T137" s="20" t="b">
        <f t="shared" si="39"/>
        <v>1</v>
      </c>
      <c r="U137" s="13"/>
      <c r="V137" s="13"/>
      <c r="W137" s="13">
        <f t="shared" si="40"/>
        <v>4.6130112604826348E-3</v>
      </c>
    </row>
    <row r="138" spans="1:23" x14ac:dyDescent="0.2">
      <c r="A138" s="1">
        <v>44713</v>
      </c>
      <c r="B138" s="4">
        <v>149.89999399999999</v>
      </c>
      <c r="C138" s="4">
        <v>151.740005</v>
      </c>
      <c r="D138" s="4">
        <v>147.679993</v>
      </c>
      <c r="E138" s="4">
        <v>148.71000699999999</v>
      </c>
      <c r="F138" s="4">
        <v>147.43370100000001</v>
      </c>
      <c r="G138" s="2">
        <v>74286600</v>
      </c>
      <c r="H138" s="4">
        <f t="shared" si="33"/>
        <v>74.286600000000007</v>
      </c>
      <c r="I138" s="10">
        <f t="shared" si="34"/>
        <v>-0.12998900000002322</v>
      </c>
      <c r="J138" s="6" t="b">
        <f t="shared" si="28"/>
        <v>1</v>
      </c>
      <c r="K138" s="5">
        <f t="shared" si="29"/>
        <v>2.7491956882744438E-2</v>
      </c>
      <c r="L138" s="5">
        <f t="shared" si="35"/>
        <v>-7.9385393437707685E-3</v>
      </c>
      <c r="M138" s="5">
        <f t="shared" si="30"/>
        <v>1.6677411408055974E-3</v>
      </c>
      <c r="N138" s="4">
        <f t="shared" si="36"/>
        <v>146.0345452417514</v>
      </c>
      <c r="O138" s="4">
        <f t="shared" si="37"/>
        <v>148.80872995582146</v>
      </c>
      <c r="P138" s="5">
        <f t="shared" si="38"/>
        <v>-1.899677031539054E-2</v>
      </c>
      <c r="Q138" s="5">
        <f t="shared" si="31"/>
        <v>1.126752410208594E-2</v>
      </c>
      <c r="S138" s="13">
        <f t="shared" si="32"/>
        <v>3.9069247271620207E-2</v>
      </c>
      <c r="T138" s="20" t="b">
        <f t="shared" si="39"/>
        <v>1</v>
      </c>
      <c r="U138" s="13"/>
      <c r="V138" s="13"/>
      <c r="W138" s="13">
        <f t="shared" si="40"/>
        <v>3.6776244928830625E-3</v>
      </c>
    </row>
    <row r="139" spans="1:23" x14ac:dyDescent="0.2">
      <c r="A139" s="1">
        <v>44714</v>
      </c>
      <c r="B139" s="4">
        <v>147.83000200000001</v>
      </c>
      <c r="C139" s="4">
        <v>151.270004</v>
      </c>
      <c r="D139" s="4">
        <v>146.86000100000001</v>
      </c>
      <c r="E139" s="4">
        <v>151.21000699999999</v>
      </c>
      <c r="F139" s="4">
        <v>149.91224700000001</v>
      </c>
      <c r="G139" s="2">
        <v>72348100</v>
      </c>
      <c r="H139" s="4">
        <f t="shared" si="33"/>
        <v>72.348100000000002</v>
      </c>
      <c r="I139" s="10">
        <f t="shared" si="34"/>
        <v>2.5</v>
      </c>
      <c r="J139" s="6" t="b">
        <f t="shared" si="28"/>
        <v>0</v>
      </c>
      <c r="K139" s="5">
        <f t="shared" si="29"/>
        <v>3.0028618888542625E-2</v>
      </c>
      <c r="L139" s="5">
        <f t="shared" si="35"/>
        <v>2.2864134169462993E-2</v>
      </c>
      <c r="M139" s="5">
        <f t="shared" si="30"/>
        <v>-2.0783371777315977E-2</v>
      </c>
      <c r="N139" s="4">
        <f t="shared" si="36"/>
        <v>146.8971222014595</v>
      </c>
      <c r="O139" s="4">
        <f t="shared" si="37"/>
        <v>149.01753665531524</v>
      </c>
      <c r="P139" s="5">
        <f t="shared" si="38"/>
        <v>-1.4434690224548708E-2</v>
      </c>
      <c r="Q139" s="5">
        <f t="shared" si="31"/>
        <v>-2.5270203325409863E-4</v>
      </c>
      <c r="S139" s="13">
        <f t="shared" si="32"/>
        <v>2.9768328562239578E-2</v>
      </c>
      <c r="T139" s="20" t="b">
        <f t="shared" si="39"/>
        <v>0</v>
      </c>
      <c r="U139" s="13"/>
      <c r="V139" s="13"/>
      <c r="W139" s="13">
        <f t="shared" si="40"/>
        <v>5.9066637847924883E-3</v>
      </c>
    </row>
    <row r="140" spans="1:23" x14ac:dyDescent="0.2">
      <c r="A140" s="1">
        <v>44715</v>
      </c>
      <c r="B140" s="4">
        <v>146.89999399999999</v>
      </c>
      <c r="C140" s="4">
        <v>147.970001</v>
      </c>
      <c r="D140" s="4">
        <v>144.46000699999999</v>
      </c>
      <c r="E140" s="4">
        <v>145.38000500000001</v>
      </c>
      <c r="F140" s="4">
        <v>144.132294</v>
      </c>
      <c r="G140" s="2">
        <v>88570300</v>
      </c>
      <c r="H140" s="4">
        <f t="shared" si="33"/>
        <v>88.570300000000003</v>
      </c>
      <c r="I140" s="10">
        <f t="shared" si="34"/>
        <v>-5.830001999999979</v>
      </c>
      <c r="J140" s="6" t="b">
        <f t="shared" si="28"/>
        <v>1</v>
      </c>
      <c r="K140" s="5">
        <f t="shared" si="29"/>
        <v>2.4297340647366897E-2</v>
      </c>
      <c r="L140" s="5">
        <f t="shared" si="35"/>
        <v>-1.034710049069152E-2</v>
      </c>
      <c r="M140" s="5">
        <f t="shared" si="30"/>
        <v>2.2685378936745351E-3</v>
      </c>
      <c r="N140" s="4">
        <f t="shared" si="36"/>
        <v>146.64426933454959</v>
      </c>
      <c r="O140" s="4">
        <f t="shared" si="37"/>
        <v>148.70122955485306</v>
      </c>
      <c r="P140" s="5">
        <f t="shared" si="38"/>
        <v>-1.4026870805369029E-2</v>
      </c>
      <c r="Q140" s="5">
        <f t="shared" si="31"/>
        <v>-1.4894972333126049E-2</v>
      </c>
      <c r="R140" s="36"/>
      <c r="S140" s="40">
        <f t="shared" si="32"/>
        <v>9.0404600975297778E-3</v>
      </c>
      <c r="T140" s="20" t="b">
        <f t="shared" si="39"/>
        <v>1</v>
      </c>
      <c r="U140" s="13"/>
      <c r="V140" s="13"/>
      <c r="W140" s="13">
        <f t="shared" si="40"/>
        <v>-1.7212921745542024E-3</v>
      </c>
    </row>
    <row r="141" spans="1:23" x14ac:dyDescent="0.2">
      <c r="A141" s="1">
        <v>44718</v>
      </c>
      <c r="B141" s="4">
        <v>147.029999</v>
      </c>
      <c r="C141" s="4">
        <v>148.570007</v>
      </c>
      <c r="D141" s="4">
        <v>144.89999399999999</v>
      </c>
      <c r="E141" s="4">
        <v>146.13999899999999</v>
      </c>
      <c r="F141" s="4">
        <v>144.88574199999999</v>
      </c>
      <c r="G141" s="2">
        <v>71598400</v>
      </c>
      <c r="H141" s="4">
        <f t="shared" si="33"/>
        <v>71.598399999999998</v>
      </c>
      <c r="I141" s="10">
        <f t="shared" si="34"/>
        <v>0.75999399999997763</v>
      </c>
      <c r="J141" s="6" t="b">
        <f t="shared" si="28"/>
        <v>1</v>
      </c>
      <c r="K141" s="5">
        <f t="shared" si="29"/>
        <v>2.5327903050154796E-2</v>
      </c>
      <c r="L141" s="5">
        <f t="shared" si="35"/>
        <v>-6.0531864657090472E-3</v>
      </c>
      <c r="M141" s="5">
        <f t="shared" si="30"/>
        <v>9.8357491995472717E-5</v>
      </c>
      <c r="N141" s="4">
        <f t="shared" si="36"/>
        <v>146.56022427879134</v>
      </c>
      <c r="O141" s="4">
        <f t="shared" si="37"/>
        <v>148.47851385443104</v>
      </c>
      <c r="P141" s="5">
        <f t="shared" si="38"/>
        <v>-1.3088746179800295E-2</v>
      </c>
      <c r="Q141" s="5">
        <f t="shared" si="31"/>
        <v>-1.1327973104306971E-2</v>
      </c>
      <c r="R141" s="36"/>
      <c r="S141" s="13">
        <f t="shared" si="32"/>
        <v>1.3713016141307178E-2</v>
      </c>
      <c r="T141" s="20" t="b">
        <f t="shared" si="39"/>
        <v>0</v>
      </c>
      <c r="U141" s="13">
        <f>(E141-E140)/E140</f>
        <v>5.2276377346388014E-3</v>
      </c>
      <c r="V141" s="13"/>
      <c r="W141" s="13">
        <f t="shared" si="40"/>
        <v>-5.7312199201262407E-4</v>
      </c>
    </row>
    <row r="142" spans="1:23" x14ac:dyDescent="0.2">
      <c r="A142" s="1">
        <v>44719</v>
      </c>
      <c r="B142" s="4">
        <v>144.35000600000001</v>
      </c>
      <c r="C142" s="4">
        <v>149</v>
      </c>
      <c r="D142" s="4">
        <v>144.10000600000001</v>
      </c>
      <c r="E142" s="4">
        <v>148.71000699999999</v>
      </c>
      <c r="F142" s="4">
        <v>147.43370100000001</v>
      </c>
      <c r="G142" s="2">
        <v>67808200</v>
      </c>
      <c r="H142" s="4">
        <f t="shared" si="33"/>
        <v>67.808199999999999</v>
      </c>
      <c r="I142" s="10">
        <f t="shared" si="34"/>
        <v>2.5700080000000014</v>
      </c>
      <c r="J142" s="6" t="b">
        <f t="shared" si="28"/>
        <v>0</v>
      </c>
      <c r="K142" s="5">
        <f t="shared" si="29"/>
        <v>3.4004120721549395E-2</v>
      </c>
      <c r="L142" s="5">
        <f t="shared" si="35"/>
        <v>3.0204370064244975E-2</v>
      </c>
      <c r="M142" s="5">
        <f t="shared" si="30"/>
        <v>-2.3134593068649876E-2</v>
      </c>
      <c r="N142" s="4">
        <f t="shared" si="36"/>
        <v>146.91852139899277</v>
      </c>
      <c r="O142" s="4">
        <f t="shared" si="37"/>
        <v>148.49864369317618</v>
      </c>
      <c r="P142" s="5">
        <f t="shared" si="38"/>
        <v>-1.0755092544745989E-2</v>
      </c>
      <c r="Q142" s="5">
        <f t="shared" si="31"/>
        <v>-1.9184207492385513E-2</v>
      </c>
      <c r="R142" s="36"/>
      <c r="S142" s="13">
        <f t="shared" si="32"/>
        <v>1.4167571121645552E-2</v>
      </c>
      <c r="T142" s="20" t="b">
        <f t="shared" si="39"/>
        <v>0</v>
      </c>
      <c r="U142" s="13">
        <f>(E142-E141)/E141</f>
        <v>1.7585931419090824E-2</v>
      </c>
      <c r="V142" s="13"/>
      <c r="W142" s="13">
        <f t="shared" si="40"/>
        <v>2.4447091423650119E-3</v>
      </c>
    </row>
    <row r="143" spans="1:23" x14ac:dyDescent="0.2">
      <c r="A143" s="1">
        <v>44720</v>
      </c>
      <c r="B143" s="4">
        <v>148.58000200000001</v>
      </c>
      <c r="C143" s="4">
        <v>149.86999499999999</v>
      </c>
      <c r="D143" s="4">
        <v>147.46000699999999</v>
      </c>
      <c r="E143" s="4">
        <v>147.96000699999999</v>
      </c>
      <c r="F143" s="4">
        <v>146.69014000000001</v>
      </c>
      <c r="G143" s="2">
        <v>53950200</v>
      </c>
      <c r="H143" s="4">
        <f t="shared" si="33"/>
        <v>53.950200000000002</v>
      </c>
      <c r="I143" s="10">
        <f t="shared" si="34"/>
        <v>-0.75</v>
      </c>
      <c r="J143" s="6" t="b">
        <f t="shared" si="28"/>
        <v>1</v>
      </c>
      <c r="K143" s="5">
        <f t="shared" si="29"/>
        <v>1.6343333009607133E-2</v>
      </c>
      <c r="L143" s="5">
        <f t="shared" si="35"/>
        <v>-4.1728024744542482E-3</v>
      </c>
      <c r="M143" s="5">
        <f t="shared" si="30"/>
        <v>5.2208528648718744E-3</v>
      </c>
      <c r="N143" s="4">
        <f t="shared" si="36"/>
        <v>147.09210233249397</v>
      </c>
      <c r="O143" s="4">
        <f t="shared" si="37"/>
        <v>148.45180571985651</v>
      </c>
      <c r="P143" s="5">
        <f t="shared" si="38"/>
        <v>-9.2438911797521634E-3</v>
      </c>
      <c r="Q143" s="5">
        <f t="shared" si="31"/>
        <v>2.5011857310625403E-3</v>
      </c>
      <c r="R143" s="36"/>
      <c r="S143" s="13">
        <f t="shared" si="32"/>
        <v>1.8885396451991304E-2</v>
      </c>
      <c r="T143" s="20" t="b">
        <f t="shared" si="39"/>
        <v>1</v>
      </c>
      <c r="U143" s="13">
        <f>(E143-E142)/E142</f>
        <v>-5.043372770468635E-3</v>
      </c>
      <c r="V143" s="13"/>
      <c r="W143" s="13">
        <f t="shared" si="40"/>
        <v>1.1814775417579809E-3</v>
      </c>
    </row>
    <row r="144" spans="1:23" x14ac:dyDescent="0.2">
      <c r="A144" s="1">
        <v>44721</v>
      </c>
      <c r="B144" s="4">
        <v>147.08000200000001</v>
      </c>
      <c r="C144" s="4">
        <v>147.949997</v>
      </c>
      <c r="D144" s="4">
        <v>142.529999</v>
      </c>
      <c r="E144" s="4">
        <v>142.63999899999999</v>
      </c>
      <c r="F144" s="4">
        <v>141.415817</v>
      </c>
      <c r="G144" s="2">
        <v>69473000</v>
      </c>
      <c r="H144" s="4">
        <f t="shared" si="33"/>
        <v>69.472999999999999</v>
      </c>
      <c r="I144" s="10">
        <f t="shared" si="34"/>
        <v>-5.3200080000000014</v>
      </c>
      <c r="J144" s="6" t="b">
        <f t="shared" si="28"/>
        <v>1</v>
      </c>
      <c r="K144" s="5">
        <f t="shared" si="29"/>
        <v>3.8027068252487618E-2</v>
      </c>
      <c r="L144" s="5">
        <f t="shared" si="35"/>
        <v>-3.018767296454088E-2</v>
      </c>
      <c r="M144" s="5">
        <f t="shared" si="30"/>
        <v>7.8171753863549766E-3</v>
      </c>
      <c r="N144" s="4">
        <f t="shared" si="36"/>
        <v>146.35008511041164</v>
      </c>
      <c r="O144" s="4">
        <f t="shared" si="37"/>
        <v>147.94643122247768</v>
      </c>
      <c r="P144" s="5">
        <f t="shared" si="38"/>
        <v>-1.0907722471508674E-2</v>
      </c>
      <c r="Q144" s="5">
        <f t="shared" si="31"/>
        <v>-2.6102383934588285E-2</v>
      </c>
      <c r="R144" s="36"/>
      <c r="S144" s="13">
        <f t="shared" si="32"/>
        <v>1.093208718246611E-2</v>
      </c>
      <c r="T144" s="20" t="b">
        <f t="shared" si="39"/>
        <v>1</v>
      </c>
      <c r="U144" s="13">
        <f>(E144-E143)/E143</f>
        <v>-3.5955716060489251E-2</v>
      </c>
      <c r="V144" s="13">
        <f>(E144-E141)/E141</f>
        <v>-2.3949637497944695E-2</v>
      </c>
      <c r="W144" s="13">
        <f t="shared" si="40"/>
        <v>-5.0445755435939979E-3</v>
      </c>
    </row>
    <row r="145" spans="1:23" x14ac:dyDescent="0.2">
      <c r="A145" s="1">
        <v>44722</v>
      </c>
      <c r="B145" s="4">
        <v>140.279999</v>
      </c>
      <c r="C145" s="4">
        <v>140.759995</v>
      </c>
      <c r="D145" s="4">
        <v>137.05999800000001</v>
      </c>
      <c r="E145" s="4">
        <v>137.13000500000001</v>
      </c>
      <c r="F145" s="4">
        <v>135.953079</v>
      </c>
      <c r="G145" s="2">
        <v>91437900</v>
      </c>
      <c r="H145" s="4">
        <f t="shared" si="33"/>
        <v>91.437899999999999</v>
      </c>
      <c r="I145" s="10">
        <f t="shared" si="34"/>
        <v>-5.5099939999999776</v>
      </c>
      <c r="J145" s="6" t="b">
        <f t="shared" si="28"/>
        <v>1</v>
      </c>
      <c r="K145" s="5">
        <f t="shared" si="29"/>
        <v>2.6995454939376228E-2</v>
      </c>
      <c r="L145" s="5">
        <f t="shared" si="35"/>
        <v>-2.2455047208832617E-2</v>
      </c>
      <c r="M145" s="5">
        <f t="shared" si="30"/>
        <v>8.0761638417651584E-3</v>
      </c>
      <c r="N145" s="4">
        <f t="shared" si="36"/>
        <v>144.8134050920097</v>
      </c>
      <c r="O145" s="4">
        <f t="shared" si="37"/>
        <v>147.0058724205231</v>
      </c>
      <c r="P145" s="5">
        <f t="shared" si="38"/>
        <v>-1.5139947348937621E-2</v>
      </c>
      <c r="Q145" s="5">
        <f t="shared" si="31"/>
        <v>-5.3540672474923397E-2</v>
      </c>
      <c r="R145" s="38"/>
      <c r="S145" s="13">
        <f t="shared" si="32"/>
        <v>-2.7990572346767863E-2</v>
      </c>
      <c r="T145" s="20" t="b">
        <f t="shared" si="39"/>
        <v>1</v>
      </c>
      <c r="U145" s="13"/>
      <c r="V145" s="13"/>
      <c r="W145" s="13">
        <f t="shared" si="40"/>
        <v>-1.0500028184080747E-2</v>
      </c>
    </row>
    <row r="146" spans="1:23" x14ac:dyDescent="0.2">
      <c r="A146" s="1">
        <v>44725</v>
      </c>
      <c r="B146" s="4">
        <v>132.86999499999999</v>
      </c>
      <c r="C146" s="4">
        <v>135.199997</v>
      </c>
      <c r="D146" s="4">
        <v>131.44000199999999</v>
      </c>
      <c r="E146" s="4">
        <v>131.88000500000001</v>
      </c>
      <c r="F146" s="4">
        <v>130.748154</v>
      </c>
      <c r="G146" s="2">
        <v>122207100</v>
      </c>
      <c r="H146" s="4">
        <f t="shared" si="33"/>
        <v>122.2071</v>
      </c>
      <c r="I146" s="10">
        <f t="shared" si="34"/>
        <v>-5.25</v>
      </c>
      <c r="J146" s="6" t="b">
        <f t="shared" si="28"/>
        <v>1</v>
      </c>
      <c r="K146" s="5">
        <f t="shared" si="29"/>
        <v>2.8606169680368717E-2</v>
      </c>
      <c r="L146" s="5">
        <f t="shared" si="35"/>
        <v>-7.45081686802184E-3</v>
      </c>
      <c r="M146" s="5">
        <f t="shared" si="30"/>
        <v>5.2636030848507839E-3</v>
      </c>
      <c r="N146" s="4">
        <f t="shared" si="36"/>
        <v>142.65783841000808</v>
      </c>
      <c r="O146" s="4">
        <f t="shared" si="37"/>
        <v>145.6905796013472</v>
      </c>
      <c r="P146" s="5">
        <f t="shared" si="38"/>
        <v>-2.1258847218915612E-2</v>
      </c>
      <c r="Q146" s="5">
        <f t="shared" si="31"/>
        <v>-7.8634560393150532E-2</v>
      </c>
      <c r="R146" s="38"/>
      <c r="S146" s="13">
        <f t="shared" si="32"/>
        <v>-5.2277824290129477E-2</v>
      </c>
      <c r="T146" s="20" t="b">
        <f t="shared" si="39"/>
        <v>1</v>
      </c>
      <c r="U146" s="13"/>
      <c r="V146" s="13"/>
      <c r="W146" s="13">
        <f t="shared" si="40"/>
        <v>-1.488513221985246E-2</v>
      </c>
    </row>
    <row r="147" spans="1:23" x14ac:dyDescent="0.2">
      <c r="A147" s="1">
        <v>44726</v>
      </c>
      <c r="B147" s="4">
        <v>133.13000500000001</v>
      </c>
      <c r="C147" s="4">
        <v>133.88999899999999</v>
      </c>
      <c r="D147" s="4">
        <v>131.479996</v>
      </c>
      <c r="E147" s="4">
        <v>132.759995</v>
      </c>
      <c r="F147" s="4">
        <v>131.62058999999999</v>
      </c>
      <c r="G147" s="2">
        <v>84784300</v>
      </c>
      <c r="H147" s="4">
        <f t="shared" si="33"/>
        <v>84.784300000000002</v>
      </c>
      <c r="I147" s="10">
        <f t="shared" si="34"/>
        <v>0.87998999999999228</v>
      </c>
      <c r="J147" s="6" t="b">
        <f t="shared" si="28"/>
        <v>0</v>
      </c>
      <c r="K147" s="5">
        <f t="shared" si="29"/>
        <v>1.8329807372370083E-2</v>
      </c>
      <c r="L147" s="5">
        <f t="shared" si="35"/>
        <v>-2.7793133486324717E-3</v>
      </c>
      <c r="M147" s="5">
        <f t="shared" si="30"/>
        <v>-1.0693185600643995E-3</v>
      </c>
      <c r="N147" s="4">
        <f t="shared" si="36"/>
        <v>141.00819784167339</v>
      </c>
      <c r="O147" s="4">
        <f t="shared" si="37"/>
        <v>144.56618094036048</v>
      </c>
      <c r="P147" s="5">
        <f t="shared" si="38"/>
        <v>-2.5232455652557575E-2</v>
      </c>
      <c r="Q147" s="5">
        <f t="shared" si="31"/>
        <v>-6.7571970903222478E-2</v>
      </c>
      <c r="R147" s="38"/>
      <c r="S147" s="13">
        <f t="shared" si="32"/>
        <v>-5.0480744741279858E-2</v>
      </c>
      <c r="T147" s="20" t="b">
        <f t="shared" si="39"/>
        <v>0</v>
      </c>
      <c r="U147" s="13"/>
      <c r="V147" s="13"/>
      <c r="W147" s="13">
        <f t="shared" si="40"/>
        <v>-1.1563616740031578E-2</v>
      </c>
    </row>
    <row r="148" spans="1:23" x14ac:dyDescent="0.2">
      <c r="A148" s="1">
        <v>44727</v>
      </c>
      <c r="B148" s="4">
        <v>134.28999300000001</v>
      </c>
      <c r="C148" s="4">
        <v>137.33999600000001</v>
      </c>
      <c r="D148" s="4">
        <v>132.16000399999999</v>
      </c>
      <c r="E148" s="4">
        <v>135.429993</v>
      </c>
      <c r="F148" s="4">
        <v>134.26767000000001</v>
      </c>
      <c r="G148" s="2">
        <v>91533000</v>
      </c>
      <c r="H148" s="4">
        <f t="shared" si="33"/>
        <v>91.533000000000001</v>
      </c>
      <c r="I148" s="10">
        <f t="shared" si="34"/>
        <v>2.6699979999999925</v>
      </c>
      <c r="J148" s="6" t="b">
        <f t="shared" si="28"/>
        <v>0</v>
      </c>
      <c r="K148" s="5">
        <f t="shared" si="29"/>
        <v>3.9194853535264931E-2</v>
      </c>
      <c r="L148" s="5">
        <f t="shared" si="35"/>
        <v>8.489091216200945E-3</v>
      </c>
      <c r="M148" s="5">
        <f t="shared" si="30"/>
        <v>-1.5947835473733969E-2</v>
      </c>
      <c r="N148" s="4">
        <f t="shared" si="36"/>
        <v>140.07849703472783</v>
      </c>
      <c r="O148" s="4">
        <f t="shared" si="37"/>
        <v>143.77172981511174</v>
      </c>
      <c r="P148" s="5">
        <f t="shared" si="38"/>
        <v>-2.6365451218885463E-2</v>
      </c>
      <c r="Q148" s="5">
        <f t="shared" si="31"/>
        <v>-5.6528969130534838E-2</v>
      </c>
      <c r="R148" s="38"/>
      <c r="S148" s="13">
        <f t="shared" si="32"/>
        <v>-1.954976026084073E-2</v>
      </c>
      <c r="T148" s="20" t="b">
        <f t="shared" si="39"/>
        <v>0</v>
      </c>
      <c r="U148" s="13">
        <f t="shared" ref="U148:U154" si="41">(E148-E147)/E147</f>
        <v>2.0111465053911703E-2</v>
      </c>
      <c r="V148" s="13"/>
      <c r="W148" s="13">
        <f t="shared" si="40"/>
        <v>-6.5932394086012413E-3</v>
      </c>
    </row>
    <row r="149" spans="1:23" x14ac:dyDescent="0.2">
      <c r="A149" s="1">
        <v>44728</v>
      </c>
      <c r="B149" s="4">
        <v>132.08000200000001</v>
      </c>
      <c r="C149" s="4">
        <v>132.38999899999999</v>
      </c>
      <c r="D149" s="4">
        <v>129.03999300000001</v>
      </c>
      <c r="E149" s="4">
        <v>130.05999800000001</v>
      </c>
      <c r="F149" s="4">
        <v>128.94375600000001</v>
      </c>
      <c r="G149" s="2">
        <v>108123900</v>
      </c>
      <c r="H149" s="4">
        <f t="shared" si="33"/>
        <v>108.12390000000001</v>
      </c>
      <c r="I149" s="10">
        <f t="shared" si="34"/>
        <v>-5.3699949999999887</v>
      </c>
      <c r="J149" s="6" t="b">
        <f t="shared" si="28"/>
        <v>1</v>
      </c>
      <c r="K149" s="5">
        <f t="shared" si="29"/>
        <v>2.596099024896862E-2</v>
      </c>
      <c r="L149" s="5">
        <f t="shared" si="35"/>
        <v>-1.5293791409845678E-2</v>
      </c>
      <c r="M149" s="5">
        <f t="shared" si="30"/>
        <v>7.4579204293665857E-4</v>
      </c>
      <c r="N149" s="4">
        <f t="shared" si="36"/>
        <v>138.40874719560654</v>
      </c>
      <c r="O149" s="4">
        <f t="shared" si="37"/>
        <v>142.57940530944984</v>
      </c>
      <c r="P149" s="5">
        <f t="shared" si="38"/>
        <v>-3.0132908492763889E-2</v>
      </c>
      <c r="Q149" s="5">
        <f t="shared" si="31"/>
        <v>-6.7689032560681373E-2</v>
      </c>
      <c r="R149" s="38"/>
      <c r="S149" s="13">
        <f t="shared" si="32"/>
        <v>-4.348531662598272E-2</v>
      </c>
      <c r="T149" s="20" t="b">
        <f t="shared" si="39"/>
        <v>1</v>
      </c>
      <c r="U149" s="13">
        <f t="shared" si="41"/>
        <v>-3.9651445599646375E-2</v>
      </c>
      <c r="V149" s="13"/>
      <c r="W149" s="13">
        <f t="shared" si="40"/>
        <v>-1.1920101046681958E-2</v>
      </c>
    </row>
    <row r="150" spans="1:23" x14ac:dyDescent="0.2">
      <c r="A150" s="1">
        <v>44729</v>
      </c>
      <c r="B150" s="4">
        <v>130.070007</v>
      </c>
      <c r="C150" s="4">
        <v>133.08000200000001</v>
      </c>
      <c r="D150" s="4">
        <v>129.80999800000001</v>
      </c>
      <c r="E150" s="4">
        <v>131.55999800000001</v>
      </c>
      <c r="F150" s="4">
        <v>130.43087800000001</v>
      </c>
      <c r="G150" s="2">
        <v>134520300</v>
      </c>
      <c r="H150" s="4">
        <f t="shared" si="33"/>
        <v>134.52029999999999</v>
      </c>
      <c r="I150" s="10">
        <f t="shared" si="34"/>
        <v>1.5</v>
      </c>
      <c r="J150" s="6" t="b">
        <f t="shared" si="28"/>
        <v>0</v>
      </c>
      <c r="K150" s="5">
        <f t="shared" si="29"/>
        <v>2.5190694479480694E-2</v>
      </c>
      <c r="L150" s="5">
        <f t="shared" si="35"/>
        <v>1.1455300375281778E-2</v>
      </c>
      <c r="M150" s="5">
        <f t="shared" si="30"/>
        <v>-4.7829905983050678E-3</v>
      </c>
      <c r="N150" s="4">
        <f t="shared" si="36"/>
        <v>137.26728899633878</v>
      </c>
      <c r="O150" s="4">
        <f t="shared" si="37"/>
        <v>141.62119597819333</v>
      </c>
      <c r="P150" s="5">
        <f t="shared" si="38"/>
        <v>-3.171845975606525E-2</v>
      </c>
      <c r="Q150" s="5">
        <f t="shared" si="31"/>
        <v>-5.4326788638899053E-2</v>
      </c>
      <c r="S150" s="13">
        <f t="shared" si="32"/>
        <v>-3.0504623694072187E-2</v>
      </c>
      <c r="T150" s="20" t="b">
        <f t="shared" si="39"/>
        <v>0</v>
      </c>
      <c r="U150" s="13">
        <f t="shared" si="41"/>
        <v>1.1533138728788847E-2</v>
      </c>
      <c r="V150" s="13"/>
      <c r="W150" s="13">
        <f t="shared" si="40"/>
        <v>-8.2470091117477634E-3</v>
      </c>
    </row>
    <row r="151" spans="1:23" x14ac:dyDescent="0.2">
      <c r="A151" s="1">
        <v>44733</v>
      </c>
      <c r="B151" s="4">
        <v>133.41999799999999</v>
      </c>
      <c r="C151" s="4">
        <v>137.05999800000001</v>
      </c>
      <c r="D151" s="4">
        <v>133.320007</v>
      </c>
      <c r="E151" s="4">
        <v>135.86999499999999</v>
      </c>
      <c r="F151" s="4">
        <v>134.703903</v>
      </c>
      <c r="G151" s="2">
        <v>81000500</v>
      </c>
      <c r="H151" s="4">
        <f t="shared" si="33"/>
        <v>81.000500000000002</v>
      </c>
      <c r="I151" s="10">
        <f t="shared" si="34"/>
        <v>4.3099969999999814</v>
      </c>
      <c r="J151" s="6" t="b">
        <f t="shared" si="28"/>
        <v>0</v>
      </c>
      <c r="K151" s="5">
        <f t="shared" si="29"/>
        <v>2.8052736300861456E-2</v>
      </c>
      <c r="L151" s="5">
        <f t="shared" si="35"/>
        <v>1.8363041798276719E-2</v>
      </c>
      <c r="M151" s="5">
        <f t="shared" si="30"/>
        <v>-1.0380257480784508E-2</v>
      </c>
      <c r="N151" s="4">
        <f t="shared" si="36"/>
        <v>137.03440666361564</v>
      </c>
      <c r="O151" s="4">
        <f t="shared" si="37"/>
        <v>141.12109154530694</v>
      </c>
      <c r="P151" s="5">
        <f t="shared" si="38"/>
        <v>-2.9822326970211664E-2</v>
      </c>
      <c r="Q151" s="5">
        <f t="shared" si="31"/>
        <v>-2.7105598907970149E-2</v>
      </c>
      <c r="S151" s="13">
        <f t="shared" si="32"/>
        <v>1.8675117444910192E-4</v>
      </c>
      <c r="T151" s="20" t="b">
        <f t="shared" si="39"/>
        <v>0</v>
      </c>
      <c r="U151" s="13">
        <f t="shared" si="41"/>
        <v>3.2760695238076711E-2</v>
      </c>
      <c r="V151" s="13"/>
      <c r="W151" s="13">
        <f t="shared" si="40"/>
        <v>-1.6965610264900596E-3</v>
      </c>
    </row>
    <row r="152" spans="1:23" x14ac:dyDescent="0.2">
      <c r="A152" s="1">
        <v>44734</v>
      </c>
      <c r="B152" s="4">
        <v>134.78999300000001</v>
      </c>
      <c r="C152" s="4">
        <v>137.759995</v>
      </c>
      <c r="D152" s="4">
        <v>133.91000399999999</v>
      </c>
      <c r="E152" s="4">
        <v>135.35000600000001</v>
      </c>
      <c r="F152" s="4">
        <v>134.18838500000001</v>
      </c>
      <c r="G152" s="2">
        <v>73409200</v>
      </c>
      <c r="H152" s="4">
        <f t="shared" si="33"/>
        <v>73.409199999999998</v>
      </c>
      <c r="I152" s="10">
        <f t="shared" si="34"/>
        <v>-0.51998899999998116</v>
      </c>
      <c r="J152" s="6" t="b">
        <f t="shared" si="28"/>
        <v>1</v>
      </c>
      <c r="K152" s="5">
        <f t="shared" si="29"/>
        <v>2.8750585355818654E-2</v>
      </c>
      <c r="L152" s="5">
        <f t="shared" si="35"/>
        <v>4.1547075382665673E-3</v>
      </c>
      <c r="M152" s="5">
        <f t="shared" si="30"/>
        <v>-2.0788663407106198E-3</v>
      </c>
      <c r="N152" s="4">
        <f t="shared" si="36"/>
        <v>136.75367321967971</v>
      </c>
      <c r="O152" s="4">
        <f t="shared" si="37"/>
        <v>140.61925801962806</v>
      </c>
      <c r="P152" s="5">
        <f t="shared" si="38"/>
        <v>-2.8266771260606033E-2</v>
      </c>
      <c r="Q152" s="5">
        <f t="shared" si="31"/>
        <v>-2.0794097538511334E-2</v>
      </c>
      <c r="S152" s="13">
        <f t="shared" si="32"/>
        <v>7.3586453411291315E-3</v>
      </c>
      <c r="T152" s="20" t="b">
        <f t="shared" si="39"/>
        <v>1</v>
      </c>
      <c r="U152" s="13">
        <f t="shared" si="41"/>
        <v>-3.8271069340952077E-3</v>
      </c>
      <c r="V152" s="13"/>
      <c r="W152" s="13">
        <f t="shared" si="40"/>
        <v>-2.0486347244532402E-3</v>
      </c>
    </row>
    <row r="153" spans="1:23" x14ac:dyDescent="0.2">
      <c r="A153" s="1">
        <v>44735</v>
      </c>
      <c r="B153" s="4">
        <v>136.820007</v>
      </c>
      <c r="C153" s="4">
        <v>138.58999600000001</v>
      </c>
      <c r="D153" s="4">
        <v>135.63000500000001</v>
      </c>
      <c r="E153" s="4">
        <v>138.270004</v>
      </c>
      <c r="F153" s="4">
        <v>137.08329800000001</v>
      </c>
      <c r="G153" s="2">
        <v>72433800</v>
      </c>
      <c r="H153" s="4">
        <f t="shared" si="33"/>
        <v>72.433800000000005</v>
      </c>
      <c r="I153" s="10">
        <f t="shared" si="34"/>
        <v>2.9199979999999925</v>
      </c>
      <c r="J153" s="6" t="b">
        <f t="shared" si="28"/>
        <v>0</v>
      </c>
      <c r="K153" s="5">
        <f t="shared" si="29"/>
        <v>2.1824013056697903E-2</v>
      </c>
      <c r="L153" s="5">
        <f t="shared" si="35"/>
        <v>1.059784334026526E-2</v>
      </c>
      <c r="M153" s="5">
        <f t="shared" si="30"/>
        <v>-1.0715129001138074E-2</v>
      </c>
      <c r="N153" s="4">
        <f t="shared" si="36"/>
        <v>137.00639501639975</v>
      </c>
      <c r="O153" s="4">
        <f t="shared" si="37"/>
        <v>140.41497506139953</v>
      </c>
      <c r="P153" s="5">
        <f t="shared" si="38"/>
        <v>-2.487898498892531E-2</v>
      </c>
      <c r="Q153" s="5">
        <f t="shared" si="31"/>
        <v>-1.004617351062324E-2</v>
      </c>
      <c r="S153" s="13">
        <f t="shared" si="32"/>
        <v>1.1558591724208969E-2</v>
      </c>
      <c r="T153" s="20" t="b">
        <f t="shared" si="39"/>
        <v>0</v>
      </c>
      <c r="U153" s="13">
        <f t="shared" si="41"/>
        <v>2.157368208760916E-2</v>
      </c>
      <c r="V153" s="13"/>
      <c r="W153" s="13">
        <f t="shared" si="40"/>
        <v>1.8480073753782749E-3</v>
      </c>
    </row>
    <row r="154" spans="1:23" x14ac:dyDescent="0.2">
      <c r="A154" s="1">
        <v>44736</v>
      </c>
      <c r="B154" s="4">
        <v>139.89999399999999</v>
      </c>
      <c r="C154" s="4">
        <v>141.91000399999999</v>
      </c>
      <c r="D154" s="4">
        <v>139.770004</v>
      </c>
      <c r="E154" s="4">
        <v>141.66000399999999</v>
      </c>
      <c r="F154" s="4">
        <v>140.44421399999999</v>
      </c>
      <c r="G154" s="2">
        <v>89116800</v>
      </c>
      <c r="H154" s="4">
        <f t="shared" si="33"/>
        <v>89.116799999999998</v>
      </c>
      <c r="I154" s="10">
        <f t="shared" si="34"/>
        <v>3.3899999999999864</v>
      </c>
      <c r="J154" s="6" t="b">
        <f t="shared" si="28"/>
        <v>0</v>
      </c>
      <c r="K154" s="5">
        <f t="shared" si="29"/>
        <v>1.5310867416158809E-2</v>
      </c>
      <c r="L154" s="5">
        <f t="shared" si="35"/>
        <v>1.2580486601021542E-2</v>
      </c>
      <c r="M154" s="5">
        <f t="shared" si="30"/>
        <v>-4.8237102432936042E-3</v>
      </c>
      <c r="N154" s="4">
        <f t="shared" si="36"/>
        <v>137.78199651366646</v>
      </c>
      <c r="O154" s="4">
        <f t="shared" si="37"/>
        <v>140.52323844736478</v>
      </c>
      <c r="P154" s="5">
        <f t="shared" si="38"/>
        <v>-1.9895501611681306E-2</v>
      </c>
      <c r="Q154" s="5">
        <f t="shared" si="31"/>
        <v>1.442864479131245E-2</v>
      </c>
      <c r="S154" s="13">
        <f t="shared" si="32"/>
        <v>2.9960427274865895E-2</v>
      </c>
      <c r="T154" s="20" t="b">
        <f t="shared" si="39"/>
        <v>0</v>
      </c>
      <c r="U154" s="13">
        <f t="shared" si="41"/>
        <v>2.4517248151666983E-2</v>
      </c>
      <c r="V154" s="13">
        <f>(E154-E148)/E148</f>
        <v>4.6001708055910411E-2</v>
      </c>
      <c r="W154" s="13">
        <f t="shared" si="40"/>
        <v>5.6610605451947408E-3</v>
      </c>
    </row>
    <row r="155" spans="1:23" x14ac:dyDescent="0.2">
      <c r="A155" s="1">
        <v>44739</v>
      </c>
      <c r="B155" s="4">
        <v>142.699997</v>
      </c>
      <c r="C155" s="4">
        <v>143.490005</v>
      </c>
      <c r="D155" s="4">
        <v>140.970001</v>
      </c>
      <c r="E155" s="4">
        <v>141.66000399999999</v>
      </c>
      <c r="F155" s="4">
        <v>140.44421399999999</v>
      </c>
      <c r="G155" s="2">
        <v>70207900</v>
      </c>
      <c r="H155" s="4">
        <f t="shared" si="33"/>
        <v>70.207899999999995</v>
      </c>
      <c r="I155" s="10">
        <f t="shared" si="34"/>
        <v>0</v>
      </c>
      <c r="J155" s="6" t="b">
        <f t="shared" si="28"/>
        <v>1</v>
      </c>
      <c r="K155" s="5">
        <f t="shared" si="29"/>
        <v>1.7876172108419013E-2</v>
      </c>
      <c r="L155" s="5">
        <f t="shared" si="35"/>
        <v>-7.2879679177569271E-3</v>
      </c>
      <c r="M155" s="5">
        <f t="shared" si="30"/>
        <v>3.7297793592269905E-3</v>
      </c>
      <c r="N155" s="4">
        <f t="shared" si="36"/>
        <v>138.42833109472204</v>
      </c>
      <c r="O155" s="4">
        <f t="shared" si="37"/>
        <v>140.62208762585479</v>
      </c>
      <c r="P155" s="5">
        <f t="shared" si="38"/>
        <v>-1.5847597914271119E-2</v>
      </c>
      <c r="Q155" s="5">
        <f t="shared" si="31"/>
        <v>1.8360908386150909E-2</v>
      </c>
      <c r="S155" s="13">
        <f t="shared" si="32"/>
        <v>3.656530325294767E-2</v>
      </c>
      <c r="T155" s="20" t="b">
        <f t="shared" si="39"/>
        <v>0</v>
      </c>
      <c r="U155" s="13"/>
      <c r="V155" s="13"/>
      <c r="W155" s="13">
        <f t="shared" si="40"/>
        <v>4.6909944507261825E-3</v>
      </c>
    </row>
    <row r="156" spans="1:23" x14ac:dyDescent="0.2">
      <c r="A156" s="1">
        <v>44740</v>
      </c>
      <c r="B156" s="4">
        <v>142.13000500000001</v>
      </c>
      <c r="C156" s="4">
        <v>143.41999799999999</v>
      </c>
      <c r="D156" s="4">
        <v>137.320007</v>
      </c>
      <c r="E156" s="4">
        <v>137.44000199999999</v>
      </c>
      <c r="F156" s="4">
        <v>136.26042200000001</v>
      </c>
      <c r="G156" s="2">
        <v>67083400</v>
      </c>
      <c r="H156" s="4">
        <f t="shared" si="33"/>
        <v>67.083399999999997</v>
      </c>
      <c r="I156" s="10">
        <f t="shared" si="34"/>
        <v>-4.2200019999999938</v>
      </c>
      <c r="J156" s="6" t="b">
        <f t="shared" si="28"/>
        <v>1</v>
      </c>
      <c r="K156" s="5">
        <f t="shared" si="29"/>
        <v>4.4421720718380013E-2</v>
      </c>
      <c r="L156" s="5">
        <f t="shared" si="35"/>
        <v>-3.299797956103652E-2</v>
      </c>
      <c r="M156" s="5">
        <f t="shared" si="30"/>
        <v>7.7161735070403721E-3</v>
      </c>
      <c r="N156" s="4">
        <f t="shared" si="36"/>
        <v>138.26360957893502</v>
      </c>
      <c r="O156" s="4">
        <f t="shared" si="37"/>
        <v>140.34538452795437</v>
      </c>
      <c r="P156" s="5">
        <f t="shared" si="38"/>
        <v>-1.5056564452202137E-2</v>
      </c>
      <c r="Q156" s="5">
        <f t="shared" si="31"/>
        <v>-6.8246632776957058E-3</v>
      </c>
      <c r="S156" s="13">
        <f t="shared" si="32"/>
        <v>3.7293894154565528E-2</v>
      </c>
      <c r="T156" s="20" t="b">
        <f t="shared" si="39"/>
        <v>1</v>
      </c>
      <c r="U156" s="13"/>
      <c r="V156" s="13"/>
      <c r="W156" s="13">
        <f t="shared" si="40"/>
        <v>-1.18994077646077E-3</v>
      </c>
    </row>
    <row r="157" spans="1:23" x14ac:dyDescent="0.2">
      <c r="A157" s="1">
        <v>44741</v>
      </c>
      <c r="B157" s="4">
        <v>137.46000699999999</v>
      </c>
      <c r="C157" s="4">
        <v>140.66999799999999</v>
      </c>
      <c r="D157" s="4">
        <v>136.66999799999999</v>
      </c>
      <c r="E157" s="4">
        <v>139.229996</v>
      </c>
      <c r="F157" s="4">
        <v>138.03504899999999</v>
      </c>
      <c r="G157" s="2">
        <v>66242400</v>
      </c>
      <c r="H157" s="4">
        <f t="shared" si="33"/>
        <v>66.242400000000004</v>
      </c>
      <c r="I157" s="10">
        <f t="shared" si="34"/>
        <v>1.7899940000000072</v>
      </c>
      <c r="J157" s="6" t="b">
        <f t="shared" si="28"/>
        <v>0</v>
      </c>
      <c r="K157" s="5">
        <f t="shared" si="29"/>
        <v>2.9267579267836092E-2</v>
      </c>
      <c r="L157" s="5">
        <f t="shared" si="35"/>
        <v>1.2876392476831531E-2</v>
      </c>
      <c r="M157" s="5">
        <f t="shared" si="30"/>
        <v>-9.9879345867846872E-3</v>
      </c>
      <c r="N157" s="4">
        <f t="shared" si="36"/>
        <v>138.42467398244585</v>
      </c>
      <c r="O157" s="4">
        <f t="shared" si="37"/>
        <v>140.24839422117572</v>
      </c>
      <c r="P157" s="5">
        <f t="shared" si="38"/>
        <v>-1.3174820545079522E-2</v>
      </c>
      <c r="Q157" s="5">
        <f t="shared" si="31"/>
        <v>-1.2676034784581666E-2</v>
      </c>
      <c r="S157" s="13">
        <f t="shared" si="32"/>
        <v>1.6220547630394835E-2</v>
      </c>
      <c r="T157" s="20" t="b">
        <f t="shared" si="39"/>
        <v>0</v>
      </c>
      <c r="U157" s="13"/>
      <c r="V157" s="13"/>
      <c r="W157" s="13">
        <f t="shared" si="40"/>
        <v>1.1649081345506392E-3</v>
      </c>
    </row>
    <row r="158" spans="1:23" x14ac:dyDescent="0.2">
      <c r="A158" s="1">
        <v>44742</v>
      </c>
      <c r="B158" s="4">
        <v>137.25</v>
      </c>
      <c r="C158" s="4">
        <v>138.36999499999999</v>
      </c>
      <c r="D158" s="4">
        <v>133.770004</v>
      </c>
      <c r="E158" s="4">
        <v>136.720001</v>
      </c>
      <c r="F158" s="4">
        <v>135.546616</v>
      </c>
      <c r="G158" s="2">
        <v>98964500</v>
      </c>
      <c r="H158" s="4">
        <f t="shared" si="33"/>
        <v>98.964500000000001</v>
      </c>
      <c r="I158" s="10">
        <f t="shared" si="34"/>
        <v>-2.5099950000000035</v>
      </c>
      <c r="J158" s="6" t="b">
        <f t="shared" si="28"/>
        <v>0</v>
      </c>
      <c r="K158" s="5">
        <f t="shared" si="29"/>
        <v>3.4387313018245769E-2</v>
      </c>
      <c r="L158" s="5">
        <f t="shared" si="35"/>
        <v>-3.8615591985428316E-3</v>
      </c>
      <c r="M158" s="5">
        <f t="shared" si="30"/>
        <v>-1.3281094018656082E-2</v>
      </c>
      <c r="N158" s="4">
        <f t="shared" si="36"/>
        <v>138.14056181870487</v>
      </c>
      <c r="O158" s="4">
        <f t="shared" si="37"/>
        <v>139.94157741933435</v>
      </c>
      <c r="P158" s="5">
        <f t="shared" si="38"/>
        <v>-1.3037558099648744E-2</v>
      </c>
      <c r="Q158" s="5">
        <f t="shared" si="31"/>
        <v>-3.1638483014429682E-2</v>
      </c>
      <c r="S158" s="13">
        <f t="shared" si="32"/>
        <v>1.6608675849764428E-3</v>
      </c>
      <c r="T158" s="20" t="b">
        <f t="shared" si="39"/>
        <v>1</v>
      </c>
      <c r="U158" s="13"/>
      <c r="V158" s="13"/>
      <c r="W158" s="13">
        <f t="shared" si="40"/>
        <v>-2.0524676386596721E-3</v>
      </c>
    </row>
    <row r="159" spans="1:23" x14ac:dyDescent="0.2">
      <c r="A159" s="1">
        <v>44743</v>
      </c>
      <c r="B159" s="4">
        <v>136.03999300000001</v>
      </c>
      <c r="C159" s="4">
        <v>139.03999300000001</v>
      </c>
      <c r="D159" s="4">
        <v>135.66000399999999</v>
      </c>
      <c r="E159" s="4">
        <v>138.929993</v>
      </c>
      <c r="F159" s="4">
        <v>137.73765599999999</v>
      </c>
      <c r="G159" s="2">
        <v>71051600</v>
      </c>
      <c r="H159" s="4">
        <f t="shared" si="33"/>
        <v>71.051599999999993</v>
      </c>
      <c r="I159" s="10">
        <f t="shared" si="34"/>
        <v>2.2099919999999997</v>
      </c>
      <c r="J159" s="6" t="b">
        <f t="shared" si="28"/>
        <v>0</v>
      </c>
      <c r="K159" s="5">
        <f t="shared" si="29"/>
        <v>2.4915147429894102E-2</v>
      </c>
      <c r="L159" s="5">
        <f t="shared" si="35"/>
        <v>2.1243752930801652E-2</v>
      </c>
      <c r="M159" s="5">
        <f t="shared" si="30"/>
        <v>-1.5315140341585135E-2</v>
      </c>
      <c r="N159" s="4">
        <f t="shared" si="36"/>
        <v>138.27213368225406</v>
      </c>
      <c r="O159" s="4">
        <f t="shared" si="37"/>
        <v>139.85361355678353</v>
      </c>
      <c r="P159" s="5">
        <f t="shared" si="38"/>
        <v>-1.1437444642053946E-2</v>
      </c>
      <c r="Q159" s="5">
        <f t="shared" si="31"/>
        <v>-1.8891222784315223E-2</v>
      </c>
      <c r="S159" s="13">
        <f t="shared" si="32"/>
        <v>5.5532470447766892E-3</v>
      </c>
      <c r="T159" s="20" t="b">
        <f t="shared" si="39"/>
        <v>0</v>
      </c>
      <c r="U159" s="13"/>
      <c r="V159" s="13"/>
      <c r="W159" s="13">
        <f t="shared" si="40"/>
        <v>9.524491707357611E-4</v>
      </c>
    </row>
    <row r="160" spans="1:23" x14ac:dyDescent="0.2">
      <c r="A160" s="1">
        <v>44747</v>
      </c>
      <c r="B160" s="4">
        <v>137.770004</v>
      </c>
      <c r="C160" s="4">
        <v>141.61000100000001</v>
      </c>
      <c r="D160" s="4">
        <v>136.929993</v>
      </c>
      <c r="E160" s="4">
        <v>141.55999800000001</v>
      </c>
      <c r="F160" s="4">
        <v>140.345078</v>
      </c>
      <c r="G160" s="2">
        <v>73353800</v>
      </c>
      <c r="H160" s="4">
        <f t="shared" si="33"/>
        <v>73.353800000000007</v>
      </c>
      <c r="I160" s="10">
        <f t="shared" si="34"/>
        <v>2.6300050000000113</v>
      </c>
      <c r="J160" s="6" t="b">
        <f t="shared" si="28"/>
        <v>0</v>
      </c>
      <c r="K160" s="5">
        <f t="shared" si="29"/>
        <v>3.4178107348621679E-2</v>
      </c>
      <c r="L160" s="5">
        <f t="shared" si="35"/>
        <v>2.7509573128850363E-2</v>
      </c>
      <c r="M160" s="5">
        <f t="shared" si="30"/>
        <v>-2.4940372267454984E-2</v>
      </c>
      <c r="N160" s="4">
        <f t="shared" si="36"/>
        <v>138.82011106854506</v>
      </c>
      <c r="O160" s="4">
        <f t="shared" si="37"/>
        <v>140.0019948127154</v>
      </c>
      <c r="P160" s="5">
        <f t="shared" si="38"/>
        <v>-8.51377898398855E-3</v>
      </c>
      <c r="Q160" s="5">
        <f t="shared" si="31"/>
        <v>-1.3615592539122682E-2</v>
      </c>
      <c r="S160" s="13">
        <f t="shared" si="32"/>
        <v>2.0097159626081773E-2</v>
      </c>
      <c r="T160" s="20" t="b">
        <f t="shared" si="39"/>
        <v>0</v>
      </c>
      <c r="U160" s="13"/>
      <c r="V160" s="13"/>
      <c r="W160" s="13">
        <f t="shared" si="40"/>
        <v>3.9630355856823153E-3</v>
      </c>
    </row>
    <row r="161" spans="1:23" x14ac:dyDescent="0.2">
      <c r="A161" s="1">
        <v>44748</v>
      </c>
      <c r="B161" s="4">
        <v>141.35000600000001</v>
      </c>
      <c r="C161" s="4">
        <v>144.11999499999999</v>
      </c>
      <c r="D161" s="4">
        <v>141.08000200000001</v>
      </c>
      <c r="E161" s="4">
        <v>142.91999799999999</v>
      </c>
      <c r="F161" s="4">
        <v>141.69338999999999</v>
      </c>
      <c r="G161" s="2">
        <v>74064300</v>
      </c>
      <c r="H161" s="4">
        <f t="shared" si="33"/>
        <v>74.064300000000003</v>
      </c>
      <c r="I161" s="10">
        <f t="shared" si="34"/>
        <v>1.3599999999999852</v>
      </c>
      <c r="J161" s="6" t="b">
        <f t="shared" si="28"/>
        <v>0</v>
      </c>
      <c r="K161" s="5">
        <f t="shared" si="29"/>
        <v>2.1548007916812911E-2</v>
      </c>
      <c r="L161" s="5">
        <f t="shared" si="35"/>
        <v>1.1107123688413462E-2</v>
      </c>
      <c r="M161" s="5">
        <f t="shared" si="30"/>
        <v>-4.3478026035184362E-3</v>
      </c>
      <c r="N161" s="4">
        <f t="shared" si="36"/>
        <v>139.50342555712089</v>
      </c>
      <c r="O161" s="4">
        <f t="shared" si="37"/>
        <v>140.25573422030536</v>
      </c>
      <c r="P161" s="5">
        <f t="shared" si="38"/>
        <v>-5.3927612184435248E-3</v>
      </c>
      <c r="Q161" s="5">
        <f t="shared" si="31"/>
        <v>1.1301345730994776E-2</v>
      </c>
      <c r="S161" s="13">
        <f t="shared" si="32"/>
        <v>3.3092875135089801E-2</v>
      </c>
      <c r="T161" s="20" t="b">
        <f t="shared" si="39"/>
        <v>0</v>
      </c>
      <c r="U161" s="13"/>
      <c r="V161" s="13"/>
      <c r="W161" s="13">
        <f t="shared" si="40"/>
        <v>4.922301843127269E-3</v>
      </c>
    </row>
    <row r="162" spans="1:23" x14ac:dyDescent="0.2">
      <c r="A162" s="1">
        <v>44749</v>
      </c>
      <c r="B162" s="4">
        <v>143.28999300000001</v>
      </c>
      <c r="C162" s="4">
        <v>146.550003</v>
      </c>
      <c r="D162" s="4">
        <v>143.279999</v>
      </c>
      <c r="E162" s="4">
        <v>146.35000600000001</v>
      </c>
      <c r="F162" s="4">
        <v>145.09397899999999</v>
      </c>
      <c r="G162" s="2">
        <v>66253700</v>
      </c>
      <c r="H162" s="4">
        <f t="shared" si="33"/>
        <v>66.253699999999995</v>
      </c>
      <c r="I162" s="10">
        <f t="shared" si="34"/>
        <v>3.430008000000015</v>
      </c>
      <c r="J162" s="6" t="b">
        <f t="shared" si="28"/>
        <v>0</v>
      </c>
      <c r="K162" s="5">
        <f t="shared" si="29"/>
        <v>2.282247363778946E-2</v>
      </c>
      <c r="L162" s="5">
        <f t="shared" si="35"/>
        <v>2.1355385229169476E-2</v>
      </c>
      <c r="M162" s="5">
        <f t="shared" si="30"/>
        <v>-1.2660385347992546E-2</v>
      </c>
      <c r="N162" s="4">
        <f t="shared" si="36"/>
        <v>140.64452229760076</v>
      </c>
      <c r="O162" s="4">
        <f t="shared" si="37"/>
        <v>140.78567089680055</v>
      </c>
      <c r="P162" s="5">
        <f t="shared" si="38"/>
        <v>-1.003584049303588E-3</v>
      </c>
      <c r="Q162" s="5">
        <f t="shared" si="31"/>
        <v>1.8738566275781673E-2</v>
      </c>
      <c r="S162" s="13">
        <f t="shared" si="32"/>
        <v>4.1988700348410131E-2</v>
      </c>
      <c r="T162" s="20" t="b">
        <f t="shared" si="39"/>
        <v>0</v>
      </c>
      <c r="U162" s="13"/>
      <c r="V162" s="13"/>
      <c r="W162" s="13">
        <f t="shared" si="40"/>
        <v>8.1797040891489429E-3</v>
      </c>
    </row>
    <row r="163" spans="1:23" x14ac:dyDescent="0.2">
      <c r="A163" s="1">
        <v>44750</v>
      </c>
      <c r="B163" s="4">
        <v>145.259995</v>
      </c>
      <c r="C163" s="4">
        <v>147.550003</v>
      </c>
      <c r="D163" s="4">
        <v>145</v>
      </c>
      <c r="E163" s="4">
        <v>147.03999300000001</v>
      </c>
      <c r="F163" s="4">
        <v>145.77801500000001</v>
      </c>
      <c r="G163" s="2">
        <v>64547800</v>
      </c>
      <c r="H163" s="4">
        <f t="shared" si="33"/>
        <v>64.547799999999995</v>
      </c>
      <c r="I163" s="10">
        <f t="shared" si="34"/>
        <v>0.68998700000000213</v>
      </c>
      <c r="J163" s="6" t="b">
        <f t="shared" si="28"/>
        <v>0</v>
      </c>
      <c r="K163" s="5">
        <f t="shared" si="29"/>
        <v>1.7586227586206923E-2</v>
      </c>
      <c r="L163" s="5">
        <f t="shared" si="35"/>
        <v>1.225387623068558E-2</v>
      </c>
      <c r="M163" s="5">
        <f t="shared" si="30"/>
        <v>-5.365620689655245E-3</v>
      </c>
      <c r="N163" s="4">
        <f t="shared" si="36"/>
        <v>141.71043408133397</v>
      </c>
      <c r="O163" s="4">
        <f t="shared" si="37"/>
        <v>141.32952499273094</v>
      </c>
      <c r="P163" s="5">
        <f t="shared" si="38"/>
        <v>2.687939607780839E-3</v>
      </c>
      <c r="Q163" s="5">
        <f t="shared" si="31"/>
        <v>2.3213293643416538E-2</v>
      </c>
      <c r="S163" s="13">
        <f t="shared" si="32"/>
        <v>4.1207755494662032E-2</v>
      </c>
      <c r="T163" s="20" t="b">
        <f t="shared" si="39"/>
        <v>0</v>
      </c>
      <c r="U163" s="13"/>
      <c r="V163" s="13"/>
      <c r="W163" s="13">
        <f t="shared" si="40"/>
        <v>7.5787650049944149E-3</v>
      </c>
    </row>
    <row r="164" spans="1:23" x14ac:dyDescent="0.2">
      <c r="A164" s="1">
        <v>44753</v>
      </c>
      <c r="B164" s="4">
        <v>145.66999799999999</v>
      </c>
      <c r="C164" s="4">
        <v>146.63999899999999</v>
      </c>
      <c r="D164" s="4">
        <v>143.779999</v>
      </c>
      <c r="E164" s="4">
        <v>144.86999499999999</v>
      </c>
      <c r="F164" s="4">
        <v>143.62666300000001</v>
      </c>
      <c r="G164" s="2">
        <v>63141600</v>
      </c>
      <c r="H164" s="4">
        <f t="shared" si="33"/>
        <v>63.141599999999997</v>
      </c>
      <c r="I164" s="10">
        <f t="shared" si="34"/>
        <v>-2.169998000000021</v>
      </c>
      <c r="J164" s="6" t="b">
        <f t="shared" si="28"/>
        <v>1</v>
      </c>
      <c r="K164" s="5">
        <f t="shared" si="29"/>
        <v>1.9891501042505817E-2</v>
      </c>
      <c r="L164" s="5">
        <f t="shared" si="35"/>
        <v>-5.4918858446061335E-3</v>
      </c>
      <c r="M164" s="5">
        <f t="shared" si="30"/>
        <v>1.0664626586900721E-3</v>
      </c>
      <c r="N164" s="4">
        <f t="shared" si="36"/>
        <v>142.23702756777831</v>
      </c>
      <c r="O164" s="4">
        <f t="shared" si="37"/>
        <v>141.63739194988477</v>
      </c>
      <c r="P164" s="5">
        <f t="shared" si="38"/>
        <v>4.2157490784725778E-3</v>
      </c>
      <c r="Q164" s="5">
        <f t="shared" si="31"/>
        <v>1.0847888616671488E-2</v>
      </c>
      <c r="S164" s="13">
        <f t="shared" si="32"/>
        <v>3.0955170446904812E-2</v>
      </c>
      <c r="T164" s="20" t="b">
        <f t="shared" si="39"/>
        <v>1</v>
      </c>
      <c r="U164" s="13">
        <f>(E164-E163)/E163</f>
        <v>-1.4757876110617204E-2</v>
      </c>
      <c r="V164" s="13"/>
      <c r="W164" s="13">
        <f t="shared" si="40"/>
        <v>3.7159824529371301E-3</v>
      </c>
    </row>
    <row r="165" spans="1:23" x14ac:dyDescent="0.2">
      <c r="A165" s="1">
        <v>44754</v>
      </c>
      <c r="B165" s="4">
        <v>145.759995</v>
      </c>
      <c r="C165" s="4">
        <v>148.449997</v>
      </c>
      <c r="D165" s="4">
        <v>145.050003</v>
      </c>
      <c r="E165" s="4">
        <v>145.86000100000001</v>
      </c>
      <c r="F165" s="4">
        <v>144.60817</v>
      </c>
      <c r="G165" s="2">
        <v>77588800</v>
      </c>
      <c r="H165" s="4">
        <f t="shared" si="33"/>
        <v>77.588800000000006</v>
      </c>
      <c r="I165" s="10">
        <f t="shared" si="34"/>
        <v>0.99000600000002237</v>
      </c>
      <c r="J165" s="6" t="b">
        <f t="shared" si="28"/>
        <v>1</v>
      </c>
      <c r="K165" s="5">
        <f t="shared" si="29"/>
        <v>2.3440151187035772E-2</v>
      </c>
      <c r="L165" s="5">
        <f t="shared" si="35"/>
        <v>6.8610046261326771E-4</v>
      </c>
      <c r="M165" s="5">
        <f t="shared" si="30"/>
        <v>3.0460737046658494E-3</v>
      </c>
      <c r="N165" s="4">
        <f t="shared" si="36"/>
        <v>142.84085647314859</v>
      </c>
      <c r="O165" s="4">
        <f t="shared" si="37"/>
        <v>142.00457534554695</v>
      </c>
      <c r="P165" s="5">
        <f t="shared" si="38"/>
        <v>5.8546353490875527E-3</v>
      </c>
      <c r="Q165" s="5">
        <f t="shared" si="31"/>
        <v>1.5465788860392972E-2</v>
      </c>
      <c r="S165" s="13">
        <f t="shared" si="32"/>
        <v>3.9268460476543129E-2</v>
      </c>
      <c r="T165" s="20" t="b">
        <f t="shared" si="39"/>
        <v>0</v>
      </c>
      <c r="U165" s="13">
        <f>(E165-E164)/E164</f>
        <v>6.8337546363553226E-3</v>
      </c>
      <c r="V165" s="13"/>
      <c r="W165" s="13">
        <f t="shared" si="40"/>
        <v>4.2452300620704677E-3</v>
      </c>
    </row>
    <row r="166" spans="1:23" x14ac:dyDescent="0.2">
      <c r="A166" s="1">
        <v>44755</v>
      </c>
      <c r="B166" s="4">
        <v>142.990005</v>
      </c>
      <c r="C166" s="4">
        <v>146.449997</v>
      </c>
      <c r="D166" s="4">
        <v>142.11999499999999</v>
      </c>
      <c r="E166" s="4">
        <v>145.490005</v>
      </c>
      <c r="F166" s="4">
        <v>144.24134799999999</v>
      </c>
      <c r="G166" s="2">
        <v>71185600</v>
      </c>
      <c r="H166" s="4">
        <f t="shared" si="33"/>
        <v>71.185599999999994</v>
      </c>
      <c r="I166" s="10">
        <f t="shared" si="34"/>
        <v>-0.36999600000001465</v>
      </c>
      <c r="J166" s="6" t="b">
        <f t="shared" si="28"/>
        <v>0</v>
      </c>
      <c r="K166" s="5">
        <f t="shared" si="29"/>
        <v>3.0467225952266658E-2</v>
      </c>
      <c r="L166" s="5">
        <f t="shared" si="35"/>
        <v>1.7483739510324517E-2</v>
      </c>
      <c r="M166" s="5">
        <f t="shared" si="30"/>
        <v>-1.4926492222294261E-2</v>
      </c>
      <c r="N166" s="4">
        <f t="shared" si="36"/>
        <v>143.28238122762383</v>
      </c>
      <c r="O166" s="4">
        <f t="shared" si="37"/>
        <v>142.30765618506462</v>
      </c>
      <c r="P166" s="5">
        <f t="shared" si="38"/>
        <v>6.8028255407811032E-3</v>
      </c>
      <c r="Q166" s="5">
        <f t="shared" si="31"/>
        <v>-8.1125552050759844E-3</v>
      </c>
      <c r="S166" s="13">
        <f t="shared" si="32"/>
        <v>2.2107503694707386E-2</v>
      </c>
      <c r="T166" s="20" t="b">
        <f t="shared" si="39"/>
        <v>1</v>
      </c>
      <c r="U166" s="13">
        <f>(E166-E165)/E165</f>
        <v>-2.5366515663195052E-3</v>
      </c>
      <c r="V166" s="13">
        <f>(E166-E164)/E164</f>
        <v>4.2797682156336635E-3</v>
      </c>
      <c r="W166" s="13">
        <f t="shared" si="40"/>
        <v>3.0910256727439698E-3</v>
      </c>
    </row>
    <row r="167" spans="1:23" x14ac:dyDescent="0.2">
      <c r="A167" s="1">
        <v>44756</v>
      </c>
      <c r="B167" s="4">
        <v>144.08000200000001</v>
      </c>
      <c r="C167" s="4">
        <v>148.949997</v>
      </c>
      <c r="D167" s="4">
        <v>143.25</v>
      </c>
      <c r="E167" s="4">
        <v>148.470001</v>
      </c>
      <c r="F167" s="4">
        <v>147.19577000000001</v>
      </c>
      <c r="G167" s="2">
        <v>78140700</v>
      </c>
      <c r="H167" s="4">
        <f t="shared" si="33"/>
        <v>78.140699999999995</v>
      </c>
      <c r="I167" s="10">
        <f t="shared" si="34"/>
        <v>2.9799959999999999</v>
      </c>
      <c r="J167" s="6" t="b">
        <f t="shared" si="28"/>
        <v>0</v>
      </c>
      <c r="K167" s="5">
        <f t="shared" si="29"/>
        <v>3.9790554973821966E-2</v>
      </c>
      <c r="L167" s="5">
        <f t="shared" si="35"/>
        <v>3.0469176423248444E-2</v>
      </c>
      <c r="M167" s="5">
        <f t="shared" si="30"/>
        <v>-2.7544642233856966E-2</v>
      </c>
      <c r="N167" s="4">
        <f t="shared" si="36"/>
        <v>144.14698452301985</v>
      </c>
      <c r="O167" s="4">
        <f t="shared" si="37"/>
        <v>142.84351225592857</v>
      </c>
      <c r="P167" s="5">
        <f t="shared" si="38"/>
        <v>9.0426606661557964E-3</v>
      </c>
      <c r="Q167" s="5">
        <f t="shared" si="31"/>
        <v>-6.2227075091994535E-3</v>
      </c>
      <c r="S167" s="13">
        <f t="shared" si="32"/>
        <v>3.3320242479391693E-2</v>
      </c>
      <c r="T167" s="20" t="b">
        <f t="shared" si="39"/>
        <v>0</v>
      </c>
      <c r="U167" s="13"/>
      <c r="V167" s="13"/>
      <c r="W167" s="13">
        <f t="shared" si="40"/>
        <v>6.0342610723539093E-3</v>
      </c>
    </row>
    <row r="168" spans="1:23" x14ac:dyDescent="0.2">
      <c r="A168" s="1">
        <v>44757</v>
      </c>
      <c r="B168" s="4">
        <v>149.779999</v>
      </c>
      <c r="C168" s="4">
        <v>150.86000100000001</v>
      </c>
      <c r="D168" s="4">
        <v>148.199997</v>
      </c>
      <c r="E168" s="4">
        <v>150.16999799999999</v>
      </c>
      <c r="F168" s="4">
        <v>148.88116500000001</v>
      </c>
      <c r="G168" s="2">
        <v>76259900</v>
      </c>
      <c r="H168" s="4">
        <f t="shared" si="33"/>
        <v>76.259900000000002</v>
      </c>
      <c r="I168" s="10">
        <f t="shared" si="34"/>
        <v>1.6999969999999962</v>
      </c>
      <c r="J168" s="6" t="b">
        <f t="shared" si="28"/>
        <v>0</v>
      </c>
      <c r="K168" s="5">
        <f t="shared" si="29"/>
        <v>1.7948745302606282E-2</v>
      </c>
      <c r="L168" s="5">
        <f t="shared" si="35"/>
        <v>2.6038122753625392E-3</v>
      </c>
      <c r="M168" s="5">
        <f t="shared" si="30"/>
        <v>-4.5962753966858295E-3</v>
      </c>
      <c r="N168" s="4">
        <f t="shared" si="36"/>
        <v>145.15082010251655</v>
      </c>
      <c r="O168" s="4">
        <f t="shared" si="37"/>
        <v>143.48059797280436</v>
      </c>
      <c r="P168" s="5">
        <f t="shared" si="38"/>
        <v>1.1506804636257299E-2</v>
      </c>
      <c r="Q168" s="5">
        <f t="shared" si="31"/>
        <v>2.1006956042893096E-2</v>
      </c>
      <c r="S168" s="13">
        <f t="shared" si="32"/>
        <v>3.9332749849096307E-2</v>
      </c>
      <c r="T168" s="20" t="b">
        <f t="shared" si="39"/>
        <v>0</v>
      </c>
      <c r="U168" s="13"/>
      <c r="V168" s="13"/>
      <c r="W168" s="13">
        <f t="shared" si="40"/>
        <v>6.9639721067934314E-3</v>
      </c>
    </row>
    <row r="169" spans="1:23" x14ac:dyDescent="0.2">
      <c r="A169" s="1">
        <v>44760</v>
      </c>
      <c r="B169" s="4">
        <v>150.740005</v>
      </c>
      <c r="C169" s="4">
        <v>151.570007</v>
      </c>
      <c r="D169" s="4">
        <v>146.699997</v>
      </c>
      <c r="E169" s="4">
        <v>147.070007</v>
      </c>
      <c r="F169" s="4">
        <v>145.80779999999999</v>
      </c>
      <c r="G169" s="2">
        <v>81420900</v>
      </c>
      <c r="H169" s="4">
        <f t="shared" si="33"/>
        <v>81.420900000000003</v>
      </c>
      <c r="I169" s="10">
        <f t="shared" si="34"/>
        <v>-3.0999909999999886</v>
      </c>
      <c r="J169" s="6" t="b">
        <f t="shared" si="28"/>
        <v>1</v>
      </c>
      <c r="K169" s="5">
        <f t="shared" si="29"/>
        <v>3.3197069526865824E-2</v>
      </c>
      <c r="L169" s="5">
        <f t="shared" si="35"/>
        <v>-2.4346542910092066E-2</v>
      </c>
      <c r="M169" s="5">
        <f t="shared" si="30"/>
        <v>6.0817792654761279E-3</v>
      </c>
      <c r="N169" s="4">
        <f t="shared" si="36"/>
        <v>145.47068458543046</v>
      </c>
      <c r="O169" s="4">
        <f t="shared" si="37"/>
        <v>143.79272049690832</v>
      </c>
      <c r="P169" s="5">
        <f t="shared" si="38"/>
        <v>1.1534723255782361E-2</v>
      </c>
      <c r="Q169" s="5">
        <f t="shared" si="31"/>
        <v>8.4505852025986514E-3</v>
      </c>
      <c r="S169" s="13">
        <f t="shared" si="32"/>
        <v>4.1928189393977848E-2</v>
      </c>
      <c r="T169" s="20" t="b">
        <f t="shared" si="39"/>
        <v>1</v>
      </c>
      <c r="U169" s="13"/>
      <c r="V169" s="13"/>
      <c r="W169" s="13">
        <f t="shared" si="40"/>
        <v>2.2036698289958092E-3</v>
      </c>
    </row>
    <row r="170" spans="1:23" x14ac:dyDescent="0.2">
      <c r="A170" s="1">
        <v>44761</v>
      </c>
      <c r="B170" s="4">
        <v>147.91999799999999</v>
      </c>
      <c r="C170" s="4">
        <v>151.229996</v>
      </c>
      <c r="D170" s="4">
        <v>146.91000399999999</v>
      </c>
      <c r="E170" s="4">
        <v>151</v>
      </c>
      <c r="F170" s="4">
        <v>149.70404099999999</v>
      </c>
      <c r="G170" s="2">
        <v>82982400</v>
      </c>
      <c r="H170" s="4">
        <f t="shared" si="33"/>
        <v>82.982399999999998</v>
      </c>
      <c r="I170" s="10">
        <f t="shared" si="34"/>
        <v>3.9299929999999961</v>
      </c>
      <c r="J170" s="6" t="b">
        <f t="shared" si="28"/>
        <v>0</v>
      </c>
      <c r="K170" s="5">
        <f t="shared" si="29"/>
        <v>2.9405703371977402E-2</v>
      </c>
      <c r="L170" s="5">
        <f t="shared" si="35"/>
        <v>2.0822079783965435E-2</v>
      </c>
      <c r="M170" s="5">
        <f t="shared" si="30"/>
        <v>-1.9018698005072571E-2</v>
      </c>
      <c r="N170" s="4">
        <f t="shared" si="36"/>
        <v>146.39223715452539</v>
      </c>
      <c r="O170" s="4">
        <f t="shared" si="37"/>
        <v>144.41944045369891</v>
      </c>
      <c r="P170" s="5">
        <f t="shared" si="38"/>
        <v>1.3476101869691892E-2</v>
      </c>
      <c r="Q170" s="5">
        <f t="shared" si="31"/>
        <v>3.536846321489468E-3</v>
      </c>
      <c r="S170" s="13">
        <f t="shared" si="32"/>
        <v>3.3046553147268863E-2</v>
      </c>
      <c r="T170" s="20" t="b">
        <f t="shared" si="39"/>
        <v>0</v>
      </c>
      <c r="U170" s="13"/>
      <c r="V170" s="13"/>
      <c r="W170" s="13">
        <f t="shared" si="40"/>
        <v>6.3349710061598582E-3</v>
      </c>
    </row>
    <row r="171" spans="1:23" x14ac:dyDescent="0.2">
      <c r="A171" s="1">
        <v>44762</v>
      </c>
      <c r="B171" s="4">
        <v>151.11999499999999</v>
      </c>
      <c r="C171" s="4">
        <v>153.720001</v>
      </c>
      <c r="D171" s="4">
        <v>150.36999499999999</v>
      </c>
      <c r="E171" s="4">
        <v>153.03999300000001</v>
      </c>
      <c r="F171" s="4">
        <v>151.72653199999999</v>
      </c>
      <c r="G171" s="2">
        <v>64823400</v>
      </c>
      <c r="H171" s="4">
        <f t="shared" si="33"/>
        <v>64.823400000000007</v>
      </c>
      <c r="I171" s="10">
        <f t="shared" si="34"/>
        <v>2.0399930000000097</v>
      </c>
      <c r="J171" s="6" t="b">
        <f t="shared" si="28"/>
        <v>0</v>
      </c>
      <c r="K171" s="5">
        <f t="shared" si="29"/>
        <v>2.2278420638372754E-2</v>
      </c>
      <c r="L171" s="5">
        <f t="shared" si="35"/>
        <v>1.2705122177909159E-2</v>
      </c>
      <c r="M171" s="5">
        <f t="shared" si="30"/>
        <v>-9.021327692403016E-3</v>
      </c>
      <c r="N171" s="4">
        <f t="shared" si="36"/>
        <v>147.5001964621045</v>
      </c>
      <c r="O171" s="4">
        <f t="shared" si="37"/>
        <v>145.16905371859465</v>
      </c>
      <c r="P171" s="5">
        <f t="shared" si="38"/>
        <v>1.580433653258731E-2</v>
      </c>
      <c r="Q171" s="5">
        <f t="shared" si="31"/>
        <v>1.9456235359203707E-2</v>
      </c>
      <c r="S171" s="13">
        <f t="shared" si="32"/>
        <v>4.2168110192947986E-2</v>
      </c>
      <c r="T171" s="20" t="b">
        <f t="shared" si="39"/>
        <v>0</v>
      </c>
      <c r="U171" s="13"/>
      <c r="V171" s="13"/>
      <c r="W171" s="13">
        <f t="shared" si="40"/>
        <v>7.5684293724509015E-3</v>
      </c>
    </row>
    <row r="172" spans="1:23" x14ac:dyDescent="0.2">
      <c r="A172" s="1">
        <v>44763</v>
      </c>
      <c r="B172" s="4">
        <v>154.5</v>
      </c>
      <c r="C172" s="4">
        <v>155.570007</v>
      </c>
      <c r="D172" s="4">
        <v>151.94000199999999</v>
      </c>
      <c r="E172" s="4">
        <v>155.35000600000001</v>
      </c>
      <c r="F172" s="4">
        <v>154.01672400000001</v>
      </c>
      <c r="G172" s="2">
        <v>65086600</v>
      </c>
      <c r="H172" s="4">
        <f t="shared" si="33"/>
        <v>65.086600000000004</v>
      </c>
      <c r="I172" s="10">
        <f t="shared" si="34"/>
        <v>2.3100129999999979</v>
      </c>
      <c r="J172" s="6" t="b">
        <f t="shared" si="28"/>
        <v>0</v>
      </c>
      <c r="K172" s="5">
        <f t="shared" si="29"/>
        <v>2.3891042202303061E-2</v>
      </c>
      <c r="L172" s="5">
        <f t="shared" si="35"/>
        <v>5.5016569579288514E-3</v>
      </c>
      <c r="M172" s="5">
        <f t="shared" si="30"/>
        <v>-1.3668039835882179E-2</v>
      </c>
      <c r="N172" s="4">
        <f t="shared" si="36"/>
        <v>148.80849805175376</v>
      </c>
      <c r="O172" s="4">
        <f t="shared" si="37"/>
        <v>146.05435391697773</v>
      </c>
      <c r="P172" s="5">
        <f t="shared" si="38"/>
        <v>1.8507976162881301E-2</v>
      </c>
      <c r="Q172" s="5">
        <f t="shared" si="31"/>
        <v>2.1043851589424251E-2</v>
      </c>
      <c r="S172" s="13">
        <f t="shared" si="32"/>
        <v>4.5437653338149246E-2</v>
      </c>
      <c r="T172" s="20" t="b">
        <f t="shared" si="39"/>
        <v>0</v>
      </c>
      <c r="U172" s="13"/>
      <c r="V172" s="13"/>
      <c r="W172" s="13">
        <f t="shared" si="40"/>
        <v>8.8698294716196384E-3</v>
      </c>
    </row>
    <row r="173" spans="1:23" x14ac:dyDescent="0.2">
      <c r="A173" s="1">
        <v>44764</v>
      </c>
      <c r="B173" s="4">
        <v>155.38999899999999</v>
      </c>
      <c r="C173" s="4">
        <v>156.279999</v>
      </c>
      <c r="D173" s="4">
        <v>153.41000399999999</v>
      </c>
      <c r="E173" s="4">
        <v>154.08999600000001</v>
      </c>
      <c r="F173" s="4">
        <v>152.76753199999999</v>
      </c>
      <c r="G173" s="2">
        <v>66675400</v>
      </c>
      <c r="H173" s="4">
        <f t="shared" si="33"/>
        <v>66.675399999999996</v>
      </c>
      <c r="I173" s="10">
        <f t="shared" si="34"/>
        <v>-1.2600099999999941</v>
      </c>
      <c r="J173" s="6" t="b">
        <f t="shared" si="28"/>
        <v>1</v>
      </c>
      <c r="K173" s="5">
        <f t="shared" si="29"/>
        <v>1.8708004205514637E-2</v>
      </c>
      <c r="L173" s="5">
        <f t="shared" si="35"/>
        <v>-8.3660660812538874E-3</v>
      </c>
      <c r="M173" s="5">
        <f t="shared" si="30"/>
        <v>4.1879407030065525E-3</v>
      </c>
      <c r="N173" s="4">
        <f t="shared" si="36"/>
        <v>149.6887477097948</v>
      </c>
      <c r="O173" s="4">
        <f t="shared" si="37"/>
        <v>146.75310540245792</v>
      </c>
      <c r="P173" s="5">
        <f t="shared" si="38"/>
        <v>1.961164317459772E-2</v>
      </c>
      <c r="Q173" s="5">
        <f t="shared" si="31"/>
        <v>2.4859960064731651E-2</v>
      </c>
      <c r="S173" s="13">
        <f t="shared" si="32"/>
        <v>4.4033044507686213E-2</v>
      </c>
      <c r="T173" s="20" t="b">
        <f t="shared" si="39"/>
        <v>1</v>
      </c>
      <c r="U173" s="13"/>
      <c r="V173" s="13"/>
      <c r="W173" s="13">
        <f t="shared" si="40"/>
        <v>5.9153184768715138E-3</v>
      </c>
    </row>
    <row r="174" spans="1:23" x14ac:dyDescent="0.2">
      <c r="A174" s="1">
        <v>44767</v>
      </c>
      <c r="B174" s="4">
        <v>154.009995</v>
      </c>
      <c r="C174" s="4">
        <v>155.03999300000001</v>
      </c>
      <c r="D174" s="4">
        <v>152.279999</v>
      </c>
      <c r="E174" s="4">
        <v>152.949997</v>
      </c>
      <c r="F174" s="4">
        <v>151.63729900000001</v>
      </c>
      <c r="G174" s="2">
        <v>53623900</v>
      </c>
      <c r="H174" s="4">
        <f t="shared" si="33"/>
        <v>53.623899999999999</v>
      </c>
      <c r="I174" s="10">
        <f t="shared" si="34"/>
        <v>-1.1399990000000173</v>
      </c>
      <c r="J174" s="6" t="b">
        <f t="shared" si="28"/>
        <v>1</v>
      </c>
      <c r="K174" s="5">
        <f t="shared" si="29"/>
        <v>1.8124468204127095E-2</v>
      </c>
      <c r="L174" s="5">
        <f t="shared" si="35"/>
        <v>-6.8826571937750354E-3</v>
      </c>
      <c r="M174" s="5">
        <f t="shared" si="30"/>
        <v>4.2205148687976465E-3</v>
      </c>
      <c r="N174" s="4">
        <f t="shared" si="36"/>
        <v>150.23228925816233</v>
      </c>
      <c r="O174" s="4">
        <f t="shared" si="37"/>
        <v>147.29196554137462</v>
      </c>
      <c r="P174" s="5">
        <f t="shared" si="38"/>
        <v>1.957184924297458E-2</v>
      </c>
      <c r="Q174" s="5">
        <f t="shared" si="31"/>
        <v>1.3630290478492617E-2</v>
      </c>
      <c r="S174" s="13">
        <f t="shared" si="32"/>
        <v>3.2001800449010166E-2</v>
      </c>
      <c r="T174" s="20" t="b">
        <f t="shared" si="39"/>
        <v>1</v>
      </c>
      <c r="U174" s="13">
        <f>(E174-E173)/E173</f>
        <v>-7.3982674384650985E-3</v>
      </c>
      <c r="V174" s="13"/>
      <c r="W174" s="13">
        <f t="shared" si="40"/>
        <v>3.6311450037734682E-3</v>
      </c>
    </row>
    <row r="175" spans="1:23" x14ac:dyDescent="0.2">
      <c r="A175" s="1">
        <v>44768</v>
      </c>
      <c r="B175" s="4">
        <v>152.259995</v>
      </c>
      <c r="C175" s="4">
        <v>153.08999600000001</v>
      </c>
      <c r="D175" s="4">
        <v>150.800003</v>
      </c>
      <c r="E175" s="4">
        <v>151.60000600000001</v>
      </c>
      <c r="F175" s="4">
        <v>150.29892000000001</v>
      </c>
      <c r="G175" s="2">
        <v>55138700</v>
      </c>
      <c r="H175" s="4">
        <f t="shared" si="33"/>
        <v>55.1387</v>
      </c>
      <c r="I175" s="10">
        <f t="shared" si="34"/>
        <v>-1.3499909999999886</v>
      </c>
      <c r="J175" s="6" t="b">
        <f t="shared" si="28"/>
        <v>1</v>
      </c>
      <c r="K175" s="5">
        <f t="shared" si="29"/>
        <v>1.5185629671373478E-2</v>
      </c>
      <c r="L175" s="5">
        <f t="shared" si="35"/>
        <v>-4.3346185582102239E-3</v>
      </c>
      <c r="M175" s="5">
        <f t="shared" si="30"/>
        <v>3.3228314988826236E-3</v>
      </c>
      <c r="N175" s="4">
        <f t="shared" si="36"/>
        <v>150.46024204846861</v>
      </c>
      <c r="O175" s="4">
        <f t="shared" si="37"/>
        <v>147.66657775516813</v>
      </c>
      <c r="P175" s="5">
        <f t="shared" si="38"/>
        <v>1.8567458454576601E-2</v>
      </c>
      <c r="Q175" s="5">
        <f t="shared" si="31"/>
        <v>2.2581443902100046E-3</v>
      </c>
      <c r="S175" s="13">
        <f t="shared" si="32"/>
        <v>1.7478065406037701E-2</v>
      </c>
      <c r="T175" s="20" t="b">
        <f t="shared" si="39"/>
        <v>1</v>
      </c>
      <c r="U175" s="13">
        <f>(E175-E174)/E174</f>
        <v>-8.8263551911020224E-3</v>
      </c>
      <c r="V175" s="13"/>
      <c r="W175" s="13">
        <f t="shared" si="40"/>
        <v>1.5173355304103171E-3</v>
      </c>
    </row>
    <row r="176" spans="1:23" x14ac:dyDescent="0.2">
      <c r="A176" s="1">
        <v>44769</v>
      </c>
      <c r="B176" s="4">
        <v>152.58000200000001</v>
      </c>
      <c r="C176" s="4">
        <v>157.33000200000001</v>
      </c>
      <c r="D176" s="4">
        <v>152.16000399999999</v>
      </c>
      <c r="E176" s="4">
        <v>156.78999300000001</v>
      </c>
      <c r="F176" s="4">
        <v>155.44433599999999</v>
      </c>
      <c r="G176" s="2">
        <v>78620700</v>
      </c>
      <c r="H176" s="4">
        <f t="shared" si="33"/>
        <v>78.620699999999999</v>
      </c>
      <c r="I176" s="10">
        <f t="shared" si="34"/>
        <v>5.1899870000000021</v>
      </c>
      <c r="J176" s="6" t="b">
        <f t="shared" si="28"/>
        <v>0</v>
      </c>
      <c r="K176" s="5">
        <f t="shared" si="29"/>
        <v>3.3977378181457074E-2</v>
      </c>
      <c r="L176" s="5">
        <f t="shared" si="35"/>
        <v>2.7592023494664799E-2</v>
      </c>
      <c r="M176" s="5">
        <f t="shared" si="30"/>
        <v>-2.1584726036153405E-2</v>
      </c>
      <c r="N176" s="4">
        <f t="shared" si="36"/>
        <v>151.51520054039051</v>
      </c>
      <c r="O176" s="4">
        <f t="shared" si="37"/>
        <v>148.45991821124048</v>
      </c>
      <c r="P176" s="5">
        <f t="shared" si="38"/>
        <v>2.0164856847716496E-2</v>
      </c>
      <c r="Q176" s="5">
        <f t="shared" si="31"/>
        <v>4.2557014564197949E-3</v>
      </c>
      <c r="S176" s="13">
        <f t="shared" si="32"/>
        <v>3.8377677215689021E-2</v>
      </c>
      <c r="T176" s="20" t="b">
        <f t="shared" si="39"/>
        <v>0</v>
      </c>
      <c r="U176" s="13">
        <f>(E176-E175)/E175</f>
        <v>3.4234741389126341E-2</v>
      </c>
      <c r="V176" s="13">
        <f>(E176-E164)/E164</f>
        <v>8.2280654458502758E-2</v>
      </c>
      <c r="W176" s="13">
        <f t="shared" si="40"/>
        <v>7.0115432326770723E-3</v>
      </c>
    </row>
    <row r="177" spans="1:23" x14ac:dyDescent="0.2">
      <c r="A177" s="1">
        <v>44770</v>
      </c>
      <c r="B177" s="4">
        <v>156.979996</v>
      </c>
      <c r="C177" s="4">
        <v>157.63999899999999</v>
      </c>
      <c r="D177" s="4">
        <v>154.41000399999999</v>
      </c>
      <c r="E177" s="4">
        <v>157.35000600000001</v>
      </c>
      <c r="F177" s="4">
        <v>155.99955700000001</v>
      </c>
      <c r="G177" s="2">
        <v>81378700</v>
      </c>
      <c r="H177" s="4">
        <f t="shared" si="33"/>
        <v>81.378699999999995</v>
      </c>
      <c r="I177" s="10">
        <f t="shared" si="34"/>
        <v>0.56001299999999787</v>
      </c>
      <c r="J177" s="6" t="b">
        <f t="shared" si="28"/>
        <v>0</v>
      </c>
      <c r="K177" s="5">
        <f t="shared" si="29"/>
        <v>2.0918301381560762E-2</v>
      </c>
      <c r="L177" s="5">
        <f t="shared" si="35"/>
        <v>2.3570519137993081E-3</v>
      </c>
      <c r="M177" s="5">
        <f t="shared" si="30"/>
        <v>-1.0294365383217163E-2</v>
      </c>
      <c r="N177" s="4">
        <f t="shared" si="36"/>
        <v>152.4876681169921</v>
      </c>
      <c r="O177" s="4">
        <f t="shared" si="37"/>
        <v>149.23296932330652</v>
      </c>
      <c r="P177" s="5">
        <f t="shared" si="38"/>
        <v>2.134401315120444E-2</v>
      </c>
      <c r="Q177" s="5">
        <f t="shared" si="31"/>
        <v>1.2606500622286574E-2</v>
      </c>
      <c r="S177" s="13">
        <f t="shared" si="32"/>
        <v>3.378850858323116E-2</v>
      </c>
      <c r="T177" s="20" t="b">
        <f t="shared" si="39"/>
        <v>0</v>
      </c>
      <c r="U177" s="13"/>
      <c r="V177" s="13"/>
      <c r="W177" s="13">
        <f t="shared" si="40"/>
        <v>6.4182839288283158E-3</v>
      </c>
    </row>
    <row r="178" spans="1:23" x14ac:dyDescent="0.2">
      <c r="A178" s="1">
        <v>44771</v>
      </c>
      <c r="B178" s="4">
        <v>161.240005</v>
      </c>
      <c r="C178" s="4">
        <v>163.63000500000001</v>
      </c>
      <c r="D178" s="4">
        <v>159.5</v>
      </c>
      <c r="E178" s="4">
        <v>162.509995</v>
      </c>
      <c r="F178" s="4">
        <v>161.11525</v>
      </c>
      <c r="G178" s="2">
        <v>101786900</v>
      </c>
      <c r="H178" s="4">
        <f t="shared" si="33"/>
        <v>101.7869</v>
      </c>
      <c r="I178" s="10">
        <f t="shared" si="34"/>
        <v>5.1599889999999959</v>
      </c>
      <c r="J178" s="6" t="b">
        <f t="shared" si="28"/>
        <v>0</v>
      </c>
      <c r="K178" s="5">
        <f t="shared" si="29"/>
        <v>2.5893448275862138E-2</v>
      </c>
      <c r="L178" s="5">
        <f t="shared" si="35"/>
        <v>7.8763951911314262E-3</v>
      </c>
      <c r="M178" s="5">
        <f t="shared" si="30"/>
        <v>-1.0126959247648924E-2</v>
      </c>
      <c r="N178" s="4">
        <f t="shared" si="36"/>
        <v>154.15805593082675</v>
      </c>
      <c r="O178" s="4">
        <f t="shared" si="37"/>
        <v>150.38749329519291</v>
      </c>
      <c r="P178" s="5">
        <f t="shared" si="38"/>
        <v>2.4459069705223518E-2</v>
      </c>
      <c r="Q178" s="5">
        <f t="shared" si="31"/>
        <v>3.4652383470444581E-2</v>
      </c>
      <c r="S178" s="13">
        <f t="shared" si="32"/>
        <v>6.1443101445334013E-2</v>
      </c>
      <c r="T178" s="20" t="b">
        <f t="shared" si="39"/>
        <v>0</v>
      </c>
      <c r="U178" s="13"/>
      <c r="V178" s="13"/>
      <c r="W178" s="13">
        <f t="shared" si="40"/>
        <v>1.0954248526858517E-2</v>
      </c>
    </row>
    <row r="179" spans="1:23" x14ac:dyDescent="0.2">
      <c r="A179" s="1">
        <v>44774</v>
      </c>
      <c r="B179" s="4">
        <v>161.009995</v>
      </c>
      <c r="C179" s="4">
        <v>163.58999600000001</v>
      </c>
      <c r="D179" s="4">
        <v>160.88999899999999</v>
      </c>
      <c r="E179" s="4">
        <v>161.509995</v>
      </c>
      <c r="F179" s="4">
        <v>160.12385599999999</v>
      </c>
      <c r="G179" s="2">
        <v>67829400</v>
      </c>
      <c r="H179" s="4">
        <f t="shared" si="33"/>
        <v>67.829400000000007</v>
      </c>
      <c r="I179" s="10">
        <f t="shared" si="34"/>
        <v>-1</v>
      </c>
      <c r="J179" s="6" t="b">
        <f t="shared" si="28"/>
        <v>1</v>
      </c>
      <c r="K179" s="5">
        <f t="shared" si="29"/>
        <v>1.6781633518439046E-2</v>
      </c>
      <c r="L179" s="5">
        <f t="shared" si="35"/>
        <v>3.1053972767342798E-3</v>
      </c>
      <c r="M179" s="5">
        <f t="shared" si="30"/>
        <v>4.7619056794201333E-3</v>
      </c>
      <c r="N179" s="4">
        <f t="shared" si="36"/>
        <v>155.38337910902229</v>
      </c>
      <c r="O179" s="4">
        <f t="shared" si="37"/>
        <v>151.35466735648049</v>
      </c>
      <c r="P179" s="5">
        <f t="shared" si="38"/>
        <v>2.5927559148492412E-2</v>
      </c>
      <c r="Q179" s="5">
        <f t="shared" si="31"/>
        <v>3.5438924822931483E-2</v>
      </c>
      <c r="S179" s="13">
        <f t="shared" si="32"/>
        <v>5.2815281390036474E-2</v>
      </c>
      <c r="T179" s="20" t="b">
        <f t="shared" si="39"/>
        <v>1</v>
      </c>
      <c r="U179" s="13"/>
      <c r="V179" s="13"/>
      <c r="W179" s="13">
        <f t="shared" si="40"/>
        <v>7.9484861870946309E-3</v>
      </c>
    </row>
    <row r="180" spans="1:23" x14ac:dyDescent="0.2">
      <c r="A180" s="1">
        <v>44775</v>
      </c>
      <c r="B180" s="4">
        <v>160.10000600000001</v>
      </c>
      <c r="C180" s="4">
        <v>162.41000399999999</v>
      </c>
      <c r="D180" s="4">
        <v>159.63000500000001</v>
      </c>
      <c r="E180" s="4">
        <v>160.009995</v>
      </c>
      <c r="F180" s="4">
        <v>158.63668799999999</v>
      </c>
      <c r="G180" s="2">
        <v>59907000</v>
      </c>
      <c r="H180" s="4">
        <f t="shared" si="33"/>
        <v>59.906999999999996</v>
      </c>
      <c r="I180" s="10">
        <f t="shared" si="34"/>
        <v>-1.5</v>
      </c>
      <c r="J180" s="6" t="b">
        <f t="shared" si="28"/>
        <v>1</v>
      </c>
      <c r="K180" s="5">
        <f t="shared" si="29"/>
        <v>1.7415266008417245E-2</v>
      </c>
      <c r="L180" s="5">
        <f t="shared" si="35"/>
        <v>-5.6221734307745159E-4</v>
      </c>
      <c r="M180" s="5">
        <f t="shared" si="30"/>
        <v>6.2226208662965266E-3</v>
      </c>
      <c r="N180" s="4">
        <f t="shared" si="36"/>
        <v>156.15448175751857</v>
      </c>
      <c r="O180" s="4">
        <f t="shared" si="37"/>
        <v>152.10730454287349</v>
      </c>
      <c r="P180" s="5">
        <f t="shared" si="38"/>
        <v>2.591777814568047E-2</v>
      </c>
      <c r="Q180" s="5">
        <f t="shared" si="31"/>
        <v>2.2256954801197073E-2</v>
      </c>
      <c r="S180" s="13">
        <f t="shared" si="32"/>
        <v>4.0059831598014489E-2</v>
      </c>
      <c r="T180" s="20" t="b">
        <f t="shared" si="39"/>
        <v>1</v>
      </c>
      <c r="U180" s="13"/>
      <c r="V180" s="13"/>
      <c r="W180" s="13">
        <f t="shared" si="40"/>
        <v>4.9625812806867176E-3</v>
      </c>
    </row>
    <row r="181" spans="1:23" x14ac:dyDescent="0.2">
      <c r="A181" s="1">
        <v>44776</v>
      </c>
      <c r="B181" s="4">
        <v>160.83999600000001</v>
      </c>
      <c r="C181" s="4">
        <v>166.58999600000001</v>
      </c>
      <c r="D181" s="4">
        <v>160.75</v>
      </c>
      <c r="E181" s="4">
        <v>166.13000500000001</v>
      </c>
      <c r="F181" s="4">
        <v>164.70420799999999</v>
      </c>
      <c r="G181" s="2">
        <v>82507500</v>
      </c>
      <c r="H181" s="4">
        <f t="shared" si="33"/>
        <v>82.507499999999993</v>
      </c>
      <c r="I181" s="10">
        <f t="shared" si="34"/>
        <v>6.1200100000000077</v>
      </c>
      <c r="J181" s="6" t="b">
        <f t="shared" si="28"/>
        <v>0</v>
      </c>
      <c r="K181" s="5">
        <f t="shared" si="29"/>
        <v>3.6329679626749697E-2</v>
      </c>
      <c r="L181" s="5">
        <f t="shared" si="35"/>
        <v>3.2889885175077953E-2</v>
      </c>
      <c r="M181" s="5">
        <f t="shared" si="30"/>
        <v>-2.4598494556765126E-2</v>
      </c>
      <c r="N181" s="4">
        <f t="shared" si="36"/>
        <v>157.8170689645988</v>
      </c>
      <c r="O181" s="4">
        <f t="shared" si="37"/>
        <v>153.32666980001494</v>
      </c>
      <c r="P181" s="5">
        <f t="shared" si="38"/>
        <v>2.8453190735605031E-2</v>
      </c>
      <c r="Q181" s="5">
        <f t="shared" si="31"/>
        <v>1.858437147922894E-2</v>
      </c>
      <c r="S181" s="13">
        <f t="shared" si="32"/>
        <v>5.5589215367883527E-2</v>
      </c>
      <c r="T181" s="20" t="b">
        <f t="shared" si="39"/>
        <v>0</v>
      </c>
      <c r="U181" s="13"/>
      <c r="V181" s="13"/>
      <c r="W181" s="13">
        <f t="shared" si="40"/>
        <v>1.0647066855640762E-2</v>
      </c>
    </row>
    <row r="182" spans="1:23" x14ac:dyDescent="0.2">
      <c r="A182" s="1">
        <v>44777</v>
      </c>
      <c r="B182" s="4">
        <v>166.009995</v>
      </c>
      <c r="C182" s="4">
        <v>167.19000199999999</v>
      </c>
      <c r="D182" s="4">
        <v>164.429993</v>
      </c>
      <c r="E182" s="4">
        <v>165.80999800000001</v>
      </c>
      <c r="F182" s="4">
        <v>164.386932</v>
      </c>
      <c r="G182" s="2">
        <v>55474100</v>
      </c>
      <c r="H182" s="4">
        <f t="shared" si="33"/>
        <v>55.4741</v>
      </c>
      <c r="I182" s="10">
        <f t="shared" si="34"/>
        <v>-0.32000700000000393</v>
      </c>
      <c r="J182" s="6" t="b">
        <f t="shared" si="28"/>
        <v>0</v>
      </c>
      <c r="K182" s="5">
        <f t="shared" si="29"/>
        <v>1.6785313613678719E-2</v>
      </c>
      <c r="L182" s="5">
        <f t="shared" si="35"/>
        <v>-1.2047286670901726E-3</v>
      </c>
      <c r="M182" s="5">
        <f t="shared" si="30"/>
        <v>2.6188044659221306E-4</v>
      </c>
      <c r="N182" s="4">
        <f t="shared" si="36"/>
        <v>159.14922380383234</v>
      </c>
      <c r="O182" s="4">
        <f t="shared" si="37"/>
        <v>154.41217660001365</v>
      </c>
      <c r="P182" s="5">
        <f t="shared" si="38"/>
        <v>2.9764814999396948E-2</v>
      </c>
      <c r="Q182" s="5">
        <f t="shared" si="31"/>
        <v>3.3181243803468E-2</v>
      </c>
      <c r="S182" s="13">
        <f t="shared" si="32"/>
        <v>5.0523515000479864E-2</v>
      </c>
      <c r="T182" s="20" t="b">
        <f t="shared" si="39"/>
        <v>1</v>
      </c>
      <c r="U182" s="13"/>
      <c r="V182" s="13"/>
      <c r="W182" s="13">
        <f t="shared" si="40"/>
        <v>8.4411328126513668E-3</v>
      </c>
    </row>
    <row r="183" spans="1:23" x14ac:dyDescent="0.2">
      <c r="A183" s="1">
        <v>44778</v>
      </c>
      <c r="B183" s="4">
        <v>163.21000699999999</v>
      </c>
      <c r="C183" s="4">
        <v>165.85000600000001</v>
      </c>
      <c r="D183" s="4">
        <v>163</v>
      </c>
      <c r="E183" s="4">
        <v>165.35000600000001</v>
      </c>
      <c r="F183" s="4">
        <v>164.15860000000001</v>
      </c>
      <c r="G183" s="2">
        <v>56697000</v>
      </c>
      <c r="H183" s="4">
        <f t="shared" si="33"/>
        <v>56.697000000000003</v>
      </c>
      <c r="I183" s="10">
        <f t="shared" si="34"/>
        <v>-0.45999199999999973</v>
      </c>
      <c r="J183" s="6" t="b">
        <f t="shared" si="28"/>
        <v>0</v>
      </c>
      <c r="K183" s="5">
        <f t="shared" si="29"/>
        <v>1.7484699386503114E-2</v>
      </c>
      <c r="L183" s="5">
        <f t="shared" si="35"/>
        <v>1.3111934980800641E-2</v>
      </c>
      <c r="M183" s="5">
        <f t="shared" si="30"/>
        <v>-7.1079754601227419E-3</v>
      </c>
      <c r="N183" s="4">
        <f t="shared" si="36"/>
        <v>160.18268750319362</v>
      </c>
      <c r="O183" s="4">
        <f t="shared" si="37"/>
        <v>155.36329220001247</v>
      </c>
      <c r="P183" s="5">
        <f t="shared" si="38"/>
        <v>3.0086867552931194E-2</v>
      </c>
      <c r="Q183" s="5">
        <f t="shared" si="31"/>
        <v>1.7588121043044747E-2</v>
      </c>
      <c r="S183" s="13">
        <f t="shared" si="32"/>
        <v>3.5380343438758927E-2</v>
      </c>
      <c r="T183" s="20" t="b">
        <f t="shared" si="39"/>
        <v>1</v>
      </c>
      <c r="U183" s="13"/>
      <c r="V183" s="13"/>
      <c r="W183" s="13">
        <f t="shared" si="40"/>
        <v>6.4936772838749563E-3</v>
      </c>
    </row>
    <row r="184" spans="1:23" x14ac:dyDescent="0.2">
      <c r="A184" s="1">
        <v>44781</v>
      </c>
      <c r="B184" s="4">
        <v>166.36999499999999</v>
      </c>
      <c r="C184" s="4">
        <v>167.80999800000001</v>
      </c>
      <c r="D184" s="4">
        <v>164.199997</v>
      </c>
      <c r="E184" s="4">
        <v>164.86999499999999</v>
      </c>
      <c r="F184" s="4">
        <v>163.68203700000001</v>
      </c>
      <c r="G184" s="2">
        <v>60276900</v>
      </c>
      <c r="H184" s="4">
        <f t="shared" si="33"/>
        <v>60.276899999999998</v>
      </c>
      <c r="I184" s="10">
        <f t="shared" si="34"/>
        <v>-0.48001100000001884</v>
      </c>
      <c r="J184" s="6" t="b">
        <f t="shared" si="28"/>
        <v>1</v>
      </c>
      <c r="K184" s="5">
        <f t="shared" si="29"/>
        <v>2.1985390170256892E-2</v>
      </c>
      <c r="L184" s="5">
        <f t="shared" si="35"/>
        <v>-9.0160488374120586E-3</v>
      </c>
      <c r="M184" s="5">
        <f t="shared" si="30"/>
        <v>3.1544458554404724E-3</v>
      </c>
      <c r="N184" s="4">
        <f t="shared" si="36"/>
        <v>160.963905419328</v>
      </c>
      <c r="O184" s="4">
        <f t="shared" si="37"/>
        <v>156.18996200870703</v>
      </c>
      <c r="P184" s="5">
        <f t="shared" si="38"/>
        <v>2.965847155723729E-2</v>
      </c>
      <c r="Q184" s="5">
        <f t="shared" si="31"/>
        <v>2.0104454922621535E-2</v>
      </c>
      <c r="R184" s="36"/>
      <c r="S184" s="13">
        <f t="shared" si="32"/>
        <v>4.25318493785126E-2</v>
      </c>
      <c r="T184" s="20" t="b">
        <f t="shared" si="39"/>
        <v>1</v>
      </c>
      <c r="U184" s="13"/>
      <c r="V184" s="13"/>
      <c r="W184" s="13">
        <f t="shared" si="40"/>
        <v>4.8770433828487563E-3</v>
      </c>
    </row>
    <row r="185" spans="1:23" x14ac:dyDescent="0.2">
      <c r="A185" s="1">
        <v>44782</v>
      </c>
      <c r="B185" s="4">
        <v>164.020004</v>
      </c>
      <c r="C185" s="4">
        <v>165.820007</v>
      </c>
      <c r="D185" s="4">
        <v>163.25</v>
      </c>
      <c r="E185" s="4">
        <v>164.91999799999999</v>
      </c>
      <c r="F185" s="4">
        <v>163.73170500000001</v>
      </c>
      <c r="G185" s="2">
        <v>63135500</v>
      </c>
      <c r="H185" s="4">
        <f t="shared" si="33"/>
        <v>63.1355</v>
      </c>
      <c r="I185" s="10">
        <f t="shared" si="34"/>
        <v>5.0003000000003794E-2</v>
      </c>
      <c r="J185" s="6" t="b">
        <f t="shared" si="28"/>
        <v>0</v>
      </c>
      <c r="K185" s="5">
        <f t="shared" si="29"/>
        <v>1.5742768759571233E-2</v>
      </c>
      <c r="L185" s="5">
        <f t="shared" si="35"/>
        <v>5.4870990004365098E-3</v>
      </c>
      <c r="M185" s="5">
        <f t="shared" si="30"/>
        <v>-2.9507197549770606E-3</v>
      </c>
      <c r="N185" s="4">
        <f t="shared" si="36"/>
        <v>161.62325418277334</v>
      </c>
      <c r="O185" s="4">
        <f t="shared" si="37"/>
        <v>156.94909557316728</v>
      </c>
      <c r="P185" s="5">
        <f t="shared" si="38"/>
        <v>2.8920087231508358E-2</v>
      </c>
      <c r="Q185" s="5">
        <f t="shared" si="31"/>
        <v>1.0065048036881132E-2</v>
      </c>
      <c r="R185" s="36"/>
      <c r="S185" s="13">
        <f t="shared" si="32"/>
        <v>2.5966268520250961E-2</v>
      </c>
      <c r="T185" s="20" t="b">
        <f t="shared" si="39"/>
        <v>0</v>
      </c>
      <c r="U185" s="13"/>
      <c r="V185" s="13"/>
      <c r="W185" s="13">
        <f t="shared" si="40"/>
        <v>4.0962522730028416E-3</v>
      </c>
    </row>
    <row r="186" spans="1:23" x14ac:dyDescent="0.2">
      <c r="A186" s="1">
        <v>44783</v>
      </c>
      <c r="B186" s="4">
        <v>167.679993</v>
      </c>
      <c r="C186" s="4">
        <v>169.33999600000001</v>
      </c>
      <c r="D186" s="4">
        <v>166.89999399999999</v>
      </c>
      <c r="E186" s="4">
        <v>169.240005</v>
      </c>
      <c r="F186" s="4">
        <v>168.02056899999999</v>
      </c>
      <c r="G186" s="2">
        <v>70170500</v>
      </c>
      <c r="H186" s="4">
        <f t="shared" si="33"/>
        <v>70.170500000000004</v>
      </c>
      <c r="I186" s="10">
        <f t="shared" si="34"/>
        <v>4.3200070000000039</v>
      </c>
      <c r="J186" s="6" t="b">
        <f t="shared" si="28"/>
        <v>0</v>
      </c>
      <c r="K186" s="5">
        <f t="shared" si="29"/>
        <v>1.4619545163075447E-2</v>
      </c>
      <c r="L186" s="5">
        <f t="shared" si="35"/>
        <v>9.3035070677752255E-3</v>
      </c>
      <c r="M186" s="5">
        <f t="shared" si="30"/>
        <v>-6.714050570906566E-3</v>
      </c>
      <c r="N186" s="4">
        <f t="shared" si="36"/>
        <v>162.8927126523111</v>
      </c>
      <c r="O186" s="4">
        <f t="shared" si="37"/>
        <v>158.01787030593533</v>
      </c>
      <c r="P186" s="5">
        <f t="shared" si="38"/>
        <v>2.9926706155240689E-2</v>
      </c>
      <c r="Q186" s="5">
        <f t="shared" si="31"/>
        <v>2.4600740465549817E-2</v>
      </c>
      <c r="S186" s="13">
        <f t="shared" si="32"/>
        <v>3.9579937264906467E-2</v>
      </c>
      <c r="T186" s="20" t="b">
        <f t="shared" si="39"/>
        <v>0</v>
      </c>
      <c r="U186" s="13"/>
      <c r="V186" s="13"/>
      <c r="W186" s="13">
        <f t="shared" si="40"/>
        <v>7.8544295866124977E-3</v>
      </c>
    </row>
    <row r="187" spans="1:23" x14ac:dyDescent="0.2">
      <c r="A187" s="1">
        <v>44784</v>
      </c>
      <c r="B187" s="4">
        <v>170.05999800000001</v>
      </c>
      <c r="C187" s="4">
        <v>170.990005</v>
      </c>
      <c r="D187" s="4">
        <v>168.19000199999999</v>
      </c>
      <c r="E187" s="4">
        <v>168.490005</v>
      </c>
      <c r="F187" s="4">
        <v>167.27598599999999</v>
      </c>
      <c r="G187" s="2">
        <v>57149200</v>
      </c>
      <c r="H187" s="4">
        <f t="shared" si="33"/>
        <v>57.1492</v>
      </c>
      <c r="I187" s="10">
        <f t="shared" si="34"/>
        <v>-0.75</v>
      </c>
      <c r="J187" s="6" t="b">
        <f t="shared" si="28"/>
        <v>1</v>
      </c>
      <c r="K187" s="5">
        <f t="shared" si="29"/>
        <v>1.6647856392795594E-2</v>
      </c>
      <c r="L187" s="5">
        <f t="shared" si="35"/>
        <v>-9.2319946987181011E-3</v>
      </c>
      <c r="M187" s="5">
        <f t="shared" si="30"/>
        <v>5.4344252876577272E-3</v>
      </c>
      <c r="N187" s="4">
        <f t="shared" si="36"/>
        <v>163.82559471025925</v>
      </c>
      <c r="O187" s="4">
        <f t="shared" si="37"/>
        <v>158.92849071411487</v>
      </c>
      <c r="P187" s="5">
        <f t="shared" si="38"/>
        <v>2.989217896510837E-2</v>
      </c>
      <c r="Q187" s="5">
        <f t="shared" si="31"/>
        <v>2.6640570403297474E-2</v>
      </c>
      <c r="R187" s="33"/>
      <c r="S187" s="13">
        <f t="shared" si="32"/>
        <v>4.3731935186389327E-2</v>
      </c>
      <c r="T187" s="20" t="b">
        <f t="shared" si="39"/>
        <v>1</v>
      </c>
      <c r="U187" s="13">
        <f>(E187-E186)/E186</f>
        <v>-4.4315763285400515E-3</v>
      </c>
      <c r="V187" s="13"/>
      <c r="W187" s="13">
        <f t="shared" si="40"/>
        <v>5.7269723289546624E-3</v>
      </c>
    </row>
    <row r="188" spans="1:23" x14ac:dyDescent="0.2">
      <c r="A188" s="1">
        <v>44785</v>
      </c>
      <c r="B188" s="4">
        <v>169.820007</v>
      </c>
      <c r="C188" s="4">
        <v>172.16999799999999</v>
      </c>
      <c r="D188" s="4">
        <v>169.39999399999999</v>
      </c>
      <c r="E188" s="4">
        <v>172.10000600000001</v>
      </c>
      <c r="F188" s="4">
        <v>170.85995500000001</v>
      </c>
      <c r="G188" s="2">
        <v>68039400</v>
      </c>
      <c r="H188" s="4">
        <f t="shared" si="33"/>
        <v>68.039400000000001</v>
      </c>
      <c r="I188" s="10">
        <f t="shared" si="34"/>
        <v>3.6100010000000111</v>
      </c>
      <c r="J188" s="6" t="b">
        <f t="shared" si="28"/>
        <v>0</v>
      </c>
      <c r="K188" s="5">
        <f t="shared" si="29"/>
        <v>1.6351854180112899E-2</v>
      </c>
      <c r="L188" s="5">
        <f t="shared" si="35"/>
        <v>1.3425974007880023E-2</v>
      </c>
      <c r="M188" s="5">
        <f t="shared" si="30"/>
        <v>-8.6184241541355736E-3</v>
      </c>
      <c r="N188" s="4">
        <f t="shared" si="36"/>
        <v>165.20466325854937</v>
      </c>
      <c r="O188" s="4">
        <f t="shared" si="37"/>
        <v>160.07383986940923</v>
      </c>
      <c r="P188" s="5">
        <f t="shared" si="38"/>
        <v>3.1057376274604802E-2</v>
      </c>
      <c r="Q188" s="5">
        <f t="shared" si="31"/>
        <v>2.5394747694771923E-2</v>
      </c>
      <c r="S188" s="13">
        <f t="shared" si="32"/>
        <v>4.2161853086130491E-2</v>
      </c>
      <c r="T188" s="20" t="b">
        <f t="shared" si="39"/>
        <v>0</v>
      </c>
      <c r="U188" s="13">
        <f>(E188-E187)/E187</f>
        <v>2.1425609192664046E-2</v>
      </c>
      <c r="V188" s="13"/>
      <c r="W188" s="13">
        <f t="shared" si="40"/>
        <v>8.4179065592841686E-3</v>
      </c>
    </row>
    <row r="189" spans="1:23" x14ac:dyDescent="0.2">
      <c r="A189" s="1">
        <v>44788</v>
      </c>
      <c r="B189" s="4">
        <v>171.520004</v>
      </c>
      <c r="C189" s="4">
        <v>173.38999899999999</v>
      </c>
      <c r="D189" s="4">
        <v>171.35000600000001</v>
      </c>
      <c r="E189" s="4">
        <v>173.19000199999999</v>
      </c>
      <c r="F189" s="4">
        <v>171.942093</v>
      </c>
      <c r="G189" s="2">
        <v>54091700</v>
      </c>
      <c r="H189" s="4">
        <f t="shared" si="33"/>
        <v>54.091700000000003</v>
      </c>
      <c r="I189" s="10">
        <f t="shared" si="34"/>
        <v>1.0899959999999851</v>
      </c>
      <c r="J189" s="6" t="b">
        <f t="shared" si="28"/>
        <v>0</v>
      </c>
      <c r="K189" s="5">
        <f t="shared" si="29"/>
        <v>1.1905415398701423E-2</v>
      </c>
      <c r="L189" s="5">
        <f t="shared" si="35"/>
        <v>9.7364619930861967E-3</v>
      </c>
      <c r="M189" s="5">
        <f t="shared" si="30"/>
        <v>-3.4554244485990402E-3</v>
      </c>
      <c r="N189" s="4">
        <f t="shared" si="36"/>
        <v>166.53555304879114</v>
      </c>
      <c r="O189" s="4">
        <f t="shared" si="37"/>
        <v>161.21437570685191</v>
      </c>
      <c r="P189" s="5">
        <f t="shared" si="38"/>
        <v>3.1952200263088856E-2</v>
      </c>
      <c r="Q189" s="5">
        <f t="shared" si="31"/>
        <v>2.890946025079905E-2</v>
      </c>
      <c r="S189" s="13">
        <f t="shared" si="32"/>
        <v>4.1159054782738479E-2</v>
      </c>
      <c r="T189" s="20" t="b">
        <f t="shared" si="39"/>
        <v>0</v>
      </c>
      <c r="U189" s="13">
        <f>(E189-E188)/E188</f>
        <v>6.3335035560660299E-3</v>
      </c>
      <c r="V189" s="13"/>
      <c r="W189" s="13">
        <f t="shared" si="40"/>
        <v>8.0560061925061665E-3</v>
      </c>
    </row>
    <row r="190" spans="1:23" x14ac:dyDescent="0.2">
      <c r="A190" s="1">
        <v>44789</v>
      </c>
      <c r="B190" s="4">
        <v>172.779999</v>
      </c>
      <c r="C190" s="4">
        <v>173.71000699999999</v>
      </c>
      <c r="D190" s="4">
        <v>171.66000399999999</v>
      </c>
      <c r="E190" s="4">
        <v>173.029999</v>
      </c>
      <c r="F190" s="4">
        <v>171.783264</v>
      </c>
      <c r="G190" s="2">
        <v>56377100</v>
      </c>
      <c r="H190" s="4">
        <f t="shared" si="33"/>
        <v>56.377099999999999</v>
      </c>
      <c r="I190" s="10">
        <f t="shared" si="34"/>
        <v>-0.16000299999998902</v>
      </c>
      <c r="J190" s="6" t="b">
        <f t="shared" si="28"/>
        <v>0</v>
      </c>
      <c r="K190" s="5">
        <f t="shared" si="29"/>
        <v>1.1942228546144063E-2</v>
      </c>
      <c r="L190" s="5">
        <f t="shared" si="35"/>
        <v>1.4469267360049005E-3</v>
      </c>
      <c r="M190" s="5">
        <f t="shared" si="30"/>
        <v>-7.1804728607612143E-4</v>
      </c>
      <c r="N190" s="4">
        <f t="shared" si="36"/>
        <v>167.61796070732595</v>
      </c>
      <c r="O190" s="4">
        <f t="shared" si="37"/>
        <v>162.24182121060392</v>
      </c>
      <c r="P190" s="5">
        <f t="shared" si="38"/>
        <v>3.2073767477157129E-2</v>
      </c>
      <c r="Q190" s="5">
        <f t="shared" si="31"/>
        <v>2.4114619194847267E-2</v>
      </c>
      <c r="S190" s="13">
        <f t="shared" si="32"/>
        <v>3.634483003471943E-2</v>
      </c>
      <c r="T190" s="20" t="b">
        <f t="shared" si="39"/>
        <v>1</v>
      </c>
      <c r="U190" s="13"/>
      <c r="V190" s="13"/>
      <c r="W190" s="13">
        <f t="shared" si="40"/>
        <v>6.4995590354071982E-3</v>
      </c>
    </row>
    <row r="191" spans="1:23" x14ac:dyDescent="0.2">
      <c r="A191" s="1">
        <v>44790</v>
      </c>
      <c r="B191" s="4">
        <v>172.770004</v>
      </c>
      <c r="C191" s="4">
        <v>176.14999399999999</v>
      </c>
      <c r="D191" s="4">
        <v>172.570007</v>
      </c>
      <c r="E191" s="4">
        <v>174.550003</v>
      </c>
      <c r="F191" s="4">
        <v>173.29231300000001</v>
      </c>
      <c r="G191" s="2">
        <v>79542000</v>
      </c>
      <c r="H191" s="4">
        <f t="shared" si="33"/>
        <v>79.542000000000002</v>
      </c>
      <c r="I191" s="10">
        <f t="shared" si="34"/>
        <v>1.5200040000000001</v>
      </c>
      <c r="J191" s="6" t="b">
        <f t="shared" si="28"/>
        <v>0</v>
      </c>
      <c r="K191" s="5">
        <f t="shared" si="29"/>
        <v>2.0745128671171627E-2</v>
      </c>
      <c r="L191" s="5">
        <f t="shared" si="35"/>
        <v>1.0302708565081723E-2</v>
      </c>
      <c r="M191" s="5">
        <f t="shared" si="30"/>
        <v>-4.1855824923273206E-3</v>
      </c>
      <c r="N191" s="4">
        <f t="shared" si="36"/>
        <v>168.77330108943829</v>
      </c>
      <c r="O191" s="4">
        <f t="shared" si="37"/>
        <v>163.31209788794271</v>
      </c>
      <c r="P191" s="5">
        <f t="shared" si="38"/>
        <v>3.2358217598656286E-2</v>
      </c>
      <c r="Q191" s="5">
        <f t="shared" si="31"/>
        <v>2.249589174385893E-2</v>
      </c>
      <c r="S191" s="13">
        <f t="shared" si="32"/>
        <v>4.370770058382966E-2</v>
      </c>
      <c r="T191" s="20" t="b">
        <f t="shared" si="39"/>
        <v>0</v>
      </c>
      <c r="U191" s="13"/>
      <c r="V191" s="13"/>
      <c r="W191" s="13">
        <f t="shared" si="40"/>
        <v>6.8927003838786527E-3</v>
      </c>
    </row>
    <row r="192" spans="1:23" x14ac:dyDescent="0.2">
      <c r="A192" s="1">
        <v>44791</v>
      </c>
      <c r="B192" s="4">
        <v>173.75</v>
      </c>
      <c r="C192" s="4">
        <v>174.89999399999999</v>
      </c>
      <c r="D192" s="4">
        <v>173.11999499999999</v>
      </c>
      <c r="E192" s="4">
        <v>174.14999399999999</v>
      </c>
      <c r="F192" s="4">
        <v>172.89518699999999</v>
      </c>
      <c r="G192" s="2">
        <v>62290100</v>
      </c>
      <c r="H192" s="4">
        <f t="shared" si="33"/>
        <v>62.290100000000002</v>
      </c>
      <c r="I192" s="10">
        <f t="shared" si="34"/>
        <v>-0.40000900000001138</v>
      </c>
      <c r="J192" s="6" t="b">
        <f t="shared" si="28"/>
        <v>0</v>
      </c>
      <c r="K192" s="5">
        <f t="shared" si="29"/>
        <v>1.0281879918030288E-2</v>
      </c>
      <c r="L192" s="5">
        <f t="shared" si="35"/>
        <v>2.3021237410071507E-3</v>
      </c>
      <c r="M192" s="5">
        <f t="shared" si="30"/>
        <v>1.2985675051573097E-3</v>
      </c>
      <c r="N192" s="4">
        <f t="shared" si="36"/>
        <v>169.66941657453191</v>
      </c>
      <c r="O192" s="4">
        <f t="shared" si="37"/>
        <v>164.25452363681725</v>
      </c>
      <c r="P192" s="5">
        <f t="shared" si="38"/>
        <v>3.1914372354407285E-2</v>
      </c>
      <c r="Q192" s="5">
        <f t="shared" si="31"/>
        <v>2.0337067782350275E-2</v>
      </c>
      <c r="S192" s="13">
        <f t="shared" si="32"/>
        <v>3.0828050989203531E-2</v>
      </c>
      <c r="T192" s="20" t="b">
        <f t="shared" si="39"/>
        <v>1</v>
      </c>
      <c r="U192" s="13"/>
      <c r="V192" s="13"/>
      <c r="W192" s="13">
        <f t="shared" si="40"/>
        <v>5.3095808360040138E-3</v>
      </c>
    </row>
    <row r="193" spans="1:23" x14ac:dyDescent="0.2">
      <c r="A193" s="1">
        <v>44792</v>
      </c>
      <c r="B193" s="4">
        <v>173.029999</v>
      </c>
      <c r="C193" s="4">
        <v>173.740005</v>
      </c>
      <c r="D193" s="4">
        <v>171.30999800000001</v>
      </c>
      <c r="E193" s="4">
        <v>171.520004</v>
      </c>
      <c r="F193" s="4">
        <v>170.28413399999999</v>
      </c>
      <c r="G193" s="2">
        <v>70346300</v>
      </c>
      <c r="H193" s="4">
        <f t="shared" si="33"/>
        <v>70.346299999999999</v>
      </c>
      <c r="I193" s="10">
        <f t="shared" si="34"/>
        <v>-2.6299899999999923</v>
      </c>
      <c r="J193" s="6" t="b">
        <f t="shared" si="28"/>
        <v>1</v>
      </c>
      <c r="K193" s="5">
        <f t="shared" si="29"/>
        <v>1.4184852188253421E-2</v>
      </c>
      <c r="L193" s="5">
        <f t="shared" si="35"/>
        <v>-8.726781533414928E-3</v>
      </c>
      <c r="M193" s="5">
        <f t="shared" si="30"/>
        <v>5.9883486776995511E-3</v>
      </c>
      <c r="N193" s="4">
        <f t="shared" si="36"/>
        <v>169.97784781210993</v>
      </c>
      <c r="O193" s="4">
        <f t="shared" si="37"/>
        <v>164.88630453796358</v>
      </c>
      <c r="P193" s="5">
        <f t="shared" si="38"/>
        <v>2.9954157789869391E-2</v>
      </c>
      <c r="Q193" s="5">
        <f t="shared" si="31"/>
        <v>7.8371988175930472E-3</v>
      </c>
      <c r="S193" s="13">
        <f t="shared" si="32"/>
        <v>2.2133220512643981E-2</v>
      </c>
      <c r="T193" s="20" t="b">
        <f t="shared" si="39"/>
        <v>1</v>
      </c>
      <c r="U193" s="13"/>
      <c r="V193" s="13"/>
      <c r="W193" s="13">
        <f t="shared" si="40"/>
        <v>1.8178363773799695E-3</v>
      </c>
    </row>
    <row r="194" spans="1:23" x14ac:dyDescent="0.2">
      <c r="A194" s="1">
        <v>44795</v>
      </c>
      <c r="B194" s="4">
        <v>169.69000199999999</v>
      </c>
      <c r="C194" s="4">
        <v>169.86000100000001</v>
      </c>
      <c r="D194" s="4">
        <v>167.13999899999999</v>
      </c>
      <c r="E194" s="4">
        <v>167.570007</v>
      </c>
      <c r="F194" s="4">
        <v>166.36260999999999</v>
      </c>
      <c r="G194" s="2">
        <v>69026800</v>
      </c>
      <c r="H194" s="4">
        <f t="shared" si="33"/>
        <v>69.026799999999994</v>
      </c>
      <c r="I194" s="10">
        <f t="shared" si="34"/>
        <v>-3.9499969999999962</v>
      </c>
      <c r="J194" s="6" t="b">
        <f t="shared" ref="J194:J255" si="42">(E194-D194)&lt;(C194-E194)</f>
        <v>1</v>
      </c>
      <c r="K194" s="5">
        <f t="shared" ref="K194:K255" si="43">(C194-D194)/D194</f>
        <v>1.6273794521202686E-2</v>
      </c>
      <c r="L194" s="5">
        <f t="shared" si="35"/>
        <v>-1.2493340650676572E-2</v>
      </c>
      <c r="M194" s="5">
        <f t="shared" ref="M194:M255" si="44">(D194-F194)/D194</f>
        <v>4.6511248333799471E-3</v>
      </c>
      <c r="N194" s="4">
        <f t="shared" si="36"/>
        <v>169.5765410100916</v>
      </c>
      <c r="O194" s="4">
        <f t="shared" si="37"/>
        <v>165.119669969445</v>
      </c>
      <c r="P194" s="5">
        <f t="shared" si="38"/>
        <v>2.6282356121306735E-2</v>
      </c>
      <c r="Q194" s="5">
        <f t="shared" ref="Q194:Q255" si="45">(D194-N194)/N194</f>
        <v>-1.4368390790248599E-2</v>
      </c>
      <c r="S194" s="13">
        <f t="shared" ref="S194:S255" si="46">(C194-N194)/N194</f>
        <v>1.6715754916332406E-3</v>
      </c>
      <c r="T194" s="20" t="b">
        <f t="shared" si="39"/>
        <v>1</v>
      </c>
      <c r="U194" s="13"/>
      <c r="V194" s="13"/>
      <c r="W194" s="13">
        <f t="shared" si="40"/>
        <v>-2.3609358936108066E-3</v>
      </c>
    </row>
    <row r="195" spans="1:23" x14ac:dyDescent="0.2">
      <c r="A195" s="1">
        <v>44796</v>
      </c>
      <c r="B195" s="4">
        <v>167.08000200000001</v>
      </c>
      <c r="C195" s="4">
        <v>168.71000699999999</v>
      </c>
      <c r="D195" s="4">
        <v>166.64999399999999</v>
      </c>
      <c r="E195" s="4">
        <v>167.229996</v>
      </c>
      <c r="F195" s="4">
        <v>166.02505500000001</v>
      </c>
      <c r="G195" s="2">
        <v>54147100</v>
      </c>
      <c r="H195" s="4">
        <f t="shared" ref="H195:H255" si="47">(G195/1000000)</f>
        <v>54.147100000000002</v>
      </c>
      <c r="I195" s="10">
        <f t="shared" ref="I195:I255" si="48">(E195-E194)</f>
        <v>-0.34001100000000406</v>
      </c>
      <c r="J195" s="6" t="b">
        <f t="shared" si="42"/>
        <v>1</v>
      </c>
      <c r="K195" s="5">
        <f t="shared" si="43"/>
        <v>1.2361314576464959E-2</v>
      </c>
      <c r="L195" s="5">
        <f t="shared" ref="L195:L255" si="49">(E195-B195)/B195</f>
        <v>8.9773759997915491E-4</v>
      </c>
      <c r="M195" s="5">
        <f t="shared" si="44"/>
        <v>3.7500091359138213E-3</v>
      </c>
      <c r="N195" s="4">
        <f t="shared" ref="N195:N255" si="50">(E195-N194)*(2/($Y$1+1))+N194</f>
        <v>169.18545017507634</v>
      </c>
      <c r="O195" s="4">
        <f t="shared" ref="O195:O255" si="51">(E195-O194)*(2/($Y$2+1))+O194</f>
        <v>165.30317658079761</v>
      </c>
      <c r="P195" s="5">
        <f t="shared" ref="P195:P255" si="52">(N195-O195)/N195</f>
        <v>2.2946852641650202E-2</v>
      </c>
      <c r="Q195" s="5">
        <f t="shared" si="45"/>
        <v>-1.4986254269812265E-2</v>
      </c>
      <c r="S195" s="13">
        <f t="shared" si="46"/>
        <v>-2.8101894966993464E-3</v>
      </c>
      <c r="T195" s="20" t="b">
        <f t="shared" ref="T195:T255" si="53">(E195&lt;E194)</f>
        <v>1</v>
      </c>
      <c r="U195" s="13"/>
      <c r="V195" s="13"/>
      <c r="W195" s="13">
        <f t="shared" si="40"/>
        <v>-2.3062791155292429E-3</v>
      </c>
    </row>
    <row r="196" spans="1:23" x14ac:dyDescent="0.2">
      <c r="A196" s="1">
        <v>44797</v>
      </c>
      <c r="B196" s="4">
        <v>167.320007</v>
      </c>
      <c r="C196" s="4">
        <v>168.11000100000001</v>
      </c>
      <c r="D196" s="4">
        <v>166.25</v>
      </c>
      <c r="E196" s="4">
        <v>167.529999</v>
      </c>
      <c r="F196" s="4">
        <v>166.32287600000001</v>
      </c>
      <c r="G196" s="2">
        <v>53841500</v>
      </c>
      <c r="H196" s="4">
        <f t="shared" si="47"/>
        <v>53.841500000000003</v>
      </c>
      <c r="I196" s="10">
        <f t="shared" si="48"/>
        <v>0.30000300000000379</v>
      </c>
      <c r="J196" s="6" t="b">
        <f t="shared" si="42"/>
        <v>0</v>
      </c>
      <c r="K196" s="5">
        <f t="shared" si="43"/>
        <v>1.118797593984969E-2</v>
      </c>
      <c r="L196" s="5">
        <f t="shared" si="49"/>
        <v>1.2550322209823942E-3</v>
      </c>
      <c r="M196" s="5">
        <f t="shared" si="44"/>
        <v>-4.3835187969929585E-4</v>
      </c>
      <c r="N196" s="4">
        <f t="shared" si="50"/>
        <v>168.90954164589695</v>
      </c>
      <c r="O196" s="4">
        <f t="shared" si="51"/>
        <v>165.49681331290216</v>
      </c>
      <c r="P196" s="5">
        <f t="shared" si="52"/>
        <v>2.020447335147741E-2</v>
      </c>
      <c r="Q196" s="5">
        <f t="shared" si="45"/>
        <v>-1.574536062309867E-2</v>
      </c>
      <c r="S196" s="13">
        <f t="shared" si="46"/>
        <v>-4.7335433990644653E-3</v>
      </c>
      <c r="T196" s="20" t="b">
        <f t="shared" si="53"/>
        <v>0</v>
      </c>
      <c r="U196" s="13"/>
      <c r="V196" s="13"/>
      <c r="W196" s="13">
        <f t="shared" ref="W196:W255" si="54">(N196-N195)/N195</f>
        <v>-1.6308053020745816E-3</v>
      </c>
    </row>
    <row r="197" spans="1:23" x14ac:dyDescent="0.2">
      <c r="A197" s="1">
        <v>44798</v>
      </c>
      <c r="B197" s="4">
        <v>168.779999</v>
      </c>
      <c r="C197" s="4">
        <v>170.13999899999999</v>
      </c>
      <c r="D197" s="4">
        <v>168.35000600000001</v>
      </c>
      <c r="E197" s="4">
        <v>170.029999</v>
      </c>
      <c r="F197" s="4">
        <v>168.80487099999999</v>
      </c>
      <c r="G197" s="2">
        <v>51218200</v>
      </c>
      <c r="H197" s="4">
        <f t="shared" si="47"/>
        <v>51.218200000000003</v>
      </c>
      <c r="I197" s="10">
        <f t="shared" si="48"/>
        <v>2.5</v>
      </c>
      <c r="J197" s="6" t="b">
        <f t="shared" si="42"/>
        <v>0</v>
      </c>
      <c r="K197" s="5">
        <f t="shared" si="43"/>
        <v>1.0632568673623815E-2</v>
      </c>
      <c r="L197" s="5">
        <f t="shared" si="49"/>
        <v>7.4060908129286096E-3</v>
      </c>
      <c r="M197" s="5">
        <f t="shared" si="44"/>
        <v>-2.7019007056048685E-3</v>
      </c>
      <c r="N197" s="4">
        <f t="shared" si="50"/>
        <v>169.09628453824746</v>
      </c>
      <c r="O197" s="4">
        <f t="shared" si="51"/>
        <v>165.89100337264981</v>
      </c>
      <c r="P197" s="5">
        <f t="shared" si="52"/>
        <v>1.8955361286324773E-2</v>
      </c>
      <c r="Q197" s="5">
        <f t="shared" si="45"/>
        <v>-4.4133349250417937E-3</v>
      </c>
      <c r="S197" s="13">
        <f t="shared" si="46"/>
        <v>6.1723086619118114E-3</v>
      </c>
      <c r="T197" s="20" t="b">
        <f t="shared" si="53"/>
        <v>0</v>
      </c>
      <c r="U197" s="13"/>
      <c r="V197" s="13"/>
      <c r="W197" s="13">
        <f t="shared" si="54"/>
        <v>1.1055792972430047E-3</v>
      </c>
    </row>
    <row r="198" spans="1:23" x14ac:dyDescent="0.2">
      <c r="A198" s="1">
        <v>44799</v>
      </c>
      <c r="B198" s="4">
        <v>170.570007</v>
      </c>
      <c r="C198" s="4">
        <v>171.050003</v>
      </c>
      <c r="D198" s="4">
        <v>163.55999800000001</v>
      </c>
      <c r="E198" s="4">
        <v>163.61999499999999</v>
      </c>
      <c r="F198" s="4">
        <v>162.44105500000001</v>
      </c>
      <c r="G198" s="2">
        <v>78961000</v>
      </c>
      <c r="H198" s="4">
        <f t="shared" si="47"/>
        <v>78.960999999999999</v>
      </c>
      <c r="I198" s="10">
        <f t="shared" si="48"/>
        <v>-6.4100040000000149</v>
      </c>
      <c r="J198" s="6" t="b">
        <f t="shared" si="42"/>
        <v>1</v>
      </c>
      <c r="K198" s="5">
        <f t="shared" si="43"/>
        <v>4.5793623695202026E-2</v>
      </c>
      <c r="L198" s="5">
        <f t="shared" si="49"/>
        <v>-4.0745803569088294E-2</v>
      </c>
      <c r="M198" s="5">
        <f t="shared" si="44"/>
        <v>6.8411776331765515E-3</v>
      </c>
      <c r="N198" s="4">
        <f t="shared" si="50"/>
        <v>168.18356961520621</v>
      </c>
      <c r="O198" s="4">
        <f t="shared" si="51"/>
        <v>165.69352438372374</v>
      </c>
      <c r="P198" s="5">
        <f t="shared" si="52"/>
        <v>1.4805520165730465E-2</v>
      </c>
      <c r="Q198" s="5">
        <f t="shared" si="45"/>
        <v>-2.749122060962705E-2</v>
      </c>
      <c r="S198" s="13">
        <f t="shared" si="46"/>
        <v>1.7043480474055933E-2</v>
      </c>
      <c r="T198" s="20" t="b">
        <f t="shared" si="53"/>
        <v>1</v>
      </c>
      <c r="U198" s="13">
        <f t="shared" ref="U198:U206" si="55">(E198-E197)/E197</f>
        <v>-3.7699253294708392E-2</v>
      </c>
      <c r="V198" s="13"/>
      <c r="W198" s="13">
        <f t="shared" si="54"/>
        <v>-5.3976048352192222E-3</v>
      </c>
    </row>
    <row r="199" spans="1:23" x14ac:dyDescent="0.2">
      <c r="A199" s="1">
        <v>44802</v>
      </c>
      <c r="B199" s="4">
        <v>161.14999399999999</v>
      </c>
      <c r="C199" s="4">
        <v>162.89999399999999</v>
      </c>
      <c r="D199" s="4">
        <v>159.820007</v>
      </c>
      <c r="E199" s="4">
        <v>161.38000500000001</v>
      </c>
      <c r="F199" s="4">
        <v>160.21719400000001</v>
      </c>
      <c r="G199" s="2">
        <v>73314000</v>
      </c>
      <c r="H199" s="4">
        <f t="shared" si="47"/>
        <v>73.313999999999993</v>
      </c>
      <c r="I199" s="10">
        <f t="shared" si="48"/>
        <v>-2.2399899999999775</v>
      </c>
      <c r="J199" s="6" t="b">
        <f t="shared" si="42"/>
        <v>0</v>
      </c>
      <c r="K199" s="5">
        <f t="shared" si="43"/>
        <v>1.9271598455129515E-2</v>
      </c>
      <c r="L199" s="5">
        <f t="shared" si="49"/>
        <v>1.4273100128071915E-3</v>
      </c>
      <c r="M199" s="5">
        <f t="shared" si="44"/>
        <v>-2.4852145075929225E-3</v>
      </c>
      <c r="N199" s="4">
        <f t="shared" si="50"/>
        <v>167.04964217933852</v>
      </c>
      <c r="O199" s="4">
        <f t="shared" si="51"/>
        <v>165.31843574166081</v>
      </c>
      <c r="P199" s="5">
        <f t="shared" si="52"/>
        <v>1.0363424998056276E-2</v>
      </c>
      <c r="Q199" s="5">
        <f t="shared" si="45"/>
        <v>-4.3278363754751643E-2</v>
      </c>
      <c r="S199" s="13">
        <f t="shared" si="46"/>
        <v>-2.4840808547698733E-2</v>
      </c>
      <c r="T199" s="20" t="b">
        <f t="shared" si="53"/>
        <v>1</v>
      </c>
      <c r="U199" s="13">
        <f t="shared" si="55"/>
        <v>-1.3690197215810804E-2</v>
      </c>
      <c r="V199" s="13"/>
      <c r="W199" s="13">
        <f t="shared" si="54"/>
        <v>-6.7422010274966063E-3</v>
      </c>
    </row>
    <row r="200" spans="1:23" x14ac:dyDescent="0.2">
      <c r="A200" s="1">
        <v>44803</v>
      </c>
      <c r="B200" s="4">
        <v>162.13000500000001</v>
      </c>
      <c r="C200" s="4">
        <v>162.55999800000001</v>
      </c>
      <c r="D200" s="4">
        <v>157.720001</v>
      </c>
      <c r="E200" s="4">
        <v>158.91000399999999</v>
      </c>
      <c r="F200" s="4">
        <v>157.76501500000001</v>
      </c>
      <c r="G200" s="2">
        <v>77906200</v>
      </c>
      <c r="H200" s="4">
        <f t="shared" si="47"/>
        <v>77.906199999999998</v>
      </c>
      <c r="I200" s="10">
        <f t="shared" si="48"/>
        <v>-2.4700010000000248</v>
      </c>
      <c r="J200" s="6" t="b">
        <f t="shared" si="42"/>
        <v>1</v>
      </c>
      <c r="K200" s="5">
        <f t="shared" si="43"/>
        <v>3.068727472300746E-2</v>
      </c>
      <c r="L200" s="5">
        <f t="shared" si="49"/>
        <v>-1.9860611242194341E-2</v>
      </c>
      <c r="M200" s="5">
        <f t="shared" si="44"/>
        <v>-2.8540451251968349E-4</v>
      </c>
      <c r="N200" s="4">
        <f t="shared" si="50"/>
        <v>165.69303581611544</v>
      </c>
      <c r="O200" s="4">
        <f t="shared" si="51"/>
        <v>164.76118080760335</v>
      </c>
      <c r="P200" s="5">
        <f t="shared" si="52"/>
        <v>5.6239841579476604E-3</v>
      </c>
      <c r="Q200" s="5">
        <f t="shared" si="45"/>
        <v>-4.8119311574228399E-2</v>
      </c>
      <c r="S200" s="13">
        <f t="shared" si="46"/>
        <v>-1.8908687384981276E-2</v>
      </c>
      <c r="T200" s="20" t="b">
        <f t="shared" si="53"/>
        <v>1</v>
      </c>
      <c r="U200" s="13">
        <f t="shared" si="55"/>
        <v>-1.5305495869826158E-2</v>
      </c>
      <c r="V200" s="13"/>
      <c r="W200" s="13">
        <f t="shared" si="54"/>
        <v>-8.1209773665164471E-3</v>
      </c>
    </row>
    <row r="201" spans="1:23" x14ac:dyDescent="0.2">
      <c r="A201" s="1">
        <v>44804</v>
      </c>
      <c r="B201" s="4">
        <v>160.30999800000001</v>
      </c>
      <c r="C201" s="4">
        <v>160.58000200000001</v>
      </c>
      <c r="D201" s="4">
        <v>157.13999899999999</v>
      </c>
      <c r="E201" s="4">
        <v>157.220001</v>
      </c>
      <c r="F201" s="4">
        <v>156.08715799999999</v>
      </c>
      <c r="G201" s="2">
        <v>87991100</v>
      </c>
      <c r="H201" s="4">
        <f t="shared" si="47"/>
        <v>87.991100000000003</v>
      </c>
      <c r="I201" s="10">
        <f t="shared" si="48"/>
        <v>-1.6900029999999902</v>
      </c>
      <c r="J201" s="6" t="b">
        <f t="shared" si="42"/>
        <v>1</v>
      </c>
      <c r="K201" s="5">
        <f t="shared" si="43"/>
        <v>2.1891326345242108E-2</v>
      </c>
      <c r="L201" s="5">
        <f t="shared" si="49"/>
        <v>-1.9275135915103752E-2</v>
      </c>
      <c r="M201" s="5">
        <f t="shared" si="44"/>
        <v>6.7000191338934707E-3</v>
      </c>
      <c r="N201" s="4">
        <f t="shared" si="50"/>
        <v>164.28086334676286</v>
      </c>
      <c r="O201" s="4">
        <f t="shared" si="51"/>
        <v>164.1054260417248</v>
      </c>
      <c r="P201" s="5">
        <f t="shared" si="52"/>
        <v>1.0679107807447269E-3</v>
      </c>
      <c r="Q201" s="5">
        <f t="shared" si="45"/>
        <v>-4.3467414288479743E-2</v>
      </c>
      <c r="R201" s="106"/>
      <c r="S201" s="13">
        <f t="shared" si="46"/>
        <v>-2.2527647294810584E-2</v>
      </c>
      <c r="T201" s="20" t="b">
        <f t="shared" si="53"/>
        <v>1</v>
      </c>
      <c r="U201" s="13">
        <f t="shared" si="55"/>
        <v>-1.0634969211881652E-2</v>
      </c>
      <c r="V201" s="13">
        <f>(E201-E198)/E198</f>
        <v>-3.91149871383384E-2</v>
      </c>
      <c r="W201" s="13">
        <f t="shared" si="54"/>
        <v>-8.5228233184151386E-3</v>
      </c>
    </row>
    <row r="202" spans="1:23" x14ac:dyDescent="0.2">
      <c r="A202" s="1">
        <v>44805</v>
      </c>
      <c r="B202" s="4">
        <v>156.63999899999999</v>
      </c>
      <c r="C202" s="4">
        <v>158.41999799999999</v>
      </c>
      <c r="D202" s="4">
        <v>154.66999799999999</v>
      </c>
      <c r="E202" s="4">
        <v>157.96000699999999</v>
      </c>
      <c r="F202" s="4">
        <v>156.82183800000001</v>
      </c>
      <c r="G202" s="2">
        <v>74229900</v>
      </c>
      <c r="H202" s="4">
        <f t="shared" si="47"/>
        <v>74.229900000000001</v>
      </c>
      <c r="I202" s="10">
        <f t="shared" si="48"/>
        <v>0.74000599999999395</v>
      </c>
      <c r="J202" s="6" t="b">
        <f t="shared" si="42"/>
        <v>0</v>
      </c>
      <c r="K202" s="5">
        <f t="shared" si="43"/>
        <v>2.4245167443527092E-2</v>
      </c>
      <c r="L202" s="5">
        <f t="shared" si="49"/>
        <v>8.4270174184564537E-3</v>
      </c>
      <c r="M202" s="5">
        <f t="shared" si="44"/>
        <v>-1.3912458963114627E-2</v>
      </c>
      <c r="N202" s="4">
        <f t="shared" si="50"/>
        <v>163.22738728896906</v>
      </c>
      <c r="O202" s="4">
        <f t="shared" si="51"/>
        <v>163.57104177722698</v>
      </c>
      <c r="P202" s="5">
        <f t="shared" si="52"/>
        <v>-2.1053727194048507E-3</v>
      </c>
      <c r="Q202" s="5">
        <f t="shared" si="45"/>
        <v>-5.2426185526204115E-2</v>
      </c>
      <c r="R202" s="106"/>
      <c r="S202" s="13">
        <f t="shared" si="46"/>
        <v>-2.9452099729185256E-2</v>
      </c>
      <c r="T202" s="20" t="b">
        <f t="shared" si="53"/>
        <v>0</v>
      </c>
      <c r="U202" s="13"/>
      <c r="V202" s="13"/>
      <c r="W202" s="13">
        <f t="shared" si="54"/>
        <v>-6.4126523097832273E-3</v>
      </c>
    </row>
    <row r="203" spans="1:23" x14ac:dyDescent="0.2">
      <c r="A203" s="1">
        <v>44806</v>
      </c>
      <c r="B203" s="4">
        <v>159.75</v>
      </c>
      <c r="C203" s="4">
        <v>160.36000100000001</v>
      </c>
      <c r="D203" s="4">
        <v>154.970001</v>
      </c>
      <c r="E203" s="4">
        <v>155.80999800000001</v>
      </c>
      <c r="F203" s="4">
        <v>154.687363</v>
      </c>
      <c r="G203" s="2">
        <v>76957800</v>
      </c>
      <c r="H203" s="4">
        <f t="shared" si="47"/>
        <v>76.957800000000006</v>
      </c>
      <c r="I203" s="10">
        <f t="shared" si="48"/>
        <v>-2.150008999999983</v>
      </c>
      <c r="J203" s="6" t="b">
        <f t="shared" si="42"/>
        <v>1</v>
      </c>
      <c r="K203" s="5">
        <f t="shared" si="43"/>
        <v>3.4780925115952051E-2</v>
      </c>
      <c r="L203" s="5">
        <f t="shared" si="49"/>
        <v>-2.4663549295774603E-2</v>
      </c>
      <c r="M203" s="5">
        <f t="shared" si="44"/>
        <v>1.8238239541599507E-3</v>
      </c>
      <c r="N203" s="4">
        <f t="shared" si="50"/>
        <v>161.99115574080756</v>
      </c>
      <c r="O203" s="4">
        <f t="shared" si="51"/>
        <v>162.89616840529419</v>
      </c>
      <c r="P203" s="5">
        <f t="shared" si="52"/>
        <v>-5.5868029359250389E-3</v>
      </c>
      <c r="Q203" s="5">
        <f t="shared" si="45"/>
        <v>-4.3342827629686734E-2</v>
      </c>
      <c r="S203" s="13">
        <f t="shared" si="46"/>
        <v>-1.006940615583643E-2</v>
      </c>
      <c r="T203" s="20" t="b">
        <f t="shared" si="53"/>
        <v>1</v>
      </c>
      <c r="U203" s="13">
        <f t="shared" si="55"/>
        <v>-1.3611097143088776E-2</v>
      </c>
      <c r="V203" s="13"/>
      <c r="W203" s="13">
        <f t="shared" si="54"/>
        <v>-7.5736772406516566E-3</v>
      </c>
    </row>
    <row r="204" spans="1:23" x14ac:dyDescent="0.2">
      <c r="A204" s="1">
        <v>44810</v>
      </c>
      <c r="B204" s="4">
        <v>156.470001</v>
      </c>
      <c r="C204" s="4">
        <v>157.08999600000001</v>
      </c>
      <c r="D204" s="4">
        <v>153.69000199999999</v>
      </c>
      <c r="E204" s="4">
        <v>154.529999</v>
      </c>
      <c r="F204" s="4">
        <v>153.41655</v>
      </c>
      <c r="G204" s="2">
        <v>73714800</v>
      </c>
      <c r="H204" s="4">
        <f t="shared" si="47"/>
        <v>73.714799999999997</v>
      </c>
      <c r="I204" s="10">
        <f t="shared" si="48"/>
        <v>-1.2799990000000037</v>
      </c>
      <c r="J204" s="6" t="b">
        <f t="shared" si="42"/>
        <v>1</v>
      </c>
      <c r="K204" s="5">
        <f t="shared" si="43"/>
        <v>2.2122414963596793E-2</v>
      </c>
      <c r="L204" s="5">
        <f t="shared" si="49"/>
        <v>-1.2398555554428562E-2</v>
      </c>
      <c r="M204" s="5">
        <f t="shared" si="44"/>
        <v>1.7792439094378555E-3</v>
      </c>
      <c r="N204" s="4">
        <f t="shared" si="50"/>
        <v>160.74762961733964</v>
      </c>
      <c r="O204" s="4">
        <f t="shared" si="51"/>
        <v>162.16867541352948</v>
      </c>
      <c r="P204" s="5">
        <f t="shared" si="52"/>
        <v>-8.840228621551989E-3</v>
      </c>
      <c r="Q204" s="5">
        <f t="shared" si="45"/>
        <v>-4.3905018283257789E-2</v>
      </c>
      <c r="S204" s="13">
        <f t="shared" si="46"/>
        <v>-2.2753888353107529E-2</v>
      </c>
      <c r="T204" s="20" t="b">
        <f t="shared" si="53"/>
        <v>1</v>
      </c>
      <c r="U204" s="13">
        <f t="shared" si="55"/>
        <v>-8.2151275042054977E-3</v>
      </c>
      <c r="V204" s="13"/>
      <c r="W204" s="13">
        <f t="shared" si="54"/>
        <v>-7.6765062745623499E-3</v>
      </c>
    </row>
    <row r="205" spans="1:23" x14ac:dyDescent="0.2">
      <c r="A205" s="1">
        <v>44811</v>
      </c>
      <c r="B205" s="4">
        <v>154.820007</v>
      </c>
      <c r="C205" s="4">
        <v>156.66999799999999</v>
      </c>
      <c r="D205" s="4">
        <v>153.61000100000001</v>
      </c>
      <c r="E205" s="4">
        <v>155.96000699999999</v>
      </c>
      <c r="F205" s="4">
        <v>154.83625799999999</v>
      </c>
      <c r="G205" s="2">
        <v>87449600</v>
      </c>
      <c r="H205" s="4">
        <f t="shared" si="47"/>
        <v>87.449600000000004</v>
      </c>
      <c r="I205" s="10">
        <f t="shared" si="48"/>
        <v>1.4300079999999866</v>
      </c>
      <c r="J205" s="6" t="b">
        <f t="shared" si="42"/>
        <v>0</v>
      </c>
      <c r="K205" s="5">
        <f t="shared" si="43"/>
        <v>1.992055842770277E-2</v>
      </c>
      <c r="L205" s="5">
        <f t="shared" si="49"/>
        <v>7.3633894100003901E-3</v>
      </c>
      <c r="M205" s="5">
        <f t="shared" si="44"/>
        <v>-7.9829242368143431E-3</v>
      </c>
      <c r="N205" s="4">
        <f t="shared" si="50"/>
        <v>159.94969251444971</v>
      </c>
      <c r="O205" s="4">
        <f t="shared" si="51"/>
        <v>161.62879120365736</v>
      </c>
      <c r="P205" s="5">
        <f t="shared" si="52"/>
        <v>-1.0497667502899143E-2</v>
      </c>
      <c r="Q205" s="5">
        <f t="shared" si="45"/>
        <v>-3.9635534240723691E-2</v>
      </c>
      <c r="S205" s="13">
        <f t="shared" si="46"/>
        <v>-2.0504537788676468E-2</v>
      </c>
      <c r="T205" s="20" t="b">
        <f t="shared" si="53"/>
        <v>0</v>
      </c>
      <c r="U205" s="13">
        <f t="shared" si="55"/>
        <v>9.253918392893969E-3</v>
      </c>
      <c r="V205" s="13"/>
      <c r="W205" s="13">
        <f t="shared" si="54"/>
        <v>-4.9639120949367937E-3</v>
      </c>
    </row>
    <row r="206" spans="1:23" x14ac:dyDescent="0.2">
      <c r="A206" s="1">
        <v>44812</v>
      </c>
      <c r="B206" s="4">
        <v>154.63999899999999</v>
      </c>
      <c r="C206" s="4">
        <v>156.36000100000001</v>
      </c>
      <c r="D206" s="4">
        <v>152.679993</v>
      </c>
      <c r="E206" s="4">
        <v>154.46000699999999</v>
      </c>
      <c r="F206" s="4">
        <v>153.34707599999999</v>
      </c>
      <c r="G206" s="2">
        <v>84923800</v>
      </c>
      <c r="H206" s="4">
        <f t="shared" si="47"/>
        <v>84.9238</v>
      </c>
      <c r="I206" s="10">
        <f t="shared" si="48"/>
        <v>-1.5</v>
      </c>
      <c r="J206" s="6" t="b">
        <f t="shared" si="42"/>
        <v>1</v>
      </c>
      <c r="K206" s="5">
        <f t="shared" si="43"/>
        <v>2.4102751956505623E-2</v>
      </c>
      <c r="L206" s="5">
        <f t="shared" si="49"/>
        <v>-1.1639420665024618E-3</v>
      </c>
      <c r="M206" s="5">
        <f t="shared" si="44"/>
        <v>-4.3691579157983784E-3</v>
      </c>
      <c r="N206" s="4">
        <f t="shared" si="50"/>
        <v>159.03474492870808</v>
      </c>
      <c r="O206" s="4">
        <f t="shared" si="51"/>
        <v>161.00541866420889</v>
      </c>
      <c r="P206" s="5">
        <f t="shared" si="52"/>
        <v>-1.2391466634440301E-2</v>
      </c>
      <c r="Q206" s="5">
        <f t="shared" si="45"/>
        <v>-3.9958261520504745E-2</v>
      </c>
      <c r="S206" s="13">
        <f t="shared" si="46"/>
        <v>-1.6818613630041029E-2</v>
      </c>
      <c r="T206" s="20" t="b">
        <f t="shared" si="53"/>
        <v>1</v>
      </c>
      <c r="U206" s="13">
        <f t="shared" si="55"/>
        <v>-9.6178502992757629E-3</v>
      </c>
      <c r="V206" s="13">
        <f>(E206-E203)/E203</f>
        <v>-8.6643412959931942E-3</v>
      </c>
      <c r="W206" s="13">
        <f t="shared" si="54"/>
        <v>-5.7202209729723215E-3</v>
      </c>
    </row>
    <row r="207" spans="1:23" x14ac:dyDescent="0.2">
      <c r="A207" s="1">
        <v>44813</v>
      </c>
      <c r="B207" s="4">
        <v>155.470001</v>
      </c>
      <c r="C207" s="4">
        <v>157.820007</v>
      </c>
      <c r="D207" s="4">
        <v>154.75</v>
      </c>
      <c r="E207" s="4">
        <v>157.36999499999999</v>
      </c>
      <c r="F207" s="4">
        <v>156.23608400000001</v>
      </c>
      <c r="G207" s="2">
        <v>68028800</v>
      </c>
      <c r="H207" s="4">
        <f t="shared" si="47"/>
        <v>68.028800000000004</v>
      </c>
      <c r="I207" s="10">
        <f t="shared" si="48"/>
        <v>2.9099879999999985</v>
      </c>
      <c r="J207" s="6" t="b">
        <f t="shared" si="42"/>
        <v>0</v>
      </c>
      <c r="K207" s="5">
        <f t="shared" si="43"/>
        <v>1.9838494345718927E-2</v>
      </c>
      <c r="L207" s="5">
        <f t="shared" si="49"/>
        <v>1.2220968597022087E-2</v>
      </c>
      <c r="M207" s="5">
        <f t="shared" si="44"/>
        <v>-9.603127625201973E-3</v>
      </c>
      <c r="N207" s="4">
        <f t="shared" si="50"/>
        <v>158.75728660725673</v>
      </c>
      <c r="O207" s="4">
        <f t="shared" si="51"/>
        <v>160.68929486732117</v>
      </c>
      <c r="P207" s="5">
        <f t="shared" si="52"/>
        <v>-1.2169572190056089E-2</v>
      </c>
      <c r="Q207" s="5">
        <f t="shared" si="45"/>
        <v>-2.5241591695694548E-2</v>
      </c>
      <c r="S207" s="13">
        <f t="shared" si="46"/>
        <v>-5.903852524107603E-3</v>
      </c>
      <c r="T207" s="20" t="b">
        <f t="shared" si="53"/>
        <v>0</v>
      </c>
      <c r="U207" s="13"/>
      <c r="V207" s="13"/>
      <c r="W207" s="13">
        <f t="shared" si="54"/>
        <v>-1.7446396482462189E-3</v>
      </c>
    </row>
    <row r="208" spans="1:23" x14ac:dyDescent="0.2">
      <c r="A208" s="1">
        <v>44816</v>
      </c>
      <c r="B208" s="4">
        <v>159.58999600000001</v>
      </c>
      <c r="C208" s="4">
        <v>164.259995</v>
      </c>
      <c r="D208" s="4">
        <v>159.300003</v>
      </c>
      <c r="E208" s="4">
        <v>163.429993</v>
      </c>
      <c r="F208" s="4">
        <v>162.25242600000001</v>
      </c>
      <c r="G208" s="2">
        <v>104956000</v>
      </c>
      <c r="H208" s="4">
        <f t="shared" si="47"/>
        <v>104.956</v>
      </c>
      <c r="I208" s="10">
        <f t="shared" si="48"/>
        <v>6.0599980000000073</v>
      </c>
      <c r="J208" s="6" t="b">
        <f t="shared" si="42"/>
        <v>0</v>
      </c>
      <c r="K208" s="5">
        <f t="shared" si="43"/>
        <v>3.1136170160649651E-2</v>
      </c>
      <c r="L208" s="5">
        <f t="shared" si="49"/>
        <v>2.4061639803537448E-2</v>
      </c>
      <c r="M208" s="5">
        <f t="shared" si="44"/>
        <v>-1.8533728464524953E-2</v>
      </c>
      <c r="N208" s="4">
        <f t="shared" si="50"/>
        <v>159.53607100604728</v>
      </c>
      <c r="O208" s="4">
        <f t="shared" si="51"/>
        <v>160.92761644407585</v>
      </c>
      <c r="P208" s="5">
        <f t="shared" si="52"/>
        <v>-8.7224502224066015E-3</v>
      </c>
      <c r="Q208" s="5">
        <f t="shared" si="45"/>
        <v>-1.4797155562288338E-3</v>
      </c>
      <c r="S208" s="13">
        <f t="shared" si="46"/>
        <v>2.9610381929072713E-2</v>
      </c>
      <c r="T208" s="20" t="b">
        <f t="shared" si="53"/>
        <v>0</v>
      </c>
      <c r="U208" s="13"/>
      <c r="V208" s="13"/>
      <c r="W208" s="13">
        <f t="shared" si="54"/>
        <v>4.905503334263657E-3</v>
      </c>
    </row>
    <row r="209" spans="1:23" x14ac:dyDescent="0.2">
      <c r="A209" s="1">
        <v>44817</v>
      </c>
      <c r="B209" s="4">
        <v>159.89999399999999</v>
      </c>
      <c r="C209" s="4">
        <v>160.53999300000001</v>
      </c>
      <c r="D209" s="4">
        <v>153.36999499999999</v>
      </c>
      <c r="E209" s="4">
        <v>153.83999600000001</v>
      </c>
      <c r="F209" s="4">
        <v>152.73152200000001</v>
      </c>
      <c r="G209" s="2">
        <v>122656600</v>
      </c>
      <c r="H209" s="4">
        <f t="shared" si="47"/>
        <v>122.6566</v>
      </c>
      <c r="I209" s="10">
        <f t="shared" si="48"/>
        <v>-9.5899969999999826</v>
      </c>
      <c r="J209" s="6" t="b">
        <f t="shared" si="42"/>
        <v>1</v>
      </c>
      <c r="K209" s="5">
        <f t="shared" si="43"/>
        <v>4.6749678775173865E-2</v>
      </c>
      <c r="L209" s="5">
        <f t="shared" si="49"/>
        <v>-3.7898675593446111E-2</v>
      </c>
      <c r="M209" s="5">
        <f t="shared" si="44"/>
        <v>4.1629589933805267E-3</v>
      </c>
      <c r="N209" s="4">
        <f t="shared" si="50"/>
        <v>158.58672517170606</v>
      </c>
      <c r="O209" s="4">
        <f t="shared" si="51"/>
        <v>160.31130162285186</v>
      </c>
      <c r="P209" s="5">
        <f t="shared" si="52"/>
        <v>-1.0874658325143852E-2</v>
      </c>
      <c r="Q209" s="5">
        <f t="shared" si="45"/>
        <v>-3.2895125150341445E-2</v>
      </c>
      <c r="S209" s="13">
        <f t="shared" si="46"/>
        <v>1.231671709078481E-2</v>
      </c>
      <c r="T209" s="20" t="b">
        <f t="shared" si="53"/>
        <v>1</v>
      </c>
      <c r="U209" s="13"/>
      <c r="V209" s="13"/>
      <c r="W209" s="13">
        <f t="shared" si="54"/>
        <v>-5.950665754487776E-3</v>
      </c>
    </row>
    <row r="210" spans="1:23" x14ac:dyDescent="0.2">
      <c r="A210" s="1">
        <v>44818</v>
      </c>
      <c r="B210" s="4">
        <v>154.78999300000001</v>
      </c>
      <c r="C210" s="4">
        <v>157.10000600000001</v>
      </c>
      <c r="D210" s="4">
        <v>153.61000100000001</v>
      </c>
      <c r="E210" s="4">
        <v>155.30999800000001</v>
      </c>
      <c r="F210" s="4">
        <v>154.19094799999999</v>
      </c>
      <c r="G210" s="2">
        <v>87965400</v>
      </c>
      <c r="H210" s="4">
        <f t="shared" si="47"/>
        <v>87.965400000000002</v>
      </c>
      <c r="I210" s="10">
        <f t="shared" si="48"/>
        <v>1.4700019999999938</v>
      </c>
      <c r="J210" s="6" t="b">
        <f t="shared" si="42"/>
        <v>1</v>
      </c>
      <c r="K210" s="5">
        <f t="shared" si="43"/>
        <v>2.2719907410195226E-2</v>
      </c>
      <c r="L210" s="5">
        <f t="shared" si="49"/>
        <v>3.3594225952319643E-3</v>
      </c>
      <c r="M210" s="5">
        <f t="shared" si="44"/>
        <v>-3.7819607852224448E-3</v>
      </c>
      <c r="N210" s="4">
        <f t="shared" si="50"/>
        <v>158.04060397642172</v>
      </c>
      <c r="O210" s="4">
        <f t="shared" si="51"/>
        <v>159.87640565564735</v>
      </c>
      <c r="P210" s="5">
        <f t="shared" si="52"/>
        <v>-1.1616012803263588E-2</v>
      </c>
      <c r="Q210" s="5">
        <f t="shared" si="45"/>
        <v>-2.8034586460342289E-2</v>
      </c>
      <c r="S210" s="13">
        <f t="shared" si="46"/>
        <v>-5.9516222588091514E-3</v>
      </c>
      <c r="T210" s="20" t="b">
        <f t="shared" si="53"/>
        <v>0</v>
      </c>
      <c r="U210" s="13"/>
      <c r="V210" s="13"/>
      <c r="W210" s="13">
        <f t="shared" si="54"/>
        <v>-3.4436753435260286E-3</v>
      </c>
    </row>
    <row r="211" spans="1:23" x14ac:dyDescent="0.2">
      <c r="A211" s="1">
        <v>44819</v>
      </c>
      <c r="B211" s="4">
        <v>154.64999399999999</v>
      </c>
      <c r="C211" s="4">
        <v>155.240005</v>
      </c>
      <c r="D211" s="4">
        <v>151.38000500000001</v>
      </c>
      <c r="E211" s="4">
        <v>152.36999499999999</v>
      </c>
      <c r="F211" s="4">
        <v>151.27211</v>
      </c>
      <c r="G211" s="2">
        <v>90481100</v>
      </c>
      <c r="H211" s="4">
        <f t="shared" si="47"/>
        <v>90.481099999999998</v>
      </c>
      <c r="I211" s="10">
        <f t="shared" si="48"/>
        <v>-2.9400030000000186</v>
      </c>
      <c r="J211" s="6" t="b">
        <f t="shared" si="42"/>
        <v>1</v>
      </c>
      <c r="K211" s="5">
        <f t="shared" si="43"/>
        <v>2.5498744038223442E-2</v>
      </c>
      <c r="L211" s="5">
        <f t="shared" si="49"/>
        <v>-1.4742962098013426E-2</v>
      </c>
      <c r="M211" s="5">
        <f t="shared" si="44"/>
        <v>7.1274274300633955E-4</v>
      </c>
      <c r="N211" s="4">
        <f t="shared" si="50"/>
        <v>157.09550248035143</v>
      </c>
      <c r="O211" s="4">
        <f t="shared" si="51"/>
        <v>159.2236742942867</v>
      </c>
      <c r="P211" s="5">
        <f t="shared" si="52"/>
        <v>-1.3546993900741664E-2</v>
      </c>
      <c r="Q211" s="5">
        <f t="shared" si="45"/>
        <v>-3.6382311333618716E-2</v>
      </c>
      <c r="S211" s="13">
        <f t="shared" si="46"/>
        <v>-1.1811270539610169E-2</v>
      </c>
      <c r="T211" s="20" t="b">
        <f t="shared" si="53"/>
        <v>1</v>
      </c>
      <c r="U211" s="13"/>
      <c r="V211" s="13"/>
      <c r="W211" s="13">
        <f t="shared" si="54"/>
        <v>-5.9801182246259597E-3</v>
      </c>
    </row>
    <row r="212" spans="1:23" x14ac:dyDescent="0.2">
      <c r="A212" s="1">
        <v>44820</v>
      </c>
      <c r="B212" s="4">
        <v>151.21000699999999</v>
      </c>
      <c r="C212" s="4">
        <v>151.35000600000001</v>
      </c>
      <c r="D212" s="4">
        <v>148.36999499999999</v>
      </c>
      <c r="E212" s="4">
        <v>150.699997</v>
      </c>
      <c r="F212" s="4">
        <v>149.61415099999999</v>
      </c>
      <c r="G212" s="2">
        <v>162278800</v>
      </c>
      <c r="H212" s="4">
        <f t="shared" si="47"/>
        <v>162.27879999999999</v>
      </c>
      <c r="I212" s="10">
        <f t="shared" si="48"/>
        <v>-1.6699979999999925</v>
      </c>
      <c r="J212" s="6" t="b">
        <f t="shared" si="42"/>
        <v>0</v>
      </c>
      <c r="K212" s="5">
        <f t="shared" si="43"/>
        <v>2.0084997643897064E-2</v>
      </c>
      <c r="L212" s="5">
        <f t="shared" si="49"/>
        <v>-3.3728587817603507E-3</v>
      </c>
      <c r="M212" s="5">
        <f t="shared" si="44"/>
        <v>-8.385496002746403E-3</v>
      </c>
      <c r="N212" s="4">
        <f t="shared" si="50"/>
        <v>156.02958490029286</v>
      </c>
      <c r="O212" s="4">
        <f t="shared" si="51"/>
        <v>158.48248496434871</v>
      </c>
      <c r="P212" s="5">
        <f t="shared" si="52"/>
        <v>-1.5720736971923135E-2</v>
      </c>
      <c r="Q212" s="5">
        <f t="shared" si="45"/>
        <v>-4.9090625378434206E-2</v>
      </c>
      <c r="S212" s="13">
        <f t="shared" si="46"/>
        <v>-2.9991612829600431E-2</v>
      </c>
      <c r="T212" s="20" t="b">
        <f t="shared" si="53"/>
        <v>1</v>
      </c>
      <c r="U212" s="13"/>
      <c r="V212" s="13"/>
      <c r="W212" s="13">
        <f t="shared" si="54"/>
        <v>-6.7851565654585546E-3</v>
      </c>
    </row>
    <row r="213" spans="1:23" x14ac:dyDescent="0.2">
      <c r="A213" s="1">
        <v>44823</v>
      </c>
      <c r="B213" s="4">
        <v>149.30999800000001</v>
      </c>
      <c r="C213" s="4">
        <v>154.55999800000001</v>
      </c>
      <c r="D213" s="4">
        <v>149.10000600000001</v>
      </c>
      <c r="E213" s="4">
        <v>154.479996</v>
      </c>
      <c r="F213" s="4">
        <v>153.366928</v>
      </c>
      <c r="G213" s="2">
        <v>81474200</v>
      </c>
      <c r="H213" s="4">
        <f t="shared" si="47"/>
        <v>81.474199999999996</v>
      </c>
      <c r="I213" s="10">
        <f t="shared" si="48"/>
        <v>3.7799990000000037</v>
      </c>
      <c r="J213" s="6" t="b">
        <f t="shared" si="42"/>
        <v>0</v>
      </c>
      <c r="K213" s="5">
        <f t="shared" si="43"/>
        <v>3.6619663180965933E-2</v>
      </c>
      <c r="L213" s="5">
        <f t="shared" si="49"/>
        <v>3.4625933087213574E-2</v>
      </c>
      <c r="M213" s="5">
        <f t="shared" si="44"/>
        <v>-2.8617852637779193E-2</v>
      </c>
      <c r="N213" s="4">
        <f t="shared" si="50"/>
        <v>155.77132008357739</v>
      </c>
      <c r="O213" s="4">
        <f t="shared" si="51"/>
        <v>158.13444244570971</v>
      </c>
      <c r="P213" s="5">
        <f t="shared" si="52"/>
        <v>-1.517045859831199E-2</v>
      </c>
      <c r="Q213" s="5">
        <f t="shared" si="45"/>
        <v>-4.2827614736769035E-2</v>
      </c>
      <c r="S213" s="13">
        <f t="shared" si="46"/>
        <v>-7.7762843823077597E-3</v>
      </c>
      <c r="T213" s="20" t="b">
        <f t="shared" si="53"/>
        <v>0</v>
      </c>
      <c r="U213" s="13"/>
      <c r="V213" s="13"/>
      <c r="W213" s="13">
        <f t="shared" si="54"/>
        <v>-1.6552297878668686E-3</v>
      </c>
    </row>
    <row r="214" spans="1:23" x14ac:dyDescent="0.2">
      <c r="A214" s="1">
        <v>44824</v>
      </c>
      <c r="B214" s="4">
        <v>153.39999399999999</v>
      </c>
      <c r="C214" s="4">
        <v>158.08000200000001</v>
      </c>
      <c r="D214" s="4">
        <v>153.08000200000001</v>
      </c>
      <c r="E214" s="4">
        <v>156.89999399999999</v>
      </c>
      <c r="F214" s="4">
        <v>155.769485</v>
      </c>
      <c r="G214" s="2">
        <v>107689800</v>
      </c>
      <c r="H214" s="4">
        <f t="shared" si="47"/>
        <v>107.68980000000001</v>
      </c>
      <c r="I214" s="10">
        <f t="shared" si="48"/>
        <v>2.4199979999999925</v>
      </c>
      <c r="J214" s="6" t="b">
        <f t="shared" si="42"/>
        <v>0</v>
      </c>
      <c r="K214" s="5">
        <f t="shared" si="43"/>
        <v>3.2662659620294493E-2</v>
      </c>
      <c r="L214" s="5">
        <f t="shared" si="49"/>
        <v>2.2816167776382051E-2</v>
      </c>
      <c r="M214" s="5">
        <f t="shared" si="44"/>
        <v>-1.7569133556713669E-2</v>
      </c>
      <c r="N214" s="4">
        <f t="shared" si="50"/>
        <v>155.95943240298115</v>
      </c>
      <c r="O214" s="4">
        <f t="shared" si="51"/>
        <v>158.02709910260452</v>
      </c>
      <c r="P214" s="5">
        <f t="shared" si="52"/>
        <v>-1.3257721368725949E-2</v>
      </c>
      <c r="Q214" s="5">
        <f t="shared" si="45"/>
        <v>-1.8462688396691695E-2</v>
      </c>
      <c r="S214" s="13">
        <f t="shared" si="46"/>
        <v>1.3596930716826093E-2</v>
      </c>
      <c r="T214" s="20" t="b">
        <f t="shared" si="53"/>
        <v>0</v>
      </c>
      <c r="U214" s="13"/>
      <c r="V214" s="13"/>
      <c r="W214" s="13">
        <f t="shared" si="54"/>
        <v>1.207618445441866E-3</v>
      </c>
    </row>
    <row r="215" spans="1:23" x14ac:dyDescent="0.2">
      <c r="A215" s="1">
        <v>44825</v>
      </c>
      <c r="B215" s="4">
        <v>157.33999600000001</v>
      </c>
      <c r="C215" s="4">
        <v>158.740005</v>
      </c>
      <c r="D215" s="4">
        <v>153.60000600000001</v>
      </c>
      <c r="E215" s="4">
        <v>153.720001</v>
      </c>
      <c r="F215" s="4">
        <v>152.61239599999999</v>
      </c>
      <c r="G215" s="2">
        <v>101696800</v>
      </c>
      <c r="H215" s="4">
        <f t="shared" si="47"/>
        <v>101.6968</v>
      </c>
      <c r="I215" s="10">
        <f t="shared" si="48"/>
        <v>-3.1799929999999961</v>
      </c>
      <c r="J215" s="6" t="b">
        <f t="shared" si="42"/>
        <v>1</v>
      </c>
      <c r="K215" s="5">
        <f t="shared" si="43"/>
        <v>3.3463533849080636E-2</v>
      </c>
      <c r="L215" s="5">
        <f t="shared" si="49"/>
        <v>-2.300746848881334E-2</v>
      </c>
      <c r="M215" s="5">
        <f t="shared" si="44"/>
        <v>6.4297523530045817E-3</v>
      </c>
      <c r="N215" s="4">
        <f t="shared" si="50"/>
        <v>155.58619383581762</v>
      </c>
      <c r="O215" s="4">
        <f t="shared" si="51"/>
        <v>157.65256883281282</v>
      </c>
      <c r="P215" s="5">
        <f t="shared" si="52"/>
        <v>-1.3281223391683047E-2</v>
      </c>
      <c r="Q215" s="5">
        <f t="shared" si="45"/>
        <v>-1.2765836009289759E-2</v>
      </c>
      <c r="S215" s="13">
        <f t="shared" si="46"/>
        <v>2.0270507854382194E-2</v>
      </c>
      <c r="T215" s="20" t="b">
        <f t="shared" si="53"/>
        <v>1</v>
      </c>
      <c r="U215" s="13"/>
      <c r="V215" s="13"/>
      <c r="W215" s="13">
        <f t="shared" si="54"/>
        <v>-2.3931772603475519E-3</v>
      </c>
    </row>
    <row r="216" spans="1:23" x14ac:dyDescent="0.2">
      <c r="A216" s="1">
        <v>44826</v>
      </c>
      <c r="B216" s="4">
        <v>152.38000500000001</v>
      </c>
      <c r="C216" s="4">
        <v>154.470001</v>
      </c>
      <c r="D216" s="4">
        <v>150.91000399999999</v>
      </c>
      <c r="E216" s="4">
        <v>152.740005</v>
      </c>
      <c r="F216" s="4">
        <v>151.639465</v>
      </c>
      <c r="G216" s="2">
        <v>86652500</v>
      </c>
      <c r="H216" s="4">
        <f t="shared" si="47"/>
        <v>86.652500000000003</v>
      </c>
      <c r="I216" s="10">
        <f t="shared" si="48"/>
        <v>-0.97999599999999987</v>
      </c>
      <c r="J216" s="6" t="b">
        <f t="shared" si="42"/>
        <v>0</v>
      </c>
      <c r="K216" s="5">
        <f t="shared" si="43"/>
        <v>2.3590198831351234E-2</v>
      </c>
      <c r="L216" s="5">
        <f t="shared" si="49"/>
        <v>2.3625146881966911E-3</v>
      </c>
      <c r="M216" s="5">
        <f t="shared" si="44"/>
        <v>-4.8337484637533696E-3</v>
      </c>
      <c r="N216" s="4">
        <f t="shared" si="50"/>
        <v>155.11182902984802</v>
      </c>
      <c r="O216" s="4">
        <f t="shared" si="51"/>
        <v>157.22538936908995</v>
      </c>
      <c r="P216" s="5">
        <f t="shared" si="52"/>
        <v>-1.3626042271961205E-2</v>
      </c>
      <c r="Q216" s="5">
        <f t="shared" si="45"/>
        <v>-2.7089004469410809E-2</v>
      </c>
      <c r="S216" s="13">
        <f t="shared" si="46"/>
        <v>-4.1378406396363364E-3</v>
      </c>
      <c r="T216" s="20" t="b">
        <f t="shared" si="53"/>
        <v>1</v>
      </c>
      <c r="U216" s="13"/>
      <c r="V216" s="13"/>
      <c r="W216" s="13">
        <f t="shared" si="54"/>
        <v>-3.0488875283508354E-3</v>
      </c>
    </row>
    <row r="217" spans="1:23" x14ac:dyDescent="0.2">
      <c r="A217" s="1">
        <v>44827</v>
      </c>
      <c r="B217" s="4">
        <v>151.19000199999999</v>
      </c>
      <c r="C217" s="4">
        <v>151.470001</v>
      </c>
      <c r="D217" s="4">
        <v>148.55999800000001</v>
      </c>
      <c r="E217" s="4">
        <v>150.429993</v>
      </c>
      <c r="F217" s="4">
        <v>149.34610000000001</v>
      </c>
      <c r="G217" s="2">
        <v>96029900</v>
      </c>
      <c r="H217" s="4">
        <f t="shared" si="47"/>
        <v>96.029899999999998</v>
      </c>
      <c r="I217" s="10">
        <f t="shared" si="48"/>
        <v>-2.3100120000000004</v>
      </c>
      <c r="J217" s="6" t="b">
        <f t="shared" si="42"/>
        <v>0</v>
      </c>
      <c r="K217" s="5">
        <f t="shared" si="43"/>
        <v>1.9588065691815565E-2</v>
      </c>
      <c r="L217" s="5">
        <f t="shared" si="49"/>
        <v>-5.0268469471942768E-3</v>
      </c>
      <c r="M217" s="5">
        <f t="shared" si="44"/>
        <v>-5.2914782618669635E-3</v>
      </c>
      <c r="N217" s="4">
        <f t="shared" si="50"/>
        <v>154.33152302487335</v>
      </c>
      <c r="O217" s="4">
        <f t="shared" si="51"/>
        <v>156.63448533699517</v>
      </c>
      <c r="P217" s="5">
        <f t="shared" si="52"/>
        <v>-1.4922177057441831E-2</v>
      </c>
      <c r="Q217" s="5">
        <f t="shared" si="45"/>
        <v>-3.7396929102702849E-2</v>
      </c>
      <c r="S217" s="13">
        <f t="shared" si="46"/>
        <v>-1.8541396914823198E-2</v>
      </c>
      <c r="T217" s="20" t="b">
        <f t="shared" si="53"/>
        <v>1</v>
      </c>
      <c r="U217" s="13"/>
      <c r="V217" s="13"/>
      <c r="W217" s="13">
        <f t="shared" si="54"/>
        <v>-5.0306028228480409E-3</v>
      </c>
    </row>
    <row r="218" spans="1:23" x14ac:dyDescent="0.2">
      <c r="A218" s="1">
        <v>44830</v>
      </c>
      <c r="B218" s="4">
        <v>149.66000399999999</v>
      </c>
      <c r="C218" s="4">
        <v>153.770004</v>
      </c>
      <c r="D218" s="4">
        <v>149.63999899999999</v>
      </c>
      <c r="E218" s="4">
        <v>150.770004</v>
      </c>
      <c r="F218" s="4">
        <v>149.68365499999999</v>
      </c>
      <c r="G218" s="2">
        <v>93339400</v>
      </c>
      <c r="H218" s="4">
        <f t="shared" si="47"/>
        <v>93.339399999999998</v>
      </c>
      <c r="I218" s="10">
        <f t="shared" si="48"/>
        <v>0.34001100000000406</v>
      </c>
      <c r="J218" s="6" t="b">
        <f t="shared" si="42"/>
        <v>1</v>
      </c>
      <c r="K218" s="5">
        <f t="shared" si="43"/>
        <v>2.7599605904835723E-2</v>
      </c>
      <c r="L218" s="5">
        <f t="shared" si="49"/>
        <v>7.4168112410314636E-3</v>
      </c>
      <c r="M218" s="5">
        <f t="shared" si="44"/>
        <v>-2.9174017837302037E-4</v>
      </c>
      <c r="N218" s="4">
        <f t="shared" si="50"/>
        <v>153.7379365207278</v>
      </c>
      <c r="O218" s="4">
        <f t="shared" si="51"/>
        <v>156.12453043812602</v>
      </c>
      <c r="P218" s="5">
        <f t="shared" si="52"/>
        <v>-1.5523780085837446E-2</v>
      </c>
      <c r="Q218" s="5">
        <f t="shared" si="45"/>
        <v>-2.6655343589676087E-2</v>
      </c>
      <c r="S218" s="13">
        <f t="shared" si="46"/>
        <v>2.0858533682658543E-4</v>
      </c>
      <c r="T218" s="20" t="b">
        <f t="shared" si="53"/>
        <v>0</v>
      </c>
      <c r="U218" s="13"/>
      <c r="V218" s="13"/>
      <c r="W218" s="13">
        <f t="shared" si="54"/>
        <v>-3.8461779713654565E-3</v>
      </c>
    </row>
    <row r="219" spans="1:23" x14ac:dyDescent="0.2">
      <c r="A219" s="1">
        <v>44831</v>
      </c>
      <c r="B219" s="4">
        <v>152.740005</v>
      </c>
      <c r="C219" s="4">
        <v>154.720001</v>
      </c>
      <c r="D219" s="4">
        <v>149.949997</v>
      </c>
      <c r="E219" s="4">
        <v>151.759995</v>
      </c>
      <c r="F219" s="4">
        <v>150.666504</v>
      </c>
      <c r="G219" s="2">
        <v>84442700</v>
      </c>
      <c r="H219" s="4">
        <f t="shared" si="47"/>
        <v>84.442700000000002</v>
      </c>
      <c r="I219" s="10">
        <f t="shared" si="48"/>
        <v>0.9899910000000034</v>
      </c>
      <c r="J219" s="6" t="b">
        <f t="shared" si="42"/>
        <v>1</v>
      </c>
      <c r="K219" s="5">
        <f t="shared" si="43"/>
        <v>3.1810630846494783E-2</v>
      </c>
      <c r="L219" s="5">
        <f t="shared" si="49"/>
        <v>-6.416197249698879E-3</v>
      </c>
      <c r="M219" s="5">
        <f t="shared" si="44"/>
        <v>-4.7783061976320491E-3</v>
      </c>
      <c r="N219" s="4">
        <f t="shared" si="50"/>
        <v>153.40827960060651</v>
      </c>
      <c r="O219" s="4">
        <f t="shared" si="51"/>
        <v>155.74500561741939</v>
      </c>
      <c r="P219" s="5">
        <f t="shared" si="52"/>
        <v>-1.5232072368561072E-2</v>
      </c>
      <c r="Q219" s="5">
        <f t="shared" si="45"/>
        <v>-2.2542998393633225E-2</v>
      </c>
      <c r="S219" s="13">
        <f t="shared" si="46"/>
        <v>8.5505254527885668E-3</v>
      </c>
      <c r="T219" s="20" t="b">
        <f t="shared" si="53"/>
        <v>0</v>
      </c>
      <c r="U219" s="13"/>
      <c r="V219" s="13"/>
      <c r="W219" s="13">
        <f t="shared" si="54"/>
        <v>-2.1442782931904935E-3</v>
      </c>
    </row>
    <row r="220" spans="1:23" x14ac:dyDescent="0.2">
      <c r="A220" s="1">
        <v>44832</v>
      </c>
      <c r="B220" s="4">
        <v>147.63999899999999</v>
      </c>
      <c r="C220" s="4">
        <v>150.63999899999999</v>
      </c>
      <c r="D220" s="4">
        <v>144.83999600000001</v>
      </c>
      <c r="E220" s="4">
        <v>149.83999600000001</v>
      </c>
      <c r="F220" s="4">
        <v>148.76036099999999</v>
      </c>
      <c r="G220" s="2">
        <v>146691400</v>
      </c>
      <c r="H220" s="4">
        <f t="shared" si="47"/>
        <v>146.69139999999999</v>
      </c>
      <c r="I220" s="10">
        <f t="shared" si="48"/>
        <v>-1.91999899999999</v>
      </c>
      <c r="J220" s="6" t="b">
        <f t="shared" si="42"/>
        <v>0</v>
      </c>
      <c r="K220" s="5">
        <f t="shared" si="43"/>
        <v>4.0044208507158306E-2</v>
      </c>
      <c r="L220" s="5">
        <f t="shared" si="49"/>
        <v>1.4901090591310725E-2</v>
      </c>
      <c r="M220" s="5">
        <f t="shared" si="44"/>
        <v>-2.7066867635096973E-2</v>
      </c>
      <c r="N220" s="4">
        <f t="shared" si="50"/>
        <v>152.8135656671721</v>
      </c>
      <c r="O220" s="4">
        <f t="shared" si="51"/>
        <v>155.23152652025249</v>
      </c>
      <c r="P220" s="5">
        <f t="shared" si="52"/>
        <v>-1.5822946362934201E-2</v>
      </c>
      <c r="Q220" s="5">
        <f t="shared" si="45"/>
        <v>-5.217841513192957E-2</v>
      </c>
      <c r="S220" s="13">
        <f t="shared" si="46"/>
        <v>-1.4223649959887319E-2</v>
      </c>
      <c r="T220" s="20" t="b">
        <f t="shared" si="53"/>
        <v>1</v>
      </c>
      <c r="U220" s="13"/>
      <c r="V220" s="13"/>
      <c r="W220" s="13">
        <f t="shared" si="54"/>
        <v>-3.8766742902190438E-3</v>
      </c>
    </row>
    <row r="221" spans="1:23" x14ac:dyDescent="0.2">
      <c r="A221" s="1">
        <v>44833</v>
      </c>
      <c r="B221" s="4">
        <v>146.10000600000001</v>
      </c>
      <c r="C221" s="4">
        <v>146.720001</v>
      </c>
      <c r="D221" s="4">
        <v>140.679993</v>
      </c>
      <c r="E221" s="4">
        <v>142.479996</v>
      </c>
      <c r="F221" s="4">
        <v>141.453384</v>
      </c>
      <c r="G221" s="2">
        <v>128138200</v>
      </c>
      <c r="H221" s="4">
        <f t="shared" si="47"/>
        <v>128.13820000000001</v>
      </c>
      <c r="I221" s="10">
        <f t="shared" si="48"/>
        <v>-7.3600000000000136</v>
      </c>
      <c r="J221" s="6" t="b">
        <f t="shared" si="42"/>
        <v>1</v>
      </c>
      <c r="K221" s="5">
        <f t="shared" si="43"/>
        <v>4.2934378024883757E-2</v>
      </c>
      <c r="L221" s="5">
        <f t="shared" si="49"/>
        <v>-2.477761705225397E-2</v>
      </c>
      <c r="M221" s="5">
        <f t="shared" si="44"/>
        <v>-5.4975194660409439E-3</v>
      </c>
      <c r="N221" s="4">
        <f t="shared" si="50"/>
        <v>151.09130405597676</v>
      </c>
      <c r="O221" s="4">
        <f t="shared" si="51"/>
        <v>154.12269777936098</v>
      </c>
      <c r="P221" s="5">
        <f t="shared" si="52"/>
        <v>-2.0063323579900618E-2</v>
      </c>
      <c r="Q221" s="5">
        <f t="shared" si="45"/>
        <v>-6.8907414103193884E-2</v>
      </c>
      <c r="S221" s="13">
        <f t="shared" si="46"/>
        <v>-2.8931533044133855E-2</v>
      </c>
      <c r="T221" s="20" t="b">
        <f t="shared" si="53"/>
        <v>1</v>
      </c>
      <c r="U221" s="13"/>
      <c r="V221" s="13"/>
      <c r="W221" s="13">
        <f t="shared" si="54"/>
        <v>-1.1270345035639185E-2</v>
      </c>
    </row>
    <row r="222" spans="1:23" x14ac:dyDescent="0.2">
      <c r="A222" s="1">
        <v>44834</v>
      </c>
      <c r="B222" s="4">
        <v>141.279999</v>
      </c>
      <c r="C222" s="4">
        <v>143.10000600000001</v>
      </c>
      <c r="D222" s="4">
        <v>138</v>
      </c>
      <c r="E222" s="4">
        <v>138.199997</v>
      </c>
      <c r="F222" s="4">
        <v>137.20422400000001</v>
      </c>
      <c r="G222" s="2">
        <v>124925300</v>
      </c>
      <c r="H222" s="4">
        <f t="shared" si="47"/>
        <v>124.92529999999999</v>
      </c>
      <c r="I222" s="10">
        <f t="shared" si="48"/>
        <v>-4.2799990000000037</v>
      </c>
      <c r="J222" s="6" t="b">
        <f t="shared" si="42"/>
        <v>1</v>
      </c>
      <c r="K222" s="5">
        <f t="shared" si="43"/>
        <v>3.6956565217391359E-2</v>
      </c>
      <c r="L222" s="5">
        <f t="shared" si="49"/>
        <v>-2.1800693812292618E-2</v>
      </c>
      <c r="M222" s="5">
        <f t="shared" si="44"/>
        <v>5.7664927536231116E-3</v>
      </c>
      <c r="N222" s="4">
        <f t="shared" si="50"/>
        <v>148.94275287998065</v>
      </c>
      <c r="O222" s="4">
        <f t="shared" si="51"/>
        <v>152.7381151028948</v>
      </c>
      <c r="P222" s="5">
        <f t="shared" si="52"/>
        <v>-2.5482020101860785E-2</v>
      </c>
      <c r="Q222" s="5">
        <f t="shared" si="45"/>
        <v>-7.3469522137800225E-2</v>
      </c>
      <c r="S222" s="13">
        <f t="shared" si="46"/>
        <v>-3.9228138106785049E-2</v>
      </c>
      <c r="T222" s="20" t="b">
        <f t="shared" si="53"/>
        <v>1</v>
      </c>
      <c r="U222" s="13"/>
      <c r="V222" s="13"/>
      <c r="W222" s="13">
        <f t="shared" si="54"/>
        <v>-1.4220217301189728E-2</v>
      </c>
    </row>
    <row r="223" spans="1:23" x14ac:dyDescent="0.2">
      <c r="A223" s="1">
        <v>44837</v>
      </c>
      <c r="B223" s="4">
        <v>138.21000699999999</v>
      </c>
      <c r="C223" s="4">
        <v>143.070007</v>
      </c>
      <c r="D223" s="4">
        <v>137.69000199999999</v>
      </c>
      <c r="E223" s="4">
        <v>142.449997</v>
      </c>
      <c r="F223" s="4">
        <v>141.423599</v>
      </c>
      <c r="G223" s="2">
        <v>114311700</v>
      </c>
      <c r="H223" s="4">
        <f t="shared" si="47"/>
        <v>114.3117</v>
      </c>
      <c r="I223" s="10">
        <f t="shared" si="48"/>
        <v>4.25</v>
      </c>
      <c r="J223" s="6" t="b">
        <f t="shared" si="42"/>
        <v>0</v>
      </c>
      <c r="K223" s="5">
        <f t="shared" si="43"/>
        <v>3.9073316303677677E-2</v>
      </c>
      <c r="L223" s="5">
        <f t="shared" si="49"/>
        <v>3.0677879930937318E-2</v>
      </c>
      <c r="M223" s="5">
        <f t="shared" si="44"/>
        <v>-2.7115963002164845E-2</v>
      </c>
      <c r="N223" s="4">
        <f t="shared" si="50"/>
        <v>147.86062689998386</v>
      </c>
      <c r="O223" s="4">
        <f t="shared" si="51"/>
        <v>151.84349613742569</v>
      </c>
      <c r="P223" s="5">
        <f t="shared" si="52"/>
        <v>-2.6936645143104471E-2</v>
      </c>
      <c r="Q223" s="5">
        <f t="shared" si="45"/>
        <v>-6.8785214246815649E-2</v>
      </c>
      <c r="S223" s="13">
        <f t="shared" si="46"/>
        <v>-3.2399564376420047E-2</v>
      </c>
      <c r="T223" s="20" t="b">
        <f t="shared" si="53"/>
        <v>0</v>
      </c>
      <c r="U223" s="13"/>
      <c r="V223" s="13"/>
      <c r="W223" s="13">
        <f t="shared" si="54"/>
        <v>-7.2653818938661317E-3</v>
      </c>
    </row>
    <row r="224" spans="1:23" x14ac:dyDescent="0.2">
      <c r="A224" s="1">
        <v>44838</v>
      </c>
      <c r="B224" s="4">
        <v>145.029999</v>
      </c>
      <c r="C224" s="4">
        <v>146.220001</v>
      </c>
      <c r="D224" s="4">
        <v>144.259995</v>
      </c>
      <c r="E224" s="4">
        <v>146.10000600000001</v>
      </c>
      <c r="F224" s="4">
        <v>145.04731799999999</v>
      </c>
      <c r="G224" s="2">
        <v>87830100</v>
      </c>
      <c r="H224" s="4">
        <f t="shared" si="47"/>
        <v>87.830100000000002</v>
      </c>
      <c r="I224" s="10">
        <f t="shared" si="48"/>
        <v>3.6500090000000114</v>
      </c>
      <c r="J224" s="6" t="b">
        <f t="shared" si="42"/>
        <v>0</v>
      </c>
      <c r="K224" s="5">
        <f t="shared" si="43"/>
        <v>1.3586621848974781E-2</v>
      </c>
      <c r="L224" s="5">
        <f t="shared" si="49"/>
        <v>7.377832223525037E-3</v>
      </c>
      <c r="M224" s="5">
        <f t="shared" si="44"/>
        <v>-5.4576669020402115E-3</v>
      </c>
      <c r="N224" s="4">
        <f t="shared" si="50"/>
        <v>147.56719008331987</v>
      </c>
      <c r="O224" s="4">
        <f t="shared" si="51"/>
        <v>151.34406221243216</v>
      </c>
      <c r="P224" s="5">
        <f t="shared" si="52"/>
        <v>-2.5594253891937507E-2</v>
      </c>
      <c r="Q224" s="5">
        <f t="shared" si="45"/>
        <v>-2.2411452582735695E-2</v>
      </c>
      <c r="S224" s="13">
        <f t="shared" si="46"/>
        <v>-9.1293266650887724E-3</v>
      </c>
      <c r="T224" s="20" t="b">
        <f t="shared" si="53"/>
        <v>0</v>
      </c>
      <c r="U224" s="13"/>
      <c r="V224" s="13"/>
      <c r="W224" s="13">
        <f t="shared" si="54"/>
        <v>-1.9845500645852888E-3</v>
      </c>
    </row>
    <row r="225" spans="1:23" x14ac:dyDescent="0.2">
      <c r="A225" s="1">
        <v>44839</v>
      </c>
      <c r="B225" s="4">
        <v>144.070007</v>
      </c>
      <c r="C225" s="4">
        <v>147.38000500000001</v>
      </c>
      <c r="D225" s="4">
        <v>143.009995</v>
      </c>
      <c r="E225" s="4">
        <v>146.39999399999999</v>
      </c>
      <c r="F225" s="4">
        <v>145.345123</v>
      </c>
      <c r="G225" s="2">
        <v>79471000</v>
      </c>
      <c r="H225" s="4">
        <f t="shared" si="47"/>
        <v>79.471000000000004</v>
      </c>
      <c r="I225" s="10">
        <f t="shared" si="48"/>
        <v>0.29998799999998482</v>
      </c>
      <c r="J225" s="6" t="b">
        <f t="shared" si="42"/>
        <v>0</v>
      </c>
      <c r="K225" s="5">
        <f t="shared" si="43"/>
        <v>3.0557374678602062E-2</v>
      </c>
      <c r="L225" s="5">
        <f t="shared" si="49"/>
        <v>1.617260280968813E-2</v>
      </c>
      <c r="M225" s="5">
        <f t="shared" si="44"/>
        <v>-1.6328425156577325E-2</v>
      </c>
      <c r="N225" s="4">
        <f t="shared" si="50"/>
        <v>147.37265740276655</v>
      </c>
      <c r="O225" s="4">
        <f t="shared" si="51"/>
        <v>150.91414323743805</v>
      </c>
      <c r="P225" s="5">
        <f t="shared" si="52"/>
        <v>-2.4030820215127792E-2</v>
      </c>
      <c r="Q225" s="5">
        <f t="shared" si="45"/>
        <v>-2.9602929604800949E-2</v>
      </c>
      <c r="S225" s="13">
        <f t="shared" si="46"/>
        <v>4.9857262282929276E-5</v>
      </c>
      <c r="T225" s="20" t="b">
        <f t="shared" si="53"/>
        <v>0</v>
      </c>
      <c r="U225" s="13"/>
      <c r="V225" s="13"/>
      <c r="W225" s="13">
        <f t="shared" si="54"/>
        <v>-1.3182651268448295E-3</v>
      </c>
    </row>
    <row r="226" spans="1:23" x14ac:dyDescent="0.2">
      <c r="A226" s="1">
        <v>44840</v>
      </c>
      <c r="B226" s="4">
        <v>145.80999800000001</v>
      </c>
      <c r="C226" s="4">
        <v>147.53999300000001</v>
      </c>
      <c r="D226" s="4">
        <v>145.220001</v>
      </c>
      <c r="E226" s="4">
        <v>145.429993</v>
      </c>
      <c r="F226" s="4">
        <v>144.38211100000001</v>
      </c>
      <c r="G226" s="2">
        <v>68402200</v>
      </c>
      <c r="H226" s="4">
        <f t="shared" si="47"/>
        <v>68.402199999999993</v>
      </c>
      <c r="I226" s="10">
        <f t="shared" si="48"/>
        <v>-0.97000099999999634</v>
      </c>
      <c r="J226" s="6" t="b">
        <f t="shared" si="42"/>
        <v>1</v>
      </c>
      <c r="K226" s="5">
        <f t="shared" si="43"/>
        <v>1.5975705715633573E-2</v>
      </c>
      <c r="L226" s="5">
        <f t="shared" si="49"/>
        <v>-2.6061655936653345E-3</v>
      </c>
      <c r="M226" s="5">
        <f t="shared" si="44"/>
        <v>5.7697975088155202E-3</v>
      </c>
      <c r="N226" s="4">
        <f t="shared" si="50"/>
        <v>147.04888000230545</v>
      </c>
      <c r="O226" s="4">
        <f t="shared" si="51"/>
        <v>150.43726060809561</v>
      </c>
      <c r="P226" s="5">
        <f t="shared" si="52"/>
        <v>-2.3042546163813266E-2</v>
      </c>
      <c r="Q226" s="5">
        <f t="shared" si="45"/>
        <v>-1.2437218170425934E-2</v>
      </c>
      <c r="S226" s="13">
        <f t="shared" si="46"/>
        <v>3.3397942077957863E-3</v>
      </c>
      <c r="T226" s="20" t="b">
        <f t="shared" si="53"/>
        <v>1</v>
      </c>
      <c r="U226" s="13"/>
      <c r="V226" s="13"/>
      <c r="W226" s="13">
        <f t="shared" si="54"/>
        <v>-2.1969977753486503E-3</v>
      </c>
    </row>
    <row r="227" spans="1:23" x14ac:dyDescent="0.2">
      <c r="A227" s="1">
        <v>44841</v>
      </c>
      <c r="B227" s="4">
        <v>142.53999300000001</v>
      </c>
      <c r="C227" s="4">
        <v>143.10000600000001</v>
      </c>
      <c r="D227" s="4">
        <v>139.449997</v>
      </c>
      <c r="E227" s="4">
        <v>140.08999600000001</v>
      </c>
      <c r="F227" s="4">
        <v>139.08059700000001</v>
      </c>
      <c r="G227" s="2">
        <v>85925600</v>
      </c>
      <c r="H227" s="4">
        <f t="shared" si="47"/>
        <v>85.925600000000003</v>
      </c>
      <c r="I227" s="10">
        <f t="shared" si="48"/>
        <v>-5.3399969999999826</v>
      </c>
      <c r="J227" s="6" t="b">
        <f t="shared" si="42"/>
        <v>1</v>
      </c>
      <c r="K227" s="5">
        <f t="shared" si="43"/>
        <v>2.617432110808874E-2</v>
      </c>
      <c r="L227" s="5">
        <f t="shared" si="49"/>
        <v>-1.7188137507485327E-2</v>
      </c>
      <c r="M227" s="5">
        <f t="shared" si="44"/>
        <v>2.648978185349008E-3</v>
      </c>
      <c r="N227" s="4">
        <f t="shared" si="50"/>
        <v>145.88906600192121</v>
      </c>
      <c r="O227" s="4">
        <f t="shared" si="51"/>
        <v>149.53749846826122</v>
      </c>
      <c r="P227" s="5">
        <f t="shared" si="52"/>
        <v>-2.5008265295851338E-2</v>
      </c>
      <c r="Q227" s="5">
        <f t="shared" si="45"/>
        <v>-4.4136748410168146E-2</v>
      </c>
      <c r="S227" s="13">
        <f t="shared" si="46"/>
        <v>-1.9117676727634071E-2</v>
      </c>
      <c r="T227" s="20" t="b">
        <f t="shared" si="53"/>
        <v>1</v>
      </c>
      <c r="U227" s="13"/>
      <c r="V227" s="13"/>
      <c r="W227" s="13">
        <f t="shared" si="54"/>
        <v>-7.8872685080366538E-3</v>
      </c>
    </row>
    <row r="228" spans="1:23" x14ac:dyDescent="0.2">
      <c r="A228" s="1">
        <v>44844</v>
      </c>
      <c r="B228" s="4">
        <v>140.41999799999999</v>
      </c>
      <c r="C228" s="4">
        <v>141.88999899999999</v>
      </c>
      <c r="D228" s="4">
        <v>138.570007</v>
      </c>
      <c r="E228" s="4">
        <v>140.41999799999999</v>
      </c>
      <c r="F228" s="4">
        <v>139.40823399999999</v>
      </c>
      <c r="G228" s="2">
        <v>74899000</v>
      </c>
      <c r="H228" s="4">
        <f t="shared" si="47"/>
        <v>74.899000000000001</v>
      </c>
      <c r="I228" s="10">
        <f t="shared" si="48"/>
        <v>0.33000199999997903</v>
      </c>
      <c r="J228" s="6" t="b">
        <f t="shared" si="42"/>
        <v>0</v>
      </c>
      <c r="K228" s="5">
        <f t="shared" si="43"/>
        <v>2.3958950943835811E-2</v>
      </c>
      <c r="L228" s="5">
        <f t="shared" si="49"/>
        <v>0</v>
      </c>
      <c r="M228" s="5">
        <f t="shared" si="44"/>
        <v>-6.0491228812595008E-3</v>
      </c>
      <c r="N228" s="4">
        <f t="shared" si="50"/>
        <v>144.97755466826766</v>
      </c>
      <c r="O228" s="4">
        <f t="shared" si="51"/>
        <v>148.74467234058633</v>
      </c>
      <c r="P228" s="5">
        <f t="shared" si="52"/>
        <v>-2.5984144103812876E-2</v>
      </c>
      <c r="Q228" s="5">
        <f t="shared" si="45"/>
        <v>-4.4196825383964917E-2</v>
      </c>
      <c r="S228" s="13">
        <f t="shared" si="46"/>
        <v>-2.1296784011376801E-2</v>
      </c>
      <c r="T228" s="20" t="b">
        <f t="shared" si="53"/>
        <v>0</v>
      </c>
      <c r="U228" s="13"/>
      <c r="V228" s="13"/>
      <c r="W228" s="13">
        <f t="shared" si="54"/>
        <v>-6.2479756614628431E-3</v>
      </c>
    </row>
    <row r="229" spans="1:23" x14ac:dyDescent="0.2">
      <c r="A229" s="1">
        <v>44845</v>
      </c>
      <c r="B229" s="4">
        <v>139.89999399999999</v>
      </c>
      <c r="C229" s="4">
        <v>141.35000600000001</v>
      </c>
      <c r="D229" s="4">
        <v>138.220001</v>
      </c>
      <c r="E229" s="4">
        <v>138.979996</v>
      </c>
      <c r="F229" s="4">
        <v>137.978577</v>
      </c>
      <c r="G229" s="2">
        <v>77033700</v>
      </c>
      <c r="H229" s="4">
        <f t="shared" si="47"/>
        <v>77.033699999999996</v>
      </c>
      <c r="I229" s="10">
        <f t="shared" si="48"/>
        <v>-1.4400019999999927</v>
      </c>
      <c r="J229" s="6" t="b">
        <f t="shared" si="42"/>
        <v>1</v>
      </c>
      <c r="K229" s="5">
        <f t="shared" si="43"/>
        <v>2.2645094612609728E-2</v>
      </c>
      <c r="L229" s="5">
        <f t="shared" si="49"/>
        <v>-6.5761117902549205E-3</v>
      </c>
      <c r="M229" s="5">
        <f t="shared" si="44"/>
        <v>1.7466647247383175E-3</v>
      </c>
      <c r="N229" s="4">
        <f t="shared" si="50"/>
        <v>143.97796155688971</v>
      </c>
      <c r="O229" s="4">
        <f t="shared" si="51"/>
        <v>147.89557005010056</v>
      </c>
      <c r="P229" s="5">
        <f t="shared" si="52"/>
        <v>-2.7209778849819965E-2</v>
      </c>
      <c r="Q229" s="5">
        <f t="shared" si="45"/>
        <v>-3.9991957759553241E-2</v>
      </c>
      <c r="S229" s="13">
        <f t="shared" si="46"/>
        <v>-1.8252484814152085E-2</v>
      </c>
      <c r="T229" s="20" t="b">
        <f t="shared" si="53"/>
        <v>1</v>
      </c>
      <c r="U229" s="13"/>
      <c r="V229" s="13"/>
      <c r="W229" s="13">
        <f t="shared" si="54"/>
        <v>-6.8948128809675413E-3</v>
      </c>
    </row>
    <row r="230" spans="1:23" x14ac:dyDescent="0.2">
      <c r="A230" s="1">
        <v>44846</v>
      </c>
      <c r="B230" s="4">
        <v>139.13000500000001</v>
      </c>
      <c r="C230" s="4">
        <v>140.36000100000001</v>
      </c>
      <c r="D230" s="4">
        <v>138.16000399999999</v>
      </c>
      <c r="E230" s="4">
        <v>138.33999600000001</v>
      </c>
      <c r="F230" s="4">
        <v>137.34321600000001</v>
      </c>
      <c r="G230" s="2">
        <v>70433700</v>
      </c>
      <c r="H230" s="4">
        <f t="shared" si="47"/>
        <v>70.433700000000002</v>
      </c>
      <c r="I230" s="10">
        <f t="shared" si="48"/>
        <v>-0.63999999999998636</v>
      </c>
      <c r="J230" s="6" t="b">
        <f t="shared" si="42"/>
        <v>1</v>
      </c>
      <c r="K230" s="5">
        <f t="shared" si="43"/>
        <v>1.5923544704008728E-2</v>
      </c>
      <c r="L230" s="5">
        <f t="shared" si="49"/>
        <v>-5.6782072278369978E-3</v>
      </c>
      <c r="M230" s="5">
        <f t="shared" si="44"/>
        <v>5.9118990760884324E-3</v>
      </c>
      <c r="N230" s="4">
        <f t="shared" si="50"/>
        <v>143.03830063074142</v>
      </c>
      <c r="O230" s="4">
        <f t="shared" si="51"/>
        <v>147.06465056748311</v>
      </c>
      <c r="P230" s="5">
        <f t="shared" si="52"/>
        <v>-2.8148753997964956E-2</v>
      </c>
      <c r="Q230" s="5">
        <f t="shared" si="45"/>
        <v>-3.4104827932309761E-2</v>
      </c>
      <c r="S230" s="13">
        <f t="shared" si="46"/>
        <v>-1.8724352980503695E-2</v>
      </c>
      <c r="T230" s="20" t="b">
        <f t="shared" si="53"/>
        <v>1</v>
      </c>
      <c r="U230" s="13"/>
      <c r="V230" s="13"/>
      <c r="W230" s="13">
        <f t="shared" si="54"/>
        <v>-6.5264219328248088E-3</v>
      </c>
    </row>
    <row r="231" spans="1:23" x14ac:dyDescent="0.2">
      <c r="A231" s="1">
        <v>44847</v>
      </c>
      <c r="B231" s="4">
        <v>134.990005</v>
      </c>
      <c r="C231" s="4">
        <v>143.58999600000001</v>
      </c>
      <c r="D231" s="4">
        <v>134.36999499999999</v>
      </c>
      <c r="E231" s="4">
        <v>142.990005</v>
      </c>
      <c r="F231" s="4">
        <v>141.95970199999999</v>
      </c>
      <c r="G231" s="2">
        <v>113224000</v>
      </c>
      <c r="H231" s="4">
        <f t="shared" si="47"/>
        <v>113.224</v>
      </c>
      <c r="I231" s="10">
        <f t="shared" si="48"/>
        <v>4.650008999999983</v>
      </c>
      <c r="J231" s="6" t="b">
        <f t="shared" si="42"/>
        <v>0</v>
      </c>
      <c r="K231" s="5">
        <f t="shared" si="43"/>
        <v>6.8616516656118245E-2</v>
      </c>
      <c r="L231" s="5">
        <f t="shared" si="49"/>
        <v>5.9263646964084489E-2</v>
      </c>
      <c r="M231" s="5">
        <f t="shared" si="44"/>
        <v>-5.6483644283829917E-2</v>
      </c>
      <c r="N231" s="4">
        <f t="shared" si="50"/>
        <v>143.03025135895118</v>
      </c>
      <c r="O231" s="4">
        <f t="shared" si="51"/>
        <v>146.71033356161502</v>
      </c>
      <c r="P231" s="5">
        <f t="shared" si="52"/>
        <v>-2.5729397576378737E-2</v>
      </c>
      <c r="Q231" s="5">
        <f t="shared" si="45"/>
        <v>-6.0548424383435218E-2</v>
      </c>
      <c r="S231" s="13">
        <f t="shared" si="46"/>
        <v>3.9134703024753317E-3</v>
      </c>
      <c r="T231" s="20" t="b">
        <f t="shared" si="53"/>
        <v>0</v>
      </c>
      <c r="U231" s="13"/>
      <c r="V231" s="13"/>
      <c r="W231" s="13">
        <f t="shared" si="54"/>
        <v>-5.6273541804870203E-5</v>
      </c>
    </row>
    <row r="232" spans="1:23" x14ac:dyDescent="0.2">
      <c r="A232" s="1">
        <v>44848</v>
      </c>
      <c r="B232" s="4">
        <v>144.30999800000001</v>
      </c>
      <c r="C232" s="4">
        <v>144.520004</v>
      </c>
      <c r="D232" s="4">
        <v>138.19000199999999</v>
      </c>
      <c r="E232" s="4">
        <v>138.38000500000001</v>
      </c>
      <c r="F232" s="4">
        <v>137.382904</v>
      </c>
      <c r="G232" s="2">
        <v>88598000</v>
      </c>
      <c r="H232" s="4">
        <f t="shared" si="47"/>
        <v>88.597999999999999</v>
      </c>
      <c r="I232" s="10">
        <f t="shared" si="48"/>
        <v>-4.6099999999999852</v>
      </c>
      <c r="J232" s="6" t="b">
        <f t="shared" si="42"/>
        <v>1</v>
      </c>
      <c r="K232" s="5">
        <f t="shared" si="43"/>
        <v>4.580651210932038E-2</v>
      </c>
      <c r="L232" s="5">
        <f t="shared" si="49"/>
        <v>-4.1092045472829929E-2</v>
      </c>
      <c r="M232" s="5">
        <f t="shared" si="44"/>
        <v>5.8404948861640249E-3</v>
      </c>
      <c r="N232" s="4">
        <f t="shared" si="50"/>
        <v>142.25521029912599</v>
      </c>
      <c r="O232" s="4">
        <f t="shared" si="51"/>
        <v>145.98595716495285</v>
      </c>
      <c r="P232" s="5">
        <f t="shared" si="52"/>
        <v>-2.6225730909834946E-2</v>
      </c>
      <c r="Q232" s="5">
        <f t="shared" si="45"/>
        <v>-2.8576867522658152E-2</v>
      </c>
      <c r="S232" s="13">
        <f t="shared" si="46"/>
        <v>1.5920637958439145E-2</v>
      </c>
      <c r="T232" s="20" t="b">
        <f t="shared" si="53"/>
        <v>1</v>
      </c>
      <c r="U232" s="13"/>
      <c r="V232" s="13"/>
      <c r="W232" s="13">
        <f t="shared" si="54"/>
        <v>-5.4187212317772437E-3</v>
      </c>
    </row>
    <row r="233" spans="1:23" x14ac:dyDescent="0.2">
      <c r="A233" s="1">
        <v>44851</v>
      </c>
      <c r="B233" s="4">
        <v>141.070007</v>
      </c>
      <c r="C233" s="4">
        <v>142.89999399999999</v>
      </c>
      <c r="D233" s="4">
        <v>140.270004</v>
      </c>
      <c r="E233" s="4">
        <v>142.41000399999999</v>
      </c>
      <c r="F233" s="4">
        <v>141.38389599999999</v>
      </c>
      <c r="G233" s="2">
        <v>85250900</v>
      </c>
      <c r="H233" s="4">
        <f t="shared" si="47"/>
        <v>85.250900000000001</v>
      </c>
      <c r="I233" s="10">
        <f t="shared" si="48"/>
        <v>4.0299989999999752</v>
      </c>
      <c r="J233" s="6" t="b">
        <f t="shared" si="42"/>
        <v>0</v>
      </c>
      <c r="K233" s="5">
        <f t="shared" si="43"/>
        <v>1.8749482604990816E-2</v>
      </c>
      <c r="L233" s="5">
        <f t="shared" si="49"/>
        <v>9.4988086305261375E-3</v>
      </c>
      <c r="M233" s="5">
        <f t="shared" si="44"/>
        <v>-7.9410563073769695E-3</v>
      </c>
      <c r="N233" s="4">
        <f t="shared" si="50"/>
        <v>142.28100924927165</v>
      </c>
      <c r="O233" s="4">
        <f t="shared" si="51"/>
        <v>145.6750047158265</v>
      </c>
      <c r="P233" s="5">
        <f t="shared" si="52"/>
        <v>-2.3854170591443354E-2</v>
      </c>
      <c r="Q233" s="5">
        <f t="shared" si="45"/>
        <v>-1.4134038406688785E-2</v>
      </c>
      <c r="S233" s="13">
        <f t="shared" si="46"/>
        <v>4.3504382910575486E-3</v>
      </c>
      <c r="T233" s="20" t="b">
        <f t="shared" si="53"/>
        <v>0</v>
      </c>
      <c r="U233" s="13"/>
      <c r="V233" s="13"/>
      <c r="W233" s="13">
        <f t="shared" si="54"/>
        <v>1.8135680296987245E-4</v>
      </c>
    </row>
    <row r="234" spans="1:23" x14ac:dyDescent="0.2">
      <c r="A234" s="1">
        <v>44852</v>
      </c>
      <c r="B234" s="4">
        <v>145.490005</v>
      </c>
      <c r="C234" s="4">
        <v>146.699997</v>
      </c>
      <c r="D234" s="4">
        <v>140.61000100000001</v>
      </c>
      <c r="E234" s="4">
        <v>143.75</v>
      </c>
      <c r="F234" s="4">
        <v>142.71423300000001</v>
      </c>
      <c r="G234" s="2">
        <v>99136600</v>
      </c>
      <c r="H234" s="4">
        <f t="shared" si="47"/>
        <v>99.136600000000001</v>
      </c>
      <c r="I234" s="10">
        <f t="shared" si="48"/>
        <v>1.3399960000000135</v>
      </c>
      <c r="J234" s="6" t="b">
        <f t="shared" si="42"/>
        <v>0</v>
      </c>
      <c r="K234" s="5">
        <f t="shared" si="43"/>
        <v>4.3311257781727661E-2</v>
      </c>
      <c r="L234" s="5">
        <f t="shared" si="49"/>
        <v>-1.1959618806803921E-2</v>
      </c>
      <c r="M234" s="5">
        <f t="shared" si="44"/>
        <v>-1.4965023718334202E-2</v>
      </c>
      <c r="N234" s="4">
        <f t="shared" si="50"/>
        <v>142.52584104105972</v>
      </c>
      <c r="O234" s="4">
        <f t="shared" si="51"/>
        <v>145.50761300140681</v>
      </c>
      <c r="P234" s="5">
        <f t="shared" si="52"/>
        <v>-2.0920921697898151E-2</v>
      </c>
      <c r="Q234" s="5">
        <f t="shared" si="45"/>
        <v>-1.3442053925559945E-2</v>
      </c>
      <c r="S234" s="13">
        <f t="shared" si="46"/>
        <v>2.9287011593481908E-2</v>
      </c>
      <c r="T234" s="20" t="b">
        <f t="shared" si="53"/>
        <v>0</v>
      </c>
      <c r="U234" s="13"/>
      <c r="V234" s="13"/>
      <c r="W234" s="13">
        <f t="shared" si="54"/>
        <v>1.7207622653219704E-3</v>
      </c>
    </row>
    <row r="235" spans="1:23" x14ac:dyDescent="0.2">
      <c r="A235" s="1">
        <v>44853</v>
      </c>
      <c r="B235" s="4">
        <v>141.69000199999999</v>
      </c>
      <c r="C235" s="4">
        <v>144.949997</v>
      </c>
      <c r="D235" s="4">
        <v>141.5</v>
      </c>
      <c r="E235" s="4">
        <v>143.86000100000001</v>
      </c>
      <c r="F235" s="4">
        <v>142.823441</v>
      </c>
      <c r="G235" s="2">
        <v>61758300</v>
      </c>
      <c r="H235" s="4">
        <f t="shared" si="47"/>
        <v>61.758299999999998</v>
      </c>
      <c r="I235" s="10">
        <f t="shared" si="48"/>
        <v>0.11000100000001112</v>
      </c>
      <c r="J235" s="6" t="b">
        <f t="shared" si="42"/>
        <v>0</v>
      </c>
      <c r="K235" s="5">
        <f t="shared" si="43"/>
        <v>2.438160424028266E-2</v>
      </c>
      <c r="L235" s="5">
        <f t="shared" si="49"/>
        <v>1.5315117293879483E-2</v>
      </c>
      <c r="M235" s="5">
        <f t="shared" si="44"/>
        <v>-9.3529399293286394E-3</v>
      </c>
      <c r="N235" s="4">
        <f t="shared" si="50"/>
        <v>142.74820103421644</v>
      </c>
      <c r="O235" s="4">
        <f t="shared" si="51"/>
        <v>145.36434239258884</v>
      </c>
      <c r="P235" s="5">
        <f t="shared" si="52"/>
        <v>-1.8326965519833902E-2</v>
      </c>
      <c r="Q235" s="5">
        <f t="shared" si="45"/>
        <v>-8.7440754081184163E-3</v>
      </c>
      <c r="S235" s="13">
        <f t="shared" si="46"/>
        <v>1.5424334246116311E-2</v>
      </c>
      <c r="T235" s="20" t="b">
        <f t="shared" si="53"/>
        <v>0</v>
      </c>
      <c r="U235" s="13"/>
      <c r="V235" s="13"/>
      <c r="W235" s="13">
        <f t="shared" si="54"/>
        <v>1.5601380881706654E-3</v>
      </c>
    </row>
    <row r="236" spans="1:23" x14ac:dyDescent="0.2">
      <c r="A236" s="1">
        <v>44854</v>
      </c>
      <c r="B236" s="4">
        <v>143.020004</v>
      </c>
      <c r="C236" s="4">
        <v>145.88999899999999</v>
      </c>
      <c r="D236" s="4">
        <v>142.64999399999999</v>
      </c>
      <c r="E236" s="4">
        <v>143.38999899999999</v>
      </c>
      <c r="F236" s="4">
        <v>142.35681199999999</v>
      </c>
      <c r="G236" s="2">
        <v>64522000</v>
      </c>
      <c r="H236" s="4">
        <f t="shared" si="47"/>
        <v>64.522000000000006</v>
      </c>
      <c r="I236" s="10">
        <f t="shared" si="48"/>
        <v>-0.47000200000002224</v>
      </c>
      <c r="J236" s="6" t="b">
        <f t="shared" si="42"/>
        <v>1</v>
      </c>
      <c r="K236" s="5">
        <f t="shared" si="43"/>
        <v>2.2712969760096846E-2</v>
      </c>
      <c r="L236" s="5">
        <f t="shared" si="49"/>
        <v>2.5870157296317008E-3</v>
      </c>
      <c r="M236" s="5">
        <f t="shared" si="44"/>
        <v>2.0552542049178187E-3</v>
      </c>
      <c r="N236" s="4">
        <f t="shared" si="50"/>
        <v>142.85516736184704</v>
      </c>
      <c r="O236" s="4">
        <f t="shared" si="51"/>
        <v>145.19266035845067</v>
      </c>
      <c r="P236" s="5">
        <f t="shared" si="52"/>
        <v>-1.6362677246968903E-2</v>
      </c>
      <c r="Q236" s="5">
        <f t="shared" si="45"/>
        <v>-1.4362333938355079E-3</v>
      </c>
      <c r="S236" s="13">
        <f t="shared" si="46"/>
        <v>2.1244115240618713E-2</v>
      </c>
      <c r="T236" s="20" t="b">
        <f t="shared" si="53"/>
        <v>1</v>
      </c>
      <c r="U236" s="13"/>
      <c r="V236" s="13"/>
      <c r="W236" s="13">
        <f t="shared" si="54"/>
        <v>7.4933573141816373E-4</v>
      </c>
    </row>
    <row r="237" spans="1:23" x14ac:dyDescent="0.2">
      <c r="A237" s="1">
        <v>44855</v>
      </c>
      <c r="B237" s="4">
        <v>142.86999499999999</v>
      </c>
      <c r="C237" s="4">
        <v>147.85000600000001</v>
      </c>
      <c r="D237" s="4">
        <v>142.64999399999999</v>
      </c>
      <c r="E237" s="4">
        <v>147.270004</v>
      </c>
      <c r="F237" s="4">
        <v>146.208878</v>
      </c>
      <c r="G237" s="2">
        <v>86548600</v>
      </c>
      <c r="H237" s="4">
        <f t="shared" si="47"/>
        <v>86.548599999999993</v>
      </c>
      <c r="I237" s="10">
        <f t="shared" si="48"/>
        <v>3.8800050000000113</v>
      </c>
      <c r="J237" s="6" t="b">
        <f t="shared" si="42"/>
        <v>0</v>
      </c>
      <c r="K237" s="5">
        <f t="shared" si="43"/>
        <v>3.6452942297354851E-2</v>
      </c>
      <c r="L237" s="5">
        <f t="shared" si="49"/>
        <v>3.0797292321596368E-2</v>
      </c>
      <c r="M237" s="5">
        <f t="shared" si="44"/>
        <v>-2.4948364175886376E-2</v>
      </c>
      <c r="N237" s="4">
        <f t="shared" si="50"/>
        <v>143.59097346820587</v>
      </c>
      <c r="O237" s="4">
        <f t="shared" si="51"/>
        <v>145.37329893597669</v>
      </c>
      <c r="P237" s="5">
        <f t="shared" si="52"/>
        <v>-1.2412517477398835E-2</v>
      </c>
      <c r="Q237" s="5">
        <f t="shared" si="45"/>
        <v>-6.5531937382835191E-3</v>
      </c>
      <c r="S237" s="13">
        <f t="shared" si="46"/>
        <v>2.9660865365866294E-2</v>
      </c>
      <c r="T237" s="20" t="b">
        <f t="shared" si="53"/>
        <v>0</v>
      </c>
      <c r="U237" s="13"/>
      <c r="V237" s="13"/>
      <c r="W237" s="13">
        <f t="shared" si="54"/>
        <v>5.1507139709903943E-3</v>
      </c>
    </row>
    <row r="238" spans="1:23" x14ac:dyDescent="0.2">
      <c r="A238" s="1">
        <v>44858</v>
      </c>
      <c r="B238" s="4">
        <v>147.19000199999999</v>
      </c>
      <c r="C238" s="4">
        <v>150.229996</v>
      </c>
      <c r="D238" s="4">
        <v>146</v>
      </c>
      <c r="E238" s="4">
        <v>149.449997</v>
      </c>
      <c r="F238" s="4">
        <v>148.37313800000001</v>
      </c>
      <c r="G238" s="2">
        <v>75981900</v>
      </c>
      <c r="H238" s="4">
        <f t="shared" si="47"/>
        <v>75.981899999999996</v>
      </c>
      <c r="I238" s="10">
        <f t="shared" si="48"/>
        <v>2.1799929999999961</v>
      </c>
      <c r="J238" s="6" t="b">
        <f t="shared" si="42"/>
        <v>0</v>
      </c>
      <c r="K238" s="5">
        <f t="shared" si="43"/>
        <v>2.8972575342465754E-2</v>
      </c>
      <c r="L238" s="5">
        <f t="shared" si="49"/>
        <v>1.5354269782535934E-2</v>
      </c>
      <c r="M238" s="5">
        <f t="shared" si="44"/>
        <v>-1.6254369863013776E-2</v>
      </c>
      <c r="N238" s="4">
        <f t="shared" si="50"/>
        <v>144.56747739017158</v>
      </c>
      <c r="O238" s="4">
        <f t="shared" si="51"/>
        <v>145.72779441980481</v>
      </c>
      <c r="P238" s="5">
        <f t="shared" si="52"/>
        <v>-8.0261276642578944E-3</v>
      </c>
      <c r="Q238" s="5">
        <f t="shared" si="45"/>
        <v>9.9090240466893197E-3</v>
      </c>
      <c r="S238" s="13">
        <f t="shared" si="46"/>
        <v>3.9168689334918086E-2</v>
      </c>
      <c r="T238" s="20" t="b">
        <f t="shared" si="53"/>
        <v>0</v>
      </c>
      <c r="U238" s="13"/>
      <c r="V238" s="13"/>
      <c r="W238" s="13">
        <f t="shared" si="54"/>
        <v>6.8005940650713685E-3</v>
      </c>
    </row>
    <row r="239" spans="1:23" x14ac:dyDescent="0.2">
      <c r="A239" s="1">
        <v>44859</v>
      </c>
      <c r="B239" s="4">
        <v>150.08999600000001</v>
      </c>
      <c r="C239" s="4">
        <v>152.490005</v>
      </c>
      <c r="D239" s="4">
        <v>149.36000100000001</v>
      </c>
      <c r="E239" s="4">
        <v>152.33999600000001</v>
      </c>
      <c r="F239" s="4">
        <v>151.24232499999999</v>
      </c>
      <c r="G239" s="2">
        <v>74732300</v>
      </c>
      <c r="H239" s="4">
        <f t="shared" si="47"/>
        <v>74.732299999999995</v>
      </c>
      <c r="I239" s="10">
        <f t="shared" si="48"/>
        <v>2.8899990000000173</v>
      </c>
      <c r="J239" s="6" t="b">
        <f t="shared" si="42"/>
        <v>0</v>
      </c>
      <c r="K239" s="5">
        <f t="shared" si="43"/>
        <v>2.0956105912184515E-2</v>
      </c>
      <c r="L239" s="5">
        <f t="shared" si="49"/>
        <v>1.4991005796282384E-2</v>
      </c>
      <c r="M239" s="5">
        <f t="shared" si="44"/>
        <v>-1.2602597666024271E-2</v>
      </c>
      <c r="N239" s="4">
        <f t="shared" si="50"/>
        <v>145.8628971584763</v>
      </c>
      <c r="O239" s="4">
        <f t="shared" si="51"/>
        <v>146.30276847025655</v>
      </c>
      <c r="P239" s="5">
        <f t="shared" si="52"/>
        <v>-3.0156490810842912E-3</v>
      </c>
      <c r="Q239" s="5">
        <f t="shared" si="45"/>
        <v>2.3975280277918769E-2</v>
      </c>
      <c r="S239" s="13">
        <f t="shared" si="46"/>
        <v>4.5433814702881659E-2</v>
      </c>
      <c r="T239" s="20" t="b">
        <f t="shared" si="53"/>
        <v>0</v>
      </c>
      <c r="U239" s="13"/>
      <c r="V239" s="13"/>
      <c r="W239" s="13">
        <f t="shared" si="54"/>
        <v>8.9606583146535183E-3</v>
      </c>
    </row>
    <row r="240" spans="1:23" x14ac:dyDescent="0.2">
      <c r="A240" s="1">
        <v>44860</v>
      </c>
      <c r="B240" s="4">
        <v>150.96000699999999</v>
      </c>
      <c r="C240" s="4">
        <v>151.990005</v>
      </c>
      <c r="D240" s="4">
        <v>148.03999300000001</v>
      </c>
      <c r="E240" s="4">
        <v>149.35000600000001</v>
      </c>
      <c r="F240" s="4">
        <v>148.27387999999999</v>
      </c>
      <c r="G240" s="2">
        <v>88194300</v>
      </c>
      <c r="H240" s="4">
        <f t="shared" si="47"/>
        <v>88.194299999999998</v>
      </c>
      <c r="I240" s="10">
        <f t="shared" si="48"/>
        <v>-2.9899900000000059</v>
      </c>
      <c r="J240" s="6" t="b">
        <f t="shared" si="42"/>
        <v>1</v>
      </c>
      <c r="K240" s="5">
        <f t="shared" si="43"/>
        <v>2.6682060164647445E-2</v>
      </c>
      <c r="L240" s="5">
        <f t="shared" si="49"/>
        <v>-1.0665082971279823E-2</v>
      </c>
      <c r="M240" s="5">
        <f t="shared" si="44"/>
        <v>-1.5798906448204271E-3</v>
      </c>
      <c r="N240" s="4">
        <f t="shared" si="50"/>
        <v>146.44408196539692</v>
      </c>
      <c r="O240" s="4">
        <f t="shared" si="51"/>
        <v>146.56774564675598</v>
      </c>
      <c r="P240" s="5">
        <f t="shared" si="52"/>
        <v>-8.4444300991475007E-4</v>
      </c>
      <c r="Q240" s="5">
        <f t="shared" si="45"/>
        <v>1.0897750275632079E-2</v>
      </c>
      <c r="S240" s="13">
        <f t="shared" si="46"/>
        <v>3.7870584868793244E-2</v>
      </c>
      <c r="T240" s="20" t="b">
        <f t="shared" si="53"/>
        <v>1</v>
      </c>
      <c r="U240" s="13"/>
      <c r="V240" s="13"/>
      <c r="W240" s="13">
        <f t="shared" si="54"/>
        <v>3.9844595043877088E-3</v>
      </c>
    </row>
    <row r="241" spans="1:23" x14ac:dyDescent="0.2">
      <c r="A241" s="1">
        <v>44861</v>
      </c>
      <c r="B241" s="4">
        <v>148.070007</v>
      </c>
      <c r="C241" s="4">
        <v>149.050003</v>
      </c>
      <c r="D241" s="4">
        <v>144.13000500000001</v>
      </c>
      <c r="E241" s="4">
        <v>144.800003</v>
      </c>
      <c r="F241" s="4">
        <v>143.756653</v>
      </c>
      <c r="G241" s="2">
        <v>109180200</v>
      </c>
      <c r="H241" s="4">
        <f t="shared" si="47"/>
        <v>109.1802</v>
      </c>
      <c r="I241" s="10">
        <f t="shared" si="48"/>
        <v>-4.5500030000000038</v>
      </c>
      <c r="J241" s="6" t="b">
        <f t="shared" si="42"/>
        <v>1</v>
      </c>
      <c r="K241" s="5">
        <f t="shared" si="43"/>
        <v>3.4135834519675431E-2</v>
      </c>
      <c r="L241" s="5">
        <f t="shared" si="49"/>
        <v>-2.2084175359024599E-2</v>
      </c>
      <c r="M241" s="5">
        <f t="shared" si="44"/>
        <v>2.5903835915360661E-3</v>
      </c>
      <c r="N241" s="4">
        <f t="shared" si="50"/>
        <v>146.17006880449742</v>
      </c>
      <c r="O241" s="4">
        <f t="shared" si="51"/>
        <v>146.41402889486415</v>
      </c>
      <c r="P241" s="5">
        <f t="shared" si="52"/>
        <v>-1.6690153624612694E-3</v>
      </c>
      <c r="Q241" s="5">
        <f t="shared" si="45"/>
        <v>-1.3956782131819301E-2</v>
      </c>
      <c r="S241" s="13">
        <f t="shared" si="46"/>
        <v>1.9702625982577181E-2</v>
      </c>
      <c r="T241" s="20" t="b">
        <f t="shared" si="53"/>
        <v>1</v>
      </c>
      <c r="U241" s="13"/>
      <c r="V241" s="13"/>
      <c r="W241" s="13">
        <f t="shared" si="54"/>
        <v>-1.8711111929005518E-3</v>
      </c>
    </row>
    <row r="242" spans="1:23" x14ac:dyDescent="0.2">
      <c r="A242" s="1">
        <v>44862</v>
      </c>
      <c r="B242" s="4">
        <v>148.199997</v>
      </c>
      <c r="C242" s="4">
        <v>157.5</v>
      </c>
      <c r="D242" s="4">
        <v>147.820007</v>
      </c>
      <c r="E242" s="4">
        <v>155.740005</v>
      </c>
      <c r="F242" s="4">
        <v>154.61785900000001</v>
      </c>
      <c r="G242" s="2">
        <v>164762400</v>
      </c>
      <c r="H242" s="4">
        <f t="shared" si="47"/>
        <v>164.76240000000001</v>
      </c>
      <c r="I242" s="10">
        <f t="shared" si="48"/>
        <v>10.940001999999993</v>
      </c>
      <c r="J242" s="6" t="b">
        <f t="shared" si="42"/>
        <v>0</v>
      </c>
      <c r="K242" s="5">
        <f t="shared" si="43"/>
        <v>6.5484998928460311E-2</v>
      </c>
      <c r="L242" s="5">
        <f t="shared" si="49"/>
        <v>5.0877247993466559E-2</v>
      </c>
      <c r="M242" s="5">
        <f t="shared" si="44"/>
        <v>-4.5987360831338656E-2</v>
      </c>
      <c r="N242" s="4">
        <f t="shared" si="50"/>
        <v>147.76505817041451</v>
      </c>
      <c r="O242" s="4">
        <f t="shared" si="51"/>
        <v>147.224983338789</v>
      </c>
      <c r="P242" s="5">
        <f t="shared" si="52"/>
        <v>3.6549563091068911E-3</v>
      </c>
      <c r="Q242" s="5">
        <f t="shared" si="45"/>
        <v>3.7186619262943155E-4</v>
      </c>
      <c r="S242" s="13">
        <f t="shared" si="46"/>
        <v>6.5881216778315613E-2</v>
      </c>
      <c r="T242" s="20" t="b">
        <f t="shared" si="53"/>
        <v>0</v>
      </c>
      <c r="U242" s="13"/>
      <c r="V242" s="13"/>
      <c r="W242" s="13">
        <f t="shared" si="54"/>
        <v>1.0911873949039363E-2</v>
      </c>
    </row>
    <row r="243" spans="1:23" x14ac:dyDescent="0.2">
      <c r="A243" s="1">
        <v>44865</v>
      </c>
      <c r="B243" s="4">
        <v>153.16000399999999</v>
      </c>
      <c r="C243" s="4">
        <v>154.240005</v>
      </c>
      <c r="D243" s="4">
        <v>151.91999799999999</v>
      </c>
      <c r="E243" s="4">
        <v>153.33999600000001</v>
      </c>
      <c r="F243" s="4">
        <v>152.23512299999999</v>
      </c>
      <c r="G243" s="2">
        <v>97943200</v>
      </c>
      <c r="H243" s="4">
        <f t="shared" si="47"/>
        <v>97.943200000000004</v>
      </c>
      <c r="I243" s="10">
        <f t="shared" si="48"/>
        <v>-2.400008999999983</v>
      </c>
      <c r="J243" s="6" t="b">
        <f t="shared" si="42"/>
        <v>0</v>
      </c>
      <c r="K243" s="5">
        <f t="shared" si="43"/>
        <v>1.5271241643907894E-2</v>
      </c>
      <c r="L243" s="5">
        <f t="shared" si="49"/>
        <v>1.1751893137847335E-3</v>
      </c>
      <c r="M243" s="5">
        <f t="shared" si="44"/>
        <v>-2.0742825444218E-3</v>
      </c>
      <c r="N243" s="4">
        <f t="shared" si="50"/>
        <v>148.69421447534543</v>
      </c>
      <c r="O243" s="4">
        <f t="shared" si="51"/>
        <v>147.75672357019866</v>
      </c>
      <c r="P243" s="5">
        <f t="shared" si="52"/>
        <v>6.3048243568495843E-3</v>
      </c>
      <c r="Q243" s="5">
        <f t="shared" si="45"/>
        <v>2.1694075563305912E-2</v>
      </c>
      <c r="S243" s="13">
        <f t="shared" si="46"/>
        <v>3.7296612677382247E-2</v>
      </c>
      <c r="T243" s="20" t="b">
        <f t="shared" si="53"/>
        <v>1</v>
      </c>
      <c r="U243" s="13"/>
      <c r="V243" s="13"/>
      <c r="W243" s="13">
        <f t="shared" si="54"/>
        <v>6.2880650976318772E-3</v>
      </c>
    </row>
    <row r="244" spans="1:23" x14ac:dyDescent="0.2">
      <c r="A244" s="1">
        <v>44866</v>
      </c>
      <c r="B244" s="4">
        <v>155.08000200000001</v>
      </c>
      <c r="C244" s="4">
        <v>155.449997</v>
      </c>
      <c r="D244" s="4">
        <v>149.13000500000001</v>
      </c>
      <c r="E244" s="4">
        <v>150.64999399999999</v>
      </c>
      <c r="F244" s="4">
        <v>149.564514</v>
      </c>
      <c r="G244" s="2">
        <v>80379300</v>
      </c>
      <c r="H244" s="4">
        <f t="shared" si="47"/>
        <v>80.379300000000001</v>
      </c>
      <c r="I244" s="10">
        <f t="shared" si="48"/>
        <v>-2.6900020000000211</v>
      </c>
      <c r="J244" s="6" t="b">
        <f t="shared" si="42"/>
        <v>1</v>
      </c>
      <c r="K244" s="5">
        <f t="shared" si="43"/>
        <v>4.2379077235328896E-2</v>
      </c>
      <c r="L244" s="5">
        <f t="shared" si="49"/>
        <v>-2.8565952688084276E-2</v>
      </c>
      <c r="M244" s="5">
        <f t="shared" si="44"/>
        <v>-2.9136255980142384E-3</v>
      </c>
      <c r="N244" s="4">
        <f t="shared" si="50"/>
        <v>149.02017772945453</v>
      </c>
      <c r="O244" s="4">
        <f t="shared" si="51"/>
        <v>148.00831230322487</v>
      </c>
      <c r="P244" s="5">
        <f t="shared" si="52"/>
        <v>6.7901236037088801E-3</v>
      </c>
      <c r="Q244" s="5">
        <f t="shared" si="45"/>
        <v>7.3699597073942076E-4</v>
      </c>
      <c r="S244" s="13">
        <f t="shared" si="46"/>
        <v>4.3147306415234406E-2</v>
      </c>
      <c r="T244" s="20" t="b">
        <f t="shared" si="53"/>
        <v>1</v>
      </c>
      <c r="U244" s="13"/>
      <c r="V244" s="13"/>
      <c r="W244" s="13">
        <f t="shared" si="54"/>
        <v>2.1921717348535106E-3</v>
      </c>
    </row>
    <row r="245" spans="1:23" x14ac:dyDescent="0.2">
      <c r="A245" s="1">
        <v>44867</v>
      </c>
      <c r="B245" s="4">
        <v>148.949997</v>
      </c>
      <c r="C245" s="4">
        <v>152.16999799999999</v>
      </c>
      <c r="D245" s="4">
        <v>145</v>
      </c>
      <c r="E245" s="4">
        <v>145.029999</v>
      </c>
      <c r="F245" s="4">
        <v>143.98500100000001</v>
      </c>
      <c r="G245" s="2">
        <v>93604600</v>
      </c>
      <c r="H245" s="4">
        <f t="shared" si="47"/>
        <v>93.604600000000005</v>
      </c>
      <c r="I245" s="10">
        <f t="shared" si="48"/>
        <v>-5.6199949999999887</v>
      </c>
      <c r="J245" s="6" t="b">
        <f t="shared" si="42"/>
        <v>1</v>
      </c>
      <c r="K245" s="5">
        <f t="shared" si="43"/>
        <v>4.9448262068965465E-2</v>
      </c>
      <c r="L245" s="5">
        <f t="shared" si="49"/>
        <v>-2.6317543329658428E-2</v>
      </c>
      <c r="M245" s="5">
        <f t="shared" si="44"/>
        <v>6.9999931034481992E-3</v>
      </c>
      <c r="N245" s="4">
        <f t="shared" si="50"/>
        <v>148.35514794121212</v>
      </c>
      <c r="O245" s="4">
        <f t="shared" si="51"/>
        <v>147.74932853772705</v>
      </c>
      <c r="P245" s="5">
        <f t="shared" si="52"/>
        <v>4.0835752037747704E-3</v>
      </c>
      <c r="Q245" s="5">
        <f t="shared" si="45"/>
        <v>-2.2615648919319265E-2</v>
      </c>
      <c r="S245" s="13">
        <f t="shared" si="46"/>
        <v>2.5714308615023985E-2</v>
      </c>
      <c r="T245" s="20" t="b">
        <f t="shared" si="53"/>
        <v>1</v>
      </c>
      <c r="U245" s="13"/>
      <c r="V245" s="13"/>
      <c r="W245" s="13">
        <f t="shared" si="54"/>
        <v>-4.4626828284272052E-3</v>
      </c>
    </row>
    <row r="246" spans="1:23" x14ac:dyDescent="0.2">
      <c r="A246" s="1">
        <v>44868</v>
      </c>
      <c r="B246" s="4">
        <v>142.05999800000001</v>
      </c>
      <c r="C246" s="4">
        <v>142.800003</v>
      </c>
      <c r="D246" s="4">
        <v>138.75</v>
      </c>
      <c r="E246" s="4">
        <v>138.88000500000001</v>
      </c>
      <c r="F246" s="4">
        <v>137.87930299999999</v>
      </c>
      <c r="G246" s="2">
        <v>97918500</v>
      </c>
      <c r="H246" s="4">
        <f t="shared" si="47"/>
        <v>97.918499999999995</v>
      </c>
      <c r="I246" s="10">
        <f t="shared" si="48"/>
        <v>-6.1499939999999924</v>
      </c>
      <c r="J246" s="6" t="b">
        <f t="shared" si="42"/>
        <v>1</v>
      </c>
      <c r="K246" s="5">
        <f t="shared" si="43"/>
        <v>2.9189210810810839E-2</v>
      </c>
      <c r="L246" s="5">
        <f t="shared" si="49"/>
        <v>-2.238485882563504E-2</v>
      </c>
      <c r="M246" s="5">
        <f t="shared" si="44"/>
        <v>6.2752936936937434E-3</v>
      </c>
      <c r="N246" s="4">
        <f t="shared" si="50"/>
        <v>146.7759574510101</v>
      </c>
      <c r="O246" s="4">
        <f t="shared" si="51"/>
        <v>146.97808301270732</v>
      </c>
      <c r="P246" s="5">
        <f t="shared" si="52"/>
        <v>-1.3771026618217062E-3</v>
      </c>
      <c r="Q246" s="5">
        <f t="shared" si="45"/>
        <v>-5.4681690314906994E-2</v>
      </c>
      <c r="S246" s="13">
        <f t="shared" si="46"/>
        <v>-2.708859489018945E-2</v>
      </c>
      <c r="T246" s="20" t="b">
        <f t="shared" si="53"/>
        <v>1</v>
      </c>
      <c r="U246" s="13"/>
      <c r="V246" s="13"/>
      <c r="W246" s="13">
        <f t="shared" si="54"/>
        <v>-1.064466256895784E-2</v>
      </c>
    </row>
    <row r="247" spans="1:23" x14ac:dyDescent="0.2">
      <c r="A247" s="1">
        <v>44869</v>
      </c>
      <c r="B247" s="4">
        <v>142.08999600000001</v>
      </c>
      <c r="C247" s="4">
        <v>142.66999799999999</v>
      </c>
      <c r="D247" s="4">
        <v>134.38000500000001</v>
      </c>
      <c r="E247" s="4">
        <v>138.38000500000001</v>
      </c>
      <c r="F247" s="4">
        <v>137.61080899999999</v>
      </c>
      <c r="G247" s="2">
        <v>140814800</v>
      </c>
      <c r="H247" s="4">
        <f t="shared" si="47"/>
        <v>140.81479999999999</v>
      </c>
      <c r="I247" s="10">
        <f t="shared" si="48"/>
        <v>-0.5</v>
      </c>
      <c r="J247" s="6" t="b">
        <f t="shared" si="42"/>
        <v>1</v>
      </c>
      <c r="K247" s="5">
        <f t="shared" si="43"/>
        <v>6.1690673400406411E-2</v>
      </c>
      <c r="L247" s="5">
        <f t="shared" si="49"/>
        <v>-2.6110149232462517E-2</v>
      </c>
      <c r="M247" s="5">
        <f t="shared" si="44"/>
        <v>-2.404229706644212E-2</v>
      </c>
      <c r="N247" s="4">
        <f t="shared" si="50"/>
        <v>145.37663204250842</v>
      </c>
      <c r="O247" s="4">
        <f t="shared" si="51"/>
        <v>146.23042405508059</v>
      </c>
      <c r="P247" s="5">
        <f t="shared" si="52"/>
        <v>-5.8729659683030809E-3</v>
      </c>
      <c r="Q247" s="5">
        <f t="shared" si="45"/>
        <v>-7.5642329086926238E-2</v>
      </c>
      <c r="R247" s="38"/>
      <c r="S247" s="13">
        <f t="shared" si="46"/>
        <v>-1.8618081905467456E-2</v>
      </c>
      <c r="T247" s="20" t="b">
        <f t="shared" si="53"/>
        <v>1</v>
      </c>
      <c r="U247" s="13"/>
      <c r="V247" s="13"/>
      <c r="W247" s="13">
        <f t="shared" si="54"/>
        <v>-9.5337508458681938E-3</v>
      </c>
    </row>
    <row r="248" spans="1:23" x14ac:dyDescent="0.2">
      <c r="A248" s="1">
        <v>44872</v>
      </c>
      <c r="B248" s="4">
        <v>137.11000100000001</v>
      </c>
      <c r="C248" s="4">
        <v>139.14999399999999</v>
      </c>
      <c r="D248" s="4">
        <v>135.66999799999999</v>
      </c>
      <c r="E248" s="4">
        <v>138.91999799999999</v>
      </c>
      <c r="F248" s="4">
        <v>138.14781199999999</v>
      </c>
      <c r="G248" s="2">
        <v>83374600</v>
      </c>
      <c r="H248" s="4">
        <f t="shared" si="47"/>
        <v>83.374600000000001</v>
      </c>
      <c r="I248" s="10">
        <f t="shared" si="48"/>
        <v>0.53999299999998129</v>
      </c>
      <c r="J248" s="6" t="b">
        <f t="shared" si="42"/>
        <v>0</v>
      </c>
      <c r="K248" s="5">
        <f t="shared" si="43"/>
        <v>2.5650446313119281E-2</v>
      </c>
      <c r="L248" s="5">
        <f t="shared" si="49"/>
        <v>1.3201057448755917E-2</v>
      </c>
      <c r="M248" s="5">
        <f t="shared" si="44"/>
        <v>-1.8263536791678844E-2</v>
      </c>
      <c r="N248" s="4">
        <f t="shared" si="50"/>
        <v>144.30052636875701</v>
      </c>
      <c r="O248" s="4">
        <f t="shared" si="51"/>
        <v>145.59473483289966</v>
      </c>
      <c r="P248" s="5">
        <f t="shared" si="52"/>
        <v>-8.9688409093902632E-3</v>
      </c>
      <c r="Q248" s="5">
        <f t="shared" si="45"/>
        <v>-5.9809403236006746E-2</v>
      </c>
      <c r="R248" s="38"/>
      <c r="S248" s="13">
        <f t="shared" si="46"/>
        <v>-3.5693094809612365E-2</v>
      </c>
      <c r="T248" s="20" t="b">
        <f t="shared" si="53"/>
        <v>0</v>
      </c>
      <c r="U248" s="13">
        <f t="shared" ref="U248:U251" si="56">(E248-E247)/E247</f>
        <v>3.9022472936027226E-3</v>
      </c>
      <c r="V248" s="13"/>
      <c r="W248" s="13">
        <f t="shared" si="54"/>
        <v>-7.4021915257794554E-3</v>
      </c>
    </row>
    <row r="249" spans="1:23" x14ac:dyDescent="0.2">
      <c r="A249" s="1">
        <v>44873</v>
      </c>
      <c r="B249" s="4">
        <v>140.41000399999999</v>
      </c>
      <c r="C249" s="4">
        <v>141.429993</v>
      </c>
      <c r="D249" s="4">
        <v>137.490005</v>
      </c>
      <c r="E249" s="4">
        <v>139.5</v>
      </c>
      <c r="F249" s="4">
        <v>138.724594</v>
      </c>
      <c r="G249" s="2">
        <v>89908500</v>
      </c>
      <c r="H249" s="4">
        <f t="shared" si="47"/>
        <v>89.908500000000004</v>
      </c>
      <c r="I249" s="10">
        <f t="shared" si="48"/>
        <v>0.58000200000000746</v>
      </c>
      <c r="J249" s="6" t="b">
        <f t="shared" si="42"/>
        <v>0</v>
      </c>
      <c r="K249" s="5">
        <f t="shared" si="43"/>
        <v>2.8656541251853178E-2</v>
      </c>
      <c r="L249" s="5">
        <f t="shared" si="49"/>
        <v>-6.4810481737468404E-3</v>
      </c>
      <c r="M249" s="5">
        <f t="shared" si="44"/>
        <v>-8.9794818176055762E-3</v>
      </c>
      <c r="N249" s="4">
        <f t="shared" si="50"/>
        <v>143.50043864063085</v>
      </c>
      <c r="O249" s="4">
        <f t="shared" si="51"/>
        <v>145.0647578909084</v>
      </c>
      <c r="P249" s="5">
        <f t="shared" si="52"/>
        <v>-1.0901146122591895E-2</v>
      </c>
      <c r="Q249" s="5">
        <f t="shared" si="45"/>
        <v>-4.188442695762639E-2</v>
      </c>
      <c r="R249" s="38"/>
      <c r="S249" s="13">
        <f t="shared" si="46"/>
        <v>-1.4428148514694665E-2</v>
      </c>
      <c r="T249" s="20" t="b">
        <f t="shared" si="53"/>
        <v>0</v>
      </c>
      <c r="U249" s="13">
        <f t="shared" si="56"/>
        <v>4.1750792423709037E-3</v>
      </c>
      <c r="V249" s="13"/>
      <c r="W249" s="13">
        <f t="shared" si="54"/>
        <v>-5.5445932752979047E-3</v>
      </c>
    </row>
    <row r="250" spans="1:23" x14ac:dyDescent="0.2">
      <c r="A250" s="1">
        <v>44874</v>
      </c>
      <c r="B250" s="4">
        <v>138.5</v>
      </c>
      <c r="C250" s="4">
        <v>138.550003</v>
      </c>
      <c r="D250" s="4">
        <v>134.58999600000001</v>
      </c>
      <c r="E250" s="4">
        <v>134.86999499999999</v>
      </c>
      <c r="F250" s="4">
        <v>134.12033099999999</v>
      </c>
      <c r="G250" s="2">
        <v>74917800</v>
      </c>
      <c r="H250" s="4">
        <f t="shared" si="47"/>
        <v>74.9178</v>
      </c>
      <c r="I250" s="10">
        <f t="shared" si="48"/>
        <v>-4.6300050000000113</v>
      </c>
      <c r="J250" s="6" t="b">
        <f t="shared" si="42"/>
        <v>1</v>
      </c>
      <c r="K250" s="5">
        <f t="shared" si="43"/>
        <v>2.9422744020291002E-2</v>
      </c>
      <c r="L250" s="5">
        <f t="shared" si="49"/>
        <v>-2.6209422382671561E-2</v>
      </c>
      <c r="M250" s="5">
        <f t="shared" si="44"/>
        <v>3.4895981421978819E-3</v>
      </c>
      <c r="N250" s="4">
        <f t="shared" si="50"/>
        <v>142.06203136719236</v>
      </c>
      <c r="O250" s="4">
        <f t="shared" si="51"/>
        <v>144.17825676995983</v>
      </c>
      <c r="P250" s="5">
        <f t="shared" si="52"/>
        <v>-1.489648840299624E-2</v>
      </c>
      <c r="Q250" s="5">
        <f t="shared" si="45"/>
        <v>-5.2596990872804956E-2</v>
      </c>
      <c r="R250" s="38"/>
      <c r="S250" s="13">
        <f t="shared" si="46"/>
        <v>-2.4721794651202073E-2</v>
      </c>
      <c r="T250" s="20" t="b">
        <f t="shared" si="53"/>
        <v>1</v>
      </c>
      <c r="U250" s="13">
        <f t="shared" si="56"/>
        <v>-3.3190000000000081E-2</v>
      </c>
      <c r="V250" s="13"/>
      <c r="W250" s="13">
        <f t="shared" si="54"/>
        <v>-1.0023713425996552E-2</v>
      </c>
    </row>
    <row r="251" spans="1:23" x14ac:dyDescent="0.2">
      <c r="A251" s="1">
        <v>44875</v>
      </c>
      <c r="B251" s="4">
        <v>141.240005</v>
      </c>
      <c r="C251" s="4">
        <v>146.86999499999999</v>
      </c>
      <c r="D251" s="4">
        <v>139.5</v>
      </c>
      <c r="E251" s="4">
        <v>146.86999499999999</v>
      </c>
      <c r="F251" s="4">
        <v>146.053619</v>
      </c>
      <c r="G251" s="2">
        <v>118854000</v>
      </c>
      <c r="H251" s="4">
        <f t="shared" si="47"/>
        <v>118.854</v>
      </c>
      <c r="I251" s="10">
        <f t="shared" si="48"/>
        <v>12</v>
      </c>
      <c r="J251" s="6" t="b">
        <f t="shared" si="42"/>
        <v>0</v>
      </c>
      <c r="K251" s="5">
        <f t="shared" si="43"/>
        <v>5.2831505376344005E-2</v>
      </c>
      <c r="L251" s="5">
        <f t="shared" si="49"/>
        <v>3.986115690097853E-2</v>
      </c>
      <c r="M251" s="5">
        <f t="shared" si="44"/>
        <v>-4.697934767025088E-2</v>
      </c>
      <c r="N251" s="4">
        <f t="shared" si="50"/>
        <v>142.86335863932698</v>
      </c>
      <c r="O251" s="4">
        <f t="shared" si="51"/>
        <v>144.41232096387637</v>
      </c>
      <c r="P251" s="5">
        <f t="shared" si="52"/>
        <v>-1.0842264519763289E-2</v>
      </c>
      <c r="Q251" s="5">
        <f t="shared" si="45"/>
        <v>-2.3542486130527805E-2</v>
      </c>
      <c r="R251" s="38"/>
      <c r="S251" s="13">
        <f t="shared" si="46"/>
        <v>2.8045234263238714E-2</v>
      </c>
      <c r="T251" s="20" t="b">
        <f t="shared" si="53"/>
        <v>0</v>
      </c>
      <c r="U251" s="13">
        <f t="shared" si="56"/>
        <v>8.89745714011482E-2</v>
      </c>
      <c r="V251" s="13"/>
      <c r="W251" s="13">
        <f t="shared" si="54"/>
        <v>5.6406857231500324E-3</v>
      </c>
    </row>
    <row r="252" spans="1:23" x14ac:dyDescent="0.2">
      <c r="A252" s="1">
        <v>44876</v>
      </c>
      <c r="B252" s="4">
        <v>145.820007</v>
      </c>
      <c r="C252" s="4">
        <v>150.009995</v>
      </c>
      <c r="D252" s="4">
        <v>144.36999499999999</v>
      </c>
      <c r="E252" s="4">
        <v>149.699997</v>
      </c>
      <c r="F252" s="4">
        <v>148.86790500000001</v>
      </c>
      <c r="G252" s="2">
        <v>93979700</v>
      </c>
      <c r="H252" s="4">
        <f t="shared" si="47"/>
        <v>93.979699999999994</v>
      </c>
      <c r="I252" s="10">
        <f t="shared" si="48"/>
        <v>2.8300020000000075</v>
      </c>
      <c r="J252" s="6" t="b">
        <f t="shared" si="42"/>
        <v>0</v>
      </c>
      <c r="K252" s="5">
        <f t="shared" si="43"/>
        <v>3.9066289362966418E-2</v>
      </c>
      <c r="L252" s="5">
        <f t="shared" si="49"/>
        <v>2.6608077175582581E-2</v>
      </c>
      <c r="M252" s="5">
        <f t="shared" si="44"/>
        <v>-3.115543503343627E-2</v>
      </c>
      <c r="N252" s="4">
        <f t="shared" si="50"/>
        <v>144.00279836610582</v>
      </c>
      <c r="O252" s="4">
        <f t="shared" si="51"/>
        <v>144.87211888006104</v>
      </c>
      <c r="P252" s="5">
        <f t="shared" si="52"/>
        <v>-6.0368306992555614E-3</v>
      </c>
      <c r="Q252" s="5">
        <f t="shared" si="45"/>
        <v>2.5499270712824908E-3</v>
      </c>
      <c r="R252" s="38"/>
      <c r="S252" s="13">
        <f t="shared" si="46"/>
        <v>4.1715832623070097E-2</v>
      </c>
      <c r="T252" s="20" t="b">
        <f t="shared" si="53"/>
        <v>0</v>
      </c>
      <c r="U252" s="13"/>
      <c r="V252" s="13"/>
      <c r="W252" s="13">
        <f t="shared" si="54"/>
        <v>7.9757310596027444E-3</v>
      </c>
    </row>
    <row r="253" spans="1:23" x14ac:dyDescent="0.2">
      <c r="A253" s="1"/>
      <c r="B253" s="4"/>
      <c r="C253" s="4"/>
      <c r="D253" s="4"/>
      <c r="E253" s="4"/>
      <c r="F253" s="4"/>
      <c r="H253" s="4">
        <f t="shared" si="47"/>
        <v>0</v>
      </c>
      <c r="I253" s="10">
        <f t="shared" si="48"/>
        <v>-149.699997</v>
      </c>
      <c r="J253" s="6" t="b">
        <f t="shared" si="42"/>
        <v>0</v>
      </c>
      <c r="K253" s="5" t="e">
        <f t="shared" si="43"/>
        <v>#DIV/0!</v>
      </c>
      <c r="L253" s="5" t="e">
        <f t="shared" si="49"/>
        <v>#DIV/0!</v>
      </c>
      <c r="M253" s="5" t="e">
        <f t="shared" si="44"/>
        <v>#DIV/0!</v>
      </c>
      <c r="N253" s="4">
        <f t="shared" si="50"/>
        <v>120.00233197175486</v>
      </c>
      <c r="O253" s="4">
        <f t="shared" si="51"/>
        <v>132.27454332527313</v>
      </c>
      <c r="P253" s="5">
        <f t="shared" si="52"/>
        <v>-0.10226644059222785</v>
      </c>
      <c r="Q253" s="5">
        <f t="shared" si="45"/>
        <v>-1</v>
      </c>
      <c r="R253" s="38"/>
      <c r="S253" s="13">
        <f t="shared" si="46"/>
        <v>-1</v>
      </c>
      <c r="T253" s="20" t="b">
        <f t="shared" si="53"/>
        <v>1</v>
      </c>
      <c r="U253" s="13"/>
      <c r="W253" s="13">
        <f t="shared" si="54"/>
        <v>-0.16666666666666663</v>
      </c>
    </row>
    <row r="254" spans="1:23" x14ac:dyDescent="0.2">
      <c r="A254" s="1"/>
      <c r="B254" s="4"/>
      <c r="C254" s="4"/>
      <c r="D254" s="4"/>
      <c r="E254" s="4"/>
      <c r="F254" s="4"/>
      <c r="H254" s="4">
        <f t="shared" si="47"/>
        <v>0</v>
      </c>
      <c r="I254" s="10">
        <f t="shared" si="48"/>
        <v>0</v>
      </c>
      <c r="J254" s="6" t="b">
        <f t="shared" si="42"/>
        <v>0</v>
      </c>
      <c r="K254" s="5" t="e">
        <f t="shared" si="43"/>
        <v>#DIV/0!</v>
      </c>
      <c r="L254" s="5" t="e">
        <f t="shared" si="49"/>
        <v>#DIV/0!</v>
      </c>
      <c r="M254" s="5" t="e">
        <f t="shared" si="44"/>
        <v>#DIV/0!</v>
      </c>
      <c r="N254" s="4">
        <f t="shared" si="50"/>
        <v>100.00194330979571</v>
      </c>
      <c r="O254" s="4">
        <f t="shared" si="51"/>
        <v>120.77240912307546</v>
      </c>
      <c r="P254" s="5">
        <f t="shared" si="52"/>
        <v>-0.20770062186626709</v>
      </c>
      <c r="Q254" s="5">
        <f t="shared" si="45"/>
        <v>-1</v>
      </c>
      <c r="R254" s="38"/>
      <c r="S254" s="13">
        <f t="shared" si="46"/>
        <v>-1</v>
      </c>
      <c r="T254" s="20" t="b">
        <f t="shared" si="53"/>
        <v>0</v>
      </c>
      <c r="U254" s="13"/>
      <c r="W254" s="13">
        <f t="shared" si="54"/>
        <v>-0.16666666666666671</v>
      </c>
    </row>
    <row r="255" spans="1:23" x14ac:dyDescent="0.2">
      <c r="A255" s="1"/>
      <c r="B255" s="4"/>
      <c r="C255" s="4"/>
      <c r="D255" s="4"/>
      <c r="E255" s="4"/>
      <c r="F255" s="4"/>
      <c r="H255" s="4">
        <f t="shared" si="47"/>
        <v>0</v>
      </c>
      <c r="I255" s="10">
        <f t="shared" si="48"/>
        <v>0</v>
      </c>
      <c r="J255" s="6" t="b">
        <f t="shared" si="42"/>
        <v>0</v>
      </c>
      <c r="K255" s="5" t="e">
        <f t="shared" si="43"/>
        <v>#DIV/0!</v>
      </c>
      <c r="L255" s="5" t="e">
        <f t="shared" si="49"/>
        <v>#DIV/0!</v>
      </c>
      <c r="M255" s="5" t="e">
        <f t="shared" si="44"/>
        <v>#DIV/0!</v>
      </c>
      <c r="N255" s="4">
        <f t="shared" si="50"/>
        <v>83.334952758163098</v>
      </c>
      <c r="O255" s="4">
        <f t="shared" si="51"/>
        <v>110.2704605036776</v>
      </c>
      <c r="P255" s="5">
        <f t="shared" si="52"/>
        <v>-0.3232198117839099</v>
      </c>
      <c r="Q255" s="5">
        <f t="shared" si="45"/>
        <v>-1</v>
      </c>
      <c r="R255" s="38"/>
      <c r="S255" s="13">
        <f t="shared" si="46"/>
        <v>-1</v>
      </c>
      <c r="T255" s="20" t="b">
        <f t="shared" si="53"/>
        <v>0</v>
      </c>
      <c r="W255" s="13">
        <f t="shared" si="54"/>
        <v>-0.16666666666666657</v>
      </c>
    </row>
  </sheetData>
  <mergeCells count="1">
    <mergeCell ref="R201:R202"/>
  </mergeCells>
  <conditionalFormatting sqref="K1:K255">
    <cfRule type="top10" dxfId="181" priority="9" percent="1" rank="10"/>
  </conditionalFormatting>
  <conditionalFormatting sqref="L2:L252">
    <cfRule type="cellIs" dxfId="180" priority="2" operator="between">
      <formula>-0.006</formula>
      <formula>0.006</formula>
    </cfRule>
  </conditionalFormatting>
  <conditionalFormatting sqref="L2:L255">
    <cfRule type="cellIs" dxfId="179" priority="3" operator="between">
      <formula>-0.001</formula>
      <formula>0.001</formula>
    </cfRule>
  </conditionalFormatting>
  <conditionalFormatting sqref="P1:P255">
    <cfRule type="top10" dxfId="178" priority="8" percent="1" rank="10"/>
    <cfRule type="top10" dxfId="177" priority="20" percent="1" rank="10"/>
    <cfRule type="top10" dxfId="176" priority="21" rank="10"/>
  </conditionalFormatting>
  <conditionalFormatting sqref="P2:P252">
    <cfRule type="top10" dxfId="175" priority="1" percent="1" rank="10"/>
  </conditionalFormatting>
  <conditionalFormatting sqref="P2:P255">
    <cfRule type="top10" dxfId="174" priority="22" percent="1" rank="10"/>
  </conditionalFormatting>
  <conditionalFormatting sqref="Q1:Q255">
    <cfRule type="top10" dxfId="173" priority="6" rank="10"/>
    <cfRule type="top10" dxfId="172" priority="7" percent="1" rank="10"/>
  </conditionalFormatting>
  <conditionalFormatting sqref="S1:S255">
    <cfRule type="top10" dxfId="171" priority="4" rank="10"/>
    <cfRule type="top10" dxfId="170" priority="5" percent="1" rank="10"/>
  </conditionalFormatting>
  <conditionalFormatting sqref="T1">
    <cfRule type="top10" dxfId="169" priority="28" percent="1" rank="10"/>
    <cfRule type="top10" dxfId="168" priority="29" rank="10"/>
  </conditionalFormatting>
  <conditionalFormatting sqref="T1:T255">
    <cfRule type="containsText" dxfId="167" priority="23" operator="containsText" text="FALSE">
      <formula>NOT(ISERROR(SEARCH("FALSE",T1)))</formula>
    </cfRule>
    <cfRule type="cellIs" dxfId="166" priority="24" operator="equal">
      <formula>FALSE</formula>
    </cfRule>
    <cfRule type="top10" dxfId="165" priority="25" percent="1" rank="7"/>
    <cfRule type="colorScale" priority="26">
      <colorScale>
        <cfvo type="min"/>
        <cfvo type="percent" val="&quot;7$P:$P&quot;"/>
        <color rgb="FF92D050"/>
        <color theme="1"/>
      </colorScale>
    </cfRule>
    <cfRule type="top10" dxfId="164" priority="27" percent="1" rank="10"/>
  </conditionalFormatting>
  <conditionalFormatting sqref="U1">
    <cfRule type="top10" dxfId="163" priority="18" percent="1" rank="10"/>
    <cfRule type="top10" dxfId="162" priority="19" rank="10"/>
  </conditionalFormatting>
  <conditionalFormatting sqref="U1:U255">
    <cfRule type="top10" dxfId="161" priority="15" percent="1" rank="7"/>
    <cfRule type="colorScale" priority="16">
      <colorScale>
        <cfvo type="min"/>
        <cfvo type="percent" val="&quot;7$P:$P&quot;"/>
        <color rgb="FF92D050"/>
        <color theme="1"/>
      </colorScale>
    </cfRule>
    <cfRule type="top10" dxfId="160" priority="17" percent="1" rank="10"/>
  </conditionalFormatting>
  <conditionalFormatting sqref="V1:W1">
    <cfRule type="top10" dxfId="159" priority="13" percent="1" rank="10"/>
    <cfRule type="top10" dxfId="158" priority="14" rank="10"/>
  </conditionalFormatting>
  <conditionalFormatting sqref="V1:W255">
    <cfRule type="top10" dxfId="157" priority="10" percent="1" rank="7"/>
    <cfRule type="colorScale" priority="11">
      <colorScale>
        <cfvo type="min"/>
        <cfvo type="percent" val="&quot;7$P:$P&quot;"/>
        <color rgb="FF92D050"/>
        <color theme="1"/>
      </colorScale>
    </cfRule>
    <cfRule type="top10" dxfId="156" priority="12" percent="1" rank="10"/>
  </conditionalFormatting>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DB766-4803-EA4E-A704-101A7FFA492D}">
  <dimension ref="A1:AB259"/>
  <sheetViews>
    <sheetView topLeftCell="B42" workbookViewId="0">
      <selection activeCell="R61" sqref="R61:R67"/>
    </sheetView>
  </sheetViews>
  <sheetFormatPr baseColWidth="10" defaultRowHeight="16" x14ac:dyDescent="0.2"/>
  <cols>
    <col min="17" max="17" width="16.5" customWidth="1"/>
    <col min="18" max="18" width="49.6640625" customWidth="1"/>
  </cols>
  <sheetData>
    <row r="1" spans="1:28" x14ac:dyDescent="0.2">
      <c r="A1" s="7" t="s">
        <v>0</v>
      </c>
      <c r="B1" s="8" t="s">
        <v>1</v>
      </c>
      <c r="C1" s="8" t="s">
        <v>2</v>
      </c>
      <c r="D1" s="8" t="s">
        <v>3</v>
      </c>
      <c r="E1" s="8" t="s">
        <v>4</v>
      </c>
      <c r="F1" s="8" t="s">
        <v>5</v>
      </c>
      <c r="G1" s="7" t="s">
        <v>6</v>
      </c>
      <c r="H1" s="8"/>
      <c r="I1" s="7" t="s">
        <v>10</v>
      </c>
      <c r="J1" s="7" t="s">
        <v>8</v>
      </c>
      <c r="K1" s="7" t="s">
        <v>7</v>
      </c>
      <c r="L1" s="7" t="s">
        <v>32</v>
      </c>
      <c r="M1" s="7" t="s">
        <v>26</v>
      </c>
      <c r="N1" s="11" t="s">
        <v>11</v>
      </c>
      <c r="O1" s="24" t="s">
        <v>20</v>
      </c>
      <c r="P1" s="24" t="s">
        <v>23</v>
      </c>
      <c r="Q1" s="7" t="s">
        <v>13</v>
      </c>
      <c r="R1" s="14"/>
      <c r="S1" s="12" t="s">
        <v>16</v>
      </c>
      <c r="T1" s="7" t="s">
        <v>17</v>
      </c>
      <c r="U1" s="7" t="s">
        <v>18</v>
      </c>
      <c r="V1" s="7" t="s">
        <v>19</v>
      </c>
      <c r="W1" s="7" t="s">
        <v>122</v>
      </c>
      <c r="X1" s="7" t="s">
        <v>12</v>
      </c>
      <c r="Y1">
        <v>11</v>
      </c>
      <c r="AB1" s="12" t="s">
        <v>25</v>
      </c>
    </row>
    <row r="2" spans="1:28" x14ac:dyDescent="0.2">
      <c r="A2" s="1">
        <v>42685</v>
      </c>
      <c r="B2" s="4">
        <v>26.780000999999999</v>
      </c>
      <c r="C2" s="4">
        <v>27.217500999999999</v>
      </c>
      <c r="D2" s="4">
        <v>26.637501</v>
      </c>
      <c r="E2" s="4">
        <v>27.107500000000002</v>
      </c>
      <c r="F2" s="4">
        <v>25.227550999999998</v>
      </c>
      <c r="G2" s="2">
        <v>136575600</v>
      </c>
      <c r="H2" s="4">
        <f>(G2/1000000)</f>
        <v>136.57560000000001</v>
      </c>
      <c r="I2" s="9"/>
      <c r="J2" s="6" t="b">
        <f t="shared" ref="J2:J65" si="0">(E2-D2)&lt;(C2-E2)</f>
        <v>0</v>
      </c>
      <c r="K2" s="5">
        <f t="shared" ref="K2:K65" si="1">(C2-D2)/D2</f>
        <v>2.1773814292864721E-2</v>
      </c>
      <c r="L2" s="5">
        <f>(E2-B2)/B2</f>
        <v>1.222923778083515E-2</v>
      </c>
      <c r="M2" s="5">
        <f t="shared" ref="M2:M65" si="2">(D2-F2)/D2</f>
        <v>5.2931016314180596E-2</v>
      </c>
      <c r="N2" s="4">
        <v>27.69</v>
      </c>
      <c r="O2" s="4">
        <v>28.04</v>
      </c>
      <c r="P2" s="5">
        <f>(N2-O2)/N2</f>
        <v>-1.2639942217406929E-2</v>
      </c>
      <c r="Q2" s="43">
        <f t="shared" ref="Q2:Q65" si="3">(D2-N2)/N2</f>
        <v>-3.8010075839653337E-2</v>
      </c>
      <c r="R2" s="45"/>
      <c r="S2" s="13">
        <f t="shared" ref="S2:S65" si="4">(C2-N2)/N2</f>
        <v>-1.7063885879378932E-2</v>
      </c>
      <c r="T2" s="19"/>
      <c r="U2" s="13"/>
      <c r="V2" s="13"/>
      <c r="W2" s="13"/>
      <c r="X2" s="7" t="s">
        <v>22</v>
      </c>
      <c r="Y2">
        <v>22</v>
      </c>
      <c r="AB2" s="14" t="str">
        <f>notes!A1</f>
        <v>check if the bar is in value zone</v>
      </c>
    </row>
    <row r="3" spans="1:28" x14ac:dyDescent="0.2">
      <c r="A3" s="1">
        <v>42688</v>
      </c>
      <c r="B3" s="4">
        <v>26.927499999999998</v>
      </c>
      <c r="C3" s="4">
        <v>26.952499</v>
      </c>
      <c r="D3" s="4">
        <v>26.02</v>
      </c>
      <c r="E3" s="4">
        <v>26.427499999999998</v>
      </c>
      <c r="F3" s="4">
        <v>24.594711</v>
      </c>
      <c r="G3" s="2">
        <v>204702000</v>
      </c>
      <c r="H3" s="4">
        <f t="shared" ref="H3:H66" si="5">(G3/1000000)</f>
        <v>204.702</v>
      </c>
      <c r="I3" s="10">
        <f t="shared" ref="I3:I66" si="6">(E3-E2)</f>
        <v>-0.68000000000000327</v>
      </c>
      <c r="J3" s="6" t="b">
        <f t="shared" si="0"/>
        <v>1</v>
      </c>
      <c r="K3" s="5">
        <f t="shared" si="1"/>
        <v>3.5837778631821672E-2</v>
      </c>
      <c r="L3" s="5">
        <f t="shared" ref="L3:L66" si="7">(E3-B3)/B3</f>
        <v>-1.8568378052177145E-2</v>
      </c>
      <c r="M3" s="5">
        <f t="shared" si="2"/>
        <v>5.4776671790930029E-2</v>
      </c>
      <c r="N3" s="4">
        <f t="shared" ref="N3:N66" si="8">(E3-N2)*(2/($Y$1+1))+N2</f>
        <v>27.479583333333334</v>
      </c>
      <c r="O3" s="4">
        <f t="shared" ref="O3:O66" si="9">(E3-O2)*(2/($Y$2+1))+O2</f>
        <v>27.899782608695652</v>
      </c>
      <c r="P3" s="5">
        <f t="shared" ref="P3:P66" si="10">(N3-O3)/N3</f>
        <v>-1.5291326300883434E-2</v>
      </c>
      <c r="Q3" s="43">
        <f t="shared" si="3"/>
        <v>-5.3115191581628828E-2</v>
      </c>
      <c r="R3" s="45"/>
      <c r="S3" s="13">
        <f t="shared" si="4"/>
        <v>-1.9180943427696367E-2</v>
      </c>
      <c r="T3" s="20" t="b">
        <f t="shared" ref="T3:T66" si="11">(E3&lt;E2)</f>
        <v>1</v>
      </c>
      <c r="U3" s="13"/>
      <c r="V3" s="13"/>
      <c r="W3" s="13">
        <f>(N3-N2)/N2</f>
        <v>-7.5990128807030379E-3</v>
      </c>
      <c r="AB3" s="14" t="str">
        <f>notes!A2</f>
        <v>open-high can be large , but that doesn't signal shorting if the bar is below fast EMA</v>
      </c>
    </row>
    <row r="4" spans="1:28" x14ac:dyDescent="0.2">
      <c r="A4" s="1">
        <v>42689</v>
      </c>
      <c r="B4" s="4">
        <v>26.642499999999998</v>
      </c>
      <c r="C4" s="4">
        <v>26.92</v>
      </c>
      <c r="D4" s="4">
        <v>26.540001</v>
      </c>
      <c r="E4" s="4">
        <v>26.7775</v>
      </c>
      <c r="F4" s="4">
        <v>24.920437</v>
      </c>
      <c r="G4" s="2">
        <v>129058000</v>
      </c>
      <c r="H4" s="4">
        <f t="shared" si="5"/>
        <v>129.05799999999999</v>
      </c>
      <c r="I4" s="10">
        <f t="shared" si="6"/>
        <v>0.35000000000000142</v>
      </c>
      <c r="J4" s="6" t="b">
        <f t="shared" si="0"/>
        <v>0</v>
      </c>
      <c r="K4" s="5">
        <f t="shared" si="1"/>
        <v>1.4317972331651439E-2</v>
      </c>
      <c r="L4" s="5">
        <f t="shared" si="7"/>
        <v>5.0670920521723398E-3</v>
      </c>
      <c r="M4" s="5">
        <f t="shared" si="2"/>
        <v>6.1023509381179016E-2</v>
      </c>
      <c r="N4" s="4">
        <f t="shared" si="8"/>
        <v>27.362569444444446</v>
      </c>
      <c r="O4" s="4">
        <f t="shared" si="9"/>
        <v>27.802192816635159</v>
      </c>
      <c r="P4" s="5">
        <f t="shared" si="10"/>
        <v>-1.606659685536118E-2</v>
      </c>
      <c r="Q4" s="43">
        <f t="shared" si="3"/>
        <v>-3.0061812949056074E-2</v>
      </c>
      <c r="R4" s="14"/>
      <c r="S4" s="13">
        <f t="shared" si="4"/>
        <v>-1.6174264823448501E-2</v>
      </c>
      <c r="T4" s="20" t="b">
        <f t="shared" si="11"/>
        <v>0</v>
      </c>
      <c r="U4" s="13"/>
      <c r="V4" s="13"/>
      <c r="W4" s="13">
        <f t="shared" ref="W4:W67" si="12">(N4-N3)/N3</f>
        <v>-4.2582119047979688E-3</v>
      </c>
      <c r="AB4" s="14"/>
    </row>
    <row r="5" spans="1:28" x14ac:dyDescent="0.2">
      <c r="A5" s="1">
        <v>42690</v>
      </c>
      <c r="B5" s="4">
        <v>26.674999</v>
      </c>
      <c r="C5" s="4">
        <v>27.557500999999998</v>
      </c>
      <c r="D5" s="4">
        <v>26.65</v>
      </c>
      <c r="E5" s="4">
        <v>27.497499000000001</v>
      </c>
      <c r="F5" s="4">
        <v>25.590506000000001</v>
      </c>
      <c r="G5" s="2">
        <v>235362000</v>
      </c>
      <c r="H5" s="4">
        <f t="shared" si="5"/>
        <v>235.36199999999999</v>
      </c>
      <c r="I5" s="10">
        <f t="shared" si="6"/>
        <v>0.71999900000000139</v>
      </c>
      <c r="J5" s="6" t="b">
        <f t="shared" si="0"/>
        <v>0</v>
      </c>
      <c r="K5" s="5">
        <f t="shared" si="1"/>
        <v>3.4052570356472793E-2</v>
      </c>
      <c r="L5" s="5">
        <f t="shared" si="7"/>
        <v>3.0834115495187144E-2</v>
      </c>
      <c r="M5" s="5">
        <f t="shared" si="2"/>
        <v>3.9755872420262565E-2</v>
      </c>
      <c r="N5" s="4">
        <f t="shared" si="8"/>
        <v>27.385057703703705</v>
      </c>
      <c r="O5" s="4">
        <f t="shared" si="9"/>
        <v>27.775697702145145</v>
      </c>
      <c r="P5" s="5">
        <f t="shared" si="10"/>
        <v>-1.4264713358212411E-2</v>
      </c>
      <c r="Q5" s="43">
        <f t="shared" si="3"/>
        <v>-2.6841561250546243E-2</v>
      </c>
      <c r="R5" s="14"/>
      <c r="S5" s="13">
        <f t="shared" si="4"/>
        <v>6.2969849529647499E-3</v>
      </c>
      <c r="T5" s="20" t="b">
        <f t="shared" si="11"/>
        <v>0</v>
      </c>
      <c r="U5" s="13"/>
      <c r="V5" s="13"/>
      <c r="W5" s="13">
        <f t="shared" si="12"/>
        <v>8.2186211733213047E-4</v>
      </c>
      <c r="AB5" s="12" t="str">
        <f>notes!A4</f>
        <v>criteria to choose a stock</v>
      </c>
    </row>
    <row r="6" spans="1:28" x14ac:dyDescent="0.2">
      <c r="A6" s="1">
        <v>42691</v>
      </c>
      <c r="B6" s="4">
        <v>27.452499</v>
      </c>
      <c r="C6" s="4">
        <v>27.587499999999999</v>
      </c>
      <c r="D6" s="4">
        <v>27.2075</v>
      </c>
      <c r="E6" s="4">
        <v>27.487499</v>
      </c>
      <c r="F6" s="4">
        <v>25.581202000000001</v>
      </c>
      <c r="G6" s="2">
        <v>110528000</v>
      </c>
      <c r="H6" s="4">
        <f t="shared" si="5"/>
        <v>110.52800000000001</v>
      </c>
      <c r="I6" s="10">
        <f t="shared" si="6"/>
        <v>-1.0000000000001563E-2</v>
      </c>
      <c r="J6" s="6" t="b">
        <f t="shared" si="0"/>
        <v>0</v>
      </c>
      <c r="K6" s="5">
        <f t="shared" si="1"/>
        <v>1.3966737112928384E-2</v>
      </c>
      <c r="L6" s="5">
        <f t="shared" si="7"/>
        <v>1.2749294699910614E-3</v>
      </c>
      <c r="M6" s="5">
        <f t="shared" si="2"/>
        <v>5.9773885877055906E-2</v>
      </c>
      <c r="N6" s="4">
        <f t="shared" si="8"/>
        <v>27.40213125308642</v>
      </c>
      <c r="O6" s="4">
        <f t="shared" si="9"/>
        <v>27.75063694543687</v>
      </c>
      <c r="P6" s="5">
        <f t="shared" si="10"/>
        <v>-1.2718196593237486E-2</v>
      </c>
      <c r="Q6" s="43">
        <f t="shared" si="3"/>
        <v>-7.102777929526862E-3</v>
      </c>
      <c r="R6" s="14"/>
      <c r="S6" s="13">
        <f t="shared" si="4"/>
        <v>6.7647565512883104E-3</v>
      </c>
      <c r="T6" s="20" t="b">
        <f t="shared" si="11"/>
        <v>1</v>
      </c>
      <c r="U6" s="13">
        <f>(E6-E5)/E5</f>
        <v>-3.636694377187381E-4</v>
      </c>
      <c r="V6" s="13"/>
      <c r="W6" s="13">
        <f t="shared" si="12"/>
        <v>6.2346223869399022E-4</v>
      </c>
      <c r="AB6" s="14" t="str">
        <f>notes!A5</f>
        <v>1. low-fast ema %</v>
      </c>
    </row>
    <row r="7" spans="1:28" x14ac:dyDescent="0.2">
      <c r="A7" s="1">
        <v>42692</v>
      </c>
      <c r="B7" s="4">
        <v>27.43</v>
      </c>
      <c r="C7" s="4">
        <v>27.635000000000002</v>
      </c>
      <c r="D7" s="4">
        <v>27.415001</v>
      </c>
      <c r="E7" s="4">
        <v>27.514999</v>
      </c>
      <c r="F7" s="4">
        <v>25.606788999999999</v>
      </c>
      <c r="G7" s="2">
        <v>113715600</v>
      </c>
      <c r="H7" s="4">
        <f t="shared" si="5"/>
        <v>113.71559999999999</v>
      </c>
      <c r="I7" s="10">
        <f t="shared" si="6"/>
        <v>2.7499999999999858E-2</v>
      </c>
      <c r="J7" s="6" t="b">
        <f t="shared" si="0"/>
        <v>1</v>
      </c>
      <c r="K7" s="5">
        <f t="shared" si="1"/>
        <v>8.0247671703532458E-3</v>
      </c>
      <c r="L7" s="5">
        <f t="shared" si="7"/>
        <v>3.09876048122493E-3</v>
      </c>
      <c r="M7" s="5">
        <f t="shared" si="2"/>
        <v>6.5957028416668714E-2</v>
      </c>
      <c r="N7" s="4">
        <f t="shared" si="8"/>
        <v>27.420942544238684</v>
      </c>
      <c r="O7" s="4">
        <f t="shared" si="9"/>
        <v>27.730146689311926</v>
      </c>
      <c r="P7" s="5">
        <f t="shared" si="10"/>
        <v>-1.1276204112035801E-2</v>
      </c>
      <c r="Q7" s="43">
        <f t="shared" si="3"/>
        <v>-2.1667906670599373E-4</v>
      </c>
      <c r="R7" s="45"/>
      <c r="S7" s="13">
        <f t="shared" si="4"/>
        <v>7.8063493045862466E-3</v>
      </c>
      <c r="T7" s="20" t="b">
        <f t="shared" si="11"/>
        <v>0</v>
      </c>
      <c r="U7" s="13">
        <f>(E7-E6)/E6</f>
        <v>1.0004547885567856E-3</v>
      </c>
      <c r="V7" s="13"/>
      <c r="W7" s="13">
        <f t="shared" si="12"/>
        <v>6.864900754807396E-4</v>
      </c>
      <c r="X7" s="22"/>
      <c r="Y7" s="22"/>
      <c r="AB7" s="14" t="str">
        <f>notes!A6</f>
        <v>2. high-fast ema%</v>
      </c>
    </row>
    <row r="8" spans="1:28" x14ac:dyDescent="0.2">
      <c r="A8" s="1">
        <v>42695</v>
      </c>
      <c r="B8" s="4">
        <v>27.530000999999999</v>
      </c>
      <c r="C8" s="4">
        <v>27.997499000000001</v>
      </c>
      <c r="D8" s="4">
        <v>27.502500999999999</v>
      </c>
      <c r="E8" s="4">
        <v>27.932500999999998</v>
      </c>
      <c r="F8" s="4">
        <v>25.995339999999999</v>
      </c>
      <c r="G8" s="2">
        <v>117058400</v>
      </c>
      <c r="H8" s="4">
        <f t="shared" si="5"/>
        <v>117.05840000000001</v>
      </c>
      <c r="I8" s="10">
        <f t="shared" si="6"/>
        <v>0.41750199999999893</v>
      </c>
      <c r="J8" s="6" t="b">
        <f t="shared" si="0"/>
        <v>0</v>
      </c>
      <c r="K8" s="5">
        <f t="shared" si="1"/>
        <v>1.7998290410024983E-2</v>
      </c>
      <c r="L8" s="5">
        <f t="shared" si="7"/>
        <v>1.462041356264389E-2</v>
      </c>
      <c r="M8" s="5">
        <f t="shared" si="2"/>
        <v>5.4800870655363307E-2</v>
      </c>
      <c r="N8" s="4">
        <f t="shared" si="8"/>
        <v>27.50620228686557</v>
      </c>
      <c r="O8" s="4">
        <f t="shared" si="9"/>
        <v>27.747742716328279</v>
      </c>
      <c r="P8" s="5">
        <f t="shared" si="10"/>
        <v>-8.7813078280910839E-3</v>
      </c>
      <c r="Q8" s="43">
        <f t="shared" si="3"/>
        <v>-1.3456190087492381E-4</v>
      </c>
      <c r="R8" s="45"/>
      <c r="S8" s="13">
        <f t="shared" si="4"/>
        <v>1.7861306624979988E-2</v>
      </c>
      <c r="T8" s="20" t="b">
        <f t="shared" si="11"/>
        <v>0</v>
      </c>
      <c r="U8" s="13">
        <f>(E8-E7)/E7</f>
        <v>1.5173614943616714E-2</v>
      </c>
      <c r="V8" s="13"/>
      <c r="W8" s="13">
        <f t="shared" si="12"/>
        <v>3.1092929241704234E-3</v>
      </c>
      <c r="X8" s="22"/>
      <c r="Y8" s="22"/>
      <c r="AB8" s="14" t="str">
        <f>notes!A7</f>
        <v>3. high - close % -  shows if the close fell from high</v>
      </c>
    </row>
    <row r="9" spans="1:28" x14ac:dyDescent="0.2">
      <c r="A9" s="1">
        <v>42696</v>
      </c>
      <c r="B9" s="4">
        <v>27.987499</v>
      </c>
      <c r="C9" s="4">
        <v>28.105</v>
      </c>
      <c r="D9" s="4">
        <v>27.85</v>
      </c>
      <c r="E9" s="4">
        <v>27.950001</v>
      </c>
      <c r="F9" s="4">
        <v>26.011627000000001</v>
      </c>
      <c r="G9" s="2">
        <v>103862000</v>
      </c>
      <c r="H9" s="4">
        <f t="shared" si="5"/>
        <v>103.86199999999999</v>
      </c>
      <c r="I9" s="10">
        <f t="shared" si="6"/>
        <v>1.7500000000001847E-2</v>
      </c>
      <c r="J9" s="6" t="b">
        <f t="shared" si="0"/>
        <v>1</v>
      </c>
      <c r="K9" s="5">
        <f t="shared" si="1"/>
        <v>9.1561938958707005E-3</v>
      </c>
      <c r="L9" s="5">
        <f t="shared" si="7"/>
        <v>-1.3398124641290515E-3</v>
      </c>
      <c r="M9" s="5">
        <f t="shared" si="2"/>
        <v>6.6009802513465013E-2</v>
      </c>
      <c r="N9" s="4">
        <f t="shared" si="8"/>
        <v>27.580168739054642</v>
      </c>
      <c r="O9" s="4">
        <f t="shared" si="9"/>
        <v>27.765330393169297</v>
      </c>
      <c r="P9" s="5">
        <f t="shared" si="10"/>
        <v>-6.7135794514722588E-3</v>
      </c>
      <c r="Q9" s="43">
        <f t="shared" si="3"/>
        <v>9.7835246585445072E-3</v>
      </c>
      <c r="R9" s="45"/>
      <c r="S9" s="13">
        <f t="shared" si="4"/>
        <v>1.9029298403173873E-2</v>
      </c>
      <c r="T9" s="20" t="b">
        <f t="shared" si="11"/>
        <v>0</v>
      </c>
      <c r="U9" s="13">
        <f>(E9-E8)/E8</f>
        <v>6.265103149911942E-4</v>
      </c>
      <c r="V9" s="13">
        <f>(E9-E6)/E6</f>
        <v>1.6825903295167036E-2</v>
      </c>
      <c r="W9" s="13">
        <f t="shared" si="12"/>
        <v>2.6890826809774448E-3</v>
      </c>
      <c r="X9" s="22"/>
      <c r="Y9" s="22"/>
      <c r="AB9" s="14" t="str">
        <f>notes!A8</f>
        <v>4. ema difference %</v>
      </c>
    </row>
    <row r="10" spans="1:28" x14ac:dyDescent="0.2">
      <c r="A10" s="1">
        <v>42697</v>
      </c>
      <c r="B10" s="4">
        <v>27.84</v>
      </c>
      <c r="C10" s="4">
        <v>27.877500999999999</v>
      </c>
      <c r="D10" s="4">
        <v>27.5825</v>
      </c>
      <c r="E10" s="4">
        <v>27.807500999999998</v>
      </c>
      <c r="F10" s="4">
        <v>25.879013</v>
      </c>
      <c r="G10" s="2">
        <v>109705600</v>
      </c>
      <c r="H10" s="4">
        <f t="shared" si="5"/>
        <v>109.7056</v>
      </c>
      <c r="I10" s="10">
        <f t="shared" si="6"/>
        <v>-0.14250000000000185</v>
      </c>
      <c r="J10" s="6" t="b">
        <f t="shared" si="0"/>
        <v>0</v>
      </c>
      <c r="K10" s="5">
        <f t="shared" si="1"/>
        <v>1.069522342064712E-2</v>
      </c>
      <c r="L10" s="5">
        <f t="shared" si="7"/>
        <v>-1.1673491379310843E-3</v>
      </c>
      <c r="M10" s="5">
        <f t="shared" si="2"/>
        <v>6.1759702710051628E-2</v>
      </c>
      <c r="N10" s="4">
        <f t="shared" si="8"/>
        <v>27.618057449212202</v>
      </c>
      <c r="O10" s="4">
        <f t="shared" si="9"/>
        <v>27.768997402458922</v>
      </c>
      <c r="P10" s="5">
        <f t="shared" si="10"/>
        <v>-5.4652632077505318E-3</v>
      </c>
      <c r="Q10" s="43">
        <f t="shared" si="3"/>
        <v>-1.2874710423638666E-3</v>
      </c>
      <c r="R10" s="45"/>
      <c r="S10" s="13">
        <f t="shared" si="4"/>
        <v>9.3939825878375585E-3</v>
      </c>
      <c r="T10" s="20" t="b">
        <f t="shared" si="11"/>
        <v>1</v>
      </c>
      <c r="U10" s="13"/>
      <c r="V10" s="13"/>
      <c r="W10" s="13">
        <f t="shared" si="12"/>
        <v>1.3737664376182027E-3</v>
      </c>
    </row>
    <row r="11" spans="1:28" x14ac:dyDescent="0.2">
      <c r="A11" s="1">
        <v>42699</v>
      </c>
      <c r="B11" s="4">
        <v>27.782499000000001</v>
      </c>
      <c r="C11" s="4">
        <v>27.967500999999999</v>
      </c>
      <c r="D11" s="4">
        <v>27.737499</v>
      </c>
      <c r="E11" s="4">
        <v>27.947500000000002</v>
      </c>
      <c r="F11" s="4">
        <v>26.009291000000001</v>
      </c>
      <c r="G11" s="2">
        <v>45903600</v>
      </c>
      <c r="H11" s="4">
        <f t="shared" si="5"/>
        <v>45.903599999999997</v>
      </c>
      <c r="I11" s="10">
        <f t="shared" si="6"/>
        <v>0.13999900000000309</v>
      </c>
      <c r="J11" s="6" t="b">
        <f t="shared" si="0"/>
        <v>0</v>
      </c>
      <c r="K11" s="5">
        <f t="shared" si="1"/>
        <v>8.2920958374797567E-3</v>
      </c>
      <c r="L11" s="5">
        <f t="shared" si="7"/>
        <v>5.9390265792864843E-3</v>
      </c>
      <c r="M11" s="5">
        <f t="shared" si="2"/>
        <v>6.2305833701877686E-2</v>
      </c>
      <c r="N11" s="4">
        <f t="shared" si="8"/>
        <v>27.672964541010167</v>
      </c>
      <c r="O11" s="4">
        <f t="shared" si="9"/>
        <v>27.784519367462494</v>
      </c>
      <c r="P11" s="5">
        <f t="shared" si="10"/>
        <v>-4.0311845262189887E-3</v>
      </c>
      <c r="Q11" s="43">
        <f t="shared" si="3"/>
        <v>2.332039955249303E-3</v>
      </c>
      <c r="R11" s="45"/>
      <c r="S11" s="13">
        <f t="shared" si="4"/>
        <v>1.0643473291534819E-2</v>
      </c>
      <c r="T11" s="20" t="b">
        <f t="shared" si="11"/>
        <v>0</v>
      </c>
      <c r="U11" s="13"/>
      <c r="V11" s="13"/>
      <c r="W11" s="13">
        <f t="shared" si="12"/>
        <v>1.9880866675339266E-3</v>
      </c>
      <c r="AB11" s="12" t="str">
        <f>notes!A11</f>
        <v>notes about comment</v>
      </c>
    </row>
    <row r="12" spans="1:28" x14ac:dyDescent="0.2">
      <c r="A12" s="1">
        <v>42702</v>
      </c>
      <c r="B12" s="4">
        <v>27.857500000000002</v>
      </c>
      <c r="C12" s="4">
        <v>28.1175</v>
      </c>
      <c r="D12" s="4">
        <v>27.8475</v>
      </c>
      <c r="E12" s="4">
        <v>27.892499999999998</v>
      </c>
      <c r="F12" s="4">
        <v>25.958113000000001</v>
      </c>
      <c r="G12" s="2">
        <v>108776000</v>
      </c>
      <c r="H12" s="4">
        <f t="shared" si="5"/>
        <v>108.776</v>
      </c>
      <c r="I12" s="10">
        <f t="shared" si="6"/>
        <v>-5.5000000000003268E-2</v>
      </c>
      <c r="J12" s="6" t="b">
        <f t="shared" si="0"/>
        <v>1</v>
      </c>
      <c r="K12" s="5">
        <f t="shared" si="1"/>
        <v>9.6956638836520181E-3</v>
      </c>
      <c r="L12" s="5">
        <f t="shared" si="7"/>
        <v>1.2563941487928416E-3</v>
      </c>
      <c r="M12" s="5">
        <f t="shared" si="2"/>
        <v>6.7847634437561699E-2</v>
      </c>
      <c r="N12" s="4">
        <f t="shared" si="8"/>
        <v>27.709553784175139</v>
      </c>
      <c r="O12" s="4">
        <f t="shared" si="9"/>
        <v>27.793908987683146</v>
      </c>
      <c r="P12" s="5">
        <f t="shared" si="10"/>
        <v>-3.0442642333772386E-3</v>
      </c>
      <c r="Q12" s="43">
        <f t="shared" si="3"/>
        <v>4.9782907692884687E-3</v>
      </c>
      <c r="R12" s="14"/>
      <c r="S12" s="42">
        <f t="shared" si="4"/>
        <v>1.4722222486954595E-2</v>
      </c>
      <c r="T12" s="20" t="b">
        <f t="shared" si="11"/>
        <v>1</v>
      </c>
      <c r="U12" s="13"/>
      <c r="V12" s="13"/>
      <c r="W12" s="13">
        <f t="shared" si="12"/>
        <v>1.3222017869010095E-3</v>
      </c>
      <c r="AB12" s="14" t="str">
        <f>notes!A12</f>
        <v>correction means the price touched fast ema</v>
      </c>
    </row>
    <row r="13" spans="1:28" x14ac:dyDescent="0.2">
      <c r="A13" s="1">
        <v>42703</v>
      </c>
      <c r="B13" s="4">
        <v>27.695</v>
      </c>
      <c r="C13" s="4">
        <v>28.0075</v>
      </c>
      <c r="D13" s="4">
        <v>27.517499999999998</v>
      </c>
      <c r="E13" s="4">
        <v>27.864999999999998</v>
      </c>
      <c r="F13" s="4">
        <v>25.93252</v>
      </c>
      <c r="G13" s="2">
        <v>114115200</v>
      </c>
      <c r="H13" s="4">
        <f t="shared" si="5"/>
        <v>114.1152</v>
      </c>
      <c r="I13" s="10">
        <f t="shared" si="6"/>
        <v>-2.7499999999999858E-2</v>
      </c>
      <c r="J13" s="6" t="b">
        <f t="shared" si="0"/>
        <v>0</v>
      </c>
      <c r="K13" s="5">
        <f t="shared" si="1"/>
        <v>1.7806850186245188E-2</v>
      </c>
      <c r="L13" s="5">
        <f t="shared" si="7"/>
        <v>6.1382921104891916E-3</v>
      </c>
      <c r="M13" s="5">
        <f t="shared" si="2"/>
        <v>5.7598982465703573E-2</v>
      </c>
      <c r="N13" s="4">
        <f t="shared" si="8"/>
        <v>27.735461486812614</v>
      </c>
      <c r="O13" s="4">
        <f t="shared" si="9"/>
        <v>27.800090814841134</v>
      </c>
      <c r="P13" s="5">
        <f t="shared" si="10"/>
        <v>-2.3302056127405442E-3</v>
      </c>
      <c r="Q13" s="43">
        <f t="shared" si="3"/>
        <v>-7.8585851876396585E-3</v>
      </c>
      <c r="R13" s="14"/>
      <c r="S13" s="42">
        <f t="shared" si="4"/>
        <v>9.8083283494933855E-3</v>
      </c>
      <c r="T13" s="20" t="b">
        <f t="shared" si="11"/>
        <v>1</v>
      </c>
      <c r="U13" s="13"/>
      <c r="V13" s="13"/>
      <c r="W13" s="13">
        <f t="shared" si="12"/>
        <v>9.3497364985614694E-4</v>
      </c>
      <c r="AB13" s="14"/>
    </row>
    <row r="14" spans="1:28" x14ac:dyDescent="0.2">
      <c r="A14" s="1">
        <v>42704</v>
      </c>
      <c r="B14" s="4">
        <v>27.9</v>
      </c>
      <c r="C14" s="4">
        <v>28.049999</v>
      </c>
      <c r="D14" s="4">
        <v>27.567499000000002</v>
      </c>
      <c r="E14" s="4">
        <v>27.629999000000002</v>
      </c>
      <c r="F14" s="4">
        <v>25.713818</v>
      </c>
      <c r="G14" s="2">
        <v>144649200</v>
      </c>
      <c r="H14" s="4">
        <f t="shared" si="5"/>
        <v>144.64920000000001</v>
      </c>
      <c r="I14" s="10">
        <f t="shared" si="6"/>
        <v>-0.23500099999999691</v>
      </c>
      <c r="J14" s="6" t="b">
        <f t="shared" si="0"/>
        <v>1</v>
      </c>
      <c r="K14" s="5">
        <f t="shared" si="1"/>
        <v>1.7502494513557364E-2</v>
      </c>
      <c r="L14" s="5">
        <f t="shared" si="7"/>
        <v>-9.6774551971325114E-3</v>
      </c>
      <c r="M14" s="5">
        <f t="shared" si="2"/>
        <v>6.7241536854685355E-2</v>
      </c>
      <c r="N14" s="4">
        <f t="shared" si="8"/>
        <v>27.717884405677179</v>
      </c>
      <c r="O14" s="4">
        <f t="shared" si="9"/>
        <v>27.785300222246253</v>
      </c>
      <c r="P14" s="5">
        <f t="shared" si="10"/>
        <v>-2.4322136416466919E-3</v>
      </c>
      <c r="Q14" s="43">
        <f t="shared" si="3"/>
        <v>-5.4255730154634469E-3</v>
      </c>
      <c r="R14" s="14"/>
      <c r="S14" s="13">
        <f t="shared" si="4"/>
        <v>1.1981960436157863E-2</v>
      </c>
      <c r="T14" s="20" t="b">
        <f t="shared" si="11"/>
        <v>1</v>
      </c>
      <c r="U14" s="13">
        <f>(E14-E13)/E13</f>
        <v>-8.4335546384352034E-3</v>
      </c>
      <c r="V14" s="13"/>
      <c r="W14" s="13">
        <f t="shared" si="12"/>
        <v>-6.3374035235695691E-4</v>
      </c>
    </row>
    <row r="15" spans="1:28" x14ac:dyDescent="0.2">
      <c r="A15" s="1">
        <v>42705</v>
      </c>
      <c r="B15" s="4">
        <v>27.592500999999999</v>
      </c>
      <c r="C15" s="4">
        <v>27.735001</v>
      </c>
      <c r="D15" s="4">
        <v>27.2575</v>
      </c>
      <c r="E15" s="4">
        <v>27.372499000000001</v>
      </c>
      <c r="F15" s="4">
        <v>25.474169</v>
      </c>
      <c r="G15" s="2">
        <v>148347600</v>
      </c>
      <c r="H15" s="4">
        <f t="shared" si="5"/>
        <v>148.3476</v>
      </c>
      <c r="I15" s="10">
        <f t="shared" si="6"/>
        <v>-0.25750000000000028</v>
      </c>
      <c r="J15" s="6" t="b">
        <f t="shared" si="0"/>
        <v>1</v>
      </c>
      <c r="K15" s="5">
        <f t="shared" si="1"/>
        <v>1.7518150967623596E-2</v>
      </c>
      <c r="L15" s="5">
        <f t="shared" si="7"/>
        <v>-7.9732533125575454E-3</v>
      </c>
      <c r="M15" s="5">
        <f t="shared" si="2"/>
        <v>6.5425332477299841E-2</v>
      </c>
      <c r="N15" s="4">
        <f t="shared" si="8"/>
        <v>27.66032017139765</v>
      </c>
      <c r="O15" s="4">
        <f t="shared" si="9"/>
        <v>27.749404463790057</v>
      </c>
      <c r="P15" s="5">
        <f t="shared" si="10"/>
        <v>-3.2206529729372092E-3</v>
      </c>
      <c r="Q15" s="43">
        <f t="shared" si="3"/>
        <v>-1.4563105882418131E-2</v>
      </c>
      <c r="R15" s="14"/>
      <c r="S15" s="13">
        <f t="shared" si="4"/>
        <v>2.6999263977997763E-3</v>
      </c>
      <c r="T15" s="20" t="b">
        <f t="shared" si="11"/>
        <v>1</v>
      </c>
      <c r="U15" s="13">
        <f>(E15-E14)/E14</f>
        <v>-9.3195805037850441E-3</v>
      </c>
      <c r="V15" s="13"/>
      <c r="W15" s="13">
        <f t="shared" si="12"/>
        <v>-2.0767903291976381E-3</v>
      </c>
      <c r="AB15" t="s">
        <v>91</v>
      </c>
    </row>
    <row r="16" spans="1:28" x14ac:dyDescent="0.2">
      <c r="A16" s="1">
        <v>42706</v>
      </c>
      <c r="B16" s="4">
        <v>27.2925</v>
      </c>
      <c r="C16" s="4">
        <v>27.522499</v>
      </c>
      <c r="D16" s="4">
        <v>27.212499999999999</v>
      </c>
      <c r="E16" s="4">
        <v>27.475000000000001</v>
      </c>
      <c r="F16" s="4">
        <v>25.569562999999999</v>
      </c>
      <c r="G16" s="2">
        <v>106112000</v>
      </c>
      <c r="H16" s="4">
        <f t="shared" si="5"/>
        <v>106.11199999999999</v>
      </c>
      <c r="I16" s="10">
        <f t="shared" si="6"/>
        <v>0.10250100000000018</v>
      </c>
      <c r="J16" s="6" t="b">
        <f t="shared" si="0"/>
        <v>0</v>
      </c>
      <c r="K16" s="5">
        <f t="shared" si="1"/>
        <v>1.1391786862655077E-2</v>
      </c>
      <c r="L16" s="5">
        <f t="shared" si="7"/>
        <v>6.6868187230924607E-3</v>
      </c>
      <c r="M16" s="5">
        <f t="shared" si="2"/>
        <v>6.0374350022967385E-2</v>
      </c>
      <c r="N16" s="4">
        <f t="shared" si="8"/>
        <v>27.62943347616471</v>
      </c>
      <c r="O16" s="4">
        <f t="shared" si="9"/>
        <v>27.725543206069183</v>
      </c>
      <c r="P16" s="5">
        <f t="shared" si="10"/>
        <v>-3.4785269841810106E-3</v>
      </c>
      <c r="Q16" s="43">
        <f t="shared" si="3"/>
        <v>-1.5090192729590005E-2</v>
      </c>
      <c r="R16" s="46"/>
      <c r="S16" s="13">
        <f t="shared" si="4"/>
        <v>-3.8703101262268064E-3</v>
      </c>
      <c r="T16" s="20" t="b">
        <f t="shared" si="11"/>
        <v>0</v>
      </c>
      <c r="U16" s="13"/>
      <c r="V16" s="13"/>
      <c r="W16" s="13">
        <f t="shared" si="12"/>
        <v>-1.1166427229168123E-3</v>
      </c>
      <c r="AB16" t="s">
        <v>92</v>
      </c>
    </row>
    <row r="17" spans="1:28" x14ac:dyDescent="0.2">
      <c r="A17" s="1">
        <v>42709</v>
      </c>
      <c r="B17" s="4">
        <v>27.5</v>
      </c>
      <c r="C17" s="4">
        <v>27.5075</v>
      </c>
      <c r="D17" s="4">
        <v>27.0625</v>
      </c>
      <c r="E17" s="4">
        <v>27.2775</v>
      </c>
      <c r="F17" s="4">
        <v>25.385760999999999</v>
      </c>
      <c r="G17" s="2">
        <v>137298000</v>
      </c>
      <c r="H17" s="4">
        <f t="shared" si="5"/>
        <v>137.298</v>
      </c>
      <c r="I17" s="10">
        <f t="shared" si="6"/>
        <v>-0.19750000000000156</v>
      </c>
      <c r="J17" s="6" t="b">
        <f t="shared" si="0"/>
        <v>1</v>
      </c>
      <c r="K17" s="5">
        <f t="shared" si="1"/>
        <v>1.6443418013856823E-2</v>
      </c>
      <c r="L17" s="5">
        <f t="shared" si="7"/>
        <v>-8.0909090909090965E-3</v>
      </c>
      <c r="M17" s="5">
        <f t="shared" si="2"/>
        <v>6.1958023094688272E-2</v>
      </c>
      <c r="N17" s="4">
        <f t="shared" si="8"/>
        <v>27.570777896803925</v>
      </c>
      <c r="O17" s="4">
        <f t="shared" si="9"/>
        <v>27.686582927280558</v>
      </c>
      <c r="P17" s="5">
        <f t="shared" si="10"/>
        <v>-4.2002815774761703E-3</v>
      </c>
      <c r="Q17" s="43">
        <f t="shared" si="3"/>
        <v>-1.8435384692676585E-2</v>
      </c>
      <c r="R17" s="14"/>
      <c r="S17" s="13">
        <f t="shared" si="4"/>
        <v>-2.2951074155676994E-3</v>
      </c>
      <c r="T17" s="20" t="b">
        <f t="shared" si="11"/>
        <v>1</v>
      </c>
      <c r="U17" s="13"/>
      <c r="V17" s="13"/>
      <c r="W17" s="13">
        <f t="shared" si="12"/>
        <v>-2.122938185156271E-3</v>
      </c>
    </row>
    <row r="18" spans="1:28" x14ac:dyDescent="0.2">
      <c r="A18" s="1">
        <v>42710</v>
      </c>
      <c r="B18" s="4">
        <v>27.375</v>
      </c>
      <c r="C18" s="4">
        <v>27.59</v>
      </c>
      <c r="D18" s="4">
        <v>27.297501</v>
      </c>
      <c r="E18" s="4">
        <v>27.487499</v>
      </c>
      <c r="F18" s="4">
        <v>25.581202000000001</v>
      </c>
      <c r="G18" s="2">
        <v>104782000</v>
      </c>
      <c r="H18" s="4">
        <f t="shared" si="5"/>
        <v>104.782</v>
      </c>
      <c r="I18" s="10">
        <f t="shared" si="6"/>
        <v>0.20999899999999982</v>
      </c>
      <c r="J18" s="6" t="b">
        <f t="shared" si="0"/>
        <v>0</v>
      </c>
      <c r="K18" s="5">
        <f t="shared" si="1"/>
        <v>1.0715229939912793E-2</v>
      </c>
      <c r="L18" s="5">
        <f t="shared" si="7"/>
        <v>4.1095525114155139E-3</v>
      </c>
      <c r="M18" s="5">
        <f t="shared" si="2"/>
        <v>6.2873850613651389E-2</v>
      </c>
      <c r="N18" s="4">
        <f t="shared" si="8"/>
        <v>27.556898080669939</v>
      </c>
      <c r="O18" s="4">
        <f t="shared" si="9"/>
        <v>27.669271281430074</v>
      </c>
      <c r="P18" s="5">
        <f t="shared" si="10"/>
        <v>-4.0778610288855687E-3</v>
      </c>
      <c r="Q18" s="43">
        <f t="shared" si="3"/>
        <v>-9.4131451192576293E-3</v>
      </c>
      <c r="R18" s="14"/>
      <c r="S18" s="13">
        <f t="shared" si="4"/>
        <v>1.2012208062445501E-3</v>
      </c>
      <c r="T18" s="20" t="b">
        <f t="shared" si="11"/>
        <v>0</v>
      </c>
      <c r="U18" s="13"/>
      <c r="V18" s="13"/>
      <c r="W18" s="13">
        <f t="shared" si="12"/>
        <v>-5.0342490102882993E-4</v>
      </c>
    </row>
    <row r="19" spans="1:28" x14ac:dyDescent="0.2">
      <c r="A19" s="1">
        <v>42711</v>
      </c>
      <c r="B19" s="4">
        <v>27.315000999999999</v>
      </c>
      <c r="C19" s="4">
        <v>27.797501</v>
      </c>
      <c r="D19" s="4">
        <v>27.290001</v>
      </c>
      <c r="E19" s="4">
        <v>27.7575</v>
      </c>
      <c r="F19" s="4">
        <v>25.832474000000001</v>
      </c>
      <c r="G19" s="2">
        <v>119994800</v>
      </c>
      <c r="H19" s="4">
        <f t="shared" si="5"/>
        <v>119.9948</v>
      </c>
      <c r="I19" s="10">
        <f t="shared" si="6"/>
        <v>0.2700010000000006</v>
      </c>
      <c r="J19" s="6" t="b">
        <f t="shared" si="0"/>
        <v>0</v>
      </c>
      <c r="K19" s="5">
        <f t="shared" si="1"/>
        <v>1.8596554833398515E-2</v>
      </c>
      <c r="L19" s="5">
        <f t="shared" si="7"/>
        <v>1.619985296723956E-2</v>
      </c>
      <c r="M19" s="5">
        <f t="shared" si="2"/>
        <v>5.3408829116569065E-2</v>
      </c>
      <c r="N19" s="4">
        <f t="shared" si="8"/>
        <v>27.590331733891617</v>
      </c>
      <c r="O19" s="4">
        <f t="shared" si="9"/>
        <v>27.676943343914417</v>
      </c>
      <c r="P19" s="5">
        <f t="shared" si="10"/>
        <v>-3.1392014731162947E-3</v>
      </c>
      <c r="Q19" s="43">
        <f t="shared" si="3"/>
        <v>-1.088536146604914E-2</v>
      </c>
      <c r="R19" s="14"/>
      <c r="S19" s="13">
        <f t="shared" si="4"/>
        <v>7.5087631459646274E-3</v>
      </c>
      <c r="T19" s="20" t="b">
        <f t="shared" si="11"/>
        <v>0</v>
      </c>
      <c r="U19" s="13">
        <f>(E19-E18)/E18</f>
        <v>9.8226833950953701E-3</v>
      </c>
      <c r="V19" s="13"/>
      <c r="W19" s="13">
        <f t="shared" si="12"/>
        <v>1.2132589496758525E-3</v>
      </c>
      <c r="AB19" t="s">
        <v>102</v>
      </c>
    </row>
    <row r="20" spans="1:28" x14ac:dyDescent="0.2">
      <c r="A20" s="1">
        <v>42712</v>
      </c>
      <c r="B20" s="4">
        <v>27.715</v>
      </c>
      <c r="C20" s="4">
        <v>28.107500000000002</v>
      </c>
      <c r="D20" s="4">
        <v>27.65</v>
      </c>
      <c r="E20" s="4">
        <v>28.030000999999999</v>
      </c>
      <c r="F20" s="4">
        <v>26.086079000000002</v>
      </c>
      <c r="G20" s="2">
        <v>108273200</v>
      </c>
      <c r="H20" s="4">
        <f t="shared" si="5"/>
        <v>108.2732</v>
      </c>
      <c r="I20" s="10">
        <f t="shared" si="6"/>
        <v>0.27250099999999833</v>
      </c>
      <c r="J20" s="6" t="b">
        <f t="shared" si="0"/>
        <v>0</v>
      </c>
      <c r="K20" s="5">
        <f t="shared" si="1"/>
        <v>1.6546112115732484E-2</v>
      </c>
      <c r="L20" s="5">
        <f t="shared" si="7"/>
        <v>1.1365722532924364E-2</v>
      </c>
      <c r="M20" s="5">
        <f t="shared" si="2"/>
        <v>5.6561338155515263E-2</v>
      </c>
      <c r="N20" s="4">
        <f t="shared" si="8"/>
        <v>27.66360994490968</v>
      </c>
      <c r="O20" s="4">
        <f t="shared" si="9"/>
        <v>27.707644009660989</v>
      </c>
      <c r="P20" s="5">
        <f t="shared" si="10"/>
        <v>-1.5917685666837864E-3</v>
      </c>
      <c r="Q20" s="43">
        <f t="shared" si="3"/>
        <v>-4.9198007551383047E-4</v>
      </c>
      <c r="R20" s="14"/>
      <c r="S20" s="13">
        <f t="shared" si="4"/>
        <v>1.6045991682730493E-2</v>
      </c>
      <c r="T20" s="20" t="b">
        <f t="shared" si="11"/>
        <v>0</v>
      </c>
      <c r="U20" s="13">
        <f>(E20-E19)/E19</f>
        <v>9.8172025578671836E-3</v>
      </c>
      <c r="V20" s="13"/>
      <c r="W20" s="13">
        <f t="shared" si="12"/>
        <v>2.6559380193334034E-3</v>
      </c>
    </row>
    <row r="21" spans="1:28" x14ac:dyDescent="0.2">
      <c r="A21" s="1">
        <v>42713</v>
      </c>
      <c r="B21" s="4">
        <v>28.077499</v>
      </c>
      <c r="C21" s="4">
        <v>28.674999</v>
      </c>
      <c r="D21" s="4">
        <v>28.077499</v>
      </c>
      <c r="E21" s="4">
        <v>28.487499</v>
      </c>
      <c r="F21" s="4">
        <v>26.511846999999999</v>
      </c>
      <c r="G21" s="2">
        <v>137610400</v>
      </c>
      <c r="H21" s="4">
        <f t="shared" si="5"/>
        <v>137.6104</v>
      </c>
      <c r="I21" s="10">
        <f t="shared" si="6"/>
        <v>0.45749800000000107</v>
      </c>
      <c r="J21" s="6" t="b">
        <f t="shared" si="0"/>
        <v>0</v>
      </c>
      <c r="K21" s="5">
        <f t="shared" si="1"/>
        <v>2.1280385407546454E-2</v>
      </c>
      <c r="L21" s="5">
        <f t="shared" si="7"/>
        <v>1.4602440195973301E-2</v>
      </c>
      <c r="M21" s="5">
        <f t="shared" si="2"/>
        <v>5.5761804140746302E-2</v>
      </c>
      <c r="N21" s="4">
        <f t="shared" si="8"/>
        <v>27.800924787424734</v>
      </c>
      <c r="O21" s="4">
        <f t="shared" si="9"/>
        <v>27.775457487081773</v>
      </c>
      <c r="P21" s="5">
        <f t="shared" si="10"/>
        <v>9.1605946700305016E-4</v>
      </c>
      <c r="Q21" s="43">
        <f t="shared" si="3"/>
        <v>9.9483817423357615E-3</v>
      </c>
      <c r="R21" s="14"/>
      <c r="S21" s="13">
        <f t="shared" si="4"/>
        <v>3.1440472547540517E-2</v>
      </c>
      <c r="T21" s="20" t="b">
        <f t="shared" si="11"/>
        <v>0</v>
      </c>
      <c r="U21" s="13">
        <f>(E21-E20)/E20</f>
        <v>1.6321726139075097E-2</v>
      </c>
      <c r="V21" s="13">
        <f>(E21-E19)/E19</f>
        <v>2.6299162388543615E-2</v>
      </c>
      <c r="W21" s="13">
        <f t="shared" si="12"/>
        <v>4.9637354918069983E-3</v>
      </c>
    </row>
    <row r="22" spans="1:28" x14ac:dyDescent="0.2">
      <c r="A22" s="1">
        <v>42716</v>
      </c>
      <c r="B22" s="4">
        <v>28.322500000000002</v>
      </c>
      <c r="C22" s="4">
        <v>28.75</v>
      </c>
      <c r="D22" s="4">
        <v>28.122499000000001</v>
      </c>
      <c r="E22" s="4">
        <v>28.325001</v>
      </c>
      <c r="F22" s="4">
        <v>26.360620000000001</v>
      </c>
      <c r="G22" s="2">
        <v>105497600</v>
      </c>
      <c r="H22" s="4">
        <f t="shared" si="5"/>
        <v>105.49760000000001</v>
      </c>
      <c r="I22" s="10">
        <f t="shared" si="6"/>
        <v>-0.16249799999999937</v>
      </c>
      <c r="J22" s="6" t="b">
        <f t="shared" si="0"/>
        <v>1</v>
      </c>
      <c r="K22" s="5">
        <f t="shared" si="1"/>
        <v>2.2313130849431224E-2</v>
      </c>
      <c r="L22" s="5">
        <f t="shared" si="7"/>
        <v>8.8304351663827494E-5</v>
      </c>
      <c r="M22" s="5">
        <f t="shared" si="2"/>
        <v>6.2650157797143141E-2</v>
      </c>
      <c r="N22" s="4">
        <f t="shared" si="8"/>
        <v>27.888270822853944</v>
      </c>
      <c r="O22" s="4">
        <f t="shared" si="9"/>
        <v>27.823243879509445</v>
      </c>
      <c r="P22" s="5">
        <f t="shared" si="10"/>
        <v>2.3316950612517202E-3</v>
      </c>
      <c r="Q22" s="43">
        <f t="shared" si="3"/>
        <v>8.3988060297417889E-3</v>
      </c>
      <c r="R22" s="14"/>
      <c r="S22" s="13">
        <f t="shared" si="4"/>
        <v>3.0899340537093634E-2</v>
      </c>
      <c r="T22" s="20" t="b">
        <f t="shared" si="11"/>
        <v>1</v>
      </c>
      <c r="U22" s="13"/>
      <c r="V22" s="13"/>
      <c r="W22" s="13">
        <f t="shared" si="12"/>
        <v>3.1418392048857095E-3</v>
      </c>
      <c r="AA22" s="14" t="s">
        <v>100</v>
      </c>
      <c r="AB22" s="2">
        <f>COUNTIF(P2:P251, "&gt; 0.00%")</f>
        <v>190</v>
      </c>
    </row>
    <row r="23" spans="1:28" x14ac:dyDescent="0.2">
      <c r="A23" s="1">
        <v>42717</v>
      </c>
      <c r="B23" s="4">
        <v>28.459999</v>
      </c>
      <c r="C23" s="4">
        <v>28.98</v>
      </c>
      <c r="D23" s="4">
        <v>28.4375</v>
      </c>
      <c r="E23" s="4">
        <v>28.797501</v>
      </c>
      <c r="F23" s="4">
        <v>26.800352</v>
      </c>
      <c r="G23" s="2">
        <v>174935200</v>
      </c>
      <c r="H23" s="4">
        <f t="shared" si="5"/>
        <v>174.93520000000001</v>
      </c>
      <c r="I23" s="10">
        <f t="shared" si="6"/>
        <v>0.47250000000000014</v>
      </c>
      <c r="J23" s="6" t="b">
        <f t="shared" si="0"/>
        <v>0</v>
      </c>
      <c r="K23" s="5">
        <f t="shared" si="1"/>
        <v>1.9076923076923092E-2</v>
      </c>
      <c r="L23" s="5">
        <f t="shared" si="7"/>
        <v>1.1858819812326791E-2</v>
      </c>
      <c r="M23" s="5">
        <f t="shared" si="2"/>
        <v>5.7570039560439552E-2</v>
      </c>
      <c r="N23" s="4">
        <f t="shared" si="8"/>
        <v>28.039809185711619</v>
      </c>
      <c r="O23" s="4">
        <f t="shared" si="9"/>
        <v>27.907961889986883</v>
      </c>
      <c r="P23" s="5">
        <f t="shared" si="10"/>
        <v>4.7021466819368342E-3</v>
      </c>
      <c r="Q23" s="43">
        <f t="shared" si="3"/>
        <v>1.4183078481540977E-2</v>
      </c>
      <c r="R23" s="14"/>
      <c r="S23" s="13">
        <f t="shared" si="4"/>
        <v>3.3530571055650389E-2</v>
      </c>
      <c r="T23" s="20" t="b">
        <f t="shared" si="11"/>
        <v>0</v>
      </c>
      <c r="U23" s="13"/>
      <c r="V23" s="13"/>
      <c r="W23" s="13">
        <f t="shared" si="12"/>
        <v>5.4337668986451457E-3</v>
      </c>
      <c r="AA23" s="14" t="s">
        <v>101</v>
      </c>
      <c r="AB23" s="2">
        <f>COUNTIF(P2:P252, "&lt; 0.00%")</f>
        <v>60</v>
      </c>
    </row>
    <row r="24" spans="1:28" x14ac:dyDescent="0.2">
      <c r="A24" s="1">
        <v>42718</v>
      </c>
      <c r="B24" s="4">
        <v>28.76</v>
      </c>
      <c r="C24" s="4">
        <v>29.049999</v>
      </c>
      <c r="D24" s="4">
        <v>28.745000999999998</v>
      </c>
      <c r="E24" s="4">
        <v>28.797501</v>
      </c>
      <c r="F24" s="4">
        <v>26.800352</v>
      </c>
      <c r="G24" s="2">
        <v>136127200</v>
      </c>
      <c r="H24" s="4">
        <f t="shared" si="5"/>
        <v>136.12719999999999</v>
      </c>
      <c r="I24" s="10">
        <f t="shared" si="6"/>
        <v>0</v>
      </c>
      <c r="J24" s="6" t="b">
        <f t="shared" si="0"/>
        <v>1</v>
      </c>
      <c r="K24" s="5">
        <f t="shared" si="1"/>
        <v>1.0610471017204044E-2</v>
      </c>
      <c r="L24" s="5">
        <f t="shared" si="7"/>
        <v>1.3039290681501701E-3</v>
      </c>
      <c r="M24" s="5">
        <f t="shared" si="2"/>
        <v>6.7651728382267171E-2</v>
      </c>
      <c r="N24" s="4">
        <f t="shared" si="8"/>
        <v>28.166091154759684</v>
      </c>
      <c r="O24" s="4">
        <f t="shared" si="9"/>
        <v>27.985313116944546</v>
      </c>
      <c r="P24" s="5">
        <f t="shared" si="10"/>
        <v>6.4182863295388004E-3</v>
      </c>
      <c r="Q24" s="43">
        <f t="shared" si="3"/>
        <v>2.0553432212495226E-2</v>
      </c>
      <c r="R24" s="14"/>
      <c r="S24" s="13">
        <f t="shared" si="4"/>
        <v>3.1381984826494014E-2</v>
      </c>
      <c r="T24" s="20" t="b">
        <f t="shared" si="11"/>
        <v>0</v>
      </c>
      <c r="U24" s="13">
        <f>(E24-E23)/E23</f>
        <v>0</v>
      </c>
      <c r="V24" s="13"/>
      <c r="W24" s="13">
        <f t="shared" si="12"/>
        <v>4.5036672044264673E-3</v>
      </c>
    </row>
    <row r="25" spans="1:28" x14ac:dyDescent="0.2">
      <c r="A25" s="1">
        <v>42719</v>
      </c>
      <c r="B25" s="4">
        <v>28.844999000000001</v>
      </c>
      <c r="C25" s="4">
        <v>29.182500999999998</v>
      </c>
      <c r="D25" s="4">
        <v>28.807500999999998</v>
      </c>
      <c r="E25" s="4">
        <v>28.954999999999998</v>
      </c>
      <c r="F25" s="4">
        <v>26.946928</v>
      </c>
      <c r="G25" s="2">
        <v>186098000</v>
      </c>
      <c r="H25" s="4">
        <f t="shared" si="5"/>
        <v>186.09800000000001</v>
      </c>
      <c r="I25" s="10">
        <f t="shared" si="6"/>
        <v>0.15749899999999784</v>
      </c>
      <c r="J25" s="6" t="b">
        <f t="shared" si="0"/>
        <v>1</v>
      </c>
      <c r="K25" s="5">
        <f t="shared" si="1"/>
        <v>1.3017442922244453E-2</v>
      </c>
      <c r="L25" s="5">
        <f t="shared" si="7"/>
        <v>3.8135206730288639E-3</v>
      </c>
      <c r="M25" s="5">
        <f t="shared" si="2"/>
        <v>6.4586407547117627E-2</v>
      </c>
      <c r="N25" s="4">
        <f t="shared" si="8"/>
        <v>28.297575962299735</v>
      </c>
      <c r="O25" s="4">
        <f t="shared" si="9"/>
        <v>28.069633715471106</v>
      </c>
      <c r="P25" s="5">
        <f t="shared" si="10"/>
        <v>8.0551863216945449E-3</v>
      </c>
      <c r="Q25" s="43">
        <f t="shared" si="3"/>
        <v>1.8020096081007988E-2</v>
      </c>
      <c r="R25" s="14"/>
      <c r="S25" s="13">
        <f t="shared" si="4"/>
        <v>3.1272114575440324E-2</v>
      </c>
      <c r="T25" s="20" t="b">
        <f t="shared" si="11"/>
        <v>0</v>
      </c>
      <c r="U25" s="13">
        <f>(E25-E24)/E24</f>
        <v>5.4691898439381192E-3</v>
      </c>
      <c r="V25" s="13"/>
      <c r="W25" s="13">
        <f t="shared" si="12"/>
        <v>4.6681950582920014E-3</v>
      </c>
    </row>
    <row r="26" spans="1:28" x14ac:dyDescent="0.2">
      <c r="A26" s="1">
        <v>42720</v>
      </c>
      <c r="B26" s="4">
        <v>29.1175</v>
      </c>
      <c r="C26" s="4">
        <v>29.125</v>
      </c>
      <c r="D26" s="4">
        <v>28.912500000000001</v>
      </c>
      <c r="E26" s="4">
        <v>28.9925</v>
      </c>
      <c r="F26" s="4">
        <v>26.981826999999999</v>
      </c>
      <c r="G26" s="2">
        <v>177404400</v>
      </c>
      <c r="H26" s="4">
        <f t="shared" si="5"/>
        <v>177.40440000000001</v>
      </c>
      <c r="I26" s="10">
        <f t="shared" si="6"/>
        <v>3.7500000000001421E-2</v>
      </c>
      <c r="J26" s="6" t="b">
        <f t="shared" si="0"/>
        <v>1</v>
      </c>
      <c r="K26" s="5">
        <f t="shared" si="1"/>
        <v>7.3497622135753936E-3</v>
      </c>
      <c r="L26" s="5">
        <f t="shared" si="7"/>
        <v>-4.2929509744998717E-3</v>
      </c>
      <c r="M26" s="5">
        <f t="shared" si="2"/>
        <v>6.6776411586684042E-2</v>
      </c>
      <c r="N26" s="4">
        <f t="shared" si="8"/>
        <v>28.413396635249779</v>
      </c>
      <c r="O26" s="4">
        <f t="shared" si="9"/>
        <v>28.149882957604053</v>
      </c>
      <c r="P26" s="5">
        <f t="shared" si="10"/>
        <v>9.274275829409628E-3</v>
      </c>
      <c r="Q26" s="43">
        <f t="shared" si="3"/>
        <v>1.7565776142759119E-2</v>
      </c>
      <c r="R26" s="14"/>
      <c r="S26" s="13">
        <f t="shared" si="4"/>
        <v>2.5044642634080686E-2</v>
      </c>
      <c r="T26" s="20" t="b">
        <f t="shared" si="11"/>
        <v>0</v>
      </c>
      <c r="U26" s="13">
        <f>(E26-E25)/E25</f>
        <v>1.2951131065446874E-3</v>
      </c>
      <c r="V26" s="13">
        <f>(E26-E24)/E24</f>
        <v>6.7713861699318723E-3</v>
      </c>
      <c r="W26" s="13">
        <f t="shared" si="12"/>
        <v>4.0929538665908675E-3</v>
      </c>
      <c r="AA26" s="14" t="s">
        <v>145</v>
      </c>
    </row>
    <row r="27" spans="1:28" x14ac:dyDescent="0.2">
      <c r="A27" s="1">
        <v>42723</v>
      </c>
      <c r="B27" s="4">
        <v>28.950001</v>
      </c>
      <c r="C27" s="4">
        <v>29.344999000000001</v>
      </c>
      <c r="D27" s="4">
        <v>28.9375</v>
      </c>
      <c r="E27" s="4">
        <v>29.16</v>
      </c>
      <c r="F27" s="4">
        <v>27.137712000000001</v>
      </c>
      <c r="G27" s="2">
        <v>111117600</v>
      </c>
      <c r="H27" s="4">
        <f t="shared" si="5"/>
        <v>111.1176</v>
      </c>
      <c r="I27" s="10">
        <f t="shared" si="6"/>
        <v>0.16750000000000043</v>
      </c>
      <c r="J27" s="6" t="b">
        <f t="shared" si="0"/>
        <v>0</v>
      </c>
      <c r="K27" s="5">
        <f t="shared" si="1"/>
        <v>1.4082038876889897E-2</v>
      </c>
      <c r="L27" s="5">
        <f t="shared" si="7"/>
        <v>7.2538512174835446E-3</v>
      </c>
      <c r="M27" s="5">
        <f t="shared" si="2"/>
        <v>6.2195697624190048E-2</v>
      </c>
      <c r="N27" s="4">
        <f t="shared" si="8"/>
        <v>28.537830529374816</v>
      </c>
      <c r="O27" s="4">
        <f t="shared" si="9"/>
        <v>28.237719222160223</v>
      </c>
      <c r="P27" s="5">
        <f t="shared" si="10"/>
        <v>1.0516262156146712E-2</v>
      </c>
      <c r="Q27" s="43">
        <f t="shared" si="3"/>
        <v>1.4004900274875241E-2</v>
      </c>
      <c r="R27" s="14"/>
      <c r="S27" s="13">
        <f t="shared" si="4"/>
        <v>2.8284156701902898E-2</v>
      </c>
      <c r="T27" s="20" t="b">
        <f t="shared" si="11"/>
        <v>0</v>
      </c>
      <c r="U27" s="13"/>
      <c r="V27" s="13"/>
      <c r="W27" s="13">
        <f t="shared" si="12"/>
        <v>4.3794093230889444E-3</v>
      </c>
      <c r="AA27" s="14" t="s">
        <v>147</v>
      </c>
    </row>
    <row r="28" spans="1:28" x14ac:dyDescent="0.2">
      <c r="A28" s="1">
        <v>42724</v>
      </c>
      <c r="B28" s="4">
        <v>29.184999000000001</v>
      </c>
      <c r="C28" s="4">
        <v>29.375</v>
      </c>
      <c r="D28" s="4">
        <v>29.17</v>
      </c>
      <c r="E28" s="4">
        <v>29.237499</v>
      </c>
      <c r="F28" s="4">
        <v>27.209835000000002</v>
      </c>
      <c r="G28" s="2">
        <v>85700000</v>
      </c>
      <c r="H28" s="4">
        <f t="shared" si="5"/>
        <v>85.7</v>
      </c>
      <c r="I28" s="10">
        <f t="shared" si="6"/>
        <v>7.749899999999954E-2</v>
      </c>
      <c r="J28" s="6" t="b">
        <f t="shared" si="0"/>
        <v>1</v>
      </c>
      <c r="K28" s="5">
        <f t="shared" si="1"/>
        <v>7.0277682550565065E-3</v>
      </c>
      <c r="L28" s="5">
        <f t="shared" si="7"/>
        <v>1.7988693438022196E-3</v>
      </c>
      <c r="M28" s="5">
        <f t="shared" si="2"/>
        <v>6.7197977374014395E-2</v>
      </c>
      <c r="N28" s="4">
        <f t="shared" si="8"/>
        <v>28.654441941145681</v>
      </c>
      <c r="O28" s="4">
        <f t="shared" si="9"/>
        <v>28.32465659414629</v>
      </c>
      <c r="P28" s="5">
        <f t="shared" si="10"/>
        <v>1.1509047975066048E-2</v>
      </c>
      <c r="Q28" s="43">
        <f t="shared" si="3"/>
        <v>1.7992256136526507E-2</v>
      </c>
      <c r="R28" s="14"/>
      <c r="S28" s="13">
        <f t="shared" si="4"/>
        <v>2.5146469798096142E-2</v>
      </c>
      <c r="T28" s="20" t="b">
        <f t="shared" si="11"/>
        <v>0</v>
      </c>
      <c r="U28" s="13"/>
      <c r="V28" s="13"/>
      <c r="W28" s="13">
        <f t="shared" si="12"/>
        <v>4.0862045084623265E-3</v>
      </c>
    </row>
    <row r="29" spans="1:28" x14ac:dyDescent="0.2">
      <c r="A29" s="1">
        <v>42725</v>
      </c>
      <c r="B29" s="4">
        <v>29.200001</v>
      </c>
      <c r="C29" s="4">
        <v>29.35</v>
      </c>
      <c r="D29" s="4">
        <v>29.195</v>
      </c>
      <c r="E29" s="4">
        <v>29.264999</v>
      </c>
      <c r="F29" s="4">
        <v>27.235427999999999</v>
      </c>
      <c r="G29" s="2">
        <v>95132800</v>
      </c>
      <c r="H29" s="4">
        <f t="shared" si="5"/>
        <v>95.132800000000003</v>
      </c>
      <c r="I29" s="10">
        <f t="shared" si="6"/>
        <v>2.7499999999999858E-2</v>
      </c>
      <c r="J29" s="6" t="b">
        <f t="shared" si="0"/>
        <v>1</v>
      </c>
      <c r="K29" s="5">
        <f t="shared" si="1"/>
        <v>5.3091282753896605E-3</v>
      </c>
      <c r="L29" s="5">
        <f t="shared" si="7"/>
        <v>2.2259588278780956E-3</v>
      </c>
      <c r="M29" s="5">
        <f t="shared" si="2"/>
        <v>6.7120123308785792E-2</v>
      </c>
      <c r="N29" s="4">
        <f t="shared" si="8"/>
        <v>28.756201450954734</v>
      </c>
      <c r="O29" s="4">
        <f t="shared" si="9"/>
        <v>28.406425499003134</v>
      </c>
      <c r="P29" s="5">
        <f t="shared" si="10"/>
        <v>1.2163496369580015E-2</v>
      </c>
      <c r="Q29" s="43">
        <f t="shared" si="3"/>
        <v>1.5259266763507036E-2</v>
      </c>
      <c r="R29" s="14"/>
      <c r="S29" s="13">
        <f t="shared" si="4"/>
        <v>2.0649408443532545E-2</v>
      </c>
      <c r="T29" s="20" t="b">
        <f t="shared" si="11"/>
        <v>0</v>
      </c>
      <c r="U29" s="13"/>
      <c r="V29" s="13"/>
      <c r="W29" s="13">
        <f t="shared" si="12"/>
        <v>3.5512647574173803E-3</v>
      </c>
    </row>
    <row r="30" spans="1:28" x14ac:dyDescent="0.2">
      <c r="A30" s="1">
        <v>42726</v>
      </c>
      <c r="B30" s="4">
        <v>29.087499999999999</v>
      </c>
      <c r="C30" s="4">
        <v>29.127500999999999</v>
      </c>
      <c r="D30" s="4">
        <v>28.91</v>
      </c>
      <c r="E30" s="4">
        <v>29.072500000000002</v>
      </c>
      <c r="F30" s="4">
        <v>27.056276</v>
      </c>
      <c r="G30" s="2">
        <v>104343600</v>
      </c>
      <c r="H30" s="4">
        <f t="shared" si="5"/>
        <v>104.3436</v>
      </c>
      <c r="I30" s="10">
        <f t="shared" si="6"/>
        <v>-0.19249899999999798</v>
      </c>
      <c r="J30" s="6" t="b">
        <f t="shared" si="0"/>
        <v>0</v>
      </c>
      <c r="K30" s="5">
        <f t="shared" si="1"/>
        <v>7.5233829124869804E-3</v>
      </c>
      <c r="L30" s="5">
        <f t="shared" si="7"/>
        <v>-5.1568543188644663E-4</v>
      </c>
      <c r="M30" s="5">
        <f t="shared" si="2"/>
        <v>6.4120511933586991E-2</v>
      </c>
      <c r="N30" s="4">
        <f t="shared" si="8"/>
        <v>28.808917875795611</v>
      </c>
      <c r="O30" s="4">
        <f t="shared" si="9"/>
        <v>28.464345020828947</v>
      </c>
      <c r="P30" s="5">
        <f t="shared" si="10"/>
        <v>1.1960631650665497E-2</v>
      </c>
      <c r="Q30" s="43">
        <f t="shared" si="3"/>
        <v>3.508709512803848E-3</v>
      </c>
      <c r="R30" s="14"/>
      <c r="S30" s="13">
        <f t="shared" si="4"/>
        <v>1.1058489790484337E-2</v>
      </c>
      <c r="T30" s="20" t="b">
        <f t="shared" si="11"/>
        <v>1</v>
      </c>
      <c r="U30" s="13"/>
      <c r="V30" s="13"/>
      <c r="W30" s="13">
        <f t="shared" si="12"/>
        <v>1.833219346817697E-3</v>
      </c>
    </row>
    <row r="31" spans="1:28" x14ac:dyDescent="0.2">
      <c r="A31" s="1">
        <v>42727</v>
      </c>
      <c r="B31" s="4">
        <v>28.897499</v>
      </c>
      <c r="C31" s="4">
        <v>29.129999000000002</v>
      </c>
      <c r="D31" s="4">
        <v>28.897499</v>
      </c>
      <c r="E31" s="4">
        <v>29.129999000000002</v>
      </c>
      <c r="F31" s="4">
        <v>27.109788999999999</v>
      </c>
      <c r="G31" s="2">
        <v>56998000</v>
      </c>
      <c r="H31" s="4">
        <f t="shared" si="5"/>
        <v>56.997999999999998</v>
      </c>
      <c r="I31" s="10">
        <f t="shared" si="6"/>
        <v>5.7498999999999967E-2</v>
      </c>
      <c r="J31" s="6" t="b">
        <f t="shared" si="0"/>
        <v>0</v>
      </c>
      <c r="K31" s="5">
        <f t="shared" si="1"/>
        <v>8.0456789703497074E-3</v>
      </c>
      <c r="L31" s="5">
        <f t="shared" si="7"/>
        <v>8.0456789703497074E-3</v>
      </c>
      <c r="M31" s="5">
        <f t="shared" si="2"/>
        <v>6.1863831191758173E-2</v>
      </c>
      <c r="N31" s="4">
        <f t="shared" si="8"/>
        <v>28.862431396496344</v>
      </c>
      <c r="O31" s="4">
        <f t="shared" si="9"/>
        <v>28.522227975539472</v>
      </c>
      <c r="P31" s="5">
        <f t="shared" si="10"/>
        <v>1.1787067287691142E-2</v>
      </c>
      <c r="Q31" s="43">
        <f t="shared" si="3"/>
        <v>1.2149913159399518E-3</v>
      </c>
      <c r="R31" s="14"/>
      <c r="S31" s="13">
        <f t="shared" si="4"/>
        <v>9.2704457163694746E-3</v>
      </c>
      <c r="T31" s="20" t="b">
        <f t="shared" si="11"/>
        <v>0</v>
      </c>
      <c r="U31" s="13"/>
      <c r="V31" s="13"/>
      <c r="W31" s="13">
        <f t="shared" si="12"/>
        <v>1.8575331753676646E-3</v>
      </c>
    </row>
    <row r="32" spans="1:28" x14ac:dyDescent="0.2">
      <c r="A32" s="1">
        <v>42731</v>
      </c>
      <c r="B32" s="4">
        <v>29.129999000000002</v>
      </c>
      <c r="C32" s="4">
        <v>29.450001</v>
      </c>
      <c r="D32" s="4">
        <v>29.122499000000001</v>
      </c>
      <c r="E32" s="4">
        <v>29.315000999999999</v>
      </c>
      <c r="F32" s="4">
        <v>27.281960999999999</v>
      </c>
      <c r="G32" s="2">
        <v>73187600</v>
      </c>
      <c r="H32" s="4">
        <f t="shared" si="5"/>
        <v>73.187600000000003</v>
      </c>
      <c r="I32" s="10">
        <f t="shared" si="6"/>
        <v>0.18500199999999722</v>
      </c>
      <c r="J32" s="6" t="b">
        <f t="shared" si="0"/>
        <v>0</v>
      </c>
      <c r="K32" s="5">
        <f t="shared" si="1"/>
        <v>1.1245669542301266E-2</v>
      </c>
      <c r="L32" s="5">
        <f t="shared" si="7"/>
        <v>6.3509099330898433E-3</v>
      </c>
      <c r="M32" s="5">
        <f t="shared" si="2"/>
        <v>6.3199864819293225E-2</v>
      </c>
      <c r="N32" s="4">
        <f t="shared" si="8"/>
        <v>28.937859663746952</v>
      </c>
      <c r="O32" s="4">
        <f t="shared" si="9"/>
        <v>28.59116476027517</v>
      </c>
      <c r="P32" s="5">
        <f t="shared" si="10"/>
        <v>1.1980668491046622E-2</v>
      </c>
      <c r="Q32" s="43">
        <f t="shared" si="3"/>
        <v>6.3805457071990507E-3</v>
      </c>
      <c r="R32" s="14"/>
      <c r="S32" s="13">
        <f t="shared" si="4"/>
        <v>1.7697968758023024E-2</v>
      </c>
      <c r="T32" s="20" t="b">
        <f t="shared" si="11"/>
        <v>0</v>
      </c>
      <c r="U32" s="13"/>
      <c r="V32" s="13"/>
      <c r="W32" s="13">
        <f t="shared" si="12"/>
        <v>2.6133719025405555E-3</v>
      </c>
    </row>
    <row r="33" spans="1:23" x14ac:dyDescent="0.2">
      <c r="A33" s="1">
        <v>42732</v>
      </c>
      <c r="B33" s="4">
        <v>29.379999000000002</v>
      </c>
      <c r="C33" s="4">
        <v>29.504999000000002</v>
      </c>
      <c r="D33" s="4">
        <v>29.049999</v>
      </c>
      <c r="E33" s="4">
        <v>29.190000999999999</v>
      </c>
      <c r="F33" s="4">
        <v>27.165628000000002</v>
      </c>
      <c r="G33" s="2">
        <v>83623600</v>
      </c>
      <c r="H33" s="4">
        <f t="shared" si="5"/>
        <v>83.623599999999996</v>
      </c>
      <c r="I33" s="10">
        <f t="shared" si="6"/>
        <v>-0.125</v>
      </c>
      <c r="J33" s="6" t="b">
        <f t="shared" si="0"/>
        <v>1</v>
      </c>
      <c r="K33" s="5">
        <f t="shared" si="1"/>
        <v>1.5662651141571532E-2</v>
      </c>
      <c r="L33" s="5">
        <f t="shared" si="7"/>
        <v>-6.4669164896841132E-3</v>
      </c>
      <c r="M33" s="5">
        <f t="shared" si="2"/>
        <v>6.4866473833613492E-2</v>
      </c>
      <c r="N33" s="4">
        <f t="shared" si="8"/>
        <v>28.979883219789127</v>
      </c>
      <c r="O33" s="4">
        <f t="shared" si="9"/>
        <v>28.643237476772981</v>
      </c>
      <c r="P33" s="5">
        <f t="shared" si="10"/>
        <v>1.1616532077198446E-2</v>
      </c>
      <c r="Q33" s="43">
        <f t="shared" si="3"/>
        <v>2.419463863228893E-3</v>
      </c>
      <c r="R33" s="14"/>
      <c r="S33" s="13">
        <f t="shared" si="4"/>
        <v>1.8120010223239818E-2</v>
      </c>
      <c r="T33" s="20" t="b">
        <f t="shared" si="11"/>
        <v>1</v>
      </c>
      <c r="U33" s="13"/>
      <c r="V33" s="13"/>
      <c r="W33" s="13">
        <f t="shared" si="12"/>
        <v>1.4521998700139222E-3</v>
      </c>
    </row>
    <row r="34" spans="1:23" x14ac:dyDescent="0.2">
      <c r="A34" s="1">
        <v>42733</v>
      </c>
      <c r="B34" s="4">
        <v>29.112499</v>
      </c>
      <c r="C34" s="4">
        <v>29.2775</v>
      </c>
      <c r="D34" s="4">
        <v>29.1</v>
      </c>
      <c r="E34" s="4">
        <v>29.182500999999998</v>
      </c>
      <c r="F34" s="4">
        <v>27.158653000000001</v>
      </c>
      <c r="G34" s="2">
        <v>60158000</v>
      </c>
      <c r="H34" s="4">
        <f t="shared" si="5"/>
        <v>60.158000000000001</v>
      </c>
      <c r="I34" s="10">
        <f t="shared" si="6"/>
        <v>-7.5000000000002842E-3</v>
      </c>
      <c r="J34" s="6" t="b">
        <f t="shared" si="0"/>
        <v>1</v>
      </c>
      <c r="K34" s="5">
        <f t="shared" si="1"/>
        <v>6.0996563573882624E-3</v>
      </c>
      <c r="L34" s="5">
        <f t="shared" si="7"/>
        <v>2.4045342174163335E-3</v>
      </c>
      <c r="M34" s="5">
        <f t="shared" si="2"/>
        <v>6.6712955326460488E-2</v>
      </c>
      <c r="N34" s="4">
        <f t="shared" si="8"/>
        <v>29.013652849824272</v>
      </c>
      <c r="O34" s="4">
        <f t="shared" si="9"/>
        <v>28.690129957053593</v>
      </c>
      <c r="P34" s="5">
        <f t="shared" si="10"/>
        <v>1.1150712199020425E-2</v>
      </c>
      <c r="Q34" s="43">
        <f t="shared" si="3"/>
        <v>2.9760868313502471E-3</v>
      </c>
      <c r="R34" s="14"/>
      <c r="S34" s="13">
        <f t="shared" si="4"/>
        <v>9.093896295699495E-3</v>
      </c>
      <c r="T34" s="20" t="b">
        <f t="shared" si="11"/>
        <v>1</v>
      </c>
      <c r="U34" s="13"/>
      <c r="V34" s="13"/>
      <c r="W34" s="13">
        <f t="shared" si="12"/>
        <v>1.1652783339059657E-3</v>
      </c>
    </row>
    <row r="35" spans="1:23" x14ac:dyDescent="0.2">
      <c r="A35" s="1">
        <v>42734</v>
      </c>
      <c r="B35" s="4">
        <v>29.162500000000001</v>
      </c>
      <c r="C35" s="4">
        <v>29.299999</v>
      </c>
      <c r="D35" s="4">
        <v>28.857500000000002</v>
      </c>
      <c r="E35" s="4">
        <v>28.954999999999998</v>
      </c>
      <c r="F35" s="4">
        <v>26.946928</v>
      </c>
      <c r="G35" s="2">
        <v>122345200</v>
      </c>
      <c r="H35" s="4">
        <f t="shared" si="5"/>
        <v>122.34520000000001</v>
      </c>
      <c r="I35" s="10">
        <f t="shared" si="6"/>
        <v>-0.22750100000000018</v>
      </c>
      <c r="J35" s="6" t="b">
        <f t="shared" si="0"/>
        <v>1</v>
      </c>
      <c r="K35" s="5">
        <f t="shared" si="1"/>
        <v>1.5333933985965449E-2</v>
      </c>
      <c r="L35" s="5">
        <f t="shared" si="7"/>
        <v>-7.1153021860266823E-3</v>
      </c>
      <c r="M35" s="5">
        <f t="shared" si="2"/>
        <v>6.620712119899512E-2</v>
      </c>
      <c r="N35" s="4">
        <f t="shared" si="8"/>
        <v>29.003877374853559</v>
      </c>
      <c r="O35" s="4">
        <f t="shared" si="9"/>
        <v>28.713162134701108</v>
      </c>
      <c r="P35" s="5">
        <f t="shared" si="10"/>
        <v>1.0023323309334572E-2</v>
      </c>
      <c r="Q35" s="43">
        <f t="shared" si="3"/>
        <v>-5.0468209116229018E-3</v>
      </c>
      <c r="R35" s="14"/>
      <c r="S35" s="13">
        <f t="shared" si="4"/>
        <v>1.0209725455644731E-2</v>
      </c>
      <c r="T35" s="20" t="b">
        <f t="shared" si="11"/>
        <v>1</v>
      </c>
      <c r="U35" s="13"/>
      <c r="V35" s="13"/>
      <c r="W35" s="13">
        <f t="shared" si="12"/>
        <v>-3.3692672278499595E-4</v>
      </c>
    </row>
    <row r="36" spans="1:23" x14ac:dyDescent="0.2">
      <c r="A36" s="1">
        <v>42738</v>
      </c>
      <c r="B36" s="4">
        <v>28.950001</v>
      </c>
      <c r="C36" s="4">
        <v>29.0825</v>
      </c>
      <c r="D36" s="4">
        <v>28.690000999999999</v>
      </c>
      <c r="E36" s="4">
        <v>29.037500000000001</v>
      </c>
      <c r="F36" s="4">
        <v>27.023705</v>
      </c>
      <c r="G36" s="2">
        <v>115127600</v>
      </c>
      <c r="H36" s="4">
        <f t="shared" si="5"/>
        <v>115.1276</v>
      </c>
      <c r="I36" s="10">
        <f t="shared" si="6"/>
        <v>8.2500000000003126E-2</v>
      </c>
      <c r="J36" s="6" t="b">
        <f t="shared" si="0"/>
        <v>0</v>
      </c>
      <c r="K36" s="5">
        <f t="shared" si="1"/>
        <v>1.3680689659090665E-2</v>
      </c>
      <c r="L36" s="5">
        <f t="shared" si="7"/>
        <v>3.0224178576021845E-3</v>
      </c>
      <c r="M36" s="5">
        <f t="shared" si="2"/>
        <v>5.8079328752898937E-2</v>
      </c>
      <c r="N36" s="4">
        <f t="shared" si="8"/>
        <v>29.009481145711298</v>
      </c>
      <c r="O36" s="4">
        <f t="shared" si="9"/>
        <v>28.741365427335793</v>
      </c>
      <c r="P36" s="5">
        <f t="shared" si="10"/>
        <v>9.2423479423430644E-3</v>
      </c>
      <c r="Q36" s="43">
        <f t="shared" si="3"/>
        <v>-1.1012956216162134E-2</v>
      </c>
      <c r="R36" s="14"/>
      <c r="S36" s="13">
        <f t="shared" si="4"/>
        <v>2.5170686067060638E-3</v>
      </c>
      <c r="T36" s="20" t="b">
        <f t="shared" si="11"/>
        <v>0</v>
      </c>
      <c r="U36" s="13"/>
      <c r="V36" s="13"/>
      <c r="W36" s="13">
        <f t="shared" si="12"/>
        <v>1.9320764549217496E-4</v>
      </c>
    </row>
    <row r="37" spans="1:23" x14ac:dyDescent="0.2">
      <c r="A37" s="1">
        <v>42739</v>
      </c>
      <c r="B37" s="4">
        <v>28.962499999999999</v>
      </c>
      <c r="C37" s="4">
        <v>29.127500999999999</v>
      </c>
      <c r="D37" s="4">
        <v>28.9375</v>
      </c>
      <c r="E37" s="4">
        <v>29.004999000000002</v>
      </c>
      <c r="F37" s="4">
        <v>26.993455999999998</v>
      </c>
      <c r="G37" s="2">
        <v>84472400</v>
      </c>
      <c r="H37" s="4">
        <f t="shared" si="5"/>
        <v>84.472399999999993</v>
      </c>
      <c r="I37" s="10">
        <f t="shared" si="6"/>
        <v>-3.2500999999999891E-2</v>
      </c>
      <c r="J37" s="6" t="b">
        <f t="shared" si="0"/>
        <v>1</v>
      </c>
      <c r="K37" s="5">
        <f t="shared" si="1"/>
        <v>6.565909287256976E-3</v>
      </c>
      <c r="L37" s="5">
        <f t="shared" si="7"/>
        <v>1.4673802330600933E-3</v>
      </c>
      <c r="M37" s="5">
        <f t="shared" si="2"/>
        <v>6.7180786177105892E-2</v>
      </c>
      <c r="N37" s="4">
        <f t="shared" si="8"/>
        <v>29.00873412142608</v>
      </c>
      <c r="O37" s="4">
        <f t="shared" si="9"/>
        <v>28.764290085828332</v>
      </c>
      <c r="P37" s="5">
        <f t="shared" si="10"/>
        <v>8.4265667910410503E-3</v>
      </c>
      <c r="Q37" s="43">
        <f t="shared" si="3"/>
        <v>-2.4556094425873701E-3</v>
      </c>
      <c r="R37" s="14"/>
      <c r="S37" s="13">
        <f t="shared" si="4"/>
        <v>4.0941765358246457E-3</v>
      </c>
      <c r="T37" s="20" t="b">
        <f t="shared" si="11"/>
        <v>1</v>
      </c>
      <c r="U37" s="13"/>
      <c r="V37" s="13"/>
      <c r="W37" s="13">
        <f t="shared" si="12"/>
        <v>-2.5751039167700812E-5</v>
      </c>
    </row>
    <row r="38" spans="1:23" x14ac:dyDescent="0.2">
      <c r="A38" s="1">
        <v>42740</v>
      </c>
      <c r="B38" s="4">
        <v>28.98</v>
      </c>
      <c r="C38" s="4">
        <v>29.215</v>
      </c>
      <c r="D38" s="4">
        <v>28.952499</v>
      </c>
      <c r="E38" s="4">
        <v>29.1525</v>
      </c>
      <c r="F38" s="4">
        <v>27.130728000000001</v>
      </c>
      <c r="G38" s="2">
        <v>88774400</v>
      </c>
      <c r="H38" s="4">
        <f t="shared" si="5"/>
        <v>88.7744</v>
      </c>
      <c r="I38" s="10">
        <f t="shared" si="6"/>
        <v>0.14750099999999833</v>
      </c>
      <c r="J38" s="6" t="b">
        <f t="shared" si="0"/>
        <v>0</v>
      </c>
      <c r="K38" s="5">
        <f t="shared" si="1"/>
        <v>9.0666094142685342E-3</v>
      </c>
      <c r="L38" s="5">
        <f t="shared" si="7"/>
        <v>5.952380952380933E-3</v>
      </c>
      <c r="M38" s="5">
        <f t="shared" si="2"/>
        <v>6.2922754958043461E-2</v>
      </c>
      <c r="N38" s="4">
        <f t="shared" si="8"/>
        <v>29.032695101188402</v>
      </c>
      <c r="O38" s="4">
        <f t="shared" si="9"/>
        <v>28.798047469669346</v>
      </c>
      <c r="P38" s="5">
        <f t="shared" si="10"/>
        <v>8.0821856428152112E-3</v>
      </c>
      <c r="Q38" s="43">
        <f t="shared" si="3"/>
        <v>-2.7622685702754406E-3</v>
      </c>
      <c r="R38" s="14"/>
      <c r="S38" s="13">
        <f t="shared" si="4"/>
        <v>6.2792964337690963E-3</v>
      </c>
      <c r="T38" s="20" t="b">
        <f t="shared" si="11"/>
        <v>0</v>
      </c>
      <c r="U38" s="13"/>
      <c r="V38" s="13"/>
      <c r="W38" s="13">
        <f t="shared" si="12"/>
        <v>8.2599191202293557E-4</v>
      </c>
    </row>
    <row r="39" spans="1:23" x14ac:dyDescent="0.2">
      <c r="A39" s="1">
        <v>42741</v>
      </c>
      <c r="B39" s="4">
        <v>29.195</v>
      </c>
      <c r="C39" s="4">
        <v>29.540001</v>
      </c>
      <c r="D39" s="4">
        <v>29.1175</v>
      </c>
      <c r="E39" s="4">
        <v>29.477501</v>
      </c>
      <c r="F39" s="4">
        <v>27.433191000000001</v>
      </c>
      <c r="G39" s="2">
        <v>127007600</v>
      </c>
      <c r="H39" s="4">
        <f t="shared" si="5"/>
        <v>127.0076</v>
      </c>
      <c r="I39" s="10">
        <f t="shared" si="6"/>
        <v>0.32500100000000032</v>
      </c>
      <c r="J39" s="6" t="b">
        <f t="shared" si="0"/>
        <v>0</v>
      </c>
      <c r="K39" s="5">
        <f t="shared" si="1"/>
        <v>1.4510208637417376E-2</v>
      </c>
      <c r="L39" s="5">
        <f t="shared" si="7"/>
        <v>9.6763486898441484E-3</v>
      </c>
      <c r="M39" s="5">
        <f t="shared" si="2"/>
        <v>5.7845247703271194E-2</v>
      </c>
      <c r="N39" s="4">
        <f t="shared" si="8"/>
        <v>29.106829417657003</v>
      </c>
      <c r="O39" s="4">
        <f t="shared" si="9"/>
        <v>28.857130385350271</v>
      </c>
      <c r="P39" s="5">
        <f t="shared" si="10"/>
        <v>8.5787094404469431E-3</v>
      </c>
      <c r="Q39" s="43">
        <f t="shared" si="3"/>
        <v>3.6660064172166953E-4</v>
      </c>
      <c r="R39" s="14"/>
      <c r="S39" s="13">
        <f t="shared" si="4"/>
        <v>1.4882128730937038E-2</v>
      </c>
      <c r="T39" s="20" t="b">
        <f t="shared" si="11"/>
        <v>0</v>
      </c>
      <c r="U39" s="13">
        <f t="shared" ref="U39:U44" si="13">(E39-E38)/E38</f>
        <v>1.1148306320212686E-2</v>
      </c>
      <c r="V39" s="13"/>
      <c r="W39" s="13">
        <f t="shared" si="12"/>
        <v>2.5534769063023334E-3</v>
      </c>
    </row>
    <row r="40" spans="1:23" x14ac:dyDescent="0.2">
      <c r="A40" s="1">
        <v>42744</v>
      </c>
      <c r="B40" s="4">
        <v>29.487499</v>
      </c>
      <c r="C40" s="4">
        <v>29.857500000000002</v>
      </c>
      <c r="D40" s="4">
        <v>29.485001</v>
      </c>
      <c r="E40" s="4">
        <v>29.747499000000001</v>
      </c>
      <c r="F40" s="4">
        <v>27.684464999999999</v>
      </c>
      <c r="G40" s="2">
        <v>134247600</v>
      </c>
      <c r="H40" s="4">
        <f t="shared" si="5"/>
        <v>134.24760000000001</v>
      </c>
      <c r="I40" s="10">
        <f t="shared" si="6"/>
        <v>0.26999800000000107</v>
      </c>
      <c r="J40" s="6" t="b">
        <f t="shared" si="0"/>
        <v>0</v>
      </c>
      <c r="K40" s="5">
        <f t="shared" si="1"/>
        <v>1.2633508135204106E-2</v>
      </c>
      <c r="L40" s="5">
        <f t="shared" si="7"/>
        <v>8.817295763197874E-3</v>
      </c>
      <c r="M40" s="5">
        <f t="shared" si="2"/>
        <v>6.1066167167503266E-2</v>
      </c>
      <c r="N40" s="4">
        <f t="shared" si="8"/>
        <v>29.213607681380836</v>
      </c>
      <c r="O40" s="4">
        <f t="shared" si="9"/>
        <v>28.934553743145898</v>
      </c>
      <c r="P40" s="5">
        <f t="shared" si="10"/>
        <v>9.5521902422476823E-3</v>
      </c>
      <c r="Q40" s="43">
        <f t="shared" si="3"/>
        <v>9.2899624578766399E-3</v>
      </c>
      <c r="R40" s="14"/>
      <c r="S40" s="13">
        <f t="shared" si="4"/>
        <v>2.2040835409368072E-2</v>
      </c>
      <c r="T40" s="20" t="b">
        <f t="shared" si="11"/>
        <v>0</v>
      </c>
      <c r="U40" s="13">
        <f t="shared" si="13"/>
        <v>9.1594602948194652E-3</v>
      </c>
      <c r="V40" s="13"/>
      <c r="W40" s="13">
        <f t="shared" si="12"/>
        <v>3.6684951903094513E-3</v>
      </c>
    </row>
    <row r="41" spans="1:23" x14ac:dyDescent="0.2">
      <c r="A41" s="1">
        <v>42745</v>
      </c>
      <c r="B41" s="4">
        <v>29.692499000000002</v>
      </c>
      <c r="C41" s="4">
        <v>29.844999000000001</v>
      </c>
      <c r="D41" s="4">
        <v>29.575001</v>
      </c>
      <c r="E41" s="4">
        <v>29.7775</v>
      </c>
      <c r="F41" s="4">
        <v>27.712389000000002</v>
      </c>
      <c r="G41" s="2">
        <v>97848400</v>
      </c>
      <c r="H41" s="4">
        <f t="shared" si="5"/>
        <v>97.848399999999998</v>
      </c>
      <c r="I41" s="10">
        <f t="shared" si="6"/>
        <v>3.0000999999998612E-2</v>
      </c>
      <c r="J41" s="6" t="b">
        <f t="shared" si="0"/>
        <v>0</v>
      </c>
      <c r="K41" s="5">
        <f t="shared" si="1"/>
        <v>9.1292642728905086E-3</v>
      </c>
      <c r="L41" s="5">
        <f t="shared" si="7"/>
        <v>2.8627095348221893E-3</v>
      </c>
      <c r="M41" s="5">
        <f t="shared" si="2"/>
        <v>6.297927090518099E-2</v>
      </c>
      <c r="N41" s="4">
        <f t="shared" si="8"/>
        <v>29.307589734484029</v>
      </c>
      <c r="O41" s="4">
        <f t="shared" si="9"/>
        <v>29.00785341765495</v>
      </c>
      <c r="P41" s="5">
        <f t="shared" si="10"/>
        <v>1.0227259202977124E-2</v>
      </c>
      <c r="Q41" s="43">
        <f t="shared" si="3"/>
        <v>9.1243008360161523E-3</v>
      </c>
      <c r="R41" s="14"/>
      <c r="S41" s="13">
        <f t="shared" si="4"/>
        <v>1.8336863262544009E-2</v>
      </c>
      <c r="T41" s="20" t="b">
        <f t="shared" si="11"/>
        <v>0</v>
      </c>
      <c r="U41" s="13">
        <f t="shared" si="13"/>
        <v>1.0085217584173585E-3</v>
      </c>
      <c r="V41" s="13"/>
      <c r="W41" s="13">
        <f t="shared" si="12"/>
        <v>3.2170642574587752E-3</v>
      </c>
    </row>
    <row r="42" spans="1:23" x14ac:dyDescent="0.2">
      <c r="A42" s="1">
        <v>42746</v>
      </c>
      <c r="B42" s="4">
        <v>29.684999000000001</v>
      </c>
      <c r="C42" s="4">
        <v>29.982500000000002</v>
      </c>
      <c r="D42" s="4">
        <v>29.65</v>
      </c>
      <c r="E42" s="4">
        <v>29.9375</v>
      </c>
      <c r="F42" s="4">
        <v>27.861295999999999</v>
      </c>
      <c r="G42" s="2">
        <v>110354400</v>
      </c>
      <c r="H42" s="4">
        <f t="shared" si="5"/>
        <v>110.3544</v>
      </c>
      <c r="I42" s="10">
        <f t="shared" si="6"/>
        <v>0.16000000000000014</v>
      </c>
      <c r="J42" s="6" t="b">
        <f t="shared" si="0"/>
        <v>0</v>
      </c>
      <c r="K42" s="5">
        <f t="shared" si="1"/>
        <v>1.1214165261382905E-2</v>
      </c>
      <c r="L42" s="5">
        <f t="shared" si="7"/>
        <v>8.5060134244908936E-3</v>
      </c>
      <c r="M42" s="5">
        <f t="shared" si="2"/>
        <v>6.0327284991568274E-2</v>
      </c>
      <c r="N42" s="4">
        <f t="shared" si="8"/>
        <v>29.41257477873669</v>
      </c>
      <c r="O42" s="4">
        <f t="shared" si="9"/>
        <v>29.088692250902344</v>
      </c>
      <c r="P42" s="5">
        <f t="shared" si="10"/>
        <v>1.1011702656800093E-2</v>
      </c>
      <c r="Q42" s="43">
        <f t="shared" si="3"/>
        <v>8.0722351935999352E-3</v>
      </c>
      <c r="R42" s="14"/>
      <c r="S42" s="13">
        <f t="shared" si="4"/>
        <v>1.937692383447262E-2</v>
      </c>
      <c r="T42" s="20" t="b">
        <f t="shared" si="11"/>
        <v>0</v>
      </c>
      <c r="U42" s="13">
        <f t="shared" si="13"/>
        <v>5.3731844513474989E-3</v>
      </c>
      <c r="V42" s="13"/>
      <c r="W42" s="13">
        <f t="shared" si="12"/>
        <v>3.5821794014378881E-3</v>
      </c>
    </row>
    <row r="43" spans="1:23" x14ac:dyDescent="0.2">
      <c r="A43" s="1">
        <v>42747</v>
      </c>
      <c r="B43" s="4">
        <v>29.725000000000001</v>
      </c>
      <c r="C43" s="4">
        <v>29.825001</v>
      </c>
      <c r="D43" s="4">
        <v>29.552499999999998</v>
      </c>
      <c r="E43" s="4">
        <v>29.8125</v>
      </c>
      <c r="F43" s="4">
        <v>27.744955000000001</v>
      </c>
      <c r="G43" s="2">
        <v>108344800</v>
      </c>
      <c r="H43" s="4">
        <f t="shared" si="5"/>
        <v>108.34480000000001</v>
      </c>
      <c r="I43" s="10">
        <f t="shared" si="6"/>
        <v>-0.125</v>
      </c>
      <c r="J43" s="6" t="b">
        <f t="shared" si="0"/>
        <v>0</v>
      </c>
      <c r="K43" s="5">
        <f t="shared" si="1"/>
        <v>9.2209119363844648E-3</v>
      </c>
      <c r="L43" s="5">
        <f t="shared" si="7"/>
        <v>2.943650126156386E-3</v>
      </c>
      <c r="M43" s="5">
        <f t="shared" si="2"/>
        <v>6.116386092547154E-2</v>
      </c>
      <c r="N43" s="4">
        <f t="shared" si="8"/>
        <v>29.479228982280574</v>
      </c>
      <c r="O43" s="4">
        <f t="shared" si="9"/>
        <v>29.151632055171707</v>
      </c>
      <c r="P43" s="5">
        <f t="shared" si="10"/>
        <v>1.1112805131565014E-2</v>
      </c>
      <c r="Q43" s="43">
        <f t="shared" si="3"/>
        <v>2.4855133681910778E-3</v>
      </c>
      <c r="R43" s="14"/>
      <c r="S43" s="13">
        <f t="shared" si="4"/>
        <v>1.1729344004460339E-2</v>
      </c>
      <c r="T43" s="20" t="b">
        <f t="shared" si="11"/>
        <v>1</v>
      </c>
      <c r="U43" s="13">
        <f t="shared" si="13"/>
        <v>-4.1753653444676405E-3</v>
      </c>
      <c r="V43" s="13"/>
      <c r="W43" s="13">
        <f t="shared" si="12"/>
        <v>2.2661805042675227E-3</v>
      </c>
    </row>
    <row r="44" spans="1:23" x14ac:dyDescent="0.2">
      <c r="A44" s="1">
        <v>42748</v>
      </c>
      <c r="B44" s="4">
        <v>29.7775</v>
      </c>
      <c r="C44" s="4">
        <v>29.905000999999999</v>
      </c>
      <c r="D44" s="4">
        <v>29.702499</v>
      </c>
      <c r="E44" s="4">
        <v>29.76</v>
      </c>
      <c r="F44" s="4">
        <v>27.696097999999999</v>
      </c>
      <c r="G44" s="2">
        <v>104447600</v>
      </c>
      <c r="H44" s="4">
        <f t="shared" si="5"/>
        <v>104.44759999999999</v>
      </c>
      <c r="I44" s="10">
        <f t="shared" si="6"/>
        <v>-5.2499999999998437E-2</v>
      </c>
      <c r="J44" s="6" t="b">
        <f t="shared" si="0"/>
        <v>1</v>
      </c>
      <c r="K44" s="5">
        <f t="shared" si="1"/>
        <v>6.81767550939061E-3</v>
      </c>
      <c r="L44" s="5">
        <f t="shared" si="7"/>
        <v>-5.8769204936607493E-4</v>
      </c>
      <c r="M44" s="5">
        <f t="shared" si="2"/>
        <v>6.7549905481016942E-2</v>
      </c>
      <c r="N44" s="4">
        <f t="shared" si="8"/>
        <v>29.526024151900479</v>
      </c>
      <c r="O44" s="4">
        <f t="shared" si="9"/>
        <v>29.204533615591558</v>
      </c>
      <c r="P44" s="5">
        <f t="shared" si="10"/>
        <v>1.0888378829976281E-2</v>
      </c>
      <c r="Q44" s="43">
        <f t="shared" si="3"/>
        <v>5.9769255485134856E-3</v>
      </c>
      <c r="R44" s="14"/>
      <c r="S44" s="13">
        <f t="shared" si="4"/>
        <v>1.2835349796837646E-2</v>
      </c>
      <c r="T44" s="20" t="b">
        <f t="shared" si="11"/>
        <v>1</v>
      </c>
      <c r="U44" s="13">
        <f t="shared" si="13"/>
        <v>-1.7610062893081238E-3</v>
      </c>
      <c r="V44" s="13">
        <f>(E44-E39)/E39</f>
        <v>9.5835464478485257E-3</v>
      </c>
      <c r="W44" s="13">
        <f t="shared" si="12"/>
        <v>1.5873946244670399E-3</v>
      </c>
    </row>
    <row r="45" spans="1:23" x14ac:dyDescent="0.2">
      <c r="A45" s="1">
        <v>42752</v>
      </c>
      <c r="B45" s="4">
        <v>29.584999</v>
      </c>
      <c r="C45" s="4">
        <v>30.059999000000001</v>
      </c>
      <c r="D45" s="4">
        <v>29.555</v>
      </c>
      <c r="E45" s="4">
        <v>30</v>
      </c>
      <c r="F45" s="4">
        <v>27.919453000000001</v>
      </c>
      <c r="G45" s="2">
        <v>137759200</v>
      </c>
      <c r="H45" s="4">
        <f t="shared" si="5"/>
        <v>137.75919999999999</v>
      </c>
      <c r="I45" s="10">
        <f t="shared" si="6"/>
        <v>0.23999999999999844</v>
      </c>
      <c r="J45" s="6" t="b">
        <f t="shared" si="0"/>
        <v>0</v>
      </c>
      <c r="K45" s="5">
        <f t="shared" si="1"/>
        <v>1.7086753510404382E-2</v>
      </c>
      <c r="L45" s="5">
        <f t="shared" si="7"/>
        <v>1.4027413014277951E-2</v>
      </c>
      <c r="M45" s="5">
        <f t="shared" si="2"/>
        <v>5.5339096599560107E-2</v>
      </c>
      <c r="N45" s="4">
        <f t="shared" si="8"/>
        <v>29.605020126583732</v>
      </c>
      <c r="O45" s="4">
        <f t="shared" si="9"/>
        <v>29.273704605540118</v>
      </c>
      <c r="P45" s="5">
        <f t="shared" si="10"/>
        <v>1.1191193913295466E-2</v>
      </c>
      <c r="Q45" s="43">
        <f t="shared" si="3"/>
        <v>-1.6895825900424396E-3</v>
      </c>
      <c r="R45" s="14"/>
      <c r="S45" s="13">
        <f t="shared" si="4"/>
        <v>1.5368301439110417E-2</v>
      </c>
      <c r="T45" s="20" t="b">
        <f t="shared" si="11"/>
        <v>0</v>
      </c>
      <c r="U45" s="13"/>
      <c r="V45" s="13"/>
      <c r="W45" s="13">
        <f t="shared" si="12"/>
        <v>2.6754694190063372E-3</v>
      </c>
    </row>
    <row r="46" spans="1:23" x14ac:dyDescent="0.2">
      <c r="A46" s="1">
        <v>42753</v>
      </c>
      <c r="B46" s="4">
        <v>30</v>
      </c>
      <c r="C46" s="4">
        <v>30.125</v>
      </c>
      <c r="D46" s="4">
        <v>29.927499999999998</v>
      </c>
      <c r="E46" s="4">
        <v>29.997499000000001</v>
      </c>
      <c r="F46" s="4">
        <v>27.917126</v>
      </c>
      <c r="G46" s="2">
        <v>94852000</v>
      </c>
      <c r="H46" s="4">
        <f t="shared" si="5"/>
        <v>94.852000000000004</v>
      </c>
      <c r="I46" s="10">
        <f t="shared" si="6"/>
        <v>-2.5009999999987542E-3</v>
      </c>
      <c r="J46" s="6" t="b">
        <f t="shared" si="0"/>
        <v>1</v>
      </c>
      <c r="K46" s="5">
        <f t="shared" si="1"/>
        <v>6.5992815971932699E-3</v>
      </c>
      <c r="L46" s="5">
        <f t="shared" si="7"/>
        <v>-8.3366666666625144E-5</v>
      </c>
      <c r="M46" s="5">
        <f t="shared" si="2"/>
        <v>6.7174805780636504E-2</v>
      </c>
      <c r="N46" s="4">
        <f t="shared" si="8"/>
        <v>29.670433272153112</v>
      </c>
      <c r="O46" s="4">
        <f t="shared" si="9"/>
        <v>29.336643248536628</v>
      </c>
      <c r="P46" s="5">
        <f t="shared" si="10"/>
        <v>1.1249920773140807E-2</v>
      </c>
      <c r="Q46" s="43">
        <f t="shared" si="3"/>
        <v>8.6640705745323308E-3</v>
      </c>
      <c r="R46" s="14"/>
      <c r="S46" s="13">
        <f t="shared" si="4"/>
        <v>1.5320528813224895E-2</v>
      </c>
      <c r="T46" s="20" t="b">
        <f t="shared" si="11"/>
        <v>1</v>
      </c>
      <c r="U46" s="13"/>
      <c r="V46" s="13"/>
      <c r="W46" s="13">
        <f t="shared" si="12"/>
        <v>2.2095288329374426E-3</v>
      </c>
    </row>
    <row r="47" spans="1:23" x14ac:dyDescent="0.2">
      <c r="A47" s="1">
        <v>42754</v>
      </c>
      <c r="B47" s="4">
        <v>29.85</v>
      </c>
      <c r="C47" s="4">
        <v>30.022499</v>
      </c>
      <c r="D47" s="4">
        <v>29.842500999999999</v>
      </c>
      <c r="E47" s="4">
        <v>29.945</v>
      </c>
      <c r="F47" s="4">
        <v>27.868269000000002</v>
      </c>
      <c r="G47" s="2">
        <v>102389200</v>
      </c>
      <c r="H47" s="4">
        <f t="shared" si="5"/>
        <v>102.3892</v>
      </c>
      <c r="I47" s="10">
        <f t="shared" si="6"/>
        <v>-5.2499000000000962E-2</v>
      </c>
      <c r="J47" s="6" t="b">
        <f t="shared" si="0"/>
        <v>0</v>
      </c>
      <c r="K47" s="5">
        <f t="shared" si="1"/>
        <v>6.0315990271727297E-3</v>
      </c>
      <c r="L47" s="5">
        <f t="shared" si="7"/>
        <v>3.182579564489074E-3</v>
      </c>
      <c r="M47" s="5">
        <f t="shared" si="2"/>
        <v>6.6155045115018921E-2</v>
      </c>
      <c r="N47" s="4">
        <f t="shared" si="8"/>
        <v>29.716194393460928</v>
      </c>
      <c r="O47" s="4">
        <f t="shared" si="9"/>
        <v>29.389543835620401</v>
      </c>
      <c r="P47" s="5">
        <f t="shared" si="10"/>
        <v>1.099234153322157E-2</v>
      </c>
      <c r="Q47" s="43">
        <f t="shared" si="3"/>
        <v>4.2504300808741801E-3</v>
      </c>
      <c r="R47" s="14"/>
      <c r="S47" s="13">
        <f t="shared" si="4"/>
        <v>1.0307665997987776E-2</v>
      </c>
      <c r="T47" s="20" t="b">
        <f t="shared" si="11"/>
        <v>1</v>
      </c>
      <c r="U47" s="13"/>
      <c r="V47" s="13"/>
      <c r="W47" s="13">
        <f t="shared" si="12"/>
        <v>1.5423138883099694E-3</v>
      </c>
    </row>
    <row r="48" spans="1:23" x14ac:dyDescent="0.2">
      <c r="A48" s="1">
        <v>42755</v>
      </c>
      <c r="B48" s="4">
        <v>30.112499</v>
      </c>
      <c r="C48" s="4">
        <v>30.112499</v>
      </c>
      <c r="D48" s="4">
        <v>29.932500999999998</v>
      </c>
      <c r="E48" s="4">
        <v>30</v>
      </c>
      <c r="F48" s="4">
        <v>27.919453000000001</v>
      </c>
      <c r="G48" s="2">
        <v>130391600</v>
      </c>
      <c r="H48" s="4">
        <f t="shared" si="5"/>
        <v>130.39160000000001</v>
      </c>
      <c r="I48" s="10">
        <f t="shared" si="6"/>
        <v>5.4999999999999716E-2</v>
      </c>
      <c r="J48" s="6" t="b">
        <f t="shared" si="0"/>
        <v>1</v>
      </c>
      <c r="K48" s="5">
        <f t="shared" si="1"/>
        <v>6.0134634255921754E-3</v>
      </c>
      <c r="L48" s="5">
        <f t="shared" si="7"/>
        <v>-3.7359569526262061E-3</v>
      </c>
      <c r="M48" s="5">
        <f t="shared" si="2"/>
        <v>6.7252916821083475E-2</v>
      </c>
      <c r="N48" s="4">
        <f t="shared" si="8"/>
        <v>29.763495327884108</v>
      </c>
      <c r="O48" s="4">
        <f t="shared" si="9"/>
        <v>29.442626980349061</v>
      </c>
      <c r="P48" s="5">
        <f t="shared" si="10"/>
        <v>1.0780600329371916E-2</v>
      </c>
      <c r="Q48" s="43">
        <f t="shared" si="3"/>
        <v>5.678287118299455E-3</v>
      </c>
      <c r="R48" s="45"/>
      <c r="S48" s="13">
        <f t="shared" si="4"/>
        <v>1.1725896715797535E-2</v>
      </c>
      <c r="T48" s="20" t="b">
        <f t="shared" si="11"/>
        <v>0</v>
      </c>
      <c r="U48" s="13"/>
      <c r="V48" s="13"/>
      <c r="W48" s="13">
        <f t="shared" si="12"/>
        <v>1.5917561245187275E-3</v>
      </c>
    </row>
    <row r="49" spans="1:23" x14ac:dyDescent="0.2">
      <c r="A49" s="1">
        <v>42758</v>
      </c>
      <c r="B49" s="4">
        <v>30</v>
      </c>
      <c r="C49" s="4">
        <v>30.202499</v>
      </c>
      <c r="D49" s="4">
        <v>29.942499000000002</v>
      </c>
      <c r="E49" s="4">
        <v>30.02</v>
      </c>
      <c r="F49" s="4">
        <v>27.938063</v>
      </c>
      <c r="G49" s="2">
        <v>88200800</v>
      </c>
      <c r="H49" s="4">
        <f t="shared" si="5"/>
        <v>88.200800000000001</v>
      </c>
      <c r="I49" s="10">
        <f t="shared" si="6"/>
        <v>1.9999999999999574E-2</v>
      </c>
      <c r="J49" s="6" t="b">
        <f t="shared" si="0"/>
        <v>1</v>
      </c>
      <c r="K49" s="5">
        <f t="shared" si="1"/>
        <v>8.6833099668801195E-3</v>
      </c>
      <c r="L49" s="5">
        <f t="shared" si="7"/>
        <v>6.6666666666665244E-4</v>
      </c>
      <c r="M49" s="5">
        <f t="shared" si="2"/>
        <v>6.694284267989796E-2</v>
      </c>
      <c r="N49" s="4">
        <f t="shared" si="8"/>
        <v>29.806246106570089</v>
      </c>
      <c r="O49" s="4">
        <f t="shared" si="9"/>
        <v>29.492833329883926</v>
      </c>
      <c r="P49" s="5">
        <f t="shared" si="10"/>
        <v>1.0515003317277158E-2</v>
      </c>
      <c r="Q49" s="43">
        <f t="shared" si="3"/>
        <v>4.5712866002229754E-3</v>
      </c>
      <c r="R49" s="45"/>
      <c r="S49" s="13">
        <f t="shared" si="4"/>
        <v>1.3294290465600276E-2</v>
      </c>
      <c r="T49" s="20" t="b">
        <f t="shared" si="11"/>
        <v>0</v>
      </c>
      <c r="U49" s="13"/>
      <c r="V49" s="13"/>
      <c r="W49" s="13">
        <f t="shared" si="12"/>
        <v>1.4363494010036515E-3</v>
      </c>
    </row>
    <row r="50" spans="1:23" x14ac:dyDescent="0.2">
      <c r="A50" s="1">
        <v>42759</v>
      </c>
      <c r="B50" s="4">
        <v>29.887501</v>
      </c>
      <c r="C50" s="4">
        <v>30.024999999999999</v>
      </c>
      <c r="D50" s="4">
        <v>29.875</v>
      </c>
      <c r="E50" s="4">
        <v>29.9925</v>
      </c>
      <c r="F50" s="4">
        <v>27.912472000000001</v>
      </c>
      <c r="G50" s="2">
        <v>92844000</v>
      </c>
      <c r="H50" s="4">
        <f t="shared" si="5"/>
        <v>92.843999999999994</v>
      </c>
      <c r="I50" s="10">
        <f t="shared" si="6"/>
        <v>-2.7499999999999858E-2</v>
      </c>
      <c r="J50" s="6" t="b">
        <f t="shared" si="0"/>
        <v>0</v>
      </c>
      <c r="K50" s="5">
        <f t="shared" si="1"/>
        <v>5.0209205020920024E-3</v>
      </c>
      <c r="L50" s="5">
        <f t="shared" si="7"/>
        <v>3.5131408276656987E-3</v>
      </c>
      <c r="M50" s="5">
        <f t="shared" si="2"/>
        <v>6.5691313807531349E-2</v>
      </c>
      <c r="N50" s="4">
        <f t="shared" si="8"/>
        <v>29.837288422141739</v>
      </c>
      <c r="O50" s="4">
        <f t="shared" si="9"/>
        <v>29.536282605546194</v>
      </c>
      <c r="P50" s="5">
        <f t="shared" si="10"/>
        <v>1.0088243017826435E-2</v>
      </c>
      <c r="Q50" s="43">
        <f t="shared" si="3"/>
        <v>1.263907675681263E-3</v>
      </c>
      <c r="R50" s="45"/>
      <c r="S50" s="13">
        <f t="shared" si="4"/>
        <v>6.2911741577348452E-3</v>
      </c>
      <c r="T50" s="20" t="b">
        <f t="shared" si="11"/>
        <v>1</v>
      </c>
      <c r="U50" s="13"/>
      <c r="V50" s="13"/>
      <c r="W50" s="13">
        <f t="shared" si="12"/>
        <v>1.0414701489298709E-3</v>
      </c>
    </row>
    <row r="51" spans="1:23" x14ac:dyDescent="0.2">
      <c r="A51" s="1">
        <v>42760</v>
      </c>
      <c r="B51" s="4">
        <v>30.105</v>
      </c>
      <c r="C51" s="4">
        <v>30.524999999999999</v>
      </c>
      <c r="D51" s="4">
        <v>30.07</v>
      </c>
      <c r="E51" s="4">
        <v>30.469999000000001</v>
      </c>
      <c r="F51" s="4">
        <v>28.356860999999999</v>
      </c>
      <c r="G51" s="2">
        <v>129510400</v>
      </c>
      <c r="H51" s="4">
        <f t="shared" si="5"/>
        <v>129.5104</v>
      </c>
      <c r="I51" s="10">
        <f t="shared" si="6"/>
        <v>0.47749900000000167</v>
      </c>
      <c r="J51" s="6" t="b">
        <f t="shared" si="0"/>
        <v>0</v>
      </c>
      <c r="K51" s="5">
        <f t="shared" si="1"/>
        <v>1.513136015962748E-2</v>
      </c>
      <c r="L51" s="5">
        <f t="shared" si="7"/>
        <v>1.2124198638100015E-2</v>
      </c>
      <c r="M51" s="5">
        <f t="shared" si="2"/>
        <v>5.697169936814106E-2</v>
      </c>
      <c r="N51" s="4">
        <f t="shared" si="8"/>
        <v>29.942740185118115</v>
      </c>
      <c r="O51" s="4">
        <f t="shared" si="9"/>
        <v>29.6174753354987</v>
      </c>
      <c r="P51" s="5">
        <f t="shared" si="10"/>
        <v>1.0862895232984584E-2</v>
      </c>
      <c r="Q51" s="43">
        <f t="shared" si="3"/>
        <v>4.2501058385142282E-3</v>
      </c>
      <c r="R51" s="45"/>
      <c r="S51" s="39">
        <f t="shared" si="4"/>
        <v>1.9445775880300799E-2</v>
      </c>
      <c r="T51" s="20" t="b">
        <f t="shared" si="11"/>
        <v>0</v>
      </c>
      <c r="U51" s="13"/>
      <c r="V51" s="13"/>
      <c r="W51" s="13">
        <f t="shared" si="12"/>
        <v>3.5342274232306537E-3</v>
      </c>
    </row>
    <row r="52" spans="1:23" x14ac:dyDescent="0.2">
      <c r="A52" s="1">
        <v>42761</v>
      </c>
      <c r="B52" s="4">
        <v>30.4175</v>
      </c>
      <c r="C52" s="4">
        <v>30.610001</v>
      </c>
      <c r="D52" s="4">
        <v>30.4</v>
      </c>
      <c r="E52" s="4">
        <v>30.485001</v>
      </c>
      <c r="F52" s="4">
        <v>28.370819000000001</v>
      </c>
      <c r="G52" s="2">
        <v>105350400</v>
      </c>
      <c r="H52" s="4">
        <f t="shared" si="5"/>
        <v>105.35039999999999</v>
      </c>
      <c r="I52" s="10">
        <f t="shared" si="6"/>
        <v>1.5001999999999072E-2</v>
      </c>
      <c r="J52" s="6" t="b">
        <f t="shared" si="0"/>
        <v>1</v>
      </c>
      <c r="K52" s="5">
        <f t="shared" si="1"/>
        <v>6.9079276315790099E-3</v>
      </c>
      <c r="L52" s="5">
        <f t="shared" si="7"/>
        <v>2.2191501602695828E-3</v>
      </c>
      <c r="M52" s="5">
        <f t="shared" si="2"/>
        <v>6.674937499999993E-2</v>
      </c>
      <c r="N52" s="4">
        <f t="shared" si="8"/>
        <v>30.033116987598429</v>
      </c>
      <c r="O52" s="4">
        <f t="shared" si="9"/>
        <v>29.692912349803162</v>
      </c>
      <c r="P52" s="5">
        <f t="shared" si="10"/>
        <v>1.1327650005017724E-2</v>
      </c>
      <c r="Q52" s="43">
        <f t="shared" si="3"/>
        <v>1.2215948566146701E-2</v>
      </c>
      <c r="R52" s="45"/>
      <c r="S52" s="13">
        <f t="shared" si="4"/>
        <v>1.9208263086371743E-2</v>
      </c>
      <c r="T52" s="20" t="b">
        <f t="shared" si="11"/>
        <v>0</v>
      </c>
      <c r="U52" s="13"/>
      <c r="V52" s="13"/>
      <c r="W52" s="13">
        <f t="shared" si="12"/>
        <v>3.0183210327968755E-3</v>
      </c>
    </row>
    <row r="53" spans="1:23" x14ac:dyDescent="0.2">
      <c r="A53" s="1">
        <v>42762</v>
      </c>
      <c r="B53" s="4">
        <v>30.535</v>
      </c>
      <c r="C53" s="4">
        <v>30.587499999999999</v>
      </c>
      <c r="D53" s="4">
        <v>30.4</v>
      </c>
      <c r="E53" s="4">
        <v>30.487499</v>
      </c>
      <c r="F53" s="4">
        <v>28.373142000000001</v>
      </c>
      <c r="G53" s="2">
        <v>82251600</v>
      </c>
      <c r="H53" s="4">
        <f t="shared" si="5"/>
        <v>82.251599999999996</v>
      </c>
      <c r="I53" s="10">
        <f t="shared" si="6"/>
        <v>2.4979999999992231E-3</v>
      </c>
      <c r="J53" s="6" t="b">
        <f t="shared" si="0"/>
        <v>1</v>
      </c>
      <c r="K53" s="5">
        <f t="shared" si="1"/>
        <v>6.1677631578947369E-3</v>
      </c>
      <c r="L53" s="5">
        <f t="shared" si="7"/>
        <v>-1.5556246929752894E-3</v>
      </c>
      <c r="M53" s="5">
        <f t="shared" si="2"/>
        <v>6.6672960526315703E-2</v>
      </c>
      <c r="N53" s="4">
        <f t="shared" si="8"/>
        <v>30.108847322998692</v>
      </c>
      <c r="O53" s="4">
        <f t="shared" si="9"/>
        <v>29.762006841124627</v>
      </c>
      <c r="P53" s="5">
        <f t="shared" si="10"/>
        <v>1.1519553643261854E-2</v>
      </c>
      <c r="Q53" s="43">
        <f t="shared" si="3"/>
        <v>9.6700040980615496E-3</v>
      </c>
      <c r="R53" s="45"/>
      <c r="S53" s="13">
        <f t="shared" si="4"/>
        <v>1.5897409550969001E-2</v>
      </c>
      <c r="T53" s="20" t="b">
        <f t="shared" si="11"/>
        <v>0</v>
      </c>
      <c r="U53" s="13">
        <f>(E53-E52)/E52</f>
        <v>8.1941935970388291E-5</v>
      </c>
      <c r="V53" s="13"/>
      <c r="W53" s="13">
        <f t="shared" si="12"/>
        <v>2.5215609632371367E-3</v>
      </c>
    </row>
    <row r="54" spans="1:23" x14ac:dyDescent="0.2">
      <c r="A54" s="1">
        <v>42765</v>
      </c>
      <c r="B54" s="4">
        <v>30.232500000000002</v>
      </c>
      <c r="C54" s="4">
        <v>30.407499000000001</v>
      </c>
      <c r="D54" s="4">
        <v>30.165001</v>
      </c>
      <c r="E54" s="4">
        <v>30.407499000000001</v>
      </c>
      <c r="F54" s="4">
        <v>28.298693</v>
      </c>
      <c r="G54" s="2">
        <v>121510000</v>
      </c>
      <c r="H54" s="4">
        <f t="shared" si="5"/>
        <v>121.51</v>
      </c>
      <c r="I54" s="10">
        <f t="shared" si="6"/>
        <v>-7.9999999999998295E-2</v>
      </c>
      <c r="J54" s="6" t="b">
        <f t="shared" si="0"/>
        <v>0</v>
      </c>
      <c r="K54" s="5">
        <f t="shared" si="1"/>
        <v>8.0390516148168278E-3</v>
      </c>
      <c r="L54" s="5">
        <f t="shared" si="7"/>
        <v>5.788439593153053E-3</v>
      </c>
      <c r="M54" s="5">
        <f t="shared" si="2"/>
        <v>6.1869979715896584E-2</v>
      </c>
      <c r="N54" s="4">
        <f t="shared" si="8"/>
        <v>30.158622602498909</v>
      </c>
      <c r="O54" s="4">
        <f t="shared" si="9"/>
        <v>29.81813659407031</v>
      </c>
      <c r="P54" s="5">
        <f t="shared" si="10"/>
        <v>1.1289839490228784E-2</v>
      </c>
      <c r="Q54" s="43">
        <f t="shared" si="3"/>
        <v>2.1149498719357507E-4</v>
      </c>
      <c r="R54" s="45"/>
      <c r="S54" s="13">
        <f t="shared" si="4"/>
        <v>8.2522468211287271E-3</v>
      </c>
      <c r="T54" s="20" t="b">
        <f t="shared" si="11"/>
        <v>1</v>
      </c>
      <c r="U54" s="13">
        <f>(E54-E53)/E53</f>
        <v>-2.6240263263312708E-3</v>
      </c>
      <c r="V54" s="13"/>
      <c r="W54" s="13">
        <f t="shared" si="12"/>
        <v>1.6531778505581038E-3</v>
      </c>
    </row>
    <row r="55" spans="1:23" x14ac:dyDescent="0.2">
      <c r="A55" s="1">
        <v>42766</v>
      </c>
      <c r="B55" s="4">
        <v>30.287500000000001</v>
      </c>
      <c r="C55" s="4">
        <v>30.3475</v>
      </c>
      <c r="D55" s="4">
        <v>30.155000999999999</v>
      </c>
      <c r="E55" s="4">
        <v>30.337499999999999</v>
      </c>
      <c r="F55" s="4">
        <v>28.233549</v>
      </c>
      <c r="G55" s="2">
        <v>196804000</v>
      </c>
      <c r="H55" s="4">
        <f t="shared" si="5"/>
        <v>196.804</v>
      </c>
      <c r="I55" s="10">
        <f t="shared" si="6"/>
        <v>-6.9999000000002809E-2</v>
      </c>
      <c r="J55" s="6" t="b">
        <f t="shared" si="0"/>
        <v>0</v>
      </c>
      <c r="K55" s="5">
        <f t="shared" si="1"/>
        <v>6.3836509241038172E-3</v>
      </c>
      <c r="L55" s="5">
        <f t="shared" si="7"/>
        <v>1.6508460586049411E-3</v>
      </c>
      <c r="M55" s="5">
        <f t="shared" si="2"/>
        <v>6.3719182101834415E-2</v>
      </c>
      <c r="N55" s="4">
        <f t="shared" si="8"/>
        <v>30.188435502082424</v>
      </c>
      <c r="O55" s="4">
        <f t="shared" si="9"/>
        <v>29.863298629368543</v>
      </c>
      <c r="P55" s="5">
        <f t="shared" si="10"/>
        <v>1.0770245867542627E-2</v>
      </c>
      <c r="Q55" s="43">
        <f t="shared" si="3"/>
        <v>-1.1075268236447303E-3</v>
      </c>
      <c r="R55" s="45"/>
      <c r="S55" s="13">
        <f t="shared" si="4"/>
        <v>5.2690540358278576E-3</v>
      </c>
      <c r="T55" s="20" t="b">
        <f t="shared" si="11"/>
        <v>1</v>
      </c>
      <c r="U55" s="13">
        <f>(E55-E54)/E54</f>
        <v>-2.3020308246989602E-3</v>
      </c>
      <c r="V55" s="13"/>
      <c r="W55" s="13">
        <f t="shared" si="12"/>
        <v>9.8853651164575065E-4</v>
      </c>
    </row>
    <row r="56" spans="1:23" x14ac:dyDescent="0.2">
      <c r="A56" s="1">
        <v>42767</v>
      </c>
      <c r="B56" s="4">
        <v>31.7575</v>
      </c>
      <c r="C56" s="4">
        <v>32.622501</v>
      </c>
      <c r="D56" s="4">
        <v>31.752500999999999</v>
      </c>
      <c r="E56" s="4">
        <v>32.1875</v>
      </c>
      <c r="F56" s="4">
        <v>29.955245999999999</v>
      </c>
      <c r="G56" s="2">
        <v>447940000</v>
      </c>
      <c r="H56" s="4">
        <f t="shared" si="5"/>
        <v>447.94</v>
      </c>
      <c r="I56" s="10">
        <f t="shared" si="6"/>
        <v>1.8500000000000014</v>
      </c>
      <c r="J56" s="6" t="b">
        <f t="shared" si="0"/>
        <v>1</v>
      </c>
      <c r="K56" s="5">
        <f t="shared" si="1"/>
        <v>2.7399416505805355E-2</v>
      </c>
      <c r="L56" s="5">
        <f t="shared" si="7"/>
        <v>1.3540108635755324E-2</v>
      </c>
      <c r="M56" s="5">
        <f t="shared" si="2"/>
        <v>5.6601998059932344E-2</v>
      </c>
      <c r="N56" s="4">
        <f t="shared" si="8"/>
        <v>30.52161291840202</v>
      </c>
      <c r="O56" s="4">
        <f t="shared" si="9"/>
        <v>30.065403096379974</v>
      </c>
      <c r="P56" s="5">
        <f t="shared" si="10"/>
        <v>1.4947107259426298E-2</v>
      </c>
      <c r="Q56" s="43">
        <f t="shared" si="3"/>
        <v>4.0328408753780312E-2</v>
      </c>
      <c r="R56" s="45"/>
      <c r="S56" s="13">
        <f t="shared" si="4"/>
        <v>6.8832800128046864E-2</v>
      </c>
      <c r="T56" s="20" t="b">
        <f t="shared" si="11"/>
        <v>0</v>
      </c>
      <c r="U56" s="13">
        <f>(E56-E55)/E55</f>
        <v>6.0980634528224192E-2</v>
      </c>
      <c r="V56" s="13">
        <f>(E56-E53)/E53</f>
        <v>5.5760592234869788E-2</v>
      </c>
      <c r="W56" s="13">
        <f t="shared" si="12"/>
        <v>1.1036591024951053E-2</v>
      </c>
    </row>
    <row r="57" spans="1:23" x14ac:dyDescent="0.2">
      <c r="A57" s="1">
        <v>42768</v>
      </c>
      <c r="B57" s="4">
        <v>31.995000999999998</v>
      </c>
      <c r="C57" s="4">
        <v>32.347499999999997</v>
      </c>
      <c r="D57" s="4">
        <v>31.945</v>
      </c>
      <c r="E57" s="4">
        <v>32.1325</v>
      </c>
      <c r="F57" s="4">
        <v>29.904066</v>
      </c>
      <c r="G57" s="2">
        <v>134841600</v>
      </c>
      <c r="H57" s="4">
        <f t="shared" si="5"/>
        <v>134.8416</v>
      </c>
      <c r="I57" s="10">
        <f t="shared" si="6"/>
        <v>-5.4999999999999716E-2</v>
      </c>
      <c r="J57" s="6" t="b">
        <f t="shared" si="0"/>
        <v>1</v>
      </c>
      <c r="K57" s="5">
        <f t="shared" si="1"/>
        <v>1.2599780873376E-2</v>
      </c>
      <c r="L57" s="5">
        <f t="shared" si="7"/>
        <v>4.2975151024374656E-3</v>
      </c>
      <c r="M57" s="5">
        <f t="shared" si="2"/>
        <v>6.3888996713100638E-2</v>
      </c>
      <c r="N57" s="4">
        <f t="shared" si="8"/>
        <v>30.790094098668352</v>
      </c>
      <c r="O57" s="4">
        <f t="shared" si="9"/>
        <v>30.245150653216498</v>
      </c>
      <c r="P57" s="5">
        <f t="shared" si="10"/>
        <v>1.7698661254673512E-2</v>
      </c>
      <c r="Q57" s="43">
        <f t="shared" si="3"/>
        <v>3.7509008502237658E-2</v>
      </c>
      <c r="R57" s="45"/>
      <c r="S57" s="13">
        <f t="shared" si="4"/>
        <v>5.0581394663519449E-2</v>
      </c>
      <c r="T57" s="20" t="b">
        <f t="shared" si="11"/>
        <v>1</v>
      </c>
      <c r="U57" s="13"/>
      <c r="V57" s="13"/>
      <c r="W57" s="13">
        <f t="shared" si="12"/>
        <v>8.7964283206166706E-3</v>
      </c>
    </row>
    <row r="58" spans="1:23" x14ac:dyDescent="0.2">
      <c r="A58" s="1">
        <v>42769</v>
      </c>
      <c r="B58" s="4">
        <v>32.077499000000003</v>
      </c>
      <c r="C58" s="4">
        <v>32.297500999999997</v>
      </c>
      <c r="D58" s="4">
        <v>32.040000999999997</v>
      </c>
      <c r="E58" s="4">
        <v>32.270000000000003</v>
      </c>
      <c r="F58" s="4">
        <v>30.032024</v>
      </c>
      <c r="G58" s="2">
        <v>98029200</v>
      </c>
      <c r="H58" s="4">
        <f t="shared" si="5"/>
        <v>98.029200000000003</v>
      </c>
      <c r="I58" s="10">
        <f t="shared" si="6"/>
        <v>0.13750000000000284</v>
      </c>
      <c r="J58" s="6" t="b">
        <f t="shared" si="0"/>
        <v>0</v>
      </c>
      <c r="K58" s="5">
        <f t="shared" si="1"/>
        <v>8.0368287129579143E-3</v>
      </c>
      <c r="L58" s="5">
        <f t="shared" si="7"/>
        <v>6.0011224690553339E-3</v>
      </c>
      <c r="M58" s="5">
        <f t="shared" si="2"/>
        <v>6.267094061576331E-2</v>
      </c>
      <c r="N58" s="4">
        <f t="shared" si="8"/>
        <v>31.036745082223625</v>
      </c>
      <c r="O58" s="4">
        <f t="shared" si="9"/>
        <v>30.421224509458543</v>
      </c>
      <c r="P58" s="5">
        <f t="shared" si="10"/>
        <v>1.9831994983186E-2</v>
      </c>
      <c r="Q58" s="43">
        <f t="shared" si="3"/>
        <v>3.2324778745919103E-2</v>
      </c>
      <c r="R58" s="64"/>
      <c r="S58" s="13">
        <f t="shared" si="4"/>
        <v>4.0621396168842236E-2</v>
      </c>
      <c r="T58" s="20" t="b">
        <f t="shared" si="11"/>
        <v>0</v>
      </c>
      <c r="U58" s="13"/>
      <c r="V58" s="13"/>
      <c r="W58" s="13">
        <f t="shared" si="12"/>
        <v>8.0107252275640473E-3</v>
      </c>
    </row>
    <row r="59" spans="1:23" x14ac:dyDescent="0.2">
      <c r="A59" s="1">
        <v>42772</v>
      </c>
      <c r="B59" s="4">
        <v>32.282501000000003</v>
      </c>
      <c r="C59" s="4">
        <v>32.625</v>
      </c>
      <c r="D59" s="4">
        <v>32.224997999999999</v>
      </c>
      <c r="E59" s="4">
        <v>32.572498000000003</v>
      </c>
      <c r="F59" s="4">
        <v>30.313542999999999</v>
      </c>
      <c r="G59" s="2">
        <v>107383600</v>
      </c>
      <c r="H59" s="4">
        <f t="shared" si="5"/>
        <v>107.3836</v>
      </c>
      <c r="I59" s="10">
        <f t="shared" si="6"/>
        <v>0.30249799999999993</v>
      </c>
      <c r="J59" s="6" t="b">
        <f t="shared" si="0"/>
        <v>0</v>
      </c>
      <c r="K59" s="5">
        <f t="shared" si="1"/>
        <v>1.2412785875114737E-2</v>
      </c>
      <c r="L59" s="5">
        <f t="shared" si="7"/>
        <v>8.9831020217423542E-3</v>
      </c>
      <c r="M59" s="5">
        <f t="shared" si="2"/>
        <v>5.9315907482756093E-2</v>
      </c>
      <c r="N59" s="4">
        <f t="shared" si="8"/>
        <v>31.29270390185302</v>
      </c>
      <c r="O59" s="4">
        <f t="shared" si="9"/>
        <v>30.608291769505627</v>
      </c>
      <c r="P59" s="5">
        <f t="shared" si="10"/>
        <v>2.1871300559197299E-2</v>
      </c>
      <c r="Q59" s="43">
        <f t="shared" si="3"/>
        <v>2.9792698677335222E-2</v>
      </c>
      <c r="R59" s="65"/>
      <c r="S59" s="13">
        <f t="shared" si="4"/>
        <v>4.2575294941773534E-2</v>
      </c>
      <c r="T59" s="20" t="b">
        <f t="shared" si="11"/>
        <v>0</v>
      </c>
      <c r="U59" s="13"/>
      <c r="V59" s="13"/>
      <c r="W59" s="13">
        <f t="shared" si="12"/>
        <v>8.2469607863614614E-3</v>
      </c>
    </row>
    <row r="60" spans="1:23" x14ac:dyDescent="0.2">
      <c r="A60" s="1">
        <v>42773</v>
      </c>
      <c r="B60" s="4">
        <v>32.634998000000003</v>
      </c>
      <c r="C60" s="4">
        <v>33.022499000000003</v>
      </c>
      <c r="D60" s="4">
        <v>32.612499</v>
      </c>
      <c r="E60" s="4">
        <v>32.8825</v>
      </c>
      <c r="F60" s="4">
        <v>30.602045</v>
      </c>
      <c r="G60" s="2">
        <v>152735200</v>
      </c>
      <c r="H60" s="4">
        <f t="shared" si="5"/>
        <v>152.73519999999999</v>
      </c>
      <c r="I60" s="10">
        <f t="shared" si="6"/>
        <v>0.31000199999999722</v>
      </c>
      <c r="J60" s="6" t="b">
        <f t="shared" si="0"/>
        <v>0</v>
      </c>
      <c r="K60" s="5">
        <f t="shared" si="1"/>
        <v>1.2571867001053913E-2</v>
      </c>
      <c r="L60" s="5">
        <f t="shared" si="7"/>
        <v>7.583944083587724E-3</v>
      </c>
      <c r="M60" s="5">
        <f t="shared" si="2"/>
        <v>6.1646732438381965E-2</v>
      </c>
      <c r="N60" s="4">
        <f t="shared" si="8"/>
        <v>31.557669918210848</v>
      </c>
      <c r="O60" s="4">
        <f t="shared" si="9"/>
        <v>30.806049006939919</v>
      </c>
      <c r="P60" s="5">
        <f t="shared" si="10"/>
        <v>2.3817376670043536E-2</v>
      </c>
      <c r="Q60" s="43">
        <f t="shared" si="3"/>
        <v>3.3425442515971231E-2</v>
      </c>
      <c r="R60" s="45"/>
      <c r="S60" s="13">
        <f t="shared" si="4"/>
        <v>4.6417529734787306E-2</v>
      </c>
      <c r="T60" s="20" t="b">
        <f t="shared" si="11"/>
        <v>0</v>
      </c>
      <c r="U60" s="13">
        <f>(E60-E59)/E59</f>
        <v>9.5172927787115745E-3</v>
      </c>
      <c r="V60" s="13"/>
      <c r="W60" s="13">
        <f t="shared" si="12"/>
        <v>8.4673416905382236E-3</v>
      </c>
    </row>
    <row r="61" spans="1:23" x14ac:dyDescent="0.2">
      <c r="A61" s="1">
        <v>42774</v>
      </c>
      <c r="B61" s="4">
        <v>32.837502000000001</v>
      </c>
      <c r="C61" s="4">
        <v>33.055</v>
      </c>
      <c r="D61" s="4">
        <v>32.805</v>
      </c>
      <c r="E61" s="4">
        <v>33.009998000000003</v>
      </c>
      <c r="F61" s="4">
        <v>30.720703</v>
      </c>
      <c r="G61" s="2">
        <v>92016400</v>
      </c>
      <c r="H61" s="4">
        <f t="shared" si="5"/>
        <v>92.016400000000004</v>
      </c>
      <c r="I61" s="10">
        <f t="shared" si="6"/>
        <v>0.12749800000000278</v>
      </c>
      <c r="J61" s="6" t="b">
        <f t="shared" si="0"/>
        <v>0</v>
      </c>
      <c r="K61" s="5">
        <f t="shared" si="1"/>
        <v>7.6207895137936294E-3</v>
      </c>
      <c r="L61" s="5">
        <f t="shared" si="7"/>
        <v>5.2530183325151351E-3</v>
      </c>
      <c r="M61" s="5">
        <f t="shared" si="2"/>
        <v>6.3535954884926055E-2</v>
      </c>
      <c r="N61" s="4">
        <f t="shared" si="8"/>
        <v>31.799724598509041</v>
      </c>
      <c r="O61" s="4">
        <f t="shared" si="9"/>
        <v>30.997696745466882</v>
      </c>
      <c r="P61" s="5">
        <f t="shared" si="10"/>
        <v>2.5221220094458374E-2</v>
      </c>
      <c r="Q61" s="43">
        <f t="shared" si="3"/>
        <v>3.1612707788610597E-2</v>
      </c>
      <c r="R61" s="14"/>
      <c r="S61" s="13">
        <f t="shared" si="4"/>
        <v>3.9474411094422297E-2</v>
      </c>
      <c r="T61" s="20" t="b">
        <f t="shared" si="11"/>
        <v>0</v>
      </c>
      <c r="U61" s="13">
        <f>(E61-E60)/E60</f>
        <v>3.8773815859500576E-3</v>
      </c>
      <c r="V61" s="13"/>
      <c r="W61" s="13">
        <f t="shared" si="12"/>
        <v>7.670232971113973E-3</v>
      </c>
    </row>
    <row r="62" spans="1:23" x14ac:dyDescent="0.2">
      <c r="A62" s="1">
        <v>42775</v>
      </c>
      <c r="B62" s="4">
        <v>32.912497999999999</v>
      </c>
      <c r="C62" s="4">
        <v>33.112499</v>
      </c>
      <c r="D62" s="4">
        <v>32.779998999999997</v>
      </c>
      <c r="E62" s="4">
        <v>33.104999999999997</v>
      </c>
      <c r="F62" s="4">
        <v>30.942699000000001</v>
      </c>
      <c r="G62" s="2">
        <v>113399600</v>
      </c>
      <c r="H62" s="4">
        <f t="shared" si="5"/>
        <v>113.39960000000001</v>
      </c>
      <c r="I62" s="10">
        <f t="shared" si="6"/>
        <v>9.5001999999993814E-2</v>
      </c>
      <c r="J62" s="6" t="b">
        <f t="shared" si="0"/>
        <v>0</v>
      </c>
      <c r="K62" s="5">
        <f t="shared" si="1"/>
        <v>1.0143380419261244E-2</v>
      </c>
      <c r="L62" s="5">
        <f t="shared" si="7"/>
        <v>5.8489027481292213E-3</v>
      </c>
      <c r="M62" s="5">
        <f t="shared" si="2"/>
        <v>5.6049422088145756E-2</v>
      </c>
      <c r="N62" s="4">
        <f t="shared" si="8"/>
        <v>32.017270498757533</v>
      </c>
      <c r="O62" s="4">
        <f t="shared" si="9"/>
        <v>31.180940506730632</v>
      </c>
      <c r="P62" s="5">
        <f t="shared" si="10"/>
        <v>2.6121214550733032E-2</v>
      </c>
      <c r="Q62" s="44">
        <f t="shared" si="3"/>
        <v>2.3822408636365869E-2</v>
      </c>
      <c r="R62" s="48"/>
      <c r="S62" s="13">
        <f t="shared" si="4"/>
        <v>3.4207428808928866E-2</v>
      </c>
      <c r="T62" s="20" t="b">
        <f t="shared" si="11"/>
        <v>0</v>
      </c>
      <c r="U62" s="13">
        <f>(E62-E61)/E61</f>
        <v>2.8779765451665221E-3</v>
      </c>
      <c r="V62" s="13"/>
      <c r="W62" s="13">
        <f t="shared" si="12"/>
        <v>6.8411252925974055E-3</v>
      </c>
    </row>
    <row r="63" spans="1:23" x14ac:dyDescent="0.2">
      <c r="A63" s="1">
        <v>42776</v>
      </c>
      <c r="B63" s="4">
        <v>33.115001999999997</v>
      </c>
      <c r="C63" s="4">
        <v>33.235000999999997</v>
      </c>
      <c r="D63" s="4">
        <v>33.012501</v>
      </c>
      <c r="E63" s="4">
        <v>33.029998999999997</v>
      </c>
      <c r="F63" s="4">
        <v>30.872589000000001</v>
      </c>
      <c r="G63" s="2">
        <v>80262000</v>
      </c>
      <c r="H63" s="4">
        <f t="shared" si="5"/>
        <v>80.262</v>
      </c>
      <c r="I63" s="10">
        <f t="shared" si="6"/>
        <v>-7.5001000000000317E-2</v>
      </c>
      <c r="J63" s="6" t="b">
        <f t="shared" si="0"/>
        <v>1</v>
      </c>
      <c r="K63" s="5">
        <f t="shared" si="1"/>
        <v>6.7398710567247418E-3</v>
      </c>
      <c r="L63" s="5">
        <f t="shared" si="7"/>
        <v>-2.5669030610356112E-3</v>
      </c>
      <c r="M63" s="5">
        <f t="shared" si="2"/>
        <v>6.4821262708935595E-2</v>
      </c>
      <c r="N63" s="4">
        <f t="shared" si="8"/>
        <v>32.186058582297946</v>
      </c>
      <c r="O63" s="4">
        <f t="shared" si="9"/>
        <v>31.341728201797533</v>
      </c>
      <c r="P63" s="5">
        <f t="shared" si="10"/>
        <v>2.6232798226645471E-2</v>
      </c>
      <c r="Q63" s="44">
        <f t="shared" si="3"/>
        <v>2.5677030804778022E-2</v>
      </c>
      <c r="R63" s="48"/>
      <c r="S63" s="13">
        <f t="shared" si="4"/>
        <v>3.258996173824652E-2</v>
      </c>
      <c r="T63" s="20" t="b">
        <f t="shared" si="11"/>
        <v>1</v>
      </c>
      <c r="U63" s="13"/>
      <c r="V63" s="13"/>
      <c r="W63" s="13">
        <f t="shared" si="12"/>
        <v>5.2717824133997615E-3</v>
      </c>
    </row>
    <row r="64" spans="1:23" x14ac:dyDescent="0.2">
      <c r="A64" s="1">
        <v>42779</v>
      </c>
      <c r="B64" s="4">
        <v>33.270000000000003</v>
      </c>
      <c r="C64" s="4">
        <v>33.455002</v>
      </c>
      <c r="D64" s="4">
        <v>33.1875</v>
      </c>
      <c r="E64" s="4">
        <v>33.322498000000003</v>
      </c>
      <c r="F64" s="4">
        <v>31.145987999999999</v>
      </c>
      <c r="G64" s="2">
        <v>92141600</v>
      </c>
      <c r="H64" s="4">
        <f t="shared" si="5"/>
        <v>92.141599999999997</v>
      </c>
      <c r="I64" s="10">
        <f t="shared" si="6"/>
        <v>0.2924990000000065</v>
      </c>
      <c r="J64" s="6" t="b">
        <f t="shared" si="0"/>
        <v>0</v>
      </c>
      <c r="K64" s="5">
        <f t="shared" si="1"/>
        <v>8.0603239171374869E-3</v>
      </c>
      <c r="L64" s="5">
        <f t="shared" si="7"/>
        <v>1.5779380823564752E-3</v>
      </c>
      <c r="M64" s="5">
        <f t="shared" si="2"/>
        <v>6.1514485875706244E-2</v>
      </c>
      <c r="N64" s="4">
        <f t="shared" si="8"/>
        <v>32.375465151914952</v>
      </c>
      <c r="O64" s="4">
        <f t="shared" si="9"/>
        <v>31.513969053815138</v>
      </c>
      <c r="P64" s="5">
        <f t="shared" si="10"/>
        <v>2.6609535772148047E-2</v>
      </c>
      <c r="Q64" s="43">
        <f t="shared" si="3"/>
        <v>2.5081797103910265E-2</v>
      </c>
      <c r="R64" s="14"/>
      <c r="S64" s="13">
        <f t="shared" si="4"/>
        <v>3.3344288430129189E-2</v>
      </c>
      <c r="T64" s="20" t="b">
        <f t="shared" si="11"/>
        <v>0</v>
      </c>
      <c r="U64" s="13"/>
      <c r="V64" s="13"/>
      <c r="W64" s="13">
        <f t="shared" si="12"/>
        <v>5.8847394791351664E-3</v>
      </c>
    </row>
    <row r="65" spans="1:23" x14ac:dyDescent="0.2">
      <c r="A65" s="1">
        <v>42780</v>
      </c>
      <c r="B65" s="4">
        <v>33.3675</v>
      </c>
      <c r="C65" s="4">
        <v>33.772499000000003</v>
      </c>
      <c r="D65" s="4">
        <v>33.3125</v>
      </c>
      <c r="E65" s="4">
        <v>33.755001</v>
      </c>
      <c r="F65" s="4">
        <v>31.550239999999999</v>
      </c>
      <c r="G65" s="2">
        <v>132904800</v>
      </c>
      <c r="H65" s="4">
        <f t="shared" si="5"/>
        <v>132.90479999999999</v>
      </c>
      <c r="I65" s="10">
        <f t="shared" si="6"/>
        <v>0.43250299999999697</v>
      </c>
      <c r="J65" s="6" t="b">
        <f t="shared" si="0"/>
        <v>0</v>
      </c>
      <c r="K65" s="5">
        <f t="shared" si="1"/>
        <v>1.3808600375234624E-2</v>
      </c>
      <c r="L65" s="5">
        <f t="shared" si="7"/>
        <v>1.1613126545291086E-2</v>
      </c>
      <c r="M65" s="5">
        <f t="shared" si="2"/>
        <v>5.2900863039399663E-2</v>
      </c>
      <c r="N65" s="4">
        <f t="shared" si="8"/>
        <v>32.605387793262459</v>
      </c>
      <c r="O65" s="4">
        <f t="shared" si="9"/>
        <v>31.708841396961649</v>
      </c>
      <c r="P65" s="5">
        <f t="shared" si="10"/>
        <v>2.7496878797622248E-2</v>
      </c>
      <c r="Q65" s="43">
        <f t="shared" si="3"/>
        <v>2.1686974288453585E-2</v>
      </c>
      <c r="R65" s="14"/>
      <c r="S65" s="13">
        <f t="shared" si="4"/>
        <v>3.5795041424985449E-2</v>
      </c>
      <c r="T65" s="20" t="b">
        <f t="shared" si="11"/>
        <v>0</v>
      </c>
      <c r="U65" s="13"/>
      <c r="V65" s="13"/>
      <c r="W65" s="13">
        <f t="shared" si="12"/>
        <v>7.1017556124257667E-3</v>
      </c>
    </row>
    <row r="66" spans="1:23" x14ac:dyDescent="0.2">
      <c r="A66" s="1">
        <v>42781</v>
      </c>
      <c r="B66" s="4">
        <v>33.880001</v>
      </c>
      <c r="C66" s="4">
        <v>34.067501</v>
      </c>
      <c r="D66" s="4">
        <v>33.654998999999997</v>
      </c>
      <c r="E66" s="4">
        <v>33.877499</v>
      </c>
      <c r="F66" s="4">
        <v>31.664738</v>
      </c>
      <c r="G66" s="2">
        <v>142492400</v>
      </c>
      <c r="H66" s="4">
        <f t="shared" si="5"/>
        <v>142.4924</v>
      </c>
      <c r="I66" s="10">
        <f t="shared" si="6"/>
        <v>0.12249800000000022</v>
      </c>
      <c r="J66" s="6" t="b">
        <f t="shared" ref="J66:J129" si="14">(E66-D66)&lt;(C66-E66)</f>
        <v>0</v>
      </c>
      <c r="K66" s="5">
        <f t="shared" ref="K66:K129" si="15">(C66-D66)/D66</f>
        <v>1.22567824173759E-2</v>
      </c>
      <c r="L66" s="5">
        <f t="shared" si="7"/>
        <v>-7.3848876214607613E-5</v>
      </c>
      <c r="M66" s="5">
        <f t="shared" ref="M66:M129" si="16">(D66-F66)/D66</f>
        <v>5.9137158197508692E-2</v>
      </c>
      <c r="N66" s="4">
        <f t="shared" si="8"/>
        <v>32.817406327718714</v>
      </c>
      <c r="O66" s="4">
        <f t="shared" si="9"/>
        <v>31.897420318964983</v>
      </c>
      <c r="P66" s="5">
        <f t="shared" si="10"/>
        <v>2.8033477099519585E-2</v>
      </c>
      <c r="Q66" s="43">
        <f t="shared" ref="Q66:Q129" si="17">(D66-N66)/N66</f>
        <v>2.5522817492551884E-2</v>
      </c>
      <c r="R66" s="14"/>
      <c r="S66" s="13">
        <f t="shared" ref="S66:S129" si="18">(C66-N66)/N66</f>
        <v>3.8092427530612386E-2</v>
      </c>
      <c r="T66" s="20" t="b">
        <f t="shared" si="11"/>
        <v>0</v>
      </c>
      <c r="U66" s="13"/>
      <c r="V66" s="13"/>
      <c r="W66" s="13">
        <f t="shared" si="12"/>
        <v>6.502561349694084E-3</v>
      </c>
    </row>
    <row r="67" spans="1:23" x14ac:dyDescent="0.2">
      <c r="A67" s="1">
        <v>42782</v>
      </c>
      <c r="B67" s="4">
        <v>33.917499999999997</v>
      </c>
      <c r="C67" s="4">
        <v>33.974997999999999</v>
      </c>
      <c r="D67" s="4">
        <v>33.709999000000003</v>
      </c>
      <c r="E67" s="4">
        <v>33.837502000000001</v>
      </c>
      <c r="F67" s="4">
        <v>31.627351999999998</v>
      </c>
      <c r="G67" s="2">
        <v>90338400</v>
      </c>
      <c r="H67" s="4">
        <f t="shared" ref="H67:H130" si="19">(G67/1000000)</f>
        <v>90.338399999999993</v>
      </c>
      <c r="I67" s="10">
        <f t="shared" ref="I67:I130" si="20">(E67-E66)</f>
        <v>-3.9996999999999616E-2</v>
      </c>
      <c r="J67" s="6" t="b">
        <f t="shared" si="14"/>
        <v>1</v>
      </c>
      <c r="K67" s="5">
        <f t="shared" si="15"/>
        <v>7.861139361054148E-3</v>
      </c>
      <c r="L67" s="5">
        <f t="shared" ref="L67:L130" si="21">(E67-B67)/B67</f>
        <v>-2.3586054396696763E-3</v>
      </c>
      <c r="M67" s="5">
        <f t="shared" si="16"/>
        <v>6.1781283351565949E-2</v>
      </c>
      <c r="N67" s="4">
        <f t="shared" ref="N67:N130" si="22">(E67-N66)*(2/($Y$1+1))+N66</f>
        <v>32.987422273098929</v>
      </c>
      <c r="O67" s="4">
        <f t="shared" ref="O67:O130" si="23">(E67-O66)*(2/($Y$2+1))+O66</f>
        <v>32.066123073837595</v>
      </c>
      <c r="P67" s="5">
        <f t="shared" ref="P67:P130" si="24">(N67-O67)/N67</f>
        <v>2.7928802427604312E-2</v>
      </c>
      <c r="Q67" s="43">
        <f t="shared" si="17"/>
        <v>2.190461324679898E-2</v>
      </c>
      <c r="R67" s="14"/>
      <c r="S67" s="13">
        <f t="shared" si="18"/>
        <v>2.9937947825236209E-2</v>
      </c>
      <c r="T67" s="20" t="b">
        <f t="shared" ref="T67:T130" si="25">(E67&lt;E66)</f>
        <v>1</v>
      </c>
      <c r="U67" s="13"/>
      <c r="V67" s="13"/>
      <c r="W67" s="13">
        <f t="shared" si="12"/>
        <v>5.1806636905553692E-3</v>
      </c>
    </row>
    <row r="68" spans="1:23" x14ac:dyDescent="0.2">
      <c r="A68" s="1">
        <v>42783</v>
      </c>
      <c r="B68" s="4">
        <v>33.775002000000001</v>
      </c>
      <c r="C68" s="4">
        <v>33.957500000000003</v>
      </c>
      <c r="D68" s="4">
        <v>33.775002000000001</v>
      </c>
      <c r="E68" s="4">
        <v>33.93</v>
      </c>
      <c r="F68" s="4">
        <v>31.713802000000001</v>
      </c>
      <c r="G68" s="2">
        <v>88792800</v>
      </c>
      <c r="H68" s="4">
        <f t="shared" si="19"/>
        <v>88.7928</v>
      </c>
      <c r="I68" s="10">
        <f t="shared" si="20"/>
        <v>9.2497999999999081E-2</v>
      </c>
      <c r="J68" s="6" t="b">
        <f t="shared" si="14"/>
        <v>0</v>
      </c>
      <c r="K68" s="5">
        <f t="shared" si="15"/>
        <v>5.4033453499130061E-3</v>
      </c>
      <c r="L68" s="5">
        <f t="shared" si="21"/>
        <v>4.5891337030860594E-3</v>
      </c>
      <c r="M68" s="5">
        <f t="shared" si="16"/>
        <v>6.1027383506890673E-2</v>
      </c>
      <c r="N68" s="4">
        <f t="shared" si="22"/>
        <v>33.14451856091577</v>
      </c>
      <c r="O68" s="4">
        <f t="shared" si="23"/>
        <v>32.2281993282865</v>
      </c>
      <c r="P68" s="5">
        <f t="shared" si="24"/>
        <v>2.7646177178443004E-2</v>
      </c>
      <c r="Q68" s="43">
        <f t="shared" si="17"/>
        <v>1.9022253647325574E-2</v>
      </c>
      <c r="R68" s="14"/>
      <c r="S68" s="13">
        <f t="shared" si="18"/>
        <v>2.4528382803028725E-2</v>
      </c>
      <c r="T68" s="20" t="b">
        <f t="shared" si="25"/>
        <v>0</v>
      </c>
      <c r="U68" s="13"/>
      <c r="V68" s="13"/>
      <c r="W68" s="13">
        <f t="shared" ref="W68:W131" si="26">(N68-N67)/N67</f>
        <v>4.7623086919693271E-3</v>
      </c>
    </row>
    <row r="69" spans="1:23" x14ac:dyDescent="0.2">
      <c r="A69" s="1">
        <v>42787</v>
      </c>
      <c r="B69" s="4">
        <v>34.057499</v>
      </c>
      <c r="C69" s="4">
        <v>34.1875</v>
      </c>
      <c r="D69" s="4">
        <v>33.994999</v>
      </c>
      <c r="E69" s="4">
        <v>34.174999</v>
      </c>
      <c r="F69" s="4">
        <v>31.942806000000001</v>
      </c>
      <c r="G69" s="2">
        <v>98028800</v>
      </c>
      <c r="H69" s="4">
        <f t="shared" si="19"/>
        <v>98.028800000000004</v>
      </c>
      <c r="I69" s="10">
        <f t="shared" si="20"/>
        <v>0.24499899999999997</v>
      </c>
      <c r="J69" s="6" t="b">
        <f t="shared" si="14"/>
        <v>0</v>
      </c>
      <c r="K69" s="5">
        <f t="shared" si="15"/>
        <v>5.66262702346307E-3</v>
      </c>
      <c r="L69" s="5">
        <f t="shared" si="21"/>
        <v>3.4500478147264928E-3</v>
      </c>
      <c r="M69" s="5">
        <f t="shared" si="16"/>
        <v>6.0367496995661012E-2</v>
      </c>
      <c r="N69" s="4">
        <f t="shared" si="22"/>
        <v>33.316265300763142</v>
      </c>
      <c r="O69" s="4">
        <f t="shared" si="23"/>
        <v>32.397486256261587</v>
      </c>
      <c r="P69" s="5">
        <f t="shared" si="24"/>
        <v>2.7577492141068694E-2</v>
      </c>
      <c r="Q69" s="43">
        <f t="shared" si="17"/>
        <v>2.0372442502470736E-2</v>
      </c>
      <c r="R69" s="14"/>
      <c r="S69" s="13">
        <f t="shared" si="18"/>
        <v>2.6150431069382245E-2</v>
      </c>
      <c r="T69" s="20" t="b">
        <f t="shared" si="25"/>
        <v>0</v>
      </c>
      <c r="U69" s="13">
        <f>(E69-E68)/E68</f>
        <v>7.220719127615678E-3</v>
      </c>
      <c r="V69" s="13"/>
      <c r="W69" s="13">
        <f t="shared" si="26"/>
        <v>5.1817539461833191E-3</v>
      </c>
    </row>
    <row r="70" spans="1:23" x14ac:dyDescent="0.2">
      <c r="A70" s="1">
        <v>42788</v>
      </c>
      <c r="B70" s="4">
        <v>34.107498</v>
      </c>
      <c r="C70" s="4">
        <v>34.279998999999997</v>
      </c>
      <c r="D70" s="4">
        <v>34.027500000000003</v>
      </c>
      <c r="E70" s="4">
        <v>34.277500000000003</v>
      </c>
      <c r="F70" s="4">
        <v>32.038604999999997</v>
      </c>
      <c r="G70" s="2">
        <v>83347600</v>
      </c>
      <c r="H70" s="4">
        <f t="shared" si="19"/>
        <v>83.3476</v>
      </c>
      <c r="I70" s="10">
        <f t="shared" si="20"/>
        <v>0.10250100000000373</v>
      </c>
      <c r="J70" s="6" t="b">
        <f t="shared" si="14"/>
        <v>0</v>
      </c>
      <c r="K70" s="5">
        <f t="shared" si="15"/>
        <v>7.4204393505251081E-3</v>
      </c>
      <c r="L70" s="5">
        <f t="shared" si="21"/>
        <v>4.9842999331115925E-3</v>
      </c>
      <c r="M70" s="5">
        <f t="shared" si="16"/>
        <v>5.844963632356201E-2</v>
      </c>
      <c r="N70" s="4">
        <f t="shared" si="22"/>
        <v>33.476471083969287</v>
      </c>
      <c r="O70" s="4">
        <f t="shared" si="23"/>
        <v>32.56096571223884</v>
      </c>
      <c r="P70" s="5">
        <f t="shared" si="24"/>
        <v>2.7347726390696252E-2</v>
      </c>
      <c r="Q70" s="43">
        <f t="shared" si="17"/>
        <v>1.6460185264108831E-2</v>
      </c>
      <c r="R70" s="14"/>
      <c r="S70" s="13">
        <f t="shared" si="18"/>
        <v>2.4002766421084669E-2</v>
      </c>
      <c r="T70" s="20" t="b">
        <f t="shared" si="25"/>
        <v>0</v>
      </c>
      <c r="U70" s="13">
        <f>(E70-E69)/E69</f>
        <v>2.9992978200234542E-3</v>
      </c>
      <c r="V70" s="13"/>
      <c r="W70" s="13">
        <f t="shared" si="26"/>
        <v>4.8086357147142508E-3</v>
      </c>
    </row>
    <row r="71" spans="1:23" x14ac:dyDescent="0.2">
      <c r="A71" s="1">
        <v>42789</v>
      </c>
      <c r="B71" s="4">
        <v>34.345001000000003</v>
      </c>
      <c r="C71" s="4">
        <v>34.369999</v>
      </c>
      <c r="D71" s="4">
        <v>34.075001</v>
      </c>
      <c r="E71" s="4">
        <v>34.1325</v>
      </c>
      <c r="F71" s="4">
        <v>31.903084</v>
      </c>
      <c r="G71" s="2">
        <v>83152800</v>
      </c>
      <c r="H71" s="4">
        <f t="shared" si="19"/>
        <v>83.152799999999999</v>
      </c>
      <c r="I71" s="10">
        <f t="shared" si="20"/>
        <v>-0.14500000000000313</v>
      </c>
      <c r="J71" s="6" t="b">
        <f t="shared" si="14"/>
        <v>1</v>
      </c>
      <c r="K71" s="5">
        <f t="shared" si="15"/>
        <v>8.657314492815411E-3</v>
      </c>
      <c r="L71" s="5">
        <f t="shared" si="21"/>
        <v>-6.1872468718228643E-3</v>
      </c>
      <c r="M71" s="5">
        <f t="shared" si="16"/>
        <v>6.3739308474268286E-2</v>
      </c>
      <c r="N71" s="4">
        <f t="shared" si="22"/>
        <v>33.585809236641069</v>
      </c>
      <c r="O71" s="4">
        <f t="shared" si="23"/>
        <v>32.69762086769633</v>
      </c>
      <c r="P71" s="5">
        <f t="shared" si="24"/>
        <v>2.6445346684568001E-2</v>
      </c>
      <c r="Q71" s="43">
        <f t="shared" si="17"/>
        <v>1.4565430295639226E-2</v>
      </c>
      <c r="R71" s="14"/>
      <c r="S71" s="13">
        <f t="shared" si="18"/>
        <v>2.3348842299247167E-2</v>
      </c>
      <c r="T71" s="20" t="b">
        <f t="shared" si="25"/>
        <v>1</v>
      </c>
      <c r="U71" s="13">
        <f>(E71-E70)/E70</f>
        <v>-4.2301801473270543E-3</v>
      </c>
      <c r="V71" s="13"/>
      <c r="W71" s="13">
        <f t="shared" si="26"/>
        <v>3.2661194304957749E-3</v>
      </c>
    </row>
    <row r="72" spans="1:23" x14ac:dyDescent="0.2">
      <c r="A72" s="1">
        <v>42790</v>
      </c>
      <c r="B72" s="4">
        <v>33.977500999999997</v>
      </c>
      <c r="C72" s="4">
        <v>34.165000999999997</v>
      </c>
      <c r="D72" s="4">
        <v>33.82</v>
      </c>
      <c r="E72" s="4">
        <v>34.165000999999997</v>
      </c>
      <c r="F72" s="4">
        <v>31.933464000000001</v>
      </c>
      <c r="G72" s="2">
        <v>87106400</v>
      </c>
      <c r="H72" s="4">
        <f t="shared" si="19"/>
        <v>87.106399999999994</v>
      </c>
      <c r="I72" s="10">
        <f t="shared" si="20"/>
        <v>3.2500999999996338E-2</v>
      </c>
      <c r="J72" s="6" t="b">
        <f t="shared" si="14"/>
        <v>0</v>
      </c>
      <c r="K72" s="5">
        <f t="shared" si="15"/>
        <v>1.020109402720273E-2</v>
      </c>
      <c r="L72" s="5">
        <f t="shared" si="21"/>
        <v>5.5183575743254342E-3</v>
      </c>
      <c r="M72" s="5">
        <f t="shared" si="16"/>
        <v>5.5781667652276747E-2</v>
      </c>
      <c r="N72" s="4">
        <f t="shared" si="22"/>
        <v>33.682341197200891</v>
      </c>
      <c r="O72" s="4">
        <f t="shared" si="23"/>
        <v>32.825219140070558</v>
      </c>
      <c r="P72" s="5">
        <f t="shared" si="24"/>
        <v>2.5447223282731975E-2</v>
      </c>
      <c r="Q72" s="43">
        <f t="shared" si="17"/>
        <v>4.0869725175323888E-3</v>
      </c>
      <c r="R72" s="14"/>
      <c r="S72" s="13">
        <f t="shared" si="18"/>
        <v>1.4329758135673061E-2</v>
      </c>
      <c r="T72" s="20" t="b">
        <f t="shared" si="25"/>
        <v>0</v>
      </c>
      <c r="U72" s="13"/>
      <c r="V72" s="13"/>
      <c r="W72" s="13">
        <f t="shared" si="26"/>
        <v>2.8741889135280724E-3</v>
      </c>
    </row>
    <row r="73" spans="1:23" x14ac:dyDescent="0.2">
      <c r="A73" s="1">
        <v>42793</v>
      </c>
      <c r="B73" s="4">
        <v>34.284999999999997</v>
      </c>
      <c r="C73" s="4">
        <v>34.360000999999997</v>
      </c>
      <c r="D73" s="4">
        <v>34.07</v>
      </c>
      <c r="E73" s="4">
        <v>34.232498</v>
      </c>
      <c r="F73" s="4">
        <v>31.996544</v>
      </c>
      <c r="G73" s="2">
        <v>81029600</v>
      </c>
      <c r="H73" s="4">
        <f t="shared" si="19"/>
        <v>81.029600000000002</v>
      </c>
      <c r="I73" s="10">
        <f t="shared" si="20"/>
        <v>6.7497000000003027E-2</v>
      </c>
      <c r="J73" s="6" t="b">
        <f t="shared" si="14"/>
        <v>0</v>
      </c>
      <c r="K73" s="5">
        <f t="shared" si="15"/>
        <v>8.5119166422071204E-3</v>
      </c>
      <c r="L73" s="5">
        <f t="shared" si="21"/>
        <v>-1.5313402362548329E-3</v>
      </c>
      <c r="M73" s="5">
        <f t="shared" si="16"/>
        <v>6.0858702670971536E-2</v>
      </c>
      <c r="N73" s="4">
        <f t="shared" si="22"/>
        <v>33.774033997667409</v>
      </c>
      <c r="O73" s="4">
        <f t="shared" si="23"/>
        <v>32.94759121484703</v>
      </c>
      <c r="P73" s="5">
        <f t="shared" si="24"/>
        <v>2.4469768191666335E-2</v>
      </c>
      <c r="Q73" s="43">
        <f t="shared" si="17"/>
        <v>8.7631226507627648E-3</v>
      </c>
      <c r="R73" s="14"/>
      <c r="S73" s="13">
        <f t="shared" si="18"/>
        <v>1.7349630262498614E-2</v>
      </c>
      <c r="T73" s="20" t="b">
        <f t="shared" si="25"/>
        <v>0</v>
      </c>
      <c r="U73" s="13"/>
      <c r="V73" s="13"/>
      <c r="W73" s="13">
        <f t="shared" si="26"/>
        <v>2.7222810887664196E-3</v>
      </c>
    </row>
    <row r="74" spans="1:23" x14ac:dyDescent="0.2">
      <c r="A74" s="1">
        <v>42794</v>
      </c>
      <c r="B74" s="4">
        <v>34.270000000000003</v>
      </c>
      <c r="C74" s="4">
        <v>34.360000999999997</v>
      </c>
      <c r="D74" s="4">
        <v>34.174999</v>
      </c>
      <c r="E74" s="4">
        <v>34.247501</v>
      </c>
      <c r="F74" s="4">
        <v>32.010573999999998</v>
      </c>
      <c r="G74" s="2">
        <v>93931600</v>
      </c>
      <c r="H74" s="4">
        <f t="shared" si="19"/>
        <v>93.931600000000003</v>
      </c>
      <c r="I74" s="10">
        <f t="shared" si="20"/>
        <v>1.50030000000001E-2</v>
      </c>
      <c r="J74" s="6" t="b">
        <f t="shared" si="14"/>
        <v>1</v>
      </c>
      <c r="K74" s="5">
        <f t="shared" si="15"/>
        <v>5.4133725066092091E-3</v>
      </c>
      <c r="L74" s="5">
        <f t="shared" si="21"/>
        <v>-6.5652173913053322E-4</v>
      </c>
      <c r="M74" s="5">
        <f t="shared" si="16"/>
        <v>6.3333579029512227E-2</v>
      </c>
      <c r="N74" s="4">
        <f t="shared" si="22"/>
        <v>33.85294516472284</v>
      </c>
      <c r="O74" s="4">
        <f t="shared" si="23"/>
        <v>33.060626848338593</v>
      </c>
      <c r="P74" s="5">
        <f t="shared" si="24"/>
        <v>2.3404708586770118E-2</v>
      </c>
      <c r="Q74" s="43">
        <f t="shared" si="17"/>
        <v>9.5133180794196495E-3</v>
      </c>
      <c r="R74" s="14"/>
      <c r="S74" s="13">
        <f t="shared" si="18"/>
        <v>1.4978189720566618E-2</v>
      </c>
      <c r="T74" s="20" t="b">
        <f t="shared" si="25"/>
        <v>0</v>
      </c>
      <c r="U74" s="13"/>
      <c r="V74" s="13"/>
      <c r="W74" s="13">
        <f t="shared" si="26"/>
        <v>2.336444828026185E-3</v>
      </c>
    </row>
    <row r="75" spans="1:23" x14ac:dyDescent="0.2">
      <c r="A75" s="1">
        <v>42795</v>
      </c>
      <c r="B75" s="4">
        <v>34.472499999999997</v>
      </c>
      <c r="C75" s="4">
        <v>35.037497999999999</v>
      </c>
      <c r="D75" s="4">
        <v>34.400002000000001</v>
      </c>
      <c r="E75" s="4">
        <v>34.947498000000003</v>
      </c>
      <c r="F75" s="4">
        <v>32.664845</v>
      </c>
      <c r="G75" s="2">
        <v>145658400</v>
      </c>
      <c r="H75" s="4">
        <f t="shared" si="19"/>
        <v>145.6584</v>
      </c>
      <c r="I75" s="10">
        <f t="shared" si="20"/>
        <v>0.69999700000000331</v>
      </c>
      <c r="J75" s="6" t="b">
        <f t="shared" si="14"/>
        <v>0</v>
      </c>
      <c r="K75" s="5">
        <f t="shared" si="15"/>
        <v>1.8531859387682557E-2</v>
      </c>
      <c r="L75" s="5">
        <f t="shared" si="21"/>
        <v>1.377904126477646E-2</v>
      </c>
      <c r="M75" s="5">
        <f t="shared" si="16"/>
        <v>5.0440607532522844E-2</v>
      </c>
      <c r="N75" s="4">
        <f t="shared" si="22"/>
        <v>34.035370637269033</v>
      </c>
      <c r="O75" s="4">
        <f t="shared" si="23"/>
        <v>33.224702600656975</v>
      </c>
      <c r="P75" s="5">
        <f t="shared" si="24"/>
        <v>2.3818398960649731E-2</v>
      </c>
      <c r="Q75" s="43">
        <f t="shared" si="17"/>
        <v>1.0713306654333697E-2</v>
      </c>
      <c r="R75" s="14"/>
      <c r="S75" s="13">
        <f t="shared" si="18"/>
        <v>2.9443703534511489E-2</v>
      </c>
      <c r="T75" s="20" t="b">
        <f t="shared" si="25"/>
        <v>0</v>
      </c>
      <c r="U75" s="13"/>
      <c r="V75" s="13"/>
      <c r="W75" s="13">
        <f t="shared" si="26"/>
        <v>5.3887622379246609E-3</v>
      </c>
    </row>
    <row r="76" spans="1:23" x14ac:dyDescent="0.2">
      <c r="A76" s="1">
        <v>42796</v>
      </c>
      <c r="B76" s="4">
        <v>35</v>
      </c>
      <c r="C76" s="4">
        <v>35.07</v>
      </c>
      <c r="D76" s="4">
        <v>34.689999</v>
      </c>
      <c r="E76" s="4">
        <v>34.740001999999997</v>
      </c>
      <c r="F76" s="4">
        <v>32.470908999999999</v>
      </c>
      <c r="G76" s="2">
        <v>104844000</v>
      </c>
      <c r="H76" s="4">
        <f t="shared" si="19"/>
        <v>104.84399999999999</v>
      </c>
      <c r="I76" s="10">
        <f t="shared" si="20"/>
        <v>-0.20749600000000612</v>
      </c>
      <c r="J76" s="6" t="b">
        <f t="shared" si="14"/>
        <v>1</v>
      </c>
      <c r="K76" s="5">
        <f t="shared" si="15"/>
        <v>1.0954194608077101E-2</v>
      </c>
      <c r="L76" s="5">
        <f t="shared" si="21"/>
        <v>-7.4285142857143729E-3</v>
      </c>
      <c r="M76" s="5">
        <f t="shared" si="16"/>
        <v>6.3969157220212125E-2</v>
      </c>
      <c r="N76" s="4">
        <f t="shared" si="22"/>
        <v>34.152809197724196</v>
      </c>
      <c r="O76" s="4">
        <f t="shared" si="23"/>
        <v>33.356467765817236</v>
      </c>
      <c r="P76" s="5">
        <f t="shared" si="24"/>
        <v>2.331701112188525E-2</v>
      </c>
      <c r="Q76" s="43">
        <f t="shared" si="17"/>
        <v>1.5729007800377393E-2</v>
      </c>
      <c r="R76" s="14"/>
      <c r="S76" s="13">
        <f t="shared" si="18"/>
        <v>2.6855501020891789E-2</v>
      </c>
      <c r="T76" s="20" t="b">
        <f t="shared" si="25"/>
        <v>1</v>
      </c>
      <c r="U76" s="13"/>
      <c r="V76" s="13"/>
      <c r="W76" s="13">
        <f t="shared" si="26"/>
        <v>3.4504857228311431E-3</v>
      </c>
    </row>
    <row r="77" spans="1:23" x14ac:dyDescent="0.2">
      <c r="A77" s="1">
        <v>42797</v>
      </c>
      <c r="B77" s="4">
        <v>34.695</v>
      </c>
      <c r="C77" s="4">
        <v>34.957500000000003</v>
      </c>
      <c r="D77" s="4">
        <v>34.647499000000003</v>
      </c>
      <c r="E77" s="4">
        <v>34.945</v>
      </c>
      <c r="F77" s="4">
        <v>32.662509999999997</v>
      </c>
      <c r="G77" s="2">
        <v>84432400</v>
      </c>
      <c r="H77" s="4">
        <f t="shared" si="19"/>
        <v>84.432400000000001</v>
      </c>
      <c r="I77" s="10">
        <f t="shared" si="20"/>
        <v>0.20499800000000334</v>
      </c>
      <c r="J77" s="6" t="b">
        <f t="shared" si="14"/>
        <v>0</v>
      </c>
      <c r="K77" s="5">
        <f t="shared" si="15"/>
        <v>8.9472836120148159E-3</v>
      </c>
      <c r="L77" s="5">
        <f t="shared" si="21"/>
        <v>7.2056492289955323E-3</v>
      </c>
      <c r="M77" s="5">
        <f t="shared" si="16"/>
        <v>5.7290975028241022E-2</v>
      </c>
      <c r="N77" s="4">
        <f t="shared" si="22"/>
        <v>34.284840998103498</v>
      </c>
      <c r="O77" s="4">
        <f t="shared" si="23"/>
        <v>33.494601003572257</v>
      </c>
      <c r="P77" s="5">
        <f t="shared" si="24"/>
        <v>2.3049253592132862E-2</v>
      </c>
      <c r="Q77" s="43">
        <f t="shared" si="17"/>
        <v>1.0577794481140122E-2</v>
      </c>
      <c r="R77" s="14"/>
      <c r="S77" s="13">
        <f t="shared" si="18"/>
        <v>1.9619720620367303E-2</v>
      </c>
      <c r="T77" s="20" t="b">
        <f t="shared" si="25"/>
        <v>0</v>
      </c>
      <c r="U77" s="13"/>
      <c r="V77" s="13"/>
      <c r="W77" s="13">
        <f t="shared" si="26"/>
        <v>3.8659133313139003E-3</v>
      </c>
    </row>
    <row r="78" spans="1:23" x14ac:dyDescent="0.2">
      <c r="A78" s="1">
        <v>42800</v>
      </c>
      <c r="B78" s="4">
        <v>34.842498999999997</v>
      </c>
      <c r="C78" s="4">
        <v>34.942501</v>
      </c>
      <c r="D78" s="4">
        <v>34.650002000000001</v>
      </c>
      <c r="E78" s="4">
        <v>34.834999000000003</v>
      </c>
      <c r="F78" s="4">
        <v>32.559704000000004</v>
      </c>
      <c r="G78" s="2">
        <v>87000000</v>
      </c>
      <c r="H78" s="4">
        <f t="shared" si="19"/>
        <v>87</v>
      </c>
      <c r="I78" s="10">
        <f t="shared" si="20"/>
        <v>-0.11000099999999691</v>
      </c>
      <c r="J78" s="6" t="b">
        <f t="shared" si="14"/>
        <v>0</v>
      </c>
      <c r="K78" s="5">
        <f t="shared" si="15"/>
        <v>8.4415290942840178E-3</v>
      </c>
      <c r="L78" s="5">
        <f t="shared" si="21"/>
        <v>-2.1525436507849736E-4</v>
      </c>
      <c r="M78" s="5">
        <f t="shared" si="16"/>
        <v>6.0326057124037019E-2</v>
      </c>
      <c r="N78" s="4">
        <f t="shared" si="22"/>
        <v>34.376533998419582</v>
      </c>
      <c r="O78" s="4">
        <f t="shared" si="23"/>
        <v>33.611157351087712</v>
      </c>
      <c r="P78" s="5">
        <f t="shared" si="24"/>
        <v>2.226450890502972E-2</v>
      </c>
      <c r="Q78" s="43">
        <f t="shared" si="17"/>
        <v>7.9550777746526472E-3</v>
      </c>
      <c r="R78" s="14"/>
      <c r="S78" s="13">
        <f t="shared" si="18"/>
        <v>1.6463759889418686E-2</v>
      </c>
      <c r="T78" s="20" t="b">
        <f t="shared" si="25"/>
        <v>1</v>
      </c>
      <c r="U78" s="13"/>
      <c r="V78" s="13"/>
      <c r="W78" s="13">
        <f t="shared" si="26"/>
        <v>2.6744472964350743E-3</v>
      </c>
    </row>
    <row r="79" spans="1:23" x14ac:dyDescent="0.2">
      <c r="A79" s="1">
        <v>42801</v>
      </c>
      <c r="B79" s="4">
        <v>34.764999000000003</v>
      </c>
      <c r="C79" s="4">
        <v>34.994999</v>
      </c>
      <c r="D79" s="4">
        <v>34.697498000000003</v>
      </c>
      <c r="E79" s="4">
        <v>34.880001</v>
      </c>
      <c r="F79" s="4">
        <v>32.601756999999999</v>
      </c>
      <c r="G79" s="2">
        <v>69785200</v>
      </c>
      <c r="H79" s="4">
        <f t="shared" si="19"/>
        <v>69.785200000000003</v>
      </c>
      <c r="I79" s="10">
        <f t="shared" si="20"/>
        <v>4.5001999999996656E-2</v>
      </c>
      <c r="J79" s="6" t="b">
        <f t="shared" si="14"/>
        <v>0</v>
      </c>
      <c r="K79" s="5">
        <f t="shared" si="15"/>
        <v>8.5741340773330937E-3</v>
      </c>
      <c r="L79" s="5">
        <f t="shared" si="21"/>
        <v>3.307982261124096E-3</v>
      </c>
      <c r="M79" s="5">
        <f t="shared" si="16"/>
        <v>6.0400349327781606E-2</v>
      </c>
      <c r="N79" s="4">
        <f t="shared" si="22"/>
        <v>34.460445165349654</v>
      </c>
      <c r="O79" s="4">
        <f t="shared" si="23"/>
        <v>33.721491581427912</v>
      </c>
      <c r="P79" s="5">
        <f t="shared" si="24"/>
        <v>2.1443529831842317E-2</v>
      </c>
      <c r="Q79" s="43">
        <f t="shared" si="17"/>
        <v>6.8789835277203049E-3</v>
      </c>
      <c r="R79" s="14"/>
      <c r="S79" s="13">
        <f t="shared" si="18"/>
        <v>1.5512098932135839E-2</v>
      </c>
      <c r="T79" s="20" t="b">
        <f t="shared" si="25"/>
        <v>0</v>
      </c>
      <c r="U79" s="13"/>
      <c r="V79" s="13"/>
      <c r="W79" s="13">
        <f t="shared" si="26"/>
        <v>2.440943200787193E-3</v>
      </c>
    </row>
    <row r="80" spans="1:23" x14ac:dyDescent="0.2">
      <c r="A80" s="1">
        <v>42802</v>
      </c>
      <c r="B80" s="4">
        <v>34.737499</v>
      </c>
      <c r="C80" s="4">
        <v>34.950001</v>
      </c>
      <c r="D80" s="4">
        <v>34.705002</v>
      </c>
      <c r="E80" s="4">
        <v>34.75</v>
      </c>
      <c r="F80" s="4">
        <v>32.480243999999999</v>
      </c>
      <c r="G80" s="2">
        <v>74828800</v>
      </c>
      <c r="H80" s="4">
        <f t="shared" si="19"/>
        <v>74.828800000000001</v>
      </c>
      <c r="I80" s="10">
        <f t="shared" si="20"/>
        <v>-0.13000100000000003</v>
      </c>
      <c r="J80" s="6" t="b">
        <f t="shared" si="14"/>
        <v>1</v>
      </c>
      <c r="K80" s="5">
        <f t="shared" si="15"/>
        <v>7.0594722916310438E-3</v>
      </c>
      <c r="L80" s="5">
        <f t="shared" si="21"/>
        <v>3.5987046735864081E-4</v>
      </c>
      <c r="M80" s="5">
        <f t="shared" si="16"/>
        <v>6.4104822699621269E-2</v>
      </c>
      <c r="N80" s="4">
        <f t="shared" si="22"/>
        <v>34.508704304458043</v>
      </c>
      <c r="O80" s="4">
        <f t="shared" si="23"/>
        <v>33.810927096086353</v>
      </c>
      <c r="P80" s="5">
        <f t="shared" si="24"/>
        <v>2.0220324768367121E-2</v>
      </c>
      <c r="Q80" s="43">
        <f t="shared" si="17"/>
        <v>5.6883531125971262E-3</v>
      </c>
      <c r="R80" s="14"/>
      <c r="S80" s="13">
        <f t="shared" si="18"/>
        <v>1.2787982175411564E-2</v>
      </c>
      <c r="T80" s="20" t="b">
        <f t="shared" si="25"/>
        <v>1</v>
      </c>
      <c r="U80" s="13"/>
      <c r="V80" s="13"/>
      <c r="W80" s="13">
        <f t="shared" si="26"/>
        <v>1.4004212330058267E-3</v>
      </c>
    </row>
    <row r="81" spans="1:23" x14ac:dyDescent="0.2">
      <c r="A81" s="1">
        <v>42803</v>
      </c>
      <c r="B81" s="4">
        <v>34.685001</v>
      </c>
      <c r="C81" s="4">
        <v>34.697498000000003</v>
      </c>
      <c r="D81" s="4">
        <v>34.262501</v>
      </c>
      <c r="E81" s="4">
        <v>34.669998</v>
      </c>
      <c r="F81" s="4">
        <v>32.405479</v>
      </c>
      <c r="G81" s="2">
        <v>88623600</v>
      </c>
      <c r="H81" s="4">
        <f t="shared" si="19"/>
        <v>88.623599999999996</v>
      </c>
      <c r="I81" s="10">
        <f t="shared" si="20"/>
        <v>-8.0002000000000351E-2</v>
      </c>
      <c r="J81" s="6" t="b">
        <f t="shared" si="14"/>
        <v>0</v>
      </c>
      <c r="K81" s="5">
        <f t="shared" si="15"/>
        <v>1.2696008385377435E-2</v>
      </c>
      <c r="L81" s="5">
        <f t="shared" si="21"/>
        <v>-4.3255008122963871E-4</v>
      </c>
      <c r="M81" s="5">
        <f t="shared" si="16"/>
        <v>5.4199837892744622E-2</v>
      </c>
      <c r="N81" s="4">
        <f t="shared" si="22"/>
        <v>34.535586587048371</v>
      </c>
      <c r="O81" s="4">
        <f t="shared" si="23"/>
        <v>33.885628913817975</v>
      </c>
      <c r="P81" s="5">
        <f t="shared" si="24"/>
        <v>1.8819940167865725E-2</v>
      </c>
      <c r="Q81" s="43">
        <f t="shared" si="17"/>
        <v>-7.9073678496830307E-3</v>
      </c>
      <c r="R81" s="14"/>
      <c r="S81" s="13">
        <f t="shared" si="18"/>
        <v>4.688248527168563E-3</v>
      </c>
      <c r="T81" s="20" t="b">
        <f t="shared" si="25"/>
        <v>1</v>
      </c>
      <c r="U81" s="13"/>
      <c r="V81" s="13"/>
      <c r="W81" s="13">
        <f t="shared" si="26"/>
        <v>7.7900005613527857E-4</v>
      </c>
    </row>
    <row r="82" spans="1:23" x14ac:dyDescent="0.2">
      <c r="A82" s="1">
        <v>42804</v>
      </c>
      <c r="B82" s="4">
        <v>34.8125</v>
      </c>
      <c r="C82" s="4">
        <v>34.840000000000003</v>
      </c>
      <c r="D82" s="4">
        <v>34.659999999999997</v>
      </c>
      <c r="E82" s="4">
        <v>34.784999999999997</v>
      </c>
      <c r="F82" s="4">
        <v>32.512959000000002</v>
      </c>
      <c r="G82" s="2">
        <v>78451200</v>
      </c>
      <c r="H82" s="4">
        <f t="shared" si="19"/>
        <v>78.4512</v>
      </c>
      <c r="I82" s="10">
        <f t="shared" si="20"/>
        <v>0.11500199999999694</v>
      </c>
      <c r="J82" s="6" t="b">
        <f t="shared" si="14"/>
        <v>0</v>
      </c>
      <c r="K82" s="5">
        <f t="shared" si="15"/>
        <v>5.1933064050780969E-3</v>
      </c>
      <c r="L82" s="5">
        <f t="shared" si="21"/>
        <v>-7.8994614003600463E-4</v>
      </c>
      <c r="M82" s="5">
        <f t="shared" si="16"/>
        <v>6.1945787651471282E-2</v>
      </c>
      <c r="N82" s="4">
        <f t="shared" si="22"/>
        <v>34.577155489206973</v>
      </c>
      <c r="O82" s="4">
        <f t="shared" si="23"/>
        <v>33.963835095225107</v>
      </c>
      <c r="P82" s="5">
        <f t="shared" si="24"/>
        <v>1.7737734215103655E-2</v>
      </c>
      <c r="Q82" s="43">
        <f t="shared" si="17"/>
        <v>2.3959319273351718E-3</v>
      </c>
      <c r="R82" s="14"/>
      <c r="S82" s="13">
        <f t="shared" si="18"/>
        <v>7.6016811410376294E-3</v>
      </c>
      <c r="T82" s="20" t="b">
        <f t="shared" si="25"/>
        <v>0</v>
      </c>
      <c r="U82" s="13"/>
      <c r="V82" s="13"/>
      <c r="W82" s="13">
        <f t="shared" si="26"/>
        <v>1.2036541511702933E-3</v>
      </c>
    </row>
    <row r="83" spans="1:23" x14ac:dyDescent="0.2">
      <c r="A83" s="1">
        <v>42807</v>
      </c>
      <c r="B83" s="4">
        <v>34.712502000000001</v>
      </c>
      <c r="C83" s="4">
        <v>34.857498</v>
      </c>
      <c r="D83" s="4">
        <v>34.705002</v>
      </c>
      <c r="E83" s="4">
        <v>34.799999</v>
      </c>
      <c r="F83" s="4">
        <v>32.526980999999999</v>
      </c>
      <c r="G83" s="2">
        <v>69686800</v>
      </c>
      <c r="H83" s="4">
        <f t="shared" si="19"/>
        <v>69.686800000000005</v>
      </c>
      <c r="I83" s="10">
        <f t="shared" si="20"/>
        <v>1.4999000000003093E-2</v>
      </c>
      <c r="J83" s="6" t="b">
        <f t="shared" si="14"/>
        <v>0</v>
      </c>
      <c r="K83" s="5">
        <f t="shared" si="15"/>
        <v>4.3940640026472058E-3</v>
      </c>
      <c r="L83" s="5">
        <f t="shared" si="21"/>
        <v>2.5206192281961998E-3</v>
      </c>
      <c r="M83" s="5">
        <f t="shared" si="16"/>
        <v>6.2758129217223527E-2</v>
      </c>
      <c r="N83" s="4">
        <f t="shared" si="22"/>
        <v>34.614296074339144</v>
      </c>
      <c r="O83" s="4">
        <f t="shared" si="23"/>
        <v>34.036544999988145</v>
      </c>
      <c r="P83" s="5">
        <f t="shared" si="24"/>
        <v>1.6691111473426942E-2</v>
      </c>
      <c r="Q83" s="43">
        <f t="shared" si="17"/>
        <v>2.6204758134053137E-3</v>
      </c>
      <c r="R83" s="14"/>
      <c r="S83" s="13">
        <f t="shared" si="18"/>
        <v>7.0260543544940117E-3</v>
      </c>
      <c r="T83" s="20" t="b">
        <f t="shared" si="25"/>
        <v>0</v>
      </c>
      <c r="U83" s="13"/>
      <c r="V83" s="13"/>
      <c r="W83" s="13">
        <f t="shared" si="26"/>
        <v>1.0741365102680091E-3</v>
      </c>
    </row>
    <row r="84" spans="1:23" x14ac:dyDescent="0.2">
      <c r="A84" s="1">
        <v>42808</v>
      </c>
      <c r="B84" s="4">
        <v>34.825001</v>
      </c>
      <c r="C84" s="4">
        <v>34.912497999999999</v>
      </c>
      <c r="D84" s="4">
        <v>34.709999000000003</v>
      </c>
      <c r="E84" s="4">
        <v>34.747501</v>
      </c>
      <c r="F84" s="4">
        <v>32.477924000000002</v>
      </c>
      <c r="G84" s="2">
        <v>61236400</v>
      </c>
      <c r="H84" s="4">
        <f t="shared" si="19"/>
        <v>61.236400000000003</v>
      </c>
      <c r="I84" s="10">
        <f t="shared" si="20"/>
        <v>-5.2497999999999934E-2</v>
      </c>
      <c r="J84" s="6" t="b">
        <f t="shared" si="14"/>
        <v>1</v>
      </c>
      <c r="K84" s="5">
        <f t="shared" si="15"/>
        <v>5.8340249448003718E-3</v>
      </c>
      <c r="L84" s="5">
        <f t="shared" si="21"/>
        <v>-2.2254127142738796E-3</v>
      </c>
      <c r="M84" s="5">
        <f t="shared" si="16"/>
        <v>6.4306397704016111E-2</v>
      </c>
      <c r="N84" s="4">
        <f t="shared" si="22"/>
        <v>34.636496895282619</v>
      </c>
      <c r="O84" s="4">
        <f t="shared" si="23"/>
        <v>34.098367260858744</v>
      </c>
      <c r="P84" s="5">
        <f t="shared" si="24"/>
        <v>1.5536491350462362E-2</v>
      </c>
      <c r="Q84" s="43">
        <f t="shared" si="17"/>
        <v>2.1220998457091443E-3</v>
      </c>
      <c r="R84" s="14"/>
      <c r="S84" s="13">
        <f t="shared" si="18"/>
        <v>7.9685051739447395E-3</v>
      </c>
      <c r="T84" s="20" t="b">
        <f t="shared" si="25"/>
        <v>1</v>
      </c>
      <c r="U84" s="13"/>
      <c r="V84" s="13"/>
      <c r="W84" s="13">
        <f t="shared" si="26"/>
        <v>6.4137721870164051E-4</v>
      </c>
    </row>
    <row r="85" spans="1:23" x14ac:dyDescent="0.2">
      <c r="A85" s="1">
        <v>42809</v>
      </c>
      <c r="B85" s="4">
        <v>34.852500999999997</v>
      </c>
      <c r="C85" s="4">
        <v>35.1875</v>
      </c>
      <c r="D85" s="4">
        <v>34.7575</v>
      </c>
      <c r="E85" s="4">
        <v>35.115001999999997</v>
      </c>
      <c r="F85" s="4">
        <v>32.821404000000001</v>
      </c>
      <c r="G85" s="2">
        <v>102767200</v>
      </c>
      <c r="H85" s="4">
        <f t="shared" si="19"/>
        <v>102.7672</v>
      </c>
      <c r="I85" s="10">
        <f t="shared" si="20"/>
        <v>0.36750099999999719</v>
      </c>
      <c r="J85" s="6" t="b">
        <f t="shared" si="14"/>
        <v>0</v>
      </c>
      <c r="K85" s="5">
        <f t="shared" si="15"/>
        <v>1.2371430626483484E-2</v>
      </c>
      <c r="L85" s="5">
        <f t="shared" si="21"/>
        <v>7.5317693843549522E-3</v>
      </c>
      <c r="M85" s="5">
        <f t="shared" si="16"/>
        <v>5.5702970581888778E-2</v>
      </c>
      <c r="N85" s="4">
        <f t="shared" si="22"/>
        <v>34.716247746068845</v>
      </c>
      <c r="O85" s="4">
        <f t="shared" si="23"/>
        <v>34.186770281653637</v>
      </c>
      <c r="P85" s="5">
        <f t="shared" si="24"/>
        <v>1.5251575236127435E-2</v>
      </c>
      <c r="Q85" s="43">
        <f t="shared" si="17"/>
        <v>1.1882693726837617E-3</v>
      </c>
      <c r="R85" s="14"/>
      <c r="S85" s="13">
        <f t="shared" si="18"/>
        <v>1.3574400591276979E-2</v>
      </c>
      <c r="T85" s="20" t="b">
        <f t="shared" si="25"/>
        <v>0</v>
      </c>
      <c r="U85" s="13"/>
      <c r="V85" s="13"/>
      <c r="W85" s="13">
        <f t="shared" si="26"/>
        <v>2.302509143096626E-3</v>
      </c>
    </row>
    <row r="86" spans="1:23" x14ac:dyDescent="0.2">
      <c r="A86" s="1">
        <v>42810</v>
      </c>
      <c r="B86" s="4">
        <v>35.18</v>
      </c>
      <c r="C86" s="4">
        <v>35.255001</v>
      </c>
      <c r="D86" s="4">
        <v>35.064999</v>
      </c>
      <c r="E86" s="4">
        <v>35.172500999999997</v>
      </c>
      <c r="F86" s="4">
        <v>32.875152999999997</v>
      </c>
      <c r="G86" s="2">
        <v>76928000</v>
      </c>
      <c r="H86" s="4">
        <f t="shared" si="19"/>
        <v>76.927999999999997</v>
      </c>
      <c r="I86" s="10">
        <f t="shared" si="20"/>
        <v>5.7498999999999967E-2</v>
      </c>
      <c r="J86" s="6" t="b">
        <f t="shared" si="14"/>
        <v>0</v>
      </c>
      <c r="K86" s="5">
        <f t="shared" si="15"/>
        <v>5.4185656757041343E-3</v>
      </c>
      <c r="L86" s="5">
        <f t="shared" si="21"/>
        <v>-2.1316088686761822E-4</v>
      </c>
      <c r="M86" s="5">
        <f t="shared" si="16"/>
        <v>6.2451049834622921E-2</v>
      </c>
      <c r="N86" s="4">
        <f t="shared" si="22"/>
        <v>34.79228995505737</v>
      </c>
      <c r="O86" s="4">
        <f t="shared" si="23"/>
        <v>34.272485996292453</v>
      </c>
      <c r="P86" s="5">
        <f t="shared" si="24"/>
        <v>1.494020541437111E-2</v>
      </c>
      <c r="Q86" s="43">
        <f t="shared" si="17"/>
        <v>7.8382033862933256E-3</v>
      </c>
      <c r="R86" s="14"/>
      <c r="S86" s="13">
        <f t="shared" si="18"/>
        <v>1.3299240881825616E-2</v>
      </c>
      <c r="T86" s="20" t="b">
        <f t="shared" si="25"/>
        <v>0</v>
      </c>
      <c r="U86" s="13"/>
      <c r="V86" s="13"/>
      <c r="W86" s="13">
        <f t="shared" si="26"/>
        <v>2.1903925085664275E-3</v>
      </c>
    </row>
    <row r="87" spans="1:23" x14ac:dyDescent="0.2">
      <c r="A87" s="1">
        <v>42811</v>
      </c>
      <c r="B87" s="4">
        <v>35.25</v>
      </c>
      <c r="C87" s="4">
        <v>35.25</v>
      </c>
      <c r="D87" s="4">
        <v>34.972499999999997</v>
      </c>
      <c r="E87" s="4">
        <v>34.997501</v>
      </c>
      <c r="F87" s="4">
        <v>32.711570999999999</v>
      </c>
      <c r="G87" s="2">
        <v>175540000</v>
      </c>
      <c r="H87" s="4">
        <f t="shared" si="19"/>
        <v>175.54</v>
      </c>
      <c r="I87" s="10">
        <f t="shared" si="20"/>
        <v>-0.17499999999999716</v>
      </c>
      <c r="J87" s="6" t="b">
        <f t="shared" si="14"/>
        <v>1</v>
      </c>
      <c r="K87" s="5">
        <f t="shared" si="15"/>
        <v>7.9348059189364058E-3</v>
      </c>
      <c r="L87" s="5">
        <f t="shared" si="21"/>
        <v>-7.1630921985815672E-3</v>
      </c>
      <c r="M87" s="5">
        <f t="shared" si="16"/>
        <v>6.4648766888269288E-2</v>
      </c>
      <c r="N87" s="4">
        <f t="shared" si="22"/>
        <v>34.82649179588114</v>
      </c>
      <c r="O87" s="4">
        <f t="shared" si="23"/>
        <v>34.335530779223546</v>
      </c>
      <c r="P87" s="5">
        <f t="shared" si="24"/>
        <v>1.4097343468734282E-2</v>
      </c>
      <c r="Q87" s="43">
        <f t="shared" si="17"/>
        <v>4.1924465138382149E-3</v>
      </c>
      <c r="R87" s="14"/>
      <c r="S87" s="13">
        <f t="shared" si="18"/>
        <v>1.2160518682187448E-2</v>
      </c>
      <c r="T87" s="20" t="b">
        <f t="shared" si="25"/>
        <v>1</v>
      </c>
      <c r="U87" s="13"/>
      <c r="V87" s="13"/>
      <c r="W87" s="13">
        <f t="shared" si="26"/>
        <v>9.8302931103267776E-4</v>
      </c>
    </row>
    <row r="88" spans="1:23" x14ac:dyDescent="0.2">
      <c r="A88" s="1">
        <v>42814</v>
      </c>
      <c r="B88" s="4">
        <v>35.099997999999999</v>
      </c>
      <c r="C88" s="4">
        <v>35.375</v>
      </c>
      <c r="D88" s="4">
        <v>35.057499</v>
      </c>
      <c r="E88" s="4">
        <v>35.365001999999997</v>
      </c>
      <c r="F88" s="4">
        <v>33.055073</v>
      </c>
      <c r="G88" s="2">
        <v>86168000</v>
      </c>
      <c r="H88" s="4">
        <f t="shared" si="19"/>
        <v>86.168000000000006</v>
      </c>
      <c r="I88" s="10">
        <f t="shared" si="20"/>
        <v>0.36750099999999719</v>
      </c>
      <c r="J88" s="6" t="b">
        <f t="shared" si="14"/>
        <v>0</v>
      </c>
      <c r="K88" s="5">
        <f t="shared" si="15"/>
        <v>9.0565787365493484E-3</v>
      </c>
      <c r="L88" s="5">
        <f t="shared" si="21"/>
        <v>7.5499719401692722E-3</v>
      </c>
      <c r="M88" s="5">
        <f t="shared" si="16"/>
        <v>5.7118335794575641E-2</v>
      </c>
      <c r="N88" s="4">
        <f t="shared" si="22"/>
        <v>34.916243496567617</v>
      </c>
      <c r="O88" s="4">
        <f t="shared" si="23"/>
        <v>34.425050015812801</v>
      </c>
      <c r="P88" s="5">
        <f t="shared" si="24"/>
        <v>1.4067764214185938E-2</v>
      </c>
      <c r="Q88" s="43">
        <f t="shared" si="17"/>
        <v>4.0455527080474427E-3</v>
      </c>
      <c r="R88" s="48"/>
      <c r="S88" s="13">
        <f t="shared" si="18"/>
        <v>1.3138770311230083E-2</v>
      </c>
      <c r="T88" s="20" t="b">
        <f t="shared" si="25"/>
        <v>0</v>
      </c>
      <c r="U88" s="13">
        <f>(E88-E87)/E87</f>
        <v>1.050077832700104E-2</v>
      </c>
      <c r="V88" s="13"/>
      <c r="W88" s="13">
        <f t="shared" si="26"/>
        <v>2.5771100118988205E-3</v>
      </c>
    </row>
    <row r="89" spans="1:23" x14ac:dyDescent="0.2">
      <c r="A89" s="1">
        <v>42815</v>
      </c>
      <c r="B89" s="4">
        <v>35.527500000000003</v>
      </c>
      <c r="C89" s="4">
        <v>35.700001</v>
      </c>
      <c r="D89" s="4">
        <v>34.932499</v>
      </c>
      <c r="E89" s="4">
        <v>34.959999000000003</v>
      </c>
      <c r="F89" s="4">
        <v>32.676521000000001</v>
      </c>
      <c r="G89" s="2">
        <v>158119600</v>
      </c>
      <c r="H89" s="4">
        <f t="shared" si="19"/>
        <v>158.11959999999999</v>
      </c>
      <c r="I89" s="10">
        <f t="shared" si="20"/>
        <v>-0.40500299999999356</v>
      </c>
      <c r="J89" s="6" t="b">
        <f t="shared" si="14"/>
        <v>1</v>
      </c>
      <c r="K89" s="5">
        <f t="shared" si="15"/>
        <v>2.1971001845587982E-2</v>
      </c>
      <c r="L89" s="5">
        <f t="shared" si="21"/>
        <v>-1.597356976989656E-2</v>
      </c>
      <c r="M89" s="5">
        <f t="shared" si="16"/>
        <v>6.4581065328306431E-2</v>
      </c>
      <c r="N89" s="4">
        <f t="shared" si="22"/>
        <v>34.923536080473013</v>
      </c>
      <c r="O89" s="4">
        <f t="shared" si="23"/>
        <v>34.471567318785603</v>
      </c>
      <c r="P89" s="5">
        <f t="shared" si="24"/>
        <v>1.2941666635530719E-2</v>
      </c>
      <c r="Q89" s="43">
        <f t="shared" si="17"/>
        <v>2.5664410116815045E-4</v>
      </c>
      <c r="R89" s="64"/>
      <c r="S89" s="13">
        <f t="shared" si="18"/>
        <v>2.2233284674776557E-2</v>
      </c>
      <c r="T89" s="20" t="b">
        <f t="shared" si="25"/>
        <v>1</v>
      </c>
      <c r="U89" s="13">
        <f>(E89-E88)/E88</f>
        <v>-1.1452084747513759E-2</v>
      </c>
      <c r="V89" s="13"/>
      <c r="W89" s="13">
        <f t="shared" si="26"/>
        <v>2.0885934954925606E-4</v>
      </c>
    </row>
    <row r="90" spans="1:23" x14ac:dyDescent="0.2">
      <c r="A90" s="1">
        <v>42816</v>
      </c>
      <c r="B90" s="4">
        <v>34.962502000000001</v>
      </c>
      <c r="C90" s="4">
        <v>35.400002000000001</v>
      </c>
      <c r="D90" s="4">
        <v>34.939999</v>
      </c>
      <c r="E90" s="4">
        <v>35.354999999999997</v>
      </c>
      <c r="F90" s="4">
        <v>33.045723000000002</v>
      </c>
      <c r="G90" s="2">
        <v>103440800</v>
      </c>
      <c r="H90" s="4">
        <f t="shared" si="19"/>
        <v>103.4408</v>
      </c>
      <c r="I90" s="10">
        <f t="shared" si="20"/>
        <v>0.3950009999999935</v>
      </c>
      <c r="J90" s="6" t="b">
        <f t="shared" si="14"/>
        <v>0</v>
      </c>
      <c r="K90" s="5">
        <f t="shared" si="15"/>
        <v>1.3165512683615143E-2</v>
      </c>
      <c r="L90" s="5">
        <f t="shared" si="21"/>
        <v>1.1226256061422499E-2</v>
      </c>
      <c r="M90" s="5">
        <f t="shared" si="16"/>
        <v>5.4215113171583028E-2</v>
      </c>
      <c r="N90" s="4">
        <f t="shared" si="22"/>
        <v>34.995446733727512</v>
      </c>
      <c r="O90" s="4">
        <f t="shared" si="23"/>
        <v>34.548387551934681</v>
      </c>
      <c r="P90" s="5">
        <f t="shared" si="24"/>
        <v>1.2774781393545386E-2</v>
      </c>
      <c r="Q90" s="43">
        <f t="shared" si="17"/>
        <v>-1.584427087026521E-3</v>
      </c>
      <c r="R90" s="65"/>
      <c r="S90" s="13">
        <f t="shared" si="18"/>
        <v>1.156022580167811E-2</v>
      </c>
      <c r="T90" s="20" t="b">
        <f t="shared" si="25"/>
        <v>0</v>
      </c>
      <c r="U90" s="13">
        <f>(E90-E89)/E89</f>
        <v>1.1298655929595234E-2</v>
      </c>
      <c r="V90" s="13"/>
      <c r="W90" s="13">
        <f t="shared" si="26"/>
        <v>2.0590885495900919E-3</v>
      </c>
    </row>
    <row r="91" spans="1:23" x14ac:dyDescent="0.2">
      <c r="A91" s="1">
        <v>42817</v>
      </c>
      <c r="B91" s="4">
        <v>35.314999</v>
      </c>
      <c r="C91" s="4">
        <v>35.395000000000003</v>
      </c>
      <c r="D91" s="4">
        <v>35.152500000000003</v>
      </c>
      <c r="E91" s="4">
        <v>35.229999999999997</v>
      </c>
      <c r="F91" s="4">
        <v>32.928894</v>
      </c>
      <c r="G91" s="2">
        <v>81385200</v>
      </c>
      <c r="H91" s="4">
        <f t="shared" si="19"/>
        <v>81.385199999999998</v>
      </c>
      <c r="I91" s="10">
        <f t="shared" si="20"/>
        <v>-0.125</v>
      </c>
      <c r="J91" s="6" t="b">
        <f t="shared" si="14"/>
        <v>1</v>
      </c>
      <c r="K91" s="5">
        <f t="shared" si="15"/>
        <v>6.8985136192304865E-3</v>
      </c>
      <c r="L91" s="5">
        <f t="shared" si="21"/>
        <v>-2.4068809969385353E-3</v>
      </c>
      <c r="M91" s="5">
        <f t="shared" si="16"/>
        <v>6.3255984638361532E-2</v>
      </c>
      <c r="N91" s="4">
        <f t="shared" si="22"/>
        <v>35.034538944772926</v>
      </c>
      <c r="O91" s="4">
        <f t="shared" si="23"/>
        <v>34.607658199592535</v>
      </c>
      <c r="P91" s="5">
        <f t="shared" si="24"/>
        <v>1.2184568658183542E-2</v>
      </c>
      <c r="Q91" s="43">
        <f t="shared" si="17"/>
        <v>3.3669932238305326E-3</v>
      </c>
      <c r="R91" s="14"/>
      <c r="S91" s="13">
        <f t="shared" si="18"/>
        <v>1.0288734091671472E-2</v>
      </c>
      <c r="T91" s="20" t="b">
        <f t="shared" si="25"/>
        <v>1</v>
      </c>
      <c r="U91" s="13">
        <f>(E91-E90)/E90</f>
        <v>-3.535567812190638E-3</v>
      </c>
      <c r="V91" s="13">
        <f>(E91-E88)/E88</f>
        <v>-3.817389859047656E-3</v>
      </c>
      <c r="W91" s="13">
        <f t="shared" si="26"/>
        <v>1.1170656383631278E-3</v>
      </c>
    </row>
    <row r="92" spans="1:23" x14ac:dyDescent="0.2">
      <c r="A92" s="1">
        <v>42818</v>
      </c>
      <c r="B92" s="4">
        <v>35.375</v>
      </c>
      <c r="C92" s="4">
        <v>35.435001</v>
      </c>
      <c r="D92" s="4">
        <v>35.087502000000001</v>
      </c>
      <c r="E92" s="4">
        <v>35.159999999999997</v>
      </c>
      <c r="F92" s="4">
        <v>32.863475999999999</v>
      </c>
      <c r="G92" s="2">
        <v>89582400</v>
      </c>
      <c r="H92" s="4">
        <f t="shared" si="19"/>
        <v>89.582400000000007</v>
      </c>
      <c r="I92" s="10">
        <f t="shared" si="20"/>
        <v>-7.0000000000000284E-2</v>
      </c>
      <c r="J92" s="6" t="b">
        <f t="shared" si="14"/>
        <v>1</v>
      </c>
      <c r="K92" s="5">
        <f t="shared" si="15"/>
        <v>9.9037828341270659E-3</v>
      </c>
      <c r="L92" s="5">
        <f t="shared" si="21"/>
        <v>-6.0777385159011561E-3</v>
      </c>
      <c r="M92" s="5">
        <f t="shared" si="16"/>
        <v>6.3385133544132097E-2</v>
      </c>
      <c r="N92" s="4">
        <f t="shared" si="22"/>
        <v>35.055449120644106</v>
      </c>
      <c r="O92" s="4">
        <f t="shared" si="23"/>
        <v>34.655687921367097</v>
      </c>
      <c r="P92" s="5">
        <f t="shared" si="24"/>
        <v>1.1403682146567911E-2</v>
      </c>
      <c r="Q92" s="43">
        <f t="shared" si="17"/>
        <v>9.1434798754351325E-4</v>
      </c>
      <c r="R92" s="14"/>
      <c r="S92" s="13">
        <f t="shared" si="18"/>
        <v>1.0827186325574032E-2</v>
      </c>
      <c r="T92" s="20" t="b">
        <f t="shared" si="25"/>
        <v>1</v>
      </c>
      <c r="U92" s="13"/>
      <c r="V92" s="13"/>
      <c r="W92" s="13">
        <f t="shared" si="26"/>
        <v>5.9684461394344547E-4</v>
      </c>
    </row>
    <row r="93" spans="1:23" x14ac:dyDescent="0.2">
      <c r="A93" s="1">
        <v>42821</v>
      </c>
      <c r="B93" s="4">
        <v>34.847499999999997</v>
      </c>
      <c r="C93" s="4">
        <v>35.305</v>
      </c>
      <c r="D93" s="4">
        <v>34.654998999999997</v>
      </c>
      <c r="E93" s="4">
        <v>35.220001000000003</v>
      </c>
      <c r="F93" s="4">
        <v>32.919556</v>
      </c>
      <c r="G93" s="2">
        <v>94300400</v>
      </c>
      <c r="H93" s="4">
        <f t="shared" si="19"/>
        <v>94.300399999999996</v>
      </c>
      <c r="I93" s="10">
        <f t="shared" si="20"/>
        <v>6.0001000000006854E-2</v>
      </c>
      <c r="J93" s="6" t="b">
        <f t="shared" si="14"/>
        <v>0</v>
      </c>
      <c r="K93" s="5">
        <f t="shared" si="15"/>
        <v>1.8756341617554316E-2</v>
      </c>
      <c r="L93" s="5">
        <f t="shared" si="21"/>
        <v>1.0689461223904351E-2</v>
      </c>
      <c r="M93" s="5">
        <f t="shared" si="16"/>
        <v>5.007771028935816E-2</v>
      </c>
      <c r="N93" s="4">
        <f t="shared" si="22"/>
        <v>35.082874433870089</v>
      </c>
      <c r="O93" s="4">
        <f t="shared" si="23"/>
        <v>34.704758623856918</v>
      </c>
      <c r="P93" s="5">
        <f t="shared" si="24"/>
        <v>1.0777788767733521E-2</v>
      </c>
      <c r="Q93" s="43">
        <f t="shared" si="17"/>
        <v>-1.2196133890813917E-2</v>
      </c>
      <c r="R93" s="14"/>
      <c r="S93" s="13">
        <f t="shared" si="18"/>
        <v>6.3314528730708626E-3</v>
      </c>
      <c r="T93" s="20" t="b">
        <f t="shared" si="25"/>
        <v>0</v>
      </c>
      <c r="U93" s="13"/>
      <c r="V93" s="13"/>
      <c r="W93" s="13">
        <f t="shared" si="26"/>
        <v>7.8234094595673663E-4</v>
      </c>
    </row>
    <row r="94" spans="1:23" x14ac:dyDescent="0.2">
      <c r="A94" s="1">
        <v>42822</v>
      </c>
      <c r="B94" s="4">
        <v>35.227500999999997</v>
      </c>
      <c r="C94" s="4">
        <v>36.009998000000003</v>
      </c>
      <c r="D94" s="4">
        <v>35.154998999999997</v>
      </c>
      <c r="E94" s="4">
        <v>35.950001</v>
      </c>
      <c r="F94" s="4">
        <v>33.601863999999999</v>
      </c>
      <c r="G94" s="2">
        <v>133499200</v>
      </c>
      <c r="H94" s="4">
        <f t="shared" si="19"/>
        <v>133.4992</v>
      </c>
      <c r="I94" s="10">
        <f t="shared" si="20"/>
        <v>0.72999999999999687</v>
      </c>
      <c r="J94" s="6" t="b">
        <f t="shared" si="14"/>
        <v>0</v>
      </c>
      <c r="K94" s="5">
        <f t="shared" si="15"/>
        <v>2.4320836988219133E-2</v>
      </c>
      <c r="L94" s="5">
        <f t="shared" si="21"/>
        <v>2.0509544517506473E-2</v>
      </c>
      <c r="M94" s="5">
        <f t="shared" si="16"/>
        <v>4.4179634310329452E-2</v>
      </c>
      <c r="N94" s="4">
        <f t="shared" si="22"/>
        <v>35.227395528225074</v>
      </c>
      <c r="O94" s="4">
        <f t="shared" si="23"/>
        <v>34.813040569608489</v>
      </c>
      <c r="P94" s="5">
        <f t="shared" si="24"/>
        <v>1.1762293306202359E-2</v>
      </c>
      <c r="Q94" s="43">
        <f t="shared" si="17"/>
        <v>-2.0551200887693058E-3</v>
      </c>
      <c r="R94" s="14"/>
      <c r="S94" s="13">
        <f t="shared" si="18"/>
        <v>2.2215734658779653E-2</v>
      </c>
      <c r="T94" s="20" t="b">
        <f t="shared" si="25"/>
        <v>0</v>
      </c>
      <c r="U94" s="13"/>
      <c r="V94" s="13"/>
      <c r="W94" s="13">
        <f t="shared" si="26"/>
        <v>4.1194199930054808E-3</v>
      </c>
    </row>
    <row r="95" spans="1:23" x14ac:dyDescent="0.2">
      <c r="A95" s="1">
        <v>42823</v>
      </c>
      <c r="B95" s="4">
        <v>35.919998</v>
      </c>
      <c r="C95" s="4">
        <v>36.122501</v>
      </c>
      <c r="D95" s="4">
        <v>35.797500999999997</v>
      </c>
      <c r="E95" s="4">
        <v>36.029998999999997</v>
      </c>
      <c r="F95" s="4">
        <v>33.676636000000002</v>
      </c>
      <c r="G95" s="2">
        <v>116760000</v>
      </c>
      <c r="H95" s="4">
        <f t="shared" si="19"/>
        <v>116.76</v>
      </c>
      <c r="I95" s="10">
        <f t="shared" si="20"/>
        <v>7.9997999999996239E-2</v>
      </c>
      <c r="J95" s="6" t="b">
        <f t="shared" si="14"/>
        <v>0</v>
      </c>
      <c r="K95" s="5">
        <f t="shared" si="15"/>
        <v>9.0788460345319327E-3</v>
      </c>
      <c r="L95" s="5">
        <f t="shared" si="21"/>
        <v>3.0623888119369301E-3</v>
      </c>
      <c r="M95" s="5">
        <f t="shared" si="16"/>
        <v>5.9246174753930313E-2</v>
      </c>
      <c r="N95" s="4">
        <f t="shared" si="22"/>
        <v>35.361162773520896</v>
      </c>
      <c r="O95" s="4">
        <f t="shared" si="23"/>
        <v>34.918863041816444</v>
      </c>
      <c r="P95" s="5">
        <f t="shared" si="24"/>
        <v>1.250806526180339E-2</v>
      </c>
      <c r="Q95" s="43">
        <f t="shared" si="17"/>
        <v>1.2339476200874245E-2</v>
      </c>
      <c r="R95" s="48"/>
      <c r="S95" s="13">
        <f t="shared" si="18"/>
        <v>2.1530350439980684E-2</v>
      </c>
      <c r="T95" s="20" t="b">
        <f t="shared" si="25"/>
        <v>0</v>
      </c>
      <c r="U95" s="13"/>
      <c r="V95" s="13"/>
      <c r="W95" s="13">
        <f t="shared" si="26"/>
        <v>3.7972505003568587E-3</v>
      </c>
    </row>
    <row r="96" spans="1:23" x14ac:dyDescent="0.2">
      <c r="A96" s="1">
        <v>42824</v>
      </c>
      <c r="B96" s="4">
        <v>36.047500999999997</v>
      </c>
      <c r="C96" s="4">
        <v>36.125</v>
      </c>
      <c r="D96" s="4">
        <v>35.875</v>
      </c>
      <c r="E96" s="4">
        <v>35.982498</v>
      </c>
      <c r="F96" s="4">
        <v>33.632247999999997</v>
      </c>
      <c r="G96" s="2">
        <v>84829200</v>
      </c>
      <c r="H96" s="4">
        <f t="shared" si="19"/>
        <v>84.8292</v>
      </c>
      <c r="I96" s="10">
        <f t="shared" si="20"/>
        <v>-4.7500999999996907E-2</v>
      </c>
      <c r="J96" s="6" t="b">
        <f t="shared" si="14"/>
        <v>1</v>
      </c>
      <c r="K96" s="5">
        <f t="shared" si="15"/>
        <v>6.9686411149825784E-3</v>
      </c>
      <c r="L96" s="5">
        <f t="shared" si="21"/>
        <v>-1.8032595380189395E-3</v>
      </c>
      <c r="M96" s="5">
        <f t="shared" si="16"/>
        <v>6.2515735191637709E-2</v>
      </c>
      <c r="N96" s="4">
        <f t="shared" si="22"/>
        <v>35.464718644600744</v>
      </c>
      <c r="O96" s="4">
        <f t="shared" si="23"/>
        <v>35.011353038180232</v>
      </c>
      <c r="P96" s="5">
        <f t="shared" si="24"/>
        <v>1.2783566985650783E-2</v>
      </c>
      <c r="Q96" s="43">
        <f t="shared" si="17"/>
        <v>1.1568718745826526E-2</v>
      </c>
      <c r="R96" s="48"/>
      <c r="S96" s="13">
        <f t="shared" si="18"/>
        <v>1.861797810990894E-2</v>
      </c>
      <c r="T96" s="20" t="b">
        <f t="shared" si="25"/>
        <v>1</v>
      </c>
      <c r="U96" s="13"/>
      <c r="V96" s="13"/>
      <c r="W96" s="13">
        <f t="shared" si="26"/>
        <v>2.9285199625107604E-3</v>
      </c>
    </row>
    <row r="97" spans="1:23" x14ac:dyDescent="0.2">
      <c r="A97" s="1">
        <v>42825</v>
      </c>
      <c r="B97" s="4">
        <v>35.93</v>
      </c>
      <c r="C97" s="4">
        <v>36.067501</v>
      </c>
      <c r="D97" s="4">
        <v>35.752499</v>
      </c>
      <c r="E97" s="4">
        <v>35.915000999999997</v>
      </c>
      <c r="F97" s="4">
        <v>33.569149000000003</v>
      </c>
      <c r="G97" s="2">
        <v>78646800</v>
      </c>
      <c r="H97" s="4">
        <f t="shared" si="19"/>
        <v>78.646799999999999</v>
      </c>
      <c r="I97" s="10">
        <f t="shared" si="20"/>
        <v>-6.7497000000003027E-2</v>
      </c>
      <c r="J97" s="6" t="b">
        <f t="shared" si="14"/>
        <v>0</v>
      </c>
      <c r="K97" s="5">
        <f t="shared" si="15"/>
        <v>8.8106288738026336E-3</v>
      </c>
      <c r="L97" s="5">
        <f t="shared" si="21"/>
        <v>-4.1745059838583614E-4</v>
      </c>
      <c r="M97" s="5">
        <f t="shared" si="16"/>
        <v>6.1068458459365239E-2</v>
      </c>
      <c r="N97" s="4">
        <f t="shared" si="22"/>
        <v>35.53976570383395</v>
      </c>
      <c r="O97" s="4">
        <f t="shared" si="23"/>
        <v>35.089931121816733</v>
      </c>
      <c r="P97" s="5">
        <f t="shared" si="24"/>
        <v>1.2657218558103506E-2</v>
      </c>
      <c r="Q97" s="43">
        <f t="shared" si="17"/>
        <v>5.9857821781616524E-3</v>
      </c>
      <c r="R97" s="48"/>
      <c r="S97" s="13">
        <f t="shared" si="18"/>
        <v>1.4849149557255491E-2</v>
      </c>
      <c r="T97" s="20" t="b">
        <f t="shared" si="25"/>
        <v>1</v>
      </c>
      <c r="U97" s="13"/>
      <c r="V97" s="13"/>
      <c r="W97" s="13">
        <f t="shared" si="26"/>
        <v>2.1161047401861122E-3</v>
      </c>
    </row>
    <row r="98" spans="1:23" x14ac:dyDescent="0.2">
      <c r="A98" s="1">
        <v>42828</v>
      </c>
      <c r="B98" s="4">
        <v>35.927501999999997</v>
      </c>
      <c r="C98" s="4">
        <v>36.029998999999997</v>
      </c>
      <c r="D98" s="4">
        <v>35.762501</v>
      </c>
      <c r="E98" s="4">
        <v>35.924999</v>
      </c>
      <c r="F98" s="4">
        <v>33.578505999999997</v>
      </c>
      <c r="G98" s="2">
        <v>79942800</v>
      </c>
      <c r="H98" s="4">
        <f t="shared" si="19"/>
        <v>79.942800000000005</v>
      </c>
      <c r="I98" s="10">
        <f t="shared" si="20"/>
        <v>9.99800000000306E-3</v>
      </c>
      <c r="J98" s="6" t="b">
        <f t="shared" si="14"/>
        <v>0</v>
      </c>
      <c r="K98" s="5">
        <f t="shared" si="15"/>
        <v>7.4798459984662773E-3</v>
      </c>
      <c r="L98" s="5">
        <f t="shared" si="21"/>
        <v>-6.966807767479235E-5</v>
      </c>
      <c r="M98" s="5">
        <f t="shared" si="16"/>
        <v>6.1069414580372974E-2</v>
      </c>
      <c r="N98" s="4">
        <f t="shared" si="22"/>
        <v>35.603971253194956</v>
      </c>
      <c r="O98" s="4">
        <f t="shared" si="23"/>
        <v>35.162545719919628</v>
      </c>
      <c r="P98" s="5">
        <f t="shared" si="24"/>
        <v>1.2398210585447452E-2</v>
      </c>
      <c r="Q98" s="43">
        <f t="shared" si="17"/>
        <v>4.4525860802906462E-3</v>
      </c>
      <c r="R98" s="48"/>
      <c r="S98" s="13">
        <f t="shared" si="18"/>
        <v>1.1965736736932412E-2</v>
      </c>
      <c r="T98" s="20" t="b">
        <f t="shared" si="25"/>
        <v>0</v>
      </c>
      <c r="U98" s="13"/>
      <c r="V98" s="13"/>
      <c r="W98" s="13">
        <f t="shared" si="26"/>
        <v>1.8065833606235484E-3</v>
      </c>
    </row>
    <row r="99" spans="1:23" x14ac:dyDescent="0.2">
      <c r="A99" s="1">
        <v>42829</v>
      </c>
      <c r="B99" s="4">
        <v>35.8125</v>
      </c>
      <c r="C99" s="4">
        <v>36.222499999999997</v>
      </c>
      <c r="D99" s="4">
        <v>35.792499999999997</v>
      </c>
      <c r="E99" s="4">
        <v>36.192501</v>
      </c>
      <c r="F99" s="4">
        <v>33.828541000000001</v>
      </c>
      <c r="G99" s="2">
        <v>79565600</v>
      </c>
      <c r="H99" s="4">
        <f t="shared" si="19"/>
        <v>79.565600000000003</v>
      </c>
      <c r="I99" s="10">
        <f t="shared" si="20"/>
        <v>0.26750200000000035</v>
      </c>
      <c r="J99" s="6" t="b">
        <f t="shared" si="14"/>
        <v>0</v>
      </c>
      <c r="K99" s="5">
        <f t="shared" si="15"/>
        <v>1.2013690018858693E-2</v>
      </c>
      <c r="L99" s="5">
        <f t="shared" si="21"/>
        <v>1.0610848167539268E-2</v>
      </c>
      <c r="M99" s="5">
        <f t="shared" si="16"/>
        <v>5.4870685199413169E-2</v>
      </c>
      <c r="N99" s="4">
        <f t="shared" si="22"/>
        <v>35.702059544329131</v>
      </c>
      <c r="O99" s="4">
        <f t="shared" si="23"/>
        <v>35.252107048622271</v>
      </c>
      <c r="P99" s="5">
        <f t="shared" si="24"/>
        <v>1.2602984294174424E-2</v>
      </c>
      <c r="Q99" s="43">
        <f t="shared" si="17"/>
        <v>2.5331999561137644E-3</v>
      </c>
      <c r="R99" s="45"/>
      <c r="S99" s="13">
        <f t="shared" si="18"/>
        <v>1.4577323054000994E-2</v>
      </c>
      <c r="T99" s="20" t="b">
        <f t="shared" si="25"/>
        <v>0</v>
      </c>
      <c r="U99" s="13"/>
      <c r="V99" s="13"/>
      <c r="W99" s="13">
        <f t="shared" si="26"/>
        <v>2.7549817529237872E-3</v>
      </c>
    </row>
    <row r="100" spans="1:23" x14ac:dyDescent="0.2">
      <c r="A100" s="1">
        <v>42830</v>
      </c>
      <c r="B100" s="4">
        <v>36.055</v>
      </c>
      <c r="C100" s="4">
        <v>36.365001999999997</v>
      </c>
      <c r="D100" s="4">
        <v>35.952499000000003</v>
      </c>
      <c r="E100" s="4">
        <v>36.005001</v>
      </c>
      <c r="F100" s="4">
        <v>33.653275000000001</v>
      </c>
      <c r="G100" s="2">
        <v>110871600</v>
      </c>
      <c r="H100" s="4">
        <f t="shared" si="19"/>
        <v>110.8716</v>
      </c>
      <c r="I100" s="10">
        <f t="shared" si="20"/>
        <v>-0.1875</v>
      </c>
      <c r="J100" s="6" t="b">
        <f t="shared" si="14"/>
        <v>1</v>
      </c>
      <c r="K100" s="5">
        <f t="shared" si="15"/>
        <v>1.1473555704708977E-2</v>
      </c>
      <c r="L100" s="5">
        <f t="shared" si="21"/>
        <v>-1.3867424767715901E-3</v>
      </c>
      <c r="M100" s="5">
        <f t="shared" si="16"/>
        <v>6.3951715845955576E-2</v>
      </c>
      <c r="N100" s="4">
        <f t="shared" si="22"/>
        <v>35.752549786940946</v>
      </c>
      <c r="O100" s="4">
        <f t="shared" si="23"/>
        <v>35.31757608787251</v>
      </c>
      <c r="P100" s="5">
        <f t="shared" si="24"/>
        <v>1.2166228749014027E-2</v>
      </c>
      <c r="Q100" s="43">
        <f t="shared" si="17"/>
        <v>5.5925861022670517E-3</v>
      </c>
      <c r="R100" s="64"/>
      <c r="S100" s="13">
        <f t="shared" si="18"/>
        <v>1.7130308655153772E-2</v>
      </c>
      <c r="T100" s="20" t="b">
        <f t="shared" si="25"/>
        <v>1</v>
      </c>
      <c r="U100" s="13">
        <f>(E100-E99)/E99</f>
        <v>-5.180631203132384E-3</v>
      </c>
      <c r="V100" s="13"/>
      <c r="W100" s="13">
        <f t="shared" si="26"/>
        <v>1.4142109238578873E-3</v>
      </c>
    </row>
    <row r="101" spans="1:23" x14ac:dyDescent="0.2">
      <c r="A101" s="1">
        <v>42831</v>
      </c>
      <c r="B101" s="4">
        <v>36.072498000000003</v>
      </c>
      <c r="C101" s="4">
        <v>36.130001</v>
      </c>
      <c r="D101" s="4">
        <v>35.862499</v>
      </c>
      <c r="E101" s="4">
        <v>35.915000999999997</v>
      </c>
      <c r="F101" s="4">
        <v>33.569149000000003</v>
      </c>
      <c r="G101" s="2">
        <v>84596000</v>
      </c>
      <c r="H101" s="4">
        <f t="shared" si="19"/>
        <v>84.596000000000004</v>
      </c>
      <c r="I101" s="10">
        <f t="shared" si="20"/>
        <v>-9.0000000000003411E-2</v>
      </c>
      <c r="J101" s="6" t="b">
        <f t="shared" si="14"/>
        <v>1</v>
      </c>
      <c r="K101" s="5">
        <f t="shared" si="15"/>
        <v>7.4591009399540267E-3</v>
      </c>
      <c r="L101" s="5">
        <f t="shared" si="21"/>
        <v>-4.3661240205767407E-3</v>
      </c>
      <c r="M101" s="5">
        <f t="shared" si="16"/>
        <v>6.3948415864716973E-2</v>
      </c>
      <c r="N101" s="4">
        <f t="shared" si="22"/>
        <v>35.779624989117451</v>
      </c>
      <c r="O101" s="4">
        <f t="shared" si="23"/>
        <v>35.369526080231424</v>
      </c>
      <c r="P101" s="5">
        <f t="shared" si="24"/>
        <v>1.1461800089038411E-2</v>
      </c>
      <c r="Q101" s="43">
        <f t="shared" si="17"/>
        <v>2.3162347539348181E-3</v>
      </c>
      <c r="R101" s="38"/>
      <c r="S101" s="13">
        <f t="shared" si="18"/>
        <v>9.7926127227190747E-3</v>
      </c>
      <c r="T101" s="20" t="b">
        <f t="shared" si="25"/>
        <v>1</v>
      </c>
      <c r="U101" s="13">
        <f>(E101-E100)/E100</f>
        <v>-2.4996527565713275E-3</v>
      </c>
      <c r="V101" s="13"/>
      <c r="W101" s="13">
        <f t="shared" si="26"/>
        <v>7.5729430034649945E-4</v>
      </c>
    </row>
    <row r="102" spans="1:23" x14ac:dyDescent="0.2">
      <c r="A102" s="1">
        <v>42832</v>
      </c>
      <c r="B102" s="4">
        <v>35.932499</v>
      </c>
      <c r="C102" s="4">
        <v>36.044998</v>
      </c>
      <c r="D102" s="4">
        <v>35.817501</v>
      </c>
      <c r="E102" s="4">
        <v>35.834999000000003</v>
      </c>
      <c r="F102" s="4">
        <v>33.494377</v>
      </c>
      <c r="G102" s="2">
        <v>66688800</v>
      </c>
      <c r="H102" s="4">
        <f t="shared" si="19"/>
        <v>66.688800000000001</v>
      </c>
      <c r="I102" s="10">
        <f t="shared" si="20"/>
        <v>-8.0001999999993245E-2</v>
      </c>
      <c r="J102" s="6" t="b">
        <f t="shared" si="14"/>
        <v>1</v>
      </c>
      <c r="K102" s="5">
        <f t="shared" si="15"/>
        <v>6.3515598142930077E-3</v>
      </c>
      <c r="L102" s="5">
        <f t="shared" si="21"/>
        <v>-2.7134210732183304E-3</v>
      </c>
      <c r="M102" s="5">
        <f t="shared" si="16"/>
        <v>6.4860024712500186E-2</v>
      </c>
      <c r="N102" s="4">
        <f t="shared" si="22"/>
        <v>35.788853990931209</v>
      </c>
      <c r="O102" s="4">
        <f t="shared" si="23"/>
        <v>35.410001986298255</v>
      </c>
      <c r="P102" s="5">
        <f t="shared" si="24"/>
        <v>1.0585754009585044E-2</v>
      </c>
      <c r="Q102" s="43">
        <f t="shared" si="17"/>
        <v>8.0044499541813863E-4</v>
      </c>
      <c r="R102" s="38"/>
      <c r="S102" s="13">
        <f t="shared" si="18"/>
        <v>7.1570888839775958E-3</v>
      </c>
      <c r="T102" s="20" t="b">
        <f t="shared" si="25"/>
        <v>1</v>
      </c>
      <c r="U102" s="13">
        <f>(E102-E101)/E101</f>
        <v>-2.2275371786845627E-3</v>
      </c>
      <c r="V102" s="13"/>
      <c r="W102" s="13">
        <f t="shared" si="26"/>
        <v>2.5794014936055275E-4</v>
      </c>
    </row>
    <row r="103" spans="1:23" x14ac:dyDescent="0.2">
      <c r="A103" s="1">
        <v>42835</v>
      </c>
      <c r="B103" s="4">
        <v>35.900002000000001</v>
      </c>
      <c r="C103" s="4">
        <v>35.970001000000003</v>
      </c>
      <c r="D103" s="4">
        <v>35.724997999999999</v>
      </c>
      <c r="E103" s="4">
        <v>35.792499999999997</v>
      </c>
      <c r="F103" s="4">
        <v>33.454655000000002</v>
      </c>
      <c r="G103" s="2">
        <v>75733600</v>
      </c>
      <c r="H103" s="4">
        <f t="shared" si="19"/>
        <v>75.733599999999996</v>
      </c>
      <c r="I103" s="10">
        <f t="shared" si="20"/>
        <v>-4.2499000000006504E-2</v>
      </c>
      <c r="J103" s="6" t="b">
        <f t="shared" si="14"/>
        <v>1</v>
      </c>
      <c r="K103" s="5">
        <f t="shared" si="15"/>
        <v>6.8580269759568376E-3</v>
      </c>
      <c r="L103" s="5">
        <f t="shared" si="21"/>
        <v>-2.9944845128421931E-3</v>
      </c>
      <c r="M103" s="5">
        <f t="shared" si="16"/>
        <v>6.3550542396111451E-2</v>
      </c>
      <c r="N103" s="4">
        <f t="shared" si="22"/>
        <v>35.789461659109342</v>
      </c>
      <c r="O103" s="4">
        <f t="shared" si="23"/>
        <v>35.443262683141882</v>
      </c>
      <c r="P103" s="5">
        <f t="shared" si="24"/>
        <v>9.6732099315985174E-3</v>
      </c>
      <c r="Q103" s="43">
        <f t="shared" si="17"/>
        <v>-1.801191080306048E-3</v>
      </c>
      <c r="R103" s="38"/>
      <c r="S103" s="13">
        <f t="shared" si="18"/>
        <v>5.0444832786331979E-3</v>
      </c>
      <c r="T103" s="20" t="b">
        <f t="shared" si="25"/>
        <v>1</v>
      </c>
      <c r="U103" s="13">
        <f>(E103-E102)/E102</f>
        <v>-1.1859634766560618E-3</v>
      </c>
      <c r="V103" s="13">
        <f>(E103-E100)/E100</f>
        <v>-5.9019856713794609E-3</v>
      </c>
      <c r="W103" s="13">
        <f t="shared" si="26"/>
        <v>1.6979257795952813E-5</v>
      </c>
    </row>
    <row r="104" spans="1:23" x14ac:dyDescent="0.2">
      <c r="A104" s="1">
        <v>42836</v>
      </c>
      <c r="B104" s="4">
        <v>35.735000999999997</v>
      </c>
      <c r="C104" s="4">
        <v>35.837502000000001</v>
      </c>
      <c r="D104" s="4">
        <v>35.014999000000003</v>
      </c>
      <c r="E104" s="4">
        <v>35.407501000000003</v>
      </c>
      <c r="F104" s="4">
        <v>33.094802999999999</v>
      </c>
      <c r="G104" s="2">
        <v>121517600</v>
      </c>
      <c r="H104" s="4">
        <f t="shared" si="19"/>
        <v>121.5176</v>
      </c>
      <c r="I104" s="10">
        <f t="shared" si="20"/>
        <v>-0.38499899999999343</v>
      </c>
      <c r="J104" s="6" t="b">
        <f t="shared" si="14"/>
        <v>1</v>
      </c>
      <c r="K104" s="5">
        <f t="shared" si="15"/>
        <v>2.3490019234328623E-2</v>
      </c>
      <c r="L104" s="5">
        <f t="shared" si="21"/>
        <v>-9.1646842265372674E-3</v>
      </c>
      <c r="M104" s="5">
        <f t="shared" si="16"/>
        <v>5.4839241891739138E-2</v>
      </c>
      <c r="N104" s="4">
        <f t="shared" si="22"/>
        <v>35.725801549257788</v>
      </c>
      <c r="O104" s="4">
        <f t="shared" si="23"/>
        <v>35.440152971564324</v>
      </c>
      <c r="P104" s="5">
        <f t="shared" si="24"/>
        <v>7.995582052921054E-3</v>
      </c>
      <c r="Q104" s="43">
        <f t="shared" si="17"/>
        <v>-1.9896056027679309E-2</v>
      </c>
      <c r="R104" s="38"/>
      <c r="S104" s="13">
        <f t="shared" si="18"/>
        <v>3.126604467871847E-3</v>
      </c>
      <c r="T104" s="20" t="b">
        <f t="shared" si="25"/>
        <v>1</v>
      </c>
      <c r="U104" s="13"/>
      <c r="V104" s="13"/>
      <c r="W104" s="13">
        <f t="shared" si="26"/>
        <v>-1.7787389611475472E-3</v>
      </c>
    </row>
    <row r="105" spans="1:23" x14ac:dyDescent="0.2">
      <c r="A105" s="1">
        <v>42837</v>
      </c>
      <c r="B105" s="4">
        <v>35.400002000000001</v>
      </c>
      <c r="C105" s="4">
        <v>35.537497999999999</v>
      </c>
      <c r="D105" s="4">
        <v>35.252499</v>
      </c>
      <c r="E105" s="4">
        <v>35.450001</v>
      </c>
      <c r="F105" s="4">
        <v>33.134520999999999</v>
      </c>
      <c r="G105" s="2">
        <v>81400000</v>
      </c>
      <c r="H105" s="4">
        <f t="shared" si="19"/>
        <v>81.400000000000006</v>
      </c>
      <c r="I105" s="10">
        <f t="shared" si="20"/>
        <v>4.2499999999996874E-2</v>
      </c>
      <c r="J105" s="6" t="b">
        <f t="shared" si="14"/>
        <v>0</v>
      </c>
      <c r="K105" s="5">
        <f t="shared" si="15"/>
        <v>8.0845048743920008E-3</v>
      </c>
      <c r="L105" s="5">
        <f t="shared" si="21"/>
        <v>1.4124010501468244E-3</v>
      </c>
      <c r="M105" s="5">
        <f t="shared" si="16"/>
        <v>6.0080222965186121E-2</v>
      </c>
      <c r="N105" s="4">
        <f t="shared" si="22"/>
        <v>35.679834791048158</v>
      </c>
      <c r="O105" s="4">
        <f t="shared" si="23"/>
        <v>35.441009321863078</v>
      </c>
      <c r="P105" s="5">
        <f t="shared" si="24"/>
        <v>6.6935699277677202E-3</v>
      </c>
      <c r="Q105" s="43">
        <f t="shared" si="17"/>
        <v>-1.1976955430168463E-2</v>
      </c>
      <c r="R105" s="65"/>
      <c r="S105" s="13">
        <f t="shared" si="18"/>
        <v>-3.9892783103320359E-3</v>
      </c>
      <c r="T105" s="20" t="b">
        <f t="shared" si="25"/>
        <v>0</v>
      </c>
      <c r="U105" s="13"/>
      <c r="V105" s="13"/>
      <c r="W105" s="13">
        <f t="shared" si="26"/>
        <v>-1.286654356690987E-3</v>
      </c>
    </row>
    <row r="106" spans="1:23" x14ac:dyDescent="0.2">
      <c r="A106" s="1">
        <v>42838</v>
      </c>
      <c r="B106" s="4">
        <v>35.477500999999997</v>
      </c>
      <c r="C106" s="4">
        <v>35.595001000000003</v>
      </c>
      <c r="D106" s="4">
        <v>35.262501</v>
      </c>
      <c r="E106" s="4">
        <v>35.262501</v>
      </c>
      <c r="F106" s="4">
        <v>32.959269999999997</v>
      </c>
      <c r="G106" s="2">
        <v>71291600</v>
      </c>
      <c r="H106" s="4">
        <f t="shared" si="19"/>
        <v>71.291600000000003</v>
      </c>
      <c r="I106" s="10">
        <f t="shared" si="20"/>
        <v>-0.1875</v>
      </c>
      <c r="J106" s="6" t="b">
        <f t="shared" si="14"/>
        <v>1</v>
      </c>
      <c r="K106" s="5">
        <f t="shared" si="15"/>
        <v>9.4292801296199363E-3</v>
      </c>
      <c r="L106" s="5">
        <f t="shared" si="21"/>
        <v>-6.0601788158640693E-3</v>
      </c>
      <c r="M106" s="5">
        <f t="shared" si="16"/>
        <v>6.5316722713457107E-2</v>
      </c>
      <c r="N106" s="4">
        <f t="shared" si="22"/>
        <v>35.610279159206797</v>
      </c>
      <c r="O106" s="4">
        <f t="shared" si="23"/>
        <v>35.425486859092373</v>
      </c>
      <c r="P106" s="5">
        <f t="shared" si="24"/>
        <v>5.1892965873211088E-3</v>
      </c>
      <c r="Q106" s="43">
        <f t="shared" si="17"/>
        <v>-9.7662295106406456E-3</v>
      </c>
      <c r="R106" s="14"/>
      <c r="S106" s="13">
        <f t="shared" si="18"/>
        <v>-4.290378948867018E-4</v>
      </c>
      <c r="T106" s="20" t="b">
        <f t="shared" si="25"/>
        <v>1</v>
      </c>
      <c r="U106" s="13"/>
      <c r="V106" s="13"/>
      <c r="W106" s="13">
        <f t="shared" si="26"/>
        <v>-1.9494381700111427E-3</v>
      </c>
    </row>
    <row r="107" spans="1:23" x14ac:dyDescent="0.2">
      <c r="A107" s="1">
        <v>42842</v>
      </c>
      <c r="B107" s="4">
        <v>35.369999</v>
      </c>
      <c r="C107" s="4">
        <v>35.470001000000003</v>
      </c>
      <c r="D107" s="4">
        <v>35.217498999999997</v>
      </c>
      <c r="E107" s="4">
        <v>35.457500000000003</v>
      </c>
      <c r="F107" s="4">
        <v>33.141537</v>
      </c>
      <c r="G107" s="2">
        <v>66328400</v>
      </c>
      <c r="H107" s="4">
        <f t="shared" si="19"/>
        <v>66.328400000000002</v>
      </c>
      <c r="I107" s="10">
        <f t="shared" si="20"/>
        <v>0.19499900000000281</v>
      </c>
      <c r="J107" s="6" t="b">
        <f t="shared" si="14"/>
        <v>0</v>
      </c>
      <c r="K107" s="5">
        <f t="shared" si="15"/>
        <v>7.1697879511548194E-3</v>
      </c>
      <c r="L107" s="5">
        <f t="shared" si="21"/>
        <v>2.4738762361854508E-3</v>
      </c>
      <c r="M107" s="5">
        <f t="shared" si="16"/>
        <v>5.8946888874760732E-2</v>
      </c>
      <c r="N107" s="4">
        <f t="shared" si="22"/>
        <v>35.584815966005664</v>
      </c>
      <c r="O107" s="4">
        <f t="shared" si="23"/>
        <v>35.428270610475643</v>
      </c>
      <c r="P107" s="5">
        <f t="shared" si="24"/>
        <v>4.3992177922057936E-3</v>
      </c>
      <c r="Q107" s="43">
        <f t="shared" si="17"/>
        <v>-1.0322294946152505E-2</v>
      </c>
      <c r="R107" s="14"/>
      <c r="S107" s="13">
        <f t="shared" si="18"/>
        <v>-3.2265156609308752E-3</v>
      </c>
      <c r="T107" s="20" t="b">
        <f t="shared" si="25"/>
        <v>0</v>
      </c>
      <c r="U107" s="13"/>
      <c r="V107" s="13"/>
      <c r="W107" s="13">
        <f t="shared" si="26"/>
        <v>-7.150517716329166E-4</v>
      </c>
    </row>
    <row r="108" spans="1:23" x14ac:dyDescent="0.2">
      <c r="A108" s="1">
        <v>42843</v>
      </c>
      <c r="B108" s="4">
        <v>35.352500999999997</v>
      </c>
      <c r="C108" s="4">
        <v>35.509998000000003</v>
      </c>
      <c r="D108" s="4">
        <v>35.277500000000003</v>
      </c>
      <c r="E108" s="4">
        <v>35.299999</v>
      </c>
      <c r="F108" s="4">
        <v>32.994323999999999</v>
      </c>
      <c r="G108" s="2">
        <v>58790000</v>
      </c>
      <c r="H108" s="4">
        <f t="shared" si="19"/>
        <v>58.79</v>
      </c>
      <c r="I108" s="10">
        <f t="shared" si="20"/>
        <v>-0.15750100000000344</v>
      </c>
      <c r="J108" s="6" t="b">
        <f t="shared" si="14"/>
        <v>1</v>
      </c>
      <c r="K108" s="5">
        <f t="shared" si="15"/>
        <v>6.5905463822549682E-3</v>
      </c>
      <c r="L108" s="5">
        <f t="shared" si="21"/>
        <v>-1.4851000216362894E-3</v>
      </c>
      <c r="M108" s="5">
        <f t="shared" si="16"/>
        <v>6.4720459216214429E-2</v>
      </c>
      <c r="N108" s="4">
        <f t="shared" si="22"/>
        <v>35.537346471671384</v>
      </c>
      <c r="O108" s="4">
        <f t="shared" si="23"/>
        <v>35.417116557390806</v>
      </c>
      <c r="P108" s="5">
        <f t="shared" si="24"/>
        <v>3.3831989784724034E-3</v>
      </c>
      <c r="Q108" s="43">
        <f t="shared" si="17"/>
        <v>-7.3119266763070623E-3</v>
      </c>
      <c r="R108" s="14"/>
      <c r="S108" s="13">
        <f t="shared" si="18"/>
        <v>-7.6956988595594327E-4</v>
      </c>
      <c r="T108" s="20" t="b">
        <f t="shared" si="25"/>
        <v>1</v>
      </c>
      <c r="U108" s="13"/>
      <c r="V108" s="13"/>
      <c r="W108" s="13">
        <f t="shared" si="26"/>
        <v>-1.3339817291630098E-3</v>
      </c>
    </row>
    <row r="109" spans="1:23" x14ac:dyDescent="0.2">
      <c r="A109" s="1">
        <v>42844</v>
      </c>
      <c r="B109" s="4">
        <v>35.470001000000003</v>
      </c>
      <c r="C109" s="4">
        <v>35.5</v>
      </c>
      <c r="D109" s="4">
        <v>35.112499</v>
      </c>
      <c r="E109" s="4">
        <v>35.169998</v>
      </c>
      <c r="F109" s="4">
        <v>32.872807000000002</v>
      </c>
      <c r="G109" s="2">
        <v>69313600</v>
      </c>
      <c r="H109" s="4">
        <f t="shared" si="19"/>
        <v>69.313599999999994</v>
      </c>
      <c r="I109" s="10">
        <f t="shared" si="20"/>
        <v>-0.13000100000000003</v>
      </c>
      <c r="J109" s="6" t="b">
        <f t="shared" si="14"/>
        <v>1</v>
      </c>
      <c r="K109" s="5">
        <f t="shared" si="15"/>
        <v>1.1035984650366251E-2</v>
      </c>
      <c r="L109" s="5">
        <f t="shared" si="21"/>
        <v>-8.4579360457306945E-3</v>
      </c>
      <c r="M109" s="5">
        <f t="shared" si="16"/>
        <v>6.3786174831930872E-2</v>
      </c>
      <c r="N109" s="4">
        <f t="shared" si="22"/>
        <v>35.476121726392819</v>
      </c>
      <c r="O109" s="4">
        <f t="shared" si="23"/>
        <v>35.395627987182912</v>
      </c>
      <c r="P109" s="5">
        <f t="shared" si="24"/>
        <v>2.2689554351715451E-3</v>
      </c>
      <c r="Q109" s="43">
        <f t="shared" si="17"/>
        <v>-1.0249787989714172E-2</v>
      </c>
      <c r="R109" s="14"/>
      <c r="S109" s="13">
        <f t="shared" si="18"/>
        <v>6.7308015772808434E-4</v>
      </c>
      <c r="T109" s="20" t="b">
        <f t="shared" si="25"/>
        <v>1</v>
      </c>
      <c r="U109" s="13"/>
      <c r="V109" s="13"/>
      <c r="W109" s="13">
        <f t="shared" si="26"/>
        <v>-1.7228282738377947E-3</v>
      </c>
    </row>
    <row r="110" spans="1:23" x14ac:dyDescent="0.2">
      <c r="A110" s="1">
        <v>42845</v>
      </c>
      <c r="B110" s="4">
        <v>35.305</v>
      </c>
      <c r="C110" s="4">
        <v>35.729999999999997</v>
      </c>
      <c r="D110" s="4">
        <v>35.290000999999997</v>
      </c>
      <c r="E110" s="4">
        <v>35.610000999999997</v>
      </c>
      <c r="F110" s="4">
        <v>33.284081</v>
      </c>
      <c r="G110" s="2">
        <v>93278400</v>
      </c>
      <c r="H110" s="4">
        <f t="shared" si="19"/>
        <v>93.278400000000005</v>
      </c>
      <c r="I110" s="10">
        <f t="shared" si="20"/>
        <v>0.44000299999999726</v>
      </c>
      <c r="J110" s="6" t="b">
        <f t="shared" si="14"/>
        <v>0</v>
      </c>
      <c r="K110" s="5">
        <f t="shared" si="15"/>
        <v>1.2468092590872986E-2</v>
      </c>
      <c r="L110" s="5">
        <f t="shared" si="21"/>
        <v>8.6390312986828269E-3</v>
      </c>
      <c r="M110" s="5">
        <f t="shared" si="16"/>
        <v>5.6841029842985731E-2</v>
      </c>
      <c r="N110" s="4">
        <f t="shared" si="22"/>
        <v>35.498434938660679</v>
      </c>
      <c r="O110" s="4">
        <f t="shared" si="23"/>
        <v>35.414269118732221</v>
      </c>
      <c r="P110" s="5">
        <f t="shared" si="24"/>
        <v>2.3709726942579838E-3</v>
      </c>
      <c r="Q110" s="43">
        <f t="shared" si="17"/>
        <v>-5.8716374122083151E-3</v>
      </c>
      <c r="R110" s="14"/>
      <c r="S110" s="13">
        <f t="shared" si="18"/>
        <v>6.5232470597492249E-3</v>
      </c>
      <c r="T110" s="20" t="b">
        <f t="shared" si="25"/>
        <v>0</v>
      </c>
      <c r="U110" s="13"/>
      <c r="V110" s="13"/>
      <c r="W110" s="13">
        <f t="shared" si="26"/>
        <v>6.2896424924769917E-4</v>
      </c>
    </row>
    <row r="111" spans="1:23" x14ac:dyDescent="0.2">
      <c r="A111" s="1">
        <v>42846</v>
      </c>
      <c r="B111" s="4">
        <v>35.610000999999997</v>
      </c>
      <c r="C111" s="4">
        <v>35.669998</v>
      </c>
      <c r="D111" s="4">
        <v>35.462502000000001</v>
      </c>
      <c r="E111" s="4">
        <v>35.567501</v>
      </c>
      <c r="F111" s="4">
        <v>33.244354000000001</v>
      </c>
      <c r="G111" s="2">
        <v>69283600</v>
      </c>
      <c r="H111" s="4">
        <f t="shared" si="19"/>
        <v>69.283600000000007</v>
      </c>
      <c r="I111" s="10">
        <f t="shared" si="20"/>
        <v>-4.2499999999996874E-2</v>
      </c>
      <c r="J111" s="6" t="b">
        <f t="shared" si="14"/>
        <v>0</v>
      </c>
      <c r="K111" s="5">
        <f t="shared" si="15"/>
        <v>5.8511381966224211E-3</v>
      </c>
      <c r="L111" s="5">
        <f t="shared" si="21"/>
        <v>-1.1934849426147693E-3</v>
      </c>
      <c r="M111" s="5">
        <f t="shared" si="16"/>
        <v>6.2549111734981344E-2</v>
      </c>
      <c r="N111" s="4">
        <f t="shared" si="22"/>
        <v>35.509945948883896</v>
      </c>
      <c r="O111" s="4">
        <f t="shared" si="23"/>
        <v>35.427593630146809</v>
      </c>
      <c r="P111" s="5">
        <f t="shared" si="24"/>
        <v>2.3191338802833381E-3</v>
      </c>
      <c r="Q111" s="43">
        <f t="shared" si="17"/>
        <v>-1.3360749394603503E-3</v>
      </c>
      <c r="R111" s="14"/>
      <c r="S111" s="13">
        <f t="shared" si="18"/>
        <v>4.5072456980502443E-3</v>
      </c>
      <c r="T111" s="20" t="b">
        <f t="shared" si="25"/>
        <v>1</v>
      </c>
      <c r="U111" s="13"/>
      <c r="V111" s="13"/>
      <c r="W111" s="13">
        <f t="shared" si="26"/>
        <v>3.2426810486453644E-4</v>
      </c>
    </row>
    <row r="112" spans="1:23" x14ac:dyDescent="0.2">
      <c r="A112" s="1">
        <v>42849</v>
      </c>
      <c r="B112" s="4">
        <v>35.875</v>
      </c>
      <c r="C112" s="4">
        <v>35.987499</v>
      </c>
      <c r="D112" s="4">
        <v>35.794998</v>
      </c>
      <c r="E112" s="4">
        <v>35.909999999999997</v>
      </c>
      <c r="F112" s="4">
        <v>33.564472000000002</v>
      </c>
      <c r="G112" s="2">
        <v>68537200</v>
      </c>
      <c r="H112" s="4">
        <f t="shared" si="19"/>
        <v>68.537199999999999</v>
      </c>
      <c r="I112" s="10">
        <f t="shared" si="20"/>
        <v>0.34249899999999656</v>
      </c>
      <c r="J112" s="6" t="b">
        <f t="shared" si="14"/>
        <v>0</v>
      </c>
      <c r="K112" s="5">
        <f t="shared" si="15"/>
        <v>5.3778743052311393E-3</v>
      </c>
      <c r="L112" s="5">
        <f t="shared" si="21"/>
        <v>9.7560975609746589E-4</v>
      </c>
      <c r="M112" s="5">
        <f t="shared" si="16"/>
        <v>6.2313902070898215E-2</v>
      </c>
      <c r="N112" s="4">
        <f t="shared" si="22"/>
        <v>35.576621624069915</v>
      </c>
      <c r="O112" s="4">
        <f t="shared" si="23"/>
        <v>35.469542010134042</v>
      </c>
      <c r="P112" s="5">
        <f t="shared" si="24"/>
        <v>3.0098308677917584E-3</v>
      </c>
      <c r="Q112" s="43">
        <f t="shared" si="17"/>
        <v>6.1381987935115959E-3</v>
      </c>
      <c r="R112" s="14"/>
      <c r="S112" s="13">
        <f t="shared" si="18"/>
        <v>1.1549083560314763E-2</v>
      </c>
      <c r="T112" s="20" t="b">
        <f t="shared" si="25"/>
        <v>0</v>
      </c>
      <c r="U112" s="13"/>
      <c r="V112" s="13"/>
      <c r="W112" s="13">
        <f t="shared" si="26"/>
        <v>1.877661973408743E-3</v>
      </c>
    </row>
    <row r="113" spans="1:23" x14ac:dyDescent="0.2">
      <c r="A113" s="1">
        <v>42850</v>
      </c>
      <c r="B113" s="4">
        <v>35.977500999999997</v>
      </c>
      <c r="C113" s="4">
        <v>36.224997999999999</v>
      </c>
      <c r="D113" s="4">
        <v>35.967498999999997</v>
      </c>
      <c r="E113" s="4">
        <v>36.1325</v>
      </c>
      <c r="F113" s="4">
        <v>33.772441999999998</v>
      </c>
      <c r="G113" s="2">
        <v>75486000</v>
      </c>
      <c r="H113" s="4">
        <f t="shared" si="19"/>
        <v>75.486000000000004</v>
      </c>
      <c r="I113" s="10">
        <f t="shared" si="20"/>
        <v>0.22250000000000369</v>
      </c>
      <c r="J113" s="6" t="b">
        <f t="shared" si="14"/>
        <v>0</v>
      </c>
      <c r="K113" s="5">
        <f t="shared" si="15"/>
        <v>7.1592133776107935E-3</v>
      </c>
      <c r="L113" s="5">
        <f t="shared" si="21"/>
        <v>4.3082202957899626E-3</v>
      </c>
      <c r="M113" s="5">
        <f t="shared" si="16"/>
        <v>6.1028902788042023E-2</v>
      </c>
      <c r="N113" s="4">
        <f t="shared" si="22"/>
        <v>35.669268020058261</v>
      </c>
      <c r="O113" s="4">
        <f t="shared" si="23"/>
        <v>35.527190530991952</v>
      </c>
      <c r="P113" s="5">
        <f t="shared" si="24"/>
        <v>3.9831904872960613E-3</v>
      </c>
      <c r="Q113" s="43">
        <f t="shared" si="17"/>
        <v>8.3610064488575386E-3</v>
      </c>
      <c r="R113" s="14"/>
      <c r="S113" s="13">
        <f t="shared" si="18"/>
        <v>1.5580078055687284E-2</v>
      </c>
      <c r="T113" s="20" t="b">
        <f t="shared" si="25"/>
        <v>0</v>
      </c>
      <c r="U113" s="13"/>
      <c r="V113" s="13"/>
      <c r="W113" s="13">
        <f t="shared" si="26"/>
        <v>2.6041369798211807E-3</v>
      </c>
    </row>
    <row r="114" spans="1:23" x14ac:dyDescent="0.2">
      <c r="A114" s="1">
        <v>42851</v>
      </c>
      <c r="B114" s="4">
        <v>36.1175</v>
      </c>
      <c r="C114" s="4">
        <v>36.150002000000001</v>
      </c>
      <c r="D114" s="4">
        <v>35.845001000000003</v>
      </c>
      <c r="E114" s="4">
        <v>35.919998</v>
      </c>
      <c r="F114" s="4">
        <v>33.573825999999997</v>
      </c>
      <c r="G114" s="2">
        <v>80164800</v>
      </c>
      <c r="H114" s="4">
        <f t="shared" si="19"/>
        <v>80.1648</v>
      </c>
      <c r="I114" s="10">
        <f t="shared" si="20"/>
        <v>-0.21250200000000063</v>
      </c>
      <c r="J114" s="6" t="b">
        <f t="shared" si="14"/>
        <v>1</v>
      </c>
      <c r="K114" s="5">
        <f t="shared" si="15"/>
        <v>8.5088852417662692E-3</v>
      </c>
      <c r="L114" s="5">
        <f t="shared" si="21"/>
        <v>-5.468318682079326E-3</v>
      </c>
      <c r="M114" s="5">
        <f t="shared" si="16"/>
        <v>6.3360996976956602E-2</v>
      </c>
      <c r="N114" s="4">
        <f t="shared" si="22"/>
        <v>35.711056350048551</v>
      </c>
      <c r="O114" s="4">
        <f t="shared" si="23"/>
        <v>35.561347702210043</v>
      </c>
      <c r="P114" s="5">
        <f t="shared" si="24"/>
        <v>4.1922212093371755E-3</v>
      </c>
      <c r="Q114" s="43">
        <f t="shared" si="17"/>
        <v>3.750789353260623E-3</v>
      </c>
      <c r="R114" s="14"/>
      <c r="S114" s="13">
        <f t="shared" si="18"/>
        <v>1.2291589631199825E-2</v>
      </c>
      <c r="T114" s="20" t="b">
        <f t="shared" si="25"/>
        <v>1</v>
      </c>
      <c r="U114" s="13"/>
      <c r="V114" s="13"/>
      <c r="W114" s="13">
        <f t="shared" si="26"/>
        <v>1.1715499731250567E-3</v>
      </c>
    </row>
    <row r="115" spans="1:23" x14ac:dyDescent="0.2">
      <c r="A115" s="1">
        <v>42852</v>
      </c>
      <c r="B115" s="4">
        <v>35.979999999999997</v>
      </c>
      <c r="C115" s="4">
        <v>36.040000999999997</v>
      </c>
      <c r="D115" s="4">
        <v>35.827499000000003</v>
      </c>
      <c r="E115" s="4">
        <v>35.947498000000003</v>
      </c>
      <c r="F115" s="4">
        <v>33.599522</v>
      </c>
      <c r="G115" s="2">
        <v>56985200</v>
      </c>
      <c r="H115" s="4">
        <f t="shared" si="19"/>
        <v>56.985199999999999</v>
      </c>
      <c r="I115" s="10">
        <f t="shared" si="20"/>
        <v>2.7500000000003411E-2</v>
      </c>
      <c r="J115" s="6" t="b">
        <f t="shared" si="14"/>
        <v>0</v>
      </c>
      <c r="K115" s="5">
        <f t="shared" si="15"/>
        <v>5.9312540906077066E-3</v>
      </c>
      <c r="L115" s="5">
        <f t="shared" si="21"/>
        <v>-9.0333518621439179E-4</v>
      </c>
      <c r="M115" s="5">
        <f t="shared" si="16"/>
        <v>6.2186227400355315E-2</v>
      </c>
      <c r="N115" s="4">
        <f t="shared" si="22"/>
        <v>35.750463291707128</v>
      </c>
      <c r="O115" s="4">
        <f t="shared" si="23"/>
        <v>35.594925988974389</v>
      </c>
      <c r="P115" s="5">
        <f t="shared" si="24"/>
        <v>4.3506374019163666E-3</v>
      </c>
      <c r="Q115" s="43">
        <f t="shared" si="17"/>
        <v>2.1548170624895104E-3</v>
      </c>
      <c r="R115" s="14"/>
      <c r="S115" s="13">
        <f t="shared" si="18"/>
        <v>8.098851920613619E-3</v>
      </c>
      <c r="T115" s="20" t="b">
        <f t="shared" si="25"/>
        <v>0</v>
      </c>
      <c r="U115" s="13"/>
      <c r="V115" s="13"/>
      <c r="W115" s="13">
        <f t="shared" si="26"/>
        <v>1.1034941468070832E-3</v>
      </c>
    </row>
    <row r="116" spans="1:23" x14ac:dyDescent="0.2">
      <c r="A116" s="1">
        <v>42853</v>
      </c>
      <c r="B116" s="4">
        <v>36.022499000000003</v>
      </c>
      <c r="C116" s="4">
        <v>36.075001</v>
      </c>
      <c r="D116" s="4">
        <v>35.817501</v>
      </c>
      <c r="E116" s="4">
        <v>35.912497999999999</v>
      </c>
      <c r="F116" s="4">
        <v>33.566825999999999</v>
      </c>
      <c r="G116" s="2">
        <v>83441600</v>
      </c>
      <c r="H116" s="4">
        <f t="shared" si="19"/>
        <v>83.441599999999994</v>
      </c>
      <c r="I116" s="10">
        <f t="shared" si="20"/>
        <v>-3.5000000000003695E-2</v>
      </c>
      <c r="J116" s="6" t="b">
        <f t="shared" si="14"/>
        <v>1</v>
      </c>
      <c r="K116" s="5">
        <f t="shared" si="15"/>
        <v>7.1892229443924717E-3</v>
      </c>
      <c r="L116" s="5">
        <f t="shared" si="21"/>
        <v>-3.0536748713631445E-3</v>
      </c>
      <c r="M116" s="5">
        <f t="shared" si="16"/>
        <v>6.283729844804084E-2</v>
      </c>
      <c r="N116" s="4">
        <f t="shared" si="22"/>
        <v>35.777469076422605</v>
      </c>
      <c r="O116" s="4">
        <f t="shared" si="23"/>
        <v>35.622540946454876</v>
      </c>
      <c r="P116" s="5">
        <f t="shared" si="24"/>
        <v>4.3303267102766307E-3</v>
      </c>
      <c r="Q116" s="43">
        <f t="shared" si="17"/>
        <v>1.1189143505898806E-3</v>
      </c>
      <c r="R116" s="14"/>
      <c r="S116" s="13">
        <f t="shared" si="18"/>
        <v>8.3161814197044229E-3</v>
      </c>
      <c r="T116" s="20" t="b">
        <f t="shared" si="25"/>
        <v>1</v>
      </c>
      <c r="U116" s="13"/>
      <c r="V116" s="13"/>
      <c r="W116" s="13">
        <f t="shared" si="26"/>
        <v>7.5539677612350951E-4</v>
      </c>
    </row>
    <row r="117" spans="1:23" x14ac:dyDescent="0.2">
      <c r="A117" s="1">
        <v>42856</v>
      </c>
      <c r="B117" s="4">
        <v>36.275002000000001</v>
      </c>
      <c r="C117" s="4">
        <v>36.799999</v>
      </c>
      <c r="D117" s="4">
        <v>36.240001999999997</v>
      </c>
      <c r="E117" s="4">
        <v>36.645000000000003</v>
      </c>
      <c r="F117" s="4">
        <v>34.251469</v>
      </c>
      <c r="G117" s="2">
        <v>134411600</v>
      </c>
      <c r="H117" s="4">
        <f t="shared" si="19"/>
        <v>134.41159999999999</v>
      </c>
      <c r="I117" s="10">
        <f t="shared" si="20"/>
        <v>0.73250200000000376</v>
      </c>
      <c r="J117" s="6" t="b">
        <f t="shared" si="14"/>
        <v>0</v>
      </c>
      <c r="K117" s="5">
        <f t="shared" si="15"/>
        <v>1.545245499710521E-2</v>
      </c>
      <c r="L117" s="5">
        <f t="shared" si="21"/>
        <v>1.0199806467274695E-2</v>
      </c>
      <c r="M117" s="5">
        <f t="shared" si="16"/>
        <v>5.4871216618586197E-2</v>
      </c>
      <c r="N117" s="4">
        <f t="shared" si="22"/>
        <v>35.922057563685506</v>
      </c>
      <c r="O117" s="4">
        <f t="shared" si="23"/>
        <v>35.711450429371844</v>
      </c>
      <c r="P117" s="5">
        <f t="shared" si="24"/>
        <v>5.8628917327544711E-3</v>
      </c>
      <c r="Q117" s="43">
        <f t="shared" si="17"/>
        <v>8.8509528094490014E-3</v>
      </c>
      <c r="R117" s="14"/>
      <c r="S117" s="13">
        <f t="shared" si="18"/>
        <v>2.4440176756523723E-2</v>
      </c>
      <c r="T117" s="20" t="b">
        <f t="shared" si="25"/>
        <v>0</v>
      </c>
      <c r="U117" s="13"/>
      <c r="V117" s="13"/>
      <c r="W117" s="13">
        <f t="shared" si="26"/>
        <v>4.0413279920402433E-3</v>
      </c>
    </row>
    <row r="118" spans="1:23" x14ac:dyDescent="0.2">
      <c r="A118" s="1">
        <v>42857</v>
      </c>
      <c r="B118" s="4">
        <v>36.884998000000003</v>
      </c>
      <c r="C118" s="4">
        <v>37.022499000000003</v>
      </c>
      <c r="D118" s="4">
        <v>36.709999000000003</v>
      </c>
      <c r="E118" s="4">
        <v>36.877499</v>
      </c>
      <c r="F118" s="4">
        <v>34.468795999999998</v>
      </c>
      <c r="G118" s="2">
        <v>181408800</v>
      </c>
      <c r="H118" s="4">
        <f t="shared" si="19"/>
        <v>181.40880000000001</v>
      </c>
      <c r="I118" s="10">
        <f t="shared" si="20"/>
        <v>0.23249899999999712</v>
      </c>
      <c r="J118" s="6" t="b">
        <f t="shared" si="14"/>
        <v>0</v>
      </c>
      <c r="K118" s="5">
        <f t="shared" si="15"/>
        <v>8.5126670801598213E-3</v>
      </c>
      <c r="L118" s="5">
        <f t="shared" si="21"/>
        <v>-2.0330758863001182E-4</v>
      </c>
      <c r="M118" s="5">
        <f t="shared" si="16"/>
        <v>6.105156799377754E-2</v>
      </c>
      <c r="N118" s="4">
        <f t="shared" si="22"/>
        <v>36.081297803071251</v>
      </c>
      <c r="O118" s="4">
        <f t="shared" si="23"/>
        <v>35.812845957252556</v>
      </c>
      <c r="P118" s="5">
        <f t="shared" si="24"/>
        <v>7.4401937337144515E-3</v>
      </c>
      <c r="Q118" s="43">
        <f t="shared" si="17"/>
        <v>1.7424572706895167E-2</v>
      </c>
      <c r="R118" s="14"/>
      <c r="S118" s="13">
        <f t="shared" si="18"/>
        <v>2.6085569373522827E-2</v>
      </c>
      <c r="T118" s="20" t="b">
        <f t="shared" si="25"/>
        <v>0</v>
      </c>
      <c r="U118" s="13"/>
      <c r="V118" s="13"/>
      <c r="W118" s="13">
        <f t="shared" si="26"/>
        <v>4.4329375928266806E-3</v>
      </c>
    </row>
    <row r="119" spans="1:23" x14ac:dyDescent="0.2">
      <c r="A119" s="1">
        <v>42858</v>
      </c>
      <c r="B119" s="4">
        <v>36.397499000000003</v>
      </c>
      <c r="C119" s="4">
        <v>36.872501</v>
      </c>
      <c r="D119" s="4">
        <v>36.067501</v>
      </c>
      <c r="E119" s="4">
        <v>36.764999000000003</v>
      </c>
      <c r="F119" s="4">
        <v>34.363632000000003</v>
      </c>
      <c r="G119" s="2">
        <v>182788000</v>
      </c>
      <c r="H119" s="4">
        <f t="shared" si="19"/>
        <v>182.78800000000001</v>
      </c>
      <c r="I119" s="10">
        <f t="shared" si="20"/>
        <v>-0.11249999999999716</v>
      </c>
      <c r="J119" s="6" t="b">
        <f t="shared" si="14"/>
        <v>0</v>
      </c>
      <c r="K119" s="5">
        <f t="shared" si="15"/>
        <v>2.2319261875115765E-2</v>
      </c>
      <c r="L119" s="5">
        <f t="shared" si="21"/>
        <v>1.0096847588346652E-2</v>
      </c>
      <c r="M119" s="5">
        <f t="shared" si="16"/>
        <v>4.7241116039616865E-2</v>
      </c>
      <c r="N119" s="4">
        <f t="shared" si="22"/>
        <v>36.195248002559374</v>
      </c>
      <c r="O119" s="4">
        <f t="shared" si="23"/>
        <v>35.895641874013201</v>
      </c>
      <c r="P119" s="5">
        <f t="shared" si="24"/>
        <v>8.2774989834297676E-3</v>
      </c>
      <c r="Q119" s="43">
        <f t="shared" si="17"/>
        <v>-3.5293860274238568E-3</v>
      </c>
      <c r="R119" s="14"/>
      <c r="S119" s="13">
        <f t="shared" si="18"/>
        <v>1.871110255668746E-2</v>
      </c>
      <c r="T119" s="20" t="b">
        <f t="shared" si="25"/>
        <v>1</v>
      </c>
      <c r="U119" s="13"/>
      <c r="V119" s="13"/>
      <c r="W119" s="13">
        <f t="shared" si="26"/>
        <v>3.1581513533702056E-3</v>
      </c>
    </row>
    <row r="120" spans="1:23" x14ac:dyDescent="0.2">
      <c r="A120" s="1">
        <v>42859</v>
      </c>
      <c r="B120" s="4">
        <v>36.630001</v>
      </c>
      <c r="C120" s="4">
        <v>36.784999999999997</v>
      </c>
      <c r="D120" s="4">
        <v>36.452499000000003</v>
      </c>
      <c r="E120" s="4">
        <v>36.6325</v>
      </c>
      <c r="F120" s="4">
        <v>34.239795999999998</v>
      </c>
      <c r="G120" s="2">
        <v>93487600</v>
      </c>
      <c r="H120" s="4">
        <f t="shared" si="19"/>
        <v>93.4876</v>
      </c>
      <c r="I120" s="10">
        <f t="shared" si="20"/>
        <v>-0.13249900000000281</v>
      </c>
      <c r="J120" s="6" t="b">
        <f t="shared" si="14"/>
        <v>0</v>
      </c>
      <c r="K120" s="5">
        <f t="shared" si="15"/>
        <v>9.1214871166992815E-3</v>
      </c>
      <c r="L120" s="5">
        <f t="shared" si="21"/>
        <v>6.8222766360291685E-5</v>
      </c>
      <c r="M120" s="5">
        <f t="shared" si="16"/>
        <v>6.0700996110033621E-2</v>
      </c>
      <c r="N120" s="4">
        <f t="shared" si="22"/>
        <v>36.268123335466143</v>
      </c>
      <c r="O120" s="4">
        <f t="shared" si="23"/>
        <v>35.959716493664224</v>
      </c>
      <c r="P120" s="5">
        <f t="shared" si="24"/>
        <v>8.5035235749386408E-3</v>
      </c>
      <c r="Q120" s="43">
        <f t="shared" si="17"/>
        <v>5.0836836201436832E-3</v>
      </c>
      <c r="R120" s="14"/>
      <c r="S120" s="13">
        <f t="shared" si="18"/>
        <v>1.4251541491489481E-2</v>
      </c>
      <c r="T120" s="20" t="b">
        <f t="shared" si="25"/>
        <v>1</v>
      </c>
      <c r="U120" s="13"/>
      <c r="V120" s="13"/>
      <c r="W120" s="13">
        <f t="shared" si="26"/>
        <v>2.0133950429519253E-3</v>
      </c>
    </row>
    <row r="121" spans="1:23" x14ac:dyDescent="0.2">
      <c r="A121" s="1">
        <v>42860</v>
      </c>
      <c r="B121" s="4">
        <v>36.689999</v>
      </c>
      <c r="C121" s="4">
        <v>37.244999</v>
      </c>
      <c r="D121" s="4">
        <v>36.689999</v>
      </c>
      <c r="E121" s="4">
        <v>37.240001999999997</v>
      </c>
      <c r="F121" s="4">
        <v>34.807613000000003</v>
      </c>
      <c r="G121" s="2">
        <v>109310800</v>
      </c>
      <c r="H121" s="4">
        <f t="shared" si="19"/>
        <v>109.3108</v>
      </c>
      <c r="I121" s="10">
        <f t="shared" si="20"/>
        <v>0.60750199999999666</v>
      </c>
      <c r="J121" s="6" t="b">
        <f t="shared" si="14"/>
        <v>0</v>
      </c>
      <c r="K121" s="5">
        <f t="shared" si="15"/>
        <v>1.5126737942947333E-2</v>
      </c>
      <c r="L121" s="5">
        <f t="shared" si="21"/>
        <v>1.4990542790693362E-2</v>
      </c>
      <c r="M121" s="5">
        <f t="shared" si="16"/>
        <v>5.1305152665716801E-2</v>
      </c>
      <c r="N121" s="4">
        <f t="shared" si="22"/>
        <v>36.430103112888453</v>
      </c>
      <c r="O121" s="4">
        <f t="shared" si="23"/>
        <v>36.071045668128207</v>
      </c>
      <c r="P121" s="5">
        <f t="shared" si="24"/>
        <v>9.8560644653574135E-3</v>
      </c>
      <c r="Q121" s="43">
        <f t="shared" si="17"/>
        <v>7.1340969391766457E-3</v>
      </c>
      <c r="R121" s="14"/>
      <c r="S121" s="13">
        <f t="shared" si="18"/>
        <v>2.2368750496982486E-2</v>
      </c>
      <c r="T121" s="20" t="b">
        <f t="shared" si="25"/>
        <v>0</v>
      </c>
      <c r="U121" s="13"/>
      <c r="V121" s="13"/>
      <c r="W121" s="13">
        <f t="shared" si="26"/>
        <v>4.4661747707224813E-3</v>
      </c>
    </row>
    <row r="122" spans="1:23" x14ac:dyDescent="0.2">
      <c r="A122" s="1">
        <v>42863</v>
      </c>
      <c r="B122" s="4">
        <v>37.2575</v>
      </c>
      <c r="C122" s="4">
        <v>38.424999</v>
      </c>
      <c r="D122" s="4">
        <v>37.2575</v>
      </c>
      <c r="E122" s="4">
        <v>38.252499</v>
      </c>
      <c r="F122" s="4">
        <v>35.753974999999997</v>
      </c>
      <c r="G122" s="2">
        <v>195009600</v>
      </c>
      <c r="H122" s="4">
        <f t="shared" si="19"/>
        <v>195.00960000000001</v>
      </c>
      <c r="I122" s="10">
        <f t="shared" si="20"/>
        <v>1.0124970000000033</v>
      </c>
      <c r="J122" s="6" t="b">
        <f t="shared" si="14"/>
        <v>0</v>
      </c>
      <c r="K122" s="5">
        <f t="shared" si="15"/>
        <v>3.1335945782728296E-2</v>
      </c>
      <c r="L122" s="5">
        <f t="shared" si="21"/>
        <v>2.670600550224787E-2</v>
      </c>
      <c r="M122" s="5">
        <f t="shared" si="16"/>
        <v>4.0354962088170257E-2</v>
      </c>
      <c r="N122" s="4">
        <f t="shared" si="22"/>
        <v>36.733835760740376</v>
      </c>
      <c r="O122" s="4">
        <f t="shared" si="23"/>
        <v>36.260737262204017</v>
      </c>
      <c r="P122" s="5">
        <f t="shared" si="24"/>
        <v>1.2879093313799467E-2</v>
      </c>
      <c r="Q122" s="43">
        <f t="shared" si="17"/>
        <v>1.4255637300455695E-2</v>
      </c>
      <c r="R122" s="14"/>
      <c r="S122" s="13">
        <f t="shared" si="18"/>
        <v>4.6038296960729308E-2</v>
      </c>
      <c r="T122" s="20" t="b">
        <f t="shared" si="25"/>
        <v>0</v>
      </c>
      <c r="U122" s="13"/>
      <c r="V122" s="13"/>
      <c r="W122" s="13">
        <f t="shared" si="26"/>
        <v>8.3374084039983688E-3</v>
      </c>
    </row>
    <row r="123" spans="1:23" x14ac:dyDescent="0.2">
      <c r="A123" s="1">
        <v>42864</v>
      </c>
      <c r="B123" s="4">
        <v>38.467498999999997</v>
      </c>
      <c r="C123" s="4">
        <v>38.720001000000003</v>
      </c>
      <c r="D123" s="4">
        <v>38.362499</v>
      </c>
      <c r="E123" s="4">
        <v>38.497501</v>
      </c>
      <c r="F123" s="4">
        <v>35.982982999999997</v>
      </c>
      <c r="G123" s="2">
        <v>156521600</v>
      </c>
      <c r="H123" s="4">
        <f t="shared" si="19"/>
        <v>156.52160000000001</v>
      </c>
      <c r="I123" s="10">
        <f t="shared" si="20"/>
        <v>0.2450019999999995</v>
      </c>
      <c r="J123" s="6" t="b">
        <f t="shared" si="14"/>
        <v>1</v>
      </c>
      <c r="K123" s="5">
        <f t="shared" si="15"/>
        <v>9.3190487929371794E-3</v>
      </c>
      <c r="L123" s="5">
        <f t="shared" si="21"/>
        <v>7.7993113095299474E-4</v>
      </c>
      <c r="M123" s="5">
        <f t="shared" si="16"/>
        <v>6.2027137491746889E-2</v>
      </c>
      <c r="N123" s="4">
        <f t="shared" si="22"/>
        <v>37.027779967283649</v>
      </c>
      <c r="O123" s="4">
        <f t="shared" si="23"/>
        <v>36.455238456794973</v>
      </c>
      <c r="P123" s="5">
        <f t="shared" si="24"/>
        <v>1.5462485490476408E-2</v>
      </c>
      <c r="Q123" s="43">
        <f t="shared" si="17"/>
        <v>3.6046423358236913E-2</v>
      </c>
      <c r="R123" s="14"/>
      <c r="S123" s="13">
        <f t="shared" si="18"/>
        <v>4.5701390529260373E-2</v>
      </c>
      <c r="T123" s="20" t="b">
        <f t="shared" si="25"/>
        <v>0</v>
      </c>
      <c r="U123" s="13"/>
      <c r="V123" s="13"/>
      <c r="W123" s="13">
        <f t="shared" si="26"/>
        <v>8.0020014369811196E-3</v>
      </c>
    </row>
    <row r="124" spans="1:23" x14ac:dyDescent="0.2">
      <c r="A124" s="1">
        <v>42865</v>
      </c>
      <c r="B124" s="4">
        <v>38.407501000000003</v>
      </c>
      <c r="C124" s="4">
        <v>38.485000999999997</v>
      </c>
      <c r="D124" s="4">
        <v>38.027500000000003</v>
      </c>
      <c r="E124" s="4">
        <v>38.314999</v>
      </c>
      <c r="F124" s="4">
        <v>35.812393</v>
      </c>
      <c r="G124" s="2">
        <v>103222800</v>
      </c>
      <c r="H124" s="4">
        <f t="shared" si="19"/>
        <v>103.22280000000001</v>
      </c>
      <c r="I124" s="10">
        <f t="shared" si="20"/>
        <v>-0.1825019999999995</v>
      </c>
      <c r="J124" s="6" t="b">
        <f t="shared" si="14"/>
        <v>0</v>
      </c>
      <c r="K124" s="5">
        <f t="shared" si="15"/>
        <v>1.2030793504700373E-2</v>
      </c>
      <c r="L124" s="5">
        <f t="shared" si="21"/>
        <v>-2.4084357896652321E-3</v>
      </c>
      <c r="M124" s="5">
        <f t="shared" si="16"/>
        <v>5.8250134770889569E-2</v>
      </c>
      <c r="N124" s="4">
        <f t="shared" si="22"/>
        <v>37.242316472736377</v>
      </c>
      <c r="O124" s="4">
        <f t="shared" si="23"/>
        <v>36.616956764899761</v>
      </c>
      <c r="P124" s="5">
        <f t="shared" si="24"/>
        <v>1.679164367486154E-2</v>
      </c>
      <c r="Q124" s="43">
        <f t="shared" si="17"/>
        <v>2.1083101203933655E-2</v>
      </c>
      <c r="R124" s="14"/>
      <c r="S124" s="13">
        <f t="shared" si="18"/>
        <v>3.3367541145657258E-2</v>
      </c>
      <c r="T124" s="20" t="b">
        <f t="shared" si="25"/>
        <v>1</v>
      </c>
      <c r="U124" s="13">
        <f t="shared" ref="U124:U130" si="27">(E124-E123)/E123</f>
        <v>-4.7406193976071197E-3</v>
      </c>
      <c r="V124" s="13"/>
      <c r="W124" s="13">
        <f t="shared" si="26"/>
        <v>5.7939337881526753E-3</v>
      </c>
    </row>
    <row r="125" spans="1:23" x14ac:dyDescent="0.2">
      <c r="A125" s="1">
        <v>42866</v>
      </c>
      <c r="B125" s="4">
        <v>38.112499</v>
      </c>
      <c r="C125" s="4">
        <v>38.517502</v>
      </c>
      <c r="D125" s="4">
        <v>38.077499000000003</v>
      </c>
      <c r="E125" s="4">
        <v>38.487499</v>
      </c>
      <c r="F125" s="4">
        <v>36.122107999999997</v>
      </c>
      <c r="G125" s="2">
        <v>109020400</v>
      </c>
      <c r="H125" s="4">
        <f t="shared" si="19"/>
        <v>109.0204</v>
      </c>
      <c r="I125" s="10">
        <f t="shared" si="20"/>
        <v>0.17249999999999943</v>
      </c>
      <c r="J125" s="6" t="b">
        <f t="shared" si="14"/>
        <v>0</v>
      </c>
      <c r="K125" s="5">
        <f t="shared" si="15"/>
        <v>1.1555459564190317E-2</v>
      </c>
      <c r="L125" s="5">
        <f t="shared" si="21"/>
        <v>9.8392918291713167E-3</v>
      </c>
      <c r="M125" s="5">
        <f t="shared" si="16"/>
        <v>5.135292630432492E-2</v>
      </c>
      <c r="N125" s="4">
        <f t="shared" si="22"/>
        <v>37.449846893946983</v>
      </c>
      <c r="O125" s="4">
        <f t="shared" si="23"/>
        <v>36.779612611430217</v>
      </c>
      <c r="P125" s="5">
        <f t="shared" si="24"/>
        <v>1.789684973652312E-2</v>
      </c>
      <c r="Q125" s="43">
        <f t="shared" si="17"/>
        <v>1.6759804327917491E-2</v>
      </c>
      <c r="R125" s="48"/>
      <c r="S125" s="13">
        <f t="shared" si="18"/>
        <v>2.8508931133322798E-2</v>
      </c>
      <c r="T125" s="20" t="b">
        <f t="shared" si="25"/>
        <v>0</v>
      </c>
      <c r="U125" s="13">
        <f t="shared" si="27"/>
        <v>4.5021533212097811E-3</v>
      </c>
      <c r="V125" s="13"/>
      <c r="W125" s="13">
        <f t="shared" si="26"/>
        <v>5.572435897281818E-3</v>
      </c>
    </row>
    <row r="126" spans="1:23" x14ac:dyDescent="0.2">
      <c r="A126" s="1">
        <v>42867</v>
      </c>
      <c r="B126" s="4">
        <v>38.674999</v>
      </c>
      <c r="C126" s="4">
        <v>39.104999999999997</v>
      </c>
      <c r="D126" s="4">
        <v>38.667499999999997</v>
      </c>
      <c r="E126" s="4">
        <v>39.025002000000001</v>
      </c>
      <c r="F126" s="4">
        <v>36.626579</v>
      </c>
      <c r="G126" s="2">
        <v>130108000</v>
      </c>
      <c r="H126" s="4">
        <f t="shared" si="19"/>
        <v>130.108</v>
      </c>
      <c r="I126" s="10">
        <f t="shared" si="20"/>
        <v>0.53750300000000095</v>
      </c>
      <c r="J126" s="6" t="b">
        <f t="shared" si="14"/>
        <v>0</v>
      </c>
      <c r="K126" s="5">
        <f t="shared" si="15"/>
        <v>1.1314411327342084E-2</v>
      </c>
      <c r="L126" s="5">
        <f t="shared" si="21"/>
        <v>9.0498515591429223E-3</v>
      </c>
      <c r="M126" s="5">
        <f t="shared" si="16"/>
        <v>5.2781302127109263E-2</v>
      </c>
      <c r="N126" s="4">
        <f t="shared" si="22"/>
        <v>37.712372744955822</v>
      </c>
      <c r="O126" s="4">
        <f t="shared" si="23"/>
        <v>36.974863862610199</v>
      </c>
      <c r="P126" s="5">
        <f t="shared" si="24"/>
        <v>1.9556151699425147E-2</v>
      </c>
      <c r="Q126" s="43">
        <f t="shared" si="17"/>
        <v>2.5326628518008779E-2</v>
      </c>
      <c r="R126" s="48"/>
      <c r="S126" s="13">
        <f t="shared" si="18"/>
        <v>3.6927595737938405E-2</v>
      </c>
      <c r="T126" s="20" t="b">
        <f t="shared" si="25"/>
        <v>0</v>
      </c>
      <c r="U126" s="13">
        <f t="shared" si="27"/>
        <v>1.3965651548311855E-2</v>
      </c>
      <c r="V126" s="13"/>
      <c r="W126" s="13">
        <f t="shared" si="26"/>
        <v>7.0100647341036441E-3</v>
      </c>
    </row>
    <row r="127" spans="1:23" x14ac:dyDescent="0.2">
      <c r="A127" s="1">
        <v>42870</v>
      </c>
      <c r="B127" s="4">
        <v>39.002499</v>
      </c>
      <c r="C127" s="4">
        <v>39.162497999999999</v>
      </c>
      <c r="D127" s="4">
        <v>38.762501</v>
      </c>
      <c r="E127" s="4">
        <v>38.924999</v>
      </c>
      <c r="F127" s="4">
        <v>36.532722</v>
      </c>
      <c r="G127" s="2">
        <v>104038800</v>
      </c>
      <c r="H127" s="4">
        <f t="shared" si="19"/>
        <v>104.03879999999999</v>
      </c>
      <c r="I127" s="10">
        <f t="shared" si="20"/>
        <v>-0.10000300000000095</v>
      </c>
      <c r="J127" s="6" t="b">
        <f t="shared" si="14"/>
        <v>1</v>
      </c>
      <c r="K127" s="5">
        <f t="shared" si="15"/>
        <v>1.0319174193636243E-2</v>
      </c>
      <c r="L127" s="5">
        <f t="shared" si="21"/>
        <v>-1.9870521629909038E-3</v>
      </c>
      <c r="M127" s="5">
        <f t="shared" si="16"/>
        <v>5.7524126216726847E-2</v>
      </c>
      <c r="N127" s="4">
        <f t="shared" si="22"/>
        <v>37.914477120796519</v>
      </c>
      <c r="O127" s="4">
        <f t="shared" si="23"/>
        <v>37.144440831078875</v>
      </c>
      <c r="P127" s="5">
        <f t="shared" si="24"/>
        <v>2.0309822215516488E-2</v>
      </c>
      <c r="Q127" s="43">
        <f t="shared" si="17"/>
        <v>2.2366756542669831E-2</v>
      </c>
      <c r="R127" s="48"/>
      <c r="S127" s="13">
        <f t="shared" si="18"/>
        <v>3.2916737193216535E-2</v>
      </c>
      <c r="T127" s="20" t="b">
        <f t="shared" si="25"/>
        <v>1</v>
      </c>
      <c r="U127" s="13">
        <f t="shared" si="27"/>
        <v>-2.562536704034018E-3</v>
      </c>
      <c r="V127" s="13"/>
      <c r="W127" s="13">
        <f t="shared" si="26"/>
        <v>5.3590999751594722E-3</v>
      </c>
    </row>
    <row r="128" spans="1:23" x14ac:dyDescent="0.2">
      <c r="A128" s="1">
        <v>42871</v>
      </c>
      <c r="B128" s="4">
        <v>38.985000999999997</v>
      </c>
      <c r="C128" s="4">
        <v>39.014999000000003</v>
      </c>
      <c r="D128" s="4">
        <v>38.68</v>
      </c>
      <c r="E128" s="4">
        <v>38.8675</v>
      </c>
      <c r="F128" s="4">
        <v>36.478755999999997</v>
      </c>
      <c r="G128" s="2">
        <v>80194000</v>
      </c>
      <c r="H128" s="4">
        <f t="shared" si="19"/>
        <v>80.194000000000003</v>
      </c>
      <c r="I128" s="10">
        <f t="shared" si="20"/>
        <v>-5.7498999999999967E-2</v>
      </c>
      <c r="J128" s="6" t="b">
        <f t="shared" si="14"/>
        <v>0</v>
      </c>
      <c r="K128" s="5">
        <f t="shared" si="15"/>
        <v>8.660780765253449E-3</v>
      </c>
      <c r="L128" s="5">
        <f t="shared" si="21"/>
        <v>-3.0140053093751927E-3</v>
      </c>
      <c r="M128" s="5">
        <f t="shared" si="16"/>
        <v>5.6909100310237916E-2</v>
      </c>
      <c r="N128" s="4">
        <f t="shared" si="22"/>
        <v>38.073314267330431</v>
      </c>
      <c r="O128" s="4">
        <f t="shared" si="23"/>
        <v>37.294272063158971</v>
      </c>
      <c r="P128" s="5">
        <f t="shared" si="24"/>
        <v>2.0461633539477109E-2</v>
      </c>
      <c r="Q128" s="43">
        <f t="shared" si="17"/>
        <v>1.5934670893364991E-2</v>
      </c>
      <c r="R128" s="14"/>
      <c r="S128" s="13">
        <f t="shared" si="18"/>
        <v>2.4733458349792337E-2</v>
      </c>
      <c r="T128" s="20" t="b">
        <f t="shared" si="25"/>
        <v>1</v>
      </c>
      <c r="U128" s="13">
        <f t="shared" si="27"/>
        <v>-1.4771740906146193E-3</v>
      </c>
      <c r="V128" s="13"/>
      <c r="W128" s="13">
        <f t="shared" si="26"/>
        <v>4.1893534764531476E-3</v>
      </c>
    </row>
    <row r="129" spans="1:23" x14ac:dyDescent="0.2">
      <c r="A129" s="1">
        <v>42872</v>
      </c>
      <c r="B129" s="4">
        <v>38.400002000000001</v>
      </c>
      <c r="C129" s="4">
        <v>38.642502</v>
      </c>
      <c r="D129" s="4">
        <v>37.427501999999997</v>
      </c>
      <c r="E129" s="4">
        <v>37.5625</v>
      </c>
      <c r="F129" s="4">
        <v>35.253959999999999</v>
      </c>
      <c r="G129" s="2">
        <v>203070800</v>
      </c>
      <c r="H129" s="4">
        <f t="shared" si="19"/>
        <v>203.07079999999999</v>
      </c>
      <c r="I129" s="10">
        <f t="shared" si="20"/>
        <v>-1.3049999999999997</v>
      </c>
      <c r="J129" s="6" t="b">
        <f t="shared" si="14"/>
        <v>1</v>
      </c>
      <c r="K129" s="5">
        <f t="shared" si="15"/>
        <v>3.2462759603887094E-2</v>
      </c>
      <c r="L129" s="5">
        <f t="shared" si="21"/>
        <v>-2.1809946780731955E-2</v>
      </c>
      <c r="M129" s="5">
        <f t="shared" si="16"/>
        <v>5.8073392127532257E-2</v>
      </c>
      <c r="N129" s="4">
        <f t="shared" si="22"/>
        <v>37.988178556108693</v>
      </c>
      <c r="O129" s="4">
        <f t="shared" si="23"/>
        <v>37.317596231579927</v>
      </c>
      <c r="P129" s="5">
        <f t="shared" si="24"/>
        <v>1.7652394771660695E-2</v>
      </c>
      <c r="Q129" s="43">
        <f t="shared" si="17"/>
        <v>-1.475923767391412E-2</v>
      </c>
      <c r="R129" s="14"/>
      <c r="S129" s="13">
        <f t="shared" si="18"/>
        <v>1.7224396345428068E-2</v>
      </c>
      <c r="T129" s="20" t="b">
        <f t="shared" si="25"/>
        <v>1</v>
      </c>
      <c r="U129" s="13">
        <f t="shared" si="27"/>
        <v>-3.3575609442336132E-2</v>
      </c>
      <c r="V129" s="13"/>
      <c r="W129" s="13">
        <f t="shared" si="26"/>
        <v>-2.2360992957944554E-3</v>
      </c>
    </row>
    <row r="130" spans="1:23" x14ac:dyDescent="0.2">
      <c r="A130" s="1">
        <v>42873</v>
      </c>
      <c r="B130" s="4">
        <v>37.817501</v>
      </c>
      <c r="C130" s="4">
        <v>38.334999000000003</v>
      </c>
      <c r="D130" s="4">
        <v>37.782501000000003</v>
      </c>
      <c r="E130" s="4">
        <v>38.134998000000003</v>
      </c>
      <c r="F130" s="4">
        <v>35.791274999999999</v>
      </c>
      <c r="G130" s="2">
        <v>134272800</v>
      </c>
      <c r="H130" s="4">
        <f t="shared" si="19"/>
        <v>134.27279999999999</v>
      </c>
      <c r="I130" s="10">
        <f t="shared" si="20"/>
        <v>0.57249800000000306</v>
      </c>
      <c r="J130" s="6" t="b">
        <f t="shared" ref="J130:J193" si="28">(E130-D130)&lt;(C130-E130)</f>
        <v>0</v>
      </c>
      <c r="K130" s="5">
        <f t="shared" ref="K130:K193" si="29">(C130-D130)/D130</f>
        <v>1.4623118781893233E-2</v>
      </c>
      <c r="L130" s="5">
        <f t="shared" si="21"/>
        <v>8.3955045046472804E-3</v>
      </c>
      <c r="M130" s="5">
        <f t="shared" ref="M130:M193" si="30">(D130-F130)/D130</f>
        <v>5.2702334342557271E-2</v>
      </c>
      <c r="N130" s="4">
        <f t="shared" si="22"/>
        <v>38.012648463423915</v>
      </c>
      <c r="O130" s="4">
        <f t="shared" si="23"/>
        <v>37.388674646225148</v>
      </c>
      <c r="P130" s="5">
        <f t="shared" si="24"/>
        <v>1.6414899840487555E-2</v>
      </c>
      <c r="Q130" s="43">
        <f t="shared" ref="Q130:Q193" si="31">(D130-N130)/N130</f>
        <v>-6.0544969300247824E-3</v>
      </c>
      <c r="R130" s="14"/>
      <c r="S130" s="13">
        <f t="shared" ref="S130:S193" si="32">(C130-N130)/N130</f>
        <v>8.4800862240960919E-3</v>
      </c>
      <c r="T130" s="20" t="b">
        <f t="shared" si="25"/>
        <v>0</v>
      </c>
      <c r="U130" s="13">
        <f t="shared" si="27"/>
        <v>1.5241211314475955E-2</v>
      </c>
      <c r="V130" s="13">
        <f>(E130-E124)/E124</f>
        <v>-4.6979252172236049E-3</v>
      </c>
      <c r="W130" s="13">
        <f t="shared" si="26"/>
        <v>6.441453169195718E-4</v>
      </c>
    </row>
    <row r="131" spans="1:23" x14ac:dyDescent="0.2">
      <c r="A131" s="1">
        <v>42874</v>
      </c>
      <c r="B131" s="4">
        <v>38.345001000000003</v>
      </c>
      <c r="C131" s="4">
        <v>38.494999</v>
      </c>
      <c r="D131" s="4">
        <v>38.157501000000003</v>
      </c>
      <c r="E131" s="4">
        <v>38.264999000000003</v>
      </c>
      <c r="F131" s="4">
        <v>35.913288000000001</v>
      </c>
      <c r="G131" s="2">
        <v>107843200</v>
      </c>
      <c r="H131" s="4">
        <f t="shared" ref="H131:H194" si="33">(G131/1000000)</f>
        <v>107.8432</v>
      </c>
      <c r="I131" s="10">
        <f t="shared" ref="I131:I194" si="34">(E131-E130)</f>
        <v>0.13000100000000003</v>
      </c>
      <c r="J131" s="6" t="b">
        <f t="shared" si="28"/>
        <v>1</v>
      </c>
      <c r="K131" s="5">
        <f t="shared" si="29"/>
        <v>8.8448664392355384E-3</v>
      </c>
      <c r="L131" s="5">
        <f t="shared" ref="L131:L194" si="35">(E131-B131)/B131</f>
        <v>-2.0863736579378456E-3</v>
      </c>
      <c r="M131" s="5">
        <f t="shared" si="30"/>
        <v>5.8814464815188025E-2</v>
      </c>
      <c r="N131" s="4">
        <f t="shared" ref="N131:N194" si="36">(E131-N130)*(2/($Y$1+1))+N130</f>
        <v>38.054706886186594</v>
      </c>
      <c r="O131" s="4">
        <f t="shared" ref="O131:O194" si="37">(E131-O130)*(2/($Y$2+1))+O130</f>
        <v>37.464876763944702</v>
      </c>
      <c r="P131" s="5">
        <f t="shared" ref="P131:P194" si="38">(N131-O131)/N131</f>
        <v>1.5499531345910682E-2</v>
      </c>
      <c r="Q131" s="43">
        <f t="shared" si="31"/>
        <v>2.7012194344537884E-3</v>
      </c>
      <c r="R131" s="14"/>
      <c r="S131" s="13">
        <f t="shared" si="32"/>
        <v>1.1569977798810138E-2</v>
      </c>
      <c r="T131" s="20" t="b">
        <f t="shared" ref="T131:T194" si="39">(E131&lt;E130)</f>
        <v>0</v>
      </c>
      <c r="U131" s="13"/>
      <c r="V131" s="13"/>
      <c r="W131" s="13">
        <f t="shared" si="26"/>
        <v>1.1064323182623799E-3</v>
      </c>
    </row>
    <row r="132" spans="1:23" x14ac:dyDescent="0.2">
      <c r="A132" s="1">
        <v>42877</v>
      </c>
      <c r="B132" s="4">
        <v>38.5</v>
      </c>
      <c r="C132" s="4">
        <v>38.645000000000003</v>
      </c>
      <c r="D132" s="4">
        <v>38.227500999999997</v>
      </c>
      <c r="E132" s="4">
        <v>38.497501</v>
      </c>
      <c r="F132" s="4">
        <v>36.131495999999999</v>
      </c>
      <c r="G132" s="2">
        <v>91865600</v>
      </c>
      <c r="H132" s="4">
        <f t="shared" si="33"/>
        <v>91.865600000000001</v>
      </c>
      <c r="I132" s="10">
        <f t="shared" si="34"/>
        <v>0.23250199999999666</v>
      </c>
      <c r="J132" s="6" t="b">
        <f t="shared" si="28"/>
        <v>0</v>
      </c>
      <c r="K132" s="5">
        <f t="shared" si="29"/>
        <v>1.0921430621374035E-2</v>
      </c>
      <c r="L132" s="5">
        <f t="shared" si="35"/>
        <v>-6.4909090909097427E-5</v>
      </c>
      <c r="M132" s="5">
        <f t="shared" si="30"/>
        <v>5.4829767710947108E-2</v>
      </c>
      <c r="N132" s="4">
        <f t="shared" si="36"/>
        <v>38.128505905155492</v>
      </c>
      <c r="O132" s="4">
        <f t="shared" si="37"/>
        <v>37.554670175775598</v>
      </c>
      <c r="P132" s="5">
        <f t="shared" si="38"/>
        <v>1.5050044992775439E-2</v>
      </c>
      <c r="Q132" s="43">
        <f t="shared" si="31"/>
        <v>2.5963538957113636E-3</v>
      </c>
      <c r="R132" s="14"/>
      <c r="S132" s="13">
        <f t="shared" si="32"/>
        <v>1.3546140416025945E-2</v>
      </c>
      <c r="T132" s="20" t="b">
        <f t="shared" si="39"/>
        <v>0</v>
      </c>
      <c r="U132" s="13"/>
      <c r="V132" s="13"/>
      <c r="W132" s="13">
        <f t="shared" ref="W132:W195" si="40">(N132-N131)/N131</f>
        <v>1.9392875417386748E-3</v>
      </c>
    </row>
    <row r="133" spans="1:23" x14ac:dyDescent="0.2">
      <c r="A133" s="1">
        <v>42878</v>
      </c>
      <c r="B133" s="4">
        <v>38.724997999999999</v>
      </c>
      <c r="C133" s="4">
        <v>38.724997999999999</v>
      </c>
      <c r="D133" s="4">
        <v>38.327499000000003</v>
      </c>
      <c r="E133" s="4">
        <v>38.450001</v>
      </c>
      <c r="F133" s="4">
        <v>36.086910000000003</v>
      </c>
      <c r="G133" s="2">
        <v>79675600</v>
      </c>
      <c r="H133" s="4">
        <f t="shared" si="33"/>
        <v>79.675600000000003</v>
      </c>
      <c r="I133" s="10">
        <f t="shared" si="34"/>
        <v>-4.7499999999999432E-2</v>
      </c>
      <c r="J133" s="6" t="b">
        <f t="shared" si="28"/>
        <v>1</v>
      </c>
      <c r="K133" s="5">
        <f t="shared" si="29"/>
        <v>1.0371117614535616E-2</v>
      </c>
      <c r="L133" s="5">
        <f t="shared" si="35"/>
        <v>-7.1012786107826024E-3</v>
      </c>
      <c r="M133" s="5">
        <f t="shared" si="30"/>
        <v>5.8459045292780509E-2</v>
      </c>
      <c r="N133" s="4">
        <f t="shared" si="36"/>
        <v>38.182088420962913</v>
      </c>
      <c r="O133" s="4">
        <f t="shared" si="37"/>
        <v>37.63252503005598</v>
      </c>
      <c r="P133" s="5">
        <f t="shared" si="38"/>
        <v>1.4393225033893346E-2</v>
      </c>
      <c r="Q133" s="43">
        <f t="shared" si="31"/>
        <v>3.8083453538192611E-3</v>
      </c>
      <c r="R133" s="45"/>
      <c r="S133" s="13">
        <f t="shared" si="32"/>
        <v>1.4218959765936108E-2</v>
      </c>
      <c r="T133" s="20" t="b">
        <f t="shared" si="39"/>
        <v>1</v>
      </c>
      <c r="U133" s="13"/>
      <c r="V133" s="13"/>
      <c r="W133" s="13">
        <f t="shared" si="40"/>
        <v>1.4053138074884613E-3</v>
      </c>
    </row>
    <row r="134" spans="1:23" x14ac:dyDescent="0.2">
      <c r="A134" s="1">
        <v>42879</v>
      </c>
      <c r="B134" s="4">
        <v>38.459999000000003</v>
      </c>
      <c r="C134" s="4">
        <v>38.542499999999997</v>
      </c>
      <c r="D134" s="4">
        <v>38.167499999999997</v>
      </c>
      <c r="E134" s="4">
        <v>38.334999000000003</v>
      </c>
      <c r="F134" s="4">
        <v>35.978985000000002</v>
      </c>
      <c r="G134" s="2">
        <v>76712000</v>
      </c>
      <c r="H134" s="4">
        <f t="shared" si="33"/>
        <v>76.712000000000003</v>
      </c>
      <c r="I134" s="10">
        <f t="shared" si="34"/>
        <v>-0.11500199999999694</v>
      </c>
      <c r="J134" s="6" t="b">
        <f t="shared" si="28"/>
        <v>1</v>
      </c>
      <c r="K134" s="5">
        <f t="shared" si="29"/>
        <v>9.8251129887993727E-3</v>
      </c>
      <c r="L134" s="5">
        <f t="shared" si="35"/>
        <v>-3.2501300897069705E-3</v>
      </c>
      <c r="M134" s="5">
        <f t="shared" si="30"/>
        <v>5.7339752407152562E-2</v>
      </c>
      <c r="N134" s="4">
        <f t="shared" si="36"/>
        <v>38.207573517469093</v>
      </c>
      <c r="O134" s="4">
        <f t="shared" si="37"/>
        <v>37.693609723094589</v>
      </c>
      <c r="P134" s="5">
        <f t="shared" si="38"/>
        <v>1.345188262582318E-2</v>
      </c>
      <c r="Q134" s="43">
        <f t="shared" si="31"/>
        <v>-1.0488370178957911E-3</v>
      </c>
      <c r="R134" s="45"/>
      <c r="S134" s="13">
        <f t="shared" si="32"/>
        <v>8.7659710286959198E-3</v>
      </c>
      <c r="T134" s="20" t="b">
        <f t="shared" si="39"/>
        <v>1</v>
      </c>
      <c r="U134" s="13"/>
      <c r="V134" s="13"/>
      <c r="W134" s="13">
        <f t="shared" si="40"/>
        <v>6.6746208916609786E-4</v>
      </c>
    </row>
    <row r="135" spans="1:23" x14ac:dyDescent="0.2">
      <c r="A135" s="1">
        <v>42880</v>
      </c>
      <c r="B135" s="4">
        <v>38.432499</v>
      </c>
      <c r="C135" s="4">
        <v>38.587502000000001</v>
      </c>
      <c r="D135" s="4">
        <v>38.2575</v>
      </c>
      <c r="E135" s="4">
        <v>38.467498999999997</v>
      </c>
      <c r="F135" s="4">
        <v>36.103329000000002</v>
      </c>
      <c r="G135" s="2">
        <v>76942400</v>
      </c>
      <c r="H135" s="4">
        <f t="shared" si="33"/>
        <v>76.942400000000006</v>
      </c>
      <c r="I135" s="10">
        <f t="shared" si="34"/>
        <v>0.13249999999999318</v>
      </c>
      <c r="J135" s="6" t="b">
        <f t="shared" si="28"/>
        <v>0</v>
      </c>
      <c r="K135" s="5">
        <f t="shared" si="29"/>
        <v>8.6258119323008656E-3</v>
      </c>
      <c r="L135" s="5">
        <f t="shared" si="35"/>
        <v>9.1068759281036056E-4</v>
      </c>
      <c r="M135" s="5">
        <f t="shared" si="30"/>
        <v>5.630715545971373E-2</v>
      </c>
      <c r="N135" s="4">
        <f t="shared" si="36"/>
        <v>38.250894431224246</v>
      </c>
      <c r="O135" s="4">
        <f t="shared" si="37"/>
        <v>37.760904442825492</v>
      </c>
      <c r="P135" s="5">
        <f t="shared" si="38"/>
        <v>1.2809896230786568E-2</v>
      </c>
      <c r="Q135" s="43">
        <f t="shared" si="31"/>
        <v>1.7269057035073902E-4</v>
      </c>
      <c r="R135" s="14"/>
      <c r="S135" s="13">
        <f t="shared" si="32"/>
        <v>8.7999920990339316E-3</v>
      </c>
      <c r="T135" s="20" t="b">
        <f t="shared" si="39"/>
        <v>0</v>
      </c>
      <c r="U135" s="13"/>
      <c r="V135" s="13"/>
      <c r="W135" s="13">
        <f t="shared" si="40"/>
        <v>1.1338305410927472E-3</v>
      </c>
    </row>
    <row r="136" spans="1:23" x14ac:dyDescent="0.2">
      <c r="A136" s="1">
        <v>42881</v>
      </c>
      <c r="B136" s="4">
        <v>38.5</v>
      </c>
      <c r="C136" s="4">
        <v>38.560001</v>
      </c>
      <c r="D136" s="4">
        <v>38.327499000000003</v>
      </c>
      <c r="E136" s="4">
        <v>38.402500000000003</v>
      </c>
      <c r="F136" s="4">
        <v>36.042335999999999</v>
      </c>
      <c r="G136" s="2">
        <v>87710400</v>
      </c>
      <c r="H136" s="4">
        <f t="shared" si="33"/>
        <v>87.710400000000007</v>
      </c>
      <c r="I136" s="10">
        <f t="shared" si="34"/>
        <v>-6.4998999999993146E-2</v>
      </c>
      <c r="J136" s="6" t="b">
        <f t="shared" si="28"/>
        <v>1</v>
      </c>
      <c r="K136" s="5">
        <f t="shared" si="29"/>
        <v>6.0661928397675166E-3</v>
      </c>
      <c r="L136" s="5">
        <f t="shared" si="35"/>
        <v>-2.5324675324674439E-3</v>
      </c>
      <c r="M136" s="5">
        <f t="shared" si="30"/>
        <v>5.96220222978808E-2</v>
      </c>
      <c r="N136" s="4">
        <f t="shared" si="36"/>
        <v>38.276162026020202</v>
      </c>
      <c r="O136" s="4">
        <f t="shared" si="37"/>
        <v>37.816695360840669</v>
      </c>
      <c r="P136" s="5">
        <f t="shared" si="38"/>
        <v>1.2003989973372653E-2</v>
      </c>
      <c r="Q136" s="43">
        <f t="shared" si="31"/>
        <v>1.341225746324877E-3</v>
      </c>
      <c r="R136" s="14"/>
      <c r="S136" s="13">
        <f t="shared" si="32"/>
        <v>7.415554720111261E-3</v>
      </c>
      <c r="T136" s="20" t="b">
        <f t="shared" si="39"/>
        <v>1</v>
      </c>
      <c r="U136" s="13"/>
      <c r="V136" s="13"/>
      <c r="W136" s="13">
        <f t="shared" si="40"/>
        <v>6.6057526684474091E-4</v>
      </c>
    </row>
    <row r="137" spans="1:23" x14ac:dyDescent="0.2">
      <c r="A137" s="1">
        <v>42885</v>
      </c>
      <c r="B137" s="4">
        <v>38.354999999999997</v>
      </c>
      <c r="C137" s="4">
        <v>38.607498</v>
      </c>
      <c r="D137" s="4">
        <v>38.332500000000003</v>
      </c>
      <c r="E137" s="4">
        <v>38.417499999999997</v>
      </c>
      <c r="F137" s="4">
        <v>36.056415999999999</v>
      </c>
      <c r="G137" s="2">
        <v>80507600</v>
      </c>
      <c r="H137" s="4">
        <f t="shared" si="33"/>
        <v>80.507599999999996</v>
      </c>
      <c r="I137" s="10">
        <f t="shared" si="34"/>
        <v>1.4999999999993463E-2</v>
      </c>
      <c r="J137" s="6" t="b">
        <f t="shared" si="28"/>
        <v>1</v>
      </c>
      <c r="K137" s="5">
        <f t="shared" si="29"/>
        <v>7.1740168264526573E-3</v>
      </c>
      <c r="L137" s="5">
        <f t="shared" si="35"/>
        <v>1.6295137530960764E-3</v>
      </c>
      <c r="M137" s="5">
        <f t="shared" si="30"/>
        <v>5.9377395160764478E-2</v>
      </c>
      <c r="N137" s="4">
        <f t="shared" si="36"/>
        <v>38.299718355016836</v>
      </c>
      <c r="O137" s="4">
        <f t="shared" si="37"/>
        <v>37.868939242506698</v>
      </c>
      <c r="P137" s="5">
        <f t="shared" si="38"/>
        <v>1.1247579121001819E-2</v>
      </c>
      <c r="Q137" s="43">
        <f t="shared" si="31"/>
        <v>8.5592391775051368E-4</v>
      </c>
      <c r="R137" s="14"/>
      <c r="S137" s="13">
        <f t="shared" si="32"/>
        <v>8.0360811567912766E-3</v>
      </c>
      <c r="T137" s="20" t="b">
        <f t="shared" si="39"/>
        <v>0</v>
      </c>
      <c r="U137" s="13"/>
      <c r="V137" s="13"/>
      <c r="W137" s="13">
        <f t="shared" si="40"/>
        <v>6.154307994782755E-4</v>
      </c>
    </row>
    <row r="138" spans="1:23" x14ac:dyDescent="0.2">
      <c r="A138" s="1">
        <v>42886</v>
      </c>
      <c r="B138" s="4">
        <v>38.4925</v>
      </c>
      <c r="C138" s="4">
        <v>38.542499999999997</v>
      </c>
      <c r="D138" s="4">
        <v>38.095001000000003</v>
      </c>
      <c r="E138" s="4">
        <v>38.189999</v>
      </c>
      <c r="F138" s="4">
        <v>35.842899000000003</v>
      </c>
      <c r="G138" s="2">
        <v>97804800</v>
      </c>
      <c r="H138" s="4">
        <f t="shared" si="33"/>
        <v>97.8048</v>
      </c>
      <c r="I138" s="10">
        <f t="shared" si="34"/>
        <v>-0.22750099999999662</v>
      </c>
      <c r="J138" s="6" t="b">
        <f t="shared" si="28"/>
        <v>1</v>
      </c>
      <c r="K138" s="5">
        <f t="shared" si="29"/>
        <v>1.1746921859904752E-2</v>
      </c>
      <c r="L138" s="5">
        <f t="shared" si="35"/>
        <v>-7.8586997467038899E-3</v>
      </c>
      <c r="M138" s="5">
        <f t="shared" si="30"/>
        <v>5.9118045435935296E-2</v>
      </c>
      <c r="N138" s="4">
        <f t="shared" si="36"/>
        <v>38.281431795847361</v>
      </c>
      <c r="O138" s="4">
        <f t="shared" si="37"/>
        <v>37.896857482288723</v>
      </c>
      <c r="P138" s="5">
        <f t="shared" si="38"/>
        <v>1.0045975176935644E-2</v>
      </c>
      <c r="Q138" s="43">
        <f t="shared" si="31"/>
        <v>-4.8700058253197528E-3</v>
      </c>
      <c r="R138" s="14"/>
      <c r="S138" s="13">
        <f t="shared" si="32"/>
        <v>6.8197084566976873E-3</v>
      </c>
      <c r="T138" s="20" t="b">
        <f t="shared" si="39"/>
        <v>1</v>
      </c>
      <c r="U138" s="13"/>
      <c r="V138" s="13"/>
      <c r="W138" s="13">
        <f t="shared" si="40"/>
        <v>-4.7745936406030085E-4</v>
      </c>
    </row>
    <row r="139" spans="1:23" x14ac:dyDescent="0.2">
      <c r="A139" s="1">
        <v>42887</v>
      </c>
      <c r="B139" s="4">
        <v>38.292499999999997</v>
      </c>
      <c r="C139" s="4">
        <v>38.332500000000003</v>
      </c>
      <c r="D139" s="4">
        <v>38.055</v>
      </c>
      <c r="E139" s="4">
        <v>38.294998</v>
      </c>
      <c r="F139" s="4">
        <v>35.941440999999998</v>
      </c>
      <c r="G139" s="2">
        <v>65616400</v>
      </c>
      <c r="H139" s="4">
        <f t="shared" si="33"/>
        <v>65.616399999999999</v>
      </c>
      <c r="I139" s="10">
        <f t="shared" si="34"/>
        <v>0.1049989999999994</v>
      </c>
      <c r="J139" s="6" t="b">
        <f t="shared" si="28"/>
        <v>0</v>
      </c>
      <c r="K139" s="5">
        <f t="shared" si="29"/>
        <v>7.2920772566023757E-3</v>
      </c>
      <c r="L139" s="5">
        <f t="shared" si="35"/>
        <v>6.5234706535294794E-5</v>
      </c>
      <c r="M139" s="5">
        <f t="shared" si="30"/>
        <v>5.5539587439232749E-2</v>
      </c>
      <c r="N139" s="4">
        <f t="shared" si="36"/>
        <v>38.283692829872798</v>
      </c>
      <c r="O139" s="4">
        <f t="shared" si="37"/>
        <v>37.931478396872315</v>
      </c>
      <c r="P139" s="5">
        <f t="shared" si="38"/>
        <v>9.200116471670421E-3</v>
      </c>
      <c r="Q139" s="43">
        <f t="shared" si="31"/>
        <v>-5.9736355865427221E-3</v>
      </c>
      <c r="R139" s="14"/>
      <c r="S139" s="13">
        <f t="shared" si="32"/>
        <v>1.2748814578597951E-3</v>
      </c>
      <c r="T139" s="20" t="b">
        <f t="shared" si="39"/>
        <v>0</v>
      </c>
      <c r="U139" s="13"/>
      <c r="V139" s="13"/>
      <c r="W139" s="13">
        <f t="shared" si="40"/>
        <v>5.9063465481003623E-5</v>
      </c>
    </row>
    <row r="140" spans="1:23" x14ac:dyDescent="0.2">
      <c r="A140" s="1">
        <v>42888</v>
      </c>
      <c r="B140" s="4">
        <v>38.395000000000003</v>
      </c>
      <c r="C140" s="4">
        <v>38.862499</v>
      </c>
      <c r="D140" s="4">
        <v>38.222499999999997</v>
      </c>
      <c r="E140" s="4">
        <v>38.862499</v>
      </c>
      <c r="F140" s="4">
        <v>36.474063999999998</v>
      </c>
      <c r="G140" s="2">
        <v>111082800</v>
      </c>
      <c r="H140" s="4">
        <f t="shared" si="33"/>
        <v>111.08280000000001</v>
      </c>
      <c r="I140" s="10">
        <f t="shared" si="34"/>
        <v>0.56750100000000003</v>
      </c>
      <c r="J140" s="6" t="b">
        <f t="shared" si="28"/>
        <v>0</v>
      </c>
      <c r="K140" s="5">
        <f t="shared" si="29"/>
        <v>1.6744038197396904E-2</v>
      </c>
      <c r="L140" s="5">
        <f t="shared" si="35"/>
        <v>1.2176038546685676E-2</v>
      </c>
      <c r="M140" s="5">
        <f t="shared" si="30"/>
        <v>4.5743632677088059E-2</v>
      </c>
      <c r="N140" s="4">
        <f t="shared" si="36"/>
        <v>38.380160524893995</v>
      </c>
      <c r="O140" s="4">
        <f t="shared" si="37"/>
        <v>38.012436710187764</v>
      </c>
      <c r="P140" s="5">
        <f t="shared" si="38"/>
        <v>9.5810911074152363E-3</v>
      </c>
      <c r="Q140" s="43">
        <f t="shared" si="31"/>
        <v>-4.1078651766382592E-3</v>
      </c>
      <c r="R140" s="45"/>
      <c r="S140" s="40">
        <f t="shared" si="32"/>
        <v>1.2567390769331258E-2</v>
      </c>
      <c r="T140" s="20" t="b">
        <f t="shared" si="39"/>
        <v>0</v>
      </c>
      <c r="U140" s="13"/>
      <c r="V140" s="13"/>
      <c r="W140" s="13">
        <f t="shared" si="40"/>
        <v>2.5198116453886824E-3</v>
      </c>
    </row>
    <row r="141" spans="1:23" x14ac:dyDescent="0.2">
      <c r="A141" s="1">
        <v>42891</v>
      </c>
      <c r="B141" s="4">
        <v>38.584999000000003</v>
      </c>
      <c r="C141" s="4">
        <v>38.612499</v>
      </c>
      <c r="D141" s="4">
        <v>38.365001999999997</v>
      </c>
      <c r="E141" s="4">
        <v>38.482498</v>
      </c>
      <c r="F141" s="4">
        <v>36.117424</v>
      </c>
      <c r="G141" s="2">
        <v>101326800</v>
      </c>
      <c r="H141" s="4">
        <f t="shared" si="33"/>
        <v>101.32680000000001</v>
      </c>
      <c r="I141" s="10">
        <f t="shared" si="34"/>
        <v>-0.38000100000000003</v>
      </c>
      <c r="J141" s="6" t="b">
        <f t="shared" si="28"/>
        <v>1</v>
      </c>
      <c r="K141" s="5">
        <f t="shared" si="29"/>
        <v>6.4511139605832098E-3</v>
      </c>
      <c r="L141" s="5">
        <f t="shared" si="35"/>
        <v>-2.6564987082156907E-3</v>
      </c>
      <c r="M141" s="5">
        <f t="shared" si="30"/>
        <v>5.8584070971767377E-2</v>
      </c>
      <c r="N141" s="4">
        <f t="shared" si="36"/>
        <v>38.397216770744997</v>
      </c>
      <c r="O141" s="4">
        <f t="shared" si="37"/>
        <v>38.053311604954047</v>
      </c>
      <c r="P141" s="5">
        <f t="shared" si="38"/>
        <v>8.9565128598844967E-3</v>
      </c>
      <c r="Q141" s="43">
        <f t="shared" si="31"/>
        <v>-8.3898713121167111E-4</v>
      </c>
      <c r="R141" s="45"/>
      <c r="S141" s="13">
        <f t="shared" si="32"/>
        <v>5.6067144277766297E-3</v>
      </c>
      <c r="T141" s="20" t="b">
        <f t="shared" si="39"/>
        <v>1</v>
      </c>
      <c r="U141" s="13">
        <f>(E141-E140)/E140</f>
        <v>-9.7780896694265613E-3</v>
      </c>
      <c r="V141" s="13"/>
      <c r="W141" s="13">
        <f t="shared" si="40"/>
        <v>4.444026710086062E-4</v>
      </c>
    </row>
    <row r="142" spans="1:23" x14ac:dyDescent="0.2">
      <c r="A142" s="1">
        <v>42892</v>
      </c>
      <c r="B142" s="4">
        <v>38.474997999999999</v>
      </c>
      <c r="C142" s="4">
        <v>38.952499000000003</v>
      </c>
      <c r="D142" s="4">
        <v>38.445</v>
      </c>
      <c r="E142" s="4">
        <v>38.612499</v>
      </c>
      <c r="F142" s="4">
        <v>36.239421999999998</v>
      </c>
      <c r="G142" s="2">
        <v>106499600</v>
      </c>
      <c r="H142" s="4">
        <f t="shared" si="33"/>
        <v>106.4996</v>
      </c>
      <c r="I142" s="10">
        <f t="shared" si="34"/>
        <v>0.13000100000000003</v>
      </c>
      <c r="J142" s="6" t="b">
        <f t="shared" si="28"/>
        <v>1</v>
      </c>
      <c r="K142" s="5">
        <f t="shared" si="29"/>
        <v>1.3200650279620309E-2</v>
      </c>
      <c r="L142" s="5">
        <f t="shared" si="35"/>
        <v>3.5737753644587665E-3</v>
      </c>
      <c r="M142" s="5">
        <f t="shared" si="30"/>
        <v>5.7369696969697043E-2</v>
      </c>
      <c r="N142" s="4">
        <f t="shared" si="36"/>
        <v>38.433097142287494</v>
      </c>
      <c r="O142" s="4">
        <f t="shared" si="37"/>
        <v>38.10193659582761</v>
      </c>
      <c r="P142" s="5">
        <f t="shared" si="38"/>
        <v>8.6165459222257677E-3</v>
      </c>
      <c r="Q142" s="43">
        <f t="shared" si="31"/>
        <v>3.0970331816974114E-4</v>
      </c>
      <c r="R142" s="45"/>
      <c r="S142" s="13">
        <f t="shared" si="32"/>
        <v>1.3514441882983648E-2</v>
      </c>
      <c r="T142" s="20" t="b">
        <f t="shared" si="39"/>
        <v>0</v>
      </c>
      <c r="U142" s="13">
        <f>(E142-E141)/E141</f>
        <v>3.3781850648053053E-3</v>
      </c>
      <c r="V142" s="13"/>
      <c r="W142" s="13">
        <f t="shared" si="40"/>
        <v>9.3445240462934566E-4</v>
      </c>
    </row>
    <row r="143" spans="1:23" x14ac:dyDescent="0.2">
      <c r="A143" s="1">
        <v>42893</v>
      </c>
      <c r="B143" s="4">
        <v>38.755001</v>
      </c>
      <c r="C143" s="4">
        <v>38.994999</v>
      </c>
      <c r="D143" s="4">
        <v>38.619999</v>
      </c>
      <c r="E143" s="4">
        <v>38.842498999999997</v>
      </c>
      <c r="F143" s="4">
        <v>36.455295999999997</v>
      </c>
      <c r="G143" s="2">
        <v>84278400</v>
      </c>
      <c r="H143" s="4">
        <f t="shared" si="33"/>
        <v>84.278400000000005</v>
      </c>
      <c r="I143" s="10">
        <f t="shared" si="34"/>
        <v>0.22999999999999687</v>
      </c>
      <c r="J143" s="6" t="b">
        <f t="shared" si="28"/>
        <v>0</v>
      </c>
      <c r="K143" s="5">
        <f t="shared" si="29"/>
        <v>9.7099950727601008E-3</v>
      </c>
      <c r="L143" s="5">
        <f t="shared" si="35"/>
        <v>2.2577215260553476E-3</v>
      </c>
      <c r="M143" s="5">
        <f t="shared" si="30"/>
        <v>5.6051347903970761E-2</v>
      </c>
      <c r="N143" s="4">
        <f t="shared" si="36"/>
        <v>38.501330785239574</v>
      </c>
      <c r="O143" s="4">
        <f t="shared" si="37"/>
        <v>38.166333326625207</v>
      </c>
      <c r="P143" s="5">
        <f t="shared" si="38"/>
        <v>8.7009319361708096E-3</v>
      </c>
      <c r="Q143" s="43">
        <f t="shared" si="31"/>
        <v>3.0821847541415439E-3</v>
      </c>
      <c r="R143" s="45"/>
      <c r="S143" s="13">
        <f t="shared" si="32"/>
        <v>1.2822107825677694E-2</v>
      </c>
      <c r="T143" s="20" t="b">
        <f t="shared" si="39"/>
        <v>0</v>
      </c>
      <c r="U143" s="13">
        <f>(E143-E142)/E142</f>
        <v>5.9566204197246302E-3</v>
      </c>
      <c r="V143" s="13"/>
      <c r="W143" s="13">
        <f t="shared" si="40"/>
        <v>1.7753875702357471E-3</v>
      </c>
    </row>
    <row r="144" spans="1:23" x14ac:dyDescent="0.2">
      <c r="A144" s="1">
        <v>42894</v>
      </c>
      <c r="B144" s="4">
        <v>38.8125</v>
      </c>
      <c r="C144" s="4">
        <v>38.884998000000003</v>
      </c>
      <c r="D144" s="4">
        <v>38.599997999999999</v>
      </c>
      <c r="E144" s="4">
        <v>38.747501</v>
      </c>
      <c r="F144" s="4">
        <v>36.366131000000003</v>
      </c>
      <c r="G144" s="2">
        <v>85003200</v>
      </c>
      <c r="H144" s="4">
        <f t="shared" si="33"/>
        <v>85.003200000000007</v>
      </c>
      <c r="I144" s="10">
        <f t="shared" si="34"/>
        <v>-9.4997999999996807E-2</v>
      </c>
      <c r="J144" s="6" t="b">
        <f t="shared" si="28"/>
        <v>0</v>
      </c>
      <c r="K144" s="5">
        <f t="shared" si="29"/>
        <v>7.383420071679892E-3</v>
      </c>
      <c r="L144" s="5">
        <f t="shared" si="35"/>
        <v>-1.6746924315620033E-3</v>
      </c>
      <c r="M144" s="5">
        <f t="shared" si="30"/>
        <v>5.7872205071098616E-2</v>
      </c>
      <c r="N144" s="4">
        <f t="shared" si="36"/>
        <v>38.542359154366309</v>
      </c>
      <c r="O144" s="4">
        <f t="shared" si="37"/>
        <v>38.216869646049105</v>
      </c>
      <c r="P144" s="5">
        <f t="shared" si="38"/>
        <v>8.4449814556909666E-3</v>
      </c>
      <c r="Q144" s="43">
        <f t="shared" si="31"/>
        <v>1.4954675037622954E-3</v>
      </c>
      <c r="R144" s="45"/>
      <c r="S144" s="13">
        <f t="shared" si="32"/>
        <v>8.8899292402260105E-3</v>
      </c>
      <c r="T144" s="20" t="b">
        <f t="shared" si="39"/>
        <v>1</v>
      </c>
      <c r="U144" s="13">
        <f>(E144-E143)/E143</f>
        <v>-2.4457231755350452E-3</v>
      </c>
      <c r="V144" s="13">
        <f>(E144-E141)/E141</f>
        <v>6.8863253107945355E-3</v>
      </c>
      <c r="W144" s="13">
        <f t="shared" si="40"/>
        <v>1.0656350907866402E-3</v>
      </c>
    </row>
    <row r="145" spans="1:23" x14ac:dyDescent="0.2">
      <c r="A145" s="1">
        <v>42895</v>
      </c>
      <c r="B145" s="4">
        <v>38.797500999999997</v>
      </c>
      <c r="C145" s="4">
        <v>38.797500999999997</v>
      </c>
      <c r="D145" s="4">
        <v>36.505001</v>
      </c>
      <c r="E145" s="4">
        <v>37.244999</v>
      </c>
      <c r="F145" s="4">
        <v>34.955970999999998</v>
      </c>
      <c r="G145" s="2">
        <v>259530800</v>
      </c>
      <c r="H145" s="4">
        <f t="shared" si="33"/>
        <v>259.5308</v>
      </c>
      <c r="I145" s="10">
        <f t="shared" si="34"/>
        <v>-1.5025019999999998</v>
      </c>
      <c r="J145" s="6" t="b">
        <f t="shared" si="28"/>
        <v>1</v>
      </c>
      <c r="K145" s="5">
        <f t="shared" si="29"/>
        <v>6.2799614770589846E-2</v>
      </c>
      <c r="L145" s="5">
        <f t="shared" si="35"/>
        <v>-4.0015515432295423E-2</v>
      </c>
      <c r="M145" s="5">
        <f t="shared" si="30"/>
        <v>4.243336413002706E-2</v>
      </c>
      <c r="N145" s="4">
        <f t="shared" si="36"/>
        <v>38.326132461971923</v>
      </c>
      <c r="O145" s="4">
        <f t="shared" si="37"/>
        <v>38.132359155088317</v>
      </c>
      <c r="P145" s="5">
        <f t="shared" si="38"/>
        <v>5.0559055776335663E-3</v>
      </c>
      <c r="Q145" s="43">
        <f t="shared" si="31"/>
        <v>-4.7516703225374803E-2</v>
      </c>
      <c r="R145" s="48"/>
      <c r="S145" s="13">
        <f t="shared" si="32"/>
        <v>1.2298880887493056E-2</v>
      </c>
      <c r="T145" s="20" t="b">
        <f t="shared" si="39"/>
        <v>1</v>
      </c>
      <c r="U145" s="13"/>
      <c r="V145" s="13"/>
      <c r="W145" s="13">
        <f t="shared" si="40"/>
        <v>-5.6101052747802704E-3</v>
      </c>
    </row>
    <row r="146" spans="1:23" x14ac:dyDescent="0.2">
      <c r="A146" s="1">
        <v>42898</v>
      </c>
      <c r="B146" s="4">
        <v>36.435001</v>
      </c>
      <c r="C146" s="4">
        <v>36.522499000000003</v>
      </c>
      <c r="D146" s="4">
        <v>35.627499</v>
      </c>
      <c r="E146" s="4">
        <v>36.354999999999997</v>
      </c>
      <c r="F146" s="4">
        <v>34.120669999999997</v>
      </c>
      <c r="G146" s="2">
        <v>289229200</v>
      </c>
      <c r="H146" s="4">
        <f t="shared" si="33"/>
        <v>289.22919999999999</v>
      </c>
      <c r="I146" s="10">
        <f t="shared" si="34"/>
        <v>-0.88999900000000309</v>
      </c>
      <c r="J146" s="6" t="b">
        <f t="shared" si="28"/>
        <v>0</v>
      </c>
      <c r="K146" s="5">
        <f t="shared" si="29"/>
        <v>2.512104484235627E-2</v>
      </c>
      <c r="L146" s="5">
        <f t="shared" si="35"/>
        <v>-2.1957183423709217E-3</v>
      </c>
      <c r="M146" s="5">
        <f t="shared" si="30"/>
        <v>4.2293987574036657E-2</v>
      </c>
      <c r="N146" s="4">
        <f t="shared" si="36"/>
        <v>37.997610384976603</v>
      </c>
      <c r="O146" s="4">
        <f t="shared" si="37"/>
        <v>37.977806185080638</v>
      </c>
      <c r="P146" s="5">
        <f t="shared" si="38"/>
        <v>5.2119593035764695E-4</v>
      </c>
      <c r="Q146" s="43">
        <f t="shared" si="31"/>
        <v>-6.2375274680791286E-2</v>
      </c>
      <c r="R146" s="48"/>
      <c r="S146" s="13">
        <f t="shared" si="32"/>
        <v>-3.8821161910745465E-2</v>
      </c>
      <c r="T146" s="20" t="b">
        <f t="shared" si="39"/>
        <v>1</v>
      </c>
      <c r="U146" s="13"/>
      <c r="V146" s="13"/>
      <c r="W146" s="13">
        <f t="shared" si="40"/>
        <v>-8.5717513323653807E-3</v>
      </c>
    </row>
    <row r="147" spans="1:23" x14ac:dyDescent="0.2">
      <c r="A147" s="1">
        <v>42899</v>
      </c>
      <c r="B147" s="4">
        <v>36.790000999999997</v>
      </c>
      <c r="C147" s="4">
        <v>36.862499</v>
      </c>
      <c r="D147" s="4">
        <v>36.287497999999999</v>
      </c>
      <c r="E147" s="4">
        <v>36.647499000000003</v>
      </c>
      <c r="F147" s="4">
        <v>34.395198999999998</v>
      </c>
      <c r="G147" s="2">
        <v>136661600</v>
      </c>
      <c r="H147" s="4">
        <f t="shared" si="33"/>
        <v>136.66159999999999</v>
      </c>
      <c r="I147" s="10">
        <f t="shared" si="34"/>
        <v>0.2924990000000065</v>
      </c>
      <c r="J147" s="6" t="b">
        <f t="shared" si="28"/>
        <v>0</v>
      </c>
      <c r="K147" s="5">
        <f t="shared" si="29"/>
        <v>1.5845705317021314E-2</v>
      </c>
      <c r="L147" s="5">
        <f t="shared" si="35"/>
        <v>-3.8733894027345437E-3</v>
      </c>
      <c r="M147" s="5">
        <f t="shared" si="30"/>
        <v>5.2147409005713241E-2</v>
      </c>
      <c r="N147" s="4">
        <f t="shared" si="36"/>
        <v>37.772591820813837</v>
      </c>
      <c r="O147" s="4">
        <f t="shared" si="37"/>
        <v>37.862127299421452</v>
      </c>
      <c r="P147" s="5">
        <f t="shared" si="38"/>
        <v>-2.370382181671704E-3</v>
      </c>
      <c r="Q147" s="43">
        <f t="shared" si="31"/>
        <v>-3.9316704235146126E-2</v>
      </c>
      <c r="R147" s="48"/>
      <c r="S147" s="13">
        <f t="shared" si="32"/>
        <v>-2.4093999827471423E-2</v>
      </c>
      <c r="T147" s="20" t="b">
        <f t="shared" si="39"/>
        <v>0</v>
      </c>
      <c r="U147" s="13"/>
      <c r="V147" s="13"/>
      <c r="W147" s="13">
        <f t="shared" si="40"/>
        <v>-5.9219135593783006E-3</v>
      </c>
    </row>
    <row r="148" spans="1:23" x14ac:dyDescent="0.2">
      <c r="A148" s="1">
        <v>42900</v>
      </c>
      <c r="B148" s="4">
        <v>36.875</v>
      </c>
      <c r="C148" s="4">
        <v>36.875</v>
      </c>
      <c r="D148" s="4">
        <v>35.959999000000003</v>
      </c>
      <c r="E148" s="4">
        <v>36.290000999999997</v>
      </c>
      <c r="F148" s="4">
        <v>34.059662000000003</v>
      </c>
      <c r="G148" s="2">
        <v>126124800</v>
      </c>
      <c r="H148" s="4">
        <f t="shared" si="33"/>
        <v>126.12479999999999</v>
      </c>
      <c r="I148" s="10">
        <f t="shared" si="34"/>
        <v>-0.35749800000000675</v>
      </c>
      <c r="J148" s="6" t="b">
        <f t="shared" si="28"/>
        <v>1</v>
      </c>
      <c r="K148" s="5">
        <f t="shared" si="29"/>
        <v>2.5444967337179197E-2</v>
      </c>
      <c r="L148" s="5">
        <f t="shared" si="35"/>
        <v>-1.5864379661017041E-2</v>
      </c>
      <c r="M148" s="5">
        <f t="shared" si="30"/>
        <v>5.284585797680362E-2</v>
      </c>
      <c r="N148" s="4">
        <f t="shared" si="36"/>
        <v>37.525493350678197</v>
      </c>
      <c r="O148" s="4">
        <f t="shared" si="37"/>
        <v>37.725420664689153</v>
      </c>
      <c r="P148" s="5">
        <f t="shared" si="38"/>
        <v>-5.3277730992800729E-3</v>
      </c>
      <c r="Q148" s="43">
        <f t="shared" si="31"/>
        <v>-4.1718155069902639E-2</v>
      </c>
      <c r="R148" s="48"/>
      <c r="S148" s="13">
        <f t="shared" si="32"/>
        <v>-1.7334704825844489E-2</v>
      </c>
      <c r="T148" s="20" t="b">
        <f t="shared" si="39"/>
        <v>1</v>
      </c>
      <c r="U148" s="13">
        <f t="shared" ref="U148:U154" si="41">(E148-E147)/E147</f>
        <v>-9.75504494863365E-3</v>
      </c>
      <c r="V148" s="13"/>
      <c r="W148" s="13">
        <f t="shared" si="40"/>
        <v>-6.5417398760410535E-3</v>
      </c>
    </row>
    <row r="149" spans="1:23" x14ac:dyDescent="0.2">
      <c r="A149" s="1">
        <v>42901</v>
      </c>
      <c r="B149" s="4">
        <v>35.830002</v>
      </c>
      <c r="C149" s="4">
        <v>36.119999</v>
      </c>
      <c r="D149" s="4">
        <v>35.552501999999997</v>
      </c>
      <c r="E149" s="4">
        <v>36.072498000000003</v>
      </c>
      <c r="F149" s="4">
        <v>33.855536999999998</v>
      </c>
      <c r="G149" s="2">
        <v>128661600</v>
      </c>
      <c r="H149" s="4">
        <f t="shared" si="33"/>
        <v>128.66159999999999</v>
      </c>
      <c r="I149" s="10">
        <f t="shared" si="34"/>
        <v>-0.21750299999999356</v>
      </c>
      <c r="J149" s="6" t="b">
        <f t="shared" si="28"/>
        <v>0</v>
      </c>
      <c r="K149" s="5">
        <f t="shared" si="29"/>
        <v>1.5962223980748334E-2</v>
      </c>
      <c r="L149" s="5">
        <f t="shared" si="35"/>
        <v>6.7679594324332642E-3</v>
      </c>
      <c r="M149" s="5">
        <f t="shared" si="30"/>
        <v>4.773123984354178E-2</v>
      </c>
      <c r="N149" s="4">
        <f t="shared" si="36"/>
        <v>37.283327458898498</v>
      </c>
      <c r="O149" s="4">
        <f t="shared" si="37"/>
        <v>37.581688259064009</v>
      </c>
      <c r="P149" s="5">
        <f t="shared" si="38"/>
        <v>-8.0025260753463379E-3</v>
      </c>
      <c r="Q149" s="43">
        <f t="shared" si="31"/>
        <v>-4.6423577960056799E-2</v>
      </c>
      <c r="R149" s="48"/>
      <c r="S149" s="13">
        <f t="shared" si="32"/>
        <v>-3.1202377528694626E-2</v>
      </c>
      <c r="T149" s="20" t="b">
        <f t="shared" si="39"/>
        <v>1</v>
      </c>
      <c r="U149" s="13">
        <f t="shared" si="41"/>
        <v>-5.993469110127431E-3</v>
      </c>
      <c r="V149" s="13"/>
      <c r="W149" s="13">
        <f t="shared" si="40"/>
        <v>-6.4533699668287581E-3</v>
      </c>
    </row>
    <row r="150" spans="1:23" x14ac:dyDescent="0.2">
      <c r="A150" s="1">
        <v>42902</v>
      </c>
      <c r="B150" s="4">
        <v>35.945</v>
      </c>
      <c r="C150" s="4">
        <v>36.125</v>
      </c>
      <c r="D150" s="4">
        <v>35.549999</v>
      </c>
      <c r="E150" s="4">
        <v>35.567501</v>
      </c>
      <c r="F150" s="4">
        <v>33.381577</v>
      </c>
      <c r="G150" s="2">
        <v>201444400</v>
      </c>
      <c r="H150" s="4">
        <f t="shared" si="33"/>
        <v>201.4444</v>
      </c>
      <c r="I150" s="10">
        <f t="shared" si="34"/>
        <v>-0.50499700000000303</v>
      </c>
      <c r="J150" s="6" t="b">
        <f t="shared" si="28"/>
        <v>1</v>
      </c>
      <c r="K150" s="5">
        <f t="shared" si="29"/>
        <v>1.6174430834723801E-2</v>
      </c>
      <c r="L150" s="5">
        <f t="shared" si="35"/>
        <v>-1.0502128251495347E-2</v>
      </c>
      <c r="M150" s="5">
        <f t="shared" si="30"/>
        <v>6.0996401153203962E-2</v>
      </c>
      <c r="N150" s="4">
        <f t="shared" si="36"/>
        <v>36.997356382415418</v>
      </c>
      <c r="O150" s="4">
        <f t="shared" si="37"/>
        <v>37.406541540884533</v>
      </c>
      <c r="P150" s="5">
        <f t="shared" si="38"/>
        <v>-1.1059848553492783E-2</v>
      </c>
      <c r="Q150" s="43">
        <f t="shared" si="31"/>
        <v>-3.9120562222206161E-2</v>
      </c>
      <c r="R150" s="14"/>
      <c r="S150" s="13">
        <f t="shared" si="32"/>
        <v>-2.3578884215360942E-2</v>
      </c>
      <c r="T150" s="20" t="b">
        <f t="shared" si="39"/>
        <v>1</v>
      </c>
      <c r="U150" s="13">
        <f t="shared" si="41"/>
        <v>-1.3999501781107673E-2</v>
      </c>
      <c r="V150" s="13"/>
      <c r="W150" s="13">
        <f t="shared" si="40"/>
        <v>-7.6702133627513987E-3</v>
      </c>
    </row>
    <row r="151" spans="1:23" x14ac:dyDescent="0.2">
      <c r="A151" s="1">
        <v>42905</v>
      </c>
      <c r="B151" s="4">
        <v>35.915000999999997</v>
      </c>
      <c r="C151" s="4">
        <v>36.685001</v>
      </c>
      <c r="D151" s="4">
        <v>35.915000999999997</v>
      </c>
      <c r="E151" s="4">
        <v>36.584999000000003</v>
      </c>
      <c r="F151" s="4">
        <v>34.336536000000002</v>
      </c>
      <c r="G151" s="2">
        <v>130165600</v>
      </c>
      <c r="H151" s="4">
        <f t="shared" si="33"/>
        <v>130.16560000000001</v>
      </c>
      <c r="I151" s="10">
        <f t="shared" si="34"/>
        <v>1.0174980000000033</v>
      </c>
      <c r="J151" s="6" t="b">
        <f t="shared" si="28"/>
        <v>0</v>
      </c>
      <c r="K151" s="5">
        <f t="shared" si="29"/>
        <v>2.1439509357106888E-2</v>
      </c>
      <c r="L151" s="5">
        <f t="shared" si="35"/>
        <v>1.8655101805510371E-2</v>
      </c>
      <c r="M151" s="5">
        <f t="shared" si="30"/>
        <v>4.3950019658916185E-2</v>
      </c>
      <c r="N151" s="4">
        <f t="shared" si="36"/>
        <v>36.92863015201285</v>
      </c>
      <c r="O151" s="4">
        <f t="shared" si="37"/>
        <v>37.335103059068487</v>
      </c>
      <c r="P151" s="5">
        <f t="shared" si="38"/>
        <v>-1.1006985782641638E-2</v>
      </c>
      <c r="Q151" s="43">
        <f t="shared" si="31"/>
        <v>-2.744832797318382E-2</v>
      </c>
      <c r="R151" s="14"/>
      <c r="S151" s="13">
        <f t="shared" si="32"/>
        <v>-6.5972973004949451E-3</v>
      </c>
      <c r="T151" s="20" t="b">
        <f t="shared" si="39"/>
        <v>0</v>
      </c>
      <c r="U151" s="13">
        <f t="shared" si="41"/>
        <v>2.860752010662777E-2</v>
      </c>
      <c r="V151" s="13"/>
      <c r="W151" s="13">
        <f t="shared" si="40"/>
        <v>-1.857598410334882E-3</v>
      </c>
    </row>
    <row r="152" spans="1:23" x14ac:dyDescent="0.2">
      <c r="A152" s="1">
        <v>42906</v>
      </c>
      <c r="B152" s="4">
        <v>36.717498999999997</v>
      </c>
      <c r="C152" s="4">
        <v>36.717498999999997</v>
      </c>
      <c r="D152" s="4">
        <v>36.235000999999997</v>
      </c>
      <c r="E152" s="4">
        <v>36.252499</v>
      </c>
      <c r="F152" s="4">
        <v>34.024475000000002</v>
      </c>
      <c r="G152" s="2">
        <v>99600400</v>
      </c>
      <c r="H152" s="4">
        <f t="shared" si="33"/>
        <v>99.600399999999993</v>
      </c>
      <c r="I152" s="10">
        <f t="shared" si="34"/>
        <v>-0.33250000000000313</v>
      </c>
      <c r="J152" s="6" t="b">
        <f t="shared" si="28"/>
        <v>1</v>
      </c>
      <c r="K152" s="5">
        <f t="shared" si="29"/>
        <v>1.331579927374639E-2</v>
      </c>
      <c r="L152" s="5">
        <f t="shared" si="35"/>
        <v>-1.2664261255920409E-2</v>
      </c>
      <c r="M152" s="5">
        <f t="shared" si="30"/>
        <v>6.1005269463080589E-2</v>
      </c>
      <c r="N152" s="4">
        <f t="shared" si="36"/>
        <v>36.815941626677372</v>
      </c>
      <c r="O152" s="4">
        <f t="shared" si="37"/>
        <v>37.240963575671231</v>
      </c>
      <c r="P152" s="5">
        <f t="shared" si="38"/>
        <v>-1.1544508444295271E-2</v>
      </c>
      <c r="Q152" s="43">
        <f t="shared" si="31"/>
        <v>-1.5779594409624356E-2</v>
      </c>
      <c r="R152" s="14"/>
      <c r="S152" s="13">
        <f t="shared" si="32"/>
        <v>-2.6739130476576556E-3</v>
      </c>
      <c r="T152" s="20" t="b">
        <f t="shared" si="39"/>
        <v>1</v>
      </c>
      <c r="U152" s="13">
        <f t="shared" si="41"/>
        <v>-9.0884244659950129E-3</v>
      </c>
      <c r="V152" s="13"/>
      <c r="W152" s="13">
        <f t="shared" si="40"/>
        <v>-3.0515219457534176E-3</v>
      </c>
    </row>
    <row r="153" spans="1:23" x14ac:dyDescent="0.2">
      <c r="A153" s="1">
        <v>42907</v>
      </c>
      <c r="B153" s="4">
        <v>36.380001</v>
      </c>
      <c r="C153" s="4">
        <v>36.517502</v>
      </c>
      <c r="D153" s="4">
        <v>36.152500000000003</v>
      </c>
      <c r="E153" s="4">
        <v>36.467498999999997</v>
      </c>
      <c r="F153" s="4">
        <v>34.226269000000002</v>
      </c>
      <c r="G153" s="2">
        <v>85063200</v>
      </c>
      <c r="H153" s="4">
        <f t="shared" si="33"/>
        <v>85.063199999999995</v>
      </c>
      <c r="I153" s="10">
        <f t="shared" si="34"/>
        <v>0.21499999999999631</v>
      </c>
      <c r="J153" s="6" t="b">
        <f t="shared" si="28"/>
        <v>0</v>
      </c>
      <c r="K153" s="5">
        <f t="shared" si="29"/>
        <v>1.0096175921443799E-2</v>
      </c>
      <c r="L153" s="5">
        <f t="shared" si="35"/>
        <v>2.4051126331743784E-3</v>
      </c>
      <c r="M153" s="5">
        <f t="shared" si="30"/>
        <v>5.3280713643593144E-2</v>
      </c>
      <c r="N153" s="4">
        <f t="shared" si="36"/>
        <v>36.757867855564477</v>
      </c>
      <c r="O153" s="4">
        <f t="shared" si="37"/>
        <v>37.173705786482429</v>
      </c>
      <c r="P153" s="5">
        <f t="shared" si="38"/>
        <v>-1.1312895855437979E-2</v>
      </c>
      <c r="Q153" s="43">
        <f t="shared" si="31"/>
        <v>-1.6469068824753172E-2</v>
      </c>
      <c r="R153" s="14"/>
      <c r="S153" s="13">
        <f t="shared" si="32"/>
        <v>-6.5391675194264491E-3</v>
      </c>
      <c r="T153" s="20" t="b">
        <f t="shared" si="39"/>
        <v>0</v>
      </c>
      <c r="U153" s="13">
        <f t="shared" si="41"/>
        <v>5.9306256376973161E-3</v>
      </c>
      <c r="V153" s="13"/>
      <c r="W153" s="13">
        <f t="shared" si="40"/>
        <v>-1.5774082787770823E-3</v>
      </c>
    </row>
    <row r="154" spans="1:23" x14ac:dyDescent="0.2">
      <c r="A154" s="1">
        <v>42908</v>
      </c>
      <c r="B154" s="4">
        <v>36.442501</v>
      </c>
      <c r="C154" s="4">
        <v>36.674999</v>
      </c>
      <c r="D154" s="4">
        <v>36.279998999999997</v>
      </c>
      <c r="E154" s="4">
        <v>36.407501000000003</v>
      </c>
      <c r="F154" s="4">
        <v>34.169949000000003</v>
      </c>
      <c r="G154" s="2">
        <v>76425200</v>
      </c>
      <c r="H154" s="4">
        <f t="shared" si="33"/>
        <v>76.425200000000004</v>
      </c>
      <c r="I154" s="10">
        <f t="shared" si="34"/>
        <v>-5.9997999999993112E-2</v>
      </c>
      <c r="J154" s="6" t="b">
        <f t="shared" si="28"/>
        <v>1</v>
      </c>
      <c r="K154" s="5">
        <f t="shared" si="29"/>
        <v>1.0887541645191422E-2</v>
      </c>
      <c r="L154" s="5">
        <f t="shared" si="35"/>
        <v>-9.6041706906989149E-4</v>
      </c>
      <c r="M154" s="5">
        <f t="shared" si="30"/>
        <v>5.8160144932749146E-2</v>
      </c>
      <c r="N154" s="4">
        <f t="shared" si="36"/>
        <v>36.699473379637062</v>
      </c>
      <c r="O154" s="4">
        <f t="shared" si="37"/>
        <v>37.107079283310043</v>
      </c>
      <c r="P154" s="5">
        <f t="shared" si="38"/>
        <v>-1.1106587265068031E-2</v>
      </c>
      <c r="Q154" s="43">
        <f t="shared" si="31"/>
        <v>-1.1429983621231305E-2</v>
      </c>
      <c r="R154" s="14"/>
      <c r="S154" s="13">
        <f t="shared" si="32"/>
        <v>-6.6688639871989412E-4</v>
      </c>
      <c r="T154" s="20" t="b">
        <f t="shared" si="39"/>
        <v>1</v>
      </c>
      <c r="U154" s="13">
        <f t="shared" si="41"/>
        <v>-1.6452458118938488E-3</v>
      </c>
      <c r="V154" s="13">
        <f>(E154-E148)/E148</f>
        <v>3.2378064690603572E-3</v>
      </c>
      <c r="W154" s="13">
        <f t="shared" si="40"/>
        <v>-1.5886252205070371E-3</v>
      </c>
    </row>
    <row r="155" spans="1:23" x14ac:dyDescent="0.2">
      <c r="A155" s="1">
        <v>42909</v>
      </c>
      <c r="B155" s="4">
        <v>36.282501000000003</v>
      </c>
      <c r="C155" s="4">
        <v>36.790000999999997</v>
      </c>
      <c r="D155" s="4">
        <v>36.277500000000003</v>
      </c>
      <c r="E155" s="4">
        <v>36.57</v>
      </c>
      <c r="F155" s="4">
        <v>34.322456000000003</v>
      </c>
      <c r="G155" s="2">
        <v>141757600</v>
      </c>
      <c r="H155" s="4">
        <f t="shared" si="33"/>
        <v>141.7576</v>
      </c>
      <c r="I155" s="10">
        <f t="shared" si="34"/>
        <v>0.16249899999999684</v>
      </c>
      <c r="J155" s="6" t="b">
        <f t="shared" si="28"/>
        <v>0</v>
      </c>
      <c r="K155" s="5">
        <f t="shared" si="29"/>
        <v>1.4127241403073343E-2</v>
      </c>
      <c r="L155" s="5">
        <f t="shared" si="35"/>
        <v>7.9239024895223411E-3</v>
      </c>
      <c r="M155" s="5">
        <f t="shared" si="30"/>
        <v>5.3891365171249414E-2</v>
      </c>
      <c r="N155" s="4">
        <f t="shared" si="36"/>
        <v>36.677894483030883</v>
      </c>
      <c r="O155" s="4">
        <f t="shared" si="37"/>
        <v>37.060376736935254</v>
      </c>
      <c r="P155" s="5">
        <f t="shared" si="38"/>
        <v>-1.0428140963253145E-2</v>
      </c>
      <c r="Q155" s="43">
        <f t="shared" si="31"/>
        <v>-1.0916506759026834E-2</v>
      </c>
      <c r="R155" s="14"/>
      <c r="S155" s="13">
        <f t="shared" si="32"/>
        <v>3.0565145177834543E-3</v>
      </c>
      <c r="T155" s="20" t="b">
        <f t="shared" si="39"/>
        <v>0</v>
      </c>
      <c r="U155" s="13"/>
      <c r="V155" s="13"/>
      <c r="W155" s="13">
        <f t="shared" si="40"/>
        <v>-5.8798927120716092E-4</v>
      </c>
    </row>
    <row r="156" spans="1:23" x14ac:dyDescent="0.2">
      <c r="A156" s="1">
        <v>42912</v>
      </c>
      <c r="B156" s="4">
        <v>36.792499999999997</v>
      </c>
      <c r="C156" s="4">
        <v>37.07</v>
      </c>
      <c r="D156" s="4">
        <v>36.345001000000003</v>
      </c>
      <c r="E156" s="4">
        <v>36.455002</v>
      </c>
      <c r="F156" s="4">
        <v>34.214526999999997</v>
      </c>
      <c r="G156" s="2">
        <v>102769600</v>
      </c>
      <c r="H156" s="4">
        <f t="shared" si="33"/>
        <v>102.7696</v>
      </c>
      <c r="I156" s="10">
        <f t="shared" si="34"/>
        <v>-0.11499799999999993</v>
      </c>
      <c r="J156" s="6" t="b">
        <f t="shared" si="28"/>
        <v>1</v>
      </c>
      <c r="K156" s="5">
        <f t="shared" si="29"/>
        <v>1.9947695145200211E-2</v>
      </c>
      <c r="L156" s="5">
        <f t="shared" si="35"/>
        <v>-9.1730108038322097E-3</v>
      </c>
      <c r="M156" s="5">
        <f t="shared" si="30"/>
        <v>5.8618075151518262E-2</v>
      </c>
      <c r="N156" s="4">
        <f t="shared" si="36"/>
        <v>36.64074573585907</v>
      </c>
      <c r="O156" s="4">
        <f t="shared" si="37"/>
        <v>37.007735455462623</v>
      </c>
      <c r="P156" s="5">
        <f t="shared" si="38"/>
        <v>-1.0015891113383959E-2</v>
      </c>
      <c r="Q156" s="43">
        <f t="shared" si="31"/>
        <v>-8.0714715249267308E-3</v>
      </c>
      <c r="R156" s="14"/>
      <c r="S156" s="13">
        <f t="shared" si="32"/>
        <v>1.1715216366921076E-2</v>
      </c>
      <c r="T156" s="20" t="b">
        <f t="shared" si="39"/>
        <v>1</v>
      </c>
      <c r="U156" s="13"/>
      <c r="V156" s="13"/>
      <c r="W156" s="13">
        <f t="shared" si="40"/>
        <v>-1.0128375059533354E-3</v>
      </c>
    </row>
    <row r="157" spans="1:23" x14ac:dyDescent="0.2">
      <c r="A157" s="1">
        <v>42913</v>
      </c>
      <c r="B157" s="4">
        <v>36.252499</v>
      </c>
      <c r="C157" s="4">
        <v>36.540000999999997</v>
      </c>
      <c r="D157" s="4">
        <v>35.904998999999997</v>
      </c>
      <c r="E157" s="4">
        <v>35.932499</v>
      </c>
      <c r="F157" s="4">
        <v>33.724136000000001</v>
      </c>
      <c r="G157" s="2">
        <v>99047600</v>
      </c>
      <c r="H157" s="4">
        <f t="shared" si="33"/>
        <v>99.047600000000003</v>
      </c>
      <c r="I157" s="10">
        <f t="shared" si="34"/>
        <v>-0.52250300000000038</v>
      </c>
      <c r="J157" s="6" t="b">
        <f t="shared" si="28"/>
        <v>1</v>
      </c>
      <c r="K157" s="5">
        <f t="shared" si="29"/>
        <v>1.7685615309444798E-2</v>
      </c>
      <c r="L157" s="5">
        <f t="shared" si="35"/>
        <v>-8.8269776933170944E-3</v>
      </c>
      <c r="M157" s="5">
        <f t="shared" si="30"/>
        <v>6.0739815088144002E-2</v>
      </c>
      <c r="N157" s="4">
        <f t="shared" si="36"/>
        <v>36.522704613215893</v>
      </c>
      <c r="O157" s="4">
        <f t="shared" si="37"/>
        <v>36.914236633248478</v>
      </c>
      <c r="P157" s="5">
        <f t="shared" si="38"/>
        <v>-1.0720236197702283E-2</v>
      </c>
      <c r="Q157" s="43">
        <f t="shared" si="31"/>
        <v>-1.6912920873674218E-2</v>
      </c>
      <c r="R157" s="14"/>
      <c r="S157" s="13">
        <f t="shared" si="32"/>
        <v>4.7357902343969947E-4</v>
      </c>
      <c r="T157" s="20" t="b">
        <f t="shared" si="39"/>
        <v>1</v>
      </c>
      <c r="U157" s="13"/>
      <c r="V157" s="13"/>
      <c r="W157" s="13">
        <f t="shared" si="40"/>
        <v>-3.221580791344384E-3</v>
      </c>
    </row>
    <row r="158" spans="1:23" x14ac:dyDescent="0.2">
      <c r="A158" s="1">
        <v>42914</v>
      </c>
      <c r="B158" s="4">
        <v>36.122501</v>
      </c>
      <c r="C158" s="4">
        <v>36.527500000000003</v>
      </c>
      <c r="D158" s="4">
        <v>35.790000999999997</v>
      </c>
      <c r="E158" s="4">
        <v>36.457500000000003</v>
      </c>
      <c r="F158" s="4">
        <v>34.216873</v>
      </c>
      <c r="G158" s="2">
        <v>88329600</v>
      </c>
      <c r="H158" s="4">
        <f t="shared" si="33"/>
        <v>88.329599999999999</v>
      </c>
      <c r="I158" s="10">
        <f t="shared" si="34"/>
        <v>0.52500100000000316</v>
      </c>
      <c r="J158" s="6" t="b">
        <f t="shared" si="28"/>
        <v>0</v>
      </c>
      <c r="K158" s="5">
        <f t="shared" si="29"/>
        <v>2.0606286096499601E-2</v>
      </c>
      <c r="L158" s="5">
        <f t="shared" si="35"/>
        <v>9.2739702602542221E-3</v>
      </c>
      <c r="M158" s="5">
        <f t="shared" si="30"/>
        <v>4.3954399442458721E-2</v>
      </c>
      <c r="N158" s="4">
        <f t="shared" si="36"/>
        <v>36.511837177679908</v>
      </c>
      <c r="O158" s="4">
        <f t="shared" si="37"/>
        <v>36.874520404270349</v>
      </c>
      <c r="P158" s="5">
        <f t="shared" si="38"/>
        <v>-9.9333053230242132E-3</v>
      </c>
      <c r="Q158" s="43">
        <f t="shared" si="31"/>
        <v>-1.9769922125999671E-2</v>
      </c>
      <c r="R158" s="14"/>
      <c r="S158" s="13">
        <f t="shared" si="32"/>
        <v>4.289792990660649E-4</v>
      </c>
      <c r="T158" s="20" t="b">
        <f t="shared" si="39"/>
        <v>0</v>
      </c>
      <c r="U158" s="13"/>
      <c r="V158" s="13"/>
      <c r="W158" s="13">
        <f t="shared" si="40"/>
        <v>-2.9755286885442788E-4</v>
      </c>
    </row>
    <row r="159" spans="1:23" x14ac:dyDescent="0.2">
      <c r="A159" s="1">
        <v>42915</v>
      </c>
      <c r="B159" s="4">
        <v>36.177501999999997</v>
      </c>
      <c r="C159" s="4">
        <v>36.282501000000003</v>
      </c>
      <c r="D159" s="4">
        <v>35.57</v>
      </c>
      <c r="E159" s="4">
        <v>35.919998</v>
      </c>
      <c r="F159" s="4">
        <v>33.712406000000001</v>
      </c>
      <c r="G159" s="2">
        <v>125997600</v>
      </c>
      <c r="H159" s="4">
        <f t="shared" si="33"/>
        <v>125.99760000000001</v>
      </c>
      <c r="I159" s="10">
        <f t="shared" si="34"/>
        <v>-0.53750200000000348</v>
      </c>
      <c r="J159" s="6" t="b">
        <f t="shared" si="28"/>
        <v>1</v>
      </c>
      <c r="K159" s="5">
        <f t="shared" si="29"/>
        <v>2.0030953050323395E-2</v>
      </c>
      <c r="L159" s="5">
        <f t="shared" si="35"/>
        <v>-7.1177938156149452E-3</v>
      </c>
      <c r="M159" s="5">
        <f t="shared" si="30"/>
        <v>5.2223615406241181E-2</v>
      </c>
      <c r="N159" s="4">
        <f t="shared" si="36"/>
        <v>36.413197314733253</v>
      </c>
      <c r="O159" s="4">
        <f t="shared" si="37"/>
        <v>36.791518456072929</v>
      </c>
      <c r="P159" s="5">
        <f t="shared" si="38"/>
        <v>-1.0389671032447404E-2</v>
      </c>
      <c r="Q159" s="43">
        <f t="shared" si="31"/>
        <v>-2.3156365738640702E-2</v>
      </c>
      <c r="R159" s="14"/>
      <c r="S159" s="13">
        <f t="shared" si="32"/>
        <v>-3.5892567632441379E-3</v>
      </c>
      <c r="T159" s="20" t="b">
        <f t="shared" si="39"/>
        <v>1</v>
      </c>
      <c r="U159" s="13"/>
      <c r="V159" s="13"/>
      <c r="W159" s="13">
        <f t="shared" si="40"/>
        <v>-2.7015858573929716E-3</v>
      </c>
    </row>
    <row r="160" spans="1:23" x14ac:dyDescent="0.2">
      <c r="A160" s="1">
        <v>42916</v>
      </c>
      <c r="B160" s="4">
        <v>36.112499</v>
      </c>
      <c r="C160" s="4">
        <v>36.240001999999997</v>
      </c>
      <c r="D160" s="4">
        <v>35.945</v>
      </c>
      <c r="E160" s="4">
        <v>36.005001</v>
      </c>
      <c r="F160" s="4">
        <v>33.792183000000001</v>
      </c>
      <c r="G160" s="2">
        <v>92096400</v>
      </c>
      <c r="H160" s="4">
        <f t="shared" si="33"/>
        <v>92.096400000000003</v>
      </c>
      <c r="I160" s="10">
        <f t="shared" si="34"/>
        <v>8.5003000000000384E-2</v>
      </c>
      <c r="J160" s="6" t="b">
        <f t="shared" si="28"/>
        <v>1</v>
      </c>
      <c r="K160" s="5">
        <f t="shared" si="29"/>
        <v>8.2070385310890701E-3</v>
      </c>
      <c r="L160" s="5">
        <f t="shared" si="35"/>
        <v>-2.9767532842299186E-3</v>
      </c>
      <c r="M160" s="5">
        <f t="shared" si="30"/>
        <v>5.9891973848935839E-2</v>
      </c>
      <c r="N160" s="4">
        <f t="shared" si="36"/>
        <v>36.345164595611045</v>
      </c>
      <c r="O160" s="4">
        <f t="shared" si="37"/>
        <v>36.723125633805715</v>
      </c>
      <c r="P160" s="5">
        <f t="shared" si="38"/>
        <v>-1.0399211075255698E-2</v>
      </c>
      <c r="Q160" s="43">
        <f t="shared" si="31"/>
        <v>-1.1010119229433013E-2</v>
      </c>
      <c r="R160" s="14"/>
      <c r="S160" s="13">
        <f t="shared" si="32"/>
        <v>-2.8934411710917836E-3</v>
      </c>
      <c r="T160" s="20" t="b">
        <f t="shared" si="39"/>
        <v>0</v>
      </c>
      <c r="U160" s="13"/>
      <c r="V160" s="13"/>
      <c r="W160" s="13">
        <f t="shared" si="40"/>
        <v>-1.8683533482153386E-3</v>
      </c>
    </row>
    <row r="161" spans="1:23" x14ac:dyDescent="0.2">
      <c r="A161" s="1">
        <v>42919</v>
      </c>
      <c r="B161" s="4">
        <v>36.220001000000003</v>
      </c>
      <c r="C161" s="4">
        <v>36.325001</v>
      </c>
      <c r="D161" s="4">
        <v>35.775002000000001</v>
      </c>
      <c r="E161" s="4">
        <v>35.875</v>
      </c>
      <c r="F161" s="4">
        <v>33.670169999999999</v>
      </c>
      <c r="G161" s="2">
        <v>57111200</v>
      </c>
      <c r="H161" s="4">
        <f t="shared" si="33"/>
        <v>57.111199999999997</v>
      </c>
      <c r="I161" s="10">
        <f t="shared" si="34"/>
        <v>-0.13000100000000003</v>
      </c>
      <c r="J161" s="6" t="b">
        <f t="shared" si="28"/>
        <v>1</v>
      </c>
      <c r="K161" s="5">
        <f t="shared" si="29"/>
        <v>1.5373835618513724E-2</v>
      </c>
      <c r="L161" s="5">
        <f t="shared" si="35"/>
        <v>-9.5251515868263886E-3</v>
      </c>
      <c r="M161" s="5">
        <f t="shared" si="30"/>
        <v>5.8835272741564117E-2</v>
      </c>
      <c r="N161" s="4">
        <f t="shared" si="36"/>
        <v>36.266803829675872</v>
      </c>
      <c r="O161" s="4">
        <f t="shared" si="37"/>
        <v>36.649375578692172</v>
      </c>
      <c r="P161" s="5">
        <f t="shared" si="38"/>
        <v>-1.0548813477278492E-2</v>
      </c>
      <c r="Q161" s="43">
        <f t="shared" si="31"/>
        <v>-1.3560660927981949E-2</v>
      </c>
      <c r="R161" s="14"/>
      <c r="S161" s="13">
        <f t="shared" si="32"/>
        <v>1.6046953185465777E-3</v>
      </c>
      <c r="T161" s="20" t="b">
        <f t="shared" si="39"/>
        <v>1</v>
      </c>
      <c r="U161" s="13"/>
      <c r="V161" s="13"/>
      <c r="W161" s="13">
        <f t="shared" si="40"/>
        <v>-2.156016262604454E-3</v>
      </c>
    </row>
    <row r="162" spans="1:23" x14ac:dyDescent="0.2">
      <c r="A162" s="1">
        <v>42921</v>
      </c>
      <c r="B162" s="4">
        <v>35.922500999999997</v>
      </c>
      <c r="C162" s="4">
        <v>36.197498000000003</v>
      </c>
      <c r="D162" s="4">
        <v>35.68</v>
      </c>
      <c r="E162" s="4">
        <v>36.022499000000003</v>
      </c>
      <c r="F162" s="4">
        <v>33.808613000000001</v>
      </c>
      <c r="G162" s="2">
        <v>86278400</v>
      </c>
      <c r="H162" s="4">
        <f t="shared" si="33"/>
        <v>86.278400000000005</v>
      </c>
      <c r="I162" s="10">
        <f t="shared" si="34"/>
        <v>0.14749900000000338</v>
      </c>
      <c r="J162" s="6" t="b">
        <f t="shared" si="28"/>
        <v>0</v>
      </c>
      <c r="K162" s="5">
        <f t="shared" si="29"/>
        <v>1.4503867713004577E-2</v>
      </c>
      <c r="L162" s="5">
        <f t="shared" si="35"/>
        <v>2.7837148643967322E-3</v>
      </c>
      <c r="M162" s="5">
        <f t="shared" si="30"/>
        <v>5.2449187219730901E-2</v>
      </c>
      <c r="N162" s="4">
        <f t="shared" si="36"/>
        <v>36.226086358063228</v>
      </c>
      <c r="O162" s="4">
        <f t="shared" si="37"/>
        <v>36.594864571849378</v>
      </c>
      <c r="P162" s="5">
        <f t="shared" si="38"/>
        <v>-1.0179907653868536E-2</v>
      </c>
      <c r="Q162" s="43">
        <f t="shared" si="31"/>
        <v>-1.5074395634837312E-2</v>
      </c>
      <c r="R162" s="14"/>
      <c r="S162" s="13">
        <f t="shared" si="32"/>
        <v>-7.8916496197390762E-4</v>
      </c>
      <c r="T162" s="20" t="b">
        <f t="shared" si="39"/>
        <v>0</v>
      </c>
      <c r="U162" s="13"/>
      <c r="V162" s="13"/>
      <c r="W162" s="13">
        <f t="shared" si="40"/>
        <v>-1.1227201548796844E-3</v>
      </c>
    </row>
    <row r="163" spans="1:23" x14ac:dyDescent="0.2">
      <c r="A163" s="1">
        <v>42922</v>
      </c>
      <c r="B163" s="4">
        <v>35.755001</v>
      </c>
      <c r="C163" s="4">
        <v>35.875</v>
      </c>
      <c r="D163" s="4">
        <v>35.602500999999997</v>
      </c>
      <c r="E163" s="4">
        <v>35.682499</v>
      </c>
      <c r="F163" s="4">
        <v>33.489497999999998</v>
      </c>
      <c r="G163" s="2">
        <v>96515200</v>
      </c>
      <c r="H163" s="4">
        <f t="shared" si="33"/>
        <v>96.515199999999993</v>
      </c>
      <c r="I163" s="10">
        <f t="shared" si="34"/>
        <v>-0.34000000000000341</v>
      </c>
      <c r="J163" s="6" t="b">
        <f t="shared" si="28"/>
        <v>1</v>
      </c>
      <c r="K163" s="5">
        <f t="shared" si="29"/>
        <v>7.6539285821522317E-3</v>
      </c>
      <c r="L163" s="5">
        <f t="shared" si="35"/>
        <v>-2.0277443147043981E-3</v>
      </c>
      <c r="M163" s="5">
        <f t="shared" si="30"/>
        <v>5.9349847360442437E-2</v>
      </c>
      <c r="N163" s="4">
        <f t="shared" si="36"/>
        <v>36.135488465052688</v>
      </c>
      <c r="O163" s="4">
        <f t="shared" si="37"/>
        <v>36.515528435166821</v>
      </c>
      <c r="P163" s="5">
        <f t="shared" si="38"/>
        <v>-1.0517084070461006E-2</v>
      </c>
      <c r="Q163" s="43">
        <f t="shared" si="31"/>
        <v>-1.4749695872193731E-2</v>
      </c>
      <c r="R163" s="14"/>
      <c r="S163" s="13">
        <f t="shared" si="32"/>
        <v>-7.2086604088557353E-3</v>
      </c>
      <c r="T163" s="20" t="b">
        <f t="shared" si="39"/>
        <v>1</v>
      </c>
      <c r="U163" s="13"/>
      <c r="V163" s="13"/>
      <c r="W163" s="13">
        <f t="shared" si="40"/>
        <v>-2.5009020327246521E-3</v>
      </c>
    </row>
    <row r="164" spans="1:23" x14ac:dyDescent="0.2">
      <c r="A164" s="1">
        <v>42923</v>
      </c>
      <c r="B164" s="4">
        <v>35.724997999999999</v>
      </c>
      <c r="C164" s="4">
        <v>36.1875</v>
      </c>
      <c r="D164" s="4">
        <v>35.724997999999999</v>
      </c>
      <c r="E164" s="4">
        <v>36.044998</v>
      </c>
      <c r="F164" s="4">
        <v>33.829720000000002</v>
      </c>
      <c r="G164" s="2">
        <v>76806800</v>
      </c>
      <c r="H164" s="4">
        <f t="shared" si="33"/>
        <v>76.806799999999996</v>
      </c>
      <c r="I164" s="10">
        <f t="shared" si="34"/>
        <v>0.36249899999999968</v>
      </c>
      <c r="J164" s="6" t="b">
        <f t="shared" si="28"/>
        <v>0</v>
      </c>
      <c r="K164" s="5">
        <f t="shared" si="29"/>
        <v>1.2946172873123761E-2</v>
      </c>
      <c r="L164" s="5">
        <f t="shared" si="35"/>
        <v>8.9573133076172682E-3</v>
      </c>
      <c r="M164" s="5">
        <f t="shared" si="30"/>
        <v>5.3051871409481886E-2</v>
      </c>
      <c r="N164" s="4">
        <f t="shared" si="36"/>
        <v>36.120406720877241</v>
      </c>
      <c r="O164" s="4">
        <f t="shared" si="37"/>
        <v>36.474612745152314</v>
      </c>
      <c r="P164" s="5">
        <f t="shared" si="38"/>
        <v>-9.8062579143203439E-3</v>
      </c>
      <c r="Q164" s="43">
        <f t="shared" si="31"/>
        <v>-1.0946962029879352E-2</v>
      </c>
      <c r="R164" s="14"/>
      <c r="S164" s="13">
        <f t="shared" si="32"/>
        <v>1.8574895803700703E-3</v>
      </c>
      <c r="T164" s="20" t="b">
        <f t="shared" si="39"/>
        <v>0</v>
      </c>
      <c r="U164" s="13">
        <f>(E164-E163)/E163</f>
        <v>1.0159013806740377E-2</v>
      </c>
      <c r="V164" s="13"/>
      <c r="W164" s="13">
        <f t="shared" si="40"/>
        <v>-4.1736655061499394E-4</v>
      </c>
    </row>
    <row r="165" spans="1:23" x14ac:dyDescent="0.2">
      <c r="A165" s="1">
        <v>42926</v>
      </c>
      <c r="B165" s="4">
        <v>36.027500000000003</v>
      </c>
      <c r="C165" s="4">
        <v>36.487499</v>
      </c>
      <c r="D165" s="4">
        <v>35.842498999999997</v>
      </c>
      <c r="E165" s="4">
        <v>36.264999000000003</v>
      </c>
      <c r="F165" s="4">
        <v>34.036208999999999</v>
      </c>
      <c r="G165" s="2">
        <v>84362400</v>
      </c>
      <c r="H165" s="4">
        <f t="shared" si="33"/>
        <v>84.362399999999994</v>
      </c>
      <c r="I165" s="10">
        <f t="shared" si="34"/>
        <v>0.22000100000000344</v>
      </c>
      <c r="J165" s="6" t="b">
        <f t="shared" si="28"/>
        <v>0</v>
      </c>
      <c r="K165" s="5">
        <f t="shared" si="29"/>
        <v>1.7995397028538751E-2</v>
      </c>
      <c r="L165" s="5">
        <f t="shared" si="35"/>
        <v>6.5921587676080681E-3</v>
      </c>
      <c r="M165" s="5">
        <f t="shared" si="30"/>
        <v>5.0395202633610935E-2</v>
      </c>
      <c r="N165" s="4">
        <f t="shared" si="36"/>
        <v>36.144505434064371</v>
      </c>
      <c r="O165" s="4">
        <f t="shared" si="37"/>
        <v>36.456385462965159</v>
      </c>
      <c r="P165" s="5">
        <f t="shared" si="38"/>
        <v>-8.6286981978416204E-3</v>
      </c>
      <c r="Q165" s="43">
        <f t="shared" si="31"/>
        <v>-8.3555281899015399E-3</v>
      </c>
      <c r="R165" s="14"/>
      <c r="S165" s="13">
        <f t="shared" si="32"/>
        <v>9.4895077914767863E-3</v>
      </c>
      <c r="T165" s="20" t="b">
        <f t="shared" si="39"/>
        <v>0</v>
      </c>
      <c r="U165" s="13">
        <f>(E165-E164)/E164</f>
        <v>6.1035098406720242E-3</v>
      </c>
      <c r="V165" s="13"/>
      <c r="W165" s="13">
        <f t="shared" si="40"/>
        <v>6.6717723787978512E-4</v>
      </c>
    </row>
    <row r="166" spans="1:23" x14ac:dyDescent="0.2">
      <c r="A166" s="1">
        <v>42927</v>
      </c>
      <c r="B166" s="4">
        <v>36.182499</v>
      </c>
      <c r="C166" s="4">
        <v>36.462502000000001</v>
      </c>
      <c r="D166" s="4">
        <v>36.095001000000003</v>
      </c>
      <c r="E166" s="4">
        <v>36.3825</v>
      </c>
      <c r="F166" s="4">
        <v>34.146481000000001</v>
      </c>
      <c r="G166" s="2">
        <v>79127200</v>
      </c>
      <c r="H166" s="4">
        <f t="shared" si="33"/>
        <v>79.127200000000002</v>
      </c>
      <c r="I166" s="10">
        <f t="shared" si="34"/>
        <v>0.11750099999999719</v>
      </c>
      <c r="J166" s="6" t="b">
        <f t="shared" si="28"/>
        <v>0</v>
      </c>
      <c r="K166" s="5">
        <f t="shared" si="29"/>
        <v>1.0181492999542989E-2</v>
      </c>
      <c r="L166" s="5">
        <f t="shared" si="35"/>
        <v>5.5275618193204486E-3</v>
      </c>
      <c r="M166" s="5">
        <f t="shared" si="30"/>
        <v>5.3983098656791885E-2</v>
      </c>
      <c r="N166" s="4">
        <f t="shared" si="36"/>
        <v>36.184171195053644</v>
      </c>
      <c r="O166" s="4">
        <f t="shared" si="37"/>
        <v>36.449960640098624</v>
      </c>
      <c r="P166" s="5">
        <f t="shared" si="38"/>
        <v>-7.3454617382894081E-3</v>
      </c>
      <c r="Q166" s="43">
        <f t="shared" si="31"/>
        <v>-2.4643426147019118E-3</v>
      </c>
      <c r="R166" s="14"/>
      <c r="S166" s="13">
        <f t="shared" si="32"/>
        <v>7.6920596977610133E-3</v>
      </c>
      <c r="T166" s="20" t="b">
        <f t="shared" si="39"/>
        <v>0</v>
      </c>
      <c r="U166" s="13">
        <f>(E166-E165)/E165</f>
        <v>3.2400662688560167E-3</v>
      </c>
      <c r="V166" s="13">
        <f>(E166-E164)/E164</f>
        <v>9.3633518858844342E-3</v>
      </c>
      <c r="W166" s="13">
        <f t="shared" si="40"/>
        <v>1.0974216001276309E-3</v>
      </c>
    </row>
    <row r="167" spans="1:23" x14ac:dyDescent="0.2">
      <c r="A167" s="1">
        <v>42928</v>
      </c>
      <c r="B167" s="4">
        <v>36.467498999999997</v>
      </c>
      <c r="C167" s="4">
        <v>36.544998</v>
      </c>
      <c r="D167" s="4">
        <v>36.205002</v>
      </c>
      <c r="E167" s="4">
        <v>36.435001</v>
      </c>
      <c r="F167" s="4">
        <v>34.195751000000001</v>
      </c>
      <c r="G167" s="2">
        <v>99538000</v>
      </c>
      <c r="H167" s="4">
        <f t="shared" si="33"/>
        <v>99.537999999999997</v>
      </c>
      <c r="I167" s="10">
        <f t="shared" si="34"/>
        <v>5.2500999999999465E-2</v>
      </c>
      <c r="J167" s="6" t="b">
        <f t="shared" si="28"/>
        <v>0</v>
      </c>
      <c r="K167" s="5">
        <f t="shared" si="29"/>
        <v>9.3908570975910818E-3</v>
      </c>
      <c r="L167" s="5">
        <f t="shared" si="35"/>
        <v>-8.9114967823806103E-4</v>
      </c>
      <c r="M167" s="5">
        <f t="shared" si="30"/>
        <v>5.5496502941775806E-2</v>
      </c>
      <c r="N167" s="4">
        <f t="shared" si="36"/>
        <v>36.225976162544704</v>
      </c>
      <c r="O167" s="4">
        <f t="shared" si="37"/>
        <v>36.44865980182918</v>
      </c>
      <c r="P167" s="5">
        <f t="shared" si="38"/>
        <v>-6.1470707727875207E-3</v>
      </c>
      <c r="Q167" s="43">
        <f t="shared" si="31"/>
        <v>-5.7898129371568633E-4</v>
      </c>
      <c r="R167" s="14"/>
      <c r="S167" s="13">
        <f t="shared" si="32"/>
        <v>8.8064386732839318E-3</v>
      </c>
      <c r="T167" s="20" t="b">
        <f t="shared" si="39"/>
        <v>0</v>
      </c>
      <c r="U167" s="13"/>
      <c r="V167" s="13"/>
      <c r="W167" s="13">
        <f t="shared" si="40"/>
        <v>1.1553385392111806E-3</v>
      </c>
    </row>
    <row r="168" spans="1:23" x14ac:dyDescent="0.2">
      <c r="A168" s="1">
        <v>42929</v>
      </c>
      <c r="B168" s="4">
        <v>36.375</v>
      </c>
      <c r="C168" s="4">
        <v>37.122501</v>
      </c>
      <c r="D168" s="4">
        <v>36.360000999999997</v>
      </c>
      <c r="E168" s="4">
        <v>36.942501</v>
      </c>
      <c r="F168" s="4">
        <v>34.672077000000002</v>
      </c>
      <c r="G168" s="2">
        <v>100797600</v>
      </c>
      <c r="H168" s="4">
        <f t="shared" si="33"/>
        <v>100.7976</v>
      </c>
      <c r="I168" s="10">
        <f t="shared" si="34"/>
        <v>0.50750000000000028</v>
      </c>
      <c r="J168" s="6" t="b">
        <f t="shared" si="28"/>
        <v>0</v>
      </c>
      <c r="K168" s="5">
        <f t="shared" si="29"/>
        <v>2.0970846507952595E-2</v>
      </c>
      <c r="L168" s="5">
        <f t="shared" si="35"/>
        <v>1.560140206185567E-2</v>
      </c>
      <c r="M168" s="5">
        <f t="shared" si="30"/>
        <v>4.642255097847757E-2</v>
      </c>
      <c r="N168" s="4">
        <f t="shared" si="36"/>
        <v>36.345396968787256</v>
      </c>
      <c r="O168" s="4">
        <f t="shared" si="37"/>
        <v>36.491602514713598</v>
      </c>
      <c r="P168" s="5">
        <f t="shared" si="38"/>
        <v>-4.0226702174116042E-3</v>
      </c>
      <c r="Q168" s="43">
        <f t="shared" si="31"/>
        <v>4.0181240076378276E-4</v>
      </c>
      <c r="R168" s="14"/>
      <c r="S168" s="13">
        <f t="shared" si="32"/>
        <v>2.1381085254897788E-2</v>
      </c>
      <c r="T168" s="20" t="b">
        <f t="shared" si="39"/>
        <v>0</v>
      </c>
      <c r="U168" s="13"/>
      <c r="V168" s="13"/>
      <c r="W168" s="13">
        <f t="shared" si="40"/>
        <v>3.2965517811504833E-3</v>
      </c>
    </row>
    <row r="169" spans="1:23" x14ac:dyDescent="0.2">
      <c r="A169" s="1">
        <v>42930</v>
      </c>
      <c r="B169" s="4">
        <v>36.9925</v>
      </c>
      <c r="C169" s="4">
        <v>37.332500000000003</v>
      </c>
      <c r="D169" s="4">
        <v>36.832500000000003</v>
      </c>
      <c r="E169" s="4">
        <v>37.259998000000003</v>
      </c>
      <c r="F169" s="4">
        <v>34.970055000000002</v>
      </c>
      <c r="G169" s="2">
        <v>80528400</v>
      </c>
      <c r="H169" s="4">
        <f t="shared" si="33"/>
        <v>80.528400000000005</v>
      </c>
      <c r="I169" s="10">
        <f t="shared" si="34"/>
        <v>0.31749700000000303</v>
      </c>
      <c r="J169" s="6" t="b">
        <f t="shared" si="28"/>
        <v>0</v>
      </c>
      <c r="K169" s="5">
        <f t="shared" si="29"/>
        <v>1.357496775945157E-2</v>
      </c>
      <c r="L169" s="5">
        <f t="shared" si="35"/>
        <v>7.2311414475908185E-3</v>
      </c>
      <c r="M169" s="5">
        <f t="shared" si="30"/>
        <v>5.0565261657503587E-2</v>
      </c>
      <c r="N169" s="4">
        <f t="shared" si="36"/>
        <v>36.497830473989382</v>
      </c>
      <c r="O169" s="4">
        <f t="shared" si="37"/>
        <v>36.558419513434153</v>
      </c>
      <c r="P169" s="5">
        <f t="shared" si="38"/>
        <v>-1.6600723565733787E-3</v>
      </c>
      <c r="Q169" s="43">
        <f t="shared" si="31"/>
        <v>9.1695731407686783E-3</v>
      </c>
      <c r="R169" s="14"/>
      <c r="S169" s="13">
        <f t="shared" si="32"/>
        <v>2.2869017559974118E-2</v>
      </c>
      <c r="T169" s="20" t="b">
        <f t="shared" si="39"/>
        <v>0</v>
      </c>
      <c r="U169" s="13"/>
      <c r="V169" s="13"/>
      <c r="W169" s="13">
        <f t="shared" si="40"/>
        <v>4.1940250462261493E-3</v>
      </c>
    </row>
    <row r="170" spans="1:23" x14ac:dyDescent="0.2">
      <c r="A170" s="1">
        <v>42933</v>
      </c>
      <c r="B170" s="4">
        <v>37.205002</v>
      </c>
      <c r="C170" s="4">
        <v>37.724997999999999</v>
      </c>
      <c r="D170" s="4">
        <v>37.142502</v>
      </c>
      <c r="E170" s="4">
        <v>37.389999000000003</v>
      </c>
      <c r="F170" s="4">
        <v>35.092064000000001</v>
      </c>
      <c r="G170" s="2">
        <v>95174000</v>
      </c>
      <c r="H170" s="4">
        <f t="shared" si="33"/>
        <v>95.174000000000007</v>
      </c>
      <c r="I170" s="10">
        <f t="shared" si="34"/>
        <v>0.13000100000000003</v>
      </c>
      <c r="J170" s="6" t="b">
        <f t="shared" si="28"/>
        <v>1</v>
      </c>
      <c r="K170" s="5">
        <f t="shared" si="29"/>
        <v>1.5682734566454328E-2</v>
      </c>
      <c r="L170" s="5">
        <f t="shared" si="35"/>
        <v>4.9723690379052457E-3</v>
      </c>
      <c r="M170" s="5">
        <f t="shared" si="30"/>
        <v>5.5204627841172353E-2</v>
      </c>
      <c r="N170" s="4">
        <f t="shared" si="36"/>
        <v>36.646525228324485</v>
      </c>
      <c r="O170" s="4">
        <f t="shared" si="37"/>
        <v>36.630730773135532</v>
      </c>
      <c r="P170" s="5">
        <f t="shared" si="38"/>
        <v>4.3099461928644567E-4</v>
      </c>
      <c r="Q170" s="43">
        <f t="shared" si="31"/>
        <v>1.3534073655970241E-2</v>
      </c>
      <c r="R170" s="14"/>
      <c r="S170" s="13">
        <f t="shared" si="32"/>
        <v>2.9429059507173991E-2</v>
      </c>
      <c r="T170" s="20" t="b">
        <f t="shared" si="39"/>
        <v>0</v>
      </c>
      <c r="U170" s="13"/>
      <c r="V170" s="13"/>
      <c r="W170" s="13">
        <f t="shared" si="40"/>
        <v>4.0740710448823169E-3</v>
      </c>
    </row>
    <row r="171" spans="1:23" x14ac:dyDescent="0.2">
      <c r="A171" s="1">
        <v>42934</v>
      </c>
      <c r="B171" s="4">
        <v>37.299999</v>
      </c>
      <c r="C171" s="4">
        <v>37.532501000000003</v>
      </c>
      <c r="D171" s="4">
        <v>37.167499999999997</v>
      </c>
      <c r="E171" s="4">
        <v>37.520000000000003</v>
      </c>
      <c r="F171" s="4">
        <v>35.214081</v>
      </c>
      <c r="G171" s="2">
        <v>71475200</v>
      </c>
      <c r="H171" s="4">
        <f t="shared" si="33"/>
        <v>71.475200000000001</v>
      </c>
      <c r="I171" s="10">
        <f t="shared" si="34"/>
        <v>0.13000100000000003</v>
      </c>
      <c r="J171" s="6" t="b">
        <f t="shared" si="28"/>
        <v>0</v>
      </c>
      <c r="K171" s="5">
        <f t="shared" si="29"/>
        <v>9.8204345194055718E-3</v>
      </c>
      <c r="L171" s="5">
        <f t="shared" si="35"/>
        <v>5.8981502921757033E-3</v>
      </c>
      <c r="M171" s="5">
        <f t="shared" si="30"/>
        <v>5.2557180332279463E-2</v>
      </c>
      <c r="N171" s="4">
        <f t="shared" si="36"/>
        <v>36.792104356937074</v>
      </c>
      <c r="O171" s="4">
        <f t="shared" si="37"/>
        <v>36.708058531993309</v>
      </c>
      <c r="P171" s="5">
        <f t="shared" si="38"/>
        <v>2.2843440573117936E-3</v>
      </c>
      <c r="Q171" s="43">
        <f t="shared" si="31"/>
        <v>1.0203157705279312E-2</v>
      </c>
      <c r="R171" s="14"/>
      <c r="S171" s="13">
        <f t="shared" si="32"/>
        <v>2.0123791666820746E-2</v>
      </c>
      <c r="T171" s="20" t="b">
        <f t="shared" si="39"/>
        <v>0</v>
      </c>
      <c r="U171" s="13"/>
      <c r="V171" s="13"/>
      <c r="W171" s="13">
        <f t="shared" si="40"/>
        <v>3.9725220250914559E-3</v>
      </c>
    </row>
    <row r="172" spans="1:23" x14ac:dyDescent="0.2">
      <c r="A172" s="1">
        <v>42935</v>
      </c>
      <c r="B172" s="4">
        <v>37.619999</v>
      </c>
      <c r="C172" s="4">
        <v>37.854999999999997</v>
      </c>
      <c r="D172" s="4">
        <v>37.487499</v>
      </c>
      <c r="E172" s="4">
        <v>37.755001</v>
      </c>
      <c r="F172" s="4">
        <v>35.434635</v>
      </c>
      <c r="G172" s="2">
        <v>83692000</v>
      </c>
      <c r="H172" s="4">
        <f t="shared" si="33"/>
        <v>83.691999999999993</v>
      </c>
      <c r="I172" s="10">
        <f t="shared" si="34"/>
        <v>0.23500099999999691</v>
      </c>
      <c r="J172" s="6" t="b">
        <f t="shared" si="28"/>
        <v>0</v>
      </c>
      <c r="K172" s="5">
        <f t="shared" si="29"/>
        <v>9.8032946929854457E-3</v>
      </c>
      <c r="L172" s="5">
        <f t="shared" si="35"/>
        <v>3.5885700050124953E-3</v>
      </c>
      <c r="M172" s="5">
        <f t="shared" si="30"/>
        <v>5.4761295225376323E-2</v>
      </c>
      <c r="N172" s="4">
        <f t="shared" si="36"/>
        <v>36.952587130780898</v>
      </c>
      <c r="O172" s="4">
        <f t="shared" si="37"/>
        <v>36.799097007472149</v>
      </c>
      <c r="P172" s="5">
        <f t="shared" si="38"/>
        <v>4.1537043878828936E-3</v>
      </c>
      <c r="Q172" s="43">
        <f t="shared" si="31"/>
        <v>1.4475627033256583E-2</v>
      </c>
      <c r="R172" s="14"/>
      <c r="S172" s="13">
        <f t="shared" si="32"/>
        <v>2.4420830563914791E-2</v>
      </c>
      <c r="T172" s="20" t="b">
        <f t="shared" si="39"/>
        <v>0</v>
      </c>
      <c r="U172" s="13"/>
      <c r="V172" s="13"/>
      <c r="W172" s="13">
        <f t="shared" si="40"/>
        <v>4.3618808070043404E-3</v>
      </c>
    </row>
    <row r="173" spans="1:23" x14ac:dyDescent="0.2">
      <c r="A173" s="1">
        <v>42936</v>
      </c>
      <c r="B173" s="4">
        <v>37.875</v>
      </c>
      <c r="C173" s="4">
        <v>37.935001</v>
      </c>
      <c r="D173" s="4">
        <v>37.547500999999997</v>
      </c>
      <c r="E173" s="4">
        <v>37.584999000000003</v>
      </c>
      <c r="F173" s="4">
        <v>35.275073999999996</v>
      </c>
      <c r="G173" s="2">
        <v>68974800</v>
      </c>
      <c r="H173" s="4">
        <f t="shared" si="33"/>
        <v>68.974800000000002</v>
      </c>
      <c r="I173" s="10">
        <f t="shared" si="34"/>
        <v>-0.17000199999999666</v>
      </c>
      <c r="J173" s="6" t="b">
        <f t="shared" si="28"/>
        <v>1</v>
      </c>
      <c r="K173" s="5">
        <f t="shared" si="29"/>
        <v>1.0320260727871153E-2</v>
      </c>
      <c r="L173" s="5">
        <f t="shared" si="35"/>
        <v>-7.6567920792078312E-3</v>
      </c>
      <c r="M173" s="5">
        <f t="shared" si="30"/>
        <v>6.0521391290461662E-2</v>
      </c>
      <c r="N173" s="4">
        <f t="shared" si="36"/>
        <v>37.057989108984081</v>
      </c>
      <c r="O173" s="4">
        <f t="shared" si="37"/>
        <v>36.867436311170223</v>
      </c>
      <c r="P173" s="5">
        <f t="shared" si="38"/>
        <v>5.1420166715862529E-3</v>
      </c>
      <c r="Q173" s="43">
        <f t="shared" si="31"/>
        <v>1.3209348450513783E-2</v>
      </c>
      <c r="R173" s="14"/>
      <c r="S173" s="13">
        <f t="shared" si="32"/>
        <v>2.3665933098439541E-2</v>
      </c>
      <c r="T173" s="20" t="b">
        <f t="shared" si="39"/>
        <v>1</v>
      </c>
      <c r="U173" s="13"/>
      <c r="V173" s="13"/>
      <c r="W173" s="13">
        <f t="shared" si="40"/>
        <v>2.8523572065509012E-3</v>
      </c>
    </row>
    <row r="174" spans="1:23" x14ac:dyDescent="0.2">
      <c r="A174" s="1">
        <v>42937</v>
      </c>
      <c r="B174" s="4">
        <v>37.497501</v>
      </c>
      <c r="C174" s="4">
        <v>37.610000999999997</v>
      </c>
      <c r="D174" s="4">
        <v>37.220001000000003</v>
      </c>
      <c r="E174" s="4">
        <v>37.567501</v>
      </c>
      <c r="F174" s="4">
        <v>35.258656000000002</v>
      </c>
      <c r="G174" s="2">
        <v>105010400</v>
      </c>
      <c r="H174" s="4">
        <f t="shared" si="33"/>
        <v>105.0104</v>
      </c>
      <c r="I174" s="10">
        <f t="shared" si="34"/>
        <v>-1.7498000000003344E-2</v>
      </c>
      <c r="J174" s="6" t="b">
        <f t="shared" si="28"/>
        <v>0</v>
      </c>
      <c r="K174" s="5">
        <f t="shared" si="29"/>
        <v>1.0478237225194954E-2</v>
      </c>
      <c r="L174" s="5">
        <f t="shared" si="35"/>
        <v>1.8667910696235539E-3</v>
      </c>
      <c r="M174" s="5">
        <f t="shared" si="30"/>
        <v>5.2695995360129123E-2</v>
      </c>
      <c r="N174" s="4">
        <f t="shared" si="36"/>
        <v>37.142907757486732</v>
      </c>
      <c r="O174" s="4">
        <f t="shared" si="37"/>
        <v>36.928311501503245</v>
      </c>
      <c r="P174" s="5">
        <f t="shared" si="38"/>
        <v>5.7775836341254641E-3</v>
      </c>
      <c r="Q174" s="43">
        <f t="shared" si="31"/>
        <v>2.0755844700320204E-3</v>
      </c>
      <c r="R174" s="14"/>
      <c r="S174" s="13">
        <f t="shared" si="32"/>
        <v>1.2575570161684901E-2</v>
      </c>
      <c r="T174" s="20" t="b">
        <f t="shared" si="39"/>
        <v>1</v>
      </c>
      <c r="U174" s="13">
        <f>(E174-E173)/E173</f>
        <v>-4.6555808076523676E-4</v>
      </c>
      <c r="V174" s="13"/>
      <c r="W174" s="13">
        <f t="shared" si="40"/>
        <v>2.2915071903365542E-3</v>
      </c>
    </row>
    <row r="175" spans="1:23" x14ac:dyDescent="0.2">
      <c r="A175" s="1">
        <v>42940</v>
      </c>
      <c r="B175" s="4">
        <v>37.645000000000003</v>
      </c>
      <c r="C175" s="4">
        <v>38.110000999999997</v>
      </c>
      <c r="D175" s="4">
        <v>37.474997999999999</v>
      </c>
      <c r="E175" s="4">
        <v>38.022499000000003</v>
      </c>
      <c r="F175" s="4">
        <v>35.685679999999998</v>
      </c>
      <c r="G175" s="2">
        <v>85972800</v>
      </c>
      <c r="H175" s="4">
        <f t="shared" si="33"/>
        <v>85.972800000000007</v>
      </c>
      <c r="I175" s="10">
        <f t="shared" si="34"/>
        <v>0.45499800000000334</v>
      </c>
      <c r="J175" s="6" t="b">
        <f t="shared" si="28"/>
        <v>0</v>
      </c>
      <c r="K175" s="5">
        <f t="shared" si="29"/>
        <v>1.6944710710858412E-2</v>
      </c>
      <c r="L175" s="5">
        <f t="shared" si="35"/>
        <v>1.0027865586399263E-2</v>
      </c>
      <c r="M175" s="5">
        <f t="shared" si="30"/>
        <v>4.7746980533528022E-2</v>
      </c>
      <c r="N175" s="4">
        <f t="shared" si="36"/>
        <v>37.289506297905611</v>
      </c>
      <c r="O175" s="4">
        <f t="shared" si="37"/>
        <v>37.023458240502961</v>
      </c>
      <c r="P175" s="5">
        <f t="shared" si="38"/>
        <v>7.1346629069635103E-3</v>
      </c>
      <c r="Q175" s="43">
        <f t="shared" si="31"/>
        <v>4.9743673357457927E-3</v>
      </c>
      <c r="R175" s="14"/>
      <c r="S175" s="13">
        <f t="shared" si="32"/>
        <v>2.2003367262077959E-2</v>
      </c>
      <c r="T175" s="20" t="b">
        <f t="shared" si="39"/>
        <v>0</v>
      </c>
      <c r="U175" s="13">
        <f>(E175-E174)/E174</f>
        <v>1.2111479014800674E-2</v>
      </c>
      <c r="V175" s="13"/>
      <c r="W175" s="13">
        <f t="shared" si="40"/>
        <v>3.9468784020908892E-3</v>
      </c>
    </row>
    <row r="176" spans="1:23" x14ac:dyDescent="0.2">
      <c r="A176" s="1">
        <v>42941</v>
      </c>
      <c r="B176" s="4">
        <v>37.950001</v>
      </c>
      <c r="C176" s="4">
        <v>38.459999000000003</v>
      </c>
      <c r="D176" s="4">
        <v>37.950001</v>
      </c>
      <c r="E176" s="4">
        <v>38.185001</v>
      </c>
      <c r="F176" s="4">
        <v>35.838200000000001</v>
      </c>
      <c r="G176" s="2">
        <v>75415600</v>
      </c>
      <c r="H176" s="4">
        <f t="shared" si="33"/>
        <v>75.415599999999998</v>
      </c>
      <c r="I176" s="10">
        <f t="shared" si="34"/>
        <v>0.16250199999999637</v>
      </c>
      <c r="J176" s="6" t="b">
        <f t="shared" si="28"/>
        <v>1</v>
      </c>
      <c r="K176" s="5">
        <f t="shared" si="29"/>
        <v>1.3438682122827957E-2</v>
      </c>
      <c r="L176" s="5">
        <f t="shared" si="35"/>
        <v>6.1923582030999008E-3</v>
      </c>
      <c r="M176" s="5">
        <f t="shared" si="30"/>
        <v>5.5646928704955759E-2</v>
      </c>
      <c r="N176" s="4">
        <f t="shared" si="36"/>
        <v>37.438755414921346</v>
      </c>
      <c r="O176" s="4">
        <f t="shared" si="37"/>
        <v>37.124461958720097</v>
      </c>
      <c r="P176" s="5">
        <f t="shared" si="38"/>
        <v>8.3948692395897796E-3</v>
      </c>
      <c r="Q176" s="43">
        <f t="shared" si="31"/>
        <v>1.3655517642418633E-2</v>
      </c>
      <c r="R176" s="14"/>
      <c r="S176" s="13">
        <f t="shared" si="32"/>
        <v>2.7277711926065724E-2</v>
      </c>
      <c r="T176" s="20" t="b">
        <f t="shared" si="39"/>
        <v>0</v>
      </c>
      <c r="U176" s="13">
        <f>(E176-E175)/E175</f>
        <v>4.2738379715651078E-3</v>
      </c>
      <c r="V176" s="13">
        <f>(E176-E164)/E164</f>
        <v>5.9370318178405782E-2</v>
      </c>
      <c r="W176" s="13">
        <f t="shared" si="40"/>
        <v>4.0024428273033406E-3</v>
      </c>
    </row>
    <row r="177" spans="1:23" x14ac:dyDescent="0.2">
      <c r="A177" s="1">
        <v>42942</v>
      </c>
      <c r="B177" s="4">
        <v>38.337502000000001</v>
      </c>
      <c r="C177" s="4">
        <v>38.482498</v>
      </c>
      <c r="D177" s="4">
        <v>38.264999000000003</v>
      </c>
      <c r="E177" s="4">
        <v>38.365001999999997</v>
      </c>
      <c r="F177" s="4">
        <v>36.007140999999997</v>
      </c>
      <c r="G177" s="2">
        <v>63124000</v>
      </c>
      <c r="H177" s="4">
        <f t="shared" si="33"/>
        <v>63.124000000000002</v>
      </c>
      <c r="I177" s="10">
        <f t="shared" si="34"/>
        <v>0.18000099999999719</v>
      </c>
      <c r="J177" s="6" t="b">
        <f t="shared" si="28"/>
        <v>1</v>
      </c>
      <c r="K177" s="5">
        <f t="shared" si="29"/>
        <v>5.684019487364851E-3</v>
      </c>
      <c r="L177" s="5">
        <f t="shared" si="35"/>
        <v>7.1731329808593953E-4</v>
      </c>
      <c r="M177" s="5">
        <f t="shared" si="30"/>
        <v>5.9005829321987065E-2</v>
      </c>
      <c r="N177" s="4">
        <f t="shared" si="36"/>
        <v>37.593129845767791</v>
      </c>
      <c r="O177" s="4">
        <f t="shared" si="37"/>
        <v>37.232335005787917</v>
      </c>
      <c r="P177" s="5">
        <f t="shared" si="38"/>
        <v>9.5973610460234771E-3</v>
      </c>
      <c r="Q177" s="43">
        <f t="shared" si="31"/>
        <v>1.787212602378864E-2</v>
      </c>
      <c r="R177" s="14"/>
      <c r="S177" s="13">
        <f t="shared" si="32"/>
        <v>2.3657731023753344E-2</v>
      </c>
      <c r="T177" s="20" t="b">
        <f t="shared" si="39"/>
        <v>0</v>
      </c>
      <c r="U177" s="13"/>
      <c r="V177" s="13"/>
      <c r="W177" s="13">
        <f t="shared" si="40"/>
        <v>4.1233857572337716E-3</v>
      </c>
    </row>
    <row r="178" spans="1:23" x14ac:dyDescent="0.2">
      <c r="A178" s="1">
        <v>42943</v>
      </c>
      <c r="B178" s="4">
        <v>38.4375</v>
      </c>
      <c r="C178" s="4">
        <v>38.497501</v>
      </c>
      <c r="D178" s="4">
        <v>36.825001</v>
      </c>
      <c r="E178" s="4">
        <v>37.639999000000003</v>
      </c>
      <c r="F178" s="4">
        <v>35.326706000000001</v>
      </c>
      <c r="G178" s="2">
        <v>129905200</v>
      </c>
      <c r="H178" s="4">
        <f t="shared" si="33"/>
        <v>129.90520000000001</v>
      </c>
      <c r="I178" s="10">
        <f t="shared" si="34"/>
        <v>-0.72500299999999385</v>
      </c>
      <c r="J178" s="6" t="b">
        <f t="shared" si="28"/>
        <v>1</v>
      </c>
      <c r="K178" s="5">
        <f t="shared" si="29"/>
        <v>4.5417514041615356E-2</v>
      </c>
      <c r="L178" s="5">
        <f t="shared" si="35"/>
        <v>-2.0747993495934879E-2</v>
      </c>
      <c r="M178" s="5">
        <f t="shared" si="30"/>
        <v>4.0686896383247857E-2</v>
      </c>
      <c r="N178" s="4">
        <f t="shared" si="36"/>
        <v>37.600941371473162</v>
      </c>
      <c r="O178" s="4">
        <f t="shared" si="37"/>
        <v>37.267784048762884</v>
      </c>
      <c r="P178" s="5">
        <f t="shared" si="38"/>
        <v>8.8603452615427236E-3</v>
      </c>
      <c r="Q178" s="43">
        <f t="shared" si="31"/>
        <v>-2.0636195349668752E-2</v>
      </c>
      <c r="R178" s="14"/>
      <c r="S178" s="13">
        <f t="shared" si="32"/>
        <v>2.3844073999887503E-2</v>
      </c>
      <c r="T178" s="20" t="b">
        <f t="shared" si="39"/>
        <v>1</v>
      </c>
      <c r="U178" s="13"/>
      <c r="V178" s="13"/>
      <c r="W178" s="13">
        <f t="shared" si="40"/>
        <v>2.0779131020532576E-4</v>
      </c>
    </row>
    <row r="179" spans="1:23" x14ac:dyDescent="0.2">
      <c r="A179" s="1">
        <v>42944</v>
      </c>
      <c r="B179" s="4">
        <v>37.472499999999997</v>
      </c>
      <c r="C179" s="4">
        <v>37.557499</v>
      </c>
      <c r="D179" s="4">
        <v>37.297500999999997</v>
      </c>
      <c r="E179" s="4">
        <v>37.375</v>
      </c>
      <c r="F179" s="4">
        <v>35.077979999999997</v>
      </c>
      <c r="G179" s="2">
        <v>68854800</v>
      </c>
      <c r="H179" s="4">
        <f t="shared" si="33"/>
        <v>68.854799999999997</v>
      </c>
      <c r="I179" s="10">
        <f t="shared" si="34"/>
        <v>-0.26499900000000309</v>
      </c>
      <c r="J179" s="6" t="b">
        <f t="shared" si="28"/>
        <v>1</v>
      </c>
      <c r="K179" s="5">
        <f t="shared" si="29"/>
        <v>6.9709227972137621E-3</v>
      </c>
      <c r="L179" s="5">
        <f t="shared" si="35"/>
        <v>-2.6019080659149137E-3</v>
      </c>
      <c r="M179" s="5">
        <f t="shared" si="30"/>
        <v>5.9508571365143217E-2</v>
      </c>
      <c r="N179" s="4">
        <f t="shared" si="36"/>
        <v>37.563284476227636</v>
      </c>
      <c r="O179" s="4">
        <f t="shared" si="37"/>
        <v>37.277107174957415</v>
      </c>
      <c r="P179" s="5">
        <f t="shared" si="38"/>
        <v>7.6185377626211631E-3</v>
      </c>
      <c r="Q179" s="43">
        <f t="shared" si="31"/>
        <v>-7.0756186508622162E-3</v>
      </c>
      <c r="R179" s="14"/>
      <c r="S179" s="13">
        <f t="shared" si="32"/>
        <v>-1.5401944500614083E-4</v>
      </c>
      <c r="T179" s="20" t="b">
        <f t="shared" si="39"/>
        <v>1</v>
      </c>
      <c r="U179" s="13"/>
      <c r="V179" s="13"/>
      <c r="W179" s="13">
        <f t="shared" si="40"/>
        <v>-1.0014880976914884E-3</v>
      </c>
    </row>
    <row r="180" spans="1:23" x14ac:dyDescent="0.2">
      <c r="A180" s="1">
        <v>42947</v>
      </c>
      <c r="B180" s="4">
        <v>37.474997999999999</v>
      </c>
      <c r="C180" s="4">
        <v>37.582500000000003</v>
      </c>
      <c r="D180" s="4">
        <v>37.032501000000003</v>
      </c>
      <c r="E180" s="4">
        <v>37.182499</v>
      </c>
      <c r="F180" s="4">
        <v>34.897311999999999</v>
      </c>
      <c r="G180" s="2">
        <v>79383600</v>
      </c>
      <c r="H180" s="4">
        <f t="shared" si="33"/>
        <v>79.383600000000001</v>
      </c>
      <c r="I180" s="10">
        <f t="shared" si="34"/>
        <v>-0.19250100000000003</v>
      </c>
      <c r="J180" s="6" t="b">
        <f t="shared" si="28"/>
        <v>1</v>
      </c>
      <c r="K180" s="5">
        <f t="shared" si="29"/>
        <v>1.4851791943514688E-2</v>
      </c>
      <c r="L180" s="5">
        <f t="shared" si="35"/>
        <v>-7.8051772010768192E-3</v>
      </c>
      <c r="M180" s="5">
        <f t="shared" si="30"/>
        <v>5.7657164445901285E-2</v>
      </c>
      <c r="N180" s="4">
        <f t="shared" si="36"/>
        <v>37.499820230189698</v>
      </c>
      <c r="O180" s="4">
        <f t="shared" si="37"/>
        <v>37.268880377135034</v>
      </c>
      <c r="P180" s="5">
        <f t="shared" si="38"/>
        <v>6.1584256040977886E-3</v>
      </c>
      <c r="Q180" s="43">
        <f t="shared" si="31"/>
        <v>-1.2461905879044015E-2</v>
      </c>
      <c r="R180" s="14"/>
      <c r="S180" s="13">
        <f t="shared" si="32"/>
        <v>2.2048044311354493E-3</v>
      </c>
      <c r="T180" s="20" t="b">
        <f t="shared" si="39"/>
        <v>1</v>
      </c>
      <c r="U180" s="13"/>
      <c r="V180" s="13"/>
      <c r="W180" s="13">
        <f t="shared" si="40"/>
        <v>-1.6895286693606971E-3</v>
      </c>
    </row>
    <row r="181" spans="1:23" x14ac:dyDescent="0.2">
      <c r="A181" s="1">
        <v>42948</v>
      </c>
      <c r="B181" s="4">
        <v>37.275002000000001</v>
      </c>
      <c r="C181" s="4">
        <v>37.555</v>
      </c>
      <c r="D181" s="4">
        <v>37.102500999999997</v>
      </c>
      <c r="E181" s="4">
        <v>37.512501</v>
      </c>
      <c r="F181" s="4">
        <v>35.207034999999998</v>
      </c>
      <c r="G181" s="2">
        <v>141474400</v>
      </c>
      <c r="H181" s="4">
        <f t="shared" si="33"/>
        <v>141.4744</v>
      </c>
      <c r="I181" s="10">
        <f t="shared" si="34"/>
        <v>0.33000200000000035</v>
      </c>
      <c r="J181" s="6" t="b">
        <f t="shared" si="28"/>
        <v>0</v>
      </c>
      <c r="K181" s="5">
        <f t="shared" si="29"/>
        <v>1.2195916388493679E-2</v>
      </c>
      <c r="L181" s="5">
        <f t="shared" si="35"/>
        <v>6.3715355400919809E-3</v>
      </c>
      <c r="M181" s="5">
        <f t="shared" si="30"/>
        <v>5.1087283846444724E-2</v>
      </c>
      <c r="N181" s="4">
        <f t="shared" si="36"/>
        <v>37.501933691824746</v>
      </c>
      <c r="O181" s="4">
        <f t="shared" si="37"/>
        <v>37.290064779123291</v>
      </c>
      <c r="P181" s="5">
        <f t="shared" si="38"/>
        <v>5.6495463525295837E-3</v>
      </c>
      <c r="Q181" s="43">
        <f t="shared" si="31"/>
        <v>-1.0650989229172042E-2</v>
      </c>
      <c r="R181" s="14"/>
      <c r="S181" s="13">
        <f t="shared" si="32"/>
        <v>1.4150285852279083E-3</v>
      </c>
      <c r="T181" s="20" t="b">
        <f t="shared" si="39"/>
        <v>0</v>
      </c>
      <c r="U181" s="13"/>
      <c r="V181" s="13"/>
      <c r="W181" s="13">
        <f t="shared" si="40"/>
        <v>5.6359247113044254E-5</v>
      </c>
    </row>
    <row r="182" spans="1:23" x14ac:dyDescent="0.2">
      <c r="A182" s="1">
        <v>42949</v>
      </c>
      <c r="B182" s="4">
        <v>39.82</v>
      </c>
      <c r="C182" s="4">
        <v>39.9375</v>
      </c>
      <c r="D182" s="4">
        <v>39.040000999999997</v>
      </c>
      <c r="E182" s="4">
        <v>39.284999999999997</v>
      </c>
      <c r="F182" s="4">
        <v>36.87059</v>
      </c>
      <c r="G182" s="2">
        <v>279747200</v>
      </c>
      <c r="H182" s="4">
        <f t="shared" si="33"/>
        <v>279.74720000000002</v>
      </c>
      <c r="I182" s="10">
        <f t="shared" si="34"/>
        <v>1.7724989999999963</v>
      </c>
      <c r="J182" s="6" t="b">
        <f t="shared" si="28"/>
        <v>1</v>
      </c>
      <c r="K182" s="5">
        <f t="shared" si="29"/>
        <v>2.2989215599661574E-2</v>
      </c>
      <c r="L182" s="5">
        <f t="shared" si="35"/>
        <v>-1.3435459568056345E-2</v>
      </c>
      <c r="M182" s="5">
        <f t="shared" si="30"/>
        <v>5.5568927879894182E-2</v>
      </c>
      <c r="N182" s="4">
        <f t="shared" si="36"/>
        <v>37.799111409853957</v>
      </c>
      <c r="O182" s="4">
        <f t="shared" si="37"/>
        <v>37.463537407025612</v>
      </c>
      <c r="P182" s="5">
        <f t="shared" si="38"/>
        <v>8.8778278195413667E-3</v>
      </c>
      <c r="Q182" s="43">
        <f t="shared" si="31"/>
        <v>3.2828538657724865E-2</v>
      </c>
      <c r="R182" s="14"/>
      <c r="S182" s="13">
        <f t="shared" si="32"/>
        <v>5.6572456610410701E-2</v>
      </c>
      <c r="T182" s="20" t="b">
        <f t="shared" si="39"/>
        <v>0</v>
      </c>
      <c r="U182" s="13"/>
      <c r="V182" s="13"/>
      <c r="W182" s="13">
        <f t="shared" si="40"/>
        <v>7.924330528428036E-3</v>
      </c>
    </row>
    <row r="183" spans="1:23" x14ac:dyDescent="0.2">
      <c r="A183" s="1">
        <v>42950</v>
      </c>
      <c r="B183" s="4">
        <v>39.262501</v>
      </c>
      <c r="C183" s="4">
        <v>39.302501999999997</v>
      </c>
      <c r="D183" s="4">
        <v>38.755001</v>
      </c>
      <c r="E183" s="4">
        <v>38.892502</v>
      </c>
      <c r="F183" s="4">
        <v>36.502215999999997</v>
      </c>
      <c r="G183" s="2">
        <v>108389200</v>
      </c>
      <c r="H183" s="4">
        <f t="shared" si="33"/>
        <v>108.3892</v>
      </c>
      <c r="I183" s="10">
        <f t="shared" si="34"/>
        <v>-0.39249799999999624</v>
      </c>
      <c r="J183" s="6" t="b">
        <f t="shared" si="28"/>
        <v>1</v>
      </c>
      <c r="K183" s="5">
        <f t="shared" si="29"/>
        <v>1.4127234830931805E-2</v>
      </c>
      <c r="L183" s="5">
        <f t="shared" si="35"/>
        <v>-9.4237246883483033E-3</v>
      </c>
      <c r="M183" s="5">
        <f t="shared" si="30"/>
        <v>5.8128885095371383E-2</v>
      </c>
      <c r="N183" s="4">
        <f t="shared" si="36"/>
        <v>37.981343174878297</v>
      </c>
      <c r="O183" s="4">
        <f t="shared" si="37"/>
        <v>37.587795197719039</v>
      </c>
      <c r="P183" s="5">
        <f t="shared" si="38"/>
        <v>1.036161294631517E-2</v>
      </c>
      <c r="Q183" s="43">
        <f t="shared" si="31"/>
        <v>2.0369417204640014E-2</v>
      </c>
      <c r="R183" s="14"/>
      <c r="S183" s="13">
        <f t="shared" si="32"/>
        <v>3.478441557579099E-2</v>
      </c>
      <c r="T183" s="20" t="b">
        <f t="shared" si="39"/>
        <v>1</v>
      </c>
      <c r="U183" s="13"/>
      <c r="V183" s="13"/>
      <c r="W183" s="13">
        <f t="shared" si="40"/>
        <v>4.8210594965688545E-3</v>
      </c>
    </row>
    <row r="184" spans="1:23" x14ac:dyDescent="0.2">
      <c r="A184" s="1">
        <v>42951</v>
      </c>
      <c r="B184" s="4">
        <v>39.017502</v>
      </c>
      <c r="C184" s="4">
        <v>39.349997999999999</v>
      </c>
      <c r="D184" s="4">
        <v>38.922500999999997</v>
      </c>
      <c r="E184" s="4">
        <v>39.097499999999997</v>
      </c>
      <c r="F184" s="4">
        <v>36.694617999999998</v>
      </c>
      <c r="G184" s="2">
        <v>82239600</v>
      </c>
      <c r="H184" s="4">
        <f t="shared" si="33"/>
        <v>82.239599999999996</v>
      </c>
      <c r="I184" s="10">
        <f t="shared" si="34"/>
        <v>0.20499799999999624</v>
      </c>
      <c r="J184" s="6" t="b">
        <f t="shared" si="28"/>
        <v>1</v>
      </c>
      <c r="K184" s="5">
        <f t="shared" si="29"/>
        <v>1.0983287019505825E-2</v>
      </c>
      <c r="L184" s="5">
        <f t="shared" si="35"/>
        <v>2.0503106528961348E-3</v>
      </c>
      <c r="M184" s="5">
        <f t="shared" si="30"/>
        <v>5.7238947723323295E-2</v>
      </c>
      <c r="N184" s="4">
        <f t="shared" si="36"/>
        <v>38.167369312398577</v>
      </c>
      <c r="O184" s="4">
        <f t="shared" si="37"/>
        <v>37.71907387617825</v>
      </c>
      <c r="P184" s="5">
        <f t="shared" si="38"/>
        <v>1.1745515719227198E-2</v>
      </c>
      <c r="Q184" s="43">
        <f t="shared" si="31"/>
        <v>1.9784745482998668E-2</v>
      </c>
      <c r="R184" s="45"/>
      <c r="S184" s="13">
        <f t="shared" si="32"/>
        <v>3.0985334040752141E-2</v>
      </c>
      <c r="T184" s="20" t="b">
        <f t="shared" si="39"/>
        <v>0</v>
      </c>
      <c r="U184" s="13"/>
      <c r="V184" s="13"/>
      <c r="W184" s="13">
        <f t="shared" si="40"/>
        <v>4.8978293543689485E-3</v>
      </c>
    </row>
    <row r="185" spans="1:23" x14ac:dyDescent="0.2">
      <c r="A185" s="1">
        <v>42954</v>
      </c>
      <c r="B185" s="4">
        <v>39.264999000000003</v>
      </c>
      <c r="C185" s="4">
        <v>39.729999999999997</v>
      </c>
      <c r="D185" s="4">
        <v>39.167499999999997</v>
      </c>
      <c r="E185" s="4">
        <v>39.702499000000003</v>
      </c>
      <c r="F185" s="4">
        <v>37.262439999999998</v>
      </c>
      <c r="G185" s="2">
        <v>87481200</v>
      </c>
      <c r="H185" s="4">
        <f t="shared" si="33"/>
        <v>87.481200000000001</v>
      </c>
      <c r="I185" s="10">
        <f t="shared" si="34"/>
        <v>0.6049990000000065</v>
      </c>
      <c r="J185" s="6" t="b">
        <f t="shared" si="28"/>
        <v>0</v>
      </c>
      <c r="K185" s="5">
        <f t="shared" si="29"/>
        <v>1.4361396566030511E-2</v>
      </c>
      <c r="L185" s="5">
        <f t="shared" si="35"/>
        <v>1.1142238918686842E-2</v>
      </c>
      <c r="M185" s="5">
        <f t="shared" si="30"/>
        <v>4.863879491925701E-2</v>
      </c>
      <c r="N185" s="4">
        <f t="shared" si="36"/>
        <v>38.423224260332148</v>
      </c>
      <c r="O185" s="4">
        <f t="shared" si="37"/>
        <v>37.891545626075796</v>
      </c>
      <c r="P185" s="5">
        <f t="shared" si="38"/>
        <v>1.3837428911588059E-2</v>
      </c>
      <c r="Q185" s="43">
        <f t="shared" si="31"/>
        <v>1.9370465493085482E-2</v>
      </c>
      <c r="R185" s="45"/>
      <c r="S185" s="13">
        <f t="shared" si="32"/>
        <v>3.4010048995730804E-2</v>
      </c>
      <c r="T185" s="20" t="b">
        <f t="shared" si="39"/>
        <v>0</v>
      </c>
      <c r="U185" s="13"/>
      <c r="V185" s="13"/>
      <c r="W185" s="13">
        <f t="shared" si="40"/>
        <v>6.703499678990376E-3</v>
      </c>
    </row>
    <row r="186" spans="1:23" x14ac:dyDescent="0.2">
      <c r="A186" s="1">
        <v>42955</v>
      </c>
      <c r="B186" s="4">
        <v>39.650002000000001</v>
      </c>
      <c r="C186" s="4">
        <v>40.457500000000003</v>
      </c>
      <c r="D186" s="4">
        <v>39.567501</v>
      </c>
      <c r="E186" s="4">
        <v>40.020000000000003</v>
      </c>
      <c r="F186" s="4">
        <v>37.560431999999999</v>
      </c>
      <c r="G186" s="2">
        <v>144823600</v>
      </c>
      <c r="H186" s="4">
        <f t="shared" si="33"/>
        <v>144.8236</v>
      </c>
      <c r="I186" s="10">
        <f t="shared" si="34"/>
        <v>0.31750100000000003</v>
      </c>
      <c r="J186" s="6" t="b">
        <f t="shared" si="28"/>
        <v>0</v>
      </c>
      <c r="K186" s="5">
        <f t="shared" si="29"/>
        <v>2.2493181967696244E-2</v>
      </c>
      <c r="L186" s="5">
        <f t="shared" si="35"/>
        <v>9.3316010425422546E-3</v>
      </c>
      <c r="M186" s="5">
        <f t="shared" si="30"/>
        <v>5.072518984709197E-2</v>
      </c>
      <c r="N186" s="4">
        <f t="shared" si="36"/>
        <v>38.689353550276792</v>
      </c>
      <c r="O186" s="4">
        <f t="shared" si="37"/>
        <v>38.076628615112682</v>
      </c>
      <c r="P186" s="5">
        <f t="shared" si="38"/>
        <v>1.5837042466162535E-2</v>
      </c>
      <c r="Q186" s="43">
        <f t="shared" si="31"/>
        <v>2.2697392671140296E-2</v>
      </c>
      <c r="R186" s="14"/>
      <c r="S186" s="13">
        <f t="shared" si="32"/>
        <v>4.5701111222380755E-2</v>
      </c>
      <c r="T186" s="20" t="b">
        <f t="shared" si="39"/>
        <v>0</v>
      </c>
      <c r="U186" s="13"/>
      <c r="V186" s="13"/>
      <c r="W186" s="13">
        <f t="shared" si="40"/>
        <v>6.9262612669232339E-3</v>
      </c>
    </row>
    <row r="187" spans="1:23" x14ac:dyDescent="0.2">
      <c r="A187" s="1">
        <v>42956</v>
      </c>
      <c r="B187" s="4">
        <v>39.814999</v>
      </c>
      <c r="C187" s="4">
        <v>40.317501</v>
      </c>
      <c r="D187" s="4">
        <v>39.777500000000003</v>
      </c>
      <c r="E187" s="4">
        <v>40.264999000000003</v>
      </c>
      <c r="F187" s="4">
        <v>37.790374999999997</v>
      </c>
      <c r="G187" s="2">
        <v>104526000</v>
      </c>
      <c r="H187" s="4">
        <f t="shared" si="33"/>
        <v>104.526</v>
      </c>
      <c r="I187" s="10">
        <f t="shared" si="34"/>
        <v>0.24499899999999997</v>
      </c>
      <c r="J187" s="6" t="b">
        <f t="shared" si="28"/>
        <v>0</v>
      </c>
      <c r="K187" s="5">
        <f t="shared" si="29"/>
        <v>1.3575538935327675E-2</v>
      </c>
      <c r="L187" s="5">
        <f t="shared" si="35"/>
        <v>1.1302273296553464E-2</v>
      </c>
      <c r="M187" s="5">
        <f t="shared" si="30"/>
        <v>4.9956005279366625E-2</v>
      </c>
      <c r="N187" s="4">
        <f t="shared" si="36"/>
        <v>38.95196112523066</v>
      </c>
      <c r="O187" s="4">
        <f t="shared" si="37"/>
        <v>38.266921692059405</v>
      </c>
      <c r="P187" s="5">
        <f t="shared" si="38"/>
        <v>1.7586776464703573E-2</v>
      </c>
      <c r="Q187" s="43">
        <f t="shared" si="31"/>
        <v>2.1193769220379775E-2</v>
      </c>
      <c r="R187" s="47"/>
      <c r="S187" s="13">
        <f t="shared" si="32"/>
        <v>3.5057024994945063E-2</v>
      </c>
      <c r="T187" s="20" t="b">
        <f t="shared" si="39"/>
        <v>0</v>
      </c>
      <c r="U187" s="13">
        <f>(E187-E186)/E186</f>
        <v>6.1219140429785096E-3</v>
      </c>
      <c r="V187" s="13"/>
      <c r="W187" s="13">
        <f t="shared" si="40"/>
        <v>6.7875927317475118E-3</v>
      </c>
    </row>
    <row r="188" spans="1:23" x14ac:dyDescent="0.2">
      <c r="A188" s="1">
        <v>42957</v>
      </c>
      <c r="B188" s="4">
        <v>39.974997999999999</v>
      </c>
      <c r="C188" s="4">
        <v>40</v>
      </c>
      <c r="D188" s="4">
        <v>38.657501000000003</v>
      </c>
      <c r="E188" s="4">
        <v>38.830002</v>
      </c>
      <c r="F188" s="4">
        <v>36.586680999999999</v>
      </c>
      <c r="G188" s="2">
        <v>163217200</v>
      </c>
      <c r="H188" s="4">
        <f t="shared" si="33"/>
        <v>163.21719999999999</v>
      </c>
      <c r="I188" s="10">
        <f t="shared" si="34"/>
        <v>-1.4349970000000027</v>
      </c>
      <c r="J188" s="6" t="b">
        <f t="shared" si="28"/>
        <v>1</v>
      </c>
      <c r="K188" s="5">
        <f t="shared" si="29"/>
        <v>3.4728033765038163E-2</v>
      </c>
      <c r="L188" s="5">
        <f t="shared" si="35"/>
        <v>-2.8642803184130216E-2</v>
      </c>
      <c r="M188" s="5">
        <f t="shared" si="30"/>
        <v>5.3568387672033028E-2</v>
      </c>
      <c r="N188" s="4">
        <f t="shared" si="36"/>
        <v>38.931634604358884</v>
      </c>
      <c r="O188" s="4">
        <f t="shared" si="37"/>
        <v>38.315885197097721</v>
      </c>
      <c r="P188" s="5">
        <f t="shared" si="38"/>
        <v>1.5816171437924208E-2</v>
      </c>
      <c r="Q188" s="43">
        <f t="shared" si="31"/>
        <v>-7.0414100806388321E-3</v>
      </c>
      <c r="R188" s="14"/>
      <c r="S188" s="13">
        <f t="shared" si="32"/>
        <v>2.7442089357365421E-2</v>
      </c>
      <c r="T188" s="20" t="b">
        <f t="shared" si="39"/>
        <v>1</v>
      </c>
      <c r="U188" s="13">
        <f>(E188-E187)/E187</f>
        <v>-3.5638818716970604E-2</v>
      </c>
      <c r="V188" s="13"/>
      <c r="W188" s="13">
        <f t="shared" si="40"/>
        <v>-5.2183562225344301E-4</v>
      </c>
    </row>
    <row r="189" spans="1:23" x14ac:dyDescent="0.2">
      <c r="A189" s="1">
        <v>42958</v>
      </c>
      <c r="B189" s="4">
        <v>39.150002000000001</v>
      </c>
      <c r="C189" s="4">
        <v>39.642502</v>
      </c>
      <c r="D189" s="4">
        <v>39.017502</v>
      </c>
      <c r="E189" s="4">
        <v>39.369999</v>
      </c>
      <c r="F189" s="4">
        <v>37.095458999999998</v>
      </c>
      <c r="G189" s="2">
        <v>105028400</v>
      </c>
      <c r="H189" s="4">
        <f t="shared" si="33"/>
        <v>105.0284</v>
      </c>
      <c r="I189" s="10">
        <f t="shared" si="34"/>
        <v>0.53999699999999962</v>
      </c>
      <c r="J189" s="6" t="b">
        <f t="shared" si="28"/>
        <v>0</v>
      </c>
      <c r="K189" s="5">
        <f t="shared" si="29"/>
        <v>1.6018452437062732E-2</v>
      </c>
      <c r="L189" s="5">
        <f t="shared" si="35"/>
        <v>5.6193356005447802E-3</v>
      </c>
      <c r="M189" s="5">
        <f t="shared" si="30"/>
        <v>4.9261047003983038E-2</v>
      </c>
      <c r="N189" s="4">
        <f t="shared" si="36"/>
        <v>39.004695336965739</v>
      </c>
      <c r="O189" s="4">
        <f t="shared" si="37"/>
        <v>38.407547266915309</v>
      </c>
      <c r="P189" s="5">
        <f t="shared" si="38"/>
        <v>1.5309645797553449E-2</v>
      </c>
      <c r="Q189" s="43">
        <f t="shared" si="31"/>
        <v>3.2833644574386384E-4</v>
      </c>
      <c r="R189" s="14"/>
      <c r="S189" s="13">
        <f t="shared" si="32"/>
        <v>1.6352048324546096E-2</v>
      </c>
      <c r="T189" s="20" t="b">
        <f t="shared" si="39"/>
        <v>0</v>
      </c>
      <c r="U189" s="13">
        <f>(E189-E188)/E188</f>
        <v>1.3906695137435213E-2</v>
      </c>
      <c r="V189" s="13"/>
      <c r="W189" s="13">
        <f t="shared" si="40"/>
        <v>1.8766417939891746E-3</v>
      </c>
    </row>
    <row r="190" spans="1:23" x14ac:dyDescent="0.2">
      <c r="A190" s="1">
        <v>42961</v>
      </c>
      <c r="B190" s="4">
        <v>39.830002</v>
      </c>
      <c r="C190" s="4">
        <v>40.052501999999997</v>
      </c>
      <c r="D190" s="4">
        <v>39.6875</v>
      </c>
      <c r="E190" s="4">
        <v>39.962502000000001</v>
      </c>
      <c r="F190" s="4">
        <v>37.653751</v>
      </c>
      <c r="G190" s="2">
        <v>88490800</v>
      </c>
      <c r="H190" s="4">
        <f t="shared" si="33"/>
        <v>88.490799999999993</v>
      </c>
      <c r="I190" s="10">
        <f t="shared" si="34"/>
        <v>0.59250300000000067</v>
      </c>
      <c r="J190" s="6" t="b">
        <f t="shared" si="28"/>
        <v>0</v>
      </c>
      <c r="K190" s="5">
        <f t="shared" si="29"/>
        <v>9.1969007874014973E-3</v>
      </c>
      <c r="L190" s="5">
        <f t="shared" si="35"/>
        <v>3.3266380453608885E-3</v>
      </c>
      <c r="M190" s="5">
        <f t="shared" si="30"/>
        <v>5.1244069291338588E-2</v>
      </c>
      <c r="N190" s="4">
        <f t="shared" si="36"/>
        <v>39.164329780804785</v>
      </c>
      <c r="O190" s="4">
        <f t="shared" si="37"/>
        <v>38.542760721966154</v>
      </c>
      <c r="P190" s="5">
        <f t="shared" si="38"/>
        <v>1.5870795244484797E-2</v>
      </c>
      <c r="Q190" s="43">
        <f t="shared" si="31"/>
        <v>1.3358334538680943E-2</v>
      </c>
      <c r="R190" s="14"/>
      <c r="S190" s="13">
        <f t="shared" si="32"/>
        <v>2.2678090603519607E-2</v>
      </c>
      <c r="T190" s="20" t="b">
        <f t="shared" si="39"/>
        <v>0</v>
      </c>
      <c r="U190" s="13"/>
      <c r="V190" s="13"/>
      <c r="W190" s="13">
        <f t="shared" si="40"/>
        <v>4.0926981344155356E-3</v>
      </c>
    </row>
    <row r="191" spans="1:23" x14ac:dyDescent="0.2">
      <c r="A191" s="1">
        <v>42962</v>
      </c>
      <c r="B191" s="4">
        <v>40.165000999999997</v>
      </c>
      <c r="C191" s="4">
        <v>40.549999</v>
      </c>
      <c r="D191" s="4">
        <v>40.034999999999997</v>
      </c>
      <c r="E191" s="4">
        <v>40.400002000000001</v>
      </c>
      <c r="F191" s="4">
        <v>38.065978999999999</v>
      </c>
      <c r="G191" s="2">
        <v>117862000</v>
      </c>
      <c r="H191" s="4">
        <f t="shared" si="33"/>
        <v>117.86199999999999</v>
      </c>
      <c r="I191" s="10">
        <f t="shared" si="34"/>
        <v>0.4375</v>
      </c>
      <c r="J191" s="6" t="b">
        <f t="shared" si="28"/>
        <v>0</v>
      </c>
      <c r="K191" s="5">
        <f t="shared" si="29"/>
        <v>1.2863719245660125E-2</v>
      </c>
      <c r="L191" s="5">
        <f t="shared" si="35"/>
        <v>5.8508899327552374E-3</v>
      </c>
      <c r="M191" s="5">
        <f t="shared" si="30"/>
        <v>4.9182490320969101E-2</v>
      </c>
      <c r="N191" s="4">
        <f t="shared" si="36"/>
        <v>39.370275150670651</v>
      </c>
      <c r="O191" s="4">
        <f t="shared" si="37"/>
        <v>38.704259963534312</v>
      </c>
      <c r="P191" s="5">
        <f t="shared" si="38"/>
        <v>1.6916701358765919E-2</v>
      </c>
      <c r="Q191" s="43">
        <f t="shared" si="31"/>
        <v>1.6883926941974214E-2</v>
      </c>
      <c r="R191" s="14"/>
      <c r="S191" s="13">
        <f t="shared" si="32"/>
        <v>2.9964836283580133E-2</v>
      </c>
      <c r="T191" s="20" t="b">
        <f t="shared" si="39"/>
        <v>0</v>
      </c>
      <c r="U191" s="13"/>
      <c r="V191" s="13"/>
      <c r="W191" s="13">
        <f t="shared" si="40"/>
        <v>5.2584934050576727E-3</v>
      </c>
    </row>
    <row r="192" spans="1:23" x14ac:dyDescent="0.2">
      <c r="A192" s="1">
        <v>42963</v>
      </c>
      <c r="B192" s="4">
        <v>40.485000999999997</v>
      </c>
      <c r="C192" s="4">
        <v>40.627499</v>
      </c>
      <c r="D192" s="4">
        <v>40.037497999999999</v>
      </c>
      <c r="E192" s="4">
        <v>40.237499</v>
      </c>
      <c r="F192" s="4">
        <v>37.912857000000002</v>
      </c>
      <c r="G192" s="2">
        <v>110686400</v>
      </c>
      <c r="H192" s="4">
        <f t="shared" si="33"/>
        <v>110.68640000000001</v>
      </c>
      <c r="I192" s="10">
        <f t="shared" si="34"/>
        <v>-0.16250300000000095</v>
      </c>
      <c r="J192" s="6" t="b">
        <f t="shared" si="28"/>
        <v>1</v>
      </c>
      <c r="K192" s="5">
        <f t="shared" si="29"/>
        <v>1.4736210539429834E-2</v>
      </c>
      <c r="L192" s="5">
        <f t="shared" si="35"/>
        <v>-6.1134245742021157E-3</v>
      </c>
      <c r="M192" s="5">
        <f t="shared" si="30"/>
        <v>5.3066278017672254E-2</v>
      </c>
      <c r="N192" s="4">
        <f t="shared" si="36"/>
        <v>39.514812458892209</v>
      </c>
      <c r="O192" s="4">
        <f t="shared" si="37"/>
        <v>38.837585097140021</v>
      </c>
      <c r="P192" s="5">
        <f t="shared" si="38"/>
        <v>1.7138569554308685E-2</v>
      </c>
      <c r="Q192" s="43">
        <f t="shared" si="31"/>
        <v>1.3227585013886817E-2</v>
      </c>
      <c r="R192" s="14"/>
      <c r="S192" s="13">
        <f t="shared" si="32"/>
        <v>2.8158720031009492E-2</v>
      </c>
      <c r="T192" s="20" t="b">
        <f t="shared" si="39"/>
        <v>1</v>
      </c>
      <c r="U192" s="13"/>
      <c r="V192" s="13"/>
      <c r="W192" s="13">
        <f t="shared" si="40"/>
        <v>3.671229313699528E-3</v>
      </c>
    </row>
    <row r="193" spans="1:23" x14ac:dyDescent="0.2">
      <c r="A193" s="1">
        <v>42964</v>
      </c>
      <c r="B193" s="4">
        <v>40.130001</v>
      </c>
      <c r="C193" s="4">
        <v>40.177501999999997</v>
      </c>
      <c r="D193" s="4">
        <v>39.459999000000003</v>
      </c>
      <c r="E193" s="4">
        <v>39.465000000000003</v>
      </c>
      <c r="F193" s="4">
        <v>37.184989999999999</v>
      </c>
      <c r="G193" s="2">
        <v>111762400</v>
      </c>
      <c r="H193" s="4">
        <f t="shared" si="33"/>
        <v>111.7624</v>
      </c>
      <c r="I193" s="10">
        <f t="shared" si="34"/>
        <v>-0.77249899999999627</v>
      </c>
      <c r="J193" s="6" t="b">
        <f t="shared" si="28"/>
        <v>1</v>
      </c>
      <c r="K193" s="5">
        <f t="shared" si="29"/>
        <v>1.8183046583452614E-2</v>
      </c>
      <c r="L193" s="5">
        <f t="shared" si="35"/>
        <v>-1.6571168288782166E-2</v>
      </c>
      <c r="M193" s="5">
        <f t="shared" si="30"/>
        <v>5.7653549357667346E-2</v>
      </c>
      <c r="N193" s="4">
        <f t="shared" si="36"/>
        <v>39.506510382410177</v>
      </c>
      <c r="O193" s="4">
        <f t="shared" si="37"/>
        <v>38.892142914780017</v>
      </c>
      <c r="P193" s="5">
        <f t="shared" si="38"/>
        <v>1.5551043655419896E-2</v>
      </c>
      <c r="Q193" s="43">
        <f t="shared" si="31"/>
        <v>-1.1773093082623203E-3</v>
      </c>
      <c r="R193" s="14"/>
      <c r="S193" s="13">
        <f t="shared" si="32"/>
        <v>1.6984330205195027E-2</v>
      </c>
      <c r="T193" s="20" t="b">
        <f t="shared" si="39"/>
        <v>1</v>
      </c>
      <c r="U193" s="13"/>
      <c r="V193" s="13"/>
      <c r="W193" s="13">
        <f t="shared" si="40"/>
        <v>-2.1010036402598677E-4</v>
      </c>
    </row>
    <row r="194" spans="1:23" x14ac:dyDescent="0.2">
      <c r="A194" s="1">
        <v>42965</v>
      </c>
      <c r="B194" s="4">
        <v>39.465000000000003</v>
      </c>
      <c r="C194" s="4">
        <v>39.875</v>
      </c>
      <c r="D194" s="4">
        <v>39.18</v>
      </c>
      <c r="E194" s="4">
        <v>39.375</v>
      </c>
      <c r="F194" s="4">
        <v>37.100185000000003</v>
      </c>
      <c r="G194" s="2">
        <v>109712400</v>
      </c>
      <c r="H194" s="4">
        <f t="shared" si="33"/>
        <v>109.7124</v>
      </c>
      <c r="I194" s="10">
        <f t="shared" si="34"/>
        <v>-9.0000000000003411E-2</v>
      </c>
      <c r="J194" s="6" t="b">
        <f t="shared" ref="J194:J252" si="42">(E194-D194)&lt;(C194-E194)</f>
        <v>1</v>
      </c>
      <c r="K194" s="5">
        <f t="shared" ref="K194:K252" si="43">(C194-D194)/D194</f>
        <v>1.7738642164369583E-2</v>
      </c>
      <c r="L194" s="5">
        <f t="shared" si="35"/>
        <v>-2.2805017103763692E-3</v>
      </c>
      <c r="M194" s="5">
        <f t="shared" ref="M194:M252" si="44">(D194-F194)/D194</f>
        <v>5.30835885655946E-2</v>
      </c>
      <c r="N194" s="4">
        <f t="shared" si="36"/>
        <v>39.484591985341815</v>
      </c>
      <c r="O194" s="4">
        <f t="shared" si="37"/>
        <v>38.934130487407842</v>
      </c>
      <c r="P194" s="5">
        <f t="shared" si="38"/>
        <v>1.3941172246083378E-2</v>
      </c>
      <c r="Q194" s="43">
        <f t="shared" ref="Q194:Q252" si="45">(D194-N194)/N194</f>
        <v>-7.7141986285407657E-3</v>
      </c>
      <c r="R194" s="14"/>
      <c r="S194" s="13">
        <f t="shared" ref="S194:S252" si="46">(C194-N194)/N194</f>
        <v>9.8876041267722623E-3</v>
      </c>
      <c r="T194" s="20" t="b">
        <f t="shared" si="39"/>
        <v>1</v>
      </c>
      <c r="U194" s="13"/>
      <c r="V194" s="13"/>
      <c r="W194" s="13">
        <f t="shared" si="40"/>
        <v>-5.5480468551129096E-4</v>
      </c>
    </row>
    <row r="195" spans="1:23" x14ac:dyDescent="0.2">
      <c r="A195" s="1">
        <v>42968</v>
      </c>
      <c r="B195" s="4">
        <v>39.375</v>
      </c>
      <c r="C195" s="4">
        <v>39.472499999999997</v>
      </c>
      <c r="D195" s="4">
        <v>38.777500000000003</v>
      </c>
      <c r="E195" s="4">
        <v>39.302501999999997</v>
      </c>
      <c r="F195" s="4">
        <v>37.031879000000004</v>
      </c>
      <c r="G195" s="2">
        <v>105474000</v>
      </c>
      <c r="H195" s="4">
        <f t="shared" ref="H195:H252" si="47">(G195/1000000)</f>
        <v>105.474</v>
      </c>
      <c r="I195" s="10">
        <f t="shared" ref="I195:I252" si="48">(E195-E194)</f>
        <v>-7.249800000000306E-2</v>
      </c>
      <c r="J195" s="6" t="b">
        <f t="shared" si="42"/>
        <v>0</v>
      </c>
      <c r="K195" s="5">
        <f t="shared" si="43"/>
        <v>1.7922764489716799E-2</v>
      </c>
      <c r="L195" s="5">
        <f t="shared" ref="L195:L252" si="49">(E195-B195)/B195</f>
        <v>-1.8412190476191253E-3</v>
      </c>
      <c r="M195" s="5">
        <f t="shared" si="44"/>
        <v>4.5016336793243496E-2</v>
      </c>
      <c r="N195" s="4">
        <f t="shared" ref="N195:N252" si="50">(E195-N194)*(2/($Y$1+1))+N194</f>
        <v>39.45424365445151</v>
      </c>
      <c r="O195" s="4">
        <f t="shared" ref="O195:O252" si="51">(E195-O194)*(2/($Y$2+1))+O194</f>
        <v>38.966162792850639</v>
      </c>
      <c r="P195" s="5">
        <f t="shared" ref="P195:P252" si="52">(N195-O195)/N195</f>
        <v>1.2370807710206908E-2</v>
      </c>
      <c r="Q195" s="43">
        <f t="shared" si="45"/>
        <v>-1.7152620143439282E-2</v>
      </c>
      <c r="R195" s="14"/>
      <c r="S195" s="13">
        <f t="shared" si="46"/>
        <v>4.6272197506508155E-4</v>
      </c>
      <c r="T195" s="20" t="b">
        <f t="shared" ref="T195:T252" si="53">(E195&lt;E194)</f>
        <v>1</v>
      </c>
      <c r="U195" s="13"/>
      <c r="V195" s="13"/>
      <c r="W195" s="13">
        <f t="shared" si="40"/>
        <v>-7.6861199177572545E-4</v>
      </c>
    </row>
    <row r="196" spans="1:23" x14ac:dyDescent="0.2">
      <c r="A196" s="1">
        <v>42969</v>
      </c>
      <c r="B196" s="4">
        <v>39.557499</v>
      </c>
      <c r="C196" s="4">
        <v>40</v>
      </c>
      <c r="D196" s="4">
        <v>39.505001</v>
      </c>
      <c r="E196" s="4">
        <v>39.945</v>
      </c>
      <c r="F196" s="4">
        <v>37.637264000000002</v>
      </c>
      <c r="G196" s="2">
        <v>86418400</v>
      </c>
      <c r="H196" s="4">
        <f t="shared" si="47"/>
        <v>86.418400000000005</v>
      </c>
      <c r="I196" s="10">
        <f t="shared" si="48"/>
        <v>0.64249800000000334</v>
      </c>
      <c r="J196" s="6" t="b">
        <f t="shared" si="42"/>
        <v>0</v>
      </c>
      <c r="K196" s="5">
        <f t="shared" si="43"/>
        <v>1.2530033855713609E-2</v>
      </c>
      <c r="L196" s="5">
        <f t="shared" si="49"/>
        <v>9.7958923035048381E-3</v>
      </c>
      <c r="M196" s="5">
        <f t="shared" si="44"/>
        <v>4.7278495196089176E-2</v>
      </c>
      <c r="N196" s="4">
        <f t="shared" si="50"/>
        <v>39.536036378709589</v>
      </c>
      <c r="O196" s="4">
        <f t="shared" si="51"/>
        <v>39.051279071733191</v>
      </c>
      <c r="P196" s="5">
        <f t="shared" si="52"/>
        <v>1.2261150873420461E-2</v>
      </c>
      <c r="Q196" s="43">
        <f t="shared" si="45"/>
        <v>-7.8498963356635112E-4</v>
      </c>
      <c r="R196" s="14"/>
      <c r="S196" s="13">
        <f t="shared" si="46"/>
        <v>1.1735208275462287E-2</v>
      </c>
      <c r="T196" s="20" t="b">
        <f t="shared" si="53"/>
        <v>0</v>
      </c>
      <c r="U196" s="13"/>
      <c r="V196" s="13"/>
      <c r="W196" s="13">
        <f t="shared" ref="W196:W252" si="54">(N196-N195)/N195</f>
        <v>2.0731033390080189E-3</v>
      </c>
    </row>
    <row r="197" spans="1:23" x14ac:dyDescent="0.2">
      <c r="A197" s="1">
        <v>42970</v>
      </c>
      <c r="B197" s="4">
        <v>39.767502</v>
      </c>
      <c r="C197" s="4">
        <v>40.1175</v>
      </c>
      <c r="D197" s="4">
        <v>39.720001000000003</v>
      </c>
      <c r="E197" s="4">
        <v>39.994999</v>
      </c>
      <c r="F197" s="4">
        <v>37.684367999999999</v>
      </c>
      <c r="G197" s="2">
        <v>77596400</v>
      </c>
      <c r="H197" s="4">
        <f t="shared" si="47"/>
        <v>77.596400000000003</v>
      </c>
      <c r="I197" s="10">
        <f t="shared" si="48"/>
        <v>4.9998999999999683E-2</v>
      </c>
      <c r="J197" s="6" t="b">
        <f t="shared" si="42"/>
        <v>0</v>
      </c>
      <c r="K197" s="5">
        <f t="shared" si="43"/>
        <v>1.0007527441905055E-2</v>
      </c>
      <c r="L197" s="5">
        <f t="shared" si="49"/>
        <v>5.720676144053494E-3</v>
      </c>
      <c r="M197" s="5">
        <f t="shared" si="44"/>
        <v>5.1249570713757131E-2</v>
      </c>
      <c r="N197" s="4">
        <f t="shared" si="50"/>
        <v>39.612530148924655</v>
      </c>
      <c r="O197" s="4">
        <f t="shared" si="51"/>
        <v>39.133341674191172</v>
      </c>
      <c r="P197" s="5">
        <f t="shared" si="52"/>
        <v>1.2096891385931622E-2</v>
      </c>
      <c r="Q197" s="43">
        <f t="shared" si="45"/>
        <v>2.7130519224929039E-3</v>
      </c>
      <c r="R197" s="14"/>
      <c r="S197" s="13">
        <f t="shared" si="46"/>
        <v>1.274773030596362E-2</v>
      </c>
      <c r="T197" s="20" t="b">
        <f t="shared" si="53"/>
        <v>0</v>
      </c>
      <c r="U197" s="13"/>
      <c r="V197" s="13"/>
      <c r="W197" s="13">
        <f t="shared" si="54"/>
        <v>1.9347860135078812E-3</v>
      </c>
    </row>
    <row r="198" spans="1:23" x14ac:dyDescent="0.2">
      <c r="A198" s="1">
        <v>42971</v>
      </c>
      <c r="B198" s="4">
        <v>40.107498</v>
      </c>
      <c r="C198" s="4">
        <v>40.185001</v>
      </c>
      <c r="D198" s="4">
        <v>39.637501</v>
      </c>
      <c r="E198" s="4">
        <v>39.817501</v>
      </c>
      <c r="F198" s="4">
        <v>37.517116999999999</v>
      </c>
      <c r="G198" s="2">
        <v>79275600</v>
      </c>
      <c r="H198" s="4">
        <f t="shared" si="47"/>
        <v>79.275599999999997</v>
      </c>
      <c r="I198" s="10">
        <f t="shared" si="48"/>
        <v>-0.17749799999999993</v>
      </c>
      <c r="J198" s="6" t="b">
        <f t="shared" si="42"/>
        <v>1</v>
      </c>
      <c r="K198" s="5">
        <f t="shared" si="43"/>
        <v>1.3812677040361335E-2</v>
      </c>
      <c r="L198" s="5">
        <f t="shared" si="49"/>
        <v>-7.2304934104839855E-3</v>
      </c>
      <c r="M198" s="5">
        <f t="shared" si="44"/>
        <v>5.3494391586391923E-2</v>
      </c>
      <c r="N198" s="4">
        <f t="shared" si="50"/>
        <v>39.646691957437213</v>
      </c>
      <c r="O198" s="4">
        <f t="shared" si="51"/>
        <v>39.192833789478897</v>
      </c>
      <c r="P198" s="5">
        <f t="shared" si="52"/>
        <v>1.1447567137393365E-2</v>
      </c>
      <c r="Q198" s="43">
        <f t="shared" si="45"/>
        <v>-2.3182154634942566E-4</v>
      </c>
      <c r="R198" s="14"/>
      <c r="S198" s="13">
        <f t="shared" si="46"/>
        <v>1.3577653417861187E-2</v>
      </c>
      <c r="T198" s="20" t="b">
        <f t="shared" si="53"/>
        <v>1</v>
      </c>
      <c r="U198" s="13">
        <f t="shared" ref="U198:U206" si="55">(E198-E197)/E197</f>
        <v>-4.4380048615578144E-3</v>
      </c>
      <c r="V198" s="13"/>
      <c r="W198" s="13">
        <f t="shared" si="54"/>
        <v>8.623990536359322E-4</v>
      </c>
    </row>
    <row r="199" spans="1:23" x14ac:dyDescent="0.2">
      <c r="A199" s="1">
        <v>42972</v>
      </c>
      <c r="B199" s="4">
        <v>39.912497999999999</v>
      </c>
      <c r="C199" s="4">
        <v>40.139999000000003</v>
      </c>
      <c r="D199" s="4">
        <v>39.817501</v>
      </c>
      <c r="E199" s="4">
        <v>39.965000000000003</v>
      </c>
      <c r="F199" s="4">
        <v>37.656097000000003</v>
      </c>
      <c r="G199" s="2">
        <v>101920400</v>
      </c>
      <c r="H199" s="4">
        <f t="shared" si="47"/>
        <v>101.9204</v>
      </c>
      <c r="I199" s="10">
        <f t="shared" si="48"/>
        <v>0.14749900000000338</v>
      </c>
      <c r="J199" s="6" t="b">
        <f t="shared" si="42"/>
        <v>1</v>
      </c>
      <c r="K199" s="5">
        <f t="shared" si="43"/>
        <v>8.0994033251861556E-3</v>
      </c>
      <c r="L199" s="5">
        <f t="shared" si="49"/>
        <v>1.3154275635667817E-3</v>
      </c>
      <c r="M199" s="5">
        <f t="shared" si="44"/>
        <v>5.4282763752551859E-2</v>
      </c>
      <c r="N199" s="4">
        <f t="shared" si="50"/>
        <v>39.699743297864345</v>
      </c>
      <c r="O199" s="4">
        <f t="shared" si="51"/>
        <v>39.259978677350297</v>
      </c>
      <c r="P199" s="5">
        <f t="shared" si="52"/>
        <v>1.1077266097529268E-2</v>
      </c>
      <c r="Q199" s="43">
        <f t="shared" si="45"/>
        <v>2.966208150317947E-3</v>
      </c>
      <c r="R199" s="14"/>
      <c r="S199" s="13">
        <f t="shared" si="46"/>
        <v>1.1089635991659982E-2</v>
      </c>
      <c r="T199" s="20" t="b">
        <f t="shared" si="53"/>
        <v>0</v>
      </c>
      <c r="U199" s="13">
        <f t="shared" si="55"/>
        <v>3.7043761234539399E-3</v>
      </c>
      <c r="V199" s="13"/>
      <c r="W199" s="13">
        <f t="shared" si="54"/>
        <v>1.3381025706781578E-3</v>
      </c>
    </row>
    <row r="200" spans="1:23" x14ac:dyDescent="0.2">
      <c r="A200" s="1">
        <v>42975</v>
      </c>
      <c r="B200" s="4">
        <v>40.034999999999997</v>
      </c>
      <c r="C200" s="4">
        <v>40.5</v>
      </c>
      <c r="D200" s="4">
        <v>39.982498</v>
      </c>
      <c r="E200" s="4">
        <v>40.3675</v>
      </c>
      <c r="F200" s="4">
        <v>38.035347000000002</v>
      </c>
      <c r="G200" s="2">
        <v>103864000</v>
      </c>
      <c r="H200" s="4">
        <f t="shared" si="47"/>
        <v>103.864</v>
      </c>
      <c r="I200" s="10">
        <f t="shared" si="48"/>
        <v>0.40249999999999631</v>
      </c>
      <c r="J200" s="6" t="b">
        <f t="shared" si="42"/>
        <v>0</v>
      </c>
      <c r="K200" s="5">
        <f t="shared" si="43"/>
        <v>1.2943213302980728E-2</v>
      </c>
      <c r="L200" s="5">
        <f t="shared" si="49"/>
        <v>8.3052329211940334E-3</v>
      </c>
      <c r="M200" s="5">
        <f t="shared" si="44"/>
        <v>4.8700083721632349E-2</v>
      </c>
      <c r="N200" s="4">
        <f t="shared" si="50"/>
        <v>39.811036081553624</v>
      </c>
      <c r="O200" s="4">
        <f t="shared" si="51"/>
        <v>39.356284879319837</v>
      </c>
      <c r="P200" s="5">
        <f t="shared" si="52"/>
        <v>1.1422742209025179E-2</v>
      </c>
      <c r="Q200" s="43">
        <f t="shared" si="45"/>
        <v>4.3068941510372369E-3</v>
      </c>
      <c r="R200" s="14"/>
      <c r="S200" s="13">
        <f t="shared" si="46"/>
        <v>1.7305852503688199E-2</v>
      </c>
      <c r="T200" s="20" t="b">
        <f t="shared" si="53"/>
        <v>0</v>
      </c>
      <c r="U200" s="13">
        <f t="shared" si="55"/>
        <v>1.0071312398348463E-2</v>
      </c>
      <c r="V200" s="13"/>
      <c r="W200" s="13">
        <f t="shared" si="54"/>
        <v>2.8033628039923985E-3</v>
      </c>
    </row>
    <row r="201" spans="1:23" x14ac:dyDescent="0.2">
      <c r="A201" s="1">
        <v>42976</v>
      </c>
      <c r="B201" s="4">
        <v>40.025002000000001</v>
      </c>
      <c r="C201" s="4">
        <v>40.779998999999997</v>
      </c>
      <c r="D201" s="4">
        <v>40</v>
      </c>
      <c r="E201" s="4">
        <v>40.727500999999997</v>
      </c>
      <c r="F201" s="4">
        <v>38.374546000000002</v>
      </c>
      <c r="G201" s="2">
        <v>118067600</v>
      </c>
      <c r="H201" s="4">
        <f t="shared" si="47"/>
        <v>118.0676</v>
      </c>
      <c r="I201" s="10">
        <f t="shared" si="48"/>
        <v>0.36000099999999691</v>
      </c>
      <c r="J201" s="6" t="b">
        <f t="shared" si="42"/>
        <v>0</v>
      </c>
      <c r="K201" s="5">
        <f t="shared" si="43"/>
        <v>1.9499974999999913E-2</v>
      </c>
      <c r="L201" s="5">
        <f t="shared" si="49"/>
        <v>1.7551504432154582E-2</v>
      </c>
      <c r="M201" s="5">
        <f t="shared" si="44"/>
        <v>4.0636349999999946E-2</v>
      </c>
      <c r="N201" s="4">
        <f t="shared" si="50"/>
        <v>39.963780234628018</v>
      </c>
      <c r="O201" s="4">
        <f t="shared" si="51"/>
        <v>39.475521063726809</v>
      </c>
      <c r="P201" s="5">
        <f t="shared" si="52"/>
        <v>1.2217542185314583E-2</v>
      </c>
      <c r="Q201" s="43">
        <f t="shared" si="45"/>
        <v>9.0631479703208624E-4</v>
      </c>
      <c r="R201" s="48"/>
      <c r="S201" s="13">
        <f t="shared" si="46"/>
        <v>2.0423962912916257E-2</v>
      </c>
      <c r="T201" s="20" t="b">
        <f t="shared" si="53"/>
        <v>0</v>
      </c>
      <c r="U201" s="13">
        <f t="shared" si="55"/>
        <v>8.9180900476868007E-3</v>
      </c>
      <c r="V201" s="13">
        <f>(E201-E198)/E198</f>
        <v>2.2854272044847732E-2</v>
      </c>
      <c r="W201" s="13">
        <f t="shared" si="54"/>
        <v>3.8367289100814939E-3</v>
      </c>
    </row>
    <row r="202" spans="1:23" x14ac:dyDescent="0.2">
      <c r="A202" s="1">
        <v>42977</v>
      </c>
      <c r="B202" s="4">
        <v>40.950001</v>
      </c>
      <c r="C202" s="4">
        <v>40.972499999999997</v>
      </c>
      <c r="D202" s="4">
        <v>40.652500000000003</v>
      </c>
      <c r="E202" s="4">
        <v>40.837502000000001</v>
      </c>
      <c r="F202" s="4">
        <v>38.478194999999999</v>
      </c>
      <c r="G202" s="2">
        <v>109078400</v>
      </c>
      <c r="H202" s="4">
        <f t="shared" si="47"/>
        <v>109.0784</v>
      </c>
      <c r="I202" s="10">
        <f t="shared" si="48"/>
        <v>0.11000100000000401</v>
      </c>
      <c r="J202" s="6" t="b">
        <f t="shared" si="42"/>
        <v>0</v>
      </c>
      <c r="K202" s="5">
        <f t="shared" si="43"/>
        <v>7.8715946128772689E-3</v>
      </c>
      <c r="L202" s="5">
        <f t="shared" si="49"/>
        <v>-2.7472282601409383E-3</v>
      </c>
      <c r="M202" s="5">
        <f t="shared" si="44"/>
        <v>5.3485148514851574E-2</v>
      </c>
      <c r="N202" s="4">
        <f t="shared" si="50"/>
        <v>40.109400528856682</v>
      </c>
      <c r="O202" s="4">
        <f t="shared" si="51"/>
        <v>39.593954188620131</v>
      </c>
      <c r="P202" s="5">
        <f t="shared" si="52"/>
        <v>1.2851010821408644E-2</v>
      </c>
      <c r="Q202" s="43">
        <f t="shared" si="45"/>
        <v>1.3540453459347738E-2</v>
      </c>
      <c r="R202" s="48"/>
      <c r="S202" s="13">
        <f t="shared" si="46"/>
        <v>2.1518633032731525E-2</v>
      </c>
      <c r="T202" s="20" t="b">
        <f t="shared" si="53"/>
        <v>0</v>
      </c>
      <c r="U202" s="13"/>
      <c r="V202" s="13"/>
      <c r="W202" s="13">
        <f t="shared" si="54"/>
        <v>3.6438068014017833E-3</v>
      </c>
    </row>
    <row r="203" spans="1:23" x14ac:dyDescent="0.2">
      <c r="A203" s="1">
        <v>42978</v>
      </c>
      <c r="B203" s="4">
        <v>40.909999999999997</v>
      </c>
      <c r="C203" s="4">
        <v>41.130001</v>
      </c>
      <c r="D203" s="4">
        <v>40.869999</v>
      </c>
      <c r="E203" s="4">
        <v>41</v>
      </c>
      <c r="F203" s="4">
        <v>38.631306000000002</v>
      </c>
      <c r="G203" s="2">
        <v>107140400</v>
      </c>
      <c r="H203" s="4">
        <f t="shared" si="47"/>
        <v>107.1404</v>
      </c>
      <c r="I203" s="10">
        <f t="shared" si="48"/>
        <v>0.16249799999999937</v>
      </c>
      <c r="J203" s="6" t="b">
        <f t="shared" si="42"/>
        <v>0</v>
      </c>
      <c r="K203" s="5">
        <f t="shared" si="43"/>
        <v>6.361683542003514E-3</v>
      </c>
      <c r="L203" s="5">
        <f t="shared" si="49"/>
        <v>2.1999511121975901E-3</v>
      </c>
      <c r="M203" s="5">
        <f t="shared" si="44"/>
        <v>5.4775949468459685E-2</v>
      </c>
      <c r="N203" s="4">
        <f t="shared" si="50"/>
        <v>40.257833774047235</v>
      </c>
      <c r="O203" s="4">
        <f t="shared" si="51"/>
        <v>39.716219041783596</v>
      </c>
      <c r="P203" s="5">
        <f t="shared" si="52"/>
        <v>1.3453648184438539E-2</v>
      </c>
      <c r="Q203" s="43">
        <f t="shared" si="45"/>
        <v>1.5206114402196318E-2</v>
      </c>
      <c r="R203" s="14"/>
      <c r="S203" s="13">
        <f t="shared" si="46"/>
        <v>2.1664534431930105E-2</v>
      </c>
      <c r="T203" s="20" t="b">
        <f t="shared" si="53"/>
        <v>0</v>
      </c>
      <c r="U203" s="13">
        <f t="shared" si="55"/>
        <v>3.9791366278965684E-3</v>
      </c>
      <c r="V203" s="13"/>
      <c r="W203" s="13">
        <f t="shared" si="54"/>
        <v>3.7007096399698822E-3</v>
      </c>
    </row>
    <row r="204" spans="1:23" x14ac:dyDescent="0.2">
      <c r="A204" s="1">
        <v>42979</v>
      </c>
      <c r="B204" s="4">
        <v>41.200001</v>
      </c>
      <c r="C204" s="4">
        <v>41.235000999999997</v>
      </c>
      <c r="D204" s="4">
        <v>40.907501000000003</v>
      </c>
      <c r="E204" s="4">
        <v>41.012501</v>
      </c>
      <c r="F204" s="4">
        <v>38.643082</v>
      </c>
      <c r="G204" s="2">
        <v>66364400</v>
      </c>
      <c r="H204" s="4">
        <f t="shared" si="47"/>
        <v>66.364400000000003</v>
      </c>
      <c r="I204" s="10">
        <f t="shared" si="48"/>
        <v>1.2501000000000317E-2</v>
      </c>
      <c r="J204" s="6" t="b">
        <f t="shared" si="42"/>
        <v>1</v>
      </c>
      <c r="K204" s="5">
        <f t="shared" si="43"/>
        <v>8.0058666991169522E-3</v>
      </c>
      <c r="L204" s="5">
        <f t="shared" si="49"/>
        <v>-4.5509707633259525E-3</v>
      </c>
      <c r="M204" s="5">
        <f t="shared" si="44"/>
        <v>5.53546157708339E-2</v>
      </c>
      <c r="N204" s="4">
        <f t="shared" si="50"/>
        <v>40.383611645039366</v>
      </c>
      <c r="O204" s="4">
        <f t="shared" si="51"/>
        <v>39.828939212063283</v>
      </c>
      <c r="P204" s="5">
        <f t="shared" si="52"/>
        <v>1.3735087338188045E-2</v>
      </c>
      <c r="Q204" s="43">
        <f t="shared" si="45"/>
        <v>1.297282074633339E-2</v>
      </c>
      <c r="R204" s="14"/>
      <c r="S204" s="13">
        <f t="shared" si="46"/>
        <v>2.1082546119057025E-2</v>
      </c>
      <c r="T204" s="20" t="b">
        <f t="shared" si="53"/>
        <v>0</v>
      </c>
      <c r="U204" s="13">
        <f t="shared" si="55"/>
        <v>3.0490243902439796E-4</v>
      </c>
      <c r="V204" s="13"/>
      <c r="W204" s="13">
        <f t="shared" si="54"/>
        <v>3.1243079719111846E-3</v>
      </c>
    </row>
    <row r="205" spans="1:23" x14ac:dyDescent="0.2">
      <c r="A205" s="1">
        <v>42983</v>
      </c>
      <c r="B205" s="4">
        <v>40.9375</v>
      </c>
      <c r="C205" s="4">
        <v>41.0625</v>
      </c>
      <c r="D205" s="4">
        <v>40.139999000000003</v>
      </c>
      <c r="E205" s="4">
        <v>40.520000000000003</v>
      </c>
      <c r="F205" s="4">
        <v>38.179039000000003</v>
      </c>
      <c r="G205" s="2">
        <v>117874000</v>
      </c>
      <c r="H205" s="4">
        <f t="shared" si="47"/>
        <v>117.874</v>
      </c>
      <c r="I205" s="10">
        <f t="shared" si="48"/>
        <v>-0.49250099999999719</v>
      </c>
      <c r="J205" s="6" t="b">
        <f t="shared" si="42"/>
        <v>1</v>
      </c>
      <c r="K205" s="5">
        <f t="shared" si="43"/>
        <v>2.2982088265622449E-2</v>
      </c>
      <c r="L205" s="5">
        <f t="shared" si="49"/>
        <v>-1.0198473282442671E-2</v>
      </c>
      <c r="M205" s="5">
        <f t="shared" si="44"/>
        <v>4.8853015666492666E-2</v>
      </c>
      <c r="N205" s="4">
        <f t="shared" si="50"/>
        <v>40.406343037532807</v>
      </c>
      <c r="O205" s="4">
        <f t="shared" si="51"/>
        <v>39.88903145449256</v>
      </c>
      <c r="P205" s="5">
        <f t="shared" si="52"/>
        <v>1.2802732050255677E-2</v>
      </c>
      <c r="Q205" s="43">
        <f t="shared" si="45"/>
        <v>-6.5916392702353921E-3</v>
      </c>
      <c r="R205" s="14"/>
      <c r="S205" s="13">
        <f t="shared" si="46"/>
        <v>1.6238959359863366E-2</v>
      </c>
      <c r="T205" s="20" t="b">
        <f t="shared" si="53"/>
        <v>1</v>
      </c>
      <c r="U205" s="13">
        <f t="shared" si="55"/>
        <v>-1.2008558073549263E-2</v>
      </c>
      <c r="V205" s="13"/>
      <c r="W205" s="13">
        <f t="shared" si="54"/>
        <v>5.6288656629434894E-4</v>
      </c>
    </row>
    <row r="206" spans="1:23" x14ac:dyDescent="0.2">
      <c r="A206" s="1">
        <v>42984</v>
      </c>
      <c r="B206" s="4">
        <v>40.677501999999997</v>
      </c>
      <c r="C206" s="4">
        <v>40.747501</v>
      </c>
      <c r="D206" s="4">
        <v>40.130001</v>
      </c>
      <c r="E206" s="4">
        <v>40.477500999999997</v>
      </c>
      <c r="F206" s="4">
        <v>38.138995999999999</v>
      </c>
      <c r="G206" s="2">
        <v>86606800</v>
      </c>
      <c r="H206" s="4">
        <f t="shared" si="47"/>
        <v>86.606800000000007</v>
      </c>
      <c r="I206" s="10">
        <f t="shared" si="48"/>
        <v>-4.2499000000006504E-2</v>
      </c>
      <c r="J206" s="6" t="b">
        <f t="shared" si="42"/>
        <v>0</v>
      </c>
      <c r="K206" s="5">
        <f t="shared" si="43"/>
        <v>1.5387490271928967E-2</v>
      </c>
      <c r="L206" s="5">
        <f t="shared" si="49"/>
        <v>-4.9167473459899363E-3</v>
      </c>
      <c r="M206" s="5">
        <f t="shared" si="44"/>
        <v>4.9613878654027478E-2</v>
      </c>
      <c r="N206" s="4">
        <f t="shared" si="50"/>
        <v>40.418202697944004</v>
      </c>
      <c r="O206" s="4">
        <f t="shared" si="51"/>
        <v>39.940202719319295</v>
      </c>
      <c r="P206" s="5">
        <f t="shared" si="52"/>
        <v>1.1826354135460453E-2</v>
      </c>
      <c r="Q206" s="43">
        <f t="shared" si="45"/>
        <v>-7.130492666826675E-3</v>
      </c>
      <c r="R206" s="14"/>
      <c r="S206" s="13">
        <f t="shared" si="46"/>
        <v>8.1472772185574357E-3</v>
      </c>
      <c r="T206" s="20" t="b">
        <f t="shared" si="53"/>
        <v>1</v>
      </c>
      <c r="U206" s="13">
        <f t="shared" si="55"/>
        <v>-1.0488400789735069E-3</v>
      </c>
      <c r="V206" s="13">
        <f>(E206-E203)/E203</f>
        <v>-1.274387804878057E-2</v>
      </c>
      <c r="W206" s="13">
        <f t="shared" si="54"/>
        <v>2.9350986799723194E-4</v>
      </c>
    </row>
    <row r="207" spans="1:23" x14ac:dyDescent="0.2">
      <c r="A207" s="1">
        <v>42985</v>
      </c>
      <c r="B207" s="4">
        <v>40.522499000000003</v>
      </c>
      <c r="C207" s="4">
        <v>40.560001</v>
      </c>
      <c r="D207" s="4">
        <v>40.090000000000003</v>
      </c>
      <c r="E207" s="4">
        <v>40.314999</v>
      </c>
      <c r="F207" s="4">
        <v>37.985881999999997</v>
      </c>
      <c r="G207" s="2">
        <v>87714000</v>
      </c>
      <c r="H207" s="4">
        <f t="shared" si="47"/>
        <v>87.713999999999999</v>
      </c>
      <c r="I207" s="10">
        <f t="shared" si="48"/>
        <v>-0.16250199999999637</v>
      </c>
      <c r="J207" s="6" t="b">
        <f t="shared" si="42"/>
        <v>1</v>
      </c>
      <c r="K207" s="5">
        <f t="shared" si="43"/>
        <v>1.1723646794711806E-2</v>
      </c>
      <c r="L207" s="5">
        <f t="shared" si="49"/>
        <v>-5.1206121320406008E-3</v>
      </c>
      <c r="M207" s="5">
        <f t="shared" si="44"/>
        <v>5.2484859067099196E-2</v>
      </c>
      <c r="N207" s="4">
        <f t="shared" si="50"/>
        <v>40.401002081620007</v>
      </c>
      <c r="O207" s="4">
        <f t="shared" si="51"/>
        <v>39.972793700248054</v>
      </c>
      <c r="P207" s="5">
        <f t="shared" si="52"/>
        <v>1.0598954464220111E-2</v>
      </c>
      <c r="Q207" s="43">
        <f t="shared" si="45"/>
        <v>-7.6978803889988269E-3</v>
      </c>
      <c r="R207" s="14"/>
      <c r="S207" s="13">
        <f t="shared" si="46"/>
        <v>3.9355191749644181E-3</v>
      </c>
      <c r="T207" s="20" t="b">
        <f t="shared" si="53"/>
        <v>1</v>
      </c>
      <c r="U207" s="13"/>
      <c r="V207" s="13"/>
      <c r="W207" s="13">
        <f t="shared" si="54"/>
        <v>-4.2556608596730147E-4</v>
      </c>
    </row>
    <row r="208" spans="1:23" x14ac:dyDescent="0.2">
      <c r="A208" s="1">
        <v>42986</v>
      </c>
      <c r="B208" s="4">
        <v>40.215000000000003</v>
      </c>
      <c r="C208" s="4">
        <v>40.287497999999999</v>
      </c>
      <c r="D208" s="4">
        <v>39.6325</v>
      </c>
      <c r="E208" s="4">
        <v>39.657501000000003</v>
      </c>
      <c r="F208" s="4">
        <v>37.366356000000003</v>
      </c>
      <c r="G208" s="2">
        <v>114446000</v>
      </c>
      <c r="H208" s="4">
        <f t="shared" si="47"/>
        <v>114.446</v>
      </c>
      <c r="I208" s="10">
        <f t="shared" si="48"/>
        <v>-0.65749799999999681</v>
      </c>
      <c r="J208" s="6" t="b">
        <f t="shared" si="42"/>
        <v>1</v>
      </c>
      <c r="K208" s="5">
        <f t="shared" si="43"/>
        <v>1.6526789882041232E-2</v>
      </c>
      <c r="L208" s="5">
        <f t="shared" si="49"/>
        <v>-1.3862961581499439E-2</v>
      </c>
      <c r="M208" s="5">
        <f t="shared" si="44"/>
        <v>5.7178931432536356E-2</v>
      </c>
      <c r="N208" s="4">
        <f t="shared" si="50"/>
        <v>40.277085234683341</v>
      </c>
      <c r="O208" s="4">
        <f t="shared" si="51"/>
        <v>39.945376943704744</v>
      </c>
      <c r="P208" s="5">
        <f t="shared" si="52"/>
        <v>8.2356577951414548E-3</v>
      </c>
      <c r="Q208" s="43">
        <f t="shared" si="45"/>
        <v>-1.6003770653400615E-2</v>
      </c>
      <c r="R208" s="14"/>
      <c r="S208" s="13">
        <f t="shared" si="46"/>
        <v>2.5852827373148529E-4</v>
      </c>
      <c r="T208" s="20" t="b">
        <f t="shared" si="53"/>
        <v>1</v>
      </c>
      <c r="U208" s="13"/>
      <c r="V208" s="13"/>
      <c r="W208" s="13">
        <f t="shared" si="54"/>
        <v>-3.067172608400242E-3</v>
      </c>
    </row>
    <row r="209" spans="1:23" x14ac:dyDescent="0.2">
      <c r="A209" s="1">
        <v>42989</v>
      </c>
      <c r="B209" s="4">
        <v>40.125</v>
      </c>
      <c r="C209" s="4">
        <v>40.512501</v>
      </c>
      <c r="D209" s="4">
        <v>39.972499999999997</v>
      </c>
      <c r="E209" s="4">
        <v>40.375</v>
      </c>
      <c r="F209" s="4">
        <v>38.042419000000002</v>
      </c>
      <c r="G209" s="2">
        <v>126323200</v>
      </c>
      <c r="H209" s="4">
        <f t="shared" si="47"/>
        <v>126.3232</v>
      </c>
      <c r="I209" s="10">
        <f t="shared" si="48"/>
        <v>0.71749899999999656</v>
      </c>
      <c r="J209" s="6" t="b">
        <f t="shared" si="42"/>
        <v>0</v>
      </c>
      <c r="K209" s="5">
        <f t="shared" si="43"/>
        <v>1.3509312652448653E-2</v>
      </c>
      <c r="L209" s="5">
        <f t="shared" si="49"/>
        <v>6.2305295950155761E-3</v>
      </c>
      <c r="M209" s="5">
        <f t="shared" si="44"/>
        <v>4.8285221089498891E-2</v>
      </c>
      <c r="N209" s="4">
        <f t="shared" si="50"/>
        <v>40.293404362236117</v>
      </c>
      <c r="O209" s="4">
        <f t="shared" si="51"/>
        <v>39.982735470339115</v>
      </c>
      <c r="P209" s="5">
        <f t="shared" si="52"/>
        <v>7.7101673788618381E-3</v>
      </c>
      <c r="Q209" s="43">
        <f t="shared" si="45"/>
        <v>-7.9641908474946208E-3</v>
      </c>
      <c r="R209" s="14"/>
      <c r="S209" s="13">
        <f t="shared" si="46"/>
        <v>5.4375310607714571E-3</v>
      </c>
      <c r="T209" s="20" t="b">
        <f t="shared" si="53"/>
        <v>0</v>
      </c>
      <c r="U209" s="13"/>
      <c r="V209" s="13"/>
      <c r="W209" s="13">
        <f t="shared" si="54"/>
        <v>4.0517151272713832E-4</v>
      </c>
    </row>
    <row r="210" spans="1:23" x14ac:dyDescent="0.2">
      <c r="A210" s="1">
        <v>42990</v>
      </c>
      <c r="B210" s="4">
        <v>40.652500000000003</v>
      </c>
      <c r="C210" s="4">
        <v>40.990001999999997</v>
      </c>
      <c r="D210" s="4">
        <v>39.692501</v>
      </c>
      <c r="E210" s="4">
        <v>40.215000000000003</v>
      </c>
      <c r="F210" s="4">
        <v>37.891658999999997</v>
      </c>
      <c r="G210" s="2">
        <v>286856000</v>
      </c>
      <c r="H210" s="4">
        <f t="shared" si="47"/>
        <v>286.85599999999999</v>
      </c>
      <c r="I210" s="10">
        <f t="shared" si="48"/>
        <v>-0.15999999999999659</v>
      </c>
      <c r="J210" s="6" t="b">
        <f t="shared" si="42"/>
        <v>1</v>
      </c>
      <c r="K210" s="5">
        <f t="shared" si="43"/>
        <v>3.2688819482551548E-2</v>
      </c>
      <c r="L210" s="5">
        <f t="shared" si="49"/>
        <v>-1.0761945759793369E-2</v>
      </c>
      <c r="M210" s="5">
        <f t="shared" si="44"/>
        <v>4.5369829429493566E-2</v>
      </c>
      <c r="N210" s="4">
        <f t="shared" si="50"/>
        <v>40.280336968530101</v>
      </c>
      <c r="O210" s="4">
        <f t="shared" si="51"/>
        <v>40.002932385961799</v>
      </c>
      <c r="P210" s="5">
        <f t="shared" si="52"/>
        <v>6.8868486076725287E-3</v>
      </c>
      <c r="Q210" s="43">
        <f t="shared" si="45"/>
        <v>-1.4593620926988781E-2</v>
      </c>
      <c r="R210" s="14"/>
      <c r="S210" s="13">
        <f t="shared" si="46"/>
        <v>1.7618150315483649E-2</v>
      </c>
      <c r="T210" s="20" t="b">
        <f t="shared" si="53"/>
        <v>1</v>
      </c>
      <c r="U210" s="13"/>
      <c r="V210" s="13"/>
      <c r="W210" s="13">
        <f t="shared" si="54"/>
        <v>-3.2430602260710619E-4</v>
      </c>
    </row>
    <row r="211" spans="1:23" x14ac:dyDescent="0.2">
      <c r="A211" s="1">
        <v>42991</v>
      </c>
      <c r="B211" s="4">
        <v>39.967498999999997</v>
      </c>
      <c r="C211" s="4">
        <v>39.990001999999997</v>
      </c>
      <c r="D211" s="4">
        <v>39.477500999999997</v>
      </c>
      <c r="E211" s="4">
        <v>39.912497999999999</v>
      </c>
      <c r="F211" s="4">
        <v>37.606631999999998</v>
      </c>
      <c r="G211" s="2">
        <v>179629600</v>
      </c>
      <c r="H211" s="4">
        <f t="shared" si="47"/>
        <v>179.62960000000001</v>
      </c>
      <c r="I211" s="10">
        <f t="shared" si="48"/>
        <v>-0.30250200000000405</v>
      </c>
      <c r="J211" s="6" t="b">
        <f t="shared" si="42"/>
        <v>0</v>
      </c>
      <c r="K211" s="5">
        <f t="shared" si="43"/>
        <v>1.2982103401124614E-2</v>
      </c>
      <c r="L211" s="5">
        <f t="shared" si="49"/>
        <v>-1.3761431507134634E-3</v>
      </c>
      <c r="M211" s="5">
        <f t="shared" si="44"/>
        <v>4.7390765692083676E-2</v>
      </c>
      <c r="N211" s="4">
        <f t="shared" si="50"/>
        <v>40.219030473775085</v>
      </c>
      <c r="O211" s="4">
        <f t="shared" si="51"/>
        <v>39.995068526312949</v>
      </c>
      <c r="P211" s="5">
        <f t="shared" si="52"/>
        <v>5.5685565968123301E-3</v>
      </c>
      <c r="Q211" s="43">
        <f t="shared" si="45"/>
        <v>-1.8437278697173081E-2</v>
      </c>
      <c r="R211" s="14"/>
      <c r="S211" s="13">
        <f t="shared" si="46"/>
        <v>-5.6945299545305209E-3</v>
      </c>
      <c r="T211" s="20" t="b">
        <f t="shared" si="53"/>
        <v>1</v>
      </c>
      <c r="U211" s="13"/>
      <c r="V211" s="13"/>
      <c r="W211" s="13">
        <f t="shared" si="54"/>
        <v>-1.5219955782125843E-3</v>
      </c>
    </row>
    <row r="212" spans="1:23" x14ac:dyDescent="0.2">
      <c r="A212" s="1">
        <v>42992</v>
      </c>
      <c r="B212" s="4">
        <v>39.747501</v>
      </c>
      <c r="C212" s="4">
        <v>39.849997999999999</v>
      </c>
      <c r="D212" s="4">
        <v>39.522499000000003</v>
      </c>
      <c r="E212" s="4">
        <v>39.57</v>
      </c>
      <c r="F212" s="4">
        <v>37.283920000000002</v>
      </c>
      <c r="G212" s="2">
        <v>95042800</v>
      </c>
      <c r="H212" s="4">
        <f t="shared" si="47"/>
        <v>95.0428</v>
      </c>
      <c r="I212" s="10">
        <f t="shared" si="48"/>
        <v>-0.34249799999999908</v>
      </c>
      <c r="J212" s="6" t="b">
        <f t="shared" si="42"/>
        <v>1</v>
      </c>
      <c r="K212" s="5">
        <f t="shared" si="43"/>
        <v>8.286394035964071E-3</v>
      </c>
      <c r="L212" s="5">
        <f t="shared" si="49"/>
        <v>-4.4657147124796464E-3</v>
      </c>
      <c r="M212" s="5">
        <f t="shared" si="44"/>
        <v>5.6640623863384781E-2</v>
      </c>
      <c r="N212" s="4">
        <f t="shared" si="50"/>
        <v>40.110858728145907</v>
      </c>
      <c r="O212" s="4">
        <f t="shared" si="51"/>
        <v>39.958106045763998</v>
      </c>
      <c r="P212" s="5">
        <f t="shared" si="52"/>
        <v>3.8082625808936311E-3</v>
      </c>
      <c r="Q212" s="43">
        <f t="shared" si="45"/>
        <v>-1.4668340364726459E-2</v>
      </c>
      <c r="R212" s="14"/>
      <c r="S212" s="13">
        <f t="shared" si="46"/>
        <v>-6.5034939768781486E-3</v>
      </c>
      <c r="T212" s="20" t="b">
        <f t="shared" si="53"/>
        <v>1</v>
      </c>
      <c r="U212" s="13"/>
      <c r="V212" s="13"/>
      <c r="W212" s="13">
        <f t="shared" si="54"/>
        <v>-2.6895662166623352E-3</v>
      </c>
    </row>
    <row r="213" spans="1:23" x14ac:dyDescent="0.2">
      <c r="A213" s="1">
        <v>42993</v>
      </c>
      <c r="B213" s="4">
        <v>39.6175</v>
      </c>
      <c r="C213" s="4">
        <v>40.2425</v>
      </c>
      <c r="D213" s="4">
        <v>39.5</v>
      </c>
      <c r="E213" s="4">
        <v>39.970001000000003</v>
      </c>
      <c r="F213" s="4">
        <v>37.660812</v>
      </c>
      <c r="G213" s="2">
        <v>196458400</v>
      </c>
      <c r="H213" s="4">
        <f t="shared" si="47"/>
        <v>196.45840000000001</v>
      </c>
      <c r="I213" s="10">
        <f t="shared" si="48"/>
        <v>0.40000100000000316</v>
      </c>
      <c r="J213" s="6" t="b">
        <f t="shared" si="42"/>
        <v>0</v>
      </c>
      <c r="K213" s="5">
        <f t="shared" si="43"/>
        <v>1.8797468354430372E-2</v>
      </c>
      <c r="L213" s="5">
        <f t="shared" si="49"/>
        <v>8.8976083801351347E-3</v>
      </c>
      <c r="M213" s="5">
        <f t="shared" si="44"/>
        <v>4.656172151898734E-2</v>
      </c>
      <c r="N213" s="4">
        <f t="shared" si="50"/>
        <v>40.087382440121587</v>
      </c>
      <c r="O213" s="4">
        <f t="shared" si="51"/>
        <v>39.95914038961061</v>
      </c>
      <c r="P213" s="5">
        <f t="shared" si="52"/>
        <v>3.1990627151206922E-3</v>
      </c>
      <c r="Q213" s="43">
        <f t="shared" si="45"/>
        <v>-1.4652551610197012E-2</v>
      </c>
      <c r="R213" s="14"/>
      <c r="S213" s="13">
        <f t="shared" si="46"/>
        <v>3.8694858690290234E-3</v>
      </c>
      <c r="T213" s="20" t="b">
        <f t="shared" si="53"/>
        <v>0</v>
      </c>
      <c r="U213" s="13"/>
      <c r="V213" s="13"/>
      <c r="W213" s="13">
        <f t="shared" si="54"/>
        <v>-5.8528510155894968E-4</v>
      </c>
    </row>
    <row r="214" spans="1:23" x14ac:dyDescent="0.2">
      <c r="A214" s="1">
        <v>42996</v>
      </c>
      <c r="B214" s="4">
        <v>40.027500000000003</v>
      </c>
      <c r="C214" s="4">
        <v>40.125</v>
      </c>
      <c r="D214" s="4">
        <v>39.5</v>
      </c>
      <c r="E214" s="4">
        <v>39.667499999999997</v>
      </c>
      <c r="F214" s="4">
        <v>37.375785999999998</v>
      </c>
      <c r="G214" s="2">
        <v>113077600</v>
      </c>
      <c r="H214" s="4">
        <f t="shared" si="47"/>
        <v>113.0776</v>
      </c>
      <c r="I214" s="10">
        <f t="shared" si="48"/>
        <v>-0.30250100000000657</v>
      </c>
      <c r="J214" s="6" t="b">
        <f t="shared" si="42"/>
        <v>1</v>
      </c>
      <c r="K214" s="5">
        <f t="shared" si="43"/>
        <v>1.5822784810126583E-2</v>
      </c>
      <c r="L214" s="5">
        <f t="shared" si="49"/>
        <v>-8.9938167509838619E-3</v>
      </c>
      <c r="M214" s="5">
        <f t="shared" si="44"/>
        <v>5.3777569620253214E-2</v>
      </c>
      <c r="N214" s="4">
        <f t="shared" si="50"/>
        <v>40.017402033434657</v>
      </c>
      <c r="O214" s="4">
        <f t="shared" si="51"/>
        <v>39.933780355731429</v>
      </c>
      <c r="P214" s="5">
        <f t="shared" si="52"/>
        <v>2.0896328460643585E-3</v>
      </c>
      <c r="Q214" s="43">
        <f t="shared" si="45"/>
        <v>-1.2929425878330772E-2</v>
      </c>
      <c r="R214" s="14"/>
      <c r="S214" s="13">
        <f t="shared" si="46"/>
        <v>2.6887794084045004E-3</v>
      </c>
      <c r="T214" s="20" t="b">
        <f t="shared" si="53"/>
        <v>1</v>
      </c>
      <c r="U214" s="13"/>
      <c r="V214" s="13"/>
      <c r="W214" s="13">
        <f t="shared" si="54"/>
        <v>-1.7456965864872831E-3</v>
      </c>
    </row>
    <row r="215" spans="1:23" x14ac:dyDescent="0.2">
      <c r="A215" s="1">
        <v>42997</v>
      </c>
      <c r="B215" s="4">
        <v>39.877499</v>
      </c>
      <c r="C215" s="4">
        <v>39.942501</v>
      </c>
      <c r="D215" s="4">
        <v>39.610000999999997</v>
      </c>
      <c r="E215" s="4">
        <v>39.682499</v>
      </c>
      <c r="F215" s="4">
        <v>37.389930999999997</v>
      </c>
      <c r="G215" s="2">
        <v>83242400</v>
      </c>
      <c r="H215" s="4">
        <f t="shared" si="47"/>
        <v>83.242400000000004</v>
      </c>
      <c r="I215" s="10">
        <f t="shared" si="48"/>
        <v>1.4999000000003093E-2</v>
      </c>
      <c r="J215" s="6" t="b">
        <f t="shared" si="42"/>
        <v>1</v>
      </c>
      <c r="K215" s="5">
        <f t="shared" si="43"/>
        <v>8.3943446504836788E-3</v>
      </c>
      <c r="L215" s="5">
        <f t="shared" si="49"/>
        <v>-4.8899756727471873E-3</v>
      </c>
      <c r="M215" s="5">
        <f t="shared" si="44"/>
        <v>5.6048218731425931E-2</v>
      </c>
      <c r="N215" s="4">
        <f t="shared" si="50"/>
        <v>39.961584861195547</v>
      </c>
      <c r="O215" s="4">
        <f t="shared" si="51"/>
        <v>39.911929803059131</v>
      </c>
      <c r="P215" s="5">
        <f t="shared" si="52"/>
        <v>1.2425697906849878E-3</v>
      </c>
      <c r="Q215" s="43">
        <f t="shared" si="45"/>
        <v>-8.7980459838306758E-3</v>
      </c>
      <c r="R215" s="14"/>
      <c r="S215" s="13">
        <f t="shared" si="46"/>
        <v>-4.7755516358607503E-4</v>
      </c>
      <c r="T215" s="20" t="b">
        <f t="shared" si="53"/>
        <v>0</v>
      </c>
      <c r="U215" s="13"/>
      <c r="V215" s="13"/>
      <c r="W215" s="13">
        <f t="shared" si="54"/>
        <v>-1.3948224872887553E-3</v>
      </c>
    </row>
    <row r="216" spans="1:23" x14ac:dyDescent="0.2">
      <c r="A216" s="1">
        <v>42998</v>
      </c>
      <c r="B216" s="4">
        <v>39.474997999999999</v>
      </c>
      <c r="C216" s="4">
        <v>39.564999</v>
      </c>
      <c r="D216" s="4">
        <v>38.457500000000003</v>
      </c>
      <c r="E216" s="4">
        <v>39.017502</v>
      </c>
      <c r="F216" s="4">
        <v>36.763354999999997</v>
      </c>
      <c r="G216" s="2">
        <v>211805600</v>
      </c>
      <c r="H216" s="4">
        <f t="shared" si="47"/>
        <v>211.8056</v>
      </c>
      <c r="I216" s="10">
        <f t="shared" si="48"/>
        <v>-0.66499699999999962</v>
      </c>
      <c r="J216" s="6" t="b">
        <f t="shared" si="42"/>
        <v>0</v>
      </c>
      <c r="K216" s="5">
        <f t="shared" si="43"/>
        <v>2.8797997789767847E-2</v>
      </c>
      <c r="L216" s="5">
        <f t="shared" si="49"/>
        <v>-1.1589512936770739E-2</v>
      </c>
      <c r="M216" s="5">
        <f t="shared" si="44"/>
        <v>4.4052395501527813E-2</v>
      </c>
      <c r="N216" s="4">
        <f t="shared" si="50"/>
        <v>39.804237717662957</v>
      </c>
      <c r="O216" s="4">
        <f t="shared" si="51"/>
        <v>39.834153472358338</v>
      </c>
      <c r="P216" s="5">
        <f t="shared" si="52"/>
        <v>-7.5157210414572974E-4</v>
      </c>
      <c r="Q216" s="43">
        <f t="shared" si="45"/>
        <v>-3.3834028608098303E-2</v>
      </c>
      <c r="R216" s="14"/>
      <c r="S216" s="13">
        <f t="shared" si="46"/>
        <v>-6.0103830994054121E-3</v>
      </c>
      <c r="T216" s="20" t="b">
        <f t="shared" si="53"/>
        <v>1</v>
      </c>
      <c r="U216" s="13"/>
      <c r="V216" s="13"/>
      <c r="W216" s="13">
        <f t="shared" si="54"/>
        <v>-3.9374600401642455E-3</v>
      </c>
    </row>
    <row r="217" spans="1:23" x14ac:dyDescent="0.2">
      <c r="A217" s="1">
        <v>42999</v>
      </c>
      <c r="B217" s="4">
        <v>38.950001</v>
      </c>
      <c r="C217" s="4">
        <v>38.950001</v>
      </c>
      <c r="D217" s="4">
        <v>38.1875</v>
      </c>
      <c r="E217" s="4">
        <v>38.347499999999997</v>
      </c>
      <c r="F217" s="4">
        <v>36.132046000000003</v>
      </c>
      <c r="G217" s="2">
        <v>150046800</v>
      </c>
      <c r="H217" s="4">
        <f t="shared" si="47"/>
        <v>150.04679999999999</v>
      </c>
      <c r="I217" s="10">
        <f t="shared" si="48"/>
        <v>-0.67000200000000376</v>
      </c>
      <c r="J217" s="6" t="b">
        <f t="shared" si="42"/>
        <v>1</v>
      </c>
      <c r="K217" s="5">
        <f t="shared" si="43"/>
        <v>1.9967292962356799E-2</v>
      </c>
      <c r="L217" s="5">
        <f t="shared" si="49"/>
        <v>-1.54685746991381E-2</v>
      </c>
      <c r="M217" s="5">
        <f t="shared" si="44"/>
        <v>5.382530932896884E-2</v>
      </c>
      <c r="N217" s="4">
        <f t="shared" si="50"/>
        <v>39.561448098052466</v>
      </c>
      <c r="O217" s="4">
        <f t="shared" si="51"/>
        <v>39.704879257370656</v>
      </c>
      <c r="P217" s="5">
        <f t="shared" si="52"/>
        <v>-3.6255285439172565E-3</v>
      </c>
      <c r="Q217" s="43">
        <f t="shared" si="45"/>
        <v>-3.4729469321930682E-2</v>
      </c>
      <c r="R217" s="14"/>
      <c r="S217" s="13">
        <f t="shared" si="46"/>
        <v>-1.5455629847952056E-2</v>
      </c>
      <c r="T217" s="20" t="b">
        <f t="shared" si="53"/>
        <v>1</v>
      </c>
      <c r="U217" s="13"/>
      <c r="V217" s="13"/>
      <c r="W217" s="13">
        <f t="shared" si="54"/>
        <v>-6.0995922427313368E-3</v>
      </c>
    </row>
    <row r="218" spans="1:23" x14ac:dyDescent="0.2">
      <c r="A218" s="1">
        <v>43000</v>
      </c>
      <c r="B218" s="4">
        <v>37.884998000000003</v>
      </c>
      <c r="C218" s="4">
        <v>38.067501</v>
      </c>
      <c r="D218" s="4">
        <v>37.639999000000003</v>
      </c>
      <c r="E218" s="4">
        <v>37.972499999999997</v>
      </c>
      <c r="F218" s="4">
        <v>35.778713000000003</v>
      </c>
      <c r="G218" s="2">
        <v>186581600</v>
      </c>
      <c r="H218" s="4">
        <f t="shared" si="47"/>
        <v>186.58160000000001</v>
      </c>
      <c r="I218" s="10">
        <f t="shared" si="48"/>
        <v>-0.375</v>
      </c>
      <c r="J218" s="6" t="b">
        <f t="shared" si="42"/>
        <v>0</v>
      </c>
      <c r="K218" s="5">
        <f t="shared" si="43"/>
        <v>1.1357651736388115E-2</v>
      </c>
      <c r="L218" s="5">
        <f t="shared" si="49"/>
        <v>2.3096741353924189E-3</v>
      </c>
      <c r="M218" s="5">
        <f t="shared" si="44"/>
        <v>4.9449682503976675E-2</v>
      </c>
      <c r="N218" s="4">
        <f t="shared" si="50"/>
        <v>39.296623415043719</v>
      </c>
      <c r="O218" s="4">
        <f t="shared" si="51"/>
        <v>39.554237582816683</v>
      </c>
      <c r="P218" s="5">
        <f t="shared" si="52"/>
        <v>-6.5556311302396196E-3</v>
      </c>
      <c r="Q218" s="43">
        <f t="shared" si="45"/>
        <v>-4.2156915049589704E-2</v>
      </c>
      <c r="R218" s="14"/>
      <c r="S218" s="13">
        <f t="shared" si="46"/>
        <v>-3.1278066872615327E-2</v>
      </c>
      <c r="T218" s="20" t="b">
        <f t="shared" si="53"/>
        <v>1</v>
      </c>
      <c r="U218" s="13"/>
      <c r="V218" s="13"/>
      <c r="W218" s="13">
        <f t="shared" si="54"/>
        <v>-6.6940088328511938E-3</v>
      </c>
    </row>
    <row r="219" spans="1:23" x14ac:dyDescent="0.2">
      <c r="A219" s="1">
        <v>43003</v>
      </c>
      <c r="B219" s="4">
        <v>37.497501</v>
      </c>
      <c r="C219" s="4">
        <v>37.957500000000003</v>
      </c>
      <c r="D219" s="4">
        <v>37.290000999999997</v>
      </c>
      <c r="E219" s="4">
        <v>37.637501</v>
      </c>
      <c r="F219" s="4">
        <v>35.463070000000002</v>
      </c>
      <c r="G219" s="2">
        <v>177549200</v>
      </c>
      <c r="H219" s="4">
        <f t="shared" si="47"/>
        <v>177.54920000000001</v>
      </c>
      <c r="I219" s="10">
        <f t="shared" si="48"/>
        <v>-0.33499899999999627</v>
      </c>
      <c r="J219" s="6" t="b">
        <f t="shared" si="42"/>
        <v>0</v>
      </c>
      <c r="K219" s="5">
        <f t="shared" si="43"/>
        <v>1.790021405470079E-2</v>
      </c>
      <c r="L219" s="5">
        <f t="shared" si="49"/>
        <v>3.7335821392471078E-3</v>
      </c>
      <c r="M219" s="5">
        <f t="shared" si="44"/>
        <v>4.8992516787542989E-2</v>
      </c>
      <c r="N219" s="4">
        <f t="shared" si="50"/>
        <v>39.020103012536431</v>
      </c>
      <c r="O219" s="4">
        <f t="shared" si="51"/>
        <v>39.387564836484799</v>
      </c>
      <c r="P219" s="5">
        <f t="shared" si="52"/>
        <v>-9.4172438199435094E-3</v>
      </c>
      <c r="Q219" s="43">
        <f t="shared" si="45"/>
        <v>-4.4338735138156483E-2</v>
      </c>
      <c r="R219" s="14"/>
      <c r="S219" s="13">
        <f t="shared" si="46"/>
        <v>-2.7232193933343373E-2</v>
      </c>
      <c r="T219" s="20" t="b">
        <f t="shared" si="53"/>
        <v>1</v>
      </c>
      <c r="U219" s="13"/>
      <c r="V219" s="13"/>
      <c r="W219" s="13">
        <f t="shared" si="54"/>
        <v>-7.0367471420312603E-3</v>
      </c>
    </row>
    <row r="220" spans="1:23" x14ac:dyDescent="0.2">
      <c r="A220" s="1">
        <v>43004</v>
      </c>
      <c r="B220" s="4">
        <v>37.945</v>
      </c>
      <c r="C220" s="4">
        <v>38.479999999999997</v>
      </c>
      <c r="D220" s="4">
        <v>37.922500999999997</v>
      </c>
      <c r="E220" s="4">
        <v>38.284999999999997</v>
      </c>
      <c r="F220" s="4">
        <v>36.073166000000001</v>
      </c>
      <c r="G220" s="2">
        <v>146640000</v>
      </c>
      <c r="H220" s="4">
        <f t="shared" si="47"/>
        <v>146.63999999999999</v>
      </c>
      <c r="I220" s="10">
        <f t="shared" si="48"/>
        <v>0.64749899999999627</v>
      </c>
      <c r="J220" s="6" t="b">
        <f t="shared" si="42"/>
        <v>0</v>
      </c>
      <c r="K220" s="5">
        <f t="shared" si="43"/>
        <v>1.4701008248374758E-2</v>
      </c>
      <c r="L220" s="5">
        <f t="shared" si="49"/>
        <v>8.9603373303464573E-3</v>
      </c>
      <c r="M220" s="5">
        <f t="shared" si="44"/>
        <v>4.8766166556367063E-2</v>
      </c>
      <c r="N220" s="4">
        <f t="shared" si="50"/>
        <v>38.897585843780362</v>
      </c>
      <c r="O220" s="4">
        <f t="shared" si="51"/>
        <v>39.29168963331221</v>
      </c>
      <c r="P220" s="5">
        <f t="shared" si="52"/>
        <v>-1.0131831602985296E-2</v>
      </c>
      <c r="Q220" s="43">
        <f t="shared" si="45"/>
        <v>-2.5068004160887516E-2</v>
      </c>
      <c r="R220" s="14"/>
      <c r="S220" s="13">
        <f t="shared" si="46"/>
        <v>-1.0735520848452257E-2</v>
      </c>
      <c r="T220" s="20" t="b">
        <f t="shared" si="53"/>
        <v>0</v>
      </c>
      <c r="U220" s="13"/>
      <c r="V220" s="13"/>
      <c r="W220" s="13">
        <f t="shared" si="54"/>
        <v>-3.1398473939627069E-3</v>
      </c>
    </row>
    <row r="221" spans="1:23" x14ac:dyDescent="0.2">
      <c r="A221" s="1">
        <v>43005</v>
      </c>
      <c r="B221" s="4">
        <v>38.450001</v>
      </c>
      <c r="C221" s="4">
        <v>38.68</v>
      </c>
      <c r="D221" s="4">
        <v>38.384998000000003</v>
      </c>
      <c r="E221" s="4">
        <v>38.557499</v>
      </c>
      <c r="F221" s="4">
        <v>36.329922000000003</v>
      </c>
      <c r="G221" s="2">
        <v>102016800</v>
      </c>
      <c r="H221" s="4">
        <f t="shared" si="47"/>
        <v>102.0168</v>
      </c>
      <c r="I221" s="10">
        <f t="shared" si="48"/>
        <v>0.27249900000000338</v>
      </c>
      <c r="J221" s="6" t="b">
        <f t="shared" si="42"/>
        <v>0</v>
      </c>
      <c r="K221" s="5">
        <f t="shared" si="43"/>
        <v>7.6853462386528362E-3</v>
      </c>
      <c r="L221" s="5">
        <f t="shared" si="49"/>
        <v>2.7957866633085303E-3</v>
      </c>
      <c r="M221" s="5">
        <f t="shared" si="44"/>
        <v>5.3538520439678008E-2</v>
      </c>
      <c r="N221" s="4">
        <f t="shared" si="50"/>
        <v>38.840904703150301</v>
      </c>
      <c r="O221" s="4">
        <f t="shared" si="51"/>
        <v>39.227846969545929</v>
      </c>
      <c r="P221" s="5">
        <f t="shared" si="52"/>
        <v>-9.9622361876716154E-3</v>
      </c>
      <c r="Q221" s="43">
        <f t="shared" si="45"/>
        <v>-1.1737798247354421E-2</v>
      </c>
      <c r="R221" s="14"/>
      <c r="S221" s="13">
        <f t="shared" si="46"/>
        <v>-4.1426610523119557E-3</v>
      </c>
      <c r="T221" s="20" t="b">
        <f t="shared" si="53"/>
        <v>0</v>
      </c>
      <c r="U221" s="13"/>
      <c r="V221" s="13"/>
      <c r="W221" s="13">
        <f t="shared" si="54"/>
        <v>-1.457189164841827E-3</v>
      </c>
    </row>
    <row r="222" spans="1:23" x14ac:dyDescent="0.2">
      <c r="A222" s="1">
        <v>43006</v>
      </c>
      <c r="B222" s="4">
        <v>38.472499999999997</v>
      </c>
      <c r="C222" s="4">
        <v>38.57</v>
      </c>
      <c r="D222" s="4">
        <v>38.174999</v>
      </c>
      <c r="E222" s="4">
        <v>38.32</v>
      </c>
      <c r="F222" s="4">
        <v>36.106135999999999</v>
      </c>
      <c r="G222" s="2">
        <v>88022000</v>
      </c>
      <c r="H222" s="4">
        <f t="shared" si="47"/>
        <v>88.022000000000006</v>
      </c>
      <c r="I222" s="10">
        <f t="shared" si="48"/>
        <v>-0.23749899999999968</v>
      </c>
      <c r="J222" s="6" t="b">
        <f t="shared" si="42"/>
        <v>1</v>
      </c>
      <c r="K222" s="5">
        <f t="shared" si="43"/>
        <v>1.0347112255327121E-2</v>
      </c>
      <c r="L222" s="5">
        <f t="shared" si="49"/>
        <v>-3.9638702969652688E-3</v>
      </c>
      <c r="M222" s="5">
        <f t="shared" si="44"/>
        <v>5.4194186095460027E-2</v>
      </c>
      <c r="N222" s="4">
        <f t="shared" si="50"/>
        <v>38.754087252625254</v>
      </c>
      <c r="O222" s="4">
        <f t="shared" si="51"/>
        <v>39.148903754802802</v>
      </c>
      <c r="P222" s="5">
        <f t="shared" si="52"/>
        <v>-1.0187738382376755E-2</v>
      </c>
      <c r="Q222" s="43">
        <f t="shared" si="45"/>
        <v>-1.4942636859187706E-2</v>
      </c>
      <c r="R222" s="14"/>
      <c r="S222" s="13">
        <f t="shared" si="46"/>
        <v>-4.7501377448331888E-3</v>
      </c>
      <c r="T222" s="20" t="b">
        <f t="shared" si="53"/>
        <v>1</v>
      </c>
      <c r="U222" s="13"/>
      <c r="V222" s="13"/>
      <c r="W222" s="13">
        <f t="shared" si="54"/>
        <v>-2.2352067025360753E-3</v>
      </c>
    </row>
    <row r="223" spans="1:23" x14ac:dyDescent="0.2">
      <c r="A223" s="1">
        <v>43007</v>
      </c>
      <c r="B223" s="4">
        <v>38.302501999999997</v>
      </c>
      <c r="C223" s="4">
        <v>38.532501000000003</v>
      </c>
      <c r="D223" s="4">
        <v>38</v>
      </c>
      <c r="E223" s="4">
        <v>38.529998999999997</v>
      </c>
      <c r="F223" s="4">
        <v>36.304004999999997</v>
      </c>
      <c r="G223" s="2">
        <v>105199200</v>
      </c>
      <c r="H223" s="4">
        <f t="shared" si="47"/>
        <v>105.1992</v>
      </c>
      <c r="I223" s="10">
        <f t="shared" si="48"/>
        <v>0.20999899999999627</v>
      </c>
      <c r="J223" s="6" t="b">
        <f t="shared" si="42"/>
        <v>0</v>
      </c>
      <c r="K223" s="5">
        <f t="shared" si="43"/>
        <v>1.4013184210526407E-2</v>
      </c>
      <c r="L223" s="5">
        <f t="shared" si="49"/>
        <v>5.9394814469300112E-3</v>
      </c>
      <c r="M223" s="5">
        <f t="shared" si="44"/>
        <v>4.4631447368421145E-2</v>
      </c>
      <c r="N223" s="4">
        <f t="shared" si="50"/>
        <v>38.716739210521041</v>
      </c>
      <c r="O223" s="4">
        <f t="shared" si="51"/>
        <v>39.095085950037344</v>
      </c>
      <c r="P223" s="5">
        <f t="shared" si="52"/>
        <v>-9.7721747035320952E-3</v>
      </c>
      <c r="Q223" s="43">
        <f t="shared" si="45"/>
        <v>-1.851238573124132E-2</v>
      </c>
      <c r="R223" s="14"/>
      <c r="S223" s="13">
        <f t="shared" si="46"/>
        <v>-4.7586189921431194E-3</v>
      </c>
      <c r="T223" s="20" t="b">
        <f t="shared" si="53"/>
        <v>0</v>
      </c>
      <c r="U223" s="13"/>
      <c r="V223" s="13"/>
      <c r="W223" s="13">
        <f t="shared" si="54"/>
        <v>-9.637187907627255E-4</v>
      </c>
    </row>
    <row r="224" spans="1:23" x14ac:dyDescent="0.2">
      <c r="A224" s="1">
        <v>43010</v>
      </c>
      <c r="B224" s="4">
        <v>38.564999</v>
      </c>
      <c r="C224" s="4">
        <v>38.612499</v>
      </c>
      <c r="D224" s="4">
        <v>38.18</v>
      </c>
      <c r="E224" s="4">
        <v>38.452499000000003</v>
      </c>
      <c r="F224" s="4">
        <v>36.230983999999999</v>
      </c>
      <c r="G224" s="2">
        <v>74795200</v>
      </c>
      <c r="H224" s="4">
        <f t="shared" si="47"/>
        <v>74.795199999999994</v>
      </c>
      <c r="I224" s="10">
        <f t="shared" si="48"/>
        <v>-7.7499999999993463E-2</v>
      </c>
      <c r="J224" s="6" t="b">
        <f t="shared" si="42"/>
        <v>0</v>
      </c>
      <c r="K224" s="5">
        <f t="shared" si="43"/>
        <v>1.1327894185437401E-2</v>
      </c>
      <c r="L224" s="5">
        <f t="shared" si="49"/>
        <v>-2.9171529344522258E-3</v>
      </c>
      <c r="M224" s="5">
        <f t="shared" si="44"/>
        <v>5.1048088004190681E-2</v>
      </c>
      <c r="N224" s="4">
        <f t="shared" si="50"/>
        <v>38.672699175434204</v>
      </c>
      <c r="O224" s="4">
        <f t="shared" si="51"/>
        <v>39.039208823947142</v>
      </c>
      <c r="P224" s="5">
        <f t="shared" si="52"/>
        <v>-9.4772192354691826E-3</v>
      </c>
      <c r="Q224" s="43">
        <f t="shared" si="45"/>
        <v>-1.2740232410443645E-2</v>
      </c>
      <c r="R224" s="14"/>
      <c r="S224" s="13">
        <f t="shared" si="46"/>
        <v>-1.5566582296496292E-3</v>
      </c>
      <c r="T224" s="20" t="b">
        <f t="shared" si="53"/>
        <v>1</v>
      </c>
      <c r="U224" s="13"/>
      <c r="V224" s="13"/>
      <c r="W224" s="13">
        <f t="shared" si="54"/>
        <v>-1.1374933939392725E-3</v>
      </c>
    </row>
    <row r="225" spans="1:23" x14ac:dyDescent="0.2">
      <c r="A225" s="1">
        <v>43011</v>
      </c>
      <c r="B225" s="4">
        <v>38.502499</v>
      </c>
      <c r="C225" s="4">
        <v>38.772499000000003</v>
      </c>
      <c r="D225" s="4">
        <v>38.477500999999997</v>
      </c>
      <c r="E225" s="4">
        <v>38.619999</v>
      </c>
      <c r="F225" s="4">
        <v>36.388812999999999</v>
      </c>
      <c r="G225" s="2">
        <v>64921200</v>
      </c>
      <c r="H225" s="4">
        <f t="shared" si="47"/>
        <v>64.921199999999999</v>
      </c>
      <c r="I225" s="10">
        <f t="shared" si="48"/>
        <v>0.16749999999999687</v>
      </c>
      <c r="J225" s="6" t="b">
        <f t="shared" si="42"/>
        <v>1</v>
      </c>
      <c r="K225" s="5">
        <f t="shared" si="43"/>
        <v>7.6667660927357724E-3</v>
      </c>
      <c r="L225" s="5">
        <f t="shared" si="49"/>
        <v>3.0517499656320937E-3</v>
      </c>
      <c r="M225" s="5">
        <f t="shared" si="44"/>
        <v>5.4283358994649832E-2</v>
      </c>
      <c r="N225" s="4">
        <f t="shared" si="50"/>
        <v>38.663915812861838</v>
      </c>
      <c r="O225" s="4">
        <f t="shared" si="51"/>
        <v>39.002755795777823</v>
      </c>
      <c r="P225" s="5">
        <f t="shared" si="52"/>
        <v>-8.7637264822324982E-3</v>
      </c>
      <c r="Q225" s="43">
        <f t="shared" si="45"/>
        <v>-4.8214157553030041E-3</v>
      </c>
      <c r="R225" s="14"/>
      <c r="S225" s="13">
        <f t="shared" si="46"/>
        <v>2.8083856706010292E-3</v>
      </c>
      <c r="T225" s="20" t="b">
        <f t="shared" si="53"/>
        <v>0</v>
      </c>
      <c r="U225" s="13"/>
      <c r="V225" s="13"/>
      <c r="W225" s="13">
        <f t="shared" si="54"/>
        <v>-2.2712049481008327E-4</v>
      </c>
    </row>
    <row r="226" spans="1:23" x14ac:dyDescent="0.2">
      <c r="A226" s="1">
        <v>43012</v>
      </c>
      <c r="B226" s="4">
        <v>38.407501000000003</v>
      </c>
      <c r="C226" s="4">
        <v>38.465000000000003</v>
      </c>
      <c r="D226" s="4">
        <v>38.115001999999997</v>
      </c>
      <c r="E226" s="4">
        <v>38.369999</v>
      </c>
      <c r="F226" s="4">
        <v>36.153263000000003</v>
      </c>
      <c r="G226" s="2">
        <v>80655200</v>
      </c>
      <c r="H226" s="4">
        <f t="shared" si="47"/>
        <v>80.655199999999994</v>
      </c>
      <c r="I226" s="10">
        <f t="shared" si="48"/>
        <v>-0.25</v>
      </c>
      <c r="J226" s="6" t="b">
        <f t="shared" si="42"/>
        <v>0</v>
      </c>
      <c r="K226" s="5">
        <f t="shared" si="43"/>
        <v>9.182683500843225E-3</v>
      </c>
      <c r="L226" s="5">
        <f t="shared" si="49"/>
        <v>-9.7642385012249228E-4</v>
      </c>
      <c r="M226" s="5">
        <f t="shared" si="44"/>
        <v>5.1468946531866754E-2</v>
      </c>
      <c r="N226" s="4">
        <f t="shared" si="50"/>
        <v>38.614929677384865</v>
      </c>
      <c r="O226" s="4">
        <f t="shared" si="51"/>
        <v>38.947733465710186</v>
      </c>
      <c r="P226" s="5">
        <f t="shared" si="52"/>
        <v>-8.6185263343942012E-3</v>
      </c>
      <c r="Q226" s="43">
        <f t="shared" si="45"/>
        <v>-1.2946486800872107E-2</v>
      </c>
      <c r="R226" s="14"/>
      <c r="S226" s="13">
        <f t="shared" si="46"/>
        <v>-3.8826867907691357E-3</v>
      </c>
      <c r="T226" s="20" t="b">
        <f t="shared" si="53"/>
        <v>1</v>
      </c>
      <c r="U226" s="13"/>
      <c r="V226" s="13"/>
      <c r="W226" s="13">
        <f t="shared" si="54"/>
        <v>-1.2669729500258571E-3</v>
      </c>
    </row>
    <row r="227" spans="1:23" x14ac:dyDescent="0.2">
      <c r="A227" s="1">
        <v>43013</v>
      </c>
      <c r="B227" s="4">
        <v>38.544998</v>
      </c>
      <c r="C227" s="4">
        <v>38.860000999999997</v>
      </c>
      <c r="D227" s="4">
        <v>38.512501</v>
      </c>
      <c r="E227" s="4">
        <v>38.847499999999997</v>
      </c>
      <c r="F227" s="4">
        <v>36.603161</v>
      </c>
      <c r="G227" s="2">
        <v>85135200</v>
      </c>
      <c r="H227" s="4">
        <f t="shared" si="47"/>
        <v>85.135199999999998</v>
      </c>
      <c r="I227" s="10">
        <f t="shared" si="48"/>
        <v>0.47750099999999662</v>
      </c>
      <c r="J227" s="6" t="b">
        <f t="shared" si="42"/>
        <v>0</v>
      </c>
      <c r="K227" s="5">
        <f t="shared" si="43"/>
        <v>9.0230442317936338E-3</v>
      </c>
      <c r="L227" s="5">
        <f t="shared" si="49"/>
        <v>7.8480221999232408E-3</v>
      </c>
      <c r="M227" s="5">
        <f t="shared" si="44"/>
        <v>4.9577148988584258E-2</v>
      </c>
      <c r="N227" s="4">
        <f t="shared" si="50"/>
        <v>38.653691397820722</v>
      </c>
      <c r="O227" s="4">
        <f t="shared" si="51"/>
        <v>38.939017512170167</v>
      </c>
      <c r="P227" s="5">
        <f t="shared" si="52"/>
        <v>-7.3816006707584864E-3</v>
      </c>
      <c r="Q227" s="43">
        <f t="shared" si="45"/>
        <v>-3.6527015328911721E-3</v>
      </c>
      <c r="R227" s="14"/>
      <c r="S227" s="13">
        <f t="shared" si="46"/>
        <v>5.3373842114056453E-3</v>
      </c>
      <c r="T227" s="20" t="b">
        <f t="shared" si="53"/>
        <v>0</v>
      </c>
      <c r="U227" s="13"/>
      <c r="V227" s="13"/>
      <c r="W227" s="13">
        <f t="shared" si="54"/>
        <v>1.0038013990883632E-3</v>
      </c>
    </row>
    <row r="228" spans="1:23" x14ac:dyDescent="0.2">
      <c r="A228" s="1">
        <v>43014</v>
      </c>
      <c r="B228" s="4">
        <v>38.7425</v>
      </c>
      <c r="C228" s="4">
        <v>38.872501</v>
      </c>
      <c r="D228" s="4">
        <v>38.639999000000003</v>
      </c>
      <c r="E228" s="4">
        <v>38.825001</v>
      </c>
      <c r="F228" s="4">
        <v>36.581974000000002</v>
      </c>
      <c r="G228" s="2">
        <v>69630400</v>
      </c>
      <c r="H228" s="4">
        <f t="shared" si="47"/>
        <v>69.630399999999995</v>
      </c>
      <c r="I228" s="10">
        <f t="shared" si="48"/>
        <v>-2.2498999999996272E-2</v>
      </c>
      <c r="J228" s="6" t="b">
        <f t="shared" si="42"/>
        <v>0</v>
      </c>
      <c r="K228" s="5">
        <f t="shared" si="43"/>
        <v>6.0171326608987911E-3</v>
      </c>
      <c r="L228" s="5">
        <f t="shared" si="49"/>
        <v>2.1294702200426044E-3</v>
      </c>
      <c r="M228" s="5">
        <f t="shared" si="44"/>
        <v>5.3261517941550686E-2</v>
      </c>
      <c r="N228" s="4">
        <f t="shared" si="50"/>
        <v>38.682242998183938</v>
      </c>
      <c r="O228" s="4">
        <f t="shared" si="51"/>
        <v>38.929103032851025</v>
      </c>
      <c r="P228" s="5">
        <f t="shared" si="52"/>
        <v>-6.3817404455754146E-3</v>
      </c>
      <c r="Q228" s="43">
        <f t="shared" si="45"/>
        <v>-1.0920772661998409E-3</v>
      </c>
      <c r="R228" s="14"/>
      <c r="S228" s="13">
        <f t="shared" si="46"/>
        <v>4.9184842209122745E-3</v>
      </c>
      <c r="T228" s="20" t="b">
        <f t="shared" si="53"/>
        <v>1</v>
      </c>
      <c r="U228" s="13"/>
      <c r="V228" s="13"/>
      <c r="W228" s="13">
        <f t="shared" si="54"/>
        <v>7.3865132489843086E-4</v>
      </c>
    </row>
    <row r="229" spans="1:23" x14ac:dyDescent="0.2">
      <c r="A229" s="1">
        <v>43017</v>
      </c>
      <c r="B229" s="4">
        <v>38.952499000000003</v>
      </c>
      <c r="C229" s="4">
        <v>39.182499</v>
      </c>
      <c r="D229" s="4">
        <v>38.872501</v>
      </c>
      <c r="E229" s="4">
        <v>38.959999000000003</v>
      </c>
      <c r="F229" s="4">
        <v>36.709164000000001</v>
      </c>
      <c r="G229" s="2">
        <v>65051600</v>
      </c>
      <c r="H229" s="4">
        <f t="shared" si="47"/>
        <v>65.051599999999993</v>
      </c>
      <c r="I229" s="10">
        <f t="shared" si="48"/>
        <v>0.13499800000000306</v>
      </c>
      <c r="J229" s="6" t="b">
        <f t="shared" si="42"/>
        <v>1</v>
      </c>
      <c r="K229" s="5">
        <f t="shared" si="43"/>
        <v>7.9747377201173711E-3</v>
      </c>
      <c r="L229" s="5">
        <f t="shared" si="49"/>
        <v>1.9254220377491784E-4</v>
      </c>
      <c r="M229" s="5">
        <f t="shared" si="44"/>
        <v>5.5652117675680256E-2</v>
      </c>
      <c r="N229" s="4">
        <f t="shared" si="50"/>
        <v>38.728535665153281</v>
      </c>
      <c r="O229" s="4">
        <f t="shared" si="51"/>
        <v>38.931789638690063</v>
      </c>
      <c r="P229" s="5">
        <f t="shared" si="52"/>
        <v>-5.2481708912031893E-3</v>
      </c>
      <c r="Q229" s="43">
        <f t="shared" si="45"/>
        <v>3.7172935246362645E-3</v>
      </c>
      <c r="R229" s="14"/>
      <c r="S229" s="13">
        <f t="shared" si="46"/>
        <v>1.17216756856413E-2</v>
      </c>
      <c r="T229" s="20" t="b">
        <f t="shared" si="53"/>
        <v>0</v>
      </c>
      <c r="U229" s="13"/>
      <c r="V229" s="13"/>
      <c r="W229" s="13">
        <f t="shared" si="54"/>
        <v>1.1967420547850972E-3</v>
      </c>
    </row>
    <row r="230" spans="1:23" x14ac:dyDescent="0.2">
      <c r="A230" s="1">
        <v>43018</v>
      </c>
      <c r="B230" s="4">
        <v>39.014999000000003</v>
      </c>
      <c r="C230" s="4">
        <v>39.5</v>
      </c>
      <c r="D230" s="4">
        <v>38.775002000000001</v>
      </c>
      <c r="E230" s="4">
        <v>38.974997999999999</v>
      </c>
      <c r="F230" s="4">
        <v>36.723300999999999</v>
      </c>
      <c r="G230" s="2">
        <v>62468000</v>
      </c>
      <c r="H230" s="4">
        <f t="shared" si="47"/>
        <v>62.468000000000004</v>
      </c>
      <c r="I230" s="10">
        <f t="shared" si="48"/>
        <v>1.4998999999995988E-2</v>
      </c>
      <c r="J230" s="6" t="b">
        <f t="shared" si="42"/>
        <v>1</v>
      </c>
      <c r="K230" s="5">
        <f t="shared" si="43"/>
        <v>1.8697561898255978E-2</v>
      </c>
      <c r="L230" s="5">
        <f t="shared" si="49"/>
        <v>-1.025272357433707E-3</v>
      </c>
      <c r="M230" s="5">
        <f t="shared" si="44"/>
        <v>5.2912982441625699E-2</v>
      </c>
      <c r="N230" s="4">
        <f t="shared" si="50"/>
        <v>38.769612720961064</v>
      </c>
      <c r="O230" s="4">
        <f t="shared" si="51"/>
        <v>38.935546887499619</v>
      </c>
      <c r="P230" s="5">
        <f t="shared" si="52"/>
        <v>-4.2800057801155684E-3</v>
      </c>
      <c r="Q230" s="43">
        <f t="shared" si="45"/>
        <v>1.3900781206470969E-4</v>
      </c>
      <c r="R230" s="14"/>
      <c r="S230" s="13">
        <f t="shared" si="46"/>
        <v>1.8839168817491109E-2</v>
      </c>
      <c r="T230" s="20" t="b">
        <f t="shared" si="53"/>
        <v>0</v>
      </c>
      <c r="U230" s="13"/>
      <c r="V230" s="13"/>
      <c r="W230" s="13">
        <f t="shared" si="54"/>
        <v>1.0606405613404772E-3</v>
      </c>
    </row>
    <row r="231" spans="1:23" x14ac:dyDescent="0.2">
      <c r="A231" s="1">
        <v>43019</v>
      </c>
      <c r="B231" s="4">
        <v>38.9925</v>
      </c>
      <c r="C231" s="4">
        <v>39.244999</v>
      </c>
      <c r="D231" s="4">
        <v>38.9375</v>
      </c>
      <c r="E231" s="4">
        <v>39.137501</v>
      </c>
      <c r="F231" s="4">
        <v>36.876415000000001</v>
      </c>
      <c r="G231" s="2">
        <v>67622400</v>
      </c>
      <c r="H231" s="4">
        <f t="shared" si="47"/>
        <v>67.622399999999999</v>
      </c>
      <c r="I231" s="10">
        <f t="shared" si="48"/>
        <v>0.16250300000000095</v>
      </c>
      <c r="J231" s="6" t="b">
        <f t="shared" si="42"/>
        <v>0</v>
      </c>
      <c r="K231" s="5">
        <f t="shared" si="43"/>
        <v>7.897245585874799E-3</v>
      </c>
      <c r="L231" s="5">
        <f t="shared" si="49"/>
        <v>3.718689491568907E-3</v>
      </c>
      <c r="M231" s="5">
        <f t="shared" si="44"/>
        <v>5.2933162118780061E-2</v>
      </c>
      <c r="N231" s="4">
        <f t="shared" si="50"/>
        <v>38.830927434134217</v>
      </c>
      <c r="O231" s="4">
        <f t="shared" si="51"/>
        <v>38.953108114673569</v>
      </c>
      <c r="P231" s="5">
        <f t="shared" si="52"/>
        <v>-3.1464785575002437E-3</v>
      </c>
      <c r="Q231" s="43">
        <f t="shared" si="45"/>
        <v>2.7445279551087994E-3</v>
      </c>
      <c r="R231" s="14"/>
      <c r="S231" s="13">
        <f t="shared" si="46"/>
        <v>1.0663447752262391E-2</v>
      </c>
      <c r="T231" s="20" t="b">
        <f t="shared" si="53"/>
        <v>0</v>
      </c>
      <c r="U231" s="13"/>
      <c r="V231" s="13"/>
      <c r="W231" s="13">
        <f t="shared" si="54"/>
        <v>1.5815147191295905E-3</v>
      </c>
    </row>
    <row r="232" spans="1:23" x14ac:dyDescent="0.2">
      <c r="A232" s="1">
        <v>43020</v>
      </c>
      <c r="B232" s="4">
        <v>39.087502000000001</v>
      </c>
      <c r="C232" s="4">
        <v>39.342498999999997</v>
      </c>
      <c r="D232" s="4">
        <v>38.932499</v>
      </c>
      <c r="E232" s="4">
        <v>39</v>
      </c>
      <c r="F232" s="4">
        <v>36.746856999999999</v>
      </c>
      <c r="G232" s="2">
        <v>64500400</v>
      </c>
      <c r="H232" s="4">
        <f t="shared" si="47"/>
        <v>64.500399999999999</v>
      </c>
      <c r="I232" s="10">
        <f t="shared" si="48"/>
        <v>-0.13750100000000032</v>
      </c>
      <c r="J232" s="6" t="b">
        <f t="shared" si="42"/>
        <v>1</v>
      </c>
      <c r="K232" s="5">
        <f t="shared" si="43"/>
        <v>1.05310475959942E-2</v>
      </c>
      <c r="L232" s="5">
        <f t="shared" si="49"/>
        <v>-2.238618369626195E-3</v>
      </c>
      <c r="M232" s="5">
        <f t="shared" si="44"/>
        <v>5.6139268121473566E-2</v>
      </c>
      <c r="N232" s="4">
        <f t="shared" si="50"/>
        <v>38.859106195111849</v>
      </c>
      <c r="O232" s="4">
        <f t="shared" si="51"/>
        <v>38.957185669919348</v>
      </c>
      <c r="P232" s="5">
        <f t="shared" si="52"/>
        <v>-2.5239766019074321E-3</v>
      </c>
      <c r="Q232" s="43">
        <f t="shared" si="45"/>
        <v>1.8886899899252733E-3</v>
      </c>
      <c r="R232" s="14"/>
      <c r="S232" s="13">
        <f t="shared" si="46"/>
        <v>1.2439627470097454E-2</v>
      </c>
      <c r="T232" s="20" t="b">
        <f t="shared" si="53"/>
        <v>1</v>
      </c>
      <c r="U232" s="13"/>
      <c r="V232" s="13"/>
      <c r="W232" s="13">
        <f t="shared" si="54"/>
        <v>7.2567828892134963E-4</v>
      </c>
    </row>
    <row r="233" spans="1:23" x14ac:dyDescent="0.2">
      <c r="A233" s="1">
        <v>43021</v>
      </c>
      <c r="B233" s="4">
        <v>39.182499</v>
      </c>
      <c r="C233" s="4">
        <v>39.32</v>
      </c>
      <c r="D233" s="4">
        <v>39.102500999999997</v>
      </c>
      <c r="E233" s="4">
        <v>39.247501</v>
      </c>
      <c r="F233" s="4">
        <v>36.980044999999997</v>
      </c>
      <c r="G233" s="2">
        <v>65576800</v>
      </c>
      <c r="H233" s="4">
        <f t="shared" si="47"/>
        <v>65.576800000000006</v>
      </c>
      <c r="I233" s="10">
        <f t="shared" si="48"/>
        <v>0.24750099999999975</v>
      </c>
      <c r="J233" s="6" t="b">
        <f t="shared" si="42"/>
        <v>0</v>
      </c>
      <c r="K233" s="5">
        <f t="shared" si="43"/>
        <v>5.5622784844377004E-3</v>
      </c>
      <c r="L233" s="5">
        <f t="shared" si="49"/>
        <v>1.6589549329153249E-3</v>
      </c>
      <c r="M233" s="5">
        <f t="shared" si="44"/>
        <v>5.4279290217267684E-2</v>
      </c>
      <c r="N233" s="4">
        <f t="shared" si="50"/>
        <v>38.923838662593205</v>
      </c>
      <c r="O233" s="4">
        <f t="shared" si="51"/>
        <v>38.982430481230708</v>
      </c>
      <c r="P233" s="5">
        <f t="shared" si="52"/>
        <v>-1.5052939445515362E-3</v>
      </c>
      <c r="Q233" s="43">
        <f t="shared" si="45"/>
        <v>4.5900492743150365E-3</v>
      </c>
      <c r="R233" s="14"/>
      <c r="S233" s="13">
        <f t="shared" si="46"/>
        <v>1.0177858891073768E-2</v>
      </c>
      <c r="T233" s="20" t="b">
        <f t="shared" si="53"/>
        <v>0</v>
      </c>
      <c r="U233" s="13"/>
      <c r="V233" s="13"/>
      <c r="W233" s="13">
        <f t="shared" si="54"/>
        <v>1.665824920324567E-3</v>
      </c>
    </row>
    <row r="234" spans="1:23" x14ac:dyDescent="0.2">
      <c r="A234" s="1">
        <v>43024</v>
      </c>
      <c r="B234" s="4">
        <v>39.474997999999999</v>
      </c>
      <c r="C234" s="4">
        <v>40</v>
      </c>
      <c r="D234" s="4">
        <v>39.412497999999999</v>
      </c>
      <c r="E234" s="4">
        <v>39.970001000000003</v>
      </c>
      <c r="F234" s="4">
        <v>37.660812</v>
      </c>
      <c r="G234" s="2">
        <v>96486000</v>
      </c>
      <c r="H234" s="4">
        <f t="shared" si="47"/>
        <v>96.486000000000004</v>
      </c>
      <c r="I234" s="10">
        <f t="shared" si="48"/>
        <v>0.72250000000000369</v>
      </c>
      <c r="J234" s="6" t="b">
        <f t="shared" si="42"/>
        <v>0</v>
      </c>
      <c r="K234" s="5">
        <f t="shared" si="43"/>
        <v>1.4906489814474603E-2</v>
      </c>
      <c r="L234" s="5">
        <f t="shared" si="49"/>
        <v>1.2539658646721252E-2</v>
      </c>
      <c r="M234" s="5">
        <f t="shared" si="44"/>
        <v>4.444493723792893E-2</v>
      </c>
      <c r="N234" s="4">
        <f t="shared" si="50"/>
        <v>39.098199052161007</v>
      </c>
      <c r="O234" s="4">
        <f t="shared" si="51"/>
        <v>39.068306178514995</v>
      </c>
      <c r="P234" s="5">
        <f t="shared" si="52"/>
        <v>7.6455883827622126E-4</v>
      </c>
      <c r="Q234" s="43">
        <f t="shared" si="45"/>
        <v>8.0387065250674371E-3</v>
      </c>
      <c r="R234" s="14"/>
      <c r="S234" s="13">
        <f t="shared" si="46"/>
        <v>2.3065025236479509E-2</v>
      </c>
      <c r="T234" s="20" t="b">
        <f t="shared" si="53"/>
        <v>0</v>
      </c>
      <c r="U234" s="13"/>
      <c r="V234" s="13"/>
      <c r="W234" s="13">
        <f t="shared" si="54"/>
        <v>4.4795270856819898E-3</v>
      </c>
    </row>
    <row r="235" spans="1:23" x14ac:dyDescent="0.2">
      <c r="A235" s="1">
        <v>43025</v>
      </c>
      <c r="B235" s="4">
        <v>39.945</v>
      </c>
      <c r="C235" s="4">
        <v>40.217498999999997</v>
      </c>
      <c r="D235" s="4">
        <v>39.807499</v>
      </c>
      <c r="E235" s="4">
        <v>40.1175</v>
      </c>
      <c r="F235" s="4">
        <v>37.799796999999998</v>
      </c>
      <c r="G235" s="2">
        <v>75989200</v>
      </c>
      <c r="H235" s="4">
        <f t="shared" si="47"/>
        <v>75.989199999999997</v>
      </c>
      <c r="I235" s="10">
        <f t="shared" si="48"/>
        <v>0.14749899999999627</v>
      </c>
      <c r="J235" s="6" t="b">
        <f t="shared" si="42"/>
        <v>0</v>
      </c>
      <c r="K235" s="5">
        <f t="shared" si="43"/>
        <v>1.0299566923307505E-2</v>
      </c>
      <c r="L235" s="5">
        <f t="shared" si="49"/>
        <v>4.3184378520465501E-3</v>
      </c>
      <c r="M235" s="5">
        <f t="shared" si="44"/>
        <v>5.0435271002581744E-2</v>
      </c>
      <c r="N235" s="4">
        <f t="shared" si="50"/>
        <v>39.268082543467507</v>
      </c>
      <c r="O235" s="4">
        <f t="shared" si="51"/>
        <v>39.159540423861515</v>
      </c>
      <c r="P235" s="5">
        <f t="shared" si="52"/>
        <v>2.7641308812530558E-3</v>
      </c>
      <c r="Q235" s="43">
        <f t="shared" si="45"/>
        <v>1.3736765881944703E-2</v>
      </c>
      <c r="R235" s="14"/>
      <c r="S235" s="13">
        <f t="shared" si="46"/>
        <v>2.4177815544763104E-2</v>
      </c>
      <c r="T235" s="20" t="b">
        <f t="shared" si="53"/>
        <v>0</v>
      </c>
      <c r="U235" s="13"/>
      <c r="V235" s="13"/>
      <c r="W235" s="13">
        <f t="shared" si="54"/>
        <v>4.3450464580186404E-3</v>
      </c>
    </row>
    <row r="236" spans="1:23" x14ac:dyDescent="0.2">
      <c r="A236" s="1">
        <v>43026</v>
      </c>
      <c r="B236" s="4">
        <v>40.104999999999997</v>
      </c>
      <c r="C236" s="4">
        <v>40.177501999999997</v>
      </c>
      <c r="D236" s="4">
        <v>39.900002000000001</v>
      </c>
      <c r="E236" s="4">
        <v>39.939999</v>
      </c>
      <c r="F236" s="4">
        <v>37.632548999999997</v>
      </c>
      <c r="G236" s="2">
        <v>65496800</v>
      </c>
      <c r="H236" s="4">
        <f t="shared" si="47"/>
        <v>65.496799999999993</v>
      </c>
      <c r="I236" s="10">
        <f t="shared" si="48"/>
        <v>-0.17750099999999946</v>
      </c>
      <c r="J236" s="6" t="b">
        <f t="shared" si="42"/>
        <v>1</v>
      </c>
      <c r="K236" s="5">
        <f t="shared" si="43"/>
        <v>6.9548868694291367E-3</v>
      </c>
      <c r="L236" s="5">
        <f t="shared" si="49"/>
        <v>-4.1142251589576517E-3</v>
      </c>
      <c r="M236" s="5">
        <f t="shared" si="44"/>
        <v>5.6828393141434008E-2</v>
      </c>
      <c r="N236" s="4">
        <f t="shared" si="50"/>
        <v>39.380068619556255</v>
      </c>
      <c r="O236" s="4">
        <f t="shared" si="51"/>
        <v>39.227406387003988</v>
      </c>
      <c r="P236" s="5">
        <f t="shared" si="52"/>
        <v>3.8766370375610299E-3</v>
      </c>
      <c r="Q236" s="43">
        <f t="shared" si="45"/>
        <v>1.3202957706009313E-2</v>
      </c>
      <c r="R236" s="14"/>
      <c r="S236" s="13">
        <f t="shared" si="46"/>
        <v>2.0249669652625604E-2</v>
      </c>
      <c r="T236" s="20" t="b">
        <f t="shared" si="53"/>
        <v>1</v>
      </c>
      <c r="U236" s="13"/>
      <c r="V236" s="13"/>
      <c r="W236" s="13">
        <f t="shared" si="54"/>
        <v>2.8518345902116692E-3</v>
      </c>
    </row>
    <row r="237" spans="1:23" x14ac:dyDescent="0.2">
      <c r="A237" s="1">
        <v>43027</v>
      </c>
      <c r="B237" s="4">
        <v>39.1875</v>
      </c>
      <c r="C237" s="4">
        <v>39.270000000000003</v>
      </c>
      <c r="D237" s="4">
        <v>38.755001</v>
      </c>
      <c r="E237" s="4">
        <v>38.994999</v>
      </c>
      <c r="F237" s="4">
        <v>36.742137999999997</v>
      </c>
      <c r="G237" s="2">
        <v>170336800</v>
      </c>
      <c r="H237" s="4">
        <f t="shared" si="47"/>
        <v>170.33680000000001</v>
      </c>
      <c r="I237" s="10">
        <f t="shared" si="48"/>
        <v>-0.94500000000000028</v>
      </c>
      <c r="J237" s="6" t="b">
        <f t="shared" si="42"/>
        <v>1</v>
      </c>
      <c r="K237" s="5">
        <f t="shared" si="43"/>
        <v>1.3288581775549511E-2</v>
      </c>
      <c r="L237" s="5">
        <f t="shared" si="49"/>
        <v>-4.9123062200956942E-3</v>
      </c>
      <c r="M237" s="5">
        <f t="shared" si="44"/>
        <v>5.1938148575973536E-2</v>
      </c>
      <c r="N237" s="4">
        <f t="shared" si="50"/>
        <v>39.315890349630209</v>
      </c>
      <c r="O237" s="4">
        <f t="shared" si="51"/>
        <v>39.207197049003639</v>
      </c>
      <c r="P237" s="5">
        <f t="shared" si="52"/>
        <v>2.7646150108766874E-3</v>
      </c>
      <c r="Q237" s="43">
        <f t="shared" si="45"/>
        <v>-1.4266225300821257E-2</v>
      </c>
      <c r="R237" s="14"/>
      <c r="S237" s="13">
        <f t="shared" si="46"/>
        <v>-1.1672214268101215E-3</v>
      </c>
      <c r="T237" s="20" t="b">
        <f t="shared" si="53"/>
        <v>1</v>
      </c>
      <c r="U237" s="13"/>
      <c r="V237" s="13"/>
      <c r="W237" s="13">
        <f t="shared" si="54"/>
        <v>-1.6297145275713134E-3</v>
      </c>
    </row>
    <row r="238" spans="1:23" x14ac:dyDescent="0.2">
      <c r="A238" s="1">
        <v>43028</v>
      </c>
      <c r="B238" s="4">
        <v>39.152500000000003</v>
      </c>
      <c r="C238" s="4">
        <v>39.4375</v>
      </c>
      <c r="D238" s="4">
        <v>38.990001999999997</v>
      </c>
      <c r="E238" s="4">
        <v>39.0625</v>
      </c>
      <c r="F238" s="4">
        <v>36.80574</v>
      </c>
      <c r="G238" s="2">
        <v>95896400</v>
      </c>
      <c r="H238" s="4">
        <f t="shared" si="47"/>
        <v>95.8964</v>
      </c>
      <c r="I238" s="10">
        <f t="shared" si="48"/>
        <v>6.7501000000000033E-2</v>
      </c>
      <c r="J238" s="6" t="b">
        <f t="shared" si="42"/>
        <v>1</v>
      </c>
      <c r="K238" s="5">
        <f t="shared" si="43"/>
        <v>1.1477249988343244E-2</v>
      </c>
      <c r="L238" s="5">
        <f t="shared" si="49"/>
        <v>-2.2987037864760462E-3</v>
      </c>
      <c r="M238" s="5">
        <f t="shared" si="44"/>
        <v>5.6021079455189485E-2</v>
      </c>
      <c r="N238" s="4">
        <f t="shared" si="50"/>
        <v>39.273658624691841</v>
      </c>
      <c r="O238" s="4">
        <f t="shared" si="51"/>
        <v>39.194614696916368</v>
      </c>
      <c r="P238" s="5">
        <f t="shared" si="52"/>
        <v>2.0126448755598482E-3</v>
      </c>
      <c r="Q238" s="43">
        <f t="shared" si="45"/>
        <v>-7.2225668456950241E-3</v>
      </c>
      <c r="R238" s="14"/>
      <c r="S238" s="13">
        <f t="shared" si="46"/>
        <v>4.1717879374026596E-3</v>
      </c>
      <c r="T238" s="20" t="b">
        <f t="shared" si="53"/>
        <v>0</v>
      </c>
      <c r="U238" s="13"/>
      <c r="V238" s="13"/>
      <c r="W238" s="13">
        <f t="shared" si="54"/>
        <v>-1.0741642771614187E-3</v>
      </c>
    </row>
    <row r="239" spans="1:23" x14ac:dyDescent="0.2">
      <c r="A239" s="1">
        <v>43031</v>
      </c>
      <c r="B239" s="4">
        <v>39.222499999999997</v>
      </c>
      <c r="C239" s="4">
        <v>39.422500999999997</v>
      </c>
      <c r="D239" s="4">
        <v>38.875</v>
      </c>
      <c r="E239" s="4">
        <v>39.042499999999997</v>
      </c>
      <c r="F239" s="4">
        <v>36.786903000000002</v>
      </c>
      <c r="G239" s="2">
        <v>87937200</v>
      </c>
      <c r="H239" s="4">
        <f t="shared" si="47"/>
        <v>87.937200000000004</v>
      </c>
      <c r="I239" s="10">
        <f t="shared" si="48"/>
        <v>-2.0000000000003126E-2</v>
      </c>
      <c r="J239" s="6" t="b">
        <f t="shared" si="42"/>
        <v>1</v>
      </c>
      <c r="K239" s="5">
        <f t="shared" si="43"/>
        <v>1.4083627009646223E-2</v>
      </c>
      <c r="L239" s="5">
        <f t="shared" si="49"/>
        <v>-4.5892026260437183E-3</v>
      </c>
      <c r="M239" s="5">
        <f t="shared" si="44"/>
        <v>5.3713106109324699E-2</v>
      </c>
      <c r="N239" s="4">
        <f t="shared" si="50"/>
        <v>39.235132187243202</v>
      </c>
      <c r="O239" s="4">
        <f t="shared" si="51"/>
        <v>39.181387331967116</v>
      </c>
      <c r="P239" s="5">
        <f t="shared" si="52"/>
        <v>1.3698145585338657E-3</v>
      </c>
      <c r="Q239" s="43">
        <f t="shared" si="45"/>
        <v>-9.178819266481144E-3</v>
      </c>
      <c r="R239" s="14"/>
      <c r="S239" s="13">
        <f t="shared" si="46"/>
        <v>4.7755366762270036E-3</v>
      </c>
      <c r="T239" s="20" t="b">
        <f t="shared" si="53"/>
        <v>1</v>
      </c>
      <c r="U239" s="13"/>
      <c r="V239" s="13"/>
      <c r="W239" s="13">
        <f t="shared" si="54"/>
        <v>-9.8097398607055702E-4</v>
      </c>
    </row>
    <row r="240" spans="1:23" x14ac:dyDescent="0.2">
      <c r="A240" s="1">
        <v>43032</v>
      </c>
      <c r="B240" s="4">
        <v>39.072498000000003</v>
      </c>
      <c r="C240" s="4">
        <v>39.354999999999997</v>
      </c>
      <c r="D240" s="4">
        <v>39.049999</v>
      </c>
      <c r="E240" s="4">
        <v>39.275002000000001</v>
      </c>
      <c r="F240" s="4">
        <v>37.005966000000001</v>
      </c>
      <c r="G240" s="2">
        <v>71028800</v>
      </c>
      <c r="H240" s="4">
        <f t="shared" si="47"/>
        <v>71.028800000000004</v>
      </c>
      <c r="I240" s="10">
        <f t="shared" si="48"/>
        <v>0.23250200000000376</v>
      </c>
      <c r="J240" s="6" t="b">
        <f t="shared" si="42"/>
        <v>0</v>
      </c>
      <c r="K240" s="5">
        <f t="shared" si="43"/>
        <v>7.8105251680031336E-3</v>
      </c>
      <c r="L240" s="5">
        <f t="shared" si="49"/>
        <v>5.1827758747341303E-3</v>
      </c>
      <c r="M240" s="5">
        <f t="shared" si="44"/>
        <v>5.234399621879629E-2</v>
      </c>
      <c r="N240" s="4">
        <f t="shared" si="50"/>
        <v>39.241777156036001</v>
      </c>
      <c r="O240" s="4">
        <f t="shared" si="51"/>
        <v>39.189527737883019</v>
      </c>
      <c r="P240" s="5">
        <f t="shared" si="52"/>
        <v>1.3314743097700265E-3</v>
      </c>
      <c r="Q240" s="43">
        <f t="shared" si="45"/>
        <v>-4.8870915115143488E-3</v>
      </c>
      <c r="R240" s="14"/>
      <c r="S240" s="13">
        <f t="shared" si="46"/>
        <v>2.8852629052397672E-3</v>
      </c>
      <c r="T240" s="20" t="b">
        <f t="shared" si="53"/>
        <v>0</v>
      </c>
      <c r="U240" s="13"/>
      <c r="V240" s="13"/>
      <c r="W240" s="13">
        <f t="shared" si="54"/>
        <v>1.6936272219210334E-4</v>
      </c>
    </row>
    <row r="241" spans="1:23" x14ac:dyDescent="0.2">
      <c r="A241" s="1">
        <v>43033</v>
      </c>
      <c r="B241" s="4">
        <v>39.227500999999997</v>
      </c>
      <c r="C241" s="4">
        <v>39.387501</v>
      </c>
      <c r="D241" s="4">
        <v>38.817501</v>
      </c>
      <c r="E241" s="4">
        <v>39.102500999999997</v>
      </c>
      <c r="F241" s="4">
        <v>36.843429999999998</v>
      </c>
      <c r="G241" s="2">
        <v>84828400</v>
      </c>
      <c r="H241" s="4">
        <f t="shared" si="47"/>
        <v>84.828400000000002</v>
      </c>
      <c r="I241" s="10">
        <f t="shared" si="48"/>
        <v>-0.17250100000000401</v>
      </c>
      <c r="J241" s="6" t="b">
        <f t="shared" si="42"/>
        <v>1</v>
      </c>
      <c r="K241" s="5">
        <f t="shared" si="43"/>
        <v>1.4684098288552895E-2</v>
      </c>
      <c r="L241" s="5">
        <f t="shared" si="49"/>
        <v>-3.186539973576191E-3</v>
      </c>
      <c r="M241" s="5">
        <f t="shared" si="44"/>
        <v>5.085517998698582E-2</v>
      </c>
      <c r="N241" s="4">
        <f t="shared" si="50"/>
        <v>39.218564463363336</v>
      </c>
      <c r="O241" s="4">
        <f t="shared" si="51"/>
        <v>39.181960195458409</v>
      </c>
      <c r="P241" s="5">
        <f t="shared" si="52"/>
        <v>9.3334033016740552E-4</v>
      </c>
      <c r="Q241" s="43">
        <f t="shared" si="45"/>
        <v>-1.0226367763613476E-2</v>
      </c>
      <c r="R241" s="14"/>
      <c r="S241" s="13">
        <f t="shared" si="46"/>
        <v>4.3075655355636292E-3</v>
      </c>
      <c r="T241" s="20" t="b">
        <f t="shared" si="53"/>
        <v>1</v>
      </c>
      <c r="U241" s="13"/>
      <c r="V241" s="13"/>
      <c r="W241" s="13">
        <f t="shared" si="54"/>
        <v>-5.915301078329104E-4</v>
      </c>
    </row>
    <row r="242" spans="1:23" x14ac:dyDescent="0.2">
      <c r="A242" s="1">
        <v>43034</v>
      </c>
      <c r="B242" s="4">
        <v>39.307499</v>
      </c>
      <c r="C242" s="4">
        <v>39.457500000000003</v>
      </c>
      <c r="D242" s="4">
        <v>39.195</v>
      </c>
      <c r="E242" s="4">
        <v>39.352500999999997</v>
      </c>
      <c r="F242" s="4">
        <v>37.078983000000001</v>
      </c>
      <c r="G242" s="2">
        <v>68002000</v>
      </c>
      <c r="H242" s="4">
        <f t="shared" si="47"/>
        <v>68.001999999999995</v>
      </c>
      <c r="I242" s="10">
        <f t="shared" si="48"/>
        <v>0.25</v>
      </c>
      <c r="J242" s="6" t="b">
        <f t="shared" si="42"/>
        <v>0</v>
      </c>
      <c r="K242" s="5">
        <f t="shared" si="43"/>
        <v>6.697282816685874E-3</v>
      </c>
      <c r="L242" s="5">
        <f t="shared" si="49"/>
        <v>1.1448706008997584E-3</v>
      </c>
      <c r="M242" s="5">
        <f t="shared" si="44"/>
        <v>5.3986911595866806E-2</v>
      </c>
      <c r="N242" s="4">
        <f t="shared" si="50"/>
        <v>39.240887219469442</v>
      </c>
      <c r="O242" s="4">
        <f t="shared" si="51"/>
        <v>39.196789830635936</v>
      </c>
      <c r="P242" s="5">
        <f t="shared" si="52"/>
        <v>1.1237612591905809E-3</v>
      </c>
      <c r="Q242" s="43">
        <f t="shared" si="45"/>
        <v>-1.1693726294413434E-3</v>
      </c>
      <c r="R242" s="14"/>
      <c r="S242" s="13">
        <f t="shared" si="46"/>
        <v>5.520078568027071E-3</v>
      </c>
      <c r="T242" s="20" t="b">
        <f t="shared" si="53"/>
        <v>0</v>
      </c>
      <c r="U242" s="13"/>
      <c r="V242" s="13"/>
      <c r="W242" s="13">
        <f t="shared" si="54"/>
        <v>5.6918850578938801E-4</v>
      </c>
    </row>
    <row r="243" spans="1:23" x14ac:dyDescent="0.2">
      <c r="A243" s="1">
        <v>43035</v>
      </c>
      <c r="B243" s="4">
        <v>39.822498000000003</v>
      </c>
      <c r="C243" s="4">
        <v>40.900002000000001</v>
      </c>
      <c r="D243" s="4">
        <v>39.674999</v>
      </c>
      <c r="E243" s="4">
        <v>40.762501</v>
      </c>
      <c r="F243" s="4">
        <v>38.407524000000002</v>
      </c>
      <c r="G243" s="2">
        <v>177816800</v>
      </c>
      <c r="H243" s="4">
        <f t="shared" si="47"/>
        <v>177.8168</v>
      </c>
      <c r="I243" s="10">
        <f t="shared" si="48"/>
        <v>1.4100000000000037</v>
      </c>
      <c r="J243" s="6" t="b">
        <f t="shared" si="42"/>
        <v>0</v>
      </c>
      <c r="K243" s="5">
        <f t="shared" si="43"/>
        <v>3.0875942807207152E-2</v>
      </c>
      <c r="L243" s="5">
        <f t="shared" si="49"/>
        <v>2.3604822580441769E-2</v>
      </c>
      <c r="M243" s="5">
        <f t="shared" si="44"/>
        <v>3.1946440628769709E-2</v>
      </c>
      <c r="N243" s="4">
        <f t="shared" si="50"/>
        <v>39.494489516224533</v>
      </c>
      <c r="O243" s="4">
        <f t="shared" si="51"/>
        <v>39.332938627971942</v>
      </c>
      <c r="P243" s="5">
        <f t="shared" si="52"/>
        <v>4.0904665494214234E-3</v>
      </c>
      <c r="Q243" s="43">
        <f t="shared" si="45"/>
        <v>4.5704979602613277E-3</v>
      </c>
      <c r="R243" s="14"/>
      <c r="S243" s="13">
        <f t="shared" si="46"/>
        <v>3.5587559201089969E-2</v>
      </c>
      <c r="T243" s="20" t="b">
        <f t="shared" si="53"/>
        <v>0</v>
      </c>
      <c r="U243" s="13"/>
      <c r="V243" s="13"/>
      <c r="W243" s="13">
        <f t="shared" si="54"/>
        <v>6.4627054769869048E-3</v>
      </c>
    </row>
    <row r="244" spans="1:23" x14ac:dyDescent="0.2">
      <c r="A244" s="1">
        <v>43038</v>
      </c>
      <c r="B244" s="4">
        <v>40.972499999999997</v>
      </c>
      <c r="C244" s="4">
        <v>42.017502</v>
      </c>
      <c r="D244" s="4">
        <v>40.93</v>
      </c>
      <c r="E244" s="4">
        <v>41.68</v>
      </c>
      <c r="F244" s="4">
        <v>39.272022</v>
      </c>
      <c r="G244" s="2">
        <v>178803200</v>
      </c>
      <c r="H244" s="4">
        <f t="shared" si="47"/>
        <v>178.8032</v>
      </c>
      <c r="I244" s="10">
        <f t="shared" si="48"/>
        <v>0.9174989999999994</v>
      </c>
      <c r="J244" s="6" t="b">
        <f t="shared" si="42"/>
        <v>0</v>
      </c>
      <c r="K244" s="5">
        <f t="shared" si="43"/>
        <v>2.6569802101148319E-2</v>
      </c>
      <c r="L244" s="5">
        <f t="shared" si="49"/>
        <v>1.7267679541155732E-2</v>
      </c>
      <c r="M244" s="5">
        <f t="shared" si="44"/>
        <v>4.0507647202540922E-2</v>
      </c>
      <c r="N244" s="4">
        <f t="shared" si="50"/>
        <v>39.858741263520443</v>
      </c>
      <c r="O244" s="4">
        <f t="shared" si="51"/>
        <v>39.537030921191771</v>
      </c>
      <c r="P244" s="5">
        <f t="shared" si="52"/>
        <v>8.0712619648906879E-3</v>
      </c>
      <c r="Q244" s="43">
        <f t="shared" si="45"/>
        <v>2.6876381504299916E-2</v>
      </c>
      <c r="R244" s="14"/>
      <c r="S244" s="13">
        <f t="shared" si="46"/>
        <v>5.4160283743212446E-2</v>
      </c>
      <c r="T244" s="20" t="b">
        <f t="shared" si="53"/>
        <v>0</v>
      </c>
      <c r="U244" s="13"/>
      <c r="V244" s="13"/>
      <c r="W244" s="13">
        <f t="shared" si="54"/>
        <v>9.2228498648216101E-3</v>
      </c>
    </row>
    <row r="245" spans="1:23" x14ac:dyDescent="0.2">
      <c r="A245" s="1">
        <v>43039</v>
      </c>
      <c r="B245" s="4">
        <v>41.974997999999999</v>
      </c>
      <c r="C245" s="4">
        <v>42.412497999999999</v>
      </c>
      <c r="D245" s="4">
        <v>41.735000999999997</v>
      </c>
      <c r="E245" s="4">
        <v>42.259998000000003</v>
      </c>
      <c r="F245" s="4">
        <v>39.818519999999999</v>
      </c>
      <c r="G245" s="2">
        <v>144187200</v>
      </c>
      <c r="H245" s="4">
        <f t="shared" si="47"/>
        <v>144.18719999999999</v>
      </c>
      <c r="I245" s="10">
        <f t="shared" si="48"/>
        <v>0.57999800000000334</v>
      </c>
      <c r="J245" s="6" t="b">
        <f t="shared" si="42"/>
        <v>0</v>
      </c>
      <c r="K245" s="5">
        <f t="shared" si="43"/>
        <v>1.6233304990216784E-2</v>
      </c>
      <c r="L245" s="5">
        <f t="shared" si="49"/>
        <v>6.7897561305423695E-3</v>
      </c>
      <c r="M245" s="5">
        <f t="shared" si="44"/>
        <v>4.5920233714622352E-2</v>
      </c>
      <c r="N245" s="4">
        <f t="shared" si="50"/>
        <v>40.258950719600371</v>
      </c>
      <c r="O245" s="4">
        <f t="shared" si="51"/>
        <v>39.773810667175098</v>
      </c>
      <c r="P245" s="5">
        <f t="shared" si="52"/>
        <v>1.2050489239131571E-2</v>
      </c>
      <c r="Q245" s="43">
        <f t="shared" si="45"/>
        <v>3.6663903405733819E-2</v>
      </c>
      <c r="R245" s="14"/>
      <c r="S245" s="13">
        <f t="shared" si="46"/>
        <v>5.3492384722067729E-2</v>
      </c>
      <c r="T245" s="20" t="b">
        <f t="shared" si="53"/>
        <v>0</v>
      </c>
      <c r="U245" s="13"/>
      <c r="V245" s="13"/>
      <c r="W245" s="13">
        <f t="shared" si="54"/>
        <v>1.0040694798513569E-2</v>
      </c>
    </row>
    <row r="246" spans="1:23" x14ac:dyDescent="0.2">
      <c r="A246" s="1">
        <v>43040</v>
      </c>
      <c r="B246" s="4">
        <v>42.467498999999997</v>
      </c>
      <c r="C246" s="4">
        <v>42.485000999999997</v>
      </c>
      <c r="D246" s="4">
        <v>41.402500000000003</v>
      </c>
      <c r="E246" s="4">
        <v>41.722499999999997</v>
      </c>
      <c r="F246" s="4">
        <v>39.312064999999997</v>
      </c>
      <c r="G246" s="2">
        <v>134551200</v>
      </c>
      <c r="H246" s="4">
        <f t="shared" si="47"/>
        <v>134.55119999999999</v>
      </c>
      <c r="I246" s="10">
        <f t="shared" si="48"/>
        <v>-0.53749800000000647</v>
      </c>
      <c r="J246" s="6" t="b">
        <f t="shared" si="42"/>
        <v>1</v>
      </c>
      <c r="K246" s="5">
        <f t="shared" si="43"/>
        <v>2.6145788297807945E-2</v>
      </c>
      <c r="L246" s="5">
        <f t="shared" si="49"/>
        <v>-1.7542803733273767E-2</v>
      </c>
      <c r="M246" s="5">
        <f t="shared" si="44"/>
        <v>5.049055008755525E-2</v>
      </c>
      <c r="N246" s="4">
        <f t="shared" si="50"/>
        <v>40.502875599666979</v>
      </c>
      <c r="O246" s="4">
        <f t="shared" si="51"/>
        <v>39.943261913507698</v>
      </c>
      <c r="P246" s="5">
        <f t="shared" si="52"/>
        <v>1.3816640864973112E-2</v>
      </c>
      <c r="Q246" s="43">
        <f t="shared" si="45"/>
        <v>2.2211371094363028E-2</v>
      </c>
      <c r="R246" s="14"/>
      <c r="S246" s="13">
        <f t="shared" si="46"/>
        <v>4.8937893198608237E-2</v>
      </c>
      <c r="T246" s="20" t="b">
        <f t="shared" si="53"/>
        <v>1</v>
      </c>
      <c r="U246" s="13"/>
      <c r="V246" s="13"/>
      <c r="W246" s="13">
        <f t="shared" si="54"/>
        <v>6.0588981010836727E-3</v>
      </c>
    </row>
    <row r="247" spans="1:23" x14ac:dyDescent="0.2">
      <c r="A247" s="1">
        <v>43041</v>
      </c>
      <c r="B247" s="4">
        <v>41.650002000000001</v>
      </c>
      <c r="C247" s="4">
        <v>42.125</v>
      </c>
      <c r="D247" s="4">
        <v>41.32</v>
      </c>
      <c r="E247" s="4">
        <v>42.027500000000003</v>
      </c>
      <c r="F247" s="4">
        <v>39.599445000000003</v>
      </c>
      <c r="G247" s="2">
        <v>165573600</v>
      </c>
      <c r="H247" s="4">
        <f t="shared" si="47"/>
        <v>165.5736</v>
      </c>
      <c r="I247" s="10">
        <f t="shared" si="48"/>
        <v>0.30500000000000682</v>
      </c>
      <c r="J247" s="6" t="b">
        <f t="shared" si="42"/>
        <v>0</v>
      </c>
      <c r="K247" s="5">
        <f t="shared" si="43"/>
        <v>1.948209099709583E-2</v>
      </c>
      <c r="L247" s="5">
        <f t="shared" si="49"/>
        <v>9.0635769957466694E-3</v>
      </c>
      <c r="M247" s="5">
        <f t="shared" si="44"/>
        <v>4.1639762826718232E-2</v>
      </c>
      <c r="N247" s="4">
        <f t="shared" si="50"/>
        <v>40.756979666389149</v>
      </c>
      <c r="O247" s="4">
        <f t="shared" si="51"/>
        <v>40.12450000798529</v>
      </c>
      <c r="P247" s="5">
        <f t="shared" si="52"/>
        <v>1.5518315232898457E-2</v>
      </c>
      <c r="Q247" s="43">
        <f t="shared" si="45"/>
        <v>1.3814083826117122E-2</v>
      </c>
      <c r="R247" s="48"/>
      <c r="S247" s="13">
        <f t="shared" si="46"/>
        <v>3.3565302061354878E-2</v>
      </c>
      <c r="T247" s="20" t="b">
        <f t="shared" si="53"/>
        <v>0</v>
      </c>
      <c r="U247" s="13"/>
      <c r="V247" s="13"/>
      <c r="W247" s="13">
        <f t="shared" si="54"/>
        <v>6.2737290367664679E-3</v>
      </c>
    </row>
    <row r="248" spans="1:23" x14ac:dyDescent="0.2">
      <c r="A248" s="1">
        <v>43042</v>
      </c>
      <c r="B248" s="4">
        <v>43.5</v>
      </c>
      <c r="C248" s="4">
        <v>43.564999</v>
      </c>
      <c r="D248" s="4">
        <v>42.779998999999997</v>
      </c>
      <c r="E248" s="4">
        <v>43.125</v>
      </c>
      <c r="F248" s="4">
        <v>40.633544999999998</v>
      </c>
      <c r="G248" s="2">
        <v>237594400</v>
      </c>
      <c r="H248" s="4">
        <f t="shared" si="47"/>
        <v>237.59440000000001</v>
      </c>
      <c r="I248" s="10">
        <f t="shared" si="48"/>
        <v>1.0974999999999966</v>
      </c>
      <c r="J248" s="6" t="b">
        <f t="shared" si="42"/>
        <v>1</v>
      </c>
      <c r="K248" s="5">
        <f t="shared" si="43"/>
        <v>1.8349696548613844E-2</v>
      </c>
      <c r="L248" s="5">
        <f t="shared" si="49"/>
        <v>-8.6206896551724137E-3</v>
      </c>
      <c r="M248" s="5">
        <f t="shared" si="44"/>
        <v>5.0174241472048624E-2</v>
      </c>
      <c r="N248" s="4">
        <f t="shared" si="50"/>
        <v>41.151649721990957</v>
      </c>
      <c r="O248" s="4">
        <f t="shared" si="51"/>
        <v>40.385413050769181</v>
      </c>
      <c r="P248" s="5">
        <f t="shared" si="52"/>
        <v>1.8619828765025385E-2</v>
      </c>
      <c r="Q248" s="43">
        <f t="shared" si="45"/>
        <v>3.9569477505998242E-2</v>
      </c>
      <c r="R248" s="48"/>
      <c r="S248" s="13">
        <f t="shared" si="46"/>
        <v>5.8645261959434355E-2</v>
      </c>
      <c r="T248" s="20" t="b">
        <f t="shared" si="53"/>
        <v>0</v>
      </c>
      <c r="U248" s="13">
        <f t="shared" ref="U248:U252" si="56">(E248-E247)/E247</f>
        <v>2.6113854024150771E-2</v>
      </c>
      <c r="V248" s="13"/>
      <c r="W248" s="13">
        <f t="shared" si="54"/>
        <v>9.6834961479561697E-3</v>
      </c>
    </row>
    <row r="249" spans="1:23" x14ac:dyDescent="0.2">
      <c r="A249" s="1">
        <v>43045</v>
      </c>
      <c r="B249" s="4">
        <v>43.092498999999997</v>
      </c>
      <c r="C249" s="4">
        <v>43.747501</v>
      </c>
      <c r="D249" s="4">
        <v>42.93</v>
      </c>
      <c r="E249" s="4">
        <v>43.5625</v>
      </c>
      <c r="F249" s="4">
        <v>41.045765000000003</v>
      </c>
      <c r="G249" s="2">
        <v>140105200</v>
      </c>
      <c r="H249" s="4">
        <f t="shared" si="47"/>
        <v>140.1052</v>
      </c>
      <c r="I249" s="10">
        <f t="shared" si="48"/>
        <v>0.4375</v>
      </c>
      <c r="J249" s="6" t="b">
        <f t="shared" si="42"/>
        <v>0</v>
      </c>
      <c r="K249" s="5">
        <f t="shared" si="43"/>
        <v>1.9042650826927559E-2</v>
      </c>
      <c r="L249" s="5">
        <f t="shared" si="49"/>
        <v>1.0906793778657475E-2</v>
      </c>
      <c r="M249" s="5">
        <f t="shared" si="44"/>
        <v>4.3890868856277583E-2</v>
      </c>
      <c r="N249" s="4">
        <f t="shared" si="50"/>
        <v>41.553458101659132</v>
      </c>
      <c r="O249" s="4">
        <f t="shared" si="51"/>
        <v>40.66168148113708</v>
      </c>
      <c r="P249" s="5">
        <f t="shared" si="52"/>
        <v>2.1460948408682384E-2</v>
      </c>
      <c r="Q249" s="43">
        <f t="shared" si="45"/>
        <v>3.3127011835530143E-2</v>
      </c>
      <c r="R249" s="48"/>
      <c r="S249" s="13">
        <f t="shared" si="46"/>
        <v>5.2800488781781195E-2</v>
      </c>
      <c r="T249" s="20" t="b">
        <f t="shared" si="53"/>
        <v>0</v>
      </c>
      <c r="U249" s="13">
        <f t="shared" si="56"/>
        <v>1.0144927536231883E-2</v>
      </c>
      <c r="V249" s="13"/>
      <c r="W249" s="13">
        <f t="shared" si="54"/>
        <v>9.764089225649036E-3</v>
      </c>
    </row>
    <row r="250" spans="1:23" x14ac:dyDescent="0.2">
      <c r="A250" s="1">
        <v>43046</v>
      </c>
      <c r="B250" s="4">
        <v>43.477500999999997</v>
      </c>
      <c r="C250" s="4">
        <v>43.8125</v>
      </c>
      <c r="D250" s="4">
        <v>43.400002000000001</v>
      </c>
      <c r="E250" s="4">
        <v>43.702499000000003</v>
      </c>
      <c r="F250" s="4">
        <v>41.177672999999999</v>
      </c>
      <c r="G250" s="2">
        <v>97446000</v>
      </c>
      <c r="H250" s="4">
        <f t="shared" si="47"/>
        <v>97.445999999999998</v>
      </c>
      <c r="I250" s="10">
        <f t="shared" si="48"/>
        <v>0.13999900000000309</v>
      </c>
      <c r="J250" s="6" t="b">
        <f t="shared" si="42"/>
        <v>0</v>
      </c>
      <c r="K250" s="5">
        <f t="shared" si="43"/>
        <v>9.5045617739833131E-3</v>
      </c>
      <c r="L250" s="5">
        <f t="shared" si="49"/>
        <v>5.1750444442519011E-3</v>
      </c>
      <c r="M250" s="5">
        <f t="shared" si="44"/>
        <v>5.1205734967477698E-2</v>
      </c>
      <c r="N250" s="4">
        <f t="shared" si="50"/>
        <v>41.911631584715941</v>
      </c>
      <c r="O250" s="4">
        <f t="shared" si="51"/>
        <v>40.926100395820811</v>
      </c>
      <c r="P250" s="5">
        <f t="shared" si="52"/>
        <v>2.3514503053957164E-2</v>
      </c>
      <c r="Q250" s="43">
        <f t="shared" si="45"/>
        <v>3.5512108667867477E-2</v>
      </c>
      <c r="R250" s="48"/>
      <c r="S250" s="13">
        <f t="shared" si="46"/>
        <v>4.5354197472408944E-2</v>
      </c>
      <c r="T250" s="20" t="b">
        <f t="shared" si="53"/>
        <v>0</v>
      </c>
      <c r="U250" s="13">
        <f t="shared" si="56"/>
        <v>3.2137503586801286E-3</v>
      </c>
      <c r="V250" s="13"/>
      <c r="W250" s="13">
        <f t="shared" si="54"/>
        <v>8.6195830484324595E-3</v>
      </c>
    </row>
    <row r="251" spans="1:23" x14ac:dyDescent="0.2">
      <c r="A251" s="1">
        <v>43047</v>
      </c>
      <c r="B251" s="4">
        <v>43.665000999999997</v>
      </c>
      <c r="C251" s="4">
        <v>44.060001</v>
      </c>
      <c r="D251" s="4">
        <v>43.582500000000003</v>
      </c>
      <c r="E251" s="4">
        <v>44.060001</v>
      </c>
      <c r="F251" s="4">
        <v>41.514519</v>
      </c>
      <c r="G251" s="2">
        <v>97638000</v>
      </c>
      <c r="H251" s="4">
        <f t="shared" si="47"/>
        <v>97.638000000000005</v>
      </c>
      <c r="I251" s="10">
        <f t="shared" si="48"/>
        <v>0.35750199999999666</v>
      </c>
      <c r="J251" s="6" t="b">
        <f t="shared" si="42"/>
        <v>0</v>
      </c>
      <c r="K251" s="5">
        <f t="shared" si="43"/>
        <v>1.0956255377731809E-2</v>
      </c>
      <c r="L251" s="5">
        <f t="shared" si="49"/>
        <v>9.0461465923246664E-3</v>
      </c>
      <c r="M251" s="5">
        <f t="shared" si="44"/>
        <v>4.7449802099466601E-2</v>
      </c>
      <c r="N251" s="4">
        <f t="shared" si="50"/>
        <v>42.26969315392995</v>
      </c>
      <c r="O251" s="4">
        <f t="shared" si="51"/>
        <v>41.19861349183639</v>
      </c>
      <c r="P251" s="5">
        <f t="shared" si="52"/>
        <v>2.5339187067034055E-2</v>
      </c>
      <c r="Q251" s="43">
        <f t="shared" si="45"/>
        <v>3.1057874995432687E-2</v>
      </c>
      <c r="R251" s="48"/>
      <c r="S251" s="13">
        <f t="shared" si="46"/>
        <v>4.2354408383104128E-2</v>
      </c>
      <c r="T251" s="20" t="b">
        <f t="shared" si="53"/>
        <v>0</v>
      </c>
      <c r="U251" s="13">
        <f t="shared" si="56"/>
        <v>8.1803560020674484E-3</v>
      </c>
      <c r="V251" s="13"/>
      <c r="W251" s="13">
        <f t="shared" si="54"/>
        <v>8.5432505410880759E-3</v>
      </c>
    </row>
    <row r="252" spans="1:23" x14ac:dyDescent="0.2">
      <c r="A252" s="1">
        <v>43048</v>
      </c>
      <c r="B252" s="4">
        <v>43.777500000000003</v>
      </c>
      <c r="C252" s="4">
        <v>44.025002000000001</v>
      </c>
      <c r="D252" s="4">
        <v>43.284999999999997</v>
      </c>
      <c r="E252" s="4">
        <v>43.970001000000003</v>
      </c>
      <c r="F252" s="4">
        <v>41.429726000000002</v>
      </c>
      <c r="G252" s="2">
        <v>117930400</v>
      </c>
      <c r="H252" s="4">
        <f t="shared" si="47"/>
        <v>117.93040000000001</v>
      </c>
      <c r="I252" s="10">
        <f t="shared" si="48"/>
        <v>-8.9999999999996305E-2</v>
      </c>
      <c r="J252" s="6" t="b">
        <f t="shared" si="42"/>
        <v>0</v>
      </c>
      <c r="K252" s="5">
        <f t="shared" si="43"/>
        <v>1.7096037888414094E-2</v>
      </c>
      <c r="L252" s="5">
        <f t="shared" si="49"/>
        <v>4.3972588658557485E-3</v>
      </c>
      <c r="M252" s="5">
        <f t="shared" si="44"/>
        <v>4.2861822802356349E-2</v>
      </c>
      <c r="N252" s="4">
        <f t="shared" si="50"/>
        <v>42.553077794941629</v>
      </c>
      <c r="O252" s="4">
        <f t="shared" si="51"/>
        <v>41.439603709937572</v>
      </c>
      <c r="P252" s="5">
        <f t="shared" si="52"/>
        <v>2.6166710910307363E-2</v>
      </c>
      <c r="Q252" s="43">
        <f t="shared" si="45"/>
        <v>1.7200217774738086E-2</v>
      </c>
      <c r="R252" s="48"/>
      <c r="S252" s="13">
        <f t="shared" si="46"/>
        <v>3.459031123791808E-2</v>
      </c>
      <c r="T252" s="20" t="b">
        <f t="shared" si="53"/>
        <v>1</v>
      </c>
      <c r="U252" s="13">
        <f t="shared" si="56"/>
        <v>-2.0426690412466472E-3</v>
      </c>
      <c r="V252" s="13"/>
      <c r="W252" s="13">
        <f t="shared" si="54"/>
        <v>6.7042038838489174E-3</v>
      </c>
    </row>
    <row r="253" spans="1:23" x14ac:dyDescent="0.2">
      <c r="A253" s="1">
        <v>43049</v>
      </c>
      <c r="B253" s="4">
        <v>43.777500000000003</v>
      </c>
      <c r="C253" s="4">
        <v>43.845001000000003</v>
      </c>
      <c r="D253" s="4">
        <v>43.567501</v>
      </c>
      <c r="E253" s="4">
        <v>43.667499999999997</v>
      </c>
      <c r="F253" s="4">
        <v>41.292603</v>
      </c>
      <c r="G253" s="2">
        <v>100582000</v>
      </c>
    </row>
    <row r="254" spans="1:23" x14ac:dyDescent="0.2">
      <c r="A254" s="1">
        <v>43052</v>
      </c>
      <c r="B254" s="4">
        <v>43.375</v>
      </c>
      <c r="C254" s="4">
        <v>43.625</v>
      </c>
      <c r="D254" s="4">
        <v>43.349997999999999</v>
      </c>
      <c r="E254" s="4">
        <v>43.4925</v>
      </c>
      <c r="F254" s="4">
        <v>41.127124999999999</v>
      </c>
      <c r="G254" s="2">
        <v>67928400</v>
      </c>
    </row>
    <row r="255" spans="1:23" x14ac:dyDescent="0.2">
      <c r="A255" s="1">
        <v>43053</v>
      </c>
      <c r="B255" s="4">
        <v>43.259998000000003</v>
      </c>
      <c r="C255" s="4">
        <v>43.369999</v>
      </c>
      <c r="D255" s="4">
        <v>42.794998</v>
      </c>
      <c r="E255" s="4">
        <v>42.834999000000003</v>
      </c>
      <c r="F255" s="4">
        <v>40.505386000000001</v>
      </c>
      <c r="G255" s="2">
        <v>99130000</v>
      </c>
    </row>
    <row r="256" spans="1:23" x14ac:dyDescent="0.2">
      <c r="A256" s="1">
        <v>43054</v>
      </c>
      <c r="B256" s="4">
        <v>42.4925</v>
      </c>
      <c r="C256" s="4">
        <v>42.580002</v>
      </c>
      <c r="D256" s="4">
        <v>42.095001000000003</v>
      </c>
      <c r="E256" s="4">
        <v>42.27</v>
      </c>
      <c r="F256" s="4">
        <v>39.971119000000002</v>
      </c>
      <c r="G256" s="2">
        <v>116632400</v>
      </c>
    </row>
    <row r="257" spans="1:7" x14ac:dyDescent="0.2">
      <c r="A257" s="1">
        <v>43055</v>
      </c>
      <c r="B257" s="4">
        <v>42.794998</v>
      </c>
      <c r="C257" s="4">
        <v>42.967498999999997</v>
      </c>
      <c r="D257" s="4">
        <v>42.575001</v>
      </c>
      <c r="E257" s="4">
        <v>42.775002000000001</v>
      </c>
      <c r="F257" s="4">
        <v>40.448647000000001</v>
      </c>
      <c r="G257" s="2">
        <v>94550000</v>
      </c>
    </row>
    <row r="258" spans="1:7" x14ac:dyDescent="0.2">
      <c r="A258" s="1">
        <v>43056</v>
      </c>
      <c r="B258" s="4">
        <v>42.759998000000003</v>
      </c>
      <c r="C258" s="4">
        <v>42.847499999999997</v>
      </c>
      <c r="D258" s="4">
        <v>42.41</v>
      </c>
      <c r="E258" s="4">
        <v>42.537497999999999</v>
      </c>
      <c r="F258" s="4">
        <v>40.224072</v>
      </c>
      <c r="G258" s="2">
        <v>87598000</v>
      </c>
    </row>
    <row r="259" spans="1:7" x14ac:dyDescent="0.2">
      <c r="A259" s="1">
        <v>43059</v>
      </c>
      <c r="B259" s="4">
        <v>42.572498000000003</v>
      </c>
      <c r="C259" s="4">
        <v>42.639999000000003</v>
      </c>
      <c r="D259" s="4">
        <v>42.389999000000003</v>
      </c>
      <c r="E259" s="4">
        <v>42.494999</v>
      </c>
      <c r="F259" s="4">
        <v>40.183883999999999</v>
      </c>
      <c r="G259" s="2">
        <v>65049600</v>
      </c>
    </row>
  </sheetData>
  <conditionalFormatting sqref="K1:K252">
    <cfRule type="top10" dxfId="155" priority="8" percent="1" rank="10"/>
  </conditionalFormatting>
  <conditionalFormatting sqref="L2:L252">
    <cfRule type="cellIs" dxfId="154" priority="2" operator="between">
      <formula>-0.006</formula>
      <formula>0.006</formula>
    </cfRule>
  </conditionalFormatting>
  <conditionalFormatting sqref="P1">
    <cfRule type="top10" dxfId="153" priority="7" percent="1" rank="10"/>
    <cfRule type="top10" dxfId="152" priority="19" percent="1" rank="10"/>
    <cfRule type="top10" dxfId="151" priority="20" rank="10"/>
  </conditionalFormatting>
  <conditionalFormatting sqref="P2:P252">
    <cfRule type="top10" dxfId="150" priority="1" percent="1" rank="10"/>
  </conditionalFormatting>
  <conditionalFormatting sqref="Q1:Q252">
    <cfRule type="top10" dxfId="149" priority="5" rank="10"/>
    <cfRule type="top10" dxfId="148" priority="6" percent="1" rank="10"/>
  </conditionalFormatting>
  <conditionalFormatting sqref="S1:S252">
    <cfRule type="top10" dxfId="147" priority="3" rank="10"/>
    <cfRule type="top10" dxfId="146" priority="4" percent="1" rank="10"/>
  </conditionalFormatting>
  <conditionalFormatting sqref="T1">
    <cfRule type="top10" dxfId="145" priority="26" percent="1" rank="10"/>
    <cfRule type="top10" dxfId="144" priority="27" rank="10"/>
  </conditionalFormatting>
  <conditionalFormatting sqref="T1:T252">
    <cfRule type="containsText" dxfId="143" priority="21" operator="containsText" text="FALSE">
      <formula>NOT(ISERROR(SEARCH("FALSE",T1)))</formula>
    </cfRule>
    <cfRule type="cellIs" dxfId="142" priority="22" operator="equal">
      <formula>FALSE</formula>
    </cfRule>
    <cfRule type="top10" dxfId="141" priority="23" percent="1" rank="7"/>
    <cfRule type="colorScale" priority="24">
      <colorScale>
        <cfvo type="min"/>
        <cfvo type="percent" val="&quot;7$P:$P&quot;"/>
        <color rgb="FF92D050"/>
        <color theme="1"/>
      </colorScale>
    </cfRule>
    <cfRule type="top10" dxfId="140" priority="25" percent="1" rank="10"/>
  </conditionalFormatting>
  <conditionalFormatting sqref="U1">
    <cfRule type="top10" dxfId="139" priority="17" percent="1" rank="10"/>
    <cfRule type="top10" dxfId="138" priority="18" rank="10"/>
  </conditionalFormatting>
  <conditionalFormatting sqref="U1:U252">
    <cfRule type="top10" dxfId="137" priority="14" percent="1" rank="7"/>
    <cfRule type="colorScale" priority="15">
      <colorScale>
        <cfvo type="min"/>
        <cfvo type="percent" val="&quot;7$P:$P&quot;"/>
        <color rgb="FF92D050"/>
        <color theme="1"/>
      </colorScale>
    </cfRule>
    <cfRule type="top10" dxfId="136" priority="16" percent="1" rank="10"/>
  </conditionalFormatting>
  <conditionalFormatting sqref="V1:W1">
    <cfRule type="top10" dxfId="135" priority="12" percent="1" rank="10"/>
    <cfRule type="top10" dxfId="134" priority="13" rank="10"/>
  </conditionalFormatting>
  <conditionalFormatting sqref="V1:W252">
    <cfRule type="top10" dxfId="133" priority="9" percent="1" rank="7"/>
    <cfRule type="colorScale" priority="10">
      <colorScale>
        <cfvo type="min"/>
        <cfvo type="percent" val="&quot;7$P:$P&quot;"/>
        <color rgb="FF92D050"/>
        <color theme="1"/>
      </colorScale>
    </cfRule>
    <cfRule type="top10" dxfId="132" priority="11" percent="1" rank="10"/>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1DE42-E581-0F49-9DE7-B44BC2C9ED35}">
  <dimension ref="A1:AB258"/>
  <sheetViews>
    <sheetView topLeftCell="A229" workbookViewId="0">
      <selection activeCell="K38" sqref="K38:W39"/>
    </sheetView>
  </sheetViews>
  <sheetFormatPr baseColWidth="10" defaultRowHeight="16" x14ac:dyDescent="0.2"/>
  <cols>
    <col min="10" max="10" width="14.1640625" customWidth="1"/>
    <col min="18" max="18" width="45" bestFit="1" customWidth="1"/>
    <col min="24" max="24" width="15" bestFit="1" customWidth="1"/>
  </cols>
  <sheetData>
    <row r="1" spans="1:28" x14ac:dyDescent="0.2">
      <c r="A1" s="7" t="s">
        <v>0</v>
      </c>
      <c r="B1" s="8" t="s">
        <v>1</v>
      </c>
      <c r="C1" s="8" t="s">
        <v>2</v>
      </c>
      <c r="D1" s="8" t="s">
        <v>3</v>
      </c>
      <c r="E1" s="8" t="s">
        <v>4</v>
      </c>
      <c r="F1" s="7" t="s">
        <v>5</v>
      </c>
      <c r="G1" s="7" t="s">
        <v>6</v>
      </c>
      <c r="H1" s="8"/>
      <c r="I1" s="7" t="s">
        <v>10</v>
      </c>
      <c r="J1" s="7" t="s">
        <v>8</v>
      </c>
      <c r="K1" s="7" t="s">
        <v>7</v>
      </c>
      <c r="L1" s="7" t="s">
        <v>32</v>
      </c>
      <c r="M1" s="7" t="s">
        <v>26</v>
      </c>
      <c r="N1" s="11" t="s">
        <v>11</v>
      </c>
      <c r="O1" s="24" t="s">
        <v>20</v>
      </c>
      <c r="P1" s="24" t="s">
        <v>23</v>
      </c>
      <c r="Q1" s="7" t="s">
        <v>13</v>
      </c>
      <c r="S1" s="12" t="s">
        <v>16</v>
      </c>
      <c r="T1" s="7" t="s">
        <v>17</v>
      </c>
      <c r="U1" s="7" t="s">
        <v>18</v>
      </c>
      <c r="V1" s="7" t="s">
        <v>19</v>
      </c>
      <c r="W1" s="7" t="s">
        <v>106</v>
      </c>
      <c r="X1" s="7" t="s">
        <v>12</v>
      </c>
      <c r="Y1">
        <v>11</v>
      </c>
      <c r="AB1" s="12" t="s">
        <v>25</v>
      </c>
    </row>
    <row r="2" spans="1:28" x14ac:dyDescent="0.2">
      <c r="A2" s="1">
        <v>44879</v>
      </c>
      <c r="B2" s="4">
        <v>155.820007</v>
      </c>
      <c r="C2" s="4">
        <v>160.16000399999999</v>
      </c>
      <c r="D2" s="4">
        <v>154.64999399999999</v>
      </c>
      <c r="E2" s="4">
        <v>158.66000399999999</v>
      </c>
      <c r="F2" s="4">
        <v>158.66000399999999</v>
      </c>
      <c r="G2" s="2">
        <v>6580100</v>
      </c>
      <c r="H2" s="4">
        <f>(G2/1000000)</f>
        <v>6.5800999999999998</v>
      </c>
      <c r="I2" s="9"/>
      <c r="J2" s="6" t="b">
        <f t="shared" ref="J2:J65" si="0">(E2-D2)&lt;(C2-E2)</f>
        <v>0</v>
      </c>
      <c r="K2" s="5">
        <f t="shared" ref="K2:K65" si="1">(C2-D2)/D2</f>
        <v>3.562890535902636E-2</v>
      </c>
      <c r="L2" s="5">
        <f>(E2-B2)/B2</f>
        <v>1.8226138316114839E-2</v>
      </c>
      <c r="M2" s="5">
        <f>(E2-C2)/C2</f>
        <v>-9.3656341317274201E-3</v>
      </c>
      <c r="N2" s="4">
        <v>152.85</v>
      </c>
      <c r="O2" s="4">
        <v>152.97</v>
      </c>
      <c r="P2" s="5">
        <f>(N2-O2)/N2</f>
        <v>-7.8508341511288548E-4</v>
      </c>
      <c r="Q2" s="5">
        <f t="shared" ref="Q2:Q65" si="2">(D2-N2)/N2</f>
        <v>1.1776211972522068E-2</v>
      </c>
      <c r="S2" s="13">
        <f t="shared" ref="S2:S65" si="3">(C2-N2)/N2</f>
        <v>4.7824690873405247E-2</v>
      </c>
      <c r="T2" s="19"/>
      <c r="U2" s="13"/>
      <c r="V2" s="20"/>
      <c r="W2" s="13"/>
      <c r="X2" s="7" t="s">
        <v>22</v>
      </c>
      <c r="Y2">
        <v>22</v>
      </c>
      <c r="AB2" s="14" t="str">
        <f>notes!A1</f>
        <v>check if the bar is in value zone</v>
      </c>
    </row>
    <row r="3" spans="1:28" x14ac:dyDescent="0.2">
      <c r="A3" s="1">
        <v>44880</v>
      </c>
      <c r="B3" s="4">
        <v>162.679993</v>
      </c>
      <c r="C3" s="4">
        <v>165.25</v>
      </c>
      <c r="D3" s="4">
        <v>160.75</v>
      </c>
      <c r="E3" s="4">
        <v>162.070007</v>
      </c>
      <c r="F3" s="4">
        <v>162.070007</v>
      </c>
      <c r="G3" s="2">
        <v>8116100</v>
      </c>
      <c r="H3" s="4">
        <f t="shared" ref="H3:H66" si="4">(G3/1000000)</f>
        <v>8.1160999999999994</v>
      </c>
      <c r="I3" s="10">
        <f t="shared" ref="I3:I66" si="5">(E3-E2)</f>
        <v>3.4100030000000174</v>
      </c>
      <c r="J3" s="6" t="b">
        <f t="shared" si="0"/>
        <v>1</v>
      </c>
      <c r="K3" s="5">
        <f t="shared" si="1"/>
        <v>2.7993779160186624E-2</v>
      </c>
      <c r="L3" s="5">
        <f t="shared" ref="L3:L66" si="6">(E3-B3)/B3</f>
        <v>-3.7496067509665567E-3</v>
      </c>
      <c r="M3" s="5">
        <f t="shared" ref="M3:M66" si="7">(E3-C3)/C3</f>
        <v>-1.9243527987897101E-2</v>
      </c>
      <c r="N3" s="4">
        <f t="shared" ref="N3:N66" si="8">(E3-N2)*(2/($Y$1+1))+N2</f>
        <v>154.38666783333332</v>
      </c>
      <c r="O3" s="4">
        <f t="shared" ref="O3:O66" si="9">(E3-O2)*(2/($Y$2+1))+O2</f>
        <v>153.76130495652174</v>
      </c>
      <c r="P3" s="5">
        <f t="shared" ref="P3:P66" si="10">(N3-O3)/N3</f>
        <v>4.0506274640675806E-3</v>
      </c>
      <c r="Q3" s="5">
        <f t="shared" si="2"/>
        <v>4.1216850236939863E-2</v>
      </c>
      <c r="R3" t="s">
        <v>128</v>
      </c>
      <c r="S3" s="13">
        <f t="shared" si="3"/>
        <v>7.0364444800337864E-2</v>
      </c>
      <c r="T3" s="20" t="b">
        <f t="shared" ref="T3:T66" si="11">(E3&lt;E2)</f>
        <v>0</v>
      </c>
      <c r="U3" s="13"/>
      <c r="V3" s="20"/>
      <c r="W3" s="13">
        <f>(N3-N2)/N2</f>
        <v>1.0053436920728331E-2</v>
      </c>
      <c r="AB3" s="14" t="str">
        <f>notes!A2</f>
        <v>open-high can be large , but that doesn't signal shorting if the bar is below fast EMA</v>
      </c>
    </row>
    <row r="4" spans="1:28" x14ac:dyDescent="0.2">
      <c r="A4" s="1">
        <v>44881</v>
      </c>
      <c r="B4" s="4">
        <v>160</v>
      </c>
      <c r="C4" s="4">
        <v>160.820007</v>
      </c>
      <c r="D4" s="4">
        <v>153.83000200000001</v>
      </c>
      <c r="E4" s="4">
        <v>155.11999499999999</v>
      </c>
      <c r="F4" s="4">
        <v>155.11999499999999</v>
      </c>
      <c r="G4" s="2">
        <v>6454700</v>
      </c>
      <c r="H4" s="4">
        <f t="shared" si="4"/>
        <v>6.4546999999999999</v>
      </c>
      <c r="I4" s="10">
        <f t="shared" si="5"/>
        <v>-6.9500120000000152</v>
      </c>
      <c r="J4" s="6" t="b">
        <f t="shared" si="0"/>
        <v>1</v>
      </c>
      <c r="K4" s="5">
        <f t="shared" si="1"/>
        <v>4.5439803088606838E-2</v>
      </c>
      <c r="L4" s="5">
        <f t="shared" si="6"/>
        <v>-3.050003125000007E-2</v>
      </c>
      <c r="M4" s="5">
        <f t="shared" si="7"/>
        <v>-3.5443425891655479E-2</v>
      </c>
      <c r="N4" s="4">
        <f t="shared" si="8"/>
        <v>154.50888902777777</v>
      </c>
      <c r="O4" s="4">
        <f t="shared" si="9"/>
        <v>153.87945191682419</v>
      </c>
      <c r="P4" s="5">
        <f t="shared" si="10"/>
        <v>4.0737922258984966E-3</v>
      </c>
      <c r="Q4" s="5">
        <f t="shared" si="2"/>
        <v>-4.3938379988979846E-3</v>
      </c>
      <c r="S4" s="13">
        <f t="shared" si="3"/>
        <v>4.0846309956235692E-2</v>
      </c>
      <c r="T4" s="20" t="b">
        <f t="shared" si="11"/>
        <v>1</v>
      </c>
      <c r="U4" s="13"/>
      <c r="V4" s="20"/>
      <c r="W4" s="13">
        <f t="shared" ref="W4:W67" si="12">(N4-N3)/N3</f>
        <v>7.9165640504912191E-4</v>
      </c>
      <c r="AB4" s="14"/>
    </row>
    <row r="5" spans="1:28" x14ac:dyDescent="0.2">
      <c r="A5" s="1">
        <v>44882</v>
      </c>
      <c r="B5" s="4">
        <v>150.19000199999999</v>
      </c>
      <c r="C5" s="4">
        <v>151.759995</v>
      </c>
      <c r="D5" s="4">
        <v>148.33999600000001</v>
      </c>
      <c r="E5" s="4">
        <v>149.69000199999999</v>
      </c>
      <c r="F5" s="4">
        <v>149.69000199999999</v>
      </c>
      <c r="G5" s="2">
        <v>7357900</v>
      </c>
      <c r="H5" s="4">
        <f t="shared" si="4"/>
        <v>7.3578999999999999</v>
      </c>
      <c r="I5" s="10">
        <f t="shared" si="5"/>
        <v>-5.4299929999999961</v>
      </c>
      <c r="J5" s="6" t="b">
        <f t="shared" si="0"/>
        <v>1</v>
      </c>
      <c r="K5" s="5">
        <f t="shared" si="1"/>
        <v>2.3055137469465685E-2</v>
      </c>
      <c r="L5" s="5">
        <f t="shared" si="6"/>
        <v>-3.3291164081614435E-3</v>
      </c>
      <c r="M5" s="5">
        <f t="shared" si="7"/>
        <v>-1.3639912152079412E-2</v>
      </c>
      <c r="N5" s="4">
        <f t="shared" si="8"/>
        <v>153.7057411898148</v>
      </c>
      <c r="O5" s="4">
        <f t="shared" si="9"/>
        <v>153.51515192405688</v>
      </c>
      <c r="P5" s="5">
        <f t="shared" si="10"/>
        <v>1.2399619186804379E-3</v>
      </c>
      <c r="Q5" s="5">
        <f t="shared" si="2"/>
        <v>-3.4909204745894977E-2</v>
      </c>
      <c r="S5" s="13">
        <f t="shared" si="3"/>
        <v>-1.2658903790795628E-2</v>
      </c>
      <c r="T5" s="20" t="b">
        <f t="shared" si="11"/>
        <v>1</v>
      </c>
      <c r="U5" s="13"/>
      <c r="V5" s="20"/>
      <c r="W5" s="13">
        <f t="shared" si="12"/>
        <v>-5.1980688167305167E-3</v>
      </c>
      <c r="AB5" s="12" t="str">
        <f>notes!A4</f>
        <v>criteria to choose a stock</v>
      </c>
    </row>
    <row r="6" spans="1:28" x14ac:dyDescent="0.2">
      <c r="A6" s="1">
        <v>44883</v>
      </c>
      <c r="B6" s="4">
        <v>151.83999600000001</v>
      </c>
      <c r="C6" s="4">
        <v>152.320007</v>
      </c>
      <c r="D6" s="4">
        <v>145.64999399999999</v>
      </c>
      <c r="E6" s="4">
        <v>148.03999300000001</v>
      </c>
      <c r="F6" s="4">
        <v>148.03999300000001</v>
      </c>
      <c r="G6" s="2">
        <v>7555700</v>
      </c>
      <c r="H6" s="4">
        <f t="shared" si="4"/>
        <v>7.5556999999999999</v>
      </c>
      <c r="I6" s="10">
        <f t="shared" si="5"/>
        <v>-1.650008999999983</v>
      </c>
      <c r="J6" s="6" t="b">
        <f t="shared" si="0"/>
        <v>1</v>
      </c>
      <c r="K6" s="5">
        <f t="shared" si="1"/>
        <v>4.5794804495494945E-2</v>
      </c>
      <c r="L6" s="5">
        <f t="shared" si="6"/>
        <v>-2.5026363936416354E-2</v>
      </c>
      <c r="M6" s="5">
        <f t="shared" si="7"/>
        <v>-2.8098830116256454E-2</v>
      </c>
      <c r="N6" s="4">
        <f t="shared" si="8"/>
        <v>152.76144982484567</v>
      </c>
      <c r="O6" s="4">
        <f t="shared" si="9"/>
        <v>153.03905114805193</v>
      </c>
      <c r="P6" s="5">
        <f t="shared" si="10"/>
        <v>-1.8172210562582996E-3</v>
      </c>
      <c r="Q6" s="5">
        <f t="shared" si="2"/>
        <v>-4.6552686119433813E-2</v>
      </c>
      <c r="S6" s="13">
        <f t="shared" si="3"/>
        <v>-2.8897527835184769E-3</v>
      </c>
      <c r="T6" s="20" t="b">
        <f t="shared" si="11"/>
        <v>1</v>
      </c>
      <c r="U6" s="13">
        <f>(E6-E5)/E5</f>
        <v>-1.1022840389834339E-2</v>
      </c>
      <c r="V6" s="20"/>
      <c r="W6" s="13">
        <f t="shared" si="12"/>
        <v>-6.1435009366566512E-3</v>
      </c>
      <c r="AB6" s="14" t="str">
        <f>notes!A5</f>
        <v>1. low-fast ema %</v>
      </c>
    </row>
    <row r="7" spans="1:28" x14ac:dyDescent="0.2">
      <c r="A7" s="1">
        <v>44886</v>
      </c>
      <c r="B7" s="4">
        <v>146.020004</v>
      </c>
      <c r="C7" s="4">
        <v>147.33999600000001</v>
      </c>
      <c r="D7" s="4">
        <v>143.39999399999999</v>
      </c>
      <c r="E7" s="4">
        <v>144.85000600000001</v>
      </c>
      <c r="F7" s="4">
        <v>144.85000600000001</v>
      </c>
      <c r="G7" s="2">
        <v>8015900</v>
      </c>
      <c r="H7" s="4">
        <f t="shared" si="4"/>
        <v>8.0159000000000002</v>
      </c>
      <c r="I7" s="10">
        <f t="shared" si="5"/>
        <v>-3.1899870000000021</v>
      </c>
      <c r="J7" s="6" t="b">
        <f t="shared" si="0"/>
        <v>1</v>
      </c>
      <c r="K7" s="5">
        <f t="shared" si="1"/>
        <v>2.7475607844167842E-2</v>
      </c>
      <c r="L7" s="5">
        <f t="shared" si="6"/>
        <v>-8.0125870973129995E-3</v>
      </c>
      <c r="M7" s="5">
        <f t="shared" si="7"/>
        <v>-1.6899620385492652E-2</v>
      </c>
      <c r="N7" s="4">
        <f t="shared" si="8"/>
        <v>151.44287585403805</v>
      </c>
      <c r="O7" s="4">
        <f t="shared" si="9"/>
        <v>152.32696026561263</v>
      </c>
      <c r="P7" s="5">
        <f t="shared" si="10"/>
        <v>-5.837741832284438E-3</v>
      </c>
      <c r="Q7" s="5">
        <f t="shared" si="2"/>
        <v>-5.3108353949840842E-2</v>
      </c>
      <c r="R7" s="23"/>
      <c r="S7" s="13">
        <f t="shared" si="3"/>
        <v>-2.7091930412048087E-2</v>
      </c>
      <c r="T7" s="20" t="b">
        <f t="shared" si="11"/>
        <v>1</v>
      </c>
      <c r="U7" s="13">
        <f>(E7-E6)/E6</f>
        <v>-2.1548143412841163E-2</v>
      </c>
      <c r="V7" s="20"/>
      <c r="W7" s="13">
        <f t="shared" si="12"/>
        <v>-8.6315884820383666E-3</v>
      </c>
      <c r="X7" s="22"/>
      <c r="Y7" s="22"/>
      <c r="AB7" s="14" t="str">
        <f>notes!A6</f>
        <v>2. high-fast ema%</v>
      </c>
    </row>
    <row r="8" spans="1:28" x14ac:dyDescent="0.2">
      <c r="A8" s="1">
        <v>44887</v>
      </c>
      <c r="B8" s="4">
        <v>145.199997</v>
      </c>
      <c r="C8" s="4">
        <v>149.38000500000001</v>
      </c>
      <c r="D8" s="4">
        <v>142.91999799999999</v>
      </c>
      <c r="E8" s="4">
        <v>149.25</v>
      </c>
      <c r="F8" s="4">
        <v>149.25</v>
      </c>
      <c r="G8" s="2">
        <v>7017700</v>
      </c>
      <c r="H8" s="4">
        <f t="shared" si="4"/>
        <v>7.0176999999999996</v>
      </c>
      <c r="I8" s="10">
        <f t="shared" si="5"/>
        <v>4.3999939999999924</v>
      </c>
      <c r="J8" s="6" t="b">
        <f t="shared" si="0"/>
        <v>0</v>
      </c>
      <c r="K8" s="5">
        <f t="shared" si="1"/>
        <v>4.5200161561715239E-2</v>
      </c>
      <c r="L8" s="5">
        <f t="shared" si="6"/>
        <v>2.7892583220921169E-2</v>
      </c>
      <c r="M8" s="5">
        <f t="shared" si="7"/>
        <v>-8.7029719941441458E-4</v>
      </c>
      <c r="N8" s="4">
        <f t="shared" si="8"/>
        <v>151.07739654503172</v>
      </c>
      <c r="O8" s="4">
        <f t="shared" si="9"/>
        <v>152.05939850338544</v>
      </c>
      <c r="P8" s="5">
        <f t="shared" si="10"/>
        <v>-6.4999925919494812E-3</v>
      </c>
      <c r="Q8" s="5">
        <f t="shared" si="2"/>
        <v>-5.3994831335343045E-2</v>
      </c>
      <c r="R8" s="21"/>
      <c r="S8" s="13">
        <f t="shared" si="3"/>
        <v>-1.1235244873482871E-2</v>
      </c>
      <c r="T8" s="20" t="b">
        <f t="shared" si="11"/>
        <v>0</v>
      </c>
      <c r="U8" s="13">
        <f>(E8-E7)/E7</f>
        <v>3.0376208614033416E-2</v>
      </c>
      <c r="V8" s="20"/>
      <c r="W8" s="13">
        <f t="shared" si="12"/>
        <v>-2.4133146372536155E-3</v>
      </c>
      <c r="X8" s="22"/>
      <c r="Y8" s="22"/>
      <c r="AB8" s="14" t="str">
        <f>notes!A7</f>
        <v>3. high - close % -  shows if the close fell from high</v>
      </c>
    </row>
    <row r="9" spans="1:28" x14ac:dyDescent="0.2">
      <c r="A9" s="1">
        <v>44888</v>
      </c>
      <c r="B9" s="4">
        <v>147.61999499999999</v>
      </c>
      <c r="C9" s="4">
        <v>152.91000399999999</v>
      </c>
      <c r="D9" s="4">
        <v>147.550003</v>
      </c>
      <c r="E9" s="4">
        <v>152.240005</v>
      </c>
      <c r="F9" s="4">
        <v>152.240005</v>
      </c>
      <c r="G9" s="2">
        <v>5558900</v>
      </c>
      <c r="H9" s="4">
        <f t="shared" si="4"/>
        <v>5.5589000000000004</v>
      </c>
      <c r="I9" s="10">
        <f t="shared" si="5"/>
        <v>2.9900049999999965</v>
      </c>
      <c r="J9" s="6" t="b">
        <f t="shared" si="0"/>
        <v>0</v>
      </c>
      <c r="K9" s="5">
        <f t="shared" si="1"/>
        <v>3.63266749645541E-2</v>
      </c>
      <c r="L9" s="5">
        <f t="shared" si="6"/>
        <v>3.1296641081718014E-2</v>
      </c>
      <c r="M9" s="5">
        <f t="shared" si="7"/>
        <v>-4.3816557613849125E-3</v>
      </c>
      <c r="N9" s="4">
        <f t="shared" si="8"/>
        <v>151.27116462085976</v>
      </c>
      <c r="O9" s="4">
        <f t="shared" si="9"/>
        <v>152.07510341613454</v>
      </c>
      <c r="P9" s="5">
        <f t="shared" si="10"/>
        <v>-5.3145541471154517E-3</v>
      </c>
      <c r="Q9" s="5">
        <f t="shared" si="2"/>
        <v>-2.4599279249196877E-2</v>
      </c>
      <c r="R9" s="21"/>
      <c r="S9" s="13">
        <f t="shared" si="3"/>
        <v>1.0833785693709349E-2</v>
      </c>
      <c r="T9" s="20" t="b">
        <f t="shared" si="11"/>
        <v>0</v>
      </c>
      <c r="U9" s="13">
        <f>(E9-E8)/E8</f>
        <v>2.0033534338358434E-2</v>
      </c>
      <c r="V9" s="20">
        <f>(E9-E6)/E6</f>
        <v>2.8370793019424058E-2</v>
      </c>
      <c r="W9" s="13">
        <f t="shared" si="12"/>
        <v>1.2825748937915402E-3</v>
      </c>
      <c r="X9" s="22"/>
      <c r="Y9" s="22"/>
      <c r="AB9" s="14" t="str">
        <f>notes!A8</f>
        <v>4. ema difference %</v>
      </c>
    </row>
    <row r="10" spans="1:28" x14ac:dyDescent="0.2">
      <c r="A10" s="1">
        <v>44890</v>
      </c>
      <c r="B10" s="4">
        <v>152.070007</v>
      </c>
      <c r="C10" s="4">
        <v>154.03999300000001</v>
      </c>
      <c r="D10" s="4">
        <v>151.38000500000001</v>
      </c>
      <c r="E10" s="4">
        <v>153.35000600000001</v>
      </c>
      <c r="F10" s="4">
        <v>153.35000600000001</v>
      </c>
      <c r="G10" s="2">
        <v>3023700</v>
      </c>
      <c r="H10" s="4">
        <f t="shared" si="4"/>
        <v>3.0236999999999998</v>
      </c>
      <c r="I10" s="10">
        <f t="shared" si="5"/>
        <v>1.1100010000000111</v>
      </c>
      <c r="J10" s="6" t="b">
        <f t="shared" si="0"/>
        <v>0</v>
      </c>
      <c r="K10" s="5">
        <f t="shared" si="1"/>
        <v>1.7571594082058582E-2</v>
      </c>
      <c r="L10" s="5">
        <f t="shared" si="6"/>
        <v>8.4171693370146527E-3</v>
      </c>
      <c r="M10" s="5">
        <f t="shared" si="7"/>
        <v>-4.4792718213120279E-3</v>
      </c>
      <c r="N10" s="4">
        <f t="shared" si="8"/>
        <v>151.61763818404981</v>
      </c>
      <c r="O10" s="4">
        <f t="shared" si="9"/>
        <v>152.18596451038371</v>
      </c>
      <c r="P10" s="5">
        <f t="shared" si="10"/>
        <v>-3.7484182786438557E-3</v>
      </c>
      <c r="Q10" s="5">
        <f t="shared" si="2"/>
        <v>-1.5673188614198932E-3</v>
      </c>
      <c r="S10" s="13">
        <f t="shared" si="3"/>
        <v>1.5976734929808663E-2</v>
      </c>
      <c r="T10" s="20" t="b">
        <f t="shared" si="11"/>
        <v>0</v>
      </c>
      <c r="U10" s="13"/>
      <c r="V10" s="20"/>
      <c r="W10" s="13">
        <f t="shared" si="12"/>
        <v>2.2904138013244845E-3</v>
      </c>
    </row>
    <row r="11" spans="1:28" x14ac:dyDescent="0.2">
      <c r="A11" s="1">
        <v>44893</v>
      </c>
      <c r="B11" s="4">
        <v>152</v>
      </c>
      <c r="C11" s="4">
        <v>155.320007</v>
      </c>
      <c r="D11" s="4">
        <v>152</v>
      </c>
      <c r="E11" s="4">
        <v>153.69000199999999</v>
      </c>
      <c r="F11" s="4">
        <v>153.69000199999999</v>
      </c>
      <c r="G11" s="2">
        <v>7931700</v>
      </c>
      <c r="H11" s="4">
        <f t="shared" si="4"/>
        <v>7.9317000000000002</v>
      </c>
      <c r="I11" s="10">
        <f t="shared" si="5"/>
        <v>0.33999599999998509</v>
      </c>
      <c r="J11" s="6" t="b">
        <f t="shared" si="0"/>
        <v>0</v>
      </c>
      <c r="K11" s="5">
        <f t="shared" si="1"/>
        <v>2.1842151315789499E-2</v>
      </c>
      <c r="L11" s="5">
        <f t="shared" si="6"/>
        <v>1.1118434210526268E-2</v>
      </c>
      <c r="M11" s="5">
        <f t="shared" si="7"/>
        <v>-1.0494494762674143E-2</v>
      </c>
      <c r="N11" s="4">
        <f t="shared" si="8"/>
        <v>151.96303215337485</v>
      </c>
      <c r="O11" s="4">
        <f t="shared" si="9"/>
        <v>152.316750379046</v>
      </c>
      <c r="P11" s="5">
        <f t="shared" si="10"/>
        <v>-2.3276596989334889E-3</v>
      </c>
      <c r="Q11" s="5">
        <f t="shared" si="2"/>
        <v>2.4326868252954074E-4</v>
      </c>
      <c r="S11" s="13">
        <f t="shared" si="3"/>
        <v>2.2090733509693244E-2</v>
      </c>
      <c r="T11" s="20" t="b">
        <f t="shared" si="11"/>
        <v>0</v>
      </c>
      <c r="U11" s="13"/>
      <c r="V11" s="20"/>
      <c r="W11" s="13">
        <f t="shared" si="12"/>
        <v>2.2780592908706859E-3</v>
      </c>
      <c r="AB11" s="12" t="str">
        <f>notes!A11</f>
        <v>notes about comment</v>
      </c>
    </row>
    <row r="12" spans="1:28" x14ac:dyDescent="0.2">
      <c r="A12" s="1">
        <v>44894</v>
      </c>
      <c r="B12" s="4">
        <v>152.720001</v>
      </c>
      <c r="C12" s="4">
        <v>154.020004</v>
      </c>
      <c r="D12" s="4">
        <v>151.259995</v>
      </c>
      <c r="E12" s="4">
        <v>151.679993</v>
      </c>
      <c r="F12" s="4">
        <v>151.679993</v>
      </c>
      <c r="G12" s="2">
        <v>6398100</v>
      </c>
      <c r="H12" s="4">
        <f t="shared" si="4"/>
        <v>6.3981000000000003</v>
      </c>
      <c r="I12" s="10">
        <f t="shared" si="5"/>
        <v>-2.0100089999999966</v>
      </c>
      <c r="J12" s="6" t="b">
        <f t="shared" si="0"/>
        <v>1</v>
      </c>
      <c r="K12" s="5">
        <f t="shared" si="1"/>
        <v>1.8246787592449652E-2</v>
      </c>
      <c r="L12" s="5">
        <f t="shared" si="6"/>
        <v>-6.8099004268602666E-3</v>
      </c>
      <c r="M12" s="5">
        <f t="shared" si="7"/>
        <v>-1.5192903124453911E-2</v>
      </c>
      <c r="N12" s="4">
        <f t="shared" si="8"/>
        <v>151.91585896114572</v>
      </c>
      <c r="O12" s="4">
        <f t="shared" si="9"/>
        <v>152.26138017217244</v>
      </c>
      <c r="P12" s="5">
        <f t="shared" si="10"/>
        <v>-2.274424891446602E-3</v>
      </c>
      <c r="Q12" s="5">
        <f t="shared" si="2"/>
        <v>-4.3172843548444631E-3</v>
      </c>
      <c r="S12" s="13">
        <f t="shared" si="3"/>
        <v>1.3850726667006137E-2</v>
      </c>
      <c r="T12" s="20" t="b">
        <f t="shared" si="11"/>
        <v>1</v>
      </c>
      <c r="U12" s="13"/>
      <c r="V12" s="20"/>
      <c r="W12" s="13">
        <f t="shared" si="12"/>
        <v>-3.1042544729909601E-4</v>
      </c>
      <c r="AB12" s="14" t="str">
        <f>notes!A12</f>
        <v>correction means the price touched fast ema</v>
      </c>
    </row>
    <row r="13" spans="1:28" x14ac:dyDescent="0.2">
      <c r="A13" s="1">
        <v>44895</v>
      </c>
      <c r="B13" s="4">
        <v>150.75</v>
      </c>
      <c r="C13" s="4">
        <v>160.25</v>
      </c>
      <c r="D13" s="4">
        <v>150.13000500000001</v>
      </c>
      <c r="E13" s="4">
        <v>160.25</v>
      </c>
      <c r="F13" s="4">
        <v>160.25</v>
      </c>
      <c r="G13" s="2">
        <v>14591500</v>
      </c>
      <c r="H13" s="4">
        <f t="shared" si="4"/>
        <v>14.5915</v>
      </c>
      <c r="I13" s="10">
        <f t="shared" si="5"/>
        <v>8.5700070000000039</v>
      </c>
      <c r="J13" s="6" t="b">
        <f t="shared" si="0"/>
        <v>0</v>
      </c>
      <c r="K13" s="5">
        <f t="shared" si="1"/>
        <v>6.7408210637174018E-2</v>
      </c>
      <c r="L13" s="5">
        <f t="shared" si="6"/>
        <v>6.3018242122719739E-2</v>
      </c>
      <c r="M13" s="5">
        <f t="shared" si="7"/>
        <v>0</v>
      </c>
      <c r="N13" s="4">
        <f t="shared" si="8"/>
        <v>153.30488246762144</v>
      </c>
      <c r="O13" s="4">
        <f t="shared" si="9"/>
        <v>152.95604276589657</v>
      </c>
      <c r="P13" s="5">
        <f t="shared" si="10"/>
        <v>2.2754637432930184E-3</v>
      </c>
      <c r="Q13" s="5">
        <f t="shared" si="2"/>
        <v>-2.0709565256618451E-2</v>
      </c>
      <c r="R13" t="s">
        <v>129</v>
      </c>
      <c r="S13" s="13">
        <f t="shared" si="3"/>
        <v>4.5302650643533122E-2</v>
      </c>
      <c r="T13" s="20" t="b">
        <f t="shared" si="11"/>
        <v>0</v>
      </c>
      <c r="U13" s="13"/>
      <c r="V13" s="20"/>
      <c r="W13" s="13">
        <f t="shared" si="12"/>
        <v>9.1433739438025532E-3</v>
      </c>
      <c r="AB13" s="14"/>
    </row>
    <row r="14" spans="1:28" x14ac:dyDescent="0.2">
      <c r="A14" s="1">
        <v>44896</v>
      </c>
      <c r="B14" s="4">
        <v>147.550003</v>
      </c>
      <c r="C14" s="4">
        <v>147.58999600000001</v>
      </c>
      <c r="D14" s="4">
        <v>142.08000200000001</v>
      </c>
      <c r="E14" s="4">
        <v>147</v>
      </c>
      <c r="F14" s="4">
        <v>147</v>
      </c>
      <c r="G14" s="2">
        <v>33721500</v>
      </c>
      <c r="H14" s="4">
        <f t="shared" si="4"/>
        <v>33.721499999999999</v>
      </c>
      <c r="I14" s="10">
        <f t="shared" si="5"/>
        <v>-13.25</v>
      </c>
      <c r="J14" s="6" t="b">
        <f t="shared" si="0"/>
        <v>0</v>
      </c>
      <c r="K14" s="5">
        <f t="shared" si="1"/>
        <v>3.8780925692836109E-2</v>
      </c>
      <c r="L14" s="5">
        <f t="shared" si="6"/>
        <v>-3.7275702393581365E-3</v>
      </c>
      <c r="M14" s="5">
        <f t="shared" si="7"/>
        <v>-3.9975338165874974E-3</v>
      </c>
      <c r="N14" s="4">
        <f t="shared" si="8"/>
        <v>152.25406872301787</v>
      </c>
      <c r="O14" s="4">
        <f t="shared" si="9"/>
        <v>152.4381260036447</v>
      </c>
      <c r="P14" s="5">
        <f t="shared" si="10"/>
        <v>-1.2088825091542881E-3</v>
      </c>
      <c r="Q14" s="5">
        <f t="shared" si="2"/>
        <v>-6.682295460705634E-2</v>
      </c>
      <c r="S14" s="13">
        <f t="shared" si="3"/>
        <v>-3.063348495141224E-2</v>
      </c>
      <c r="T14" s="20" t="b">
        <f t="shared" si="11"/>
        <v>1</v>
      </c>
      <c r="U14" s="13">
        <f>(E14-E13)/E13</f>
        <v>-8.2683307332293288E-2</v>
      </c>
      <c r="V14" s="20"/>
      <c r="W14" s="13">
        <f t="shared" si="12"/>
        <v>-6.8544049458144881E-3</v>
      </c>
    </row>
    <row r="15" spans="1:28" x14ac:dyDescent="0.2">
      <c r="A15" s="1">
        <v>44897</v>
      </c>
      <c r="B15" s="4">
        <v>144.28999300000001</v>
      </c>
      <c r="C15" s="4">
        <v>145.21000699999999</v>
      </c>
      <c r="D15" s="4">
        <v>142.779999</v>
      </c>
      <c r="E15" s="4">
        <v>144.55999800000001</v>
      </c>
      <c r="F15" s="4">
        <v>144.55999800000001</v>
      </c>
      <c r="G15" s="2">
        <v>15086700</v>
      </c>
      <c r="H15" s="4">
        <f t="shared" si="4"/>
        <v>15.0867</v>
      </c>
      <c r="I15" s="10">
        <f t="shared" si="5"/>
        <v>-2.4400019999999927</v>
      </c>
      <c r="J15" s="6" t="b">
        <f t="shared" si="0"/>
        <v>0</v>
      </c>
      <c r="K15" s="5">
        <f t="shared" si="1"/>
        <v>1.7019246512251247E-2</v>
      </c>
      <c r="L15" s="5">
        <f t="shared" si="6"/>
        <v>1.8712662907953541E-3</v>
      </c>
      <c r="M15" s="5">
        <f t="shared" si="7"/>
        <v>-4.4763375020013809E-3</v>
      </c>
      <c r="N15" s="4">
        <f t="shared" si="8"/>
        <v>150.97172360251488</v>
      </c>
      <c r="O15" s="4">
        <f t="shared" si="9"/>
        <v>151.75307139463212</v>
      </c>
      <c r="P15" s="5">
        <f t="shared" si="10"/>
        <v>-5.1754578504674036E-3</v>
      </c>
      <c r="Q15" s="5">
        <f t="shared" si="2"/>
        <v>-5.4259992580348491E-2</v>
      </c>
      <c r="S15" s="13">
        <f t="shared" si="3"/>
        <v>-3.8164210257575125E-2</v>
      </c>
      <c r="T15" s="20" t="b">
        <f t="shared" si="11"/>
        <v>1</v>
      </c>
      <c r="U15" s="13">
        <f>(E15-E14)/E14</f>
        <v>-1.659865306122444E-2</v>
      </c>
      <c r="V15" s="20"/>
      <c r="W15" s="13">
        <f t="shared" si="12"/>
        <v>-8.4224029693146414E-3</v>
      </c>
      <c r="AB15" s="12" t="str">
        <f>notes!A15</f>
        <v>notes about taking a PE position</v>
      </c>
    </row>
    <row r="16" spans="1:28" x14ac:dyDescent="0.2">
      <c r="A16" s="1">
        <v>44900</v>
      </c>
      <c r="B16" s="4">
        <v>142.800003</v>
      </c>
      <c r="C16" s="4">
        <v>144.38999899999999</v>
      </c>
      <c r="D16" s="4">
        <v>132.88000500000001</v>
      </c>
      <c r="E16" s="4">
        <v>133.929993</v>
      </c>
      <c r="F16" s="4">
        <v>133.929993</v>
      </c>
      <c r="G16" s="2">
        <v>20294600</v>
      </c>
      <c r="H16" s="4">
        <f t="shared" si="4"/>
        <v>20.294599999999999</v>
      </c>
      <c r="I16" s="10">
        <f t="shared" si="5"/>
        <v>-10.630005000000011</v>
      </c>
      <c r="J16" s="6" t="b">
        <f t="shared" si="0"/>
        <v>1</v>
      </c>
      <c r="K16" s="5">
        <f t="shared" si="1"/>
        <v>8.6619457908659603E-2</v>
      </c>
      <c r="L16" s="5">
        <f t="shared" si="6"/>
        <v>-6.2114914661451422E-2</v>
      </c>
      <c r="M16" s="5">
        <f t="shared" si="7"/>
        <v>-7.2442731992816159E-2</v>
      </c>
      <c r="N16" s="4">
        <f t="shared" si="8"/>
        <v>148.13143516876241</v>
      </c>
      <c r="O16" s="4">
        <f t="shared" si="9"/>
        <v>150.20323849075106</v>
      </c>
      <c r="P16" s="5">
        <f t="shared" si="10"/>
        <v>-1.3986250248830037E-2</v>
      </c>
      <c r="Q16" s="5">
        <f t="shared" si="2"/>
        <v>-0.10295876868665201</v>
      </c>
      <c r="S16" s="13">
        <f t="shared" si="3"/>
        <v>-2.5257543508573285E-2</v>
      </c>
      <c r="T16" s="20" t="b">
        <f t="shared" si="11"/>
        <v>1</v>
      </c>
      <c r="U16" s="13"/>
      <c r="V16" s="20"/>
      <c r="W16" s="13">
        <f t="shared" si="12"/>
        <v>-1.8813380187872236E-2</v>
      </c>
      <c r="AB16" s="14" t="str">
        <f>notes!A16</f>
        <v>when price is going down, open to close on daily bars should also be considered.</v>
      </c>
    </row>
    <row r="17" spans="1:28" x14ac:dyDescent="0.2">
      <c r="A17" s="1">
        <v>44901</v>
      </c>
      <c r="B17" s="4">
        <v>132.71000699999999</v>
      </c>
      <c r="C17" s="4">
        <v>134.550003</v>
      </c>
      <c r="D17" s="4">
        <v>130.91000399999999</v>
      </c>
      <c r="E17" s="4">
        <v>133.270004</v>
      </c>
      <c r="F17" s="4">
        <v>133.270004</v>
      </c>
      <c r="G17" s="2">
        <v>16981800</v>
      </c>
      <c r="H17" s="4">
        <f t="shared" si="4"/>
        <v>16.9818</v>
      </c>
      <c r="I17" s="10">
        <f t="shared" si="5"/>
        <v>-0.65998899999999594</v>
      </c>
      <c r="J17" s="6" t="b">
        <f t="shared" si="0"/>
        <v>0</v>
      </c>
      <c r="K17" s="5">
        <f t="shared" si="1"/>
        <v>2.7805353974322832E-2</v>
      </c>
      <c r="L17" s="5">
        <f t="shared" si="6"/>
        <v>4.2197043965193212E-3</v>
      </c>
      <c r="M17" s="5">
        <f t="shared" si="7"/>
        <v>-9.5131844775953184E-3</v>
      </c>
      <c r="N17" s="4">
        <f t="shared" si="8"/>
        <v>145.65452997396866</v>
      </c>
      <c r="O17" s="4">
        <f t="shared" si="9"/>
        <v>148.73078331764228</v>
      </c>
      <c r="P17" s="5">
        <f t="shared" si="10"/>
        <v>-2.1120203705462512E-2</v>
      </c>
      <c r="Q17" s="5">
        <f t="shared" si="2"/>
        <v>-0.10122943636977041</v>
      </c>
      <c r="S17" s="13">
        <f t="shared" si="3"/>
        <v>-7.6238802706330239E-2</v>
      </c>
      <c r="T17" s="20" t="b">
        <f t="shared" si="11"/>
        <v>1</v>
      </c>
      <c r="U17" s="13"/>
      <c r="V17" s="20"/>
      <c r="W17" s="13">
        <f t="shared" si="12"/>
        <v>-1.6720996404118199E-2</v>
      </c>
      <c r="AB17" s="14" t="str">
        <f>notes!A17</f>
        <v>also, it might be a good idea to enter the downtrend, when EMA- high %age is not very high, and exit once it reaches &gt; 6-7%</v>
      </c>
    </row>
    <row r="18" spans="1:28" x14ac:dyDescent="0.2">
      <c r="A18" s="1">
        <v>44902</v>
      </c>
      <c r="B18" s="4">
        <v>132.5</v>
      </c>
      <c r="C18" s="4">
        <v>133.75</v>
      </c>
      <c r="D18" s="4">
        <v>130.020004</v>
      </c>
      <c r="E18" s="4">
        <v>130.479996</v>
      </c>
      <c r="F18" s="4">
        <v>130.479996</v>
      </c>
      <c r="G18" s="2">
        <v>12915900</v>
      </c>
      <c r="H18" s="4">
        <f t="shared" si="4"/>
        <v>12.915900000000001</v>
      </c>
      <c r="I18" s="10">
        <f t="shared" si="5"/>
        <v>-2.7900080000000003</v>
      </c>
      <c r="J18" s="6" t="b">
        <f t="shared" si="0"/>
        <v>1</v>
      </c>
      <c r="K18" s="5">
        <f t="shared" si="1"/>
        <v>2.868786252306222E-2</v>
      </c>
      <c r="L18" s="5">
        <f t="shared" si="6"/>
        <v>-1.524531320754717E-2</v>
      </c>
      <c r="M18" s="5">
        <f t="shared" si="7"/>
        <v>-2.444862803738318E-2</v>
      </c>
      <c r="N18" s="4">
        <f t="shared" si="8"/>
        <v>143.12544097830721</v>
      </c>
      <c r="O18" s="4">
        <f t="shared" si="9"/>
        <v>147.14375833349948</v>
      </c>
      <c r="P18" s="5">
        <f t="shared" si="10"/>
        <v>-2.807549327167699E-2</v>
      </c>
      <c r="Q18" s="5">
        <f t="shared" si="2"/>
        <v>-9.1566089779199597E-2</v>
      </c>
      <c r="S18" s="13">
        <f t="shared" si="3"/>
        <v>-6.5505062651497428E-2</v>
      </c>
      <c r="T18" s="20" t="b">
        <f t="shared" si="11"/>
        <v>1</v>
      </c>
      <c r="U18" s="13"/>
      <c r="V18" s="20"/>
      <c r="W18" s="13">
        <f t="shared" si="12"/>
        <v>-1.7363613724293035E-2</v>
      </c>
      <c r="AB18" s="14">
        <f>notes!A18</f>
        <v>0</v>
      </c>
    </row>
    <row r="19" spans="1:28" x14ac:dyDescent="0.2">
      <c r="A19" s="1">
        <v>44903</v>
      </c>
      <c r="B19" s="4">
        <v>128.429993</v>
      </c>
      <c r="C19" s="4">
        <v>131.46000699999999</v>
      </c>
      <c r="D19" s="4">
        <v>127.019997</v>
      </c>
      <c r="E19" s="4">
        <v>130.13000500000001</v>
      </c>
      <c r="F19" s="4">
        <v>130.13000500000001</v>
      </c>
      <c r="G19" s="2">
        <v>15156900</v>
      </c>
      <c r="H19" s="4">
        <f t="shared" si="4"/>
        <v>15.1569</v>
      </c>
      <c r="I19" s="10">
        <f t="shared" si="5"/>
        <v>-0.34999099999998862</v>
      </c>
      <c r="J19" s="6" t="b">
        <f t="shared" si="0"/>
        <v>0</v>
      </c>
      <c r="K19" s="5">
        <f t="shared" si="1"/>
        <v>3.4955204730480242E-2</v>
      </c>
      <c r="L19" s="5">
        <f t="shared" si="6"/>
        <v>1.323687684075491E-2</v>
      </c>
      <c r="M19" s="5">
        <f t="shared" si="7"/>
        <v>-1.0117160574926632E-2</v>
      </c>
      <c r="N19" s="4">
        <f t="shared" si="8"/>
        <v>140.95953498192267</v>
      </c>
      <c r="O19" s="4">
        <f t="shared" si="9"/>
        <v>145.66430152189082</v>
      </c>
      <c r="P19" s="5">
        <f t="shared" si="10"/>
        <v>-3.3376717230029947E-2</v>
      </c>
      <c r="Q19" s="5">
        <f t="shared" si="2"/>
        <v>-9.8890351643897964E-2</v>
      </c>
      <c r="S19" s="13">
        <f t="shared" si="3"/>
        <v>-6.7391879400999347E-2</v>
      </c>
      <c r="T19" s="20" t="b">
        <f t="shared" si="11"/>
        <v>1</v>
      </c>
      <c r="U19" s="13">
        <f>(E19-E18)/E18</f>
        <v>-2.6823345396177712E-3</v>
      </c>
      <c r="V19" s="20"/>
      <c r="W19" s="13">
        <f t="shared" si="12"/>
        <v>-1.5132921034722354E-2</v>
      </c>
    </row>
    <row r="20" spans="1:28" x14ac:dyDescent="0.2">
      <c r="A20" s="1">
        <v>44904</v>
      </c>
      <c r="B20" s="4">
        <v>129.740005</v>
      </c>
      <c r="C20" s="4">
        <v>133.36999499999999</v>
      </c>
      <c r="D20" s="4">
        <v>128.36000100000001</v>
      </c>
      <c r="E20" s="4">
        <v>131.11000100000001</v>
      </c>
      <c r="F20" s="4">
        <v>131.11000100000001</v>
      </c>
      <c r="G20" s="2">
        <v>10287500</v>
      </c>
      <c r="H20" s="4">
        <f t="shared" si="4"/>
        <v>10.2875</v>
      </c>
      <c r="I20" s="10">
        <f t="shared" si="5"/>
        <v>0.97999599999999987</v>
      </c>
      <c r="J20" s="6" t="b">
        <f t="shared" si="0"/>
        <v>0</v>
      </c>
      <c r="K20" s="5">
        <f t="shared" si="1"/>
        <v>3.9030803684708425E-2</v>
      </c>
      <c r="L20" s="5">
        <f t="shared" si="6"/>
        <v>1.0559549462018401E-2</v>
      </c>
      <c r="M20" s="5">
        <f t="shared" si="7"/>
        <v>-1.6945295679136659E-2</v>
      </c>
      <c r="N20" s="4">
        <f t="shared" si="8"/>
        <v>139.31794598493556</v>
      </c>
      <c r="O20" s="4">
        <f t="shared" si="9"/>
        <v>144.39871017216117</v>
      </c>
      <c r="P20" s="5">
        <f t="shared" si="10"/>
        <v>-3.6468842196216371E-2</v>
      </c>
      <c r="Q20" s="5">
        <f t="shared" si="2"/>
        <v>-7.8654224389156827E-2</v>
      </c>
      <c r="S20" s="13">
        <f t="shared" si="3"/>
        <v>-4.2693358295554582E-2</v>
      </c>
      <c r="T20" s="20" t="b">
        <f t="shared" si="11"/>
        <v>0</v>
      </c>
      <c r="U20" s="13">
        <f>(E20-E19)/E19</f>
        <v>7.5308995800007833E-3</v>
      </c>
      <c r="V20" s="20"/>
      <c r="W20" s="13">
        <f t="shared" si="12"/>
        <v>-1.1645817341818243E-2</v>
      </c>
    </row>
    <row r="21" spans="1:28" x14ac:dyDescent="0.2">
      <c r="A21" s="1">
        <v>44907</v>
      </c>
      <c r="B21" s="4">
        <v>131.10000600000001</v>
      </c>
      <c r="C21" s="4">
        <v>134.08999600000001</v>
      </c>
      <c r="D21" s="4">
        <v>130.949997</v>
      </c>
      <c r="E21" s="4">
        <v>133.11000100000001</v>
      </c>
      <c r="F21" s="4">
        <v>133.11000100000001</v>
      </c>
      <c r="G21" s="2">
        <v>11852400</v>
      </c>
      <c r="H21" s="4">
        <f t="shared" si="4"/>
        <v>11.852399999999999</v>
      </c>
      <c r="I21" s="10">
        <f t="shared" si="5"/>
        <v>2</v>
      </c>
      <c r="J21" s="6" t="b">
        <f t="shared" si="0"/>
        <v>0</v>
      </c>
      <c r="K21" s="5">
        <f t="shared" si="1"/>
        <v>2.3978610705886593E-2</v>
      </c>
      <c r="L21" s="5">
        <f t="shared" si="6"/>
        <v>1.5331768939812279E-2</v>
      </c>
      <c r="M21" s="5">
        <f t="shared" si="7"/>
        <v>-7.3084870552162767E-3</v>
      </c>
      <c r="N21" s="4">
        <f t="shared" si="8"/>
        <v>138.2832884874463</v>
      </c>
      <c r="O21" s="4">
        <f t="shared" si="9"/>
        <v>143.41708328762542</v>
      </c>
      <c r="P21" s="5">
        <f t="shared" si="10"/>
        <v>-3.7125200422502072E-2</v>
      </c>
      <c r="Q21" s="5">
        <f t="shared" si="2"/>
        <v>-5.3030930690602121E-2</v>
      </c>
      <c r="S21" s="13">
        <f t="shared" si="3"/>
        <v>-3.032392802711633E-2</v>
      </c>
      <c r="T21" s="20" t="b">
        <f t="shared" si="11"/>
        <v>0</v>
      </c>
      <c r="U21" s="13">
        <f>(E21-E20)/E20</f>
        <v>1.5254366446080645E-2</v>
      </c>
      <c r="V21" s="20">
        <f>(E21-E19)/E19</f>
        <v>2.2900145127943396E-2</v>
      </c>
      <c r="W21" s="13">
        <f t="shared" si="12"/>
        <v>-7.4265916725555275E-3</v>
      </c>
      <c r="AB21" t="s">
        <v>70</v>
      </c>
    </row>
    <row r="22" spans="1:28" x14ac:dyDescent="0.2">
      <c r="A22" s="1">
        <v>44908</v>
      </c>
      <c r="B22" s="4">
        <v>137.38999899999999</v>
      </c>
      <c r="C22" s="4">
        <v>139.88000500000001</v>
      </c>
      <c r="D22" s="4">
        <v>134.03999300000001</v>
      </c>
      <c r="E22" s="4">
        <v>135.61999499999999</v>
      </c>
      <c r="F22" s="4">
        <v>135.61999499999999</v>
      </c>
      <c r="G22" s="2">
        <v>12579800</v>
      </c>
      <c r="H22" s="4">
        <f t="shared" si="4"/>
        <v>12.579800000000001</v>
      </c>
      <c r="I22" s="10">
        <f t="shared" si="5"/>
        <v>2.5099939999999776</v>
      </c>
      <c r="J22" s="6" t="b">
        <f t="shared" si="0"/>
        <v>1</v>
      </c>
      <c r="K22" s="5">
        <f t="shared" si="1"/>
        <v>4.3569175656402795E-2</v>
      </c>
      <c r="L22" s="5">
        <f t="shared" si="6"/>
        <v>-1.2883062907657495E-2</v>
      </c>
      <c r="M22" s="5">
        <f t="shared" si="7"/>
        <v>-3.0454745837334093E-2</v>
      </c>
      <c r="N22" s="4">
        <f t="shared" si="8"/>
        <v>137.83940623953859</v>
      </c>
      <c r="O22" s="4">
        <f t="shared" si="9"/>
        <v>142.73907561044061</v>
      </c>
      <c r="P22" s="5">
        <f t="shared" si="10"/>
        <v>-3.5546216459952873E-2</v>
      </c>
      <c r="Q22" s="5">
        <f t="shared" si="2"/>
        <v>-2.7564056920964423E-2</v>
      </c>
      <c r="S22" s="13">
        <f t="shared" si="3"/>
        <v>1.4804175497645787E-2</v>
      </c>
      <c r="T22" s="20" t="b">
        <f t="shared" si="11"/>
        <v>0</v>
      </c>
      <c r="U22" s="13"/>
      <c r="V22" s="20"/>
      <c r="W22" s="13">
        <f t="shared" si="12"/>
        <v>-3.2099485972811939E-3</v>
      </c>
    </row>
    <row r="23" spans="1:28" x14ac:dyDescent="0.2">
      <c r="A23" s="1">
        <v>44909</v>
      </c>
      <c r="B23" s="4">
        <v>135.009995</v>
      </c>
      <c r="C23" s="4">
        <v>137.270004</v>
      </c>
      <c r="D23" s="4">
        <v>133.229996</v>
      </c>
      <c r="E23" s="4">
        <v>134.75</v>
      </c>
      <c r="F23" s="4">
        <v>134.75</v>
      </c>
      <c r="G23" s="2">
        <v>9611800</v>
      </c>
      <c r="H23" s="4">
        <f t="shared" si="4"/>
        <v>9.6118000000000006</v>
      </c>
      <c r="I23" s="10">
        <f t="shared" si="5"/>
        <v>-0.86999499999998875</v>
      </c>
      <c r="J23" s="6" t="b">
        <f t="shared" si="0"/>
        <v>1</v>
      </c>
      <c r="K23" s="5">
        <f t="shared" si="1"/>
        <v>3.0323561670001102E-2</v>
      </c>
      <c r="L23" s="5">
        <f t="shared" si="6"/>
        <v>-1.9257463123378644E-3</v>
      </c>
      <c r="M23" s="5">
        <f t="shared" si="7"/>
        <v>-1.8358009226837353E-2</v>
      </c>
      <c r="N23" s="4">
        <f t="shared" si="8"/>
        <v>137.32450519961549</v>
      </c>
      <c r="O23" s="4">
        <f t="shared" si="9"/>
        <v>142.04437338344576</v>
      </c>
      <c r="P23" s="5">
        <f t="shared" si="10"/>
        <v>-3.4370181614486441E-2</v>
      </c>
      <c r="Q23" s="5">
        <f t="shared" si="2"/>
        <v>-2.9816304043212762E-2</v>
      </c>
      <c r="S23" s="13">
        <f t="shared" si="3"/>
        <v>-3.9687890763752441E-4</v>
      </c>
      <c r="T23" s="20" t="b">
        <f t="shared" si="11"/>
        <v>1</v>
      </c>
      <c r="U23" s="13"/>
      <c r="V23" s="20"/>
      <c r="W23" s="13">
        <f t="shared" si="12"/>
        <v>-3.7355140592255842E-3</v>
      </c>
      <c r="AB23" t="s">
        <v>69</v>
      </c>
    </row>
    <row r="24" spans="1:28" x14ac:dyDescent="0.2">
      <c r="A24" s="1">
        <v>44910</v>
      </c>
      <c r="B24" s="4">
        <v>131.66999799999999</v>
      </c>
      <c r="C24" s="4">
        <v>134.11999499999999</v>
      </c>
      <c r="D24" s="4">
        <v>129.679993</v>
      </c>
      <c r="E24" s="4">
        <v>130.44000199999999</v>
      </c>
      <c r="F24" s="4">
        <v>130.44000199999999</v>
      </c>
      <c r="G24" s="2">
        <v>10807300</v>
      </c>
      <c r="H24" s="4">
        <f t="shared" si="4"/>
        <v>10.8073</v>
      </c>
      <c r="I24" s="10">
        <f t="shared" si="5"/>
        <v>-4.3099980000000073</v>
      </c>
      <c r="J24" s="6" t="b">
        <f t="shared" si="0"/>
        <v>1</v>
      </c>
      <c r="K24" s="5">
        <f t="shared" si="1"/>
        <v>3.4238141885155657E-2</v>
      </c>
      <c r="L24" s="5">
        <f t="shared" si="6"/>
        <v>-9.3415054202400753E-3</v>
      </c>
      <c r="M24" s="5">
        <f t="shared" si="7"/>
        <v>-2.7438063951612857E-2</v>
      </c>
      <c r="N24" s="4">
        <f t="shared" si="8"/>
        <v>136.17708799967957</v>
      </c>
      <c r="O24" s="4">
        <f t="shared" si="9"/>
        <v>141.03529761097221</v>
      </c>
      <c r="P24" s="5">
        <f t="shared" si="10"/>
        <v>-3.5675675568154812E-2</v>
      </c>
      <c r="Q24" s="5">
        <f t="shared" si="2"/>
        <v>-4.7710632494174524E-2</v>
      </c>
      <c r="S24" s="13">
        <f t="shared" si="3"/>
        <v>-1.5106014013784926E-2</v>
      </c>
      <c r="T24" s="20" t="b">
        <f t="shared" si="11"/>
        <v>1</v>
      </c>
      <c r="U24" s="13">
        <f>(E24-E23)/E23</f>
        <v>-3.1985142857142913E-2</v>
      </c>
      <c r="V24" s="20"/>
      <c r="W24" s="13">
        <f t="shared" si="12"/>
        <v>-8.3555167249139192E-3</v>
      </c>
      <c r="AB24" t="s">
        <v>58</v>
      </c>
    </row>
    <row r="25" spans="1:28" x14ac:dyDescent="0.2">
      <c r="A25" s="1">
        <v>44911</v>
      </c>
      <c r="B25" s="4">
        <v>128.91999799999999</v>
      </c>
      <c r="C25" s="4">
        <v>129.88000500000001</v>
      </c>
      <c r="D25" s="4">
        <v>126.889999</v>
      </c>
      <c r="E25" s="4">
        <v>128.270004</v>
      </c>
      <c r="F25" s="4">
        <v>128.270004</v>
      </c>
      <c r="G25" s="2">
        <v>15464700</v>
      </c>
      <c r="H25" s="4">
        <f t="shared" si="4"/>
        <v>15.464700000000001</v>
      </c>
      <c r="I25" s="10">
        <f t="shared" si="5"/>
        <v>-2.1699979999999925</v>
      </c>
      <c r="J25" s="6" t="b">
        <f t="shared" si="0"/>
        <v>1</v>
      </c>
      <c r="K25" s="5">
        <f t="shared" si="1"/>
        <v>2.3563764075685809E-2</v>
      </c>
      <c r="L25" s="5">
        <f t="shared" si="6"/>
        <v>-5.0418399789301308E-3</v>
      </c>
      <c r="M25" s="5">
        <f t="shared" si="7"/>
        <v>-1.2396065121802321E-2</v>
      </c>
      <c r="N25" s="4">
        <f t="shared" si="8"/>
        <v>134.85924066639964</v>
      </c>
      <c r="O25" s="4">
        <f t="shared" si="9"/>
        <v>139.92527207958332</v>
      </c>
      <c r="P25" s="5">
        <f t="shared" si="10"/>
        <v>-3.7565326544552378E-2</v>
      </c>
      <c r="Q25" s="5">
        <f t="shared" si="2"/>
        <v>-5.9093033795979147E-2</v>
      </c>
      <c r="S25" s="13">
        <f t="shared" si="3"/>
        <v>-3.6921724027178325E-2</v>
      </c>
      <c r="T25" s="20" t="b">
        <f t="shared" si="11"/>
        <v>1</v>
      </c>
      <c r="U25" s="13">
        <f>(E25-E24)/E24</f>
        <v>-1.6635985638822612E-2</v>
      </c>
      <c r="V25" s="20"/>
      <c r="W25" s="13">
        <f t="shared" si="12"/>
        <v>-9.6774527392084458E-3</v>
      </c>
      <c r="AB25" t="s">
        <v>59</v>
      </c>
    </row>
    <row r="26" spans="1:28" x14ac:dyDescent="0.2">
      <c r="A26" s="1">
        <v>44914</v>
      </c>
      <c r="B26" s="4">
        <v>127.769997</v>
      </c>
      <c r="C26" s="4">
        <v>129.58000200000001</v>
      </c>
      <c r="D26" s="4">
        <v>127.199997</v>
      </c>
      <c r="E26" s="4">
        <v>129.009995</v>
      </c>
      <c r="F26" s="4">
        <v>129.009995</v>
      </c>
      <c r="G26" s="2">
        <v>9441400</v>
      </c>
      <c r="H26" s="4">
        <f t="shared" si="4"/>
        <v>9.4413999999999998</v>
      </c>
      <c r="I26" s="10">
        <f t="shared" si="5"/>
        <v>0.7399910000000034</v>
      </c>
      <c r="J26" s="6" t="b">
        <f t="shared" si="0"/>
        <v>0</v>
      </c>
      <c r="K26" s="5">
        <f t="shared" si="1"/>
        <v>1.8710731573366401E-2</v>
      </c>
      <c r="L26" s="5">
        <f t="shared" si="6"/>
        <v>9.7049231362195294E-3</v>
      </c>
      <c r="M26" s="5">
        <f t="shared" si="7"/>
        <v>-4.3988809322599324E-3</v>
      </c>
      <c r="N26" s="4">
        <f t="shared" si="8"/>
        <v>133.88436638866636</v>
      </c>
      <c r="O26" s="4">
        <f t="shared" si="9"/>
        <v>138.9761175509239</v>
      </c>
      <c r="P26" s="5">
        <f t="shared" si="10"/>
        <v>-3.8030961340745205E-2</v>
      </c>
      <c r="Q26" s="5">
        <f t="shared" si="2"/>
        <v>-4.9926437036432181E-2</v>
      </c>
      <c r="S26" s="13">
        <f t="shared" si="3"/>
        <v>-3.2149865624869045E-2</v>
      </c>
      <c r="T26" s="20" t="b">
        <f t="shared" si="11"/>
        <v>0</v>
      </c>
      <c r="U26" s="13">
        <f>(E26-E25)/E25</f>
        <v>5.769010500693548E-3</v>
      </c>
      <c r="V26" s="20">
        <f>(E26-E24)/E24</f>
        <v>-1.0962948313968818E-2</v>
      </c>
      <c r="W26" s="13">
        <f t="shared" si="12"/>
        <v>-7.2288281686593327E-3</v>
      </c>
    </row>
    <row r="27" spans="1:28" x14ac:dyDescent="0.2">
      <c r="A27" s="1">
        <v>44915</v>
      </c>
      <c r="B27" s="4">
        <v>127.5</v>
      </c>
      <c r="C27" s="4">
        <v>129.990005</v>
      </c>
      <c r="D27" s="4">
        <v>127.19000200000001</v>
      </c>
      <c r="E27" s="4">
        <v>128.449997</v>
      </c>
      <c r="F27" s="4">
        <v>128.449997</v>
      </c>
      <c r="G27" s="2">
        <v>8455500</v>
      </c>
      <c r="H27" s="4">
        <f t="shared" si="4"/>
        <v>8.4555000000000007</v>
      </c>
      <c r="I27" s="10">
        <f t="shared" si="5"/>
        <v>-0.55999800000000732</v>
      </c>
      <c r="J27" s="6" t="b">
        <f t="shared" si="0"/>
        <v>1</v>
      </c>
      <c r="K27" s="5">
        <f t="shared" si="1"/>
        <v>2.2014332541641042E-2</v>
      </c>
      <c r="L27" s="5">
        <f t="shared" si="6"/>
        <v>7.450956862745068E-3</v>
      </c>
      <c r="M27" s="5">
        <f t="shared" si="7"/>
        <v>-1.1847126246360251E-2</v>
      </c>
      <c r="N27" s="4">
        <f t="shared" si="8"/>
        <v>132.97863815722198</v>
      </c>
      <c r="O27" s="4">
        <f t="shared" si="9"/>
        <v>138.06080272040879</v>
      </c>
      <c r="P27" s="5">
        <f t="shared" si="10"/>
        <v>-3.8217902015044804E-2</v>
      </c>
      <c r="Q27" s="5">
        <f t="shared" si="2"/>
        <v>-4.3530571807917071E-2</v>
      </c>
      <c r="S27" s="13">
        <f t="shared" si="3"/>
        <v>-2.2474535749783302E-2</v>
      </c>
      <c r="T27" s="20" t="b">
        <f t="shared" si="11"/>
        <v>1</v>
      </c>
      <c r="U27" s="13"/>
      <c r="V27" s="20"/>
      <c r="W27" s="13">
        <f t="shared" si="12"/>
        <v>-6.7650036809753867E-3</v>
      </c>
    </row>
    <row r="28" spans="1:28" x14ac:dyDescent="0.2">
      <c r="A28" s="1">
        <v>44916</v>
      </c>
      <c r="B28" s="4">
        <v>127.959999</v>
      </c>
      <c r="C28" s="4">
        <v>132.16000399999999</v>
      </c>
      <c r="D28" s="4">
        <v>126.599998</v>
      </c>
      <c r="E28" s="4">
        <v>130.300003</v>
      </c>
      <c r="F28" s="4">
        <v>130.300003</v>
      </c>
      <c r="G28" s="2">
        <v>9313200</v>
      </c>
      <c r="H28" s="4">
        <f t="shared" si="4"/>
        <v>9.3132000000000001</v>
      </c>
      <c r="I28" s="10">
        <f t="shared" si="5"/>
        <v>1.8500060000000076</v>
      </c>
      <c r="J28" s="6" t="b">
        <f t="shared" si="0"/>
        <v>0</v>
      </c>
      <c r="K28" s="5">
        <f t="shared" si="1"/>
        <v>4.3917899587960399E-2</v>
      </c>
      <c r="L28" s="5">
        <f t="shared" si="6"/>
        <v>1.828699607914195E-2</v>
      </c>
      <c r="M28" s="5">
        <f t="shared" si="7"/>
        <v>-1.4073857019556256E-2</v>
      </c>
      <c r="N28" s="4">
        <f t="shared" si="8"/>
        <v>132.53219896435166</v>
      </c>
      <c r="O28" s="4">
        <f t="shared" si="9"/>
        <v>137.38595057080803</v>
      </c>
      <c r="P28" s="5">
        <f t="shared" si="10"/>
        <v>-3.6623187756523422E-2</v>
      </c>
      <c r="Q28" s="5">
        <f t="shared" si="2"/>
        <v>-4.4760450748631289E-2</v>
      </c>
      <c r="S28" s="13">
        <f t="shared" si="3"/>
        <v>-2.8083361421611247E-3</v>
      </c>
      <c r="T28" s="20" t="b">
        <f t="shared" si="11"/>
        <v>0</v>
      </c>
      <c r="U28" s="13"/>
      <c r="V28" s="20"/>
      <c r="W28" s="13">
        <f t="shared" si="12"/>
        <v>-3.3572248825595999E-3</v>
      </c>
    </row>
    <row r="29" spans="1:28" x14ac:dyDescent="0.2">
      <c r="A29" s="1">
        <v>44917</v>
      </c>
      <c r="B29" s="4">
        <v>128.66999799999999</v>
      </c>
      <c r="C29" s="4">
        <v>129.53999300000001</v>
      </c>
      <c r="D29" s="4">
        <v>126.339996</v>
      </c>
      <c r="E29" s="4">
        <v>129.19000199999999</v>
      </c>
      <c r="F29" s="4">
        <v>129.19000199999999</v>
      </c>
      <c r="G29" s="2">
        <v>9968600</v>
      </c>
      <c r="H29" s="4">
        <f t="shared" si="4"/>
        <v>9.9686000000000003</v>
      </c>
      <c r="I29" s="10">
        <f t="shared" si="5"/>
        <v>-1.1100010000000111</v>
      </c>
      <c r="J29" s="6" t="b">
        <f t="shared" si="0"/>
        <v>0</v>
      </c>
      <c r="K29" s="5">
        <f t="shared" si="1"/>
        <v>2.5328455764712945E-2</v>
      </c>
      <c r="L29" s="5">
        <f t="shared" si="6"/>
        <v>4.0413772292123623E-3</v>
      </c>
      <c r="M29" s="5">
        <f t="shared" si="7"/>
        <v>-2.7017988182230102E-3</v>
      </c>
      <c r="N29" s="4">
        <f t="shared" si="8"/>
        <v>131.97516613695973</v>
      </c>
      <c r="O29" s="4">
        <f t="shared" si="9"/>
        <v>136.67325939073777</v>
      </c>
      <c r="P29" s="5">
        <f t="shared" si="10"/>
        <v>-3.5598312859121579E-2</v>
      </c>
      <c r="Q29" s="5">
        <f t="shared" si="2"/>
        <v>-4.2698715992611255E-2</v>
      </c>
      <c r="S29" s="13">
        <f t="shared" si="3"/>
        <v>-1.8451752767127204E-2</v>
      </c>
      <c r="T29" s="20" t="b">
        <f t="shared" si="11"/>
        <v>1</v>
      </c>
      <c r="U29" s="13"/>
      <c r="V29" s="20"/>
      <c r="W29" s="13">
        <f t="shared" si="12"/>
        <v>-4.2029999633656258E-3</v>
      </c>
    </row>
    <row r="30" spans="1:28" x14ac:dyDescent="0.2">
      <c r="A30" s="1">
        <v>44918</v>
      </c>
      <c r="B30" s="4">
        <v>128.729996</v>
      </c>
      <c r="C30" s="4">
        <v>129.86000100000001</v>
      </c>
      <c r="D30" s="4">
        <v>127.589996</v>
      </c>
      <c r="E30" s="4">
        <v>129.44000199999999</v>
      </c>
      <c r="F30" s="4">
        <v>129.44000199999999</v>
      </c>
      <c r="G30" s="2">
        <v>5821300</v>
      </c>
      <c r="H30" s="4">
        <f t="shared" si="4"/>
        <v>5.8212999999999999</v>
      </c>
      <c r="I30" s="10">
        <f t="shared" si="5"/>
        <v>0.25</v>
      </c>
      <c r="J30" s="6" t="b">
        <f t="shared" si="0"/>
        <v>0</v>
      </c>
      <c r="K30" s="5">
        <f t="shared" si="1"/>
        <v>1.7791402705271752E-2</v>
      </c>
      <c r="L30" s="5">
        <f t="shared" si="6"/>
        <v>5.5154666516108088E-3</v>
      </c>
      <c r="M30" s="5">
        <f t="shared" si="7"/>
        <v>-3.23424454617106E-3</v>
      </c>
      <c r="N30" s="4">
        <f t="shared" si="8"/>
        <v>131.55263878079978</v>
      </c>
      <c r="O30" s="4">
        <f t="shared" si="9"/>
        <v>136.04428048719535</v>
      </c>
      <c r="P30" s="5">
        <f t="shared" si="10"/>
        <v>-3.4143303760556173E-2</v>
      </c>
      <c r="Q30" s="5">
        <f t="shared" si="2"/>
        <v>-3.0122107906953927E-2</v>
      </c>
      <c r="S30" s="13">
        <f t="shared" si="3"/>
        <v>-1.2866619753786444E-2</v>
      </c>
      <c r="T30" s="20" t="b">
        <f t="shared" si="11"/>
        <v>0</v>
      </c>
      <c r="U30" s="13"/>
      <c r="V30" s="20"/>
      <c r="W30" s="13">
        <f t="shared" si="12"/>
        <v>-3.2015671472726977E-3</v>
      </c>
    </row>
    <row r="31" spans="1:28" x14ac:dyDescent="0.2">
      <c r="A31" s="1">
        <v>44922</v>
      </c>
      <c r="B31" s="4">
        <v>128.55999800000001</v>
      </c>
      <c r="C31" s="4">
        <v>131.75</v>
      </c>
      <c r="D31" s="4">
        <v>127.650002</v>
      </c>
      <c r="E31" s="4">
        <v>130.66000399999999</v>
      </c>
      <c r="F31" s="4">
        <v>130.66000399999999</v>
      </c>
      <c r="G31" s="2">
        <v>8300800</v>
      </c>
      <c r="H31" s="4">
        <f t="shared" si="4"/>
        <v>8.3008000000000006</v>
      </c>
      <c r="I31" s="10">
        <f t="shared" si="5"/>
        <v>1.2200019999999938</v>
      </c>
      <c r="J31" s="6" t="b">
        <f t="shared" si="0"/>
        <v>0</v>
      </c>
      <c r="K31" s="5">
        <f t="shared" si="1"/>
        <v>3.2119059426258367E-2</v>
      </c>
      <c r="L31" s="5">
        <f t="shared" si="6"/>
        <v>1.6334832239185155E-2</v>
      </c>
      <c r="M31" s="5">
        <f t="shared" si="7"/>
        <v>-8.2732144212524748E-3</v>
      </c>
      <c r="N31" s="4">
        <f t="shared" si="8"/>
        <v>131.40386631733315</v>
      </c>
      <c r="O31" s="4">
        <f t="shared" si="9"/>
        <v>135.57608253178705</v>
      </c>
      <c r="P31" s="5">
        <f t="shared" si="10"/>
        <v>-3.1751091740164043E-2</v>
      </c>
      <c r="Q31" s="5">
        <f t="shared" si="2"/>
        <v>-2.8567381025667665E-2</v>
      </c>
      <c r="S31" s="13">
        <f t="shared" si="3"/>
        <v>2.6341209917747155E-3</v>
      </c>
      <c r="T31" s="20" t="b">
        <f t="shared" si="11"/>
        <v>0</v>
      </c>
      <c r="U31" s="13"/>
      <c r="V31" s="20"/>
      <c r="W31" s="13">
        <f t="shared" si="12"/>
        <v>-1.1308968398157388E-3</v>
      </c>
    </row>
    <row r="32" spans="1:28" x14ac:dyDescent="0.2">
      <c r="A32" s="1">
        <v>44923</v>
      </c>
      <c r="B32" s="4">
        <v>129.71000699999999</v>
      </c>
      <c r="C32" s="4">
        <v>131.13999899999999</v>
      </c>
      <c r="D32" s="4">
        <v>128.16999799999999</v>
      </c>
      <c r="E32" s="4">
        <v>128.470001</v>
      </c>
      <c r="F32" s="4">
        <v>128.470001</v>
      </c>
      <c r="G32" s="2">
        <v>6249800</v>
      </c>
      <c r="H32" s="4">
        <f t="shared" si="4"/>
        <v>6.2497999999999996</v>
      </c>
      <c r="I32" s="10">
        <f t="shared" si="5"/>
        <v>-2.1900029999999902</v>
      </c>
      <c r="J32" s="6" t="b">
        <f t="shared" si="0"/>
        <v>1</v>
      </c>
      <c r="K32" s="5">
        <f t="shared" si="1"/>
        <v>2.3172357387412898E-2</v>
      </c>
      <c r="L32" s="5">
        <f t="shared" si="6"/>
        <v>-9.5598329587631131E-3</v>
      </c>
      <c r="M32" s="5">
        <f t="shared" si="7"/>
        <v>-2.0359905599816215E-2</v>
      </c>
      <c r="N32" s="4">
        <f t="shared" si="8"/>
        <v>130.9148887644443</v>
      </c>
      <c r="O32" s="4">
        <f t="shared" si="9"/>
        <v>134.95816239858817</v>
      </c>
      <c r="P32" s="5">
        <f t="shared" si="10"/>
        <v>-3.0884750178560298E-2</v>
      </c>
      <c r="Q32" s="5">
        <f t="shared" si="2"/>
        <v>-2.0966986951218361E-2</v>
      </c>
      <c r="S32" s="13">
        <f t="shared" si="3"/>
        <v>1.7195159212236839E-3</v>
      </c>
      <c r="T32" s="20" t="b">
        <f t="shared" si="11"/>
        <v>1</v>
      </c>
      <c r="U32" s="13"/>
      <c r="V32" s="20"/>
      <c r="W32" s="13">
        <f t="shared" si="12"/>
        <v>-3.7211808647091165E-3</v>
      </c>
    </row>
    <row r="33" spans="1:23" x14ac:dyDescent="0.2">
      <c r="A33" s="1">
        <v>44924</v>
      </c>
      <c r="B33" s="4">
        <v>129.699997</v>
      </c>
      <c r="C33" s="4">
        <v>132.949997</v>
      </c>
      <c r="D33" s="4">
        <v>129.5</v>
      </c>
      <c r="E33" s="4">
        <v>132.53999300000001</v>
      </c>
      <c r="F33" s="4">
        <v>132.53999300000001</v>
      </c>
      <c r="G33" s="2">
        <v>7628800</v>
      </c>
      <c r="H33" s="4">
        <f t="shared" si="4"/>
        <v>7.6288</v>
      </c>
      <c r="I33" s="10">
        <f t="shared" si="5"/>
        <v>4.0699920000000134</v>
      </c>
      <c r="J33" s="6" t="b">
        <f t="shared" si="0"/>
        <v>0</v>
      </c>
      <c r="K33" s="5">
        <f t="shared" si="1"/>
        <v>2.6640903474903447E-2</v>
      </c>
      <c r="L33" s="5">
        <f t="shared" si="6"/>
        <v>2.1896654322975918E-2</v>
      </c>
      <c r="M33" s="5">
        <f t="shared" si="7"/>
        <v>-3.0838962711671703E-3</v>
      </c>
      <c r="N33" s="4">
        <f t="shared" si="8"/>
        <v>131.18573947037027</v>
      </c>
      <c r="O33" s="4">
        <f t="shared" si="9"/>
        <v>134.74788679871094</v>
      </c>
      <c r="P33" s="5">
        <f t="shared" si="10"/>
        <v>-2.7153464566514272E-2</v>
      </c>
      <c r="Q33" s="5">
        <f t="shared" si="2"/>
        <v>-1.2850020720057061E-2</v>
      </c>
      <c r="S33" s="13">
        <f t="shared" si="3"/>
        <v>1.3448546593192836E-2</v>
      </c>
      <c r="T33" s="20" t="b">
        <f t="shared" si="11"/>
        <v>0</v>
      </c>
      <c r="U33" s="13"/>
      <c r="V33" s="20"/>
      <c r="W33" s="13">
        <f t="shared" si="12"/>
        <v>2.0689068178739297E-3</v>
      </c>
    </row>
    <row r="34" spans="1:23" x14ac:dyDescent="0.2">
      <c r="A34" s="1">
        <v>44925</v>
      </c>
      <c r="B34" s="4">
        <v>130.61000100000001</v>
      </c>
      <c r="C34" s="4">
        <v>132.63999899999999</v>
      </c>
      <c r="D34" s="4">
        <v>130.36000100000001</v>
      </c>
      <c r="E34" s="4">
        <v>132.58999600000001</v>
      </c>
      <c r="F34" s="4">
        <v>132.58999600000001</v>
      </c>
      <c r="G34" s="2">
        <v>5630200</v>
      </c>
      <c r="H34" s="4">
        <f t="shared" si="4"/>
        <v>5.6302000000000003</v>
      </c>
      <c r="I34" s="10">
        <f t="shared" si="5"/>
        <v>5.0003000000003794E-2</v>
      </c>
      <c r="J34" s="6" t="b">
        <f t="shared" si="0"/>
        <v>0</v>
      </c>
      <c r="K34" s="5">
        <f t="shared" si="1"/>
        <v>1.7490012139536402E-2</v>
      </c>
      <c r="L34" s="5">
        <f t="shared" si="6"/>
        <v>1.5159597158260509E-2</v>
      </c>
      <c r="M34" s="5">
        <f t="shared" si="7"/>
        <v>-3.7698281345716365E-4</v>
      </c>
      <c r="N34" s="4">
        <f t="shared" si="8"/>
        <v>131.41978222530855</v>
      </c>
      <c r="O34" s="4">
        <f t="shared" si="9"/>
        <v>134.56024412056217</v>
      </c>
      <c r="P34" s="5">
        <f t="shared" si="10"/>
        <v>-2.3896416826117969E-2</v>
      </c>
      <c r="Q34" s="5">
        <f t="shared" si="2"/>
        <v>-8.0640920823596557E-3</v>
      </c>
      <c r="S34" s="13">
        <f t="shared" si="3"/>
        <v>9.2848789887619385E-3</v>
      </c>
      <c r="T34" s="20" t="b">
        <f t="shared" si="11"/>
        <v>0</v>
      </c>
      <c r="U34" s="13"/>
      <c r="V34" s="20"/>
      <c r="W34" s="13">
        <f t="shared" si="12"/>
        <v>1.784056375968729E-3</v>
      </c>
    </row>
    <row r="35" spans="1:23" x14ac:dyDescent="0.2">
      <c r="A35" s="1">
        <v>44929</v>
      </c>
      <c r="B35" s="4">
        <v>135.19000199999999</v>
      </c>
      <c r="C35" s="4">
        <v>136.949997</v>
      </c>
      <c r="D35" s="4">
        <v>133.029999</v>
      </c>
      <c r="E35" s="4">
        <v>134.779999</v>
      </c>
      <c r="F35" s="4">
        <v>134.779999</v>
      </c>
      <c r="G35" s="2">
        <v>8196400</v>
      </c>
      <c r="H35" s="4">
        <f t="shared" si="4"/>
        <v>8.1964000000000006</v>
      </c>
      <c r="I35" s="10">
        <f t="shared" si="5"/>
        <v>2.1900029999999902</v>
      </c>
      <c r="J35" s="6" t="b">
        <f t="shared" si="0"/>
        <v>1</v>
      </c>
      <c r="K35" s="5">
        <f t="shared" si="1"/>
        <v>2.9467022697639744E-2</v>
      </c>
      <c r="L35" s="5">
        <f t="shared" si="6"/>
        <v>-3.0327908420327491E-3</v>
      </c>
      <c r="M35" s="5">
        <f t="shared" si="7"/>
        <v>-1.5845184720960546E-2</v>
      </c>
      <c r="N35" s="4">
        <f t="shared" si="8"/>
        <v>131.9798183544238</v>
      </c>
      <c r="O35" s="4">
        <f t="shared" si="9"/>
        <v>134.57935324051329</v>
      </c>
      <c r="P35" s="5">
        <f t="shared" si="10"/>
        <v>-1.9696457522835751E-2</v>
      </c>
      <c r="Q35" s="5">
        <f t="shared" si="2"/>
        <v>7.9571305573099722E-3</v>
      </c>
      <c r="R35" t="s">
        <v>130</v>
      </c>
      <c r="S35" s="13">
        <f t="shared" si="3"/>
        <v>3.7658626201690054E-2</v>
      </c>
      <c r="T35" s="20" t="b">
        <f t="shared" si="11"/>
        <v>0</v>
      </c>
      <c r="U35" s="13"/>
      <c r="V35" s="20"/>
      <c r="W35" s="13">
        <f t="shared" si="12"/>
        <v>4.2614294410799605E-3</v>
      </c>
    </row>
    <row r="36" spans="1:23" x14ac:dyDescent="0.2">
      <c r="A36" s="1">
        <v>44930</v>
      </c>
      <c r="B36" s="4">
        <v>141.220001</v>
      </c>
      <c r="C36" s="4">
        <v>141.85000600000001</v>
      </c>
      <c r="D36" s="4">
        <v>137.61999499999999</v>
      </c>
      <c r="E36" s="4">
        <v>139.58999600000001</v>
      </c>
      <c r="F36" s="4">
        <v>139.58999600000001</v>
      </c>
      <c r="G36" s="2">
        <v>14322600</v>
      </c>
      <c r="H36" s="4">
        <f t="shared" si="4"/>
        <v>14.3226</v>
      </c>
      <c r="I36" s="10">
        <f t="shared" si="5"/>
        <v>4.8099970000000098</v>
      </c>
      <c r="J36" s="6" t="b">
        <f t="shared" si="0"/>
        <v>1</v>
      </c>
      <c r="K36" s="5">
        <f t="shared" si="1"/>
        <v>3.0736892556928366E-2</v>
      </c>
      <c r="L36" s="5">
        <f t="shared" si="6"/>
        <v>-1.1542309789390122E-2</v>
      </c>
      <c r="M36" s="5">
        <f t="shared" si="7"/>
        <v>-1.5932392699370024E-2</v>
      </c>
      <c r="N36" s="4">
        <f t="shared" si="8"/>
        <v>133.24818129535316</v>
      </c>
      <c r="O36" s="4">
        <f t="shared" si="9"/>
        <v>135.01506130655562</v>
      </c>
      <c r="P36" s="5">
        <f t="shared" si="10"/>
        <v>-1.3260068497941122E-2</v>
      </c>
      <c r="Q36" s="5">
        <f t="shared" si="2"/>
        <v>3.2809556289225585E-2</v>
      </c>
      <c r="S36" s="13">
        <f t="shared" si="3"/>
        <v>6.4554912652656379E-2</v>
      </c>
      <c r="T36" s="20" t="b">
        <f t="shared" si="11"/>
        <v>0</v>
      </c>
      <c r="U36" s="13"/>
      <c r="V36" s="20"/>
      <c r="W36" s="13">
        <f t="shared" si="12"/>
        <v>9.6102794862412428E-3</v>
      </c>
    </row>
    <row r="37" spans="1:23" x14ac:dyDescent="0.2">
      <c r="A37" s="1">
        <v>44931</v>
      </c>
      <c r="B37" s="4">
        <v>137.63999899999999</v>
      </c>
      <c r="C37" s="4">
        <v>138.58999600000001</v>
      </c>
      <c r="D37" s="4">
        <v>134.240005</v>
      </c>
      <c r="E37" s="4">
        <v>136.33999600000001</v>
      </c>
      <c r="F37" s="4">
        <v>136.33999600000001</v>
      </c>
      <c r="G37" s="2">
        <v>8493500</v>
      </c>
      <c r="H37" s="4">
        <f t="shared" si="4"/>
        <v>8.4934999999999992</v>
      </c>
      <c r="I37" s="10">
        <f t="shared" si="5"/>
        <v>-3.25</v>
      </c>
      <c r="J37" s="6" t="b">
        <f t="shared" si="0"/>
        <v>1</v>
      </c>
      <c r="K37" s="5">
        <f t="shared" si="1"/>
        <v>3.2404580139877209E-2</v>
      </c>
      <c r="L37" s="5">
        <f t="shared" si="6"/>
        <v>-9.4449506643775518E-3</v>
      </c>
      <c r="M37" s="5">
        <f t="shared" si="7"/>
        <v>-1.623493805425898E-2</v>
      </c>
      <c r="N37" s="4">
        <f t="shared" si="8"/>
        <v>133.76348374612763</v>
      </c>
      <c r="O37" s="4">
        <f t="shared" si="9"/>
        <v>135.13027301902906</v>
      </c>
      <c r="P37" s="5">
        <f t="shared" si="10"/>
        <v>-1.0217955114682008E-2</v>
      </c>
      <c r="Q37" s="5">
        <f t="shared" si="2"/>
        <v>3.5624165917864568E-3</v>
      </c>
      <c r="S37" s="13">
        <f t="shared" si="3"/>
        <v>3.608243534560384E-2</v>
      </c>
      <c r="T37" s="20" t="b">
        <f t="shared" si="11"/>
        <v>1</v>
      </c>
      <c r="U37" s="13"/>
      <c r="V37" s="20"/>
      <c r="W37" s="13">
        <f t="shared" si="12"/>
        <v>3.8672381548853513E-3</v>
      </c>
    </row>
    <row r="38" spans="1:23" x14ac:dyDescent="0.2">
      <c r="A38" s="1">
        <v>44932</v>
      </c>
      <c r="B38" s="4">
        <v>137.58000200000001</v>
      </c>
      <c r="C38" s="4">
        <v>141.64999399999999</v>
      </c>
      <c r="D38" s="4">
        <v>135.550003</v>
      </c>
      <c r="E38" s="4">
        <v>140.509995</v>
      </c>
      <c r="F38" s="4">
        <v>140.509995</v>
      </c>
      <c r="G38" s="2">
        <v>9145700</v>
      </c>
      <c r="H38" s="4">
        <f t="shared" si="4"/>
        <v>9.1456999999999997</v>
      </c>
      <c r="I38" s="10">
        <f t="shared" si="5"/>
        <v>4.16999899999999</v>
      </c>
      <c r="J38" s="6" t="b">
        <f t="shared" si="0"/>
        <v>0</v>
      </c>
      <c r="K38" s="5">
        <f t="shared" si="1"/>
        <v>4.5001776945737051E-2</v>
      </c>
      <c r="L38" s="5">
        <f t="shared" si="6"/>
        <v>2.1296648912681335E-2</v>
      </c>
      <c r="M38" s="5">
        <f t="shared" si="7"/>
        <v>-8.0479989289656377E-3</v>
      </c>
      <c r="N38" s="4">
        <f t="shared" si="8"/>
        <v>134.8879022884397</v>
      </c>
      <c r="O38" s="4">
        <f t="shared" si="9"/>
        <v>135.59807493041785</v>
      </c>
      <c r="P38" s="5">
        <f t="shared" si="10"/>
        <v>-5.2649098246004156E-3</v>
      </c>
      <c r="Q38" s="5">
        <f t="shared" si="2"/>
        <v>4.9085255262142453E-3</v>
      </c>
      <c r="S38" s="13">
        <f t="shared" si="3"/>
        <v>5.0131194842814447E-2</v>
      </c>
      <c r="T38" s="20" t="b">
        <f t="shared" si="11"/>
        <v>0</v>
      </c>
      <c r="U38" s="13"/>
      <c r="V38" s="20"/>
      <c r="W38" s="13">
        <f t="shared" si="12"/>
        <v>8.4060201694965385E-3</v>
      </c>
    </row>
    <row r="39" spans="1:23" x14ac:dyDescent="0.2">
      <c r="A39" s="1">
        <v>44935</v>
      </c>
      <c r="B39" s="4">
        <v>142.58999600000001</v>
      </c>
      <c r="C39" s="4">
        <v>149.199997</v>
      </c>
      <c r="D39" s="4">
        <v>142.58999600000001</v>
      </c>
      <c r="E39" s="4">
        <v>147.10000600000001</v>
      </c>
      <c r="F39" s="4">
        <v>147.10000600000001</v>
      </c>
      <c r="G39" s="2">
        <v>13679700</v>
      </c>
      <c r="H39" s="4">
        <f t="shared" si="4"/>
        <v>13.6797</v>
      </c>
      <c r="I39" s="10">
        <f t="shared" si="5"/>
        <v>6.5900110000000041</v>
      </c>
      <c r="J39" s="6" t="b">
        <f t="shared" si="0"/>
        <v>0</v>
      </c>
      <c r="K39" s="5">
        <f t="shared" si="1"/>
        <v>4.6356695318232437E-2</v>
      </c>
      <c r="L39" s="5">
        <f t="shared" si="6"/>
        <v>3.1629217522384907E-2</v>
      </c>
      <c r="M39" s="5">
        <f t="shared" si="7"/>
        <v>-1.4075006985422316E-2</v>
      </c>
      <c r="N39" s="4">
        <f t="shared" si="8"/>
        <v>136.92325290703309</v>
      </c>
      <c r="O39" s="4">
        <f t="shared" si="9"/>
        <v>136.59824284951196</v>
      </c>
      <c r="P39" s="5">
        <f t="shared" si="10"/>
        <v>2.3736659086079316E-3</v>
      </c>
      <c r="Q39" s="5">
        <f t="shared" si="2"/>
        <v>4.1386272767084196E-2</v>
      </c>
      <c r="S39" s="13">
        <f t="shared" si="3"/>
        <v>8.9661498922337615E-2</v>
      </c>
      <c r="T39" s="20" t="b">
        <f t="shared" si="11"/>
        <v>0</v>
      </c>
      <c r="U39" s="13">
        <f t="shared" ref="U39:U44" si="13">(E39-E38)/E38</f>
        <v>4.6900656426612244E-2</v>
      </c>
      <c r="V39" s="20"/>
      <c r="W39" s="13">
        <f t="shared" si="12"/>
        <v>1.5089200618162622E-2</v>
      </c>
    </row>
    <row r="40" spans="1:23" x14ac:dyDescent="0.2">
      <c r="A40" s="1">
        <v>44936</v>
      </c>
      <c r="B40" s="4">
        <v>145.80999800000001</v>
      </c>
      <c r="C40" s="4">
        <v>149.279999</v>
      </c>
      <c r="D40" s="4">
        <v>145.60000600000001</v>
      </c>
      <c r="E40" s="4">
        <v>147.44000199999999</v>
      </c>
      <c r="F40" s="4">
        <v>147.44000199999999</v>
      </c>
      <c r="G40" s="2">
        <v>6527700</v>
      </c>
      <c r="H40" s="4">
        <f t="shared" si="4"/>
        <v>6.5277000000000003</v>
      </c>
      <c r="I40" s="10">
        <f t="shared" si="5"/>
        <v>0.33999599999998509</v>
      </c>
      <c r="J40" s="6" t="b">
        <f t="shared" si="0"/>
        <v>1</v>
      </c>
      <c r="K40" s="5">
        <f t="shared" si="1"/>
        <v>2.5274676156263318E-2</v>
      </c>
      <c r="L40" s="5">
        <f t="shared" si="6"/>
        <v>1.1178959072477219E-2</v>
      </c>
      <c r="M40" s="5">
        <f t="shared" si="7"/>
        <v>-1.2325810639910381E-2</v>
      </c>
      <c r="N40" s="4">
        <f t="shared" si="8"/>
        <v>138.67604442252758</v>
      </c>
      <c r="O40" s="4">
        <f t="shared" si="9"/>
        <v>137.5410045147718</v>
      </c>
      <c r="P40" s="5">
        <f t="shared" si="10"/>
        <v>8.1848304260645471E-3</v>
      </c>
      <c r="Q40" s="5">
        <f t="shared" si="2"/>
        <v>4.9929038618782853E-2</v>
      </c>
      <c r="S40" s="13">
        <f t="shared" si="3"/>
        <v>7.6465655056929469E-2</v>
      </c>
      <c r="T40" s="20" t="b">
        <f t="shared" si="11"/>
        <v>0</v>
      </c>
      <c r="U40" s="13">
        <f t="shared" si="13"/>
        <v>2.3113255345481431E-3</v>
      </c>
      <c r="V40" s="20"/>
      <c r="W40" s="13">
        <f t="shared" si="12"/>
        <v>1.2801269895951041E-2</v>
      </c>
    </row>
    <row r="41" spans="1:23" x14ac:dyDescent="0.2">
      <c r="A41" s="1">
        <v>44937</v>
      </c>
      <c r="B41" s="4">
        <v>145.279999</v>
      </c>
      <c r="C41" s="4">
        <v>147.03999300000001</v>
      </c>
      <c r="D41" s="4">
        <v>143.55999800000001</v>
      </c>
      <c r="E41" s="4">
        <v>144.89999399999999</v>
      </c>
      <c r="F41" s="4">
        <v>144.89999399999999</v>
      </c>
      <c r="G41" s="2">
        <v>13595000</v>
      </c>
      <c r="H41" s="4">
        <f t="shared" si="4"/>
        <v>13.595000000000001</v>
      </c>
      <c r="I41" s="10">
        <f t="shared" si="5"/>
        <v>-2.5400080000000003</v>
      </c>
      <c r="J41" s="6" t="b">
        <f t="shared" si="0"/>
        <v>1</v>
      </c>
      <c r="K41" s="5">
        <f t="shared" si="1"/>
        <v>2.4240701090006995E-2</v>
      </c>
      <c r="L41" s="5">
        <f t="shared" si="6"/>
        <v>-2.6156732008238192E-3</v>
      </c>
      <c r="M41" s="5">
        <f t="shared" si="7"/>
        <v>-1.4553856786432362E-2</v>
      </c>
      <c r="N41" s="4">
        <f t="shared" si="8"/>
        <v>139.71336935210633</v>
      </c>
      <c r="O41" s="4">
        <f t="shared" si="9"/>
        <v>138.18091664392207</v>
      </c>
      <c r="P41" s="5">
        <f t="shared" si="10"/>
        <v>1.0968547357283732E-2</v>
      </c>
      <c r="Q41" s="5">
        <f t="shared" si="2"/>
        <v>2.7532287466343956E-2</v>
      </c>
      <c r="S41" s="13">
        <f t="shared" si="3"/>
        <v>5.2440390507146745E-2</v>
      </c>
      <c r="T41" s="20" t="b">
        <f t="shared" si="11"/>
        <v>1</v>
      </c>
      <c r="U41" s="13">
        <f t="shared" si="13"/>
        <v>-1.7227400742981545E-2</v>
      </c>
      <c r="V41" s="20"/>
      <c r="W41" s="13">
        <f t="shared" si="12"/>
        <v>7.4802027552657371E-3</v>
      </c>
    </row>
    <row r="42" spans="1:23" x14ac:dyDescent="0.2">
      <c r="A42" s="1">
        <v>44938</v>
      </c>
      <c r="B42" s="4">
        <v>147.83999600000001</v>
      </c>
      <c r="C42" s="4">
        <v>149.820007</v>
      </c>
      <c r="D42" s="4">
        <v>143.94000199999999</v>
      </c>
      <c r="E42" s="4">
        <v>149.60000600000001</v>
      </c>
      <c r="F42" s="4">
        <v>149.60000600000001</v>
      </c>
      <c r="G42" s="2">
        <v>11678000</v>
      </c>
      <c r="H42" s="4">
        <f t="shared" si="4"/>
        <v>11.678000000000001</v>
      </c>
      <c r="I42" s="10">
        <f t="shared" si="5"/>
        <v>4.7000120000000152</v>
      </c>
      <c r="J42" s="6" t="b">
        <f t="shared" si="0"/>
        <v>0</v>
      </c>
      <c r="K42" s="5">
        <f t="shared" si="1"/>
        <v>4.0850388483390544E-2</v>
      </c>
      <c r="L42" s="5">
        <f t="shared" si="6"/>
        <v>1.1904829867554879E-2</v>
      </c>
      <c r="M42" s="5">
        <f t="shared" si="7"/>
        <v>-1.4684353872710494E-3</v>
      </c>
      <c r="N42" s="4">
        <f t="shared" si="8"/>
        <v>141.36114212675528</v>
      </c>
      <c r="O42" s="4">
        <f t="shared" si="9"/>
        <v>139.17388093575494</v>
      </c>
      <c r="P42" s="5">
        <f t="shared" si="10"/>
        <v>1.5472860208211101E-2</v>
      </c>
      <c r="Q42" s="5">
        <f t="shared" si="2"/>
        <v>1.8243060535916622E-2</v>
      </c>
      <c r="S42" s="13">
        <f t="shared" si="3"/>
        <v>5.9838685129325365E-2</v>
      </c>
      <c r="T42" s="20" t="b">
        <f t="shared" si="11"/>
        <v>0</v>
      </c>
      <c r="U42" s="13">
        <f t="shared" si="13"/>
        <v>3.2436247029796396E-2</v>
      </c>
      <c r="V42" s="20"/>
      <c r="W42" s="13">
        <f t="shared" si="12"/>
        <v>1.1793952019697065E-2</v>
      </c>
    </row>
    <row r="43" spans="1:23" x14ac:dyDescent="0.2">
      <c r="A43" s="1">
        <v>44939</v>
      </c>
      <c r="B43" s="4">
        <v>146.199997</v>
      </c>
      <c r="C43" s="4">
        <v>149.96000699999999</v>
      </c>
      <c r="D43" s="4">
        <v>146.08999600000001</v>
      </c>
      <c r="E43" s="4">
        <v>149.509995</v>
      </c>
      <c r="F43" s="4">
        <v>149.509995</v>
      </c>
      <c r="G43" s="2">
        <v>8378100</v>
      </c>
      <c r="H43" s="4">
        <f t="shared" si="4"/>
        <v>8.3780999999999999</v>
      </c>
      <c r="I43" s="10">
        <f t="shared" si="5"/>
        <v>-9.001100000000406E-2</v>
      </c>
      <c r="J43" s="6" t="b">
        <f t="shared" si="0"/>
        <v>0</v>
      </c>
      <c r="K43" s="5">
        <f t="shared" si="1"/>
        <v>2.6490595564120464E-2</v>
      </c>
      <c r="L43" s="5">
        <f t="shared" si="6"/>
        <v>2.2640205662931769E-2</v>
      </c>
      <c r="M43" s="5">
        <f t="shared" si="7"/>
        <v>-3.0008800946507478E-3</v>
      </c>
      <c r="N43" s="4">
        <f t="shared" si="8"/>
        <v>142.71928427229608</v>
      </c>
      <c r="O43" s="4">
        <f t="shared" si="9"/>
        <v>140.0726734630806</v>
      </c>
      <c r="P43" s="5">
        <f t="shared" si="10"/>
        <v>1.8544170976684336E-2</v>
      </c>
      <c r="Q43" s="5">
        <f t="shared" si="2"/>
        <v>2.3617773483735439E-2</v>
      </c>
      <c r="S43" s="13">
        <f t="shared" si="3"/>
        <v>5.0734017933338545E-2</v>
      </c>
      <c r="T43" s="20" t="b">
        <f t="shared" si="11"/>
        <v>1</v>
      </c>
      <c r="U43" s="13">
        <f t="shared" si="13"/>
        <v>-6.0167778335519625E-4</v>
      </c>
      <c r="V43" s="20"/>
      <c r="W43" s="13">
        <f t="shared" si="12"/>
        <v>9.607605917070064E-3</v>
      </c>
    </row>
    <row r="44" spans="1:23" x14ac:dyDescent="0.2">
      <c r="A44" s="1">
        <v>44943</v>
      </c>
      <c r="B44" s="4">
        <v>149.60000600000001</v>
      </c>
      <c r="C44" s="4">
        <v>150.490005</v>
      </c>
      <c r="D44" s="4">
        <v>146.10000600000001</v>
      </c>
      <c r="E44" s="4">
        <v>148.470001</v>
      </c>
      <c r="F44" s="4">
        <v>148.470001</v>
      </c>
      <c r="G44" s="2">
        <v>9407600</v>
      </c>
      <c r="H44" s="4">
        <f t="shared" si="4"/>
        <v>9.4076000000000004</v>
      </c>
      <c r="I44" s="10">
        <f t="shared" si="5"/>
        <v>-1.0399940000000072</v>
      </c>
      <c r="J44" s="6" t="b">
        <f t="shared" si="0"/>
        <v>0</v>
      </c>
      <c r="K44" s="5">
        <f t="shared" si="1"/>
        <v>3.0047904310147588E-2</v>
      </c>
      <c r="L44" s="5">
        <f t="shared" si="6"/>
        <v>-7.5535090553406209E-3</v>
      </c>
      <c r="M44" s="5">
        <f t="shared" si="7"/>
        <v>-1.3422844925814177E-2</v>
      </c>
      <c r="N44" s="4">
        <f t="shared" si="8"/>
        <v>143.67773706024673</v>
      </c>
      <c r="O44" s="4">
        <f t="shared" si="9"/>
        <v>140.80287585759532</v>
      </c>
      <c r="P44" s="5">
        <f t="shared" si="10"/>
        <v>2.0009092998492312E-2</v>
      </c>
      <c r="Q44" s="5">
        <f t="shared" si="2"/>
        <v>1.6859041555878473E-2</v>
      </c>
      <c r="S44" s="13">
        <f t="shared" si="3"/>
        <v>4.7413524733457904E-2</v>
      </c>
      <c r="T44" s="20" t="b">
        <f t="shared" si="11"/>
        <v>1</v>
      </c>
      <c r="U44" s="13">
        <f t="shared" si="13"/>
        <v>-6.9560165526057786E-3</v>
      </c>
      <c r="V44" s="20">
        <f>(E44-E39)/E39</f>
        <v>9.3133578798085745E-3</v>
      </c>
      <c r="W44" s="13">
        <f t="shared" si="12"/>
        <v>6.7156501858711883E-3</v>
      </c>
    </row>
    <row r="45" spans="1:23" x14ac:dyDescent="0.2">
      <c r="A45" s="1">
        <v>44944</v>
      </c>
      <c r="B45" s="4">
        <v>148.86000100000001</v>
      </c>
      <c r="C45" s="4">
        <v>149.53999300000001</v>
      </c>
      <c r="D45" s="4">
        <v>145.28999300000001</v>
      </c>
      <c r="E45" s="4">
        <v>145.449997</v>
      </c>
      <c r="F45" s="4">
        <v>145.449997</v>
      </c>
      <c r="G45" s="2">
        <v>7812600</v>
      </c>
      <c r="H45" s="4">
        <f t="shared" si="4"/>
        <v>7.8125999999999998</v>
      </c>
      <c r="I45" s="10">
        <f t="shared" si="5"/>
        <v>-3.0200040000000001</v>
      </c>
      <c r="J45" s="6" t="b">
        <f t="shared" si="0"/>
        <v>1</v>
      </c>
      <c r="K45" s="5">
        <f t="shared" si="1"/>
        <v>2.9251842554634852E-2</v>
      </c>
      <c r="L45" s="5">
        <f t="shared" si="6"/>
        <v>-2.2907456516811489E-2</v>
      </c>
      <c r="M45" s="5">
        <f t="shared" si="7"/>
        <v>-2.7350516192681733E-2</v>
      </c>
      <c r="N45" s="4">
        <f t="shared" si="8"/>
        <v>143.97311371687226</v>
      </c>
      <c r="O45" s="4">
        <f t="shared" si="9"/>
        <v>141.20697334823922</v>
      </c>
      <c r="P45" s="5">
        <f t="shared" si="10"/>
        <v>1.9212895360954333E-2</v>
      </c>
      <c r="Q45" s="5">
        <f t="shared" si="2"/>
        <v>9.1467028053406722E-3</v>
      </c>
      <c r="S45" s="13">
        <f t="shared" si="3"/>
        <v>3.8666103270331389E-2</v>
      </c>
      <c r="T45" s="20" t="b">
        <f t="shared" si="11"/>
        <v>1</v>
      </c>
      <c r="U45" s="13"/>
      <c r="V45" s="20"/>
      <c r="W45" s="13">
        <f t="shared" si="12"/>
        <v>2.0558275949298845E-3</v>
      </c>
    </row>
    <row r="46" spans="1:23" x14ac:dyDescent="0.2">
      <c r="A46" s="1">
        <v>44945</v>
      </c>
      <c r="B46" s="4">
        <v>143.520004</v>
      </c>
      <c r="C46" s="4">
        <v>146.679993</v>
      </c>
      <c r="D46" s="4">
        <v>143.16000399999999</v>
      </c>
      <c r="E46" s="4">
        <v>146.41000399999999</v>
      </c>
      <c r="F46" s="4">
        <v>146.41000399999999</v>
      </c>
      <c r="G46" s="2">
        <v>7070100</v>
      </c>
      <c r="H46" s="4">
        <f t="shared" si="4"/>
        <v>7.0701000000000001</v>
      </c>
      <c r="I46" s="10">
        <f t="shared" si="5"/>
        <v>0.96000699999999028</v>
      </c>
      <c r="J46" s="6" t="b">
        <f t="shared" si="0"/>
        <v>0</v>
      </c>
      <c r="K46" s="5">
        <f t="shared" si="1"/>
        <v>2.4587796183632476E-2</v>
      </c>
      <c r="L46" s="5">
        <f t="shared" si="6"/>
        <v>2.0136565770998628E-2</v>
      </c>
      <c r="M46" s="5">
        <f t="shared" si="7"/>
        <v>-1.8406668454095821E-3</v>
      </c>
      <c r="N46" s="4">
        <f t="shared" si="8"/>
        <v>144.37926209739356</v>
      </c>
      <c r="O46" s="4">
        <f t="shared" si="9"/>
        <v>141.65941079621842</v>
      </c>
      <c r="P46" s="5">
        <f t="shared" si="10"/>
        <v>1.883824076715683E-2</v>
      </c>
      <c r="Q46" s="5">
        <f t="shared" si="2"/>
        <v>-8.4448284309079358E-3</v>
      </c>
      <c r="S46" s="13">
        <f t="shared" si="3"/>
        <v>1.5935328032459631E-2</v>
      </c>
      <c r="T46" s="20" t="b">
        <f t="shared" si="11"/>
        <v>0</v>
      </c>
      <c r="U46" s="13"/>
      <c r="V46" s="20"/>
      <c r="W46" s="13">
        <f t="shared" si="12"/>
        <v>2.8210015747801727E-3</v>
      </c>
    </row>
    <row r="47" spans="1:23" x14ac:dyDescent="0.2">
      <c r="A47" s="1">
        <v>44946</v>
      </c>
      <c r="B47" s="4">
        <v>144.300003</v>
      </c>
      <c r="C47" s="4">
        <v>151.529999</v>
      </c>
      <c r="D47" s="4">
        <v>144.300003</v>
      </c>
      <c r="E47" s="4">
        <v>151.25</v>
      </c>
      <c r="F47" s="4">
        <v>151.25</v>
      </c>
      <c r="G47" s="2">
        <v>10127100</v>
      </c>
      <c r="H47" s="4">
        <f t="shared" si="4"/>
        <v>10.1271</v>
      </c>
      <c r="I47" s="10">
        <f t="shared" si="5"/>
        <v>4.8399960000000135</v>
      </c>
      <c r="J47" s="6" t="b">
        <f t="shared" si="0"/>
        <v>0</v>
      </c>
      <c r="K47" s="5">
        <f t="shared" si="1"/>
        <v>5.0103921342260813E-2</v>
      </c>
      <c r="L47" s="5">
        <f t="shared" si="6"/>
        <v>4.8163526372206632E-2</v>
      </c>
      <c r="M47" s="5">
        <f t="shared" si="7"/>
        <v>-1.8478123265875798E-3</v>
      </c>
      <c r="N47" s="4">
        <f t="shared" si="8"/>
        <v>145.52438508116131</v>
      </c>
      <c r="O47" s="4">
        <f t="shared" si="9"/>
        <v>142.49337507480811</v>
      </c>
      <c r="P47" s="5">
        <f t="shared" si="10"/>
        <v>2.082819319018428E-2</v>
      </c>
      <c r="Q47" s="5">
        <f t="shared" si="2"/>
        <v>-8.4135870457617903E-3</v>
      </c>
      <c r="S47" s="13">
        <f t="shared" si="3"/>
        <v>4.1268780592951915E-2</v>
      </c>
      <c r="T47" s="20" t="b">
        <f t="shared" si="11"/>
        <v>0</v>
      </c>
      <c r="U47" s="13"/>
      <c r="V47" s="20"/>
      <c r="W47" s="13">
        <f t="shared" si="12"/>
        <v>7.9313536247005191E-3</v>
      </c>
    </row>
    <row r="48" spans="1:23" x14ac:dyDescent="0.2">
      <c r="A48" s="1">
        <v>44949</v>
      </c>
      <c r="B48" s="4">
        <v>157.35000600000001</v>
      </c>
      <c r="C48" s="4">
        <v>157.86999499999999</v>
      </c>
      <c r="D48" s="4">
        <v>153.229996</v>
      </c>
      <c r="E48" s="4">
        <v>155.86999499999999</v>
      </c>
      <c r="F48" s="4">
        <v>155.86999499999999</v>
      </c>
      <c r="G48" s="2">
        <v>19922900</v>
      </c>
      <c r="H48" s="4">
        <f t="shared" si="4"/>
        <v>19.922899999999998</v>
      </c>
      <c r="I48" s="10">
        <f t="shared" si="5"/>
        <v>4.6199949999999887</v>
      </c>
      <c r="J48" s="6" t="b">
        <f t="shared" si="0"/>
        <v>0</v>
      </c>
      <c r="K48" s="5">
        <f t="shared" si="1"/>
        <v>3.0281270776773946E-2</v>
      </c>
      <c r="L48" s="5">
        <f t="shared" si="6"/>
        <v>-9.405852834857972E-3</v>
      </c>
      <c r="M48" s="5">
        <f t="shared" si="7"/>
        <v>-1.2668651823292958E-2</v>
      </c>
      <c r="N48" s="4">
        <f t="shared" si="8"/>
        <v>147.24865340096775</v>
      </c>
      <c r="O48" s="4">
        <f t="shared" si="9"/>
        <v>143.65655941612914</v>
      </c>
      <c r="P48" s="5">
        <f t="shared" si="10"/>
        <v>2.439474930244085E-2</v>
      </c>
      <c r="Q48" s="5">
        <f t="shared" si="2"/>
        <v>4.0620694728831626E-2</v>
      </c>
      <c r="S48" s="13">
        <f t="shared" si="3"/>
        <v>7.2132011761829998E-2</v>
      </c>
      <c r="T48" s="20" t="b">
        <f t="shared" si="11"/>
        <v>0</v>
      </c>
      <c r="U48" s="13"/>
      <c r="V48" s="20"/>
      <c r="W48" s="13">
        <f t="shared" si="12"/>
        <v>1.1848655597100024E-2</v>
      </c>
    </row>
    <row r="49" spans="1:23" x14ac:dyDescent="0.2">
      <c r="A49" s="1">
        <v>44950</v>
      </c>
      <c r="B49" s="4">
        <v>155.89999399999999</v>
      </c>
      <c r="C49" s="4">
        <v>160.21000699999999</v>
      </c>
      <c r="D49" s="4">
        <v>154.5</v>
      </c>
      <c r="E49" s="4">
        <v>154.86000100000001</v>
      </c>
      <c r="F49" s="4">
        <v>154.86000100000001</v>
      </c>
      <c r="G49" s="2">
        <v>6390200</v>
      </c>
      <c r="H49" s="4">
        <f t="shared" si="4"/>
        <v>6.3902000000000001</v>
      </c>
      <c r="I49" s="10">
        <f t="shared" si="5"/>
        <v>-1.0099939999999776</v>
      </c>
      <c r="J49" s="6" t="b">
        <f t="shared" si="0"/>
        <v>1</v>
      </c>
      <c r="K49" s="5">
        <f t="shared" si="1"/>
        <v>3.69579741100323E-2</v>
      </c>
      <c r="L49" s="5">
        <f t="shared" si="6"/>
        <v>-6.6708982682833285E-3</v>
      </c>
      <c r="M49" s="5">
        <f t="shared" si="7"/>
        <v>-3.3393706798851709E-2</v>
      </c>
      <c r="N49" s="4">
        <f t="shared" si="8"/>
        <v>148.5172113341398</v>
      </c>
      <c r="O49" s="4">
        <f t="shared" si="9"/>
        <v>144.63077172777008</v>
      </c>
      <c r="P49" s="5">
        <f t="shared" si="10"/>
        <v>2.6168277544788104E-2</v>
      </c>
      <c r="Q49" s="5">
        <f t="shared" si="2"/>
        <v>4.0283470259887169E-2</v>
      </c>
      <c r="S49" s="13">
        <f t="shared" si="3"/>
        <v>7.8730239820846634E-2</v>
      </c>
      <c r="T49" s="20" t="b">
        <f t="shared" si="11"/>
        <v>1</v>
      </c>
      <c r="U49" s="13"/>
      <c r="V49" s="20"/>
      <c r="W49" s="13">
        <f t="shared" si="12"/>
        <v>8.6150732374963117E-3</v>
      </c>
    </row>
    <row r="50" spans="1:23" x14ac:dyDescent="0.2">
      <c r="A50" s="1">
        <v>44951</v>
      </c>
      <c r="B50" s="4">
        <v>151.21000699999999</v>
      </c>
      <c r="C50" s="4">
        <v>156.39999399999999</v>
      </c>
      <c r="D50" s="4">
        <v>149.820007</v>
      </c>
      <c r="E50" s="4">
        <v>156.16999799999999</v>
      </c>
      <c r="F50" s="4">
        <v>156.16999799999999</v>
      </c>
      <c r="G50" s="2">
        <v>9390500</v>
      </c>
      <c r="H50" s="4">
        <f t="shared" si="4"/>
        <v>9.3904999999999994</v>
      </c>
      <c r="I50" s="10">
        <f t="shared" si="5"/>
        <v>1.3099969999999814</v>
      </c>
      <c r="J50" s="6" t="b">
        <f t="shared" si="0"/>
        <v>0</v>
      </c>
      <c r="K50" s="5">
        <f t="shared" si="1"/>
        <v>4.3919281087738758E-2</v>
      </c>
      <c r="L50" s="5">
        <f t="shared" si="6"/>
        <v>3.2802002317214377E-2</v>
      </c>
      <c r="M50" s="5">
        <f t="shared" si="7"/>
        <v>-1.470562716261996E-3</v>
      </c>
      <c r="N50" s="4">
        <f t="shared" si="8"/>
        <v>149.79267577844985</v>
      </c>
      <c r="O50" s="4">
        <f t="shared" si="9"/>
        <v>145.63418270796399</v>
      </c>
      <c r="P50" s="5">
        <f t="shared" si="10"/>
        <v>2.7761658231117124E-2</v>
      </c>
      <c r="Q50" s="5">
        <f t="shared" si="2"/>
        <v>1.82460333311492E-4</v>
      </c>
      <c r="S50" s="13">
        <f t="shared" si="3"/>
        <v>4.4109754947716323E-2</v>
      </c>
      <c r="T50" s="20" t="b">
        <f t="shared" si="11"/>
        <v>0</v>
      </c>
      <c r="U50" s="13"/>
      <c r="V50" s="20"/>
      <c r="W50" s="13">
        <f t="shared" si="12"/>
        <v>8.5879907981874001E-3</v>
      </c>
    </row>
    <row r="51" spans="1:23" x14ac:dyDescent="0.2">
      <c r="A51" s="1">
        <v>44952</v>
      </c>
      <c r="B51" s="4">
        <v>158.19000199999999</v>
      </c>
      <c r="C51" s="4">
        <v>165.16999799999999</v>
      </c>
      <c r="D51" s="4">
        <v>158.10000600000001</v>
      </c>
      <c r="E51" s="4">
        <v>165.08999600000001</v>
      </c>
      <c r="F51" s="4">
        <v>165.08999600000001</v>
      </c>
      <c r="G51" s="2">
        <v>13354600</v>
      </c>
      <c r="H51" s="4">
        <f t="shared" si="4"/>
        <v>13.3546</v>
      </c>
      <c r="I51" s="10">
        <f t="shared" si="5"/>
        <v>8.919998000000021</v>
      </c>
      <c r="J51" s="6" t="b">
        <f t="shared" si="0"/>
        <v>0</v>
      </c>
      <c r="K51" s="5">
        <f t="shared" si="1"/>
        <v>4.4718480276338415E-2</v>
      </c>
      <c r="L51" s="5">
        <f t="shared" si="6"/>
        <v>4.3618395048759286E-2</v>
      </c>
      <c r="M51" s="5">
        <f t="shared" si="7"/>
        <v>-4.843615727353768E-4</v>
      </c>
      <c r="N51" s="4">
        <f t="shared" si="8"/>
        <v>152.34222914870821</v>
      </c>
      <c r="O51" s="4">
        <f t="shared" si="9"/>
        <v>147.32599255944538</v>
      </c>
      <c r="P51" s="5">
        <f t="shared" si="10"/>
        <v>3.2927420172946621E-2</v>
      </c>
      <c r="Q51" s="5">
        <f t="shared" si="2"/>
        <v>3.7795015101632558E-2</v>
      </c>
      <c r="S51" s="13">
        <f t="shared" si="3"/>
        <v>8.4203631015337232E-2</v>
      </c>
      <c r="T51" s="20" t="b">
        <f t="shared" si="11"/>
        <v>0</v>
      </c>
      <c r="U51" s="13"/>
      <c r="V51" s="20"/>
      <c r="W51" s="13">
        <f t="shared" si="12"/>
        <v>1.7020547613618108E-2</v>
      </c>
    </row>
    <row r="52" spans="1:23" x14ac:dyDescent="0.2">
      <c r="A52" s="1">
        <v>44953</v>
      </c>
      <c r="B52" s="4">
        <v>165.050003</v>
      </c>
      <c r="C52" s="4">
        <v>167.240005</v>
      </c>
      <c r="D52" s="4">
        <v>163.60000600000001</v>
      </c>
      <c r="E52" s="4">
        <v>164.520004</v>
      </c>
      <c r="F52" s="4">
        <v>164.520004</v>
      </c>
      <c r="G52" s="2">
        <v>9872300</v>
      </c>
      <c r="H52" s="4">
        <f t="shared" si="4"/>
        <v>9.8722999999999992</v>
      </c>
      <c r="I52" s="10">
        <f t="shared" si="5"/>
        <v>-0.56999200000001338</v>
      </c>
      <c r="J52" s="6" t="b">
        <f t="shared" si="0"/>
        <v>1</v>
      </c>
      <c r="K52" s="5">
        <f t="shared" si="1"/>
        <v>2.2249381824594728E-2</v>
      </c>
      <c r="L52" s="5">
        <f t="shared" si="6"/>
        <v>-3.2111420197914425E-3</v>
      </c>
      <c r="M52" s="5">
        <f t="shared" si="7"/>
        <v>-1.626405715546347E-2</v>
      </c>
      <c r="N52" s="4">
        <f t="shared" si="8"/>
        <v>154.37185829059018</v>
      </c>
      <c r="O52" s="4">
        <f t="shared" si="9"/>
        <v>148.82112398905883</v>
      </c>
      <c r="P52" s="5">
        <f t="shared" si="10"/>
        <v>3.5956905377679822E-2</v>
      </c>
      <c r="Q52" s="5">
        <f t="shared" si="2"/>
        <v>5.9778691606074498E-2</v>
      </c>
      <c r="S52" s="13">
        <f t="shared" si="3"/>
        <v>8.3358112365187476E-2</v>
      </c>
      <c r="T52" s="20" t="b">
        <f t="shared" si="11"/>
        <v>1</v>
      </c>
      <c r="U52" s="13"/>
      <c r="V52" s="20"/>
      <c r="W52" s="13">
        <f t="shared" si="12"/>
        <v>1.3322826856503166E-2</v>
      </c>
    </row>
    <row r="53" spans="1:23" x14ac:dyDescent="0.2">
      <c r="A53" s="1">
        <v>44956</v>
      </c>
      <c r="B53" s="4">
        <v>164.070007</v>
      </c>
      <c r="C53" s="4">
        <v>166.44000199999999</v>
      </c>
      <c r="D53" s="4">
        <v>163.39999399999999</v>
      </c>
      <c r="E53" s="4">
        <v>164.75</v>
      </c>
      <c r="F53" s="4">
        <v>164.75</v>
      </c>
      <c r="G53" s="2">
        <v>8169800</v>
      </c>
      <c r="H53" s="4">
        <f t="shared" si="4"/>
        <v>8.1698000000000004</v>
      </c>
      <c r="I53" s="10">
        <f t="shared" si="5"/>
        <v>0.22999599999999987</v>
      </c>
      <c r="J53" s="6" t="b">
        <f t="shared" si="0"/>
        <v>1</v>
      </c>
      <c r="K53" s="5">
        <f t="shared" si="1"/>
        <v>1.8604700805558171E-2</v>
      </c>
      <c r="L53" s="5">
        <f t="shared" si="6"/>
        <v>4.1445295970518005E-3</v>
      </c>
      <c r="M53" s="5">
        <f t="shared" si="7"/>
        <v>-1.0153821074815854E-2</v>
      </c>
      <c r="N53" s="4">
        <f t="shared" si="8"/>
        <v>156.10154857549182</v>
      </c>
      <c r="O53" s="4">
        <f t="shared" si="9"/>
        <v>150.20624364218415</v>
      </c>
      <c r="P53" s="5">
        <f t="shared" si="10"/>
        <v>3.7765832479596827E-2</v>
      </c>
      <c r="Q53" s="5">
        <f t="shared" si="2"/>
        <v>4.6754471631513597E-2</v>
      </c>
      <c r="S53" s="13">
        <f t="shared" si="3"/>
        <v>6.6229025393098037E-2</v>
      </c>
      <c r="T53" s="20" t="b">
        <f t="shared" si="11"/>
        <v>0</v>
      </c>
      <c r="U53" s="13">
        <f>(E53-E52)/E52</f>
        <v>1.3979819742771212E-3</v>
      </c>
      <c r="V53" s="20"/>
      <c r="W53" s="13">
        <f t="shared" si="12"/>
        <v>1.1204699509710252E-2</v>
      </c>
    </row>
    <row r="54" spans="1:23" x14ac:dyDescent="0.2">
      <c r="A54" s="1">
        <v>44957</v>
      </c>
      <c r="B54" s="4">
        <v>164.279999</v>
      </c>
      <c r="C54" s="4">
        <v>168.009995</v>
      </c>
      <c r="D54" s="4">
        <v>164.279999</v>
      </c>
      <c r="E54" s="4">
        <v>167.970001</v>
      </c>
      <c r="F54" s="4">
        <v>167.970001</v>
      </c>
      <c r="G54" s="2">
        <v>6421300</v>
      </c>
      <c r="H54" s="4">
        <f t="shared" si="4"/>
        <v>6.4212999999999996</v>
      </c>
      <c r="I54" s="10">
        <f t="shared" si="5"/>
        <v>3.2200009999999963</v>
      </c>
      <c r="J54" s="6" t="b">
        <f t="shared" si="0"/>
        <v>0</v>
      </c>
      <c r="K54" s="5">
        <f t="shared" si="1"/>
        <v>2.2705113359539283E-2</v>
      </c>
      <c r="L54" s="5">
        <f t="shared" si="6"/>
        <v>2.2461663151093596E-2</v>
      </c>
      <c r="M54" s="5">
        <f t="shared" si="7"/>
        <v>-2.3804536152749239E-4</v>
      </c>
      <c r="N54" s="4">
        <f t="shared" si="8"/>
        <v>158.07962397957652</v>
      </c>
      <c r="O54" s="4">
        <f t="shared" si="9"/>
        <v>151.75091819503771</v>
      </c>
      <c r="P54" s="5">
        <f t="shared" si="10"/>
        <v>4.0034924332540571E-2</v>
      </c>
      <c r="Q54" s="5">
        <f t="shared" si="2"/>
        <v>3.922311341798581E-2</v>
      </c>
      <c r="S54" s="13">
        <f t="shared" si="3"/>
        <v>6.2818792013994526E-2</v>
      </c>
      <c r="T54" s="20" t="b">
        <f t="shared" si="11"/>
        <v>0</v>
      </c>
      <c r="U54" s="13">
        <f>(E54-E53)/E53</f>
        <v>1.9544770864946867E-2</v>
      </c>
      <c r="V54" s="20"/>
      <c r="W54" s="13">
        <f t="shared" si="12"/>
        <v>1.2671721851164688E-2</v>
      </c>
    </row>
    <row r="55" spans="1:23" x14ac:dyDescent="0.2">
      <c r="A55" s="1">
        <v>44958</v>
      </c>
      <c r="B55" s="4">
        <v>167.729996</v>
      </c>
      <c r="C55" s="4">
        <v>173.08000200000001</v>
      </c>
      <c r="D55" s="4">
        <v>167</v>
      </c>
      <c r="E55" s="4">
        <v>171.820007</v>
      </c>
      <c r="F55" s="4">
        <v>171.820007</v>
      </c>
      <c r="G55" s="2">
        <v>8853900</v>
      </c>
      <c r="H55" s="4">
        <f t="shared" si="4"/>
        <v>8.8538999999999994</v>
      </c>
      <c r="I55" s="10">
        <f t="shared" si="5"/>
        <v>3.8500060000000076</v>
      </c>
      <c r="J55" s="6" t="b">
        <f t="shared" si="0"/>
        <v>0</v>
      </c>
      <c r="K55" s="5">
        <f t="shared" si="1"/>
        <v>3.6407197604790463E-2</v>
      </c>
      <c r="L55" s="5">
        <f t="shared" si="6"/>
        <v>2.4384493516592012E-2</v>
      </c>
      <c r="M55" s="5">
        <f t="shared" si="7"/>
        <v>-7.2798416075821604E-3</v>
      </c>
      <c r="N55" s="4">
        <f t="shared" si="8"/>
        <v>160.36968781631379</v>
      </c>
      <c r="O55" s="4">
        <f t="shared" si="9"/>
        <v>153.49605635199094</v>
      </c>
      <c r="P55" s="5">
        <f t="shared" si="10"/>
        <v>4.2861163839115569E-2</v>
      </c>
      <c r="Q55" s="5">
        <f t="shared" si="2"/>
        <v>4.1343923991923735E-2</v>
      </c>
      <c r="S55" s="13">
        <f t="shared" si="3"/>
        <v>7.9256338007245603E-2</v>
      </c>
      <c r="T55" s="20" t="b">
        <f t="shared" si="11"/>
        <v>0</v>
      </c>
      <c r="U55" s="13">
        <f>(E55-E54)/E54</f>
        <v>2.2920795243669776E-2</v>
      </c>
      <c r="V55" s="20"/>
      <c r="W55" s="13">
        <f t="shared" si="12"/>
        <v>1.4486774317182909E-2</v>
      </c>
    </row>
    <row r="56" spans="1:23" x14ac:dyDescent="0.2">
      <c r="A56" s="1">
        <v>44959</v>
      </c>
      <c r="B56" s="4">
        <v>175.71000699999999</v>
      </c>
      <c r="C56" s="4">
        <v>178.83999600000001</v>
      </c>
      <c r="D56" s="4">
        <v>172.89999399999999</v>
      </c>
      <c r="E56" s="4">
        <v>174.63999899999999</v>
      </c>
      <c r="F56" s="4">
        <v>174.63999899999999</v>
      </c>
      <c r="G56" s="2">
        <v>10667100</v>
      </c>
      <c r="H56" s="4">
        <f t="shared" si="4"/>
        <v>10.6671</v>
      </c>
      <c r="I56" s="10">
        <f t="shared" si="5"/>
        <v>2.819991999999985</v>
      </c>
      <c r="J56" s="6" t="b">
        <f t="shared" si="0"/>
        <v>1</v>
      </c>
      <c r="K56" s="5">
        <f t="shared" si="1"/>
        <v>3.4355131325221569E-2</v>
      </c>
      <c r="L56" s="5">
        <f t="shared" si="6"/>
        <v>-6.0896247076013231E-3</v>
      </c>
      <c r="M56" s="5">
        <f t="shared" si="7"/>
        <v>-2.3484662793215587E-2</v>
      </c>
      <c r="N56" s="4">
        <f t="shared" si="8"/>
        <v>162.74807301359482</v>
      </c>
      <c r="O56" s="4">
        <f t="shared" si="9"/>
        <v>155.33466006051347</v>
      </c>
      <c r="P56" s="5">
        <f t="shared" si="10"/>
        <v>4.5551463779617746E-2</v>
      </c>
      <c r="Q56" s="5">
        <f t="shared" si="2"/>
        <v>6.2378133260952061E-2</v>
      </c>
      <c r="S56" s="13">
        <f t="shared" si="3"/>
        <v>9.8876273546175814E-2</v>
      </c>
      <c r="T56" s="20" t="b">
        <f t="shared" si="11"/>
        <v>0</v>
      </c>
      <c r="U56" s="13">
        <f>(E56-E55)/E55</f>
        <v>1.6412477506184627E-2</v>
      </c>
      <c r="V56" s="20">
        <f>(E56-E53)/E53</f>
        <v>6.0030342943854259E-2</v>
      </c>
      <c r="W56" s="13">
        <f t="shared" si="12"/>
        <v>1.4830640563478667E-2</v>
      </c>
    </row>
    <row r="57" spans="1:23" x14ac:dyDescent="0.2">
      <c r="A57" s="1">
        <v>44960</v>
      </c>
      <c r="B57" s="4">
        <v>170.020004</v>
      </c>
      <c r="C57" s="4">
        <v>175.08000200000001</v>
      </c>
      <c r="D57" s="4">
        <v>169.86000100000001</v>
      </c>
      <c r="E57" s="4">
        <v>171.03999300000001</v>
      </c>
      <c r="F57" s="4">
        <v>171.03999300000001</v>
      </c>
      <c r="G57" s="2">
        <v>6481700</v>
      </c>
      <c r="H57" s="4">
        <f t="shared" si="4"/>
        <v>6.4817</v>
      </c>
      <c r="I57" s="10">
        <f t="shared" si="5"/>
        <v>-3.6000059999999792</v>
      </c>
      <c r="J57" s="6" t="b">
        <f t="shared" si="0"/>
        <v>1</v>
      </c>
      <c r="K57" s="5">
        <f t="shared" si="1"/>
        <v>3.0731196098368066E-2</v>
      </c>
      <c r="L57" s="5">
        <f t="shared" si="6"/>
        <v>5.999229361269804E-3</v>
      </c>
      <c r="M57" s="5">
        <f t="shared" si="7"/>
        <v>-2.307521678004092E-2</v>
      </c>
      <c r="N57" s="4">
        <f t="shared" si="8"/>
        <v>164.13005967799569</v>
      </c>
      <c r="O57" s="4">
        <f t="shared" si="9"/>
        <v>156.70034118568623</v>
      </c>
      <c r="P57" s="5">
        <f t="shared" si="10"/>
        <v>4.5267262480046103E-2</v>
      </c>
      <c r="Q57" s="5">
        <f t="shared" si="2"/>
        <v>3.4910980555577745E-2</v>
      </c>
      <c r="S57" s="13">
        <f t="shared" si="3"/>
        <v>6.6715032843385591E-2</v>
      </c>
      <c r="T57" s="20" t="b">
        <f t="shared" si="11"/>
        <v>1</v>
      </c>
      <c r="U57" s="13"/>
      <c r="V57" s="20"/>
      <c r="W57" s="13">
        <f t="shared" si="12"/>
        <v>8.4915700616954668E-3</v>
      </c>
    </row>
    <row r="58" spans="1:23" x14ac:dyDescent="0.2">
      <c r="A58" s="1">
        <v>44963</v>
      </c>
      <c r="B58" s="4">
        <v>168</v>
      </c>
      <c r="C58" s="4">
        <v>171.16999799999999</v>
      </c>
      <c r="D58" s="4">
        <v>167.35000600000001</v>
      </c>
      <c r="E58" s="4">
        <v>169.050003</v>
      </c>
      <c r="F58" s="4">
        <v>169.050003</v>
      </c>
      <c r="G58" s="2">
        <v>4310600</v>
      </c>
      <c r="H58" s="4">
        <f t="shared" si="4"/>
        <v>4.3106</v>
      </c>
      <c r="I58" s="10">
        <f t="shared" si="5"/>
        <v>-1.9899900000000059</v>
      </c>
      <c r="J58" s="6" t="b">
        <f t="shared" si="0"/>
        <v>1</v>
      </c>
      <c r="K58" s="5">
        <f t="shared" si="1"/>
        <v>2.2826363089583544E-2</v>
      </c>
      <c r="L58" s="5">
        <f t="shared" si="6"/>
        <v>6.2500178571428793E-3</v>
      </c>
      <c r="M58" s="5">
        <f t="shared" si="7"/>
        <v>-1.2385318833736206E-2</v>
      </c>
      <c r="N58" s="4">
        <f t="shared" si="8"/>
        <v>164.95005023166308</v>
      </c>
      <c r="O58" s="4">
        <f t="shared" si="9"/>
        <v>157.77422482171352</v>
      </c>
      <c r="P58" s="5">
        <f t="shared" si="10"/>
        <v>4.3503020459051231E-2</v>
      </c>
      <c r="Q58" s="5">
        <f t="shared" si="2"/>
        <v>1.4549591012347799E-2</v>
      </c>
      <c r="S58" s="13">
        <f t="shared" si="3"/>
        <v>3.7708068349184137E-2</v>
      </c>
      <c r="T58" s="20" t="b">
        <f t="shared" si="11"/>
        <v>1</v>
      </c>
      <c r="U58" s="13"/>
      <c r="V58" s="20"/>
      <c r="W58" s="13">
        <f t="shared" si="12"/>
        <v>4.9959803540931044E-3</v>
      </c>
    </row>
    <row r="59" spans="1:23" x14ac:dyDescent="0.2">
      <c r="A59" s="1">
        <v>44964</v>
      </c>
      <c r="B59" s="4">
        <v>167.570007</v>
      </c>
      <c r="C59" s="4">
        <v>171.729996</v>
      </c>
      <c r="D59" s="4">
        <v>166.61000100000001</v>
      </c>
      <c r="E59" s="4">
        <v>171.279999</v>
      </c>
      <c r="F59" s="4">
        <v>171.279999</v>
      </c>
      <c r="G59" s="2">
        <v>6179200</v>
      </c>
      <c r="H59" s="4">
        <f t="shared" si="4"/>
        <v>6.1791999999999998</v>
      </c>
      <c r="I59" s="10">
        <f t="shared" si="5"/>
        <v>2.2299959999999999</v>
      </c>
      <c r="J59" s="6" t="b">
        <f t="shared" si="0"/>
        <v>0</v>
      </c>
      <c r="K59" s="5">
        <f t="shared" si="1"/>
        <v>3.0730418157791071E-2</v>
      </c>
      <c r="L59" s="5">
        <f t="shared" si="6"/>
        <v>2.2139952527423356E-2</v>
      </c>
      <c r="M59" s="5">
        <f t="shared" si="7"/>
        <v>-2.6203750683136112E-3</v>
      </c>
      <c r="N59" s="4">
        <f t="shared" si="8"/>
        <v>166.00504169305256</v>
      </c>
      <c r="O59" s="4">
        <f t="shared" si="9"/>
        <v>158.94863996765147</v>
      </c>
      <c r="P59" s="5">
        <f t="shared" si="10"/>
        <v>4.2507153116762258E-2</v>
      </c>
      <c r="Q59" s="5">
        <f t="shared" si="2"/>
        <v>3.6442224933507408E-3</v>
      </c>
      <c r="S59" s="13">
        <f t="shared" si="3"/>
        <v>3.4486629132222509E-2</v>
      </c>
      <c r="T59" s="20" t="b">
        <f t="shared" si="11"/>
        <v>0</v>
      </c>
      <c r="U59" s="13"/>
      <c r="V59" s="20"/>
      <c r="W59" s="13">
        <f t="shared" si="12"/>
        <v>6.3958238261085749E-3</v>
      </c>
    </row>
    <row r="60" spans="1:23" x14ac:dyDescent="0.2">
      <c r="A60" s="1">
        <v>44965</v>
      </c>
      <c r="B60" s="4">
        <v>170</v>
      </c>
      <c r="C60" s="4">
        <v>172.449997</v>
      </c>
      <c r="D60" s="4">
        <v>169.229996</v>
      </c>
      <c r="E60" s="4">
        <v>169.63000500000001</v>
      </c>
      <c r="F60" s="4">
        <v>169.63000500000001</v>
      </c>
      <c r="G60" s="2">
        <v>7694500</v>
      </c>
      <c r="H60" s="4">
        <f t="shared" si="4"/>
        <v>7.6944999999999997</v>
      </c>
      <c r="I60" s="10">
        <f t="shared" si="5"/>
        <v>-1.6499939999999924</v>
      </c>
      <c r="J60" s="6" t="b">
        <f t="shared" si="0"/>
        <v>1</v>
      </c>
      <c r="K60" s="5">
        <f t="shared" si="1"/>
        <v>1.9027365574126685E-2</v>
      </c>
      <c r="L60" s="5">
        <f t="shared" si="6"/>
        <v>-2.1764411764705221E-3</v>
      </c>
      <c r="M60" s="5">
        <f t="shared" si="7"/>
        <v>-1.6352519855364133E-2</v>
      </c>
      <c r="N60" s="4">
        <f t="shared" si="8"/>
        <v>166.60920224421048</v>
      </c>
      <c r="O60" s="4">
        <f t="shared" si="9"/>
        <v>159.87745431829049</v>
      </c>
      <c r="P60" s="5">
        <f t="shared" si="10"/>
        <v>4.0404418454947091E-2</v>
      </c>
      <c r="Q60" s="5">
        <f t="shared" si="2"/>
        <v>1.573018609109024E-2</v>
      </c>
      <c r="S60" s="13">
        <f t="shared" si="3"/>
        <v>3.5056855666521142E-2</v>
      </c>
      <c r="T60" s="20" t="b">
        <f t="shared" si="11"/>
        <v>1</v>
      </c>
      <c r="U60" s="13">
        <f>(E60-E59)/E59</f>
        <v>-9.6333139282654499E-3</v>
      </c>
      <c r="V60" s="20"/>
      <c r="W60" s="13">
        <f t="shared" si="12"/>
        <v>3.6394108576233825E-3</v>
      </c>
    </row>
    <row r="61" spans="1:23" x14ac:dyDescent="0.2">
      <c r="A61" s="1">
        <v>44966</v>
      </c>
      <c r="B61" s="4">
        <v>173.33000200000001</v>
      </c>
      <c r="C61" s="4">
        <v>175.38000500000001</v>
      </c>
      <c r="D61" s="4">
        <v>172.009995</v>
      </c>
      <c r="E61" s="4">
        <v>173.66000399999999</v>
      </c>
      <c r="F61" s="4">
        <v>173.66000399999999</v>
      </c>
      <c r="G61" s="2">
        <v>11512300</v>
      </c>
      <c r="H61" s="4">
        <f t="shared" si="4"/>
        <v>11.5123</v>
      </c>
      <c r="I61" s="10">
        <f t="shared" si="5"/>
        <v>4.0299989999999752</v>
      </c>
      <c r="J61" s="6" t="b">
        <f t="shared" si="0"/>
        <v>1</v>
      </c>
      <c r="K61" s="5">
        <f t="shared" si="1"/>
        <v>1.9591942898434522E-2</v>
      </c>
      <c r="L61" s="5">
        <f t="shared" si="6"/>
        <v>1.9038942836911697E-3</v>
      </c>
      <c r="M61" s="5">
        <f t="shared" si="7"/>
        <v>-9.8072810523641193E-3</v>
      </c>
      <c r="N61" s="4">
        <f t="shared" si="8"/>
        <v>167.7843358701754</v>
      </c>
      <c r="O61" s="4">
        <f t="shared" si="9"/>
        <v>161.07593689930872</v>
      </c>
      <c r="P61" s="5">
        <f t="shared" si="10"/>
        <v>3.9982272099925734E-2</v>
      </c>
      <c r="Q61" s="5">
        <f t="shared" si="2"/>
        <v>2.5185063360707565E-2</v>
      </c>
      <c r="S61" s="13">
        <f t="shared" si="3"/>
        <v>4.5270430582398526E-2</v>
      </c>
      <c r="T61" s="20" t="b">
        <f t="shared" si="11"/>
        <v>0</v>
      </c>
      <c r="U61" s="13">
        <f>(E61-E60)/E60</f>
        <v>2.3757583453469656E-2</v>
      </c>
      <c r="V61" s="20"/>
      <c r="W61" s="13">
        <f t="shared" si="12"/>
        <v>7.0532336157665791E-3</v>
      </c>
    </row>
    <row r="62" spans="1:23" x14ac:dyDescent="0.2">
      <c r="A62" s="1">
        <v>44967</v>
      </c>
      <c r="B62" s="4">
        <v>167.66000399999999</v>
      </c>
      <c r="C62" s="4">
        <v>169.740005</v>
      </c>
      <c r="D62" s="4">
        <v>165.33000200000001</v>
      </c>
      <c r="E62" s="4">
        <v>167.029999</v>
      </c>
      <c r="F62" s="4">
        <v>167.029999</v>
      </c>
      <c r="G62" s="2">
        <v>11273700</v>
      </c>
      <c r="H62" s="4">
        <f t="shared" si="4"/>
        <v>11.2737</v>
      </c>
      <c r="I62" s="10">
        <f t="shared" si="5"/>
        <v>-6.6300049999999828</v>
      </c>
      <c r="J62" s="6" t="b">
        <f t="shared" si="0"/>
        <v>1</v>
      </c>
      <c r="K62" s="5">
        <f t="shared" si="1"/>
        <v>2.6673942700369584E-2</v>
      </c>
      <c r="L62" s="5">
        <f t="shared" si="6"/>
        <v>-3.7576344087405776E-3</v>
      </c>
      <c r="M62" s="5">
        <f t="shared" si="7"/>
        <v>-1.5965629316435997E-2</v>
      </c>
      <c r="N62" s="4">
        <f t="shared" si="8"/>
        <v>167.65861305847949</v>
      </c>
      <c r="O62" s="4">
        <f t="shared" si="9"/>
        <v>161.59368142980361</v>
      </c>
      <c r="P62" s="5">
        <f t="shared" si="10"/>
        <v>3.6174292021373365E-2</v>
      </c>
      <c r="Q62" s="5">
        <f t="shared" si="2"/>
        <v>-1.3889003469611546E-2</v>
      </c>
      <c r="S62" s="13">
        <f t="shared" si="3"/>
        <v>1.2414464748044385E-2</v>
      </c>
      <c r="T62" s="20" t="b">
        <f t="shared" si="11"/>
        <v>1</v>
      </c>
      <c r="U62" s="13">
        <f>(E62-E61)/E61</f>
        <v>-3.8178076973901159E-2</v>
      </c>
      <c r="V62" s="20"/>
      <c r="W62" s="13">
        <f t="shared" si="12"/>
        <v>-7.4931197268133241E-4</v>
      </c>
    </row>
    <row r="63" spans="1:23" x14ac:dyDescent="0.2">
      <c r="A63" s="1">
        <v>44970</v>
      </c>
      <c r="B63" s="4">
        <v>168.279999</v>
      </c>
      <c r="C63" s="4">
        <v>171.16000399999999</v>
      </c>
      <c r="D63" s="4">
        <v>166.949997</v>
      </c>
      <c r="E63" s="4">
        <v>171.08000200000001</v>
      </c>
      <c r="F63" s="4">
        <v>171.08000200000001</v>
      </c>
      <c r="G63" s="2">
        <v>8820300</v>
      </c>
      <c r="H63" s="4">
        <f t="shared" si="4"/>
        <v>8.8202999999999996</v>
      </c>
      <c r="I63" s="10">
        <f t="shared" si="5"/>
        <v>4.0500030000000038</v>
      </c>
      <c r="J63" s="6" t="b">
        <f t="shared" si="0"/>
        <v>0</v>
      </c>
      <c r="K63" s="5">
        <f t="shared" si="1"/>
        <v>2.5217173259368134E-2</v>
      </c>
      <c r="L63" s="5">
        <f t="shared" si="6"/>
        <v>1.6638953034460165E-2</v>
      </c>
      <c r="M63" s="5">
        <f t="shared" si="7"/>
        <v>-4.6741059903211409E-4</v>
      </c>
      <c r="N63" s="4">
        <f t="shared" si="8"/>
        <v>168.22884454873292</v>
      </c>
      <c r="O63" s="4">
        <f t="shared" si="9"/>
        <v>162.41857887069025</v>
      </c>
      <c r="P63" s="5">
        <f t="shared" si="10"/>
        <v>3.4537868304501951E-2</v>
      </c>
      <c r="Q63" s="5">
        <f t="shared" si="2"/>
        <v>-7.6018328019988686E-3</v>
      </c>
      <c r="S63" s="13">
        <f t="shared" si="3"/>
        <v>1.7423643722512514E-2</v>
      </c>
      <c r="T63" s="20" t="b">
        <f t="shared" si="11"/>
        <v>0</v>
      </c>
      <c r="U63" s="13"/>
      <c r="V63" s="20"/>
      <c r="W63" s="13">
        <f t="shared" si="12"/>
        <v>3.4011464120518322E-3</v>
      </c>
    </row>
    <row r="64" spans="1:23" x14ac:dyDescent="0.2">
      <c r="A64" s="1">
        <v>44971</v>
      </c>
      <c r="B64" s="4">
        <v>168.220001</v>
      </c>
      <c r="C64" s="4">
        <v>172.78999300000001</v>
      </c>
      <c r="D64" s="4">
        <v>167.85000600000001</v>
      </c>
      <c r="E64" s="4">
        <v>169.96000699999999</v>
      </c>
      <c r="F64" s="4">
        <v>169.96000699999999</v>
      </c>
      <c r="G64" s="2">
        <v>8393100</v>
      </c>
      <c r="H64" s="4">
        <f t="shared" si="4"/>
        <v>8.3931000000000004</v>
      </c>
      <c r="I64" s="10">
        <f t="shared" si="5"/>
        <v>-1.1199950000000172</v>
      </c>
      <c r="J64" s="6" t="b">
        <f t="shared" si="0"/>
        <v>1</v>
      </c>
      <c r="K64" s="5">
        <f t="shared" si="1"/>
        <v>2.9430961116557852E-2</v>
      </c>
      <c r="L64" s="5">
        <f t="shared" si="6"/>
        <v>1.0343633275807637E-2</v>
      </c>
      <c r="M64" s="5">
        <f t="shared" si="7"/>
        <v>-1.6378182271238471E-2</v>
      </c>
      <c r="N64" s="4">
        <f t="shared" si="8"/>
        <v>168.51737162394409</v>
      </c>
      <c r="O64" s="4">
        <f t="shared" si="9"/>
        <v>163.07435522976067</v>
      </c>
      <c r="P64" s="5">
        <f t="shared" si="10"/>
        <v>3.2299437985122456E-2</v>
      </c>
      <c r="Q64" s="5">
        <f t="shared" si="2"/>
        <v>-3.9602185668629018E-3</v>
      </c>
      <c r="S64" s="13">
        <f t="shared" si="3"/>
        <v>2.5354189511040535E-2</v>
      </c>
      <c r="T64" s="20" t="b">
        <f t="shared" si="11"/>
        <v>1</v>
      </c>
      <c r="U64" s="13"/>
      <c r="V64" s="20"/>
      <c r="W64" s="13">
        <f t="shared" si="12"/>
        <v>1.7150868270249726E-3</v>
      </c>
    </row>
    <row r="65" spans="1:23" x14ac:dyDescent="0.2">
      <c r="A65" s="1">
        <v>44972</v>
      </c>
      <c r="B65" s="4">
        <v>168.85000600000001</v>
      </c>
      <c r="C65" s="4">
        <v>171.61000100000001</v>
      </c>
      <c r="D65" s="4">
        <v>168.240005</v>
      </c>
      <c r="E65" s="4">
        <v>171.10000600000001</v>
      </c>
      <c r="F65" s="4">
        <v>171.10000600000001</v>
      </c>
      <c r="G65" s="2">
        <v>4997000</v>
      </c>
      <c r="H65" s="4">
        <f t="shared" si="4"/>
        <v>4.9969999999999999</v>
      </c>
      <c r="I65" s="10">
        <f t="shared" si="5"/>
        <v>1.1399990000000173</v>
      </c>
      <c r="J65" s="6" t="b">
        <f t="shared" si="0"/>
        <v>0</v>
      </c>
      <c r="K65" s="5">
        <f t="shared" si="1"/>
        <v>2.0030883855477861E-2</v>
      </c>
      <c r="L65" s="5">
        <f t="shared" si="6"/>
        <v>1.3325436304692817E-2</v>
      </c>
      <c r="M65" s="5">
        <f t="shared" si="7"/>
        <v>-2.9718256338685267E-3</v>
      </c>
      <c r="N65" s="4">
        <f t="shared" si="8"/>
        <v>168.94781068662007</v>
      </c>
      <c r="O65" s="4">
        <f t="shared" si="9"/>
        <v>163.77223790543366</v>
      </c>
      <c r="P65" s="5">
        <f t="shared" si="10"/>
        <v>3.0634151221921105E-2</v>
      </c>
      <c r="Q65" s="5">
        <f t="shared" si="2"/>
        <v>-4.1894930969717022E-3</v>
      </c>
      <c r="S65" s="13">
        <f t="shared" si="3"/>
        <v>1.5757471508867391E-2</v>
      </c>
      <c r="T65" s="20" t="b">
        <f t="shared" si="11"/>
        <v>0</v>
      </c>
      <c r="U65" s="13"/>
      <c r="V65" s="20"/>
      <c r="W65" s="13">
        <f t="shared" si="12"/>
        <v>2.5542711622427608E-3</v>
      </c>
    </row>
    <row r="66" spans="1:23" x14ac:dyDescent="0.2">
      <c r="A66" s="1">
        <v>44973</v>
      </c>
      <c r="B66" s="4">
        <v>168.990005</v>
      </c>
      <c r="C66" s="4">
        <v>170.36999499999999</v>
      </c>
      <c r="D66" s="4">
        <v>167.96000699999999</v>
      </c>
      <c r="E66" s="4">
        <v>168.11000100000001</v>
      </c>
      <c r="F66" s="4">
        <v>168.11000100000001</v>
      </c>
      <c r="G66" s="2">
        <v>7483500</v>
      </c>
      <c r="H66" s="4">
        <f t="shared" si="4"/>
        <v>7.4835000000000003</v>
      </c>
      <c r="I66" s="10">
        <f t="shared" si="5"/>
        <v>-2.9900049999999965</v>
      </c>
      <c r="J66" s="6" t="b">
        <f t="shared" ref="J66:J129" si="14">(E66-D66)&lt;(C66-E66)</f>
        <v>1</v>
      </c>
      <c r="K66" s="5">
        <f t="shared" ref="K66:K129" si="15">(C66-D66)/D66</f>
        <v>1.4348582397951427E-2</v>
      </c>
      <c r="L66" s="5">
        <f t="shared" si="6"/>
        <v>-5.2074322383740112E-3</v>
      </c>
      <c r="M66" s="5">
        <f t="shared" si="7"/>
        <v>-1.3265211400634119E-2</v>
      </c>
      <c r="N66" s="4">
        <f t="shared" si="8"/>
        <v>168.80817573885005</v>
      </c>
      <c r="O66" s="4">
        <f t="shared" si="9"/>
        <v>164.1494346962655</v>
      </c>
      <c r="P66" s="5">
        <f t="shared" si="10"/>
        <v>2.7597840105752499E-2</v>
      </c>
      <c r="Q66" s="5">
        <f t="shared" ref="Q66:Q129" si="16">(D66-N66)/N66</f>
        <v>-5.0244529634761222E-3</v>
      </c>
      <c r="S66" s="13">
        <f t="shared" ref="S66:S129" si="17">(C66-N66)/N66</f>
        <v>9.2520356571242374E-3</v>
      </c>
      <c r="T66" s="20" t="b">
        <f t="shared" si="11"/>
        <v>1</v>
      </c>
      <c r="U66" s="13"/>
      <c r="V66" s="20"/>
      <c r="W66" s="13">
        <f t="shared" si="12"/>
        <v>-8.264975272691019E-4</v>
      </c>
    </row>
    <row r="67" spans="1:23" x14ac:dyDescent="0.2">
      <c r="A67" s="1">
        <v>44974</v>
      </c>
      <c r="B67" s="4">
        <v>165.029999</v>
      </c>
      <c r="C67" s="4">
        <v>167.11000100000001</v>
      </c>
      <c r="D67" s="4">
        <v>162.740005</v>
      </c>
      <c r="E67" s="4">
        <v>165.16999799999999</v>
      </c>
      <c r="F67" s="4">
        <v>165.16999799999999</v>
      </c>
      <c r="G67" s="2">
        <v>8084500</v>
      </c>
      <c r="H67" s="4">
        <f t="shared" ref="H67:H130" si="18">(G67/1000000)</f>
        <v>8.0845000000000002</v>
      </c>
      <c r="I67" s="10">
        <f t="shared" ref="I67:I130" si="19">(E67-E66)</f>
        <v>-2.9400030000000186</v>
      </c>
      <c r="J67" s="6" t="b">
        <f t="shared" si="14"/>
        <v>0</v>
      </c>
      <c r="K67" s="5">
        <f t="shared" si="15"/>
        <v>2.6852622992115643E-2</v>
      </c>
      <c r="L67" s="5">
        <f t="shared" ref="L67:L130" si="20">(E67-B67)/B67</f>
        <v>8.4832455219241009E-4</v>
      </c>
      <c r="M67" s="5">
        <f t="shared" ref="M67:M130" si="21">(E67-C67)/C67</f>
        <v>-1.1609137624264741E-2</v>
      </c>
      <c r="N67" s="4">
        <f t="shared" ref="N67:N130" si="22">(E67-N66)*(2/($Y$1+1))+N66</f>
        <v>168.20181278237504</v>
      </c>
      <c r="O67" s="4">
        <f t="shared" ref="O67:O130" si="23">(E67-O66)*(2/($Y$2+1))+O66</f>
        <v>164.23817933137286</v>
      </c>
      <c r="P67" s="5">
        <f t="shared" ref="P67:P130" si="24">(N67-O67)/N67</f>
        <v>2.3564748711302288E-2</v>
      </c>
      <c r="Q67" s="5">
        <f t="shared" si="16"/>
        <v>-3.2471753377840883E-2</v>
      </c>
      <c r="S67" s="13">
        <f t="shared" si="17"/>
        <v>-6.4910821370733601E-3</v>
      </c>
      <c r="T67" s="20" t="b">
        <f t="shared" ref="T67:T130" si="25">(E67&lt;E66)</f>
        <v>1</v>
      </c>
      <c r="U67" s="13"/>
      <c r="V67" s="20"/>
      <c r="W67" s="13">
        <f t="shared" si="12"/>
        <v>-3.5920236316816013E-3</v>
      </c>
    </row>
    <row r="68" spans="1:23" x14ac:dyDescent="0.2">
      <c r="A68" s="1">
        <v>44978</v>
      </c>
      <c r="B68" s="4">
        <v>163.740005</v>
      </c>
      <c r="C68" s="4">
        <v>164.509995</v>
      </c>
      <c r="D68" s="4">
        <v>161.449997</v>
      </c>
      <c r="E68" s="4">
        <v>161.61999499999999</v>
      </c>
      <c r="F68" s="4">
        <v>161.61999499999999</v>
      </c>
      <c r="G68" s="2">
        <v>5210800</v>
      </c>
      <c r="H68" s="4">
        <f t="shared" si="18"/>
        <v>5.2107999999999999</v>
      </c>
      <c r="I68" s="10">
        <f t="shared" si="19"/>
        <v>-3.5500030000000038</v>
      </c>
      <c r="J68" s="6" t="b">
        <f t="shared" si="14"/>
        <v>1</v>
      </c>
      <c r="K68" s="5">
        <f t="shared" si="15"/>
        <v>1.895322426051211E-2</v>
      </c>
      <c r="L68" s="5">
        <f t="shared" si="20"/>
        <v>-1.29474162407654E-2</v>
      </c>
      <c r="M68" s="5">
        <f t="shared" si="21"/>
        <v>-1.756732166942206E-2</v>
      </c>
      <c r="N68" s="4">
        <f t="shared" si="22"/>
        <v>167.1048431519792</v>
      </c>
      <c r="O68" s="4">
        <f t="shared" si="23"/>
        <v>164.01051112864479</v>
      </c>
      <c r="P68" s="5">
        <f t="shared" si="24"/>
        <v>1.8517309043641284E-2</v>
      </c>
      <c r="Q68" s="5">
        <f t="shared" si="16"/>
        <v>-3.3840109271017403E-2</v>
      </c>
      <c r="S68" s="13">
        <f t="shared" si="17"/>
        <v>-1.552826419051912E-2</v>
      </c>
      <c r="T68" s="20" t="b">
        <f t="shared" si="25"/>
        <v>1</v>
      </c>
      <c r="U68" s="13"/>
      <c r="V68" s="20"/>
      <c r="W68" s="13">
        <f t="shared" ref="W68:W131" si="26">(N68-N67)/N67</f>
        <v>-6.5217467769811853E-3</v>
      </c>
    </row>
    <row r="69" spans="1:23" x14ac:dyDescent="0.2">
      <c r="A69" s="1">
        <v>44979</v>
      </c>
      <c r="B69" s="4">
        <v>163.11000100000001</v>
      </c>
      <c r="C69" s="4">
        <v>165</v>
      </c>
      <c r="D69" s="4">
        <v>162.11000100000001</v>
      </c>
      <c r="E69" s="4">
        <v>163.36000100000001</v>
      </c>
      <c r="F69" s="4">
        <v>163.36000100000001</v>
      </c>
      <c r="G69" s="2">
        <v>4343700</v>
      </c>
      <c r="H69" s="4">
        <f t="shared" si="18"/>
        <v>4.3437000000000001</v>
      </c>
      <c r="I69" s="10">
        <f t="shared" si="19"/>
        <v>1.7400060000000224</v>
      </c>
      <c r="J69" s="6" t="b">
        <f t="shared" si="14"/>
        <v>1</v>
      </c>
      <c r="K69" s="5">
        <f t="shared" si="15"/>
        <v>1.7827394868747109E-2</v>
      </c>
      <c r="L69" s="5">
        <f t="shared" si="20"/>
        <v>1.5327079790772608E-3</v>
      </c>
      <c r="M69" s="5">
        <f t="shared" si="21"/>
        <v>-9.9393878787878108E-3</v>
      </c>
      <c r="N69" s="4">
        <f t="shared" si="22"/>
        <v>166.480702793316</v>
      </c>
      <c r="O69" s="4">
        <f t="shared" si="23"/>
        <v>163.95394503050176</v>
      </c>
      <c r="P69" s="5">
        <f t="shared" si="24"/>
        <v>1.5177481356209702E-2</v>
      </c>
      <c r="Q69" s="5">
        <f t="shared" si="16"/>
        <v>-2.6253503979630402E-2</v>
      </c>
      <c r="S69" s="13">
        <f t="shared" si="17"/>
        <v>-8.8941406930163874E-3</v>
      </c>
      <c r="T69" s="20" t="b">
        <f t="shared" si="25"/>
        <v>0</v>
      </c>
      <c r="U69" s="13">
        <f>(E69-E68)/E68</f>
        <v>1.0766031764819833E-2</v>
      </c>
      <c r="V69" s="20"/>
      <c r="W69" s="13">
        <f t="shared" si="26"/>
        <v>-3.735022557637972E-3</v>
      </c>
    </row>
    <row r="70" spans="1:23" x14ac:dyDescent="0.2">
      <c r="A70" s="1">
        <v>44980</v>
      </c>
      <c r="B70" s="4">
        <v>165.28999300000001</v>
      </c>
      <c r="C70" s="4">
        <v>165.470001</v>
      </c>
      <c r="D70" s="4">
        <v>161.570007</v>
      </c>
      <c r="E70" s="4">
        <v>164.11999499999999</v>
      </c>
      <c r="F70" s="4">
        <v>164.11999499999999</v>
      </c>
      <c r="G70" s="2">
        <v>4679400</v>
      </c>
      <c r="H70" s="4">
        <f t="shared" si="18"/>
        <v>4.6794000000000002</v>
      </c>
      <c r="I70" s="10">
        <f t="shared" si="19"/>
        <v>0.75999399999997763</v>
      </c>
      <c r="J70" s="6" t="b">
        <f t="shared" si="14"/>
        <v>0</v>
      </c>
      <c r="K70" s="5">
        <f t="shared" si="15"/>
        <v>2.4138106276123342E-2</v>
      </c>
      <c r="L70" s="5">
        <f t="shared" si="20"/>
        <v>-7.0784563467191928E-3</v>
      </c>
      <c r="M70" s="5">
        <f t="shared" si="21"/>
        <v>-8.1586148053507754E-3</v>
      </c>
      <c r="N70" s="4">
        <f t="shared" si="22"/>
        <v>166.08725149443001</v>
      </c>
      <c r="O70" s="4">
        <f t="shared" si="23"/>
        <v>163.96838415828421</v>
      </c>
      <c r="P70" s="5">
        <f t="shared" si="24"/>
        <v>1.2757555544333015E-2</v>
      </c>
      <c r="Q70" s="5">
        <f t="shared" si="16"/>
        <v>-2.7198020641466845E-2</v>
      </c>
      <c r="S70" s="13">
        <f t="shared" si="17"/>
        <v>-3.7164230780874267E-3</v>
      </c>
      <c r="T70" s="20" t="b">
        <f t="shared" si="25"/>
        <v>0</v>
      </c>
      <c r="U70" s="13">
        <f>(E70-E69)/E69</f>
        <v>4.6522649078581824E-3</v>
      </c>
      <c r="V70" s="20"/>
      <c r="W70" s="13">
        <f t="shared" si="26"/>
        <v>-2.3633447738051522E-3</v>
      </c>
    </row>
    <row r="71" spans="1:23" x14ac:dyDescent="0.2">
      <c r="A71" s="1">
        <v>44981</v>
      </c>
      <c r="B71" s="4">
        <v>160.58999600000001</v>
      </c>
      <c r="C71" s="4">
        <v>162.38999899999999</v>
      </c>
      <c r="D71" s="4">
        <v>159.66000399999999</v>
      </c>
      <c r="E71" s="4">
        <v>162.199997</v>
      </c>
      <c r="F71" s="4">
        <v>162.199997</v>
      </c>
      <c r="G71" s="2">
        <v>6569900</v>
      </c>
      <c r="H71" s="4">
        <f t="shared" si="18"/>
        <v>6.5698999999999996</v>
      </c>
      <c r="I71" s="10">
        <f t="shared" si="19"/>
        <v>-1.9199979999999925</v>
      </c>
      <c r="J71" s="6" t="b">
        <f t="shared" si="14"/>
        <v>0</v>
      </c>
      <c r="K71" s="5">
        <f t="shared" si="15"/>
        <v>1.7098803279498871E-2</v>
      </c>
      <c r="L71" s="5">
        <f t="shared" si="20"/>
        <v>1.0025537331727579E-2</v>
      </c>
      <c r="M71" s="5">
        <f t="shared" si="21"/>
        <v>-1.1700351078885879E-3</v>
      </c>
      <c r="N71" s="4">
        <f t="shared" si="22"/>
        <v>165.43937574535835</v>
      </c>
      <c r="O71" s="4">
        <f t="shared" si="23"/>
        <v>163.81461136191166</v>
      </c>
      <c r="P71" s="5">
        <f t="shared" si="24"/>
        <v>9.8209049455523813E-3</v>
      </c>
      <c r="Q71" s="5">
        <f t="shared" si="16"/>
        <v>-3.4933471667917063E-2</v>
      </c>
      <c r="S71" s="13">
        <f t="shared" si="17"/>
        <v>-1.8431988948337853E-2</v>
      </c>
      <c r="T71" s="20" t="b">
        <f t="shared" si="25"/>
        <v>1</v>
      </c>
      <c r="U71" s="13">
        <f>(E71-E70)/E70</f>
        <v>-1.1698745177271012E-2</v>
      </c>
      <c r="V71" s="20"/>
      <c r="W71" s="13">
        <f t="shared" si="26"/>
        <v>-3.9008156450429697E-3</v>
      </c>
    </row>
    <row r="72" spans="1:23" x14ac:dyDescent="0.2">
      <c r="A72" s="1">
        <v>44984</v>
      </c>
      <c r="B72" s="4">
        <v>163.83999600000001</v>
      </c>
      <c r="C72" s="4">
        <v>164.770004</v>
      </c>
      <c r="D72" s="4">
        <v>162.220001</v>
      </c>
      <c r="E72" s="4">
        <v>163.13999899999999</v>
      </c>
      <c r="F72" s="4">
        <v>163.13999899999999</v>
      </c>
      <c r="G72" s="2">
        <v>6891200</v>
      </c>
      <c r="H72" s="4">
        <f t="shared" si="18"/>
        <v>6.8912000000000004</v>
      </c>
      <c r="I72" s="10">
        <f t="shared" si="19"/>
        <v>0.94000199999999268</v>
      </c>
      <c r="J72" s="6" t="b">
        <f t="shared" si="14"/>
        <v>1</v>
      </c>
      <c r="K72" s="5">
        <f t="shared" si="15"/>
        <v>1.5719411812850401E-2</v>
      </c>
      <c r="L72" s="5">
        <f t="shared" si="20"/>
        <v>-4.2724427312609585E-3</v>
      </c>
      <c r="M72" s="5">
        <f t="shared" si="21"/>
        <v>-9.8926076374921453E-3</v>
      </c>
      <c r="N72" s="4">
        <f t="shared" si="22"/>
        <v>165.05614628779861</v>
      </c>
      <c r="O72" s="4">
        <f t="shared" si="23"/>
        <v>163.7559494173976</v>
      </c>
      <c r="P72" s="5">
        <f t="shared" si="24"/>
        <v>7.8773005407137848E-3</v>
      </c>
      <c r="Q72" s="5">
        <f t="shared" si="16"/>
        <v>-1.7182912309447702E-2</v>
      </c>
      <c r="R72" s="36"/>
      <c r="S72" s="13">
        <f t="shared" si="17"/>
        <v>-1.7336057713336053E-3</v>
      </c>
      <c r="T72" s="20" t="b">
        <f t="shared" si="25"/>
        <v>0</v>
      </c>
      <c r="U72" s="13"/>
      <c r="V72" s="20"/>
      <c r="W72" s="13">
        <f t="shared" si="26"/>
        <v>-2.3164343786547924E-3</v>
      </c>
    </row>
    <row r="73" spans="1:23" x14ac:dyDescent="0.2">
      <c r="A73" s="1">
        <v>44985</v>
      </c>
      <c r="B73" s="4">
        <v>162.529999</v>
      </c>
      <c r="C73" s="4">
        <v>164.449997</v>
      </c>
      <c r="D73" s="4">
        <v>161.529999</v>
      </c>
      <c r="E73" s="4">
        <v>163.61000100000001</v>
      </c>
      <c r="F73" s="4">
        <v>163.61000100000001</v>
      </c>
      <c r="G73" s="2">
        <v>6912600</v>
      </c>
      <c r="H73" s="4">
        <f t="shared" si="18"/>
        <v>6.9126000000000003</v>
      </c>
      <c r="I73" s="10">
        <f t="shared" si="19"/>
        <v>0.47000200000002224</v>
      </c>
      <c r="J73" s="6" t="b">
        <f t="shared" si="14"/>
        <v>0</v>
      </c>
      <c r="K73" s="5">
        <f t="shared" si="15"/>
        <v>1.8077125104173329E-2</v>
      </c>
      <c r="L73" s="5">
        <f t="shared" si="20"/>
        <v>6.6449394366882844E-3</v>
      </c>
      <c r="M73" s="5">
        <f t="shared" si="21"/>
        <v>-5.1079113123971972E-3</v>
      </c>
      <c r="N73" s="4">
        <f t="shared" si="22"/>
        <v>164.81512207316553</v>
      </c>
      <c r="O73" s="4">
        <f t="shared" si="23"/>
        <v>163.74325825066737</v>
      </c>
      <c r="P73" s="5">
        <f t="shared" si="24"/>
        <v>6.5034312932907455E-3</v>
      </c>
      <c r="Q73" s="5">
        <f t="shared" si="16"/>
        <v>-1.9932170251387337E-2</v>
      </c>
      <c r="R73" s="36"/>
      <c r="S73" s="13">
        <f t="shared" si="17"/>
        <v>-2.2153614824460188E-3</v>
      </c>
      <c r="T73" s="20" t="b">
        <f t="shared" si="25"/>
        <v>0</v>
      </c>
      <c r="U73" s="13"/>
      <c r="V73" s="20"/>
      <c r="W73" s="13">
        <f t="shared" si="26"/>
        <v>-1.4602559192968571E-3</v>
      </c>
    </row>
    <row r="74" spans="1:23" x14ac:dyDescent="0.2">
      <c r="A74" s="1">
        <v>44986</v>
      </c>
      <c r="B74" s="4">
        <v>162.990005</v>
      </c>
      <c r="C74" s="4">
        <v>167.979996</v>
      </c>
      <c r="D74" s="4">
        <v>162.979996</v>
      </c>
      <c r="E74" s="4">
        <v>167.35000600000001</v>
      </c>
      <c r="F74" s="4">
        <v>167.35000600000001</v>
      </c>
      <c r="G74" s="2">
        <v>15841200</v>
      </c>
      <c r="H74" s="4">
        <f t="shared" si="18"/>
        <v>15.841200000000001</v>
      </c>
      <c r="I74" s="10">
        <f t="shared" si="19"/>
        <v>3.7400049999999965</v>
      </c>
      <c r="J74" s="6" t="b">
        <f t="shared" si="14"/>
        <v>0</v>
      </c>
      <c r="K74" s="5">
        <f t="shared" si="15"/>
        <v>3.0678611625441443E-2</v>
      </c>
      <c r="L74" s="5">
        <f t="shared" si="20"/>
        <v>2.6750112683290066E-2</v>
      </c>
      <c r="M74" s="5">
        <f t="shared" si="21"/>
        <v>-3.7503870401329946E-3</v>
      </c>
      <c r="N74" s="4">
        <f t="shared" si="22"/>
        <v>165.23760272763795</v>
      </c>
      <c r="O74" s="4">
        <f t="shared" si="23"/>
        <v>164.05688848973978</v>
      </c>
      <c r="P74" s="5">
        <f t="shared" si="24"/>
        <v>7.1455541499494523E-3</v>
      </c>
      <c r="Q74" s="5">
        <f t="shared" si="16"/>
        <v>-1.3662790371990415E-2</v>
      </c>
      <c r="S74" s="13">
        <f t="shared" si="17"/>
        <v>1.6596665813908913E-2</v>
      </c>
      <c r="T74" s="20" t="b">
        <f t="shared" si="25"/>
        <v>0</v>
      </c>
      <c r="U74" s="13"/>
      <c r="V74" s="20"/>
      <c r="W74" s="13">
        <f t="shared" si="26"/>
        <v>2.5633609899270863E-3</v>
      </c>
    </row>
    <row r="75" spans="1:23" x14ac:dyDescent="0.2">
      <c r="A75" s="1">
        <v>44987</v>
      </c>
      <c r="B75" s="4">
        <v>193.11999499999999</v>
      </c>
      <c r="C75" s="4">
        <v>193.91000399999999</v>
      </c>
      <c r="D75" s="4">
        <v>185.199997</v>
      </c>
      <c r="E75" s="4">
        <v>186.58999600000001</v>
      </c>
      <c r="F75" s="4">
        <v>186.58999600000001</v>
      </c>
      <c r="G75" s="2">
        <v>37712500</v>
      </c>
      <c r="H75" s="4">
        <f t="shared" si="18"/>
        <v>37.712499999999999</v>
      </c>
      <c r="I75" s="10">
        <f t="shared" si="19"/>
        <v>19.239990000000006</v>
      </c>
      <c r="J75" s="6" t="b">
        <f t="shared" si="14"/>
        <v>1</v>
      </c>
      <c r="K75" s="5">
        <f t="shared" si="15"/>
        <v>4.7030276139799237E-2</v>
      </c>
      <c r="L75" s="5">
        <f t="shared" si="20"/>
        <v>-3.3813168853903376E-2</v>
      </c>
      <c r="M75" s="5">
        <f t="shared" si="21"/>
        <v>-3.774951188181077E-2</v>
      </c>
      <c r="N75" s="4">
        <f t="shared" si="22"/>
        <v>168.79633493969828</v>
      </c>
      <c r="O75" s="4">
        <f t="shared" si="23"/>
        <v>166.01628914280587</v>
      </c>
      <c r="P75" s="5">
        <f t="shared" si="24"/>
        <v>1.6469823221490962E-2</v>
      </c>
      <c r="Q75" s="5">
        <f t="shared" si="16"/>
        <v>9.7180202793868992E-2</v>
      </c>
      <c r="R75" s="106" t="s">
        <v>131</v>
      </c>
      <c r="S75" s="13">
        <f t="shared" si="17"/>
        <v>0.14878089070638559</v>
      </c>
      <c r="T75" s="20" t="b">
        <f t="shared" si="25"/>
        <v>0</v>
      </c>
      <c r="U75" s="13"/>
      <c r="V75" s="20"/>
      <c r="W75" s="13">
        <f t="shared" si="26"/>
        <v>2.1537060289637658E-2</v>
      </c>
    </row>
    <row r="76" spans="1:23" x14ac:dyDescent="0.2">
      <c r="A76" s="1">
        <v>44988</v>
      </c>
      <c r="B76" s="4">
        <v>188.070007</v>
      </c>
      <c r="C76" s="4">
        <v>189.770004</v>
      </c>
      <c r="D76" s="4">
        <v>184.28999300000001</v>
      </c>
      <c r="E76" s="4">
        <v>186.429993</v>
      </c>
      <c r="F76" s="4">
        <v>186.429993</v>
      </c>
      <c r="G76" s="2">
        <v>12087200</v>
      </c>
      <c r="H76" s="4">
        <f t="shared" si="18"/>
        <v>12.087199999999999</v>
      </c>
      <c r="I76" s="10">
        <f t="shared" si="19"/>
        <v>-0.16000300000001744</v>
      </c>
      <c r="J76" s="6" t="b">
        <f t="shared" si="14"/>
        <v>1</v>
      </c>
      <c r="K76" s="5">
        <f t="shared" si="15"/>
        <v>2.9735803397637494E-2</v>
      </c>
      <c r="L76" s="5">
        <f t="shared" si="20"/>
        <v>-8.7202315040058875E-3</v>
      </c>
      <c r="M76" s="5">
        <f t="shared" si="21"/>
        <v>-1.7600310531689738E-2</v>
      </c>
      <c r="N76" s="4">
        <f t="shared" si="22"/>
        <v>171.73527794974856</v>
      </c>
      <c r="O76" s="4">
        <f t="shared" si="23"/>
        <v>167.79139382604015</v>
      </c>
      <c r="P76" s="5">
        <f t="shared" si="24"/>
        <v>2.2964903721543074E-2</v>
      </c>
      <c r="Q76" s="5">
        <f t="shared" si="16"/>
        <v>7.3105043996406369E-2</v>
      </c>
      <c r="R76" s="106"/>
      <c r="S76" s="13">
        <f t="shared" si="17"/>
        <v>0.10501468460969664</v>
      </c>
      <c r="T76" s="20" t="b">
        <f t="shared" si="25"/>
        <v>1</v>
      </c>
      <c r="U76" s="13"/>
      <c r="V76" s="20"/>
      <c r="W76" s="13">
        <f t="shared" si="26"/>
        <v>1.741117786177173E-2</v>
      </c>
    </row>
    <row r="77" spans="1:23" x14ac:dyDescent="0.2">
      <c r="A77" s="1">
        <v>44991</v>
      </c>
      <c r="B77" s="4">
        <v>185.070007</v>
      </c>
      <c r="C77" s="4">
        <v>189</v>
      </c>
      <c r="D77" s="4">
        <v>183.63000500000001</v>
      </c>
      <c r="E77" s="4">
        <v>183.800003</v>
      </c>
      <c r="F77" s="4">
        <v>183.800003</v>
      </c>
      <c r="G77" s="2">
        <v>10770300</v>
      </c>
      <c r="H77" s="4">
        <f t="shared" si="18"/>
        <v>10.770300000000001</v>
      </c>
      <c r="I77" s="10">
        <f t="shared" si="19"/>
        <v>-2.6299899999999923</v>
      </c>
      <c r="J77" s="6" t="b">
        <f t="shared" si="14"/>
        <v>1</v>
      </c>
      <c r="K77" s="5">
        <f t="shared" si="15"/>
        <v>2.9243559624147417E-2</v>
      </c>
      <c r="L77" s="5">
        <f t="shared" si="20"/>
        <v>-6.8622896847893898E-3</v>
      </c>
      <c r="M77" s="5">
        <f t="shared" si="21"/>
        <v>-2.7513211640211619E-2</v>
      </c>
      <c r="N77" s="4">
        <f t="shared" si="22"/>
        <v>173.74606545812381</v>
      </c>
      <c r="O77" s="4">
        <f t="shared" si="23"/>
        <v>169.18344679768884</v>
      </c>
      <c r="P77" s="5">
        <f t="shared" si="24"/>
        <v>2.6260270403272206E-2</v>
      </c>
      <c r="Q77" s="5">
        <f t="shared" si="16"/>
        <v>5.6887271178284175E-2</v>
      </c>
      <c r="R77" s="106"/>
      <c r="S77" s="13">
        <f t="shared" si="17"/>
        <v>8.779441710898879E-2</v>
      </c>
      <c r="T77" s="20" t="b">
        <f t="shared" si="25"/>
        <v>1</v>
      </c>
      <c r="U77" s="13"/>
      <c r="V77" s="20"/>
      <c r="W77" s="13">
        <f t="shared" si="26"/>
        <v>1.1708645610738295E-2</v>
      </c>
    </row>
    <row r="78" spans="1:23" x14ac:dyDescent="0.2">
      <c r="A78" s="1">
        <v>44992</v>
      </c>
      <c r="B78" s="4">
        <v>184.46000699999999</v>
      </c>
      <c r="C78" s="4">
        <v>186.16000399999999</v>
      </c>
      <c r="D78" s="4">
        <v>183.029999</v>
      </c>
      <c r="E78" s="4">
        <v>183.320007</v>
      </c>
      <c r="F78" s="4">
        <v>183.320007</v>
      </c>
      <c r="G78" s="2">
        <v>9024300</v>
      </c>
      <c r="H78" s="4">
        <f t="shared" si="18"/>
        <v>9.0243000000000002</v>
      </c>
      <c r="I78" s="10">
        <f t="shared" si="19"/>
        <v>-0.47999599999999987</v>
      </c>
      <c r="J78" s="6" t="b">
        <f t="shared" si="14"/>
        <v>1</v>
      </c>
      <c r="K78" s="5">
        <f t="shared" si="15"/>
        <v>1.7101049101792231E-2</v>
      </c>
      <c r="L78" s="5">
        <f t="shared" si="20"/>
        <v>-6.1802014352085894E-3</v>
      </c>
      <c r="M78" s="5">
        <f t="shared" si="21"/>
        <v>-1.5255677583676797E-2</v>
      </c>
      <c r="N78" s="4">
        <f t="shared" si="22"/>
        <v>175.34172238176984</v>
      </c>
      <c r="O78" s="4">
        <f t="shared" si="23"/>
        <v>170.41271290223764</v>
      </c>
      <c r="P78" s="5">
        <f t="shared" si="24"/>
        <v>2.8110876365183141E-2</v>
      </c>
      <c r="Q78" s="5">
        <f t="shared" si="16"/>
        <v>4.3847388481165664E-2</v>
      </c>
      <c r="R78" s="106"/>
      <c r="S78" s="13">
        <f t="shared" si="17"/>
        <v>6.1698273926359667E-2</v>
      </c>
      <c r="T78" s="20" t="b">
        <f t="shared" si="25"/>
        <v>1</v>
      </c>
      <c r="U78" s="13"/>
      <c r="V78" s="20"/>
      <c r="W78" s="13">
        <f t="shared" si="26"/>
        <v>9.183844937372794E-3</v>
      </c>
    </row>
    <row r="79" spans="1:23" x14ac:dyDescent="0.2">
      <c r="A79" s="1">
        <v>44993</v>
      </c>
      <c r="B79" s="4">
        <v>183.300003</v>
      </c>
      <c r="C79" s="4">
        <v>184.89999399999999</v>
      </c>
      <c r="D79" s="4">
        <v>181.800003</v>
      </c>
      <c r="E79" s="4">
        <v>182.949997</v>
      </c>
      <c r="F79" s="4">
        <v>182.949997</v>
      </c>
      <c r="G79" s="2">
        <v>6749100</v>
      </c>
      <c r="H79" s="4">
        <f t="shared" si="18"/>
        <v>6.7491000000000003</v>
      </c>
      <c r="I79" s="10">
        <f t="shared" si="19"/>
        <v>-0.37001000000000772</v>
      </c>
      <c r="J79" s="6" t="b">
        <f t="shared" si="14"/>
        <v>1</v>
      </c>
      <c r="K79" s="5">
        <f t="shared" si="15"/>
        <v>1.7051655384186043E-2</v>
      </c>
      <c r="L79" s="5">
        <f t="shared" si="20"/>
        <v>-1.9094707816235418E-3</v>
      </c>
      <c r="M79" s="5">
        <f t="shared" si="21"/>
        <v>-1.0546225328703885E-2</v>
      </c>
      <c r="N79" s="4">
        <f t="shared" si="22"/>
        <v>176.60976815147487</v>
      </c>
      <c r="O79" s="4">
        <f t="shared" si="23"/>
        <v>171.50291151943438</v>
      </c>
      <c r="P79" s="5">
        <f t="shared" si="24"/>
        <v>2.8916048560011898E-2</v>
      </c>
      <c r="Q79" s="5">
        <f t="shared" si="16"/>
        <v>2.9388152778013786E-2</v>
      </c>
      <c r="R79" s="106"/>
      <c r="S79" s="13">
        <f t="shared" si="17"/>
        <v>4.6940924815748325E-2</v>
      </c>
      <c r="T79" s="20" t="b">
        <f t="shared" si="25"/>
        <v>1</v>
      </c>
      <c r="U79" s="13"/>
      <c r="V79" s="20"/>
      <c r="W79" s="13">
        <f t="shared" si="26"/>
        <v>7.231854190094711E-3</v>
      </c>
    </row>
    <row r="80" spans="1:23" x14ac:dyDescent="0.2">
      <c r="A80" s="1">
        <v>44994</v>
      </c>
      <c r="B80" s="4">
        <v>183.10000600000001</v>
      </c>
      <c r="C80" s="4">
        <v>183.83999600000001</v>
      </c>
      <c r="D80" s="4">
        <v>178.53999300000001</v>
      </c>
      <c r="E80" s="4">
        <v>178.720001</v>
      </c>
      <c r="F80" s="4">
        <v>178.720001</v>
      </c>
      <c r="G80" s="2">
        <v>7102400</v>
      </c>
      <c r="H80" s="4">
        <f t="shared" si="18"/>
        <v>7.1024000000000003</v>
      </c>
      <c r="I80" s="10">
        <f t="shared" si="19"/>
        <v>-4.2299959999999999</v>
      </c>
      <c r="J80" s="6" t="b">
        <f t="shared" si="14"/>
        <v>1</v>
      </c>
      <c r="K80" s="5">
        <f t="shared" si="15"/>
        <v>2.9685242566353208E-2</v>
      </c>
      <c r="L80" s="5">
        <f t="shared" si="20"/>
        <v>-2.3921380974722694E-2</v>
      </c>
      <c r="M80" s="5">
        <f t="shared" si="21"/>
        <v>-2.7850278021111449E-2</v>
      </c>
      <c r="N80" s="4">
        <f t="shared" si="22"/>
        <v>176.96147362622906</v>
      </c>
      <c r="O80" s="4">
        <f t="shared" si="23"/>
        <v>172.13048451774443</v>
      </c>
      <c r="P80" s="5">
        <f t="shared" si="24"/>
        <v>2.7299665907441817E-2</v>
      </c>
      <c r="Q80" s="5">
        <f t="shared" si="16"/>
        <v>8.9201301358115392E-3</v>
      </c>
      <c r="R80" s="106"/>
      <c r="S80" s="13">
        <f t="shared" si="17"/>
        <v>3.8870168928969752E-2</v>
      </c>
      <c r="T80" s="20" t="b">
        <f t="shared" si="25"/>
        <v>1</v>
      </c>
      <c r="U80" s="13"/>
      <c r="V80" s="20"/>
      <c r="W80" s="13">
        <f t="shared" si="26"/>
        <v>1.991427079234635E-3</v>
      </c>
    </row>
    <row r="81" spans="1:23" x14ac:dyDescent="0.2">
      <c r="A81" s="1">
        <v>44995</v>
      </c>
      <c r="B81" s="4">
        <v>178.5</v>
      </c>
      <c r="C81" s="4">
        <v>179.36000100000001</v>
      </c>
      <c r="D81" s="4">
        <v>171.71000699999999</v>
      </c>
      <c r="E81" s="4">
        <v>173.179993</v>
      </c>
      <c r="F81" s="4">
        <v>173.179993</v>
      </c>
      <c r="G81" s="2">
        <v>14109000</v>
      </c>
      <c r="H81" s="4">
        <f t="shared" si="18"/>
        <v>14.109</v>
      </c>
      <c r="I81" s="10">
        <f t="shared" si="19"/>
        <v>-5.5400080000000003</v>
      </c>
      <c r="J81" s="6" t="b">
        <f t="shared" si="14"/>
        <v>1</v>
      </c>
      <c r="K81" s="5">
        <f t="shared" si="15"/>
        <v>4.4551823936504885E-2</v>
      </c>
      <c r="L81" s="5">
        <f t="shared" si="20"/>
        <v>-2.9803960784313747E-2</v>
      </c>
      <c r="M81" s="5">
        <f t="shared" si="21"/>
        <v>-3.445588740825227E-2</v>
      </c>
      <c r="N81" s="4">
        <f t="shared" si="22"/>
        <v>176.33122685519089</v>
      </c>
      <c r="O81" s="4">
        <f t="shared" si="23"/>
        <v>172.22174612489709</v>
      </c>
      <c r="P81" s="5">
        <f t="shared" si="24"/>
        <v>2.330546213274317E-2</v>
      </c>
      <c r="Q81" s="5">
        <f t="shared" si="16"/>
        <v>-2.6207609041284569E-2</v>
      </c>
      <c r="S81" s="13">
        <f t="shared" si="17"/>
        <v>1.7176618111416252E-2</v>
      </c>
      <c r="T81" s="20" t="b">
        <f t="shared" si="25"/>
        <v>1</v>
      </c>
      <c r="U81" s="13"/>
      <c r="V81" s="20"/>
      <c r="W81" s="13">
        <f t="shared" si="26"/>
        <v>-3.5614914259210757E-3</v>
      </c>
    </row>
    <row r="82" spans="1:23" x14ac:dyDescent="0.2">
      <c r="A82" s="1">
        <v>44998</v>
      </c>
      <c r="B82" s="4">
        <v>171</v>
      </c>
      <c r="C82" s="4">
        <v>177.10000600000001</v>
      </c>
      <c r="D82" s="4">
        <v>170</v>
      </c>
      <c r="E82" s="4">
        <v>175.509995</v>
      </c>
      <c r="F82" s="4">
        <v>175.509995</v>
      </c>
      <c r="G82" s="2">
        <v>9154800</v>
      </c>
      <c r="H82" s="4">
        <f t="shared" si="18"/>
        <v>9.1547999999999998</v>
      </c>
      <c r="I82" s="10">
        <f t="shared" si="19"/>
        <v>2.3300020000000075</v>
      </c>
      <c r="J82" s="6" t="b">
        <f t="shared" si="14"/>
        <v>0</v>
      </c>
      <c r="K82" s="5">
        <f t="shared" si="15"/>
        <v>4.1764741176470631E-2</v>
      </c>
      <c r="L82" s="5">
        <f t="shared" si="20"/>
        <v>2.6374239766081893E-2</v>
      </c>
      <c r="M82" s="5">
        <f t="shared" si="21"/>
        <v>-8.9780403508286956E-3</v>
      </c>
      <c r="N82" s="4">
        <f t="shared" si="22"/>
        <v>176.19435487932574</v>
      </c>
      <c r="O82" s="4">
        <f t="shared" si="23"/>
        <v>172.50768080968865</v>
      </c>
      <c r="P82" s="5">
        <f t="shared" si="24"/>
        <v>2.0923905718557609E-2</v>
      </c>
      <c r="Q82" s="5">
        <f t="shared" si="16"/>
        <v>-3.515637537631789E-2</v>
      </c>
      <c r="S82" s="13">
        <f t="shared" si="17"/>
        <v>5.140068881857981E-3</v>
      </c>
      <c r="T82" s="20" t="b">
        <f t="shared" si="25"/>
        <v>0</v>
      </c>
      <c r="U82" s="13"/>
      <c r="V82" s="20"/>
      <c r="W82" s="13">
        <f t="shared" si="26"/>
        <v>-7.7622085609120063E-4</v>
      </c>
    </row>
    <row r="83" spans="1:23" x14ac:dyDescent="0.2">
      <c r="A83" s="1">
        <v>44999</v>
      </c>
      <c r="B83" s="4">
        <v>180</v>
      </c>
      <c r="C83" s="4">
        <v>185.30999800000001</v>
      </c>
      <c r="D83" s="4">
        <v>179.11000100000001</v>
      </c>
      <c r="E83" s="4">
        <v>182.88999899999999</v>
      </c>
      <c r="F83" s="4">
        <v>182.88999899999999</v>
      </c>
      <c r="G83" s="2">
        <v>10138100</v>
      </c>
      <c r="H83" s="4">
        <f t="shared" si="18"/>
        <v>10.1381</v>
      </c>
      <c r="I83" s="10">
        <f t="shared" si="19"/>
        <v>7.3800039999999854</v>
      </c>
      <c r="J83" s="6" t="b">
        <f t="shared" si="14"/>
        <v>0</v>
      </c>
      <c r="K83" s="5">
        <f t="shared" si="15"/>
        <v>3.4615582409605349E-2</v>
      </c>
      <c r="L83" s="5">
        <f t="shared" si="20"/>
        <v>1.6055549999999939E-2</v>
      </c>
      <c r="M83" s="5">
        <f t="shared" si="21"/>
        <v>-1.3059192845061809E-2</v>
      </c>
      <c r="N83" s="4">
        <f t="shared" si="22"/>
        <v>177.3102955661048</v>
      </c>
      <c r="O83" s="4">
        <f t="shared" si="23"/>
        <v>173.41049108710703</v>
      </c>
      <c r="P83" s="5">
        <f t="shared" si="24"/>
        <v>2.1994235961012434E-2</v>
      </c>
      <c r="Q83" s="5">
        <f t="shared" si="16"/>
        <v>1.0150033466185536E-2</v>
      </c>
      <c r="S83" s="13">
        <f t="shared" si="17"/>
        <v>4.5116965195699882E-2</v>
      </c>
      <c r="T83" s="20" t="b">
        <f t="shared" si="25"/>
        <v>0</v>
      </c>
      <c r="U83" s="13"/>
      <c r="V83" s="20"/>
      <c r="W83" s="13">
        <f t="shared" si="26"/>
        <v>6.3335779829232037E-3</v>
      </c>
    </row>
    <row r="84" spans="1:23" x14ac:dyDescent="0.2">
      <c r="A84" s="1">
        <v>45000</v>
      </c>
      <c r="B84" s="4">
        <v>179.16000399999999</v>
      </c>
      <c r="C84" s="4">
        <v>183.86000100000001</v>
      </c>
      <c r="D84" s="4">
        <v>178.21000699999999</v>
      </c>
      <c r="E84" s="4">
        <v>182.91000399999999</v>
      </c>
      <c r="F84" s="4">
        <v>182.91000399999999</v>
      </c>
      <c r="G84" s="2">
        <v>7716900</v>
      </c>
      <c r="H84" s="4">
        <f t="shared" si="18"/>
        <v>7.7168999999999999</v>
      </c>
      <c r="I84" s="10">
        <f t="shared" si="19"/>
        <v>2.0004999999997608E-2</v>
      </c>
      <c r="J84" s="6" t="b">
        <f t="shared" si="14"/>
        <v>0</v>
      </c>
      <c r="K84" s="5">
        <f t="shared" si="15"/>
        <v>3.1704134325071999E-2</v>
      </c>
      <c r="L84" s="5">
        <f t="shared" si="20"/>
        <v>2.0931010919155821E-2</v>
      </c>
      <c r="M84" s="5">
        <f t="shared" si="21"/>
        <v>-5.1669585273200593E-3</v>
      </c>
      <c r="N84" s="4">
        <f t="shared" si="22"/>
        <v>178.24358030508733</v>
      </c>
      <c r="O84" s="4">
        <f t="shared" si="23"/>
        <v>174.23653568822817</v>
      </c>
      <c r="P84" s="5">
        <f t="shared" si="24"/>
        <v>2.2480723344989916E-2</v>
      </c>
      <c r="Q84" s="5">
        <f t="shared" si="16"/>
        <v>-1.8835632133218613E-4</v>
      </c>
      <c r="S84" s="13">
        <f t="shared" si="17"/>
        <v>3.150980632962732E-2</v>
      </c>
      <c r="T84" s="20" t="b">
        <f t="shared" si="25"/>
        <v>0</v>
      </c>
      <c r="U84" s="13"/>
      <c r="V84" s="20"/>
      <c r="W84" s="13">
        <f t="shared" si="26"/>
        <v>5.2635676682101576E-3</v>
      </c>
    </row>
    <row r="85" spans="1:23" x14ac:dyDescent="0.2">
      <c r="A85" s="1">
        <v>45001</v>
      </c>
      <c r="B85" s="4">
        <v>183.300003</v>
      </c>
      <c r="C85" s="4">
        <v>187.64999399999999</v>
      </c>
      <c r="D85" s="4">
        <v>182.979996</v>
      </c>
      <c r="E85" s="4">
        <v>187.300003</v>
      </c>
      <c r="F85" s="4">
        <v>187.300003</v>
      </c>
      <c r="G85" s="2">
        <v>8369500</v>
      </c>
      <c r="H85" s="4">
        <f t="shared" si="18"/>
        <v>8.3695000000000004</v>
      </c>
      <c r="I85" s="10">
        <f t="shared" si="19"/>
        <v>4.3899990000000173</v>
      </c>
      <c r="J85" s="6" t="b">
        <f t="shared" si="14"/>
        <v>0</v>
      </c>
      <c r="K85" s="5">
        <f t="shared" si="15"/>
        <v>2.5521904591144447E-2</v>
      </c>
      <c r="L85" s="5">
        <f t="shared" si="20"/>
        <v>2.1822149124569298E-2</v>
      </c>
      <c r="M85" s="5">
        <f t="shared" si="21"/>
        <v>-1.8651266250506175E-3</v>
      </c>
      <c r="N85" s="4">
        <f t="shared" si="22"/>
        <v>179.75298408757277</v>
      </c>
      <c r="O85" s="4">
        <f t="shared" si="23"/>
        <v>175.37248936751269</v>
      </c>
      <c r="P85" s="5">
        <f t="shared" si="24"/>
        <v>2.4369524335273222E-2</v>
      </c>
      <c r="Q85" s="5">
        <f t="shared" si="16"/>
        <v>1.7952480337433963E-2</v>
      </c>
      <c r="S85" s="13">
        <f t="shared" si="17"/>
        <v>4.3932566418924797E-2</v>
      </c>
      <c r="T85" s="20" t="b">
        <f t="shared" si="25"/>
        <v>0</v>
      </c>
      <c r="U85" s="13"/>
      <c r="V85" s="20"/>
      <c r="W85" s="13">
        <f t="shared" si="26"/>
        <v>8.4682083915835413E-3</v>
      </c>
    </row>
    <row r="86" spans="1:23" x14ac:dyDescent="0.2">
      <c r="A86" s="1">
        <v>45002</v>
      </c>
      <c r="B86" s="4">
        <v>186.03999300000001</v>
      </c>
      <c r="C86" s="4">
        <v>187.66000399999999</v>
      </c>
      <c r="D86" s="4">
        <v>184.179993</v>
      </c>
      <c r="E86" s="4">
        <v>184.85000600000001</v>
      </c>
      <c r="F86" s="4">
        <v>184.85000600000001</v>
      </c>
      <c r="G86" s="2">
        <v>10493300</v>
      </c>
      <c r="H86" s="4">
        <f t="shared" si="18"/>
        <v>10.4933</v>
      </c>
      <c r="I86" s="10">
        <f t="shared" si="19"/>
        <v>-2.4499969999999962</v>
      </c>
      <c r="J86" s="6" t="b">
        <f t="shared" si="14"/>
        <v>1</v>
      </c>
      <c r="K86" s="5">
        <f t="shared" si="15"/>
        <v>1.8894620112185533E-2</v>
      </c>
      <c r="L86" s="5">
        <f t="shared" si="20"/>
        <v>-6.3964042398131143E-3</v>
      </c>
      <c r="M86" s="5">
        <f t="shared" si="21"/>
        <v>-1.4973877971354936E-2</v>
      </c>
      <c r="N86" s="4">
        <f t="shared" si="22"/>
        <v>180.60248773964398</v>
      </c>
      <c r="O86" s="4">
        <f t="shared" si="23"/>
        <v>176.19662124859855</v>
      </c>
      <c r="P86" s="5">
        <f t="shared" si="24"/>
        <v>2.4395380961733562E-2</v>
      </c>
      <c r="Q86" s="5">
        <f t="shared" si="16"/>
        <v>1.980872636435297E-2</v>
      </c>
      <c r="S86" s="13">
        <f t="shared" si="17"/>
        <v>3.9077624836099188E-2</v>
      </c>
      <c r="T86" s="20" t="b">
        <f t="shared" si="25"/>
        <v>1</v>
      </c>
      <c r="U86" s="13"/>
      <c r="V86" s="20"/>
      <c r="W86" s="13">
        <f t="shared" si="26"/>
        <v>4.7259502054071145E-3</v>
      </c>
    </row>
    <row r="87" spans="1:23" x14ac:dyDescent="0.2">
      <c r="A87" s="1">
        <v>45005</v>
      </c>
      <c r="B87" s="4">
        <v>184.21000699999999</v>
      </c>
      <c r="C87" s="4">
        <v>185.520004</v>
      </c>
      <c r="D87" s="4">
        <v>182.64999399999999</v>
      </c>
      <c r="E87" s="4">
        <v>185.25</v>
      </c>
      <c r="F87" s="4">
        <v>185.25</v>
      </c>
      <c r="G87" s="2">
        <v>5513200</v>
      </c>
      <c r="H87" s="4">
        <f t="shared" si="18"/>
        <v>5.5132000000000003</v>
      </c>
      <c r="I87" s="10">
        <f t="shared" si="19"/>
        <v>0.39999399999999241</v>
      </c>
      <c r="J87" s="6" t="b">
        <f t="shared" si="14"/>
        <v>0</v>
      </c>
      <c r="K87" s="5">
        <f t="shared" si="15"/>
        <v>1.5713167775959564E-2</v>
      </c>
      <c r="L87" s="5">
        <f t="shared" si="20"/>
        <v>5.6456922017271826E-3</v>
      </c>
      <c r="M87" s="5">
        <f t="shared" si="21"/>
        <v>-1.4553902230403149E-3</v>
      </c>
      <c r="N87" s="4">
        <f t="shared" si="22"/>
        <v>181.37707311636998</v>
      </c>
      <c r="O87" s="4">
        <f t="shared" si="23"/>
        <v>176.98387157480738</v>
      </c>
      <c r="P87" s="5">
        <f t="shared" si="24"/>
        <v>2.4221371897119343E-2</v>
      </c>
      <c r="Q87" s="5">
        <f t="shared" si="16"/>
        <v>7.018091436580368E-3</v>
      </c>
      <c r="S87" s="13">
        <f t="shared" si="17"/>
        <v>2.2841535660749944E-2</v>
      </c>
      <c r="T87" s="20" t="b">
        <f t="shared" si="25"/>
        <v>0</v>
      </c>
      <c r="U87" s="13"/>
      <c r="V87" s="20"/>
      <c r="W87" s="13">
        <f t="shared" si="26"/>
        <v>4.2888964953940656E-3</v>
      </c>
    </row>
    <row r="88" spans="1:23" x14ac:dyDescent="0.2">
      <c r="A88" s="1">
        <v>45006</v>
      </c>
      <c r="B88" s="4">
        <v>185.86999499999999</v>
      </c>
      <c r="C88" s="4">
        <v>189.279999</v>
      </c>
      <c r="D88" s="4">
        <v>184.88999899999999</v>
      </c>
      <c r="E88" s="4">
        <v>188.679993</v>
      </c>
      <c r="F88" s="4">
        <v>188.679993</v>
      </c>
      <c r="G88" s="2">
        <v>6982000</v>
      </c>
      <c r="H88" s="4">
        <f t="shared" si="18"/>
        <v>6.9820000000000002</v>
      </c>
      <c r="I88" s="10">
        <f t="shared" si="19"/>
        <v>3.4299929999999961</v>
      </c>
      <c r="J88" s="6" t="b">
        <f t="shared" si="14"/>
        <v>0</v>
      </c>
      <c r="K88" s="5">
        <f t="shared" si="15"/>
        <v>2.374384782164456E-2</v>
      </c>
      <c r="L88" s="5">
        <f t="shared" si="20"/>
        <v>1.5118082937485459E-2</v>
      </c>
      <c r="M88" s="5">
        <f t="shared" si="21"/>
        <v>-3.1699387318784144E-3</v>
      </c>
      <c r="N88" s="4">
        <f t="shared" si="22"/>
        <v>182.59422643030831</v>
      </c>
      <c r="O88" s="4">
        <f t="shared" si="23"/>
        <v>178.00092561178064</v>
      </c>
      <c r="P88" s="5">
        <f t="shared" si="24"/>
        <v>2.515578344576418E-2</v>
      </c>
      <c r="Q88" s="5">
        <f t="shared" si="16"/>
        <v>1.2573084125241593E-2</v>
      </c>
      <c r="S88" s="13">
        <f t="shared" si="17"/>
        <v>3.6615465343004625E-2</v>
      </c>
      <c r="T88" s="20" t="b">
        <f t="shared" si="25"/>
        <v>0</v>
      </c>
      <c r="U88" s="13">
        <f>(E88-E87)/E87</f>
        <v>1.8515481781376499E-2</v>
      </c>
      <c r="V88" s="20"/>
      <c r="W88" s="13">
        <f t="shared" si="26"/>
        <v>6.7106238568388991E-3</v>
      </c>
    </row>
    <row r="89" spans="1:23" x14ac:dyDescent="0.2">
      <c r="A89" s="1">
        <v>45007</v>
      </c>
      <c r="B89" s="4">
        <v>190</v>
      </c>
      <c r="C89" s="4">
        <v>191.44000199999999</v>
      </c>
      <c r="D89" s="4">
        <v>186.41000399999999</v>
      </c>
      <c r="E89" s="4">
        <v>186.509995</v>
      </c>
      <c r="F89" s="4">
        <v>186.509995</v>
      </c>
      <c r="G89" s="2">
        <v>6575600</v>
      </c>
      <c r="H89" s="4">
        <f t="shared" si="18"/>
        <v>6.5755999999999997</v>
      </c>
      <c r="I89" s="10">
        <f t="shared" si="19"/>
        <v>-2.1699979999999925</v>
      </c>
      <c r="J89" s="6" t="b">
        <f t="shared" si="14"/>
        <v>1</v>
      </c>
      <c r="K89" s="5">
        <f t="shared" si="15"/>
        <v>2.6983519618399916E-2</v>
      </c>
      <c r="L89" s="5">
        <f t="shared" si="20"/>
        <v>-1.8368447368421033E-2</v>
      </c>
      <c r="M89" s="5">
        <f t="shared" si="21"/>
        <v>-2.5752230194815758E-2</v>
      </c>
      <c r="N89" s="4">
        <f t="shared" si="22"/>
        <v>183.24685452525694</v>
      </c>
      <c r="O89" s="4">
        <f t="shared" si="23"/>
        <v>178.74084468901711</v>
      </c>
      <c r="P89" s="5">
        <f t="shared" si="24"/>
        <v>2.4589834559036114E-2</v>
      </c>
      <c r="Q89" s="5">
        <f t="shared" si="16"/>
        <v>1.7261684971007638E-2</v>
      </c>
      <c r="S89" s="13">
        <f t="shared" si="17"/>
        <v>4.4710985604469379E-2</v>
      </c>
      <c r="T89" s="20" t="b">
        <f t="shared" si="25"/>
        <v>1</v>
      </c>
      <c r="U89" s="13">
        <f>(E89-E88)/E88</f>
        <v>-1.1500943822909684E-2</v>
      </c>
      <c r="V89" s="20"/>
      <c r="W89" s="13">
        <f t="shared" si="26"/>
        <v>3.5741989640494846E-3</v>
      </c>
    </row>
    <row r="90" spans="1:23" x14ac:dyDescent="0.2">
      <c r="A90" s="1">
        <v>45008</v>
      </c>
      <c r="B90" s="4">
        <v>187.39999399999999</v>
      </c>
      <c r="C90" s="4">
        <v>190.55999800000001</v>
      </c>
      <c r="D90" s="4">
        <v>185.58000200000001</v>
      </c>
      <c r="E90" s="4">
        <v>187.44000199999999</v>
      </c>
      <c r="F90" s="4">
        <v>187.44000199999999</v>
      </c>
      <c r="G90" s="2">
        <v>8685000</v>
      </c>
      <c r="H90" s="4">
        <f t="shared" si="18"/>
        <v>8.6850000000000005</v>
      </c>
      <c r="I90" s="10">
        <f t="shared" si="19"/>
        <v>0.93000699999998915</v>
      </c>
      <c r="J90" s="6" t="b">
        <f t="shared" si="14"/>
        <v>1</v>
      </c>
      <c r="K90" s="5">
        <f t="shared" si="15"/>
        <v>2.6834766388244783E-2</v>
      </c>
      <c r="L90" s="5">
        <f t="shared" si="20"/>
        <v>2.1348986809466102E-4</v>
      </c>
      <c r="M90" s="5">
        <f t="shared" si="21"/>
        <v>-1.6372775150847844E-2</v>
      </c>
      <c r="N90" s="4">
        <f t="shared" si="22"/>
        <v>183.94571243771412</v>
      </c>
      <c r="O90" s="4">
        <f t="shared" si="23"/>
        <v>179.4972931508417</v>
      </c>
      <c r="P90" s="5">
        <f t="shared" si="24"/>
        <v>2.4183326851821577E-2</v>
      </c>
      <c r="Q90" s="5">
        <f t="shared" si="16"/>
        <v>8.8846298216343211E-3</v>
      </c>
      <c r="S90" s="13">
        <f t="shared" si="17"/>
        <v>3.5957813175588695E-2</v>
      </c>
      <c r="T90" s="20" t="b">
        <f t="shared" si="25"/>
        <v>0</v>
      </c>
      <c r="U90" s="13">
        <f>(E90-E89)/E89</f>
        <v>4.9863654760163882E-3</v>
      </c>
      <c r="V90" s="20"/>
      <c r="W90" s="13">
        <f t="shared" si="26"/>
        <v>3.8137512060861158E-3</v>
      </c>
    </row>
    <row r="91" spans="1:23" x14ac:dyDescent="0.2">
      <c r="A91" s="1">
        <v>45009</v>
      </c>
      <c r="B91" s="4">
        <v>186.5</v>
      </c>
      <c r="C91" s="4">
        <v>190.320007</v>
      </c>
      <c r="D91" s="4">
        <v>186.08999600000001</v>
      </c>
      <c r="E91" s="4">
        <v>190.05999800000001</v>
      </c>
      <c r="F91" s="4">
        <v>190.05999800000001</v>
      </c>
      <c r="G91" s="2">
        <v>6102700</v>
      </c>
      <c r="H91" s="4">
        <f t="shared" si="18"/>
        <v>6.1026999999999996</v>
      </c>
      <c r="I91" s="10">
        <f t="shared" si="19"/>
        <v>2.6199960000000146</v>
      </c>
      <c r="J91" s="6" t="b">
        <f t="shared" si="14"/>
        <v>0</v>
      </c>
      <c r="K91" s="5">
        <f t="shared" si="15"/>
        <v>2.2730996243344483E-2</v>
      </c>
      <c r="L91" s="5">
        <f t="shared" si="20"/>
        <v>1.9088461126005402E-2</v>
      </c>
      <c r="M91" s="5">
        <f t="shared" si="21"/>
        <v>-1.3661674571081568E-3</v>
      </c>
      <c r="N91" s="4">
        <f t="shared" si="22"/>
        <v>184.96476003142843</v>
      </c>
      <c r="O91" s="4">
        <f t="shared" si="23"/>
        <v>180.41578922468156</v>
      </c>
      <c r="P91" s="5">
        <f t="shared" si="24"/>
        <v>2.4593716154222695E-2</v>
      </c>
      <c r="Q91" s="5">
        <f t="shared" si="16"/>
        <v>6.0835154133165262E-3</v>
      </c>
      <c r="S91" s="13">
        <f t="shared" si="17"/>
        <v>2.8952796022667437E-2</v>
      </c>
      <c r="T91" s="20" t="b">
        <f t="shared" si="25"/>
        <v>0</v>
      </c>
      <c r="U91" s="13">
        <f>(E91-E90)/E90</f>
        <v>1.3977784742021155E-2</v>
      </c>
      <c r="V91" s="20">
        <f>(E91-E88)/E88</f>
        <v>7.3139975153593065E-3</v>
      </c>
      <c r="W91" s="13">
        <f t="shared" si="26"/>
        <v>5.5399366487509987E-3</v>
      </c>
    </row>
    <row r="92" spans="1:23" x14ac:dyDescent="0.2">
      <c r="A92" s="1">
        <v>45012</v>
      </c>
      <c r="B92" s="4">
        <v>188.91999799999999</v>
      </c>
      <c r="C92" s="4">
        <v>192.11000100000001</v>
      </c>
      <c r="D92" s="4">
        <v>188.91000399999999</v>
      </c>
      <c r="E92" s="4">
        <v>191.259995</v>
      </c>
      <c r="F92" s="4">
        <v>191.259995</v>
      </c>
      <c r="G92" s="2">
        <v>7776500</v>
      </c>
      <c r="H92" s="4">
        <f t="shared" si="18"/>
        <v>7.7765000000000004</v>
      </c>
      <c r="I92" s="10">
        <f t="shared" si="19"/>
        <v>1.1999969999999962</v>
      </c>
      <c r="J92" s="6" t="b">
        <f t="shared" si="14"/>
        <v>0</v>
      </c>
      <c r="K92" s="5">
        <f t="shared" si="15"/>
        <v>1.6939267017325482E-2</v>
      </c>
      <c r="L92" s="5">
        <f t="shared" si="20"/>
        <v>1.238617946629457E-2</v>
      </c>
      <c r="M92" s="5">
        <f t="shared" si="21"/>
        <v>-4.4245796448671481E-3</v>
      </c>
      <c r="N92" s="4">
        <f t="shared" si="22"/>
        <v>186.01396585952369</v>
      </c>
      <c r="O92" s="4">
        <f t="shared" si="23"/>
        <v>181.35876363992665</v>
      </c>
      <c r="P92" s="5">
        <f t="shared" si="24"/>
        <v>2.5026089831946364E-2</v>
      </c>
      <c r="Q92" s="5">
        <f t="shared" si="16"/>
        <v>1.5568928532298259E-2</v>
      </c>
      <c r="S92" s="13">
        <f t="shared" si="17"/>
        <v>3.2771921787205997E-2</v>
      </c>
      <c r="T92" s="20" t="b">
        <f t="shared" si="25"/>
        <v>0</v>
      </c>
      <c r="U92" s="13"/>
      <c r="V92" s="20"/>
      <c r="W92" s="13">
        <f t="shared" si="26"/>
        <v>5.6724633812245693E-3</v>
      </c>
    </row>
    <row r="93" spans="1:23" x14ac:dyDescent="0.2">
      <c r="A93" s="1">
        <v>45013</v>
      </c>
      <c r="B93" s="4">
        <v>191.179993</v>
      </c>
      <c r="C93" s="4">
        <v>192.83000200000001</v>
      </c>
      <c r="D93" s="4">
        <v>191.179993</v>
      </c>
      <c r="E93" s="4">
        <v>192.300003</v>
      </c>
      <c r="F93" s="4">
        <v>192.300003</v>
      </c>
      <c r="G93" s="2">
        <v>4899000</v>
      </c>
      <c r="H93" s="4">
        <f t="shared" si="18"/>
        <v>4.899</v>
      </c>
      <c r="I93" s="10">
        <f t="shared" si="19"/>
        <v>1.0400080000000003</v>
      </c>
      <c r="J93" s="6" t="b">
        <f t="shared" si="14"/>
        <v>0</v>
      </c>
      <c r="K93" s="5">
        <f t="shared" si="15"/>
        <v>8.6306572884957238E-3</v>
      </c>
      <c r="L93" s="5">
        <f t="shared" si="20"/>
        <v>5.8584059054757245E-3</v>
      </c>
      <c r="M93" s="5">
        <f t="shared" si="21"/>
        <v>-2.7485297645747243E-3</v>
      </c>
      <c r="N93" s="4">
        <f t="shared" si="22"/>
        <v>187.06163871626975</v>
      </c>
      <c r="O93" s="4">
        <f t="shared" si="23"/>
        <v>182.31017575819391</v>
      </c>
      <c r="P93" s="5">
        <f t="shared" si="24"/>
        <v>2.5400520334811907E-2</v>
      </c>
      <c r="Q93" s="5">
        <f t="shared" si="16"/>
        <v>2.2016028042910786E-2</v>
      </c>
      <c r="S93" s="13">
        <f t="shared" si="17"/>
        <v>3.0836698124298786E-2</v>
      </c>
      <c r="T93" s="20" t="b">
        <f t="shared" si="25"/>
        <v>0</v>
      </c>
      <c r="U93" s="13"/>
      <c r="V93" s="20"/>
      <c r="W93" s="13">
        <f t="shared" si="26"/>
        <v>5.6322268701977764E-3</v>
      </c>
    </row>
    <row r="94" spans="1:23" x14ac:dyDescent="0.2">
      <c r="A94" s="1">
        <v>45014</v>
      </c>
      <c r="B94" s="4">
        <v>193.13999899999999</v>
      </c>
      <c r="C94" s="4">
        <v>197.429993</v>
      </c>
      <c r="D94" s="4">
        <v>192.88000500000001</v>
      </c>
      <c r="E94" s="4">
        <v>196.63999899999999</v>
      </c>
      <c r="F94" s="4">
        <v>196.63999899999999</v>
      </c>
      <c r="G94" s="2">
        <v>8085200</v>
      </c>
      <c r="H94" s="4">
        <f t="shared" si="18"/>
        <v>8.0852000000000004</v>
      </c>
      <c r="I94" s="10">
        <f t="shared" si="19"/>
        <v>4.3399959999999851</v>
      </c>
      <c r="J94" s="6" t="b">
        <f t="shared" si="14"/>
        <v>0</v>
      </c>
      <c r="K94" s="5">
        <f t="shared" si="15"/>
        <v>2.3589733938465963E-2</v>
      </c>
      <c r="L94" s="5">
        <f t="shared" si="20"/>
        <v>1.8121569939533861E-2</v>
      </c>
      <c r="M94" s="5">
        <f t="shared" si="21"/>
        <v>-4.0013879755342301E-3</v>
      </c>
      <c r="N94" s="4">
        <f t="shared" si="22"/>
        <v>188.65803209689147</v>
      </c>
      <c r="O94" s="4">
        <f t="shared" si="23"/>
        <v>183.55624734443791</v>
      </c>
      <c r="P94" s="5">
        <f t="shared" si="24"/>
        <v>2.7042499573160926E-2</v>
      </c>
      <c r="Q94" s="5">
        <f t="shared" si="16"/>
        <v>2.2378972451807432E-2</v>
      </c>
      <c r="S94" s="13">
        <f t="shared" si="17"/>
        <v>4.6496620396227789E-2</v>
      </c>
      <c r="T94" s="20" t="b">
        <f t="shared" si="25"/>
        <v>0</v>
      </c>
      <c r="U94" s="13"/>
      <c r="V94" s="20"/>
      <c r="W94" s="13">
        <f t="shared" si="26"/>
        <v>8.5340500146215865E-3</v>
      </c>
    </row>
    <row r="95" spans="1:23" x14ac:dyDescent="0.2">
      <c r="A95" s="1">
        <v>45015</v>
      </c>
      <c r="B95" s="4">
        <v>197.770004</v>
      </c>
      <c r="C95" s="4">
        <v>198.16999799999999</v>
      </c>
      <c r="D95" s="4">
        <v>195.490005</v>
      </c>
      <c r="E95" s="4">
        <v>196.60000600000001</v>
      </c>
      <c r="F95" s="4">
        <v>196.60000600000001</v>
      </c>
      <c r="G95" s="2">
        <v>6932500</v>
      </c>
      <c r="H95" s="4">
        <f t="shared" si="18"/>
        <v>6.9325000000000001</v>
      </c>
      <c r="I95" s="10">
        <f t="shared" si="19"/>
        <v>-3.9992999999981294E-2</v>
      </c>
      <c r="J95" s="6" t="b">
        <f t="shared" si="14"/>
        <v>1</v>
      </c>
      <c r="K95" s="5">
        <f t="shared" si="15"/>
        <v>1.3709104974446116E-2</v>
      </c>
      <c r="L95" s="5">
        <f t="shared" si="20"/>
        <v>-5.9159527548980203E-3</v>
      </c>
      <c r="M95" s="5">
        <f t="shared" si="21"/>
        <v>-7.9224505013114292E-3</v>
      </c>
      <c r="N95" s="4">
        <f t="shared" si="22"/>
        <v>189.98169441407623</v>
      </c>
      <c r="O95" s="4">
        <f t="shared" si="23"/>
        <v>184.69048722753027</v>
      </c>
      <c r="P95" s="5">
        <f t="shared" si="24"/>
        <v>2.7851142200118844E-2</v>
      </c>
      <c r="Q95" s="5">
        <f t="shared" si="16"/>
        <v>2.8993901769915162E-2</v>
      </c>
      <c r="S95" s="13">
        <f t="shared" si="17"/>
        <v>4.3100487187343821E-2</v>
      </c>
      <c r="T95" s="20" t="b">
        <f t="shared" si="25"/>
        <v>1</v>
      </c>
      <c r="U95" s="13"/>
      <c r="V95" s="20"/>
      <c r="W95" s="13">
        <f t="shared" si="26"/>
        <v>7.0161991115488031E-3</v>
      </c>
    </row>
    <row r="96" spans="1:23" x14ac:dyDescent="0.2">
      <c r="A96" s="1">
        <v>45016</v>
      </c>
      <c r="B96" s="4">
        <v>197.490005</v>
      </c>
      <c r="C96" s="4">
        <v>200</v>
      </c>
      <c r="D96" s="4">
        <v>196.990005</v>
      </c>
      <c r="E96" s="4">
        <v>199.779999</v>
      </c>
      <c r="F96" s="4">
        <v>199.779999</v>
      </c>
      <c r="G96" s="2">
        <v>6634300</v>
      </c>
      <c r="H96" s="4">
        <f t="shared" si="18"/>
        <v>6.6342999999999996</v>
      </c>
      <c r="I96" s="10">
        <f t="shared" si="19"/>
        <v>3.1799929999999961</v>
      </c>
      <c r="J96" s="6" t="b">
        <f t="shared" si="14"/>
        <v>0</v>
      </c>
      <c r="K96" s="5">
        <f t="shared" si="15"/>
        <v>1.5279937680086883E-2</v>
      </c>
      <c r="L96" s="5">
        <f t="shared" si="20"/>
        <v>1.1595493149134344E-2</v>
      </c>
      <c r="M96" s="5">
        <f t="shared" si="21"/>
        <v>-1.1000049999999816E-3</v>
      </c>
      <c r="N96" s="4">
        <f t="shared" si="22"/>
        <v>191.61474517839684</v>
      </c>
      <c r="O96" s="4">
        <f t="shared" si="23"/>
        <v>186.00261868600589</v>
      </c>
      <c r="P96" s="5">
        <f t="shared" si="24"/>
        <v>2.9288594085835951E-2</v>
      </c>
      <c r="Q96" s="5">
        <f t="shared" si="16"/>
        <v>2.8052433107894102E-2</v>
      </c>
      <c r="S96" s="13">
        <f t="shared" si="17"/>
        <v>4.3761010217644412E-2</v>
      </c>
      <c r="T96" s="20" t="b">
        <f t="shared" si="25"/>
        <v>0</v>
      </c>
      <c r="U96" s="13"/>
      <c r="V96" s="20"/>
      <c r="W96" s="13">
        <f t="shared" si="26"/>
        <v>8.5958321898176402E-3</v>
      </c>
    </row>
    <row r="97" spans="1:23" x14ac:dyDescent="0.2">
      <c r="A97" s="1">
        <v>45019</v>
      </c>
      <c r="B97" s="4">
        <v>198.220001</v>
      </c>
      <c r="C97" s="4">
        <v>198.929993</v>
      </c>
      <c r="D97" s="4">
        <v>195.529999</v>
      </c>
      <c r="E97" s="4">
        <v>196.490005</v>
      </c>
      <c r="F97" s="4">
        <v>196.490005</v>
      </c>
      <c r="G97" s="2">
        <v>5340800</v>
      </c>
      <c r="H97" s="4">
        <f t="shared" si="18"/>
        <v>5.3407999999999998</v>
      </c>
      <c r="I97" s="10">
        <f t="shared" si="19"/>
        <v>-3.2899940000000072</v>
      </c>
      <c r="J97" s="6" t="b">
        <f t="shared" si="14"/>
        <v>1</v>
      </c>
      <c r="K97" s="5">
        <f t="shared" si="15"/>
        <v>1.7388605418036097E-2</v>
      </c>
      <c r="L97" s="5">
        <f t="shared" si="20"/>
        <v>-8.7276560956126726E-3</v>
      </c>
      <c r="M97" s="5">
        <f t="shared" si="21"/>
        <v>-1.2265561181616287E-2</v>
      </c>
      <c r="N97" s="4">
        <f t="shared" si="22"/>
        <v>192.42728848199738</v>
      </c>
      <c r="O97" s="4">
        <f t="shared" si="23"/>
        <v>186.91456532200539</v>
      </c>
      <c r="P97" s="5">
        <f t="shared" si="24"/>
        <v>2.8648344023762189E-2</v>
      </c>
      <c r="Q97" s="5">
        <f t="shared" si="16"/>
        <v>1.6124067134547289E-2</v>
      </c>
      <c r="S97" s="13">
        <f t="shared" si="17"/>
        <v>3.3793047593719948E-2</v>
      </c>
      <c r="T97" s="20" t="b">
        <f t="shared" si="25"/>
        <v>1</v>
      </c>
      <c r="U97" s="13"/>
      <c r="V97" s="20"/>
      <c r="W97" s="13">
        <f t="shared" si="26"/>
        <v>4.2405050970583816E-3</v>
      </c>
    </row>
    <row r="98" spans="1:23" x14ac:dyDescent="0.2">
      <c r="A98" s="1">
        <v>45020</v>
      </c>
      <c r="B98" s="4">
        <v>198.14999399999999</v>
      </c>
      <c r="C98" s="4">
        <v>198.699997</v>
      </c>
      <c r="D98" s="4">
        <v>196.61999499999999</v>
      </c>
      <c r="E98" s="4">
        <v>197.199997</v>
      </c>
      <c r="F98" s="4">
        <v>197.199997</v>
      </c>
      <c r="G98" s="2">
        <v>4659100</v>
      </c>
      <c r="H98" s="4">
        <f t="shared" si="18"/>
        <v>4.6590999999999996</v>
      </c>
      <c r="I98" s="10">
        <f t="shared" si="19"/>
        <v>0.70999199999999973</v>
      </c>
      <c r="J98" s="6" t="b">
        <f t="shared" si="14"/>
        <v>1</v>
      </c>
      <c r="K98" s="5">
        <f t="shared" si="15"/>
        <v>1.0578791846678703E-2</v>
      </c>
      <c r="L98" s="5">
        <f t="shared" si="20"/>
        <v>-4.7943327215038741E-3</v>
      </c>
      <c r="M98" s="5">
        <f t="shared" si="21"/>
        <v>-7.5490690621399454E-3</v>
      </c>
      <c r="N98" s="4">
        <f t="shared" si="22"/>
        <v>193.22273990166448</v>
      </c>
      <c r="O98" s="4">
        <f t="shared" si="23"/>
        <v>187.80895068530927</v>
      </c>
      <c r="P98" s="5">
        <f t="shared" si="24"/>
        <v>2.8018385512545856E-2</v>
      </c>
      <c r="Q98" s="5">
        <f t="shared" si="16"/>
        <v>1.7582066686687332E-2</v>
      </c>
      <c r="S98" s="13">
        <f t="shared" si="17"/>
        <v>2.8346855557078925E-2</v>
      </c>
      <c r="T98" s="20" t="b">
        <f t="shared" si="25"/>
        <v>0</v>
      </c>
      <c r="U98" s="13"/>
      <c r="V98" s="20"/>
      <c r="W98" s="13">
        <f t="shared" si="26"/>
        <v>4.1337765861702179E-3</v>
      </c>
    </row>
    <row r="99" spans="1:23" x14ac:dyDescent="0.2">
      <c r="A99" s="1">
        <v>45021</v>
      </c>
      <c r="B99" s="4">
        <v>198</v>
      </c>
      <c r="C99" s="4">
        <v>198.28999300000001</v>
      </c>
      <c r="D99" s="4">
        <v>193.729996</v>
      </c>
      <c r="E99" s="4">
        <v>195.30999800000001</v>
      </c>
      <c r="F99" s="4">
        <v>195.30999800000001</v>
      </c>
      <c r="G99" s="2">
        <v>3953700</v>
      </c>
      <c r="H99" s="4">
        <f t="shared" si="18"/>
        <v>3.9537</v>
      </c>
      <c r="I99" s="10">
        <f t="shared" si="19"/>
        <v>-1.8899989999999889</v>
      </c>
      <c r="J99" s="6" t="b">
        <f t="shared" si="14"/>
        <v>1</v>
      </c>
      <c r="K99" s="5">
        <f t="shared" si="15"/>
        <v>2.3537898591604833E-2</v>
      </c>
      <c r="L99" s="5">
        <f t="shared" si="20"/>
        <v>-1.358586868686865E-2</v>
      </c>
      <c r="M99" s="5">
        <f t="shared" si="21"/>
        <v>-1.5028468935394043E-2</v>
      </c>
      <c r="N99" s="4">
        <f t="shared" si="22"/>
        <v>193.57061625138707</v>
      </c>
      <c r="O99" s="4">
        <f t="shared" si="23"/>
        <v>188.46121566919541</v>
      </c>
      <c r="P99" s="5">
        <f t="shared" si="24"/>
        <v>2.6395538130416226E-2</v>
      </c>
      <c r="Q99" s="5">
        <f t="shared" si="16"/>
        <v>8.2336747022570178E-4</v>
      </c>
      <c r="S99" s="13">
        <f t="shared" si="17"/>
        <v>2.4380646401848335E-2</v>
      </c>
      <c r="T99" s="20" t="b">
        <f t="shared" si="25"/>
        <v>1</v>
      </c>
      <c r="U99" s="13"/>
      <c r="V99" s="20"/>
      <c r="W99" s="13">
        <f t="shared" si="26"/>
        <v>1.8003903158583976E-3</v>
      </c>
    </row>
    <row r="100" spans="1:23" x14ac:dyDescent="0.2">
      <c r="A100" s="1">
        <v>45022</v>
      </c>
      <c r="B100" s="4">
        <v>194</v>
      </c>
      <c r="C100" s="4">
        <v>194.070007</v>
      </c>
      <c r="D100" s="4">
        <v>189.60000600000001</v>
      </c>
      <c r="E100" s="4">
        <v>192.550003</v>
      </c>
      <c r="F100" s="4">
        <v>192.550003</v>
      </c>
      <c r="G100" s="2">
        <v>6304700</v>
      </c>
      <c r="H100" s="4">
        <f t="shared" si="18"/>
        <v>6.3047000000000004</v>
      </c>
      <c r="I100" s="10">
        <f t="shared" si="19"/>
        <v>-2.7599950000000035</v>
      </c>
      <c r="J100" s="6" t="b">
        <f t="shared" si="14"/>
        <v>0</v>
      </c>
      <c r="K100" s="5">
        <f t="shared" si="15"/>
        <v>2.3575953895275701E-2</v>
      </c>
      <c r="L100" s="5">
        <f t="shared" si="20"/>
        <v>-7.4742113402061659E-3</v>
      </c>
      <c r="M100" s="5">
        <f t="shared" si="21"/>
        <v>-7.8322458142643346E-3</v>
      </c>
      <c r="N100" s="4">
        <f t="shared" si="22"/>
        <v>193.40051404282255</v>
      </c>
      <c r="O100" s="4">
        <f t="shared" si="23"/>
        <v>188.8167623936132</v>
      </c>
      <c r="P100" s="5">
        <f t="shared" si="24"/>
        <v>2.3700824539661863E-2</v>
      </c>
      <c r="Q100" s="5">
        <f t="shared" si="16"/>
        <v>-1.9650971775499199E-2</v>
      </c>
      <c r="R100" s="106" t="s">
        <v>132</v>
      </c>
      <c r="S100" s="13">
        <f t="shared" si="17"/>
        <v>3.4616917151999672E-3</v>
      </c>
      <c r="T100" s="20" t="b">
        <f t="shared" si="25"/>
        <v>1</v>
      </c>
      <c r="U100" s="13">
        <f>(E100-E99)/E99</f>
        <v>-1.4131355426054551E-2</v>
      </c>
      <c r="V100" s="20"/>
      <c r="W100" s="13">
        <f t="shared" si="26"/>
        <v>-8.7876048471946771E-4</v>
      </c>
    </row>
    <row r="101" spans="1:23" x14ac:dyDescent="0.2">
      <c r="A101" s="1">
        <v>45026</v>
      </c>
      <c r="B101" s="4">
        <v>190.58999600000001</v>
      </c>
      <c r="C101" s="4">
        <v>192.550003</v>
      </c>
      <c r="D101" s="4">
        <v>189.279999</v>
      </c>
      <c r="E101" s="4">
        <v>191.490005</v>
      </c>
      <c r="F101" s="4">
        <v>191.490005</v>
      </c>
      <c r="G101" s="2">
        <v>5263800</v>
      </c>
      <c r="H101" s="4">
        <f t="shared" si="18"/>
        <v>5.2637999999999998</v>
      </c>
      <c r="I101" s="10">
        <f t="shared" si="19"/>
        <v>-1.0599980000000073</v>
      </c>
      <c r="J101" s="6" t="b">
        <f t="shared" si="14"/>
        <v>0</v>
      </c>
      <c r="K101" s="5">
        <f t="shared" si="15"/>
        <v>1.7276014461517407E-2</v>
      </c>
      <c r="L101" s="5">
        <f t="shared" si="20"/>
        <v>4.722225819239657E-3</v>
      </c>
      <c r="M101" s="5">
        <f t="shared" si="21"/>
        <v>-5.505053147155793E-3</v>
      </c>
      <c r="N101" s="4">
        <f t="shared" si="22"/>
        <v>193.08209586901879</v>
      </c>
      <c r="O101" s="4">
        <f t="shared" si="23"/>
        <v>189.04921827242944</v>
      </c>
      <c r="P101" s="5">
        <f t="shared" si="24"/>
        <v>2.0886854259781443E-2</v>
      </c>
      <c r="Q101" s="5">
        <f t="shared" si="16"/>
        <v>-1.9691607613364699E-2</v>
      </c>
      <c r="R101" s="106"/>
      <c r="S101" s="13">
        <f t="shared" si="17"/>
        <v>-2.7557856497463073E-3</v>
      </c>
      <c r="T101" s="20" t="b">
        <f t="shared" si="25"/>
        <v>1</v>
      </c>
      <c r="U101" s="13">
        <f>(E101-E100)/E100</f>
        <v>-5.505053147155793E-3</v>
      </c>
      <c r="V101" s="20"/>
      <c r="W101" s="13">
        <f t="shared" si="26"/>
        <v>-1.6464184460919264E-3</v>
      </c>
    </row>
    <row r="102" spans="1:23" x14ac:dyDescent="0.2">
      <c r="A102" s="1">
        <v>45027</v>
      </c>
      <c r="B102" s="4">
        <v>189.05999800000001</v>
      </c>
      <c r="C102" s="4">
        <v>190.46000699999999</v>
      </c>
      <c r="D102" s="4">
        <v>187.30999800000001</v>
      </c>
      <c r="E102" s="4">
        <v>188.88999899999999</v>
      </c>
      <c r="F102" s="4">
        <v>188.88999899999999</v>
      </c>
      <c r="G102" s="2">
        <v>4907700</v>
      </c>
      <c r="H102" s="4">
        <f t="shared" si="18"/>
        <v>4.9077000000000002</v>
      </c>
      <c r="I102" s="10">
        <f t="shared" si="19"/>
        <v>-2.6000060000000076</v>
      </c>
      <c r="J102" s="6" t="b">
        <f t="shared" si="14"/>
        <v>0</v>
      </c>
      <c r="K102" s="5">
        <f t="shared" si="15"/>
        <v>1.6817089496738893E-2</v>
      </c>
      <c r="L102" s="5">
        <f t="shared" si="20"/>
        <v>-8.9918016396053511E-4</v>
      </c>
      <c r="M102" s="5">
        <f t="shared" si="21"/>
        <v>-8.2432423726625272E-3</v>
      </c>
      <c r="N102" s="4">
        <f t="shared" si="22"/>
        <v>192.38341305751567</v>
      </c>
      <c r="O102" s="4">
        <f t="shared" si="23"/>
        <v>189.03537311830513</v>
      </c>
      <c r="P102" s="5">
        <f t="shared" si="24"/>
        <v>1.740295530680493E-2</v>
      </c>
      <c r="Q102" s="5">
        <f t="shared" si="16"/>
        <v>-2.6371374625726664E-2</v>
      </c>
      <c r="R102" s="106"/>
      <c r="S102" s="13">
        <f t="shared" si="17"/>
        <v>-9.9977748962206472E-3</v>
      </c>
      <c r="T102" s="20" t="b">
        <f t="shared" si="25"/>
        <v>1</v>
      </c>
      <c r="U102" s="13">
        <f>(E102-E101)/E101</f>
        <v>-1.3577763497369002E-2</v>
      </c>
      <c r="V102" s="20"/>
      <c r="W102" s="13">
        <f t="shared" si="26"/>
        <v>-3.6185789695233296E-3</v>
      </c>
    </row>
    <row r="103" spans="1:23" x14ac:dyDescent="0.2">
      <c r="A103" s="1">
        <v>45028</v>
      </c>
      <c r="B103" s="4">
        <v>190.300003</v>
      </c>
      <c r="C103" s="4">
        <v>191.88999899999999</v>
      </c>
      <c r="D103" s="4">
        <v>189.529999</v>
      </c>
      <c r="E103" s="4">
        <v>190.320007</v>
      </c>
      <c r="F103" s="4">
        <v>190.320007</v>
      </c>
      <c r="G103" s="2">
        <v>5033400</v>
      </c>
      <c r="H103" s="4">
        <f t="shared" si="18"/>
        <v>5.0334000000000003</v>
      </c>
      <c r="I103" s="10">
        <f t="shared" si="19"/>
        <v>1.430008000000015</v>
      </c>
      <c r="J103" s="6" t="b">
        <f t="shared" si="14"/>
        <v>1</v>
      </c>
      <c r="K103" s="5">
        <f t="shared" si="15"/>
        <v>1.2451854653362739E-2</v>
      </c>
      <c r="L103" s="5">
        <f t="shared" si="20"/>
        <v>1.0511823270964495E-4</v>
      </c>
      <c r="M103" s="5">
        <f t="shared" si="21"/>
        <v>-8.1817291582766908E-3</v>
      </c>
      <c r="N103" s="4">
        <f t="shared" si="22"/>
        <v>192.03951204792972</v>
      </c>
      <c r="O103" s="4">
        <f t="shared" si="23"/>
        <v>189.14708041236557</v>
      </c>
      <c r="P103" s="5">
        <f t="shared" si="24"/>
        <v>1.506164853638167E-2</v>
      </c>
      <c r="Q103" s="5">
        <f t="shared" si="16"/>
        <v>-1.3067691232746856E-2</v>
      </c>
      <c r="S103" s="13">
        <f t="shared" si="17"/>
        <v>-7.7855357126930386E-4</v>
      </c>
      <c r="T103" s="20" t="b">
        <f t="shared" si="25"/>
        <v>0</v>
      </c>
      <c r="U103" s="13">
        <f>(E103-E102)/E102</f>
        <v>7.5705860954555625E-3</v>
      </c>
      <c r="V103" s="20">
        <f>(E103-E100)/E100</f>
        <v>-1.1581386472375178E-2</v>
      </c>
      <c r="W103" s="13">
        <f t="shared" si="26"/>
        <v>-1.7875813934288337E-3</v>
      </c>
    </row>
    <row r="104" spans="1:23" x14ac:dyDescent="0.2">
      <c r="A104" s="1">
        <v>45029</v>
      </c>
      <c r="B104" s="4">
        <v>190.449997</v>
      </c>
      <c r="C104" s="4">
        <v>194.38000500000001</v>
      </c>
      <c r="D104" s="4">
        <v>190.449997</v>
      </c>
      <c r="E104" s="4">
        <v>194.020004</v>
      </c>
      <c r="F104" s="4">
        <v>194.020004</v>
      </c>
      <c r="G104" s="2">
        <v>4716400</v>
      </c>
      <c r="H104" s="4">
        <f t="shared" si="18"/>
        <v>4.7164000000000001</v>
      </c>
      <c r="I104" s="10">
        <f t="shared" si="19"/>
        <v>3.6999969999999962</v>
      </c>
      <c r="J104" s="6" t="b">
        <f t="shared" si="14"/>
        <v>0</v>
      </c>
      <c r="K104" s="5">
        <f t="shared" si="15"/>
        <v>2.0635379689714645E-2</v>
      </c>
      <c r="L104" s="5">
        <f t="shared" si="20"/>
        <v>1.8745114498479116E-2</v>
      </c>
      <c r="M104" s="5">
        <f t="shared" si="21"/>
        <v>-1.8520474881148969E-3</v>
      </c>
      <c r="N104" s="4">
        <f t="shared" si="22"/>
        <v>192.36959403994143</v>
      </c>
      <c r="O104" s="4">
        <f t="shared" si="23"/>
        <v>189.57081289824683</v>
      </c>
      <c r="P104" s="5">
        <f t="shared" si="24"/>
        <v>1.4548978780469317E-2</v>
      </c>
      <c r="Q104" s="5">
        <f t="shared" si="16"/>
        <v>-9.9786925762440047E-3</v>
      </c>
      <c r="S104" s="13">
        <f t="shared" si="17"/>
        <v>1.045077300335291E-2</v>
      </c>
      <c r="T104" s="20" t="b">
        <f t="shared" si="25"/>
        <v>0</v>
      </c>
      <c r="U104" s="13"/>
      <c r="V104" s="20"/>
      <c r="W104" s="13">
        <f t="shared" si="26"/>
        <v>1.7188233217825027E-3</v>
      </c>
    </row>
    <row r="105" spans="1:23" x14ac:dyDescent="0.2">
      <c r="A105" s="1">
        <v>45030</v>
      </c>
      <c r="B105" s="4">
        <v>191.85000600000001</v>
      </c>
      <c r="C105" s="4">
        <v>195.16999799999999</v>
      </c>
      <c r="D105" s="4">
        <v>191.19000199999999</v>
      </c>
      <c r="E105" s="4">
        <v>194.64999399999999</v>
      </c>
      <c r="F105" s="4">
        <v>194.64999399999999</v>
      </c>
      <c r="G105" s="2">
        <v>5073800</v>
      </c>
      <c r="H105" s="4">
        <f t="shared" si="18"/>
        <v>5.0738000000000003</v>
      </c>
      <c r="I105" s="10">
        <f t="shared" si="19"/>
        <v>0.62998999999999228</v>
      </c>
      <c r="J105" s="6" t="b">
        <f t="shared" si="14"/>
        <v>0</v>
      </c>
      <c r="K105" s="5">
        <f t="shared" si="15"/>
        <v>2.0816967196851641E-2</v>
      </c>
      <c r="L105" s="5">
        <f t="shared" si="20"/>
        <v>1.4594672465113109E-2</v>
      </c>
      <c r="M105" s="5">
        <f t="shared" si="21"/>
        <v>-2.6643644275694471E-3</v>
      </c>
      <c r="N105" s="4">
        <f t="shared" si="22"/>
        <v>192.74966069995119</v>
      </c>
      <c r="O105" s="4">
        <f t="shared" si="23"/>
        <v>190.01248082013842</v>
      </c>
      <c r="P105" s="5">
        <f t="shared" si="24"/>
        <v>1.4200698822882361E-2</v>
      </c>
      <c r="Q105" s="5">
        <f t="shared" si="16"/>
        <v>-8.0916287701231458E-3</v>
      </c>
      <c r="S105" s="13">
        <f t="shared" si="17"/>
        <v>1.2556895256051743E-2</v>
      </c>
      <c r="T105" s="20" t="b">
        <f t="shared" si="25"/>
        <v>0</v>
      </c>
      <c r="U105" s="13"/>
      <c r="V105" s="20"/>
      <c r="W105" s="13">
        <f t="shared" si="26"/>
        <v>1.9757106725028866E-3</v>
      </c>
    </row>
    <row r="106" spans="1:23" x14ac:dyDescent="0.2">
      <c r="A106" s="1">
        <v>45033</v>
      </c>
      <c r="B106" s="4">
        <v>195.16000399999999</v>
      </c>
      <c r="C106" s="4">
        <v>197.520004</v>
      </c>
      <c r="D106" s="4">
        <v>195.029999</v>
      </c>
      <c r="E106" s="4">
        <v>197.08000200000001</v>
      </c>
      <c r="F106" s="4">
        <v>197.08000200000001</v>
      </c>
      <c r="G106" s="2">
        <v>5413500</v>
      </c>
      <c r="H106" s="4">
        <f t="shared" si="18"/>
        <v>5.4135</v>
      </c>
      <c r="I106" s="10">
        <f t="shared" si="19"/>
        <v>2.430008000000015</v>
      </c>
      <c r="J106" s="6" t="b">
        <f t="shared" si="14"/>
        <v>0</v>
      </c>
      <c r="K106" s="5">
        <f t="shared" si="15"/>
        <v>1.2767292276917853E-2</v>
      </c>
      <c r="L106" s="5">
        <f t="shared" si="20"/>
        <v>9.8380711244503826E-3</v>
      </c>
      <c r="M106" s="5">
        <f t="shared" si="21"/>
        <v>-2.2276325996833852E-3</v>
      </c>
      <c r="N106" s="4">
        <f t="shared" si="22"/>
        <v>193.47138424995933</v>
      </c>
      <c r="O106" s="4">
        <f t="shared" si="23"/>
        <v>190.62704787925682</v>
      </c>
      <c r="P106" s="5">
        <f t="shared" si="24"/>
        <v>1.4701586912862051E-2</v>
      </c>
      <c r="Q106" s="5">
        <f t="shared" si="16"/>
        <v>8.0560479581155576E-3</v>
      </c>
      <c r="S106" s="13">
        <f t="shared" si="17"/>
        <v>2.0926194153911538E-2</v>
      </c>
      <c r="T106" s="20" t="b">
        <f t="shared" si="25"/>
        <v>0</v>
      </c>
      <c r="U106" s="13"/>
      <c r="V106" s="20"/>
      <c r="W106" s="13">
        <f t="shared" si="26"/>
        <v>3.7443570452330168E-3</v>
      </c>
    </row>
    <row r="107" spans="1:23" x14ac:dyDescent="0.2">
      <c r="A107" s="1">
        <v>45034</v>
      </c>
      <c r="B107" s="4">
        <v>199.08000200000001</v>
      </c>
      <c r="C107" s="4">
        <v>200.11999499999999</v>
      </c>
      <c r="D107" s="4">
        <v>197.05999800000001</v>
      </c>
      <c r="E107" s="4">
        <v>198.5</v>
      </c>
      <c r="F107" s="4">
        <v>198.5</v>
      </c>
      <c r="G107" s="2">
        <v>4679000</v>
      </c>
      <c r="H107" s="4">
        <f t="shared" si="18"/>
        <v>4.6790000000000003</v>
      </c>
      <c r="I107" s="10">
        <f t="shared" si="19"/>
        <v>1.4199979999999925</v>
      </c>
      <c r="J107" s="6" t="b">
        <f t="shared" si="14"/>
        <v>1</v>
      </c>
      <c r="K107" s="5">
        <f t="shared" si="15"/>
        <v>1.5528250436701928E-2</v>
      </c>
      <c r="L107" s="5">
        <f t="shared" si="20"/>
        <v>-2.9134116645227249E-3</v>
      </c>
      <c r="M107" s="5">
        <f t="shared" si="21"/>
        <v>-8.0951181314989976E-3</v>
      </c>
      <c r="N107" s="4">
        <f t="shared" si="22"/>
        <v>194.3094868749661</v>
      </c>
      <c r="O107" s="4">
        <f t="shared" si="23"/>
        <v>191.31165241149534</v>
      </c>
      <c r="P107" s="5">
        <f t="shared" si="24"/>
        <v>1.5428142555899978E-2</v>
      </c>
      <c r="Q107" s="5">
        <f t="shared" si="16"/>
        <v>1.4155310526880262E-2</v>
      </c>
      <c r="S107" s="13">
        <f t="shared" si="17"/>
        <v>2.990336817045287E-2</v>
      </c>
      <c r="T107" s="20" t="b">
        <f t="shared" si="25"/>
        <v>0</v>
      </c>
      <c r="U107" s="13"/>
      <c r="V107" s="20"/>
      <c r="W107" s="13">
        <f t="shared" si="26"/>
        <v>4.3319203418938955E-3</v>
      </c>
    </row>
    <row r="108" spans="1:23" x14ac:dyDescent="0.2">
      <c r="A108" s="1">
        <v>45035</v>
      </c>
      <c r="B108" s="4">
        <v>196.300003</v>
      </c>
      <c r="C108" s="4">
        <v>199.070007</v>
      </c>
      <c r="D108" s="4">
        <v>195.729996</v>
      </c>
      <c r="E108" s="4">
        <v>198.91999799999999</v>
      </c>
      <c r="F108" s="4">
        <v>198.91999799999999</v>
      </c>
      <c r="G108" s="2">
        <v>3665100</v>
      </c>
      <c r="H108" s="4">
        <f t="shared" si="18"/>
        <v>3.6650999999999998</v>
      </c>
      <c r="I108" s="10">
        <f t="shared" si="19"/>
        <v>0.41999799999999254</v>
      </c>
      <c r="J108" s="6" t="b">
        <f t="shared" si="14"/>
        <v>0</v>
      </c>
      <c r="K108" s="5">
        <f t="shared" si="15"/>
        <v>1.7064379851108789E-2</v>
      </c>
      <c r="L108" s="5">
        <f t="shared" si="20"/>
        <v>1.3346892307485031E-2</v>
      </c>
      <c r="M108" s="5">
        <f t="shared" si="21"/>
        <v>-7.5354897636594441E-4</v>
      </c>
      <c r="N108" s="4">
        <f t="shared" si="22"/>
        <v>195.07790539580509</v>
      </c>
      <c r="O108" s="4">
        <f t="shared" si="23"/>
        <v>191.97324768006098</v>
      </c>
      <c r="P108" s="5">
        <f t="shared" si="24"/>
        <v>1.5914963354998545E-2</v>
      </c>
      <c r="Q108" s="5">
        <f t="shared" si="16"/>
        <v>3.3427189146400011E-3</v>
      </c>
      <c r="S108" s="13">
        <f t="shared" si="17"/>
        <v>2.0464140191043693E-2</v>
      </c>
      <c r="T108" s="20" t="b">
        <f t="shared" si="25"/>
        <v>0</v>
      </c>
      <c r="U108" s="13"/>
      <c r="V108" s="20"/>
      <c r="W108" s="13">
        <f t="shared" si="26"/>
        <v>3.954611445880934E-3</v>
      </c>
    </row>
    <row r="109" spans="1:23" x14ac:dyDescent="0.2">
      <c r="A109" s="1">
        <v>45036</v>
      </c>
      <c r="B109" s="4">
        <v>197.179993</v>
      </c>
      <c r="C109" s="4">
        <v>200.08000200000001</v>
      </c>
      <c r="D109" s="4">
        <v>196.820007</v>
      </c>
      <c r="E109" s="4">
        <v>197.509995</v>
      </c>
      <c r="F109" s="4">
        <v>197.509995</v>
      </c>
      <c r="G109" s="2">
        <v>3620000</v>
      </c>
      <c r="H109" s="4">
        <f t="shared" si="18"/>
        <v>3.62</v>
      </c>
      <c r="I109" s="10">
        <f t="shared" si="19"/>
        <v>-1.410002999999989</v>
      </c>
      <c r="J109" s="6" t="b">
        <f t="shared" si="14"/>
        <v>1</v>
      </c>
      <c r="K109" s="5">
        <f t="shared" si="15"/>
        <v>1.6563331389374474E-2</v>
      </c>
      <c r="L109" s="5">
        <f t="shared" si="20"/>
        <v>1.6736079303948828E-3</v>
      </c>
      <c r="M109" s="5">
        <f t="shared" si="21"/>
        <v>-1.2844896912785935E-2</v>
      </c>
      <c r="N109" s="4">
        <f t="shared" si="22"/>
        <v>195.4832536631709</v>
      </c>
      <c r="O109" s="4">
        <f t="shared" si="23"/>
        <v>192.45470396875132</v>
      </c>
      <c r="P109" s="5">
        <f t="shared" si="24"/>
        <v>1.5492629868121338E-2</v>
      </c>
      <c r="Q109" s="5">
        <f t="shared" si="16"/>
        <v>6.8381987294543868E-3</v>
      </c>
      <c r="S109" s="13">
        <f t="shared" si="17"/>
        <v>2.3514793470491211E-2</v>
      </c>
      <c r="T109" s="20" t="b">
        <f t="shared" si="25"/>
        <v>1</v>
      </c>
      <c r="U109" s="13"/>
      <c r="V109" s="20"/>
      <c r="W109" s="13">
        <f t="shared" si="26"/>
        <v>2.0778789199288072E-3</v>
      </c>
    </row>
    <row r="110" spans="1:23" x14ac:dyDescent="0.2">
      <c r="A110" s="1">
        <v>45037</v>
      </c>
      <c r="B110" s="4">
        <v>197.029999</v>
      </c>
      <c r="C110" s="4">
        <v>199.11999499999999</v>
      </c>
      <c r="D110" s="4">
        <v>196.470001</v>
      </c>
      <c r="E110" s="4">
        <v>199.029999</v>
      </c>
      <c r="F110" s="4">
        <v>199.029999</v>
      </c>
      <c r="G110" s="2">
        <v>4860100</v>
      </c>
      <c r="H110" s="4">
        <f t="shared" si="18"/>
        <v>4.8601000000000001</v>
      </c>
      <c r="I110" s="10">
        <f t="shared" si="19"/>
        <v>1.5200040000000001</v>
      </c>
      <c r="J110" s="6" t="b">
        <f t="shared" si="14"/>
        <v>0</v>
      </c>
      <c r="K110" s="5">
        <f t="shared" si="15"/>
        <v>1.3488033727856461E-2</v>
      </c>
      <c r="L110" s="5">
        <f t="shared" si="20"/>
        <v>1.0150738517742163E-2</v>
      </c>
      <c r="M110" s="5">
        <f t="shared" si="21"/>
        <v>-4.5196867346237676E-4</v>
      </c>
      <c r="N110" s="4">
        <f t="shared" si="22"/>
        <v>196.07437788597576</v>
      </c>
      <c r="O110" s="4">
        <f t="shared" si="23"/>
        <v>193.02646875407729</v>
      </c>
      <c r="P110" s="5">
        <f t="shared" si="24"/>
        <v>1.5544657923999363E-2</v>
      </c>
      <c r="Q110" s="5">
        <f t="shared" si="16"/>
        <v>2.017719593399915E-3</v>
      </c>
      <c r="S110" s="13">
        <f t="shared" si="17"/>
        <v>1.553296839118551E-2</v>
      </c>
      <c r="T110" s="20" t="b">
        <f t="shared" si="25"/>
        <v>0</v>
      </c>
      <c r="U110" s="13"/>
      <c r="V110" s="20"/>
      <c r="W110" s="13">
        <f t="shared" si="26"/>
        <v>3.0239123389229376E-3</v>
      </c>
    </row>
    <row r="111" spans="1:23" x14ac:dyDescent="0.2">
      <c r="A111" s="1">
        <v>45040</v>
      </c>
      <c r="B111" s="4">
        <v>198.449997</v>
      </c>
      <c r="C111" s="4">
        <v>198.770004</v>
      </c>
      <c r="D111" s="4">
        <v>194.05999800000001</v>
      </c>
      <c r="E111" s="4">
        <v>194.91999799999999</v>
      </c>
      <c r="F111" s="4">
        <v>194.91999799999999</v>
      </c>
      <c r="G111" s="2">
        <v>4449700</v>
      </c>
      <c r="H111" s="4">
        <f t="shared" si="18"/>
        <v>4.4497</v>
      </c>
      <c r="I111" s="10">
        <f t="shared" si="19"/>
        <v>-4.1100010000000111</v>
      </c>
      <c r="J111" s="6" t="b">
        <f t="shared" si="14"/>
        <v>1</v>
      </c>
      <c r="K111" s="5">
        <f t="shared" si="15"/>
        <v>2.4270875237255195E-2</v>
      </c>
      <c r="L111" s="5">
        <f t="shared" si="20"/>
        <v>-1.7787851112943093E-2</v>
      </c>
      <c r="M111" s="5">
        <f t="shared" si="21"/>
        <v>-1.9369149884406137E-2</v>
      </c>
      <c r="N111" s="4">
        <f t="shared" si="22"/>
        <v>195.88198123831313</v>
      </c>
      <c r="O111" s="4">
        <f t="shared" si="23"/>
        <v>193.19112347111405</v>
      </c>
      <c r="P111" s="5">
        <f t="shared" si="24"/>
        <v>1.3737137791787682E-2</v>
      </c>
      <c r="Q111" s="5">
        <f t="shared" si="16"/>
        <v>-9.3014335815629189E-3</v>
      </c>
      <c r="S111" s="13">
        <f t="shared" si="17"/>
        <v>1.4743687721706547E-2</v>
      </c>
      <c r="T111" s="20" t="b">
        <f t="shared" si="25"/>
        <v>1</v>
      </c>
      <c r="U111" s="13"/>
      <c r="V111" s="20"/>
      <c r="W111" s="13">
        <f t="shared" si="26"/>
        <v>-9.8124318810547903E-4</v>
      </c>
    </row>
    <row r="112" spans="1:23" x14ac:dyDescent="0.2">
      <c r="A112" s="1">
        <v>45041</v>
      </c>
      <c r="B112" s="4">
        <v>193.970001</v>
      </c>
      <c r="C112" s="4">
        <v>194.11999499999999</v>
      </c>
      <c r="D112" s="4">
        <v>190.63000500000001</v>
      </c>
      <c r="E112" s="4">
        <v>190.66999799999999</v>
      </c>
      <c r="F112" s="4">
        <v>190.66999799999999</v>
      </c>
      <c r="G112" s="2">
        <v>5010000</v>
      </c>
      <c r="H112" s="4">
        <f t="shared" si="18"/>
        <v>5.01</v>
      </c>
      <c r="I112" s="10">
        <f t="shared" si="19"/>
        <v>-4.25</v>
      </c>
      <c r="J112" s="6" t="b">
        <f t="shared" si="14"/>
        <v>1</v>
      </c>
      <c r="K112" s="5">
        <f t="shared" si="15"/>
        <v>1.8307663581081986E-2</v>
      </c>
      <c r="L112" s="5">
        <f t="shared" si="20"/>
        <v>-1.7012955523983339E-2</v>
      </c>
      <c r="M112" s="5">
        <f t="shared" si="21"/>
        <v>-1.7772496851753972E-2</v>
      </c>
      <c r="N112" s="4">
        <f t="shared" si="22"/>
        <v>195.01331736526095</v>
      </c>
      <c r="O112" s="4">
        <f t="shared" si="23"/>
        <v>192.97189516927804</v>
      </c>
      <c r="P112" s="5">
        <f t="shared" si="24"/>
        <v>1.046811686280537E-2</v>
      </c>
      <c r="Q112" s="5">
        <f t="shared" si="16"/>
        <v>-2.2476989902443265E-2</v>
      </c>
      <c r="S112" s="13">
        <f t="shared" si="17"/>
        <v>-4.5808274908105875E-3</v>
      </c>
      <c r="T112" s="20" t="b">
        <f t="shared" si="25"/>
        <v>1</v>
      </c>
      <c r="U112" s="13"/>
      <c r="V112" s="20"/>
      <c r="W112" s="13">
        <f t="shared" si="26"/>
        <v>-4.4346287880116684E-3</v>
      </c>
    </row>
    <row r="113" spans="1:23" x14ac:dyDescent="0.2">
      <c r="A113" s="1">
        <v>45042</v>
      </c>
      <c r="B113" s="4">
        <v>192.61999499999999</v>
      </c>
      <c r="C113" s="4">
        <v>194.36999499999999</v>
      </c>
      <c r="D113" s="4">
        <v>190.570007</v>
      </c>
      <c r="E113" s="4">
        <v>191.520004</v>
      </c>
      <c r="F113" s="4">
        <v>191.520004</v>
      </c>
      <c r="G113" s="2">
        <v>4007600</v>
      </c>
      <c r="H113" s="4">
        <f t="shared" si="18"/>
        <v>4.0076000000000001</v>
      </c>
      <c r="I113" s="10">
        <f t="shared" si="19"/>
        <v>0.85000600000000759</v>
      </c>
      <c r="J113" s="6" t="b">
        <f t="shared" si="14"/>
        <v>1</v>
      </c>
      <c r="K113" s="5">
        <f t="shared" si="15"/>
        <v>1.9940115760188774E-2</v>
      </c>
      <c r="L113" s="5">
        <f t="shared" si="20"/>
        <v>-5.7106792054479527E-3</v>
      </c>
      <c r="M113" s="5">
        <f t="shared" si="21"/>
        <v>-1.4662710671984063E-2</v>
      </c>
      <c r="N113" s="4">
        <f t="shared" si="22"/>
        <v>194.4310984710508</v>
      </c>
      <c r="O113" s="4">
        <f t="shared" si="23"/>
        <v>192.84564376325386</v>
      </c>
      <c r="P113" s="5">
        <f t="shared" si="24"/>
        <v>8.1543267525848121E-3</v>
      </c>
      <c r="Q113" s="5">
        <f t="shared" si="16"/>
        <v>-1.9858404861224827E-2</v>
      </c>
      <c r="S113" s="13">
        <f t="shared" si="17"/>
        <v>-3.1426799278157349E-4</v>
      </c>
      <c r="T113" s="20" t="b">
        <f t="shared" si="25"/>
        <v>0</v>
      </c>
      <c r="U113" s="13"/>
      <c r="V113" s="20"/>
      <c r="W113" s="13">
        <f t="shared" si="26"/>
        <v>-2.9855340244258522E-3</v>
      </c>
    </row>
    <row r="114" spans="1:23" x14ac:dyDescent="0.2">
      <c r="A114" s="1">
        <v>45043</v>
      </c>
      <c r="B114" s="4">
        <v>194.16999799999999</v>
      </c>
      <c r="C114" s="4">
        <v>197.509995</v>
      </c>
      <c r="D114" s="4">
        <v>193.270004</v>
      </c>
      <c r="E114" s="4">
        <v>195.94000199999999</v>
      </c>
      <c r="F114" s="4">
        <v>195.94000199999999</v>
      </c>
      <c r="G114" s="2">
        <v>4794400</v>
      </c>
      <c r="H114" s="4">
        <f t="shared" si="18"/>
        <v>4.7944000000000004</v>
      </c>
      <c r="I114" s="10">
        <f t="shared" si="19"/>
        <v>4.4199979999999925</v>
      </c>
      <c r="J114" s="6" t="b">
        <f t="shared" si="14"/>
        <v>0</v>
      </c>
      <c r="K114" s="5">
        <f t="shared" si="15"/>
        <v>2.1938174120387576E-2</v>
      </c>
      <c r="L114" s="5">
        <f t="shared" si="20"/>
        <v>9.1157440296208911E-3</v>
      </c>
      <c r="M114" s="5">
        <f t="shared" si="21"/>
        <v>-7.9489293693719692E-3</v>
      </c>
      <c r="N114" s="4">
        <f t="shared" si="22"/>
        <v>194.68258239254234</v>
      </c>
      <c r="O114" s="4">
        <f t="shared" si="23"/>
        <v>193.11471839253613</v>
      </c>
      <c r="P114" s="5">
        <f t="shared" si="24"/>
        <v>8.053437450531116E-3</v>
      </c>
      <c r="Q114" s="5">
        <f t="shared" si="16"/>
        <v>-7.2558026259079179E-3</v>
      </c>
      <c r="S114" s="13">
        <f t="shared" si="17"/>
        <v>1.4523192433089326E-2</v>
      </c>
      <c r="T114" s="20" t="b">
        <f t="shared" si="25"/>
        <v>0</v>
      </c>
      <c r="U114" s="13"/>
      <c r="V114" s="20"/>
      <c r="W114" s="13">
        <f t="shared" si="26"/>
        <v>1.2934346586998535E-3</v>
      </c>
    </row>
    <row r="115" spans="1:23" x14ac:dyDescent="0.2">
      <c r="A115" s="1">
        <v>45044</v>
      </c>
      <c r="B115" s="4">
        <v>196.14999399999999</v>
      </c>
      <c r="C115" s="4">
        <v>198.64999399999999</v>
      </c>
      <c r="D115" s="4">
        <v>195.270004</v>
      </c>
      <c r="E115" s="4">
        <v>198.36999499999999</v>
      </c>
      <c r="F115" s="4">
        <v>198.36999499999999</v>
      </c>
      <c r="G115" s="2">
        <v>4094600</v>
      </c>
      <c r="H115" s="4">
        <f t="shared" si="18"/>
        <v>4.0945999999999998</v>
      </c>
      <c r="I115" s="10">
        <f t="shared" si="19"/>
        <v>2.4299929999999961</v>
      </c>
      <c r="J115" s="6" t="b">
        <f t="shared" si="14"/>
        <v>0</v>
      </c>
      <c r="K115" s="5">
        <f t="shared" si="15"/>
        <v>1.7309314952438842E-2</v>
      </c>
      <c r="L115" s="5">
        <f t="shared" si="20"/>
        <v>1.131787442216285E-2</v>
      </c>
      <c r="M115" s="5">
        <f t="shared" si="21"/>
        <v>-1.409509229584994E-3</v>
      </c>
      <c r="N115" s="4">
        <f t="shared" si="22"/>
        <v>195.29715116045196</v>
      </c>
      <c r="O115" s="4">
        <f t="shared" si="23"/>
        <v>193.5716989670982</v>
      </c>
      <c r="P115" s="5">
        <f t="shared" si="24"/>
        <v>8.8350095385475724E-3</v>
      </c>
      <c r="Q115" s="5">
        <f t="shared" si="16"/>
        <v>-1.3900438532079196E-4</v>
      </c>
      <c r="S115" s="13">
        <f t="shared" si="17"/>
        <v>1.7167904496432761E-2</v>
      </c>
      <c r="T115" s="20" t="b">
        <f t="shared" si="25"/>
        <v>0</v>
      </c>
      <c r="U115" s="13"/>
      <c r="V115" s="20"/>
      <c r="W115" s="13">
        <f t="shared" si="26"/>
        <v>3.1567732478011302E-3</v>
      </c>
    </row>
    <row r="116" spans="1:23" x14ac:dyDescent="0.2">
      <c r="A116" s="1">
        <v>45047</v>
      </c>
      <c r="B116" s="4">
        <v>197.759995</v>
      </c>
      <c r="C116" s="4">
        <v>199.050003</v>
      </c>
      <c r="D116" s="4">
        <v>197.11999499999999</v>
      </c>
      <c r="E116" s="4">
        <v>197.78999300000001</v>
      </c>
      <c r="F116" s="4">
        <v>197.78999300000001</v>
      </c>
      <c r="G116" s="2">
        <v>2882900</v>
      </c>
      <c r="H116" s="4">
        <f t="shared" si="18"/>
        <v>2.8828999999999998</v>
      </c>
      <c r="I116" s="10">
        <f t="shared" si="19"/>
        <v>-0.58000199999997903</v>
      </c>
      <c r="J116" s="6" t="b">
        <f t="shared" si="14"/>
        <v>1</v>
      </c>
      <c r="K116" s="5">
        <f t="shared" si="15"/>
        <v>9.7910310925079687E-3</v>
      </c>
      <c r="L116" s="5">
        <f t="shared" si="20"/>
        <v>1.5168891969281344E-4</v>
      </c>
      <c r="M116" s="5">
        <f t="shared" si="21"/>
        <v>-6.3301179653837735E-3</v>
      </c>
      <c r="N116" s="4">
        <f t="shared" si="22"/>
        <v>195.71262480037663</v>
      </c>
      <c r="O116" s="4">
        <f t="shared" si="23"/>
        <v>193.93850714387227</v>
      </c>
      <c r="P116" s="5">
        <f t="shared" si="24"/>
        <v>9.0649116699238336E-3</v>
      </c>
      <c r="Q116" s="5">
        <f t="shared" si="16"/>
        <v>7.1910036517002949E-3</v>
      </c>
      <c r="S116" s="13">
        <f t="shared" si="17"/>
        <v>1.7052442084548397E-2</v>
      </c>
      <c r="T116" s="20" t="b">
        <f t="shared" si="25"/>
        <v>1</v>
      </c>
      <c r="U116" s="13"/>
      <c r="V116" s="20"/>
      <c r="W116" s="13">
        <f t="shared" si="26"/>
        <v>2.1273922197837174E-3</v>
      </c>
    </row>
    <row r="117" spans="1:23" x14ac:dyDescent="0.2">
      <c r="A117" s="1">
        <v>45048</v>
      </c>
      <c r="B117" s="4">
        <v>198.020004</v>
      </c>
      <c r="C117" s="4">
        <v>198.41000399999999</v>
      </c>
      <c r="D117" s="4">
        <v>192.929993</v>
      </c>
      <c r="E117" s="4">
        <v>193.83999600000001</v>
      </c>
      <c r="F117" s="4">
        <v>193.83999600000001</v>
      </c>
      <c r="G117" s="2">
        <v>6051000</v>
      </c>
      <c r="H117" s="4">
        <f t="shared" si="18"/>
        <v>6.0510000000000002</v>
      </c>
      <c r="I117" s="10">
        <f t="shared" si="19"/>
        <v>-3.9499969999999962</v>
      </c>
      <c r="J117" s="6" t="b">
        <f t="shared" si="14"/>
        <v>1</v>
      </c>
      <c r="K117" s="5">
        <f t="shared" si="15"/>
        <v>2.8404142429010456E-2</v>
      </c>
      <c r="L117" s="5">
        <f t="shared" si="20"/>
        <v>-2.1109018864578888E-2</v>
      </c>
      <c r="M117" s="5">
        <f t="shared" si="21"/>
        <v>-2.3033153106533748E-2</v>
      </c>
      <c r="N117" s="4">
        <f t="shared" si="22"/>
        <v>195.40052000031386</v>
      </c>
      <c r="O117" s="4">
        <f t="shared" si="23"/>
        <v>193.92994095744859</v>
      </c>
      <c r="P117" s="5">
        <f t="shared" si="24"/>
        <v>7.5259730263916675E-3</v>
      </c>
      <c r="Q117" s="5">
        <f t="shared" si="16"/>
        <v>-1.2643400336446887E-2</v>
      </c>
      <c r="S117" s="13">
        <f t="shared" si="17"/>
        <v>1.5401617148620133E-2</v>
      </c>
      <c r="T117" s="20" t="b">
        <f t="shared" si="25"/>
        <v>1</v>
      </c>
      <c r="U117" s="13"/>
      <c r="V117" s="20"/>
      <c r="W117" s="13">
        <f t="shared" si="26"/>
        <v>-1.5947095920925429E-3</v>
      </c>
    </row>
    <row r="118" spans="1:23" x14ac:dyDescent="0.2">
      <c r="A118" s="1">
        <v>45049</v>
      </c>
      <c r="B118" s="4">
        <v>194.21000699999999</v>
      </c>
      <c r="C118" s="4">
        <v>195.78999300000001</v>
      </c>
      <c r="D118" s="4">
        <v>192.55999800000001</v>
      </c>
      <c r="E118" s="4">
        <v>192.61000100000001</v>
      </c>
      <c r="F118" s="4">
        <v>192.61000100000001</v>
      </c>
      <c r="G118" s="2">
        <v>3779900</v>
      </c>
      <c r="H118" s="4">
        <f t="shared" si="18"/>
        <v>3.7799</v>
      </c>
      <c r="I118" s="10">
        <f t="shared" si="19"/>
        <v>-1.2299950000000024</v>
      </c>
      <c r="J118" s="6" t="b">
        <f t="shared" si="14"/>
        <v>1</v>
      </c>
      <c r="K118" s="5">
        <f t="shared" si="15"/>
        <v>1.6773966730099375E-2</v>
      </c>
      <c r="L118" s="5">
        <f t="shared" si="20"/>
        <v>-8.2385353088421411E-3</v>
      </c>
      <c r="M118" s="5">
        <f t="shared" si="21"/>
        <v>-1.6241851543454512E-2</v>
      </c>
      <c r="N118" s="4">
        <f t="shared" si="22"/>
        <v>194.93543350026155</v>
      </c>
      <c r="O118" s="4">
        <f t="shared" si="23"/>
        <v>193.81516356984437</v>
      </c>
      <c r="P118" s="5">
        <f t="shared" si="24"/>
        <v>5.7468768519997005E-3</v>
      </c>
      <c r="Q118" s="5">
        <f t="shared" si="16"/>
        <v>-1.2185755342721509E-2</v>
      </c>
      <c r="S118" s="13">
        <f t="shared" si="17"/>
        <v>4.3838079326779262E-3</v>
      </c>
      <c r="T118" s="20" t="b">
        <f t="shared" si="25"/>
        <v>1</v>
      </c>
      <c r="U118" s="13"/>
      <c r="V118" s="20"/>
      <c r="W118" s="13">
        <f t="shared" si="26"/>
        <v>-2.3801702270370689E-3</v>
      </c>
    </row>
    <row r="119" spans="1:23" x14ac:dyDescent="0.2">
      <c r="A119" s="1">
        <v>45050</v>
      </c>
      <c r="B119" s="4">
        <v>191.89999399999999</v>
      </c>
      <c r="C119" s="4">
        <v>194.55999800000001</v>
      </c>
      <c r="D119" s="4">
        <v>190.759995</v>
      </c>
      <c r="E119" s="4">
        <v>192.38000500000001</v>
      </c>
      <c r="F119" s="4">
        <v>192.38000500000001</v>
      </c>
      <c r="G119" s="2">
        <v>4386500</v>
      </c>
      <c r="H119" s="4">
        <f t="shared" si="18"/>
        <v>4.3864999999999998</v>
      </c>
      <c r="I119" s="10">
        <f t="shared" si="19"/>
        <v>-0.22999599999999987</v>
      </c>
      <c r="J119" s="6" t="b">
        <f t="shared" si="14"/>
        <v>1</v>
      </c>
      <c r="K119" s="5">
        <f t="shared" si="15"/>
        <v>1.9920334973797853E-2</v>
      </c>
      <c r="L119" s="5">
        <f t="shared" si="20"/>
        <v>2.5013601615850953E-3</v>
      </c>
      <c r="M119" s="5">
        <f t="shared" si="21"/>
        <v>-1.1204733873403904E-2</v>
      </c>
      <c r="N119" s="4">
        <f t="shared" si="22"/>
        <v>194.50952875021795</v>
      </c>
      <c r="O119" s="4">
        <f t="shared" si="23"/>
        <v>193.69036717246661</v>
      </c>
      <c r="P119" s="5">
        <f t="shared" si="24"/>
        <v>4.2114213273493776E-3</v>
      </c>
      <c r="Q119" s="5">
        <f t="shared" si="16"/>
        <v>-1.9276864091491191E-2</v>
      </c>
      <c r="S119" s="13">
        <f t="shared" si="17"/>
        <v>2.5946929235978468E-4</v>
      </c>
      <c r="T119" s="20" t="b">
        <f t="shared" si="25"/>
        <v>1</v>
      </c>
      <c r="U119" s="13"/>
      <c r="V119" s="20"/>
      <c r="W119" s="13">
        <f t="shared" si="26"/>
        <v>-2.184850349657074E-3</v>
      </c>
    </row>
    <row r="120" spans="1:23" x14ac:dyDescent="0.2">
      <c r="A120" s="1">
        <v>45051</v>
      </c>
      <c r="B120" s="4">
        <v>193.949997</v>
      </c>
      <c r="C120" s="4">
        <v>198.11000100000001</v>
      </c>
      <c r="D120" s="4">
        <v>193.25</v>
      </c>
      <c r="E120" s="4">
        <v>197.58999600000001</v>
      </c>
      <c r="F120" s="4">
        <v>197.58999600000001</v>
      </c>
      <c r="G120" s="2">
        <v>4282800</v>
      </c>
      <c r="H120" s="4">
        <f t="shared" si="18"/>
        <v>4.2827999999999999</v>
      </c>
      <c r="I120" s="10">
        <f t="shared" si="19"/>
        <v>5.2099910000000023</v>
      </c>
      <c r="J120" s="6" t="b">
        <f t="shared" si="14"/>
        <v>0</v>
      </c>
      <c r="K120" s="5">
        <f t="shared" si="15"/>
        <v>2.5148776196636538E-2</v>
      </c>
      <c r="L120" s="5">
        <f t="shared" si="20"/>
        <v>1.8767718774442763E-2</v>
      </c>
      <c r="M120" s="5">
        <f t="shared" si="21"/>
        <v>-2.6248296268495683E-3</v>
      </c>
      <c r="N120" s="4">
        <f t="shared" si="22"/>
        <v>195.02293995851497</v>
      </c>
      <c r="O120" s="4">
        <f t="shared" si="23"/>
        <v>194.02946533138257</v>
      </c>
      <c r="P120" s="5">
        <f t="shared" si="24"/>
        <v>5.0941423985492729E-3</v>
      </c>
      <c r="Q120" s="5">
        <f t="shared" si="16"/>
        <v>-9.0909303228230761E-3</v>
      </c>
      <c r="S120" s="13">
        <f t="shared" si="17"/>
        <v>1.5829220101705569E-2</v>
      </c>
      <c r="T120" s="20" t="b">
        <f t="shared" si="25"/>
        <v>0</v>
      </c>
      <c r="U120" s="13"/>
      <c r="V120" s="20"/>
      <c r="W120" s="13">
        <f t="shared" si="26"/>
        <v>2.6395170025645311E-3</v>
      </c>
    </row>
    <row r="121" spans="1:23" x14ac:dyDescent="0.2">
      <c r="A121" s="1">
        <v>45054</v>
      </c>
      <c r="B121" s="4">
        <v>198.720001</v>
      </c>
      <c r="C121" s="4">
        <v>200.5</v>
      </c>
      <c r="D121" s="4">
        <v>196.08000200000001</v>
      </c>
      <c r="E121" s="4">
        <v>197.89999399999999</v>
      </c>
      <c r="F121" s="4">
        <v>197.89999399999999</v>
      </c>
      <c r="G121" s="2">
        <v>4169400</v>
      </c>
      <c r="H121" s="4">
        <f t="shared" si="18"/>
        <v>4.1694000000000004</v>
      </c>
      <c r="I121" s="10">
        <f t="shared" si="19"/>
        <v>0.3099979999999789</v>
      </c>
      <c r="J121" s="6" t="b">
        <f t="shared" si="14"/>
        <v>1</v>
      </c>
      <c r="K121" s="5">
        <f t="shared" si="15"/>
        <v>2.2541809235599623E-2</v>
      </c>
      <c r="L121" s="5">
        <f t="shared" si="20"/>
        <v>-4.126444222391102E-3</v>
      </c>
      <c r="M121" s="5">
        <f t="shared" si="21"/>
        <v>-1.2967610972568617E-2</v>
      </c>
      <c r="N121" s="4">
        <f t="shared" si="22"/>
        <v>195.50244896542915</v>
      </c>
      <c r="O121" s="4">
        <f t="shared" si="23"/>
        <v>194.36603304169714</v>
      </c>
      <c r="P121" s="5">
        <f t="shared" si="24"/>
        <v>5.8127963600751106E-3</v>
      </c>
      <c r="Q121" s="5">
        <f t="shared" si="16"/>
        <v>2.954198464659559E-3</v>
      </c>
      <c r="S121" s="13">
        <f t="shared" si="17"/>
        <v>2.5562600678493638E-2</v>
      </c>
      <c r="T121" s="20" t="b">
        <f t="shared" si="25"/>
        <v>0</v>
      </c>
      <c r="U121" s="13"/>
      <c r="V121" s="20"/>
      <c r="W121" s="13">
        <f t="shared" si="26"/>
        <v>2.4587313011289109E-3</v>
      </c>
    </row>
    <row r="122" spans="1:23" x14ac:dyDescent="0.2">
      <c r="A122" s="1">
        <v>45055</v>
      </c>
      <c r="B122" s="4">
        <v>196.779999</v>
      </c>
      <c r="C122" s="4">
        <v>203.800003</v>
      </c>
      <c r="D122" s="4">
        <v>196.779999</v>
      </c>
      <c r="E122" s="4">
        <v>201.179993</v>
      </c>
      <c r="F122" s="4">
        <v>201.179993</v>
      </c>
      <c r="G122" s="2">
        <v>6996800</v>
      </c>
      <c r="H122" s="4">
        <f t="shared" si="18"/>
        <v>6.9968000000000004</v>
      </c>
      <c r="I122" s="10">
        <f t="shared" si="19"/>
        <v>3.2799990000000037</v>
      </c>
      <c r="J122" s="6" t="b">
        <f t="shared" si="14"/>
        <v>0</v>
      </c>
      <c r="K122" s="5">
        <f t="shared" si="15"/>
        <v>3.5674377658676579E-2</v>
      </c>
      <c r="L122" s="5">
        <f t="shared" si="20"/>
        <v>2.2359965557271867E-2</v>
      </c>
      <c r="M122" s="5">
        <f t="shared" si="21"/>
        <v>-1.2855789800945231E-2</v>
      </c>
      <c r="N122" s="4">
        <f t="shared" si="22"/>
        <v>196.44870630452431</v>
      </c>
      <c r="O122" s="4">
        <f t="shared" si="23"/>
        <v>194.95855129894088</v>
      </c>
      <c r="P122" s="5">
        <f t="shared" si="24"/>
        <v>7.5854661179263413E-3</v>
      </c>
      <c r="Q122" s="5">
        <f t="shared" si="16"/>
        <v>1.6864081301820528E-3</v>
      </c>
      <c r="S122" s="13">
        <f t="shared" si="17"/>
        <v>3.7420947349381409E-2</v>
      </c>
      <c r="T122" s="20" t="b">
        <f t="shared" si="25"/>
        <v>0</v>
      </c>
      <c r="U122" s="13"/>
      <c r="V122" s="20"/>
      <c r="W122" s="13">
        <f t="shared" si="26"/>
        <v>4.8401303620625342E-3</v>
      </c>
    </row>
    <row r="123" spans="1:23" x14ac:dyDescent="0.2">
      <c r="A123" s="1">
        <v>45056</v>
      </c>
      <c r="B123" s="4">
        <v>204.94000199999999</v>
      </c>
      <c r="C123" s="4">
        <v>206.279999</v>
      </c>
      <c r="D123" s="4">
        <v>203.03999300000001</v>
      </c>
      <c r="E123" s="4">
        <v>204.85000600000001</v>
      </c>
      <c r="F123" s="4">
        <v>204.85000600000001</v>
      </c>
      <c r="G123" s="2">
        <v>6535600</v>
      </c>
      <c r="H123" s="4">
        <f t="shared" si="18"/>
        <v>6.5355999999999996</v>
      </c>
      <c r="I123" s="10">
        <f t="shared" si="19"/>
        <v>3.6700130000000115</v>
      </c>
      <c r="J123" s="6" t="b">
        <f t="shared" si="14"/>
        <v>0</v>
      </c>
      <c r="K123" s="5">
        <f t="shared" si="15"/>
        <v>1.5957476909487452E-2</v>
      </c>
      <c r="L123" s="5">
        <f t="shared" si="20"/>
        <v>-4.3913340061343947E-4</v>
      </c>
      <c r="M123" s="5">
        <f t="shared" si="21"/>
        <v>-6.9322910943004027E-3</v>
      </c>
      <c r="N123" s="4">
        <f t="shared" si="22"/>
        <v>197.84892292043693</v>
      </c>
      <c r="O123" s="4">
        <f t="shared" si="23"/>
        <v>195.81867779468516</v>
      </c>
      <c r="P123" s="5">
        <f t="shared" si="24"/>
        <v>1.026159301644629E-2</v>
      </c>
      <c r="Q123" s="5">
        <f t="shared" si="16"/>
        <v>2.623754530951182E-2</v>
      </c>
      <c r="S123" s="13">
        <f t="shared" si="17"/>
        <v>4.2613707242437439E-2</v>
      </c>
      <c r="T123" s="20" t="b">
        <f t="shared" si="25"/>
        <v>0</v>
      </c>
      <c r="U123" s="13"/>
      <c r="V123" s="20"/>
      <c r="W123" s="13">
        <f t="shared" si="26"/>
        <v>7.1276448812143617E-3</v>
      </c>
    </row>
    <row r="124" spans="1:23" x14ac:dyDescent="0.2">
      <c r="A124" s="1">
        <v>45057</v>
      </c>
      <c r="B124" s="4">
        <v>202.91000399999999</v>
      </c>
      <c r="C124" s="4">
        <v>203.800003</v>
      </c>
      <c r="D124" s="4">
        <v>198.550003</v>
      </c>
      <c r="E124" s="4">
        <v>203.470001</v>
      </c>
      <c r="F124" s="4">
        <v>203.470001</v>
      </c>
      <c r="G124" s="2">
        <v>5366300</v>
      </c>
      <c r="H124" s="4">
        <f t="shared" si="18"/>
        <v>5.3662999999999998</v>
      </c>
      <c r="I124" s="10">
        <f t="shared" si="19"/>
        <v>-1.3800050000000113</v>
      </c>
      <c r="J124" s="6" t="b">
        <f t="shared" si="14"/>
        <v>0</v>
      </c>
      <c r="K124" s="5">
        <f t="shared" si="15"/>
        <v>2.6441701942457287E-2</v>
      </c>
      <c r="L124" s="5">
        <f t="shared" si="20"/>
        <v>2.7598294266457648E-3</v>
      </c>
      <c r="M124" s="5">
        <f t="shared" si="21"/>
        <v>-1.6192443333772053E-3</v>
      </c>
      <c r="N124" s="4">
        <f t="shared" si="22"/>
        <v>198.78576926703079</v>
      </c>
      <c r="O124" s="4">
        <f t="shared" si="23"/>
        <v>196.48401024732124</v>
      </c>
      <c r="P124" s="5">
        <f t="shared" si="24"/>
        <v>1.1579093554818683E-2</v>
      </c>
      <c r="Q124" s="5">
        <f t="shared" si="16"/>
        <v>-1.1860319171744943E-3</v>
      </c>
      <c r="S124" s="13">
        <f t="shared" si="17"/>
        <v>2.5224309322834624E-2</v>
      </c>
      <c r="T124" s="20" t="b">
        <f t="shared" si="25"/>
        <v>1</v>
      </c>
      <c r="U124" s="13">
        <f t="shared" ref="U124:U130" si="27">(E124-E123)/E123</f>
        <v>-6.7366607741276372E-3</v>
      </c>
      <c r="V124" s="20"/>
      <c r="W124" s="13">
        <f t="shared" si="26"/>
        <v>4.7351602059041639E-3</v>
      </c>
    </row>
    <row r="125" spans="1:23" x14ac:dyDescent="0.2">
      <c r="A125" s="1">
        <v>45058</v>
      </c>
      <c r="B125" s="4">
        <v>203.429993</v>
      </c>
      <c r="C125" s="4">
        <v>203.96000699999999</v>
      </c>
      <c r="D125" s="4">
        <v>200.13000500000001</v>
      </c>
      <c r="E125" s="4">
        <v>201.80999800000001</v>
      </c>
      <c r="F125" s="4">
        <v>201.80999800000001</v>
      </c>
      <c r="G125" s="2">
        <v>4733000</v>
      </c>
      <c r="H125" s="4">
        <f t="shared" si="18"/>
        <v>4.7329999999999997</v>
      </c>
      <c r="I125" s="10">
        <f t="shared" si="19"/>
        <v>-1.660002999999989</v>
      </c>
      <c r="J125" s="6" t="b">
        <f t="shared" si="14"/>
        <v>1</v>
      </c>
      <c r="K125" s="5">
        <f t="shared" si="15"/>
        <v>1.9137570100994993E-2</v>
      </c>
      <c r="L125" s="5">
        <f t="shared" si="20"/>
        <v>-7.9634029186639588E-3</v>
      </c>
      <c r="M125" s="5">
        <f t="shared" si="21"/>
        <v>-1.0541326368948317E-2</v>
      </c>
      <c r="N125" s="4">
        <f t="shared" si="22"/>
        <v>199.28980738919233</v>
      </c>
      <c r="O125" s="4">
        <f t="shared" si="23"/>
        <v>196.9471396171194</v>
      </c>
      <c r="P125" s="5">
        <f t="shared" si="24"/>
        <v>1.1755080717690401E-2</v>
      </c>
      <c r="Q125" s="5">
        <f t="shared" si="16"/>
        <v>4.2159587678604121E-3</v>
      </c>
      <c r="S125" s="13">
        <f t="shared" si="17"/>
        <v>2.3434212075318241E-2</v>
      </c>
      <c r="T125" s="20" t="b">
        <f t="shared" si="25"/>
        <v>1</v>
      </c>
      <c r="U125" s="13">
        <f t="shared" si="27"/>
        <v>-8.1584655813708336E-3</v>
      </c>
      <c r="V125" s="20"/>
      <c r="W125" s="13">
        <f t="shared" si="26"/>
        <v>2.5355845341447306E-3</v>
      </c>
    </row>
    <row r="126" spans="1:23" x14ac:dyDescent="0.2">
      <c r="A126" s="1">
        <v>45061</v>
      </c>
      <c r="B126" s="4">
        <v>203.75</v>
      </c>
      <c r="C126" s="4">
        <v>205.39999399999999</v>
      </c>
      <c r="D126" s="4">
        <v>202.479996</v>
      </c>
      <c r="E126" s="4">
        <v>203.33000200000001</v>
      </c>
      <c r="F126" s="4">
        <v>203.33000200000001</v>
      </c>
      <c r="G126" s="2">
        <v>4518200</v>
      </c>
      <c r="H126" s="4">
        <f t="shared" si="18"/>
        <v>4.5182000000000002</v>
      </c>
      <c r="I126" s="10">
        <f t="shared" si="19"/>
        <v>1.5200040000000001</v>
      </c>
      <c r="J126" s="6" t="b">
        <f t="shared" si="14"/>
        <v>1</v>
      </c>
      <c r="K126" s="5">
        <f t="shared" si="15"/>
        <v>1.4421167807608968E-2</v>
      </c>
      <c r="L126" s="5">
        <f t="shared" si="20"/>
        <v>-2.0613398773005769E-3</v>
      </c>
      <c r="M126" s="5">
        <f t="shared" si="21"/>
        <v>-1.0077858132751381E-2</v>
      </c>
      <c r="N126" s="4">
        <f t="shared" si="22"/>
        <v>199.96317315766026</v>
      </c>
      <c r="O126" s="4">
        <f t="shared" si="23"/>
        <v>197.50217112867423</v>
      </c>
      <c r="P126" s="5">
        <f t="shared" si="24"/>
        <v>1.2307276335556356E-2</v>
      </c>
      <c r="Q126" s="5">
        <f t="shared" si="16"/>
        <v>1.2586431804397077E-2</v>
      </c>
      <c r="S126" s="13">
        <f t="shared" si="17"/>
        <v>2.7189110657156283E-2</v>
      </c>
      <c r="T126" s="20" t="b">
        <f t="shared" si="25"/>
        <v>0</v>
      </c>
      <c r="U126" s="13">
        <f t="shared" si="27"/>
        <v>7.5318567715361657E-3</v>
      </c>
      <c r="V126" s="20"/>
      <c r="W126" s="13">
        <f t="shared" si="26"/>
        <v>3.3788269319409694E-3</v>
      </c>
    </row>
    <row r="127" spans="1:23" x14ac:dyDescent="0.2">
      <c r="A127" s="1">
        <v>45062</v>
      </c>
      <c r="B127" s="4">
        <v>201.929993</v>
      </c>
      <c r="C127" s="4">
        <v>205.66999799999999</v>
      </c>
      <c r="D127" s="4">
        <v>201.75</v>
      </c>
      <c r="E127" s="4">
        <v>204.55999800000001</v>
      </c>
      <c r="F127" s="4">
        <v>204.55999800000001</v>
      </c>
      <c r="G127" s="2">
        <v>4423200</v>
      </c>
      <c r="H127" s="4">
        <f t="shared" si="18"/>
        <v>4.4231999999999996</v>
      </c>
      <c r="I127" s="10">
        <f t="shared" si="19"/>
        <v>1.2299959999999999</v>
      </c>
      <c r="J127" s="6" t="b">
        <f t="shared" si="14"/>
        <v>0</v>
      </c>
      <c r="K127" s="5">
        <f t="shared" si="15"/>
        <v>1.9429977695167248E-2</v>
      </c>
      <c r="L127" s="5">
        <f t="shared" si="20"/>
        <v>1.3024340569357674E-2</v>
      </c>
      <c r="M127" s="5">
        <f t="shared" si="21"/>
        <v>-5.3969952389457659E-3</v>
      </c>
      <c r="N127" s="4">
        <f t="shared" si="22"/>
        <v>200.72931063138356</v>
      </c>
      <c r="O127" s="4">
        <f t="shared" si="23"/>
        <v>198.1158952044417</v>
      </c>
      <c r="P127" s="5">
        <f t="shared" si="24"/>
        <v>1.301960046951536E-2</v>
      </c>
      <c r="Q127" s="5">
        <f t="shared" si="16"/>
        <v>5.0849044686394817E-3</v>
      </c>
      <c r="S127" s="13">
        <f t="shared" si="17"/>
        <v>2.4613681744214452E-2</v>
      </c>
      <c r="T127" s="20" t="b">
        <f t="shared" si="25"/>
        <v>0</v>
      </c>
      <c r="U127" s="13">
        <f t="shared" si="27"/>
        <v>6.0492597644296476E-3</v>
      </c>
      <c r="V127" s="20"/>
      <c r="W127" s="13">
        <f t="shared" si="26"/>
        <v>3.8313928591202744E-3</v>
      </c>
    </row>
    <row r="128" spans="1:23" x14ac:dyDescent="0.2">
      <c r="A128" s="1">
        <v>45063</v>
      </c>
      <c r="B128" s="4">
        <v>206.5</v>
      </c>
      <c r="C128" s="4">
        <v>209.490005</v>
      </c>
      <c r="D128" s="4">
        <v>204.800003</v>
      </c>
      <c r="E128" s="4">
        <v>209.38000500000001</v>
      </c>
      <c r="F128" s="4">
        <v>209.38000500000001</v>
      </c>
      <c r="G128" s="2">
        <v>5772200</v>
      </c>
      <c r="H128" s="4">
        <f t="shared" si="18"/>
        <v>5.7721999999999998</v>
      </c>
      <c r="I128" s="10">
        <f t="shared" si="19"/>
        <v>4.8200070000000039</v>
      </c>
      <c r="J128" s="6" t="b">
        <f t="shared" si="14"/>
        <v>0</v>
      </c>
      <c r="K128" s="5">
        <f t="shared" si="15"/>
        <v>2.2900400055169884E-2</v>
      </c>
      <c r="L128" s="5">
        <f t="shared" si="20"/>
        <v>1.3946755447941944E-2</v>
      </c>
      <c r="M128" s="5">
        <f t="shared" si="21"/>
        <v>-5.2508471704884065E-4</v>
      </c>
      <c r="N128" s="4">
        <f t="shared" si="22"/>
        <v>202.17109302615296</v>
      </c>
      <c r="O128" s="4">
        <f t="shared" si="23"/>
        <v>199.09538301275111</v>
      </c>
      <c r="P128" s="5">
        <f t="shared" si="24"/>
        <v>1.5213401517317662E-2</v>
      </c>
      <c r="Q128" s="5">
        <f t="shared" si="16"/>
        <v>1.3003392000788989E-2</v>
      </c>
      <c r="S128" s="13">
        <f t="shared" si="17"/>
        <v>3.6201574934851141E-2</v>
      </c>
      <c r="T128" s="20" t="b">
        <f t="shared" si="25"/>
        <v>0</v>
      </c>
      <c r="U128" s="13">
        <f t="shared" si="27"/>
        <v>2.3562803319933566E-2</v>
      </c>
      <c r="V128" s="20"/>
      <c r="W128" s="13">
        <f t="shared" si="26"/>
        <v>7.1827198042695084E-3</v>
      </c>
    </row>
    <row r="129" spans="1:23" x14ac:dyDescent="0.2">
      <c r="A129" s="1">
        <v>45064</v>
      </c>
      <c r="B129" s="4">
        <v>209.5</v>
      </c>
      <c r="C129" s="4">
        <v>213.88000500000001</v>
      </c>
      <c r="D129" s="4">
        <v>209.33000200000001</v>
      </c>
      <c r="E129" s="4">
        <v>213.320007</v>
      </c>
      <c r="F129" s="4">
        <v>213.320007</v>
      </c>
      <c r="G129" s="2">
        <v>5165500</v>
      </c>
      <c r="H129" s="4">
        <f t="shared" si="18"/>
        <v>5.1654999999999998</v>
      </c>
      <c r="I129" s="10">
        <f t="shared" si="19"/>
        <v>3.9400019999999927</v>
      </c>
      <c r="J129" s="6" t="b">
        <f t="shared" si="14"/>
        <v>0</v>
      </c>
      <c r="K129" s="5">
        <f t="shared" si="15"/>
        <v>2.1736029028461976E-2</v>
      </c>
      <c r="L129" s="5">
        <f t="shared" si="20"/>
        <v>1.8233923627684983E-2</v>
      </c>
      <c r="M129" s="5">
        <f t="shared" si="21"/>
        <v>-2.6182812180129099E-3</v>
      </c>
      <c r="N129" s="4">
        <f t="shared" si="22"/>
        <v>204.02924535512747</v>
      </c>
      <c r="O129" s="4">
        <f t="shared" si="23"/>
        <v>200.33230683772928</v>
      </c>
      <c r="P129" s="5">
        <f t="shared" si="24"/>
        <v>1.8119650008818145E-2</v>
      </c>
      <c r="Q129" s="5">
        <f t="shared" si="16"/>
        <v>2.5980376664365885E-2</v>
      </c>
      <c r="S129" s="13">
        <f t="shared" si="17"/>
        <v>4.8281115914174895E-2</v>
      </c>
      <c r="T129" s="20" t="b">
        <f t="shared" si="25"/>
        <v>0</v>
      </c>
      <c r="U129" s="13">
        <f t="shared" si="27"/>
        <v>1.8817470178205377E-2</v>
      </c>
      <c r="V129" s="20"/>
      <c r="W129" s="13">
        <f t="shared" si="26"/>
        <v>9.1909891822870068E-3</v>
      </c>
    </row>
    <row r="130" spans="1:23" x14ac:dyDescent="0.2">
      <c r="A130" s="1">
        <v>45065</v>
      </c>
      <c r="B130" s="4">
        <v>212.96000699999999</v>
      </c>
      <c r="C130" s="4">
        <v>213.240005</v>
      </c>
      <c r="D130" s="4">
        <v>209.929993</v>
      </c>
      <c r="E130" s="4">
        <v>210.36000100000001</v>
      </c>
      <c r="F130" s="4">
        <v>210.36000100000001</v>
      </c>
      <c r="G130" s="2">
        <v>6090800</v>
      </c>
      <c r="H130" s="4">
        <f t="shared" si="18"/>
        <v>6.0907999999999998</v>
      </c>
      <c r="I130" s="10">
        <f t="shared" si="19"/>
        <v>-2.9600059999999928</v>
      </c>
      <c r="J130" s="6" t="b">
        <f t="shared" ref="J130:J193" si="28">(E130-D130)&lt;(C130-E130)</f>
        <v>1</v>
      </c>
      <c r="K130" s="5">
        <f t="shared" ref="K130:K193" si="29">(C130-D130)/D130</f>
        <v>1.5767218169725754E-2</v>
      </c>
      <c r="L130" s="5">
        <f t="shared" si="20"/>
        <v>-1.2208893287648978E-2</v>
      </c>
      <c r="M130" s="5">
        <f t="shared" si="21"/>
        <v>-1.350592727663829E-2</v>
      </c>
      <c r="N130" s="4">
        <f t="shared" si="22"/>
        <v>205.08437129593955</v>
      </c>
      <c r="O130" s="4">
        <f t="shared" si="23"/>
        <v>201.20428024314413</v>
      </c>
      <c r="P130" s="5">
        <f t="shared" si="24"/>
        <v>1.8919486786228078E-2</v>
      </c>
      <c r="Q130" s="5">
        <f t="shared" ref="Q130:Q193" si="30">(D130-N130)/N130</f>
        <v>2.3627454756501898E-2</v>
      </c>
      <c r="S130" s="13">
        <f t="shared" ref="S130:S193" si="31">(C130-N130)/N130</f>
        <v>3.9767212160168743E-2</v>
      </c>
      <c r="T130" s="20" t="b">
        <f t="shared" si="25"/>
        <v>1</v>
      </c>
      <c r="U130" s="13">
        <f t="shared" si="27"/>
        <v>-1.3875894913129235E-2</v>
      </c>
      <c r="V130" s="20">
        <f>(E130-E124)/E124</f>
        <v>3.3862485703727963E-2</v>
      </c>
      <c r="W130" s="13">
        <f t="shared" si="26"/>
        <v>5.1714446082254222E-3</v>
      </c>
    </row>
    <row r="131" spans="1:23" x14ac:dyDescent="0.2">
      <c r="A131" s="1">
        <v>45068</v>
      </c>
      <c r="B131" s="4">
        <v>209.16999799999999</v>
      </c>
      <c r="C131" s="4">
        <v>212.820007</v>
      </c>
      <c r="D131" s="4">
        <v>209.03999300000001</v>
      </c>
      <c r="E131" s="4">
        <v>210.259995</v>
      </c>
      <c r="F131" s="4">
        <v>210.259995</v>
      </c>
      <c r="G131" s="2">
        <v>3890800</v>
      </c>
      <c r="H131" s="4">
        <f t="shared" ref="H131:H194" si="32">(G131/1000000)</f>
        <v>3.8908</v>
      </c>
      <c r="I131" s="10">
        <f t="shared" ref="I131:I194" si="33">(E131-E130)</f>
        <v>-0.10000600000000759</v>
      </c>
      <c r="J131" s="6" t="b">
        <f t="shared" si="28"/>
        <v>1</v>
      </c>
      <c r="K131" s="5">
        <f t="shared" si="29"/>
        <v>1.8082731183405629E-2</v>
      </c>
      <c r="L131" s="5">
        <f t="shared" ref="L131:L194" si="34">(E131-B131)/B131</f>
        <v>5.2110580409338199E-3</v>
      </c>
      <c r="M131" s="5">
        <f t="shared" ref="M131:M194" si="35">(E131-C131)/C131</f>
        <v>-1.2029000638083808E-2</v>
      </c>
      <c r="N131" s="4">
        <f t="shared" ref="N131:N194" si="36">(E131-N130)*(2/($Y$1+1))+N130</f>
        <v>205.94697524661629</v>
      </c>
      <c r="O131" s="4">
        <f t="shared" ref="O131:O194" si="37">(E131-O130)*(2/($Y$2+1))+O130</f>
        <v>201.99173370026202</v>
      </c>
      <c r="P131" s="5">
        <f t="shared" ref="P131:P194" si="38">(N131-O131)/N131</f>
        <v>1.9205145118630518E-2</v>
      </c>
      <c r="Q131" s="5">
        <f t="shared" si="30"/>
        <v>1.5018515079815614E-2</v>
      </c>
      <c r="S131" s="13">
        <f t="shared" si="31"/>
        <v>3.3372822034183472E-2</v>
      </c>
      <c r="T131" s="20" t="b">
        <f t="shared" ref="T131:T194" si="39">(E131&lt;E130)</f>
        <v>1</v>
      </c>
      <c r="U131" s="13"/>
      <c r="V131" s="20"/>
      <c r="W131" s="13">
        <f t="shared" si="26"/>
        <v>4.2060930592901858E-3</v>
      </c>
    </row>
    <row r="132" spans="1:23" x14ac:dyDescent="0.2">
      <c r="A132" s="1">
        <v>45069</v>
      </c>
      <c r="B132" s="4">
        <v>207.740005</v>
      </c>
      <c r="C132" s="4">
        <v>209.63999899999999</v>
      </c>
      <c r="D132" s="4">
        <v>206.470001</v>
      </c>
      <c r="E132" s="4">
        <v>206.63999899999999</v>
      </c>
      <c r="F132" s="4">
        <v>206.63999899999999</v>
      </c>
      <c r="G132" s="2">
        <v>4256800</v>
      </c>
      <c r="H132" s="4">
        <f t="shared" si="32"/>
        <v>4.2568000000000001</v>
      </c>
      <c r="I132" s="10">
        <f t="shared" si="33"/>
        <v>-3.6199960000000146</v>
      </c>
      <c r="J132" s="6" t="b">
        <f t="shared" si="28"/>
        <v>1</v>
      </c>
      <c r="K132" s="5">
        <f t="shared" si="29"/>
        <v>1.5353310333930751E-2</v>
      </c>
      <c r="L132" s="5">
        <f t="shared" si="34"/>
        <v>-5.2951091437588426E-3</v>
      </c>
      <c r="M132" s="5">
        <f t="shared" si="35"/>
        <v>-1.4310246204494592E-2</v>
      </c>
      <c r="N132" s="4">
        <f t="shared" si="36"/>
        <v>206.06247920551357</v>
      </c>
      <c r="O132" s="4">
        <f t="shared" si="37"/>
        <v>202.39593068284793</v>
      </c>
      <c r="P132" s="5">
        <f t="shared" si="38"/>
        <v>1.7793382554661268E-2</v>
      </c>
      <c r="Q132" s="5">
        <f t="shared" si="30"/>
        <v>1.977661319312729E-3</v>
      </c>
      <c r="S132" s="13">
        <f t="shared" si="31"/>
        <v>1.7361335301214299E-2</v>
      </c>
      <c r="T132" s="20" t="b">
        <f t="shared" si="39"/>
        <v>1</v>
      </c>
      <c r="U132" s="13"/>
      <c r="V132" s="20"/>
      <c r="W132" s="13">
        <f t="shared" ref="W132:W195" si="40">(N132-N131)/N131</f>
        <v>5.608431915980573E-4</v>
      </c>
    </row>
    <row r="133" spans="1:23" x14ac:dyDescent="0.2">
      <c r="A133" s="1">
        <v>45070</v>
      </c>
      <c r="B133" s="4">
        <v>206.03999300000001</v>
      </c>
      <c r="C133" s="4">
        <v>210.21000699999999</v>
      </c>
      <c r="D133" s="4">
        <v>205.41999799999999</v>
      </c>
      <c r="E133" s="4">
        <v>209.05999800000001</v>
      </c>
      <c r="F133" s="4">
        <v>209.05999800000001</v>
      </c>
      <c r="G133" s="2">
        <v>4894000</v>
      </c>
      <c r="H133" s="4">
        <f t="shared" si="32"/>
        <v>4.8940000000000001</v>
      </c>
      <c r="I133" s="10">
        <f t="shared" si="33"/>
        <v>2.4199990000000184</v>
      </c>
      <c r="J133" s="6" t="b">
        <f t="shared" si="28"/>
        <v>0</v>
      </c>
      <c r="K133" s="5">
        <f t="shared" si="29"/>
        <v>2.33181240708609E-2</v>
      </c>
      <c r="L133" s="5">
        <f t="shared" si="34"/>
        <v>1.4657372852851909E-2</v>
      </c>
      <c r="M133" s="5">
        <f t="shared" si="35"/>
        <v>-5.4707623885859201E-3</v>
      </c>
      <c r="N133" s="4">
        <f t="shared" si="36"/>
        <v>206.56206567126131</v>
      </c>
      <c r="O133" s="4">
        <f t="shared" si="37"/>
        <v>202.97541479738288</v>
      </c>
      <c r="P133" s="5">
        <f t="shared" si="38"/>
        <v>1.7363550573639679E-2</v>
      </c>
      <c r="Q133" s="5">
        <f t="shared" si="30"/>
        <v>-5.5289322729706325E-3</v>
      </c>
      <c r="S133" s="13">
        <f t="shared" si="31"/>
        <v>1.7660267469169752E-2</v>
      </c>
      <c r="T133" s="20" t="b">
        <f t="shared" si="39"/>
        <v>0</v>
      </c>
      <c r="U133" s="13"/>
      <c r="V133" s="20"/>
      <c r="W133" s="13">
        <f t="shared" si="40"/>
        <v>2.4244416920243114E-3</v>
      </c>
    </row>
    <row r="134" spans="1:23" x14ac:dyDescent="0.2">
      <c r="A134" s="1">
        <v>45071</v>
      </c>
      <c r="B134" s="4">
        <v>212.020004</v>
      </c>
      <c r="C134" s="4">
        <v>212.33000200000001</v>
      </c>
      <c r="D134" s="4">
        <v>208.44000199999999</v>
      </c>
      <c r="E134" s="4">
        <v>209.91000399999999</v>
      </c>
      <c r="F134" s="4">
        <v>209.91000399999999</v>
      </c>
      <c r="G134" s="2">
        <v>6496700</v>
      </c>
      <c r="H134" s="4">
        <f t="shared" si="32"/>
        <v>6.4966999999999997</v>
      </c>
      <c r="I134" s="10">
        <f t="shared" si="33"/>
        <v>0.85000599999997917</v>
      </c>
      <c r="J134" s="6" t="b">
        <f t="shared" si="28"/>
        <v>1</v>
      </c>
      <c r="K134" s="5">
        <f t="shared" si="29"/>
        <v>1.8662444649180224E-2</v>
      </c>
      <c r="L134" s="5">
        <f t="shared" si="34"/>
        <v>-9.9518911432527543E-3</v>
      </c>
      <c r="M134" s="5">
        <f t="shared" si="35"/>
        <v>-1.1397343650003926E-2</v>
      </c>
      <c r="N134" s="4">
        <f t="shared" si="36"/>
        <v>207.12005539271775</v>
      </c>
      <c r="O134" s="4">
        <f t="shared" si="37"/>
        <v>203.5784225541322</v>
      </c>
      <c r="P134" s="5">
        <f t="shared" si="38"/>
        <v>1.7099420101401076E-2</v>
      </c>
      <c r="Q134" s="5">
        <f t="shared" si="30"/>
        <v>6.372857542836753E-3</v>
      </c>
      <c r="S134" s="13">
        <f t="shared" si="31"/>
        <v>2.5154235293167279E-2</v>
      </c>
      <c r="T134" s="20" t="b">
        <f t="shared" si="39"/>
        <v>0</v>
      </c>
      <c r="U134" s="13"/>
      <c r="V134" s="20"/>
      <c r="W134" s="13">
        <f t="shared" si="40"/>
        <v>2.7013174933313479E-3</v>
      </c>
    </row>
    <row r="135" spans="1:23" x14ac:dyDescent="0.2">
      <c r="A135" s="1">
        <v>45072</v>
      </c>
      <c r="B135" s="4">
        <v>212.800003</v>
      </c>
      <c r="C135" s="4">
        <v>216.14999399999999</v>
      </c>
      <c r="D135" s="4">
        <v>212.550003</v>
      </c>
      <c r="E135" s="4">
        <v>215.44000199999999</v>
      </c>
      <c r="F135" s="4">
        <v>215.44000199999999</v>
      </c>
      <c r="G135" s="2">
        <v>6933300</v>
      </c>
      <c r="H135" s="4">
        <f t="shared" si="32"/>
        <v>6.9333</v>
      </c>
      <c r="I135" s="10">
        <f t="shared" si="33"/>
        <v>5.5299980000000062</v>
      </c>
      <c r="J135" s="6" t="b">
        <f t="shared" si="28"/>
        <v>0</v>
      </c>
      <c r="K135" s="5">
        <f t="shared" si="29"/>
        <v>1.6937148667083238E-2</v>
      </c>
      <c r="L135" s="5">
        <f t="shared" si="34"/>
        <v>1.2406010163449053E-2</v>
      </c>
      <c r="M135" s="5">
        <f t="shared" si="35"/>
        <v>-3.2847190363558361E-3</v>
      </c>
      <c r="N135" s="4">
        <f t="shared" si="36"/>
        <v>208.50671316059811</v>
      </c>
      <c r="O135" s="4">
        <f t="shared" si="37"/>
        <v>204.60986424507723</v>
      </c>
      <c r="P135" s="5">
        <f t="shared" si="38"/>
        <v>1.868932110842593E-2</v>
      </c>
      <c r="Q135" s="5">
        <f t="shared" si="30"/>
        <v>1.9391653046142598E-2</v>
      </c>
      <c r="S135" s="13">
        <f t="shared" si="31"/>
        <v>3.6657241023768855E-2</v>
      </c>
      <c r="T135" s="20" t="b">
        <f t="shared" si="39"/>
        <v>0</v>
      </c>
      <c r="U135" s="13"/>
      <c r="V135" s="20"/>
      <c r="W135" s="13">
        <f t="shared" si="40"/>
        <v>6.6949468763473465E-3</v>
      </c>
    </row>
    <row r="136" spans="1:23" x14ac:dyDescent="0.2">
      <c r="A136" s="1">
        <v>45076</v>
      </c>
      <c r="B136" s="4">
        <v>219.270004</v>
      </c>
      <c r="C136" s="4">
        <v>222.13999899999999</v>
      </c>
      <c r="D136" s="4">
        <v>215.729996</v>
      </c>
      <c r="E136" s="4">
        <v>218.86999499999999</v>
      </c>
      <c r="F136" s="4">
        <v>218.86999499999999</v>
      </c>
      <c r="G136" s="2">
        <v>10421000</v>
      </c>
      <c r="H136" s="4">
        <f t="shared" si="32"/>
        <v>10.420999999999999</v>
      </c>
      <c r="I136" s="10">
        <f t="shared" si="33"/>
        <v>3.4299929999999961</v>
      </c>
      <c r="J136" s="6" t="b">
        <f t="shared" si="28"/>
        <v>1</v>
      </c>
      <c r="K136" s="5">
        <f t="shared" si="29"/>
        <v>2.9713081717203521E-2</v>
      </c>
      <c r="L136" s="5">
        <f t="shared" si="34"/>
        <v>-1.8242759734706411E-3</v>
      </c>
      <c r="M136" s="5">
        <f t="shared" si="35"/>
        <v>-1.4720464638158211E-2</v>
      </c>
      <c r="N136" s="4">
        <f t="shared" si="36"/>
        <v>210.23392680049841</v>
      </c>
      <c r="O136" s="4">
        <f t="shared" si="37"/>
        <v>205.84987561507052</v>
      </c>
      <c r="P136" s="5">
        <f t="shared" si="38"/>
        <v>2.085320505661363E-2</v>
      </c>
      <c r="Q136" s="5">
        <f t="shared" si="30"/>
        <v>2.6142636838615913E-2</v>
      </c>
      <c r="S136" s="13">
        <f t="shared" si="31"/>
        <v>5.6632496860508405E-2</v>
      </c>
      <c r="T136" s="20" t="b">
        <f t="shared" si="39"/>
        <v>0</v>
      </c>
      <c r="U136" s="13"/>
      <c r="V136" s="20"/>
      <c r="W136" s="13">
        <f t="shared" si="40"/>
        <v>8.2837315581774443E-3</v>
      </c>
    </row>
    <row r="137" spans="1:23" x14ac:dyDescent="0.2">
      <c r="A137" s="1">
        <v>45077</v>
      </c>
      <c r="B137" s="4">
        <v>219.550003</v>
      </c>
      <c r="C137" s="4">
        <v>225</v>
      </c>
      <c r="D137" s="4">
        <v>217.05999800000001</v>
      </c>
      <c r="E137" s="4">
        <v>223.38000500000001</v>
      </c>
      <c r="F137" s="4">
        <v>223.38000500000001</v>
      </c>
      <c r="G137" s="2">
        <v>19624000</v>
      </c>
      <c r="H137" s="4">
        <f t="shared" si="32"/>
        <v>19.623999999999999</v>
      </c>
      <c r="I137" s="10">
        <f t="shared" si="33"/>
        <v>4.5100100000000225</v>
      </c>
      <c r="J137" s="6" t="b">
        <f t="shared" si="28"/>
        <v>0</v>
      </c>
      <c r="K137" s="5">
        <f t="shared" si="29"/>
        <v>3.6579757086333299E-2</v>
      </c>
      <c r="L137" s="5">
        <f t="shared" si="34"/>
        <v>1.7444782271307951E-2</v>
      </c>
      <c r="M137" s="5">
        <f t="shared" si="35"/>
        <v>-7.1999777777777274E-3</v>
      </c>
      <c r="N137" s="4">
        <f t="shared" si="36"/>
        <v>212.42493983374868</v>
      </c>
      <c r="O137" s="4">
        <f t="shared" si="37"/>
        <v>207.37423469202091</v>
      </c>
      <c r="P137" s="5">
        <f t="shared" si="38"/>
        <v>2.3776422606877689E-2</v>
      </c>
      <c r="Q137" s="5">
        <f t="shared" si="30"/>
        <v>2.1819745694073814E-2</v>
      </c>
      <c r="S137" s="13">
        <f t="shared" si="31"/>
        <v>5.9197663777581899E-2</v>
      </c>
      <c r="T137" s="20" t="b">
        <f t="shared" si="39"/>
        <v>0</v>
      </c>
      <c r="U137" s="13"/>
      <c r="V137" s="20"/>
      <c r="W137" s="13">
        <f t="shared" si="40"/>
        <v>1.0421786181682439E-2</v>
      </c>
    </row>
    <row r="138" spans="1:23" x14ac:dyDescent="0.2">
      <c r="A138" s="1">
        <v>45078</v>
      </c>
      <c r="B138" s="4">
        <v>208.220001</v>
      </c>
      <c r="C138" s="4">
        <v>215.36000100000001</v>
      </c>
      <c r="D138" s="4">
        <v>206.05999800000001</v>
      </c>
      <c r="E138" s="4">
        <v>212.89999399999999</v>
      </c>
      <c r="F138" s="4">
        <v>212.89999399999999</v>
      </c>
      <c r="G138" s="2">
        <v>20907400</v>
      </c>
      <c r="H138" s="4">
        <f t="shared" si="32"/>
        <v>20.907399999999999</v>
      </c>
      <c r="I138" s="10">
        <f t="shared" si="33"/>
        <v>-10.480011000000019</v>
      </c>
      <c r="J138" s="6" t="b">
        <f t="shared" si="28"/>
        <v>0</v>
      </c>
      <c r="K138" s="5">
        <f t="shared" si="29"/>
        <v>4.5132500680699822E-2</v>
      </c>
      <c r="L138" s="5">
        <f t="shared" si="34"/>
        <v>2.2476193341291917E-2</v>
      </c>
      <c r="M138" s="5">
        <f t="shared" si="35"/>
        <v>-1.1422766477420375E-2</v>
      </c>
      <c r="N138" s="4">
        <f t="shared" si="36"/>
        <v>212.50411552812389</v>
      </c>
      <c r="O138" s="4">
        <f t="shared" si="37"/>
        <v>207.8547355014104</v>
      </c>
      <c r="P138" s="5">
        <f t="shared" si="38"/>
        <v>2.1879011684826238E-2</v>
      </c>
      <c r="Q138" s="5">
        <f t="shared" si="30"/>
        <v>-3.0324671652164001E-2</v>
      </c>
      <c r="R138" t="s">
        <v>133</v>
      </c>
      <c r="S138" s="13">
        <f t="shared" si="31"/>
        <v>1.3439200764552527E-2</v>
      </c>
      <c r="T138" s="20" t="b">
        <f t="shared" si="39"/>
        <v>1</v>
      </c>
      <c r="U138" s="13"/>
      <c r="V138" s="20"/>
      <c r="W138" s="13">
        <f t="shared" si="40"/>
        <v>3.7272315782306363E-4</v>
      </c>
    </row>
    <row r="139" spans="1:23" x14ac:dyDescent="0.2">
      <c r="A139" s="1">
        <v>45079</v>
      </c>
      <c r="B139" s="4">
        <v>212.89999399999999</v>
      </c>
      <c r="C139" s="4">
        <v>216.13999899999999</v>
      </c>
      <c r="D139" s="4">
        <v>210.429993</v>
      </c>
      <c r="E139" s="4">
        <v>213.029999</v>
      </c>
      <c r="F139" s="4">
        <v>213.029999</v>
      </c>
      <c r="G139" s="2">
        <v>11023500</v>
      </c>
      <c r="H139" s="4">
        <f t="shared" si="32"/>
        <v>11.0235</v>
      </c>
      <c r="I139" s="10">
        <f t="shared" si="33"/>
        <v>0.13000500000001125</v>
      </c>
      <c r="J139" s="6" t="b">
        <f t="shared" si="28"/>
        <v>1</v>
      </c>
      <c r="K139" s="5">
        <f t="shared" si="29"/>
        <v>2.7134943638951664E-2</v>
      </c>
      <c r="L139" s="5">
        <f t="shared" si="34"/>
        <v>6.1063881476676441E-4</v>
      </c>
      <c r="M139" s="5">
        <f t="shared" si="35"/>
        <v>-1.4388822126347772E-2</v>
      </c>
      <c r="N139" s="4">
        <f t="shared" si="36"/>
        <v>212.59176277343659</v>
      </c>
      <c r="O139" s="4">
        <f t="shared" si="37"/>
        <v>208.30475841433125</v>
      </c>
      <c r="P139" s="5">
        <f t="shared" si="38"/>
        <v>2.0165430227294778E-2</v>
      </c>
      <c r="Q139" s="5">
        <f t="shared" si="30"/>
        <v>-1.0168643155475556E-2</v>
      </c>
      <c r="S139" s="13">
        <f t="shared" si="31"/>
        <v>1.6690374924567666E-2</v>
      </c>
      <c r="T139" s="20" t="b">
        <f t="shared" si="39"/>
        <v>0</v>
      </c>
      <c r="U139" s="13"/>
      <c r="V139" s="20"/>
      <c r="W139" s="13">
        <f t="shared" si="40"/>
        <v>4.1244963700994952E-4</v>
      </c>
    </row>
    <row r="140" spans="1:23" x14ac:dyDescent="0.2">
      <c r="A140" s="1">
        <v>45082</v>
      </c>
      <c r="B140" s="4">
        <v>210.470001</v>
      </c>
      <c r="C140" s="4">
        <v>212.320007</v>
      </c>
      <c r="D140" s="4">
        <v>207.05999800000001</v>
      </c>
      <c r="E140" s="4">
        <v>209.86000100000001</v>
      </c>
      <c r="F140" s="4">
        <v>209.86000100000001</v>
      </c>
      <c r="G140" s="2">
        <v>7804400</v>
      </c>
      <c r="H140" s="4">
        <f t="shared" si="32"/>
        <v>7.8044000000000002</v>
      </c>
      <c r="I140" s="10">
        <f t="shared" si="33"/>
        <v>-3.1699979999999925</v>
      </c>
      <c r="J140" s="6" t="b">
        <f t="shared" si="28"/>
        <v>0</v>
      </c>
      <c r="K140" s="5">
        <f t="shared" si="29"/>
        <v>2.5403308465211116E-2</v>
      </c>
      <c r="L140" s="5">
        <f t="shared" si="34"/>
        <v>-2.8982752748691496E-3</v>
      </c>
      <c r="M140" s="5">
        <f t="shared" si="35"/>
        <v>-1.1586312730292972E-2</v>
      </c>
      <c r="N140" s="4">
        <f t="shared" si="36"/>
        <v>212.13646914453048</v>
      </c>
      <c r="O140" s="4">
        <f t="shared" si="37"/>
        <v>208.43999690004156</v>
      </c>
      <c r="P140" s="5">
        <f t="shared" si="38"/>
        <v>1.7424972987414421E-2</v>
      </c>
      <c r="Q140" s="5">
        <f t="shared" si="30"/>
        <v>-2.3930214191845663E-2</v>
      </c>
      <c r="S140" s="13">
        <f t="shared" si="31"/>
        <v>8.651876606114244E-4</v>
      </c>
      <c r="T140" s="20" t="b">
        <f t="shared" si="39"/>
        <v>1</v>
      </c>
      <c r="U140" s="13"/>
      <c r="V140" s="20"/>
      <c r="W140" s="13">
        <f t="shared" si="40"/>
        <v>-2.1416334432078675E-3</v>
      </c>
    </row>
    <row r="141" spans="1:23" x14ac:dyDescent="0.2">
      <c r="A141" s="1">
        <v>45083</v>
      </c>
      <c r="B141" s="4">
        <v>208.550003</v>
      </c>
      <c r="C141" s="4">
        <v>213.39999399999999</v>
      </c>
      <c r="D141" s="4">
        <v>208.36999499999999</v>
      </c>
      <c r="E141" s="4">
        <v>212.85000600000001</v>
      </c>
      <c r="F141" s="4">
        <v>212.85000600000001</v>
      </c>
      <c r="G141" s="2">
        <v>6796000</v>
      </c>
      <c r="H141" s="4">
        <f t="shared" si="32"/>
        <v>6.7960000000000003</v>
      </c>
      <c r="I141" s="10">
        <f t="shared" si="33"/>
        <v>2.9900049999999965</v>
      </c>
      <c r="J141" s="6" t="b">
        <f t="shared" si="28"/>
        <v>0</v>
      </c>
      <c r="K141" s="5">
        <f t="shared" si="29"/>
        <v>2.4139747183849595E-2</v>
      </c>
      <c r="L141" s="5">
        <f t="shared" si="34"/>
        <v>2.0618570789471546E-2</v>
      </c>
      <c r="M141" s="5">
        <f t="shared" si="35"/>
        <v>-2.5772634276643178E-3</v>
      </c>
      <c r="N141" s="4">
        <f t="shared" si="36"/>
        <v>212.25539195377542</v>
      </c>
      <c r="O141" s="4">
        <f t="shared" si="37"/>
        <v>208.82347595221185</v>
      </c>
      <c r="P141" s="5">
        <f t="shared" si="38"/>
        <v>1.6168804806197624E-2</v>
      </c>
      <c r="Q141" s="5">
        <f t="shared" si="30"/>
        <v>-1.8305292120077594E-2</v>
      </c>
      <c r="S141" s="13">
        <f t="shared" si="31"/>
        <v>5.3925699398668101E-3</v>
      </c>
      <c r="T141" s="20" t="b">
        <f t="shared" si="39"/>
        <v>0</v>
      </c>
      <c r="U141" s="13">
        <f>(E141-E140)/E140</f>
        <v>1.4247617391367477E-2</v>
      </c>
      <c r="V141" s="20"/>
      <c r="W141" s="13">
        <f t="shared" si="40"/>
        <v>5.6059577933255931E-4</v>
      </c>
    </row>
    <row r="142" spans="1:23" x14ac:dyDescent="0.2">
      <c r="A142" s="1">
        <v>45084</v>
      </c>
      <c r="B142" s="4">
        <v>214.88000500000001</v>
      </c>
      <c r="C142" s="4">
        <v>216.66000399999999</v>
      </c>
      <c r="D142" s="4">
        <v>204.779999</v>
      </c>
      <c r="E142" s="4">
        <v>205.729996</v>
      </c>
      <c r="F142" s="4">
        <v>205.729996</v>
      </c>
      <c r="G142" s="2">
        <v>9323900</v>
      </c>
      <c r="H142" s="4">
        <f t="shared" si="32"/>
        <v>9.3239000000000001</v>
      </c>
      <c r="I142" s="10">
        <f t="shared" si="33"/>
        <v>-7.1200100000000077</v>
      </c>
      <c r="J142" s="6" t="b">
        <f t="shared" si="28"/>
        <v>1</v>
      </c>
      <c r="K142" s="5">
        <f t="shared" si="29"/>
        <v>5.8013502578442649E-2</v>
      </c>
      <c r="L142" s="5">
        <f t="shared" si="34"/>
        <v>-4.258194707320493E-2</v>
      </c>
      <c r="M142" s="5">
        <f t="shared" si="35"/>
        <v>-5.0447742076105508E-2</v>
      </c>
      <c r="N142" s="4">
        <f t="shared" si="36"/>
        <v>211.16782596147951</v>
      </c>
      <c r="O142" s="4">
        <f t="shared" si="37"/>
        <v>208.55447769549778</v>
      </c>
      <c r="P142" s="5">
        <f t="shared" si="38"/>
        <v>1.2375693380763627E-2</v>
      </c>
      <c r="Q142" s="5">
        <f t="shared" si="30"/>
        <v>-3.0250001070924269E-2</v>
      </c>
      <c r="S142" s="13">
        <f t="shared" si="31"/>
        <v>2.6008592992392422E-2</v>
      </c>
      <c r="T142" s="20" t="b">
        <f t="shared" si="39"/>
        <v>1</v>
      </c>
      <c r="U142" s="13">
        <f>(E142-E141)/E141</f>
        <v>-3.3450832977660369E-2</v>
      </c>
      <c r="V142" s="20"/>
      <c r="W142" s="13">
        <f t="shared" si="40"/>
        <v>-5.1238556640895863E-3</v>
      </c>
    </row>
    <row r="143" spans="1:23" x14ac:dyDescent="0.2">
      <c r="A143" s="1">
        <v>45085</v>
      </c>
      <c r="B143" s="4">
        <v>205.38000500000001</v>
      </c>
      <c r="C143" s="4">
        <v>210.38000500000001</v>
      </c>
      <c r="D143" s="4">
        <v>204.85000600000001</v>
      </c>
      <c r="E143" s="4">
        <v>209.529999</v>
      </c>
      <c r="F143" s="4">
        <v>209.529999</v>
      </c>
      <c r="G143" s="2">
        <v>5548600</v>
      </c>
      <c r="H143" s="4">
        <f t="shared" si="32"/>
        <v>5.5486000000000004</v>
      </c>
      <c r="I143" s="10">
        <f t="shared" si="33"/>
        <v>3.8000030000000038</v>
      </c>
      <c r="J143" s="6" t="b">
        <f t="shared" si="28"/>
        <v>0</v>
      </c>
      <c r="K143" s="5">
        <f t="shared" si="29"/>
        <v>2.6995356788029595E-2</v>
      </c>
      <c r="L143" s="5">
        <f t="shared" si="34"/>
        <v>2.0206416880747435E-2</v>
      </c>
      <c r="M143" s="5">
        <f t="shared" si="35"/>
        <v>-4.0403364378663624E-3</v>
      </c>
      <c r="N143" s="4">
        <f t="shared" si="36"/>
        <v>210.89485480123292</v>
      </c>
      <c r="O143" s="4">
        <f t="shared" si="37"/>
        <v>208.63930563501972</v>
      </c>
      <c r="P143" s="5">
        <f t="shared" si="38"/>
        <v>1.0695136058862322E-2</v>
      </c>
      <c r="Q143" s="5">
        <f t="shared" si="30"/>
        <v>-2.8662855748330839E-2</v>
      </c>
      <c r="S143" s="13">
        <f t="shared" si="31"/>
        <v>-2.4412629777912577E-3</v>
      </c>
      <c r="T143" s="20" t="b">
        <f t="shared" si="39"/>
        <v>0</v>
      </c>
      <c r="U143" s="13">
        <f>(E143-E142)/E142</f>
        <v>1.8470826198820341E-2</v>
      </c>
      <c r="V143" s="20"/>
      <c r="W143" s="13">
        <f t="shared" si="40"/>
        <v>-1.2926740094221481E-3</v>
      </c>
    </row>
    <row r="144" spans="1:23" x14ac:dyDescent="0.2">
      <c r="A144" s="1">
        <v>45086</v>
      </c>
      <c r="B144" s="4">
        <v>210.69000199999999</v>
      </c>
      <c r="C144" s="4">
        <v>218.66000399999999</v>
      </c>
      <c r="D144" s="4">
        <v>210.69000199999999</v>
      </c>
      <c r="E144" s="4">
        <v>215.30999800000001</v>
      </c>
      <c r="F144" s="4">
        <v>215.30999800000001</v>
      </c>
      <c r="G144" s="2">
        <v>7676700</v>
      </c>
      <c r="H144" s="4">
        <f t="shared" si="32"/>
        <v>7.6767000000000003</v>
      </c>
      <c r="I144" s="10">
        <f t="shared" si="33"/>
        <v>5.7799990000000037</v>
      </c>
      <c r="J144" s="6" t="b">
        <f t="shared" si="28"/>
        <v>0</v>
      </c>
      <c r="K144" s="5">
        <f t="shared" si="29"/>
        <v>3.782809779459774E-2</v>
      </c>
      <c r="L144" s="5">
        <f t="shared" si="34"/>
        <v>2.1927931824691022E-2</v>
      </c>
      <c r="M144" s="5">
        <f t="shared" si="35"/>
        <v>-1.5320616201946011E-2</v>
      </c>
      <c r="N144" s="4">
        <f t="shared" si="36"/>
        <v>211.63071200102743</v>
      </c>
      <c r="O144" s="4">
        <f t="shared" si="37"/>
        <v>209.21936584067018</v>
      </c>
      <c r="P144" s="5">
        <f t="shared" si="38"/>
        <v>1.1394122041915863E-2</v>
      </c>
      <c r="Q144" s="5">
        <f t="shared" si="30"/>
        <v>-4.4450542746502387E-3</v>
      </c>
      <c r="S144" s="13">
        <f t="shared" si="31"/>
        <v>3.3214895572143743E-2</v>
      </c>
      <c r="T144" s="20" t="b">
        <f t="shared" si="39"/>
        <v>0</v>
      </c>
      <c r="U144" s="13">
        <f>(E144-E143)/E143</f>
        <v>2.7585543967859245E-2</v>
      </c>
      <c r="V144" s="20">
        <f>(E144-E141)/E141</f>
        <v>1.1557396902304996E-2</v>
      </c>
      <c r="W144" s="13">
        <f t="shared" si="40"/>
        <v>3.4892136201618096E-3</v>
      </c>
    </row>
    <row r="145" spans="1:23" x14ac:dyDescent="0.2">
      <c r="A145" s="1">
        <v>45089</v>
      </c>
      <c r="B145" s="4">
        <v>216.14999399999999</v>
      </c>
      <c r="C145" s="4">
        <v>220.38999899999999</v>
      </c>
      <c r="D145" s="4">
        <v>212.13999899999999</v>
      </c>
      <c r="E145" s="4">
        <v>213.69000199999999</v>
      </c>
      <c r="F145" s="4">
        <v>213.69000199999999</v>
      </c>
      <c r="G145" s="2">
        <v>11568300</v>
      </c>
      <c r="H145" s="4">
        <f t="shared" si="32"/>
        <v>11.568300000000001</v>
      </c>
      <c r="I145" s="10">
        <f t="shared" si="33"/>
        <v>-1.6199960000000146</v>
      </c>
      <c r="J145" s="6" t="b">
        <f t="shared" si="28"/>
        <v>1</v>
      </c>
      <c r="K145" s="5">
        <f t="shared" si="29"/>
        <v>3.8889412835341815E-2</v>
      </c>
      <c r="L145" s="5">
        <f t="shared" si="34"/>
        <v>-1.1380948731370308E-2</v>
      </c>
      <c r="M145" s="5">
        <f t="shared" si="35"/>
        <v>-3.0400639912884598E-2</v>
      </c>
      <c r="N145" s="4">
        <f t="shared" si="36"/>
        <v>211.97392700085618</v>
      </c>
      <c r="O145" s="4">
        <f t="shared" si="37"/>
        <v>209.60811681104667</v>
      </c>
      <c r="P145" s="5">
        <f t="shared" si="38"/>
        <v>1.1160854654544153E-2</v>
      </c>
      <c r="Q145" s="5">
        <f t="shared" si="30"/>
        <v>7.8345484038298352E-4</v>
      </c>
      <c r="S145" s="13">
        <f t="shared" si="31"/>
        <v>3.9703335774450302E-2</v>
      </c>
      <c r="T145" s="20" t="b">
        <f t="shared" si="39"/>
        <v>1</v>
      </c>
      <c r="U145" s="13"/>
      <c r="V145" s="20"/>
      <c r="W145" s="13">
        <f t="shared" si="40"/>
        <v>1.621763668342615E-3</v>
      </c>
    </row>
    <row r="146" spans="1:23" x14ac:dyDescent="0.2">
      <c r="A146" s="1">
        <v>45090</v>
      </c>
      <c r="B146" s="4">
        <v>215.5</v>
      </c>
      <c r="C146" s="4">
        <v>216.229996</v>
      </c>
      <c r="D146" s="4">
        <v>207.91999799999999</v>
      </c>
      <c r="E146" s="4">
        <v>208.979996</v>
      </c>
      <c r="F146" s="4">
        <v>208.979996</v>
      </c>
      <c r="G146" s="2">
        <v>11698900</v>
      </c>
      <c r="H146" s="4">
        <f t="shared" si="32"/>
        <v>11.6989</v>
      </c>
      <c r="I146" s="10">
        <f t="shared" si="33"/>
        <v>-4.7100059999999928</v>
      </c>
      <c r="J146" s="6" t="b">
        <f t="shared" si="28"/>
        <v>1</v>
      </c>
      <c r="K146" s="5">
        <f t="shared" si="29"/>
        <v>3.9967285878869656E-2</v>
      </c>
      <c r="L146" s="5">
        <f t="shared" si="34"/>
        <v>-3.0255238979118328E-2</v>
      </c>
      <c r="M146" s="5">
        <f t="shared" si="35"/>
        <v>-3.352911313932596E-2</v>
      </c>
      <c r="N146" s="4">
        <f t="shared" si="36"/>
        <v>211.47493850071348</v>
      </c>
      <c r="O146" s="4">
        <f t="shared" si="37"/>
        <v>209.55349761008608</v>
      </c>
      <c r="P146" s="5">
        <f t="shared" si="38"/>
        <v>9.085903531878374E-3</v>
      </c>
      <c r="Q146" s="5">
        <f t="shared" si="30"/>
        <v>-1.6810221229602067E-2</v>
      </c>
      <c r="S146" s="13">
        <f t="shared" si="31"/>
        <v>2.2485205731697041E-2</v>
      </c>
      <c r="T146" s="20" t="b">
        <f t="shared" si="39"/>
        <v>1</v>
      </c>
      <c r="U146" s="13"/>
      <c r="V146" s="20"/>
      <c r="W146" s="13">
        <f t="shared" si="40"/>
        <v>-2.3540088500633655E-3</v>
      </c>
    </row>
    <row r="147" spans="1:23" x14ac:dyDescent="0.2">
      <c r="A147" s="1">
        <v>45091</v>
      </c>
      <c r="B147" s="4">
        <v>207.699997</v>
      </c>
      <c r="C147" s="4">
        <v>211.71000699999999</v>
      </c>
      <c r="D147" s="4">
        <v>205.020004</v>
      </c>
      <c r="E147" s="4">
        <v>209.39999399999999</v>
      </c>
      <c r="F147" s="4">
        <v>209.39999399999999</v>
      </c>
      <c r="G147" s="2">
        <v>8963400</v>
      </c>
      <c r="H147" s="4">
        <f t="shared" si="32"/>
        <v>8.9634</v>
      </c>
      <c r="I147" s="10">
        <f t="shared" si="33"/>
        <v>0.41999799999999254</v>
      </c>
      <c r="J147" s="6" t="b">
        <f t="shared" si="28"/>
        <v>0</v>
      </c>
      <c r="K147" s="5">
        <f t="shared" si="29"/>
        <v>3.2630976828973188E-2</v>
      </c>
      <c r="L147" s="5">
        <f t="shared" si="34"/>
        <v>8.1848677157178602E-3</v>
      </c>
      <c r="M147" s="5">
        <f t="shared" si="35"/>
        <v>-1.0911213091594664E-2</v>
      </c>
      <c r="N147" s="4">
        <f t="shared" si="36"/>
        <v>211.12911441726123</v>
      </c>
      <c r="O147" s="4">
        <f t="shared" si="37"/>
        <v>209.5401494700786</v>
      </c>
      <c r="P147" s="5">
        <f t="shared" si="38"/>
        <v>7.5260342542919469E-3</v>
      </c>
      <c r="Q147" s="5">
        <f t="shared" si="30"/>
        <v>-2.893542387142118E-2</v>
      </c>
      <c r="S147" s="13">
        <f t="shared" si="31"/>
        <v>2.7513618116671431E-3</v>
      </c>
      <c r="T147" s="20" t="b">
        <f t="shared" si="39"/>
        <v>0</v>
      </c>
      <c r="U147" s="13"/>
      <c r="V147" s="20"/>
      <c r="W147" s="13">
        <f t="shared" si="40"/>
        <v>-1.6352958223041453E-3</v>
      </c>
    </row>
    <row r="148" spans="1:23" x14ac:dyDescent="0.2">
      <c r="A148" s="1">
        <v>45092</v>
      </c>
      <c r="B148" s="4">
        <v>207.949997</v>
      </c>
      <c r="C148" s="4">
        <v>213.33000200000001</v>
      </c>
      <c r="D148" s="4">
        <v>207.36999499999999</v>
      </c>
      <c r="E148" s="4">
        <v>211.91999799999999</v>
      </c>
      <c r="F148" s="4">
        <v>211.91999799999999</v>
      </c>
      <c r="G148" s="2">
        <v>7905400</v>
      </c>
      <c r="H148" s="4">
        <f t="shared" si="32"/>
        <v>7.9054000000000002</v>
      </c>
      <c r="I148" s="10">
        <f t="shared" si="33"/>
        <v>2.5200040000000001</v>
      </c>
      <c r="J148" s="6" t="b">
        <f t="shared" si="28"/>
        <v>0</v>
      </c>
      <c r="K148" s="5">
        <f t="shared" si="29"/>
        <v>2.8740932361019822E-2</v>
      </c>
      <c r="L148" s="5">
        <f t="shared" si="34"/>
        <v>1.9091132759189201E-2</v>
      </c>
      <c r="M148" s="5">
        <f t="shared" si="35"/>
        <v>-6.609496961426058E-3</v>
      </c>
      <c r="N148" s="4">
        <f t="shared" si="36"/>
        <v>211.26092834771771</v>
      </c>
      <c r="O148" s="4">
        <f t="shared" si="37"/>
        <v>209.74709282050654</v>
      </c>
      <c r="P148" s="5">
        <f t="shared" si="38"/>
        <v>7.1657146404257256E-3</v>
      </c>
      <c r="Q148" s="5">
        <f t="shared" si="30"/>
        <v>-1.8417666618001274E-2</v>
      </c>
      <c r="R148" s="38"/>
      <c r="S148" s="13">
        <f t="shared" si="31"/>
        <v>9.7939248325027602E-3</v>
      </c>
      <c r="T148" s="20" t="b">
        <f t="shared" si="39"/>
        <v>0</v>
      </c>
      <c r="U148" s="13">
        <f t="shared" ref="U148:U154" si="41">(E148-E147)/E147</f>
        <v>1.2034403401176794E-2</v>
      </c>
      <c r="V148" s="20"/>
      <c r="W148" s="13">
        <f t="shared" si="40"/>
        <v>6.2432853384666658E-4</v>
      </c>
    </row>
    <row r="149" spans="1:23" x14ac:dyDescent="0.2">
      <c r="A149" s="1">
        <v>45093</v>
      </c>
      <c r="B149" s="4">
        <v>213.53999300000001</v>
      </c>
      <c r="C149" s="4">
        <v>213.64999399999999</v>
      </c>
      <c r="D149" s="4">
        <v>210.60000600000001</v>
      </c>
      <c r="E149" s="4">
        <v>211.759995</v>
      </c>
      <c r="F149" s="4">
        <v>211.759995</v>
      </c>
      <c r="G149" s="2">
        <v>13671200</v>
      </c>
      <c r="H149" s="4">
        <f t="shared" si="32"/>
        <v>13.671200000000001</v>
      </c>
      <c r="I149" s="10">
        <f t="shared" si="33"/>
        <v>-0.16000299999998902</v>
      </c>
      <c r="J149" s="6" t="b">
        <f t="shared" si="28"/>
        <v>1</v>
      </c>
      <c r="K149" s="5">
        <f t="shared" si="29"/>
        <v>1.4482373756437522E-2</v>
      </c>
      <c r="L149" s="5">
        <f t="shared" si="34"/>
        <v>-8.3356657223455383E-3</v>
      </c>
      <c r="M149" s="5">
        <f t="shared" si="35"/>
        <v>-8.8462394246544597E-3</v>
      </c>
      <c r="N149" s="4">
        <f t="shared" si="36"/>
        <v>211.3441061230981</v>
      </c>
      <c r="O149" s="4">
        <f t="shared" si="37"/>
        <v>209.92212779263642</v>
      </c>
      <c r="P149" s="5">
        <f t="shared" si="38"/>
        <v>6.7282611119207072E-3</v>
      </c>
      <c r="Q149" s="5">
        <f t="shared" si="30"/>
        <v>-3.5207990265159767E-3</v>
      </c>
      <c r="R149" s="38"/>
      <c r="S149" s="13">
        <f t="shared" si="31"/>
        <v>1.0910585202498239E-2</v>
      </c>
      <c r="T149" s="20" t="b">
        <f t="shared" si="39"/>
        <v>1</v>
      </c>
      <c r="U149" s="13">
        <f t="shared" si="41"/>
        <v>-7.5501605091553943E-4</v>
      </c>
      <c r="V149" s="20"/>
      <c r="W149" s="13">
        <f t="shared" si="40"/>
        <v>3.9372058066264071E-4</v>
      </c>
    </row>
    <row r="150" spans="1:23" x14ac:dyDescent="0.2">
      <c r="A150" s="1">
        <v>45097</v>
      </c>
      <c r="B150" s="4">
        <v>208.64999399999999</v>
      </c>
      <c r="C150" s="4">
        <v>217.050003</v>
      </c>
      <c r="D150" s="4">
        <v>208.61000100000001</v>
      </c>
      <c r="E150" s="4">
        <v>216.970001</v>
      </c>
      <c r="F150" s="4">
        <v>216.970001</v>
      </c>
      <c r="G150" s="2">
        <v>9522900</v>
      </c>
      <c r="H150" s="4">
        <f t="shared" si="32"/>
        <v>9.5228999999999999</v>
      </c>
      <c r="I150" s="10">
        <f t="shared" si="33"/>
        <v>5.2100059999999928</v>
      </c>
      <c r="J150" s="6" t="b">
        <f t="shared" si="28"/>
        <v>0</v>
      </c>
      <c r="K150" s="5">
        <f t="shared" si="29"/>
        <v>4.0458280808886013E-2</v>
      </c>
      <c r="L150" s="5">
        <f t="shared" si="34"/>
        <v>3.9875424103774496E-2</v>
      </c>
      <c r="M150" s="5">
        <f t="shared" si="35"/>
        <v>-3.6858787788179598E-4</v>
      </c>
      <c r="N150" s="4">
        <f t="shared" si="36"/>
        <v>212.28175526924841</v>
      </c>
      <c r="O150" s="4">
        <f t="shared" si="37"/>
        <v>210.53498633240716</v>
      </c>
      <c r="P150" s="5">
        <f t="shared" si="38"/>
        <v>8.2285401052282058E-3</v>
      </c>
      <c r="Q150" s="5">
        <f t="shared" si="30"/>
        <v>-1.7296607824781325E-2</v>
      </c>
      <c r="R150" s="38"/>
      <c r="S150" s="13">
        <f t="shared" si="31"/>
        <v>2.2461881967688512E-2</v>
      </c>
      <c r="T150" s="20" t="b">
        <f t="shared" si="39"/>
        <v>0</v>
      </c>
      <c r="U150" s="13">
        <f t="shared" si="41"/>
        <v>2.4603353433210993E-2</v>
      </c>
      <c r="V150" s="20"/>
      <c r="W150" s="13">
        <f t="shared" si="40"/>
        <v>4.4365994555067905E-3</v>
      </c>
    </row>
    <row r="151" spans="1:23" x14ac:dyDescent="0.2">
      <c r="A151" s="1">
        <v>45098</v>
      </c>
      <c r="B151" s="4">
        <v>216.520004</v>
      </c>
      <c r="C151" s="4">
        <v>217.800003</v>
      </c>
      <c r="D151" s="4">
        <v>208.070007</v>
      </c>
      <c r="E151" s="4">
        <v>209.58999600000001</v>
      </c>
      <c r="F151" s="4">
        <v>209.58999600000001</v>
      </c>
      <c r="G151" s="2">
        <v>7971600</v>
      </c>
      <c r="H151" s="4">
        <f t="shared" si="32"/>
        <v>7.9715999999999996</v>
      </c>
      <c r="I151" s="10">
        <f t="shared" si="33"/>
        <v>-7.3800049999999828</v>
      </c>
      <c r="J151" s="6" t="b">
        <f t="shared" si="28"/>
        <v>1</v>
      </c>
      <c r="K151" s="5">
        <f t="shared" si="29"/>
        <v>4.6763087771703682E-2</v>
      </c>
      <c r="L151" s="5">
        <f t="shared" si="34"/>
        <v>-3.2006317531750955E-2</v>
      </c>
      <c r="M151" s="5">
        <f t="shared" si="35"/>
        <v>-3.7695164770039008E-2</v>
      </c>
      <c r="N151" s="4">
        <f t="shared" si="36"/>
        <v>211.83312872437367</v>
      </c>
      <c r="O151" s="4">
        <f t="shared" si="37"/>
        <v>210.45281326002393</v>
      </c>
      <c r="P151" s="5">
        <f t="shared" si="38"/>
        <v>6.5160509721108369E-3</v>
      </c>
      <c r="Q151" s="5">
        <f t="shared" si="30"/>
        <v>-1.7764557163624965E-2</v>
      </c>
      <c r="S151" s="13">
        <f t="shared" si="31"/>
        <v>2.8167805062210678E-2</v>
      </c>
      <c r="T151" s="20" t="b">
        <f t="shared" si="39"/>
        <v>1</v>
      </c>
      <c r="U151" s="13">
        <f t="shared" si="41"/>
        <v>-3.4013941862866021E-2</v>
      </c>
      <c r="V151" s="20"/>
      <c r="W151" s="13">
        <f t="shared" si="40"/>
        <v>-2.113354227289691E-3</v>
      </c>
    </row>
    <row r="152" spans="1:23" x14ac:dyDescent="0.2">
      <c r="A152" s="1">
        <v>45099</v>
      </c>
      <c r="B152" s="4">
        <v>209.63000500000001</v>
      </c>
      <c r="C152" s="4">
        <v>213.96000699999999</v>
      </c>
      <c r="D152" s="4">
        <v>209.08999600000001</v>
      </c>
      <c r="E152" s="4">
        <v>213.28999300000001</v>
      </c>
      <c r="F152" s="4">
        <v>213.28999300000001</v>
      </c>
      <c r="G152" s="2">
        <v>5689800</v>
      </c>
      <c r="H152" s="4">
        <f t="shared" si="32"/>
        <v>5.6898</v>
      </c>
      <c r="I152" s="10">
        <f t="shared" si="33"/>
        <v>3.6999969999999962</v>
      </c>
      <c r="J152" s="6" t="b">
        <f t="shared" si="28"/>
        <v>0</v>
      </c>
      <c r="K152" s="5">
        <f t="shared" si="29"/>
        <v>2.3291458669308963E-2</v>
      </c>
      <c r="L152" s="5">
        <f t="shared" si="34"/>
        <v>1.7459275450573013E-2</v>
      </c>
      <c r="M152" s="5">
        <f t="shared" si="35"/>
        <v>-3.131491765187597E-3</v>
      </c>
      <c r="N152" s="4">
        <f t="shared" si="36"/>
        <v>212.07593943697805</v>
      </c>
      <c r="O152" s="4">
        <f t="shared" si="37"/>
        <v>210.69952454176098</v>
      </c>
      <c r="P152" s="5">
        <f t="shared" si="38"/>
        <v>6.4901982698800783E-3</v>
      </c>
      <c r="Q152" s="5">
        <f t="shared" si="30"/>
        <v>-1.407959547370227E-2</v>
      </c>
      <c r="S152" s="13">
        <f t="shared" si="31"/>
        <v>8.8839288795503658E-3</v>
      </c>
      <c r="T152" s="20" t="b">
        <f t="shared" si="39"/>
        <v>0</v>
      </c>
      <c r="U152" s="13">
        <f t="shared" si="41"/>
        <v>1.7653500026785611E-2</v>
      </c>
      <c r="V152" s="20"/>
      <c r="W152" s="13">
        <f t="shared" si="40"/>
        <v>1.1462357850566141E-3</v>
      </c>
    </row>
    <row r="153" spans="1:23" x14ac:dyDescent="0.2">
      <c r="A153" s="1">
        <v>45100</v>
      </c>
      <c r="B153" s="4">
        <v>210.5</v>
      </c>
      <c r="C153" s="4">
        <v>211</v>
      </c>
      <c r="D153" s="4">
        <v>208.070007</v>
      </c>
      <c r="E153" s="4">
        <v>210.08999600000001</v>
      </c>
      <c r="F153" s="4">
        <v>210.08999600000001</v>
      </c>
      <c r="G153" s="2">
        <v>14017200</v>
      </c>
      <c r="H153" s="4">
        <f t="shared" si="32"/>
        <v>14.017200000000001</v>
      </c>
      <c r="I153" s="10">
        <f t="shared" si="33"/>
        <v>-3.1999969999999962</v>
      </c>
      <c r="J153" s="6" t="b">
        <f t="shared" si="28"/>
        <v>0</v>
      </c>
      <c r="K153" s="5">
        <f t="shared" si="29"/>
        <v>1.4081765278164267E-2</v>
      </c>
      <c r="L153" s="5">
        <f t="shared" si="34"/>
        <v>-1.9477624703087245E-3</v>
      </c>
      <c r="M153" s="5">
        <f t="shared" si="35"/>
        <v>-4.3128151658767136E-3</v>
      </c>
      <c r="N153" s="4">
        <f t="shared" si="36"/>
        <v>211.74494886414837</v>
      </c>
      <c r="O153" s="4">
        <f t="shared" si="37"/>
        <v>210.64652205986872</v>
      </c>
      <c r="P153" s="5">
        <f t="shared" si="38"/>
        <v>5.1874994429472066E-3</v>
      </c>
      <c r="Q153" s="5">
        <f t="shared" si="30"/>
        <v>-1.735551135392675E-2</v>
      </c>
      <c r="S153" s="13">
        <f t="shared" si="31"/>
        <v>-3.5181423129309925E-3</v>
      </c>
      <c r="T153" s="20" t="b">
        <f t="shared" si="39"/>
        <v>1</v>
      </c>
      <c r="U153" s="13">
        <f t="shared" si="41"/>
        <v>-1.5003033921052246E-2</v>
      </c>
      <c r="V153" s="20"/>
      <c r="W153" s="13">
        <f t="shared" si="40"/>
        <v>-1.5607172303864125E-3</v>
      </c>
    </row>
    <row r="154" spans="1:23" x14ac:dyDescent="0.2">
      <c r="A154" s="1">
        <v>45103</v>
      </c>
      <c r="B154" s="4">
        <v>209.020004</v>
      </c>
      <c r="C154" s="4">
        <v>211.75</v>
      </c>
      <c r="D154" s="4">
        <v>207.35000600000001</v>
      </c>
      <c r="E154" s="4">
        <v>207.36000100000001</v>
      </c>
      <c r="F154" s="4">
        <v>207.36000100000001</v>
      </c>
      <c r="G154" s="2">
        <v>4771500</v>
      </c>
      <c r="H154" s="4">
        <f t="shared" si="32"/>
        <v>4.7714999999999996</v>
      </c>
      <c r="I154" s="10">
        <f t="shared" si="33"/>
        <v>-2.7299950000000024</v>
      </c>
      <c r="J154" s="6" t="b">
        <f t="shared" si="28"/>
        <v>1</v>
      </c>
      <c r="K154" s="5">
        <f t="shared" si="29"/>
        <v>2.1220129600574945E-2</v>
      </c>
      <c r="L154" s="5">
        <f t="shared" si="34"/>
        <v>-7.9418379496346628E-3</v>
      </c>
      <c r="M154" s="5">
        <f t="shared" si="35"/>
        <v>-2.0731990554899594E-2</v>
      </c>
      <c r="N154" s="4">
        <f t="shared" si="36"/>
        <v>211.01412422012365</v>
      </c>
      <c r="O154" s="4">
        <f t="shared" si="37"/>
        <v>210.36073761988013</v>
      </c>
      <c r="P154" s="5">
        <f t="shared" si="38"/>
        <v>3.0964116864609895E-3</v>
      </c>
      <c r="Q154" s="5">
        <f t="shared" si="30"/>
        <v>-1.7364326836725591E-2</v>
      </c>
      <c r="S154" s="13">
        <f t="shared" si="31"/>
        <v>3.4873294979472953E-3</v>
      </c>
      <c r="T154" s="20" t="b">
        <f t="shared" si="39"/>
        <v>1</v>
      </c>
      <c r="U154" s="13">
        <f t="shared" si="41"/>
        <v>-1.299440740624319E-2</v>
      </c>
      <c r="V154" s="20">
        <f>(E154-E148)/E148</f>
        <v>-2.1517539840671299E-2</v>
      </c>
      <c r="W154" s="13">
        <f t="shared" si="40"/>
        <v>-3.4514383835130124E-3</v>
      </c>
    </row>
    <row r="155" spans="1:23" x14ac:dyDescent="0.2">
      <c r="A155" s="1">
        <v>45104</v>
      </c>
      <c r="B155" s="4">
        <v>208.13999899999999</v>
      </c>
      <c r="C155" s="4">
        <v>210.479996</v>
      </c>
      <c r="D155" s="4">
        <v>207.520004</v>
      </c>
      <c r="E155" s="4">
        <v>208.820007</v>
      </c>
      <c r="F155" s="4">
        <v>208.820007</v>
      </c>
      <c r="G155" s="2">
        <v>4014800</v>
      </c>
      <c r="H155" s="4">
        <f t="shared" si="32"/>
        <v>4.0148000000000001</v>
      </c>
      <c r="I155" s="10">
        <f t="shared" si="33"/>
        <v>1.4600059999999928</v>
      </c>
      <c r="J155" s="6" t="b">
        <f t="shared" si="28"/>
        <v>1</v>
      </c>
      <c r="K155" s="5">
        <f t="shared" si="29"/>
        <v>1.4263646602474042E-2</v>
      </c>
      <c r="L155" s="5">
        <f t="shared" si="34"/>
        <v>3.2670702568803945E-3</v>
      </c>
      <c r="M155" s="5">
        <f t="shared" si="35"/>
        <v>-7.8866829701003793E-3</v>
      </c>
      <c r="N155" s="4">
        <f t="shared" si="36"/>
        <v>210.64843801676972</v>
      </c>
      <c r="O155" s="4">
        <f t="shared" si="37"/>
        <v>210.22676104423837</v>
      </c>
      <c r="P155" s="5">
        <f t="shared" si="38"/>
        <v>2.00180441166041E-3</v>
      </c>
      <c r="Q155" s="5">
        <f t="shared" si="30"/>
        <v>-1.4851446543936215E-2</v>
      </c>
      <c r="S155" s="13">
        <f t="shared" si="31"/>
        <v>-7.9963572650041325E-4</v>
      </c>
      <c r="T155" s="20" t="b">
        <f t="shared" si="39"/>
        <v>0</v>
      </c>
      <c r="U155" s="13"/>
      <c r="V155" s="20"/>
      <c r="W155" s="13">
        <f t="shared" si="40"/>
        <v>-1.7329939628707425E-3</v>
      </c>
    </row>
    <row r="156" spans="1:23" x14ac:dyDescent="0.2">
      <c r="A156" s="1">
        <v>45105</v>
      </c>
      <c r="B156" s="4">
        <v>208.41000399999999</v>
      </c>
      <c r="C156" s="4">
        <v>212.199997</v>
      </c>
      <c r="D156" s="4">
        <v>207.60000600000001</v>
      </c>
      <c r="E156" s="4">
        <v>212.16999799999999</v>
      </c>
      <c r="F156" s="4">
        <v>212.16999799999999</v>
      </c>
      <c r="G156" s="2">
        <v>4775900</v>
      </c>
      <c r="H156" s="4">
        <f t="shared" si="32"/>
        <v>4.7759</v>
      </c>
      <c r="I156" s="10">
        <f t="shared" si="33"/>
        <v>3.3499909999999886</v>
      </c>
      <c r="J156" s="6" t="b">
        <f t="shared" si="28"/>
        <v>0</v>
      </c>
      <c r="K156" s="5">
        <f t="shared" si="29"/>
        <v>2.2157952153430999E-2</v>
      </c>
      <c r="L156" s="5">
        <f t="shared" si="34"/>
        <v>1.8041331643561632E-2</v>
      </c>
      <c r="M156" s="5">
        <f t="shared" si="35"/>
        <v>-1.4137134978377809E-4</v>
      </c>
      <c r="N156" s="4">
        <f t="shared" si="36"/>
        <v>210.90203134730808</v>
      </c>
      <c r="O156" s="4">
        <f t="shared" si="37"/>
        <v>210.39573817082635</v>
      </c>
      <c r="P156" s="5">
        <f t="shared" si="38"/>
        <v>2.4006083452462481E-3</v>
      </c>
      <c r="Q156" s="5">
        <f t="shared" si="30"/>
        <v>-1.5656678725253163E-2</v>
      </c>
      <c r="S156" s="13">
        <f t="shared" si="31"/>
        <v>6.1543534901020349E-3</v>
      </c>
      <c r="T156" s="20" t="b">
        <f t="shared" si="39"/>
        <v>0</v>
      </c>
      <c r="U156" s="13"/>
      <c r="V156" s="20"/>
      <c r="W156" s="13">
        <f t="shared" si="40"/>
        <v>1.2038699784622971E-3</v>
      </c>
    </row>
    <row r="157" spans="1:23" x14ac:dyDescent="0.2">
      <c r="A157" s="1">
        <v>45106</v>
      </c>
      <c r="B157" s="4">
        <v>211.89999399999999</v>
      </c>
      <c r="C157" s="4">
        <v>212.64999399999999</v>
      </c>
      <c r="D157" s="4">
        <v>209.720001</v>
      </c>
      <c r="E157" s="4">
        <v>210.429993</v>
      </c>
      <c r="F157" s="4">
        <v>210.429993</v>
      </c>
      <c r="G157" s="2">
        <v>3838300</v>
      </c>
      <c r="H157" s="4">
        <f t="shared" si="32"/>
        <v>3.8382999999999998</v>
      </c>
      <c r="I157" s="10">
        <f t="shared" si="33"/>
        <v>-1.7400049999999965</v>
      </c>
      <c r="J157" s="6" t="b">
        <f t="shared" si="28"/>
        <v>1</v>
      </c>
      <c r="K157" s="5">
        <f t="shared" si="29"/>
        <v>1.3970975519878984E-2</v>
      </c>
      <c r="L157" s="5">
        <f t="shared" si="34"/>
        <v>-6.9372394602332851E-3</v>
      </c>
      <c r="M157" s="5">
        <f t="shared" si="35"/>
        <v>-1.0439694627971617E-2</v>
      </c>
      <c r="N157" s="4">
        <f t="shared" si="36"/>
        <v>210.8233582894234</v>
      </c>
      <c r="O157" s="4">
        <f t="shared" si="37"/>
        <v>210.39871685162404</v>
      </c>
      <c r="P157" s="5">
        <f t="shared" si="38"/>
        <v>2.0142048833905477E-3</v>
      </c>
      <c r="Q157" s="5">
        <f t="shared" si="30"/>
        <v>-5.2335628194893104E-3</v>
      </c>
      <c r="S157" s="13">
        <f t="shared" si="31"/>
        <v>8.6642947223568405E-3</v>
      </c>
      <c r="T157" s="20" t="b">
        <f t="shared" si="39"/>
        <v>1</v>
      </c>
      <c r="U157" s="13"/>
      <c r="V157" s="20"/>
      <c r="W157" s="13">
        <f t="shared" si="40"/>
        <v>-3.7303129506196608E-4</v>
      </c>
    </row>
    <row r="158" spans="1:23" x14ac:dyDescent="0.2">
      <c r="A158" s="1">
        <v>45107</v>
      </c>
      <c r="B158" s="4">
        <v>211.86000100000001</v>
      </c>
      <c r="C158" s="4">
        <v>213.85000600000001</v>
      </c>
      <c r="D158" s="4">
        <v>210.96000699999999</v>
      </c>
      <c r="E158" s="4">
        <v>211.259995</v>
      </c>
      <c r="F158" s="4">
        <v>211.259995</v>
      </c>
      <c r="G158" s="2">
        <v>5983800</v>
      </c>
      <c r="H158" s="4">
        <f t="shared" si="32"/>
        <v>5.9837999999999996</v>
      </c>
      <c r="I158" s="10">
        <f t="shared" si="33"/>
        <v>0.83000200000000746</v>
      </c>
      <c r="J158" s="6" t="b">
        <f t="shared" si="28"/>
        <v>1</v>
      </c>
      <c r="K158" s="5">
        <f t="shared" si="29"/>
        <v>1.369927428946292E-2</v>
      </c>
      <c r="L158" s="5">
        <f t="shared" si="34"/>
        <v>-2.8320872140466364E-3</v>
      </c>
      <c r="M158" s="5">
        <f t="shared" si="35"/>
        <v>-1.2111344060472011E-2</v>
      </c>
      <c r="N158" s="4">
        <f t="shared" si="36"/>
        <v>210.8961310745195</v>
      </c>
      <c r="O158" s="4">
        <f t="shared" si="37"/>
        <v>210.47361060365674</v>
      </c>
      <c r="P158" s="5">
        <f t="shared" si="38"/>
        <v>2.003452925902505E-3</v>
      </c>
      <c r="Q158" s="5">
        <f t="shared" si="30"/>
        <v>3.0287860263267604E-4</v>
      </c>
      <c r="S158" s="13">
        <f t="shared" si="31"/>
        <v>1.4006302109149469E-2</v>
      </c>
      <c r="T158" s="20" t="b">
        <f t="shared" si="39"/>
        <v>0</v>
      </c>
      <c r="U158" s="13"/>
      <c r="V158" s="20"/>
      <c r="W158" s="13">
        <f t="shared" si="40"/>
        <v>3.4518369162966147E-4</v>
      </c>
    </row>
    <row r="159" spans="1:23" x14ac:dyDescent="0.2">
      <c r="A159" s="1">
        <v>45110</v>
      </c>
      <c r="B159" s="4">
        <v>210.570007</v>
      </c>
      <c r="C159" s="4">
        <v>211.96000699999999</v>
      </c>
      <c r="D159" s="4">
        <v>209.91999799999999</v>
      </c>
      <c r="E159" s="4">
        <v>211.64999399999999</v>
      </c>
      <c r="F159" s="4">
        <v>211.64999399999999</v>
      </c>
      <c r="G159" s="2">
        <v>2400000</v>
      </c>
      <c r="H159" s="4">
        <f t="shared" si="32"/>
        <v>2.4</v>
      </c>
      <c r="I159" s="10">
        <f t="shared" si="33"/>
        <v>0.38999899999998888</v>
      </c>
      <c r="J159" s="6" t="b">
        <f t="shared" si="28"/>
        <v>0</v>
      </c>
      <c r="K159" s="5">
        <f t="shared" si="29"/>
        <v>9.7180307709415943E-3</v>
      </c>
      <c r="L159" s="5">
        <f t="shared" si="34"/>
        <v>5.1288738381434756E-3</v>
      </c>
      <c r="M159" s="5">
        <f t="shared" si="35"/>
        <v>-1.4626013859303085E-3</v>
      </c>
      <c r="N159" s="4">
        <f t="shared" si="36"/>
        <v>211.02177489543291</v>
      </c>
      <c r="O159" s="4">
        <f t="shared" si="37"/>
        <v>210.57590481203442</v>
      </c>
      <c r="P159" s="5">
        <f t="shared" si="38"/>
        <v>2.1129103080448929E-3</v>
      </c>
      <c r="Q159" s="5">
        <f t="shared" si="30"/>
        <v>-5.2211526321341989E-3</v>
      </c>
      <c r="S159" s="13">
        <f t="shared" si="31"/>
        <v>4.4461388168685325E-3</v>
      </c>
      <c r="T159" s="20" t="b">
        <f t="shared" si="39"/>
        <v>0</v>
      </c>
      <c r="U159" s="13"/>
      <c r="V159" s="20"/>
      <c r="W159" s="13">
        <f t="shared" si="40"/>
        <v>5.9576162100865877E-4</v>
      </c>
    </row>
    <row r="160" spans="1:23" x14ac:dyDescent="0.2">
      <c r="A160" s="1">
        <v>45112</v>
      </c>
      <c r="B160" s="4">
        <v>210.490005</v>
      </c>
      <c r="C160" s="4">
        <v>214.61999499999999</v>
      </c>
      <c r="D160" s="4">
        <v>210.08999600000001</v>
      </c>
      <c r="E160" s="4">
        <v>213.820007</v>
      </c>
      <c r="F160" s="4">
        <v>213.820007</v>
      </c>
      <c r="G160" s="2">
        <v>5069300</v>
      </c>
      <c r="H160" s="4">
        <f t="shared" si="32"/>
        <v>5.0693000000000001</v>
      </c>
      <c r="I160" s="10">
        <f t="shared" si="33"/>
        <v>2.1700130000000115</v>
      </c>
      <c r="J160" s="6" t="b">
        <f t="shared" si="28"/>
        <v>0</v>
      </c>
      <c r="K160" s="5">
        <f t="shared" si="29"/>
        <v>2.1562183284538568E-2</v>
      </c>
      <c r="L160" s="5">
        <f t="shared" si="34"/>
        <v>1.5820238115344276E-2</v>
      </c>
      <c r="M160" s="5">
        <f t="shared" si="35"/>
        <v>-3.7274625786846414E-3</v>
      </c>
      <c r="N160" s="4">
        <f t="shared" si="36"/>
        <v>211.48814691286077</v>
      </c>
      <c r="O160" s="4">
        <f t="shared" si="37"/>
        <v>210.85800065446622</v>
      </c>
      <c r="P160" s="5">
        <f t="shared" si="38"/>
        <v>2.9795819179132769E-3</v>
      </c>
      <c r="Q160" s="5">
        <f t="shared" si="30"/>
        <v>-6.6110131147767617E-3</v>
      </c>
      <c r="S160" s="13">
        <f t="shared" si="31"/>
        <v>1.4808622293284503E-2</v>
      </c>
      <c r="T160" s="20" t="b">
        <f t="shared" si="39"/>
        <v>0</v>
      </c>
      <c r="U160" s="13"/>
      <c r="V160" s="20"/>
      <c r="W160" s="13">
        <f t="shared" si="40"/>
        <v>2.2100658458538611E-3</v>
      </c>
    </row>
    <row r="161" spans="1:23" x14ac:dyDescent="0.2">
      <c r="A161" s="1">
        <v>45113</v>
      </c>
      <c r="B161" s="4">
        <v>211.199997</v>
      </c>
      <c r="C161" s="4">
        <v>212.5</v>
      </c>
      <c r="D161" s="4">
        <v>207.83000200000001</v>
      </c>
      <c r="E161" s="4">
        <v>210.13999899999999</v>
      </c>
      <c r="F161" s="4">
        <v>210.13999899999999</v>
      </c>
      <c r="G161" s="2">
        <v>4250900</v>
      </c>
      <c r="H161" s="4">
        <f t="shared" si="32"/>
        <v>4.2508999999999997</v>
      </c>
      <c r="I161" s="10">
        <f t="shared" si="33"/>
        <v>-3.680008000000015</v>
      </c>
      <c r="J161" s="6" t="b">
        <f t="shared" si="28"/>
        <v>1</v>
      </c>
      <c r="K161" s="5">
        <f t="shared" si="29"/>
        <v>2.2470278376843747E-2</v>
      </c>
      <c r="L161" s="5">
        <f t="shared" si="34"/>
        <v>-5.018929995534078E-3</v>
      </c>
      <c r="M161" s="5">
        <f t="shared" si="35"/>
        <v>-1.1105887058823581E-2</v>
      </c>
      <c r="N161" s="4">
        <f t="shared" si="36"/>
        <v>211.26345559405064</v>
      </c>
      <c r="O161" s="4">
        <f t="shared" si="37"/>
        <v>210.79556572799089</v>
      </c>
      <c r="P161" s="5">
        <f t="shared" si="38"/>
        <v>2.2147222042927044E-3</v>
      </c>
      <c r="Q161" s="5">
        <f t="shared" si="30"/>
        <v>-1.6251999591676287E-2</v>
      </c>
      <c r="S161" s="13">
        <f t="shared" si="31"/>
        <v>5.8530918301621399E-3</v>
      </c>
      <c r="T161" s="20" t="b">
        <f t="shared" si="39"/>
        <v>1</v>
      </c>
      <c r="U161" s="13"/>
      <c r="V161" s="20"/>
      <c r="W161" s="13">
        <f t="shared" si="40"/>
        <v>-1.062429843421483E-3</v>
      </c>
    </row>
    <row r="162" spans="1:23" x14ac:dyDescent="0.2">
      <c r="A162" s="1">
        <v>45114</v>
      </c>
      <c r="B162" s="4">
        <v>209.770004</v>
      </c>
      <c r="C162" s="4">
        <v>212.11000100000001</v>
      </c>
      <c r="D162" s="4">
        <v>209.279999</v>
      </c>
      <c r="E162" s="4">
        <v>209.58999600000001</v>
      </c>
      <c r="F162" s="4">
        <v>209.58999600000001</v>
      </c>
      <c r="G162" s="2">
        <v>3020800</v>
      </c>
      <c r="H162" s="4">
        <f t="shared" si="32"/>
        <v>3.0207999999999999</v>
      </c>
      <c r="I162" s="10">
        <f t="shared" si="33"/>
        <v>-0.55000299999997537</v>
      </c>
      <c r="J162" s="6" t="b">
        <f t="shared" si="28"/>
        <v>1</v>
      </c>
      <c r="K162" s="5">
        <f t="shared" si="29"/>
        <v>1.3522563138009225E-2</v>
      </c>
      <c r="L162" s="5">
        <f t="shared" si="34"/>
        <v>-8.5812078260715777E-4</v>
      </c>
      <c r="M162" s="5">
        <f t="shared" si="35"/>
        <v>-1.188065149271296E-2</v>
      </c>
      <c r="N162" s="4">
        <f t="shared" si="36"/>
        <v>210.98454566170886</v>
      </c>
      <c r="O162" s="4">
        <f t="shared" si="37"/>
        <v>210.69073357773081</v>
      </c>
      <c r="P162" s="5">
        <f t="shared" si="38"/>
        <v>1.3925763285484903E-3</v>
      </c>
      <c r="Q162" s="5">
        <f t="shared" si="30"/>
        <v>-8.0790119312431474E-3</v>
      </c>
      <c r="S162" s="13">
        <f t="shared" si="31"/>
        <v>5.3343022578331116E-3</v>
      </c>
      <c r="T162" s="20" t="b">
        <f t="shared" si="39"/>
        <v>1</v>
      </c>
      <c r="U162" s="13"/>
      <c r="V162" s="20"/>
      <c r="W162" s="13">
        <f t="shared" si="40"/>
        <v>-1.3201996131205487E-3</v>
      </c>
    </row>
    <row r="163" spans="1:23" x14ac:dyDescent="0.2">
      <c r="A163" s="1">
        <v>45117</v>
      </c>
      <c r="B163" s="4">
        <v>209</v>
      </c>
      <c r="C163" s="4">
        <v>212.86999499999999</v>
      </c>
      <c r="D163" s="4">
        <v>208.320007</v>
      </c>
      <c r="E163" s="4">
        <v>212.80999800000001</v>
      </c>
      <c r="F163" s="4">
        <v>212.80999800000001</v>
      </c>
      <c r="G163" s="2">
        <v>3820100</v>
      </c>
      <c r="H163" s="4">
        <f t="shared" si="32"/>
        <v>3.8201000000000001</v>
      </c>
      <c r="I163" s="10">
        <f t="shared" si="33"/>
        <v>3.2200019999999938</v>
      </c>
      <c r="J163" s="6" t="b">
        <f t="shared" si="28"/>
        <v>0</v>
      </c>
      <c r="K163" s="5">
        <f t="shared" si="29"/>
        <v>2.1841339511859677E-2</v>
      </c>
      <c r="L163" s="5">
        <f t="shared" si="34"/>
        <v>1.8229655502392379E-2</v>
      </c>
      <c r="M163" s="5">
        <f t="shared" si="35"/>
        <v>-2.8184808291079928E-4</v>
      </c>
      <c r="N163" s="4">
        <f t="shared" si="36"/>
        <v>211.28878771809073</v>
      </c>
      <c r="O163" s="4">
        <f t="shared" si="37"/>
        <v>210.87501744053682</v>
      </c>
      <c r="P163" s="5">
        <f t="shared" si="38"/>
        <v>1.9583163026425038E-3</v>
      </c>
      <c r="Q163" s="5">
        <f t="shared" si="30"/>
        <v>-1.4050819970872205E-2</v>
      </c>
      <c r="S163" s="13">
        <f t="shared" si="31"/>
        <v>7.4836308115836352E-3</v>
      </c>
      <c r="T163" s="20" t="b">
        <f t="shared" si="39"/>
        <v>0</v>
      </c>
      <c r="U163" s="13"/>
      <c r="V163" s="20"/>
      <c r="W163" s="13">
        <f t="shared" si="40"/>
        <v>1.4420110981478529E-3</v>
      </c>
    </row>
    <row r="164" spans="1:23" x14ac:dyDescent="0.2">
      <c r="A164" s="1">
        <v>45118</v>
      </c>
      <c r="B164" s="4">
        <v>222.05999800000001</v>
      </c>
      <c r="C164" s="4">
        <v>222.35000600000001</v>
      </c>
      <c r="D164" s="4">
        <v>217.240005</v>
      </c>
      <c r="E164" s="4">
        <v>221.16999799999999</v>
      </c>
      <c r="F164" s="4">
        <v>221.16999799999999</v>
      </c>
      <c r="G164" s="2">
        <v>10030500</v>
      </c>
      <c r="H164" s="4">
        <f t="shared" si="32"/>
        <v>10.0305</v>
      </c>
      <c r="I164" s="10">
        <f t="shared" si="33"/>
        <v>8.3599999999999852</v>
      </c>
      <c r="J164" s="6" t="b">
        <f t="shared" si="28"/>
        <v>0</v>
      </c>
      <c r="K164" s="5">
        <f t="shared" si="29"/>
        <v>2.3522375632425579E-2</v>
      </c>
      <c r="L164" s="5">
        <f t="shared" si="34"/>
        <v>-4.0079258219214015E-3</v>
      </c>
      <c r="M164" s="5">
        <f t="shared" si="35"/>
        <v>-5.3069843407155788E-3</v>
      </c>
      <c r="N164" s="4">
        <f t="shared" si="36"/>
        <v>212.93565609840894</v>
      </c>
      <c r="O164" s="4">
        <f t="shared" si="37"/>
        <v>211.77023314135971</v>
      </c>
      <c r="P164" s="5">
        <f t="shared" si="38"/>
        <v>5.473122624942749E-3</v>
      </c>
      <c r="Q164" s="5">
        <f t="shared" si="30"/>
        <v>2.0214317228307625E-2</v>
      </c>
      <c r="S164" s="13">
        <f t="shared" si="31"/>
        <v>4.4212181623730466E-2</v>
      </c>
      <c r="T164" s="20" t="b">
        <f t="shared" si="39"/>
        <v>0</v>
      </c>
      <c r="U164" s="13">
        <f>(E164-E163)/E163</f>
        <v>3.9283868608466339E-2</v>
      </c>
      <c r="V164" s="20"/>
      <c r="W164" s="13">
        <f t="shared" si="40"/>
        <v>7.7943955195366194E-3</v>
      </c>
    </row>
    <row r="165" spans="1:23" x14ac:dyDescent="0.2">
      <c r="A165" s="1">
        <v>45119</v>
      </c>
      <c r="B165" s="4">
        <v>221.89999399999999</v>
      </c>
      <c r="C165" s="4">
        <v>228.08999600000001</v>
      </c>
      <c r="D165" s="4">
        <v>221.61000100000001</v>
      </c>
      <c r="E165" s="4">
        <v>227.279999</v>
      </c>
      <c r="F165" s="4">
        <v>227.279999</v>
      </c>
      <c r="G165" s="2">
        <v>8923500</v>
      </c>
      <c r="H165" s="4">
        <f t="shared" si="32"/>
        <v>8.9235000000000007</v>
      </c>
      <c r="I165" s="10">
        <f t="shared" si="33"/>
        <v>6.1100010000000111</v>
      </c>
      <c r="J165" s="6" t="b">
        <f t="shared" si="28"/>
        <v>0</v>
      </c>
      <c r="K165" s="5">
        <f t="shared" si="29"/>
        <v>2.9240535042459579E-2</v>
      </c>
      <c r="L165" s="5">
        <f t="shared" si="34"/>
        <v>2.4245178663682216E-2</v>
      </c>
      <c r="M165" s="5">
        <f t="shared" si="35"/>
        <v>-3.5512166872939477E-3</v>
      </c>
      <c r="N165" s="4">
        <f t="shared" si="36"/>
        <v>215.32637991534079</v>
      </c>
      <c r="O165" s="4">
        <f t="shared" si="37"/>
        <v>213.11890843341538</v>
      </c>
      <c r="P165" s="5">
        <f t="shared" si="38"/>
        <v>1.0251746594139161E-2</v>
      </c>
      <c r="Q165" s="5">
        <f t="shared" si="30"/>
        <v>2.9181845193002959E-2</v>
      </c>
      <c r="S165" s="13">
        <f t="shared" si="31"/>
        <v>5.9275673002432173E-2</v>
      </c>
      <c r="T165" s="20" t="b">
        <f t="shared" si="39"/>
        <v>0</v>
      </c>
      <c r="U165" s="13">
        <f>(E165-E164)/E164</f>
        <v>2.7625812973059806E-2</v>
      </c>
      <c r="V165" s="20"/>
      <c r="W165" s="13">
        <f t="shared" si="40"/>
        <v>1.1227447111191993E-2</v>
      </c>
    </row>
    <row r="166" spans="1:23" x14ac:dyDescent="0.2">
      <c r="A166" s="1">
        <v>45120</v>
      </c>
      <c r="B166" s="4">
        <v>228.259995</v>
      </c>
      <c r="C166" s="4">
        <v>230.96000699999999</v>
      </c>
      <c r="D166" s="4">
        <v>227.60000600000001</v>
      </c>
      <c r="E166" s="4">
        <v>230.36999499999999</v>
      </c>
      <c r="F166" s="4">
        <v>230.36999499999999</v>
      </c>
      <c r="G166" s="2">
        <v>5800300</v>
      </c>
      <c r="H166" s="4">
        <f t="shared" si="32"/>
        <v>5.8003</v>
      </c>
      <c r="I166" s="10">
        <f t="shared" si="33"/>
        <v>3.0899959999999851</v>
      </c>
      <c r="J166" s="6" t="b">
        <f t="shared" si="28"/>
        <v>0</v>
      </c>
      <c r="K166" s="5">
        <f t="shared" si="29"/>
        <v>1.4762745656518052E-2</v>
      </c>
      <c r="L166" s="5">
        <f t="shared" si="34"/>
        <v>9.2438449409410761E-3</v>
      </c>
      <c r="M166" s="5">
        <f t="shared" si="35"/>
        <v>-2.5546067809047199E-3</v>
      </c>
      <c r="N166" s="4">
        <f t="shared" si="36"/>
        <v>217.83364909611731</v>
      </c>
      <c r="O166" s="4">
        <f t="shared" si="37"/>
        <v>214.61900291746622</v>
      </c>
      <c r="P166" s="5">
        <f t="shared" si="38"/>
        <v>1.4757344386370068E-2</v>
      </c>
      <c r="Q166" s="5">
        <f t="shared" si="30"/>
        <v>4.4834014140640734E-2</v>
      </c>
      <c r="S166" s="13">
        <f t="shared" si="31"/>
        <v>6.0258632944677801E-2</v>
      </c>
      <c r="T166" s="20" t="b">
        <f t="shared" si="39"/>
        <v>0</v>
      </c>
      <c r="U166" s="13">
        <f>(E166-E165)/E165</f>
        <v>1.359554740230347E-2</v>
      </c>
      <c r="V166" s="20">
        <f>(E166-E164)/E164</f>
        <v>4.1596948425165682E-2</v>
      </c>
      <c r="W166" s="13">
        <f t="shared" si="40"/>
        <v>1.1644040928762622E-2</v>
      </c>
    </row>
    <row r="167" spans="1:23" x14ac:dyDescent="0.2">
      <c r="A167" s="1">
        <v>45121</v>
      </c>
      <c r="B167" s="4">
        <v>229.699997</v>
      </c>
      <c r="C167" s="4">
        <v>232.199997</v>
      </c>
      <c r="D167" s="4">
        <v>228.14999399999999</v>
      </c>
      <c r="E167" s="4">
        <v>229.33000200000001</v>
      </c>
      <c r="F167" s="4">
        <v>229.33000200000001</v>
      </c>
      <c r="G167" s="2">
        <v>4274700</v>
      </c>
      <c r="H167" s="4">
        <f t="shared" si="32"/>
        <v>4.2747000000000002</v>
      </c>
      <c r="I167" s="10">
        <f t="shared" si="33"/>
        <v>-1.0399929999999813</v>
      </c>
      <c r="J167" s="6" t="b">
        <f t="shared" si="28"/>
        <v>1</v>
      </c>
      <c r="K167" s="5">
        <f t="shared" si="29"/>
        <v>1.7751492906022185E-2</v>
      </c>
      <c r="L167" s="5">
        <f t="shared" si="34"/>
        <v>-1.6107749448511692E-3</v>
      </c>
      <c r="M167" s="5">
        <f t="shared" si="35"/>
        <v>-1.2360013079586684E-2</v>
      </c>
      <c r="N167" s="4">
        <f t="shared" si="36"/>
        <v>219.74970791343111</v>
      </c>
      <c r="O167" s="4">
        <f t="shared" si="37"/>
        <v>215.89822022899091</v>
      </c>
      <c r="P167" s="5">
        <f t="shared" si="38"/>
        <v>1.7526702178632558E-2</v>
      </c>
      <c r="Q167" s="5">
        <f t="shared" si="30"/>
        <v>3.8226608655507831E-2</v>
      </c>
      <c r="S167" s="13">
        <f t="shared" si="31"/>
        <v>5.6656680933899549E-2</v>
      </c>
      <c r="T167" s="20" t="b">
        <f t="shared" si="39"/>
        <v>1</v>
      </c>
      <c r="U167" s="13"/>
      <c r="V167" s="20"/>
      <c r="W167" s="13">
        <f t="shared" si="40"/>
        <v>8.7959726390496786E-3</v>
      </c>
    </row>
    <row r="168" spans="1:23" x14ac:dyDescent="0.2">
      <c r="A168" s="1">
        <v>45124</v>
      </c>
      <c r="B168" s="4">
        <v>229.240005</v>
      </c>
      <c r="C168" s="4">
        <v>230.279999</v>
      </c>
      <c r="D168" s="4">
        <v>227.80999800000001</v>
      </c>
      <c r="E168" s="4">
        <v>228</v>
      </c>
      <c r="F168" s="4">
        <v>228</v>
      </c>
      <c r="G168" s="2">
        <v>3557900</v>
      </c>
      <c r="H168" s="4">
        <f t="shared" si="32"/>
        <v>3.5579000000000001</v>
      </c>
      <c r="I168" s="10">
        <f t="shared" si="33"/>
        <v>-1.3300020000000075</v>
      </c>
      <c r="J168" s="6" t="b">
        <f t="shared" si="28"/>
        <v>1</v>
      </c>
      <c r="K168" s="5">
        <f t="shared" si="29"/>
        <v>1.0842373125344553E-2</v>
      </c>
      <c r="L168" s="5">
        <f t="shared" si="34"/>
        <v>-5.409199847120909E-3</v>
      </c>
      <c r="M168" s="5">
        <f t="shared" si="35"/>
        <v>-9.900985799465821E-3</v>
      </c>
      <c r="N168" s="4">
        <f t="shared" si="36"/>
        <v>221.12475659452593</v>
      </c>
      <c r="O168" s="4">
        <f t="shared" si="37"/>
        <v>216.95054890473082</v>
      </c>
      <c r="P168" s="5">
        <f t="shared" si="38"/>
        <v>1.8877161264440917E-2</v>
      </c>
      <c r="Q168" s="5">
        <f t="shared" si="30"/>
        <v>3.023289435534678E-2</v>
      </c>
      <c r="S168" s="13">
        <f t="shared" si="31"/>
        <v>4.140306380195112E-2</v>
      </c>
      <c r="T168" s="20" t="b">
        <f t="shared" si="39"/>
        <v>1</v>
      </c>
      <c r="U168" s="13"/>
      <c r="V168" s="20"/>
      <c r="W168" s="13">
        <f t="shared" si="40"/>
        <v>6.2573401992257281E-3</v>
      </c>
    </row>
    <row r="169" spans="1:23" x14ac:dyDescent="0.2">
      <c r="A169" s="1">
        <v>45125</v>
      </c>
      <c r="B169" s="4">
        <v>227.050003</v>
      </c>
      <c r="C169" s="4">
        <v>229.61999499999999</v>
      </c>
      <c r="D169" s="4">
        <v>225.470001</v>
      </c>
      <c r="E169" s="4">
        <v>227.63000500000001</v>
      </c>
      <c r="F169" s="4">
        <v>227.63000500000001</v>
      </c>
      <c r="G169" s="2">
        <v>5094200</v>
      </c>
      <c r="H169" s="4">
        <f t="shared" si="32"/>
        <v>5.0941999999999998</v>
      </c>
      <c r="I169" s="10">
        <f t="shared" si="33"/>
        <v>-0.36999499999998875</v>
      </c>
      <c r="J169" s="6" t="b">
        <f t="shared" si="28"/>
        <v>0</v>
      </c>
      <c r="K169" s="5">
        <f t="shared" si="29"/>
        <v>1.8405969670439629E-2</v>
      </c>
      <c r="L169" s="5">
        <f t="shared" si="34"/>
        <v>2.5545121882249323E-3</v>
      </c>
      <c r="M169" s="5">
        <f t="shared" si="35"/>
        <v>-8.666449104312442E-3</v>
      </c>
      <c r="N169" s="4">
        <f t="shared" si="36"/>
        <v>222.20896466210496</v>
      </c>
      <c r="O169" s="4">
        <f t="shared" si="37"/>
        <v>217.87919726084118</v>
      </c>
      <c r="P169" s="5">
        <f t="shared" si="38"/>
        <v>1.9485115768608632E-2</v>
      </c>
      <c r="Q169" s="5">
        <f t="shared" si="30"/>
        <v>1.4675539048813026E-2</v>
      </c>
      <c r="S169" s="13">
        <f t="shared" si="31"/>
        <v>3.3351626245882462E-2</v>
      </c>
      <c r="T169" s="20" t="b">
        <f t="shared" si="39"/>
        <v>1</v>
      </c>
      <c r="U169" s="13"/>
      <c r="V169" s="20"/>
      <c r="W169" s="13">
        <f t="shared" si="40"/>
        <v>4.9031509826243823E-3</v>
      </c>
    </row>
    <row r="170" spans="1:23" x14ac:dyDescent="0.2">
      <c r="A170" s="1">
        <v>45126</v>
      </c>
      <c r="B170" s="4">
        <v>233.979996</v>
      </c>
      <c r="C170" s="4">
        <v>238.220001</v>
      </c>
      <c r="D170" s="4">
        <v>231.229996</v>
      </c>
      <c r="E170" s="4">
        <v>234.36999499999999</v>
      </c>
      <c r="F170" s="4">
        <v>234.36999499999999</v>
      </c>
      <c r="G170" s="2">
        <v>8516300</v>
      </c>
      <c r="H170" s="4">
        <f t="shared" si="32"/>
        <v>8.5162999999999993</v>
      </c>
      <c r="I170" s="10">
        <f t="shared" si="33"/>
        <v>6.7399899999999775</v>
      </c>
      <c r="J170" s="6" t="b">
        <f t="shared" si="28"/>
        <v>1</v>
      </c>
      <c r="K170" s="5">
        <f t="shared" si="29"/>
        <v>3.0229663628935047E-2</v>
      </c>
      <c r="L170" s="5">
        <f t="shared" si="34"/>
        <v>1.6668048836106009E-3</v>
      </c>
      <c r="M170" s="5">
        <f t="shared" si="35"/>
        <v>-1.6161556476527793E-2</v>
      </c>
      <c r="N170" s="4">
        <f t="shared" si="36"/>
        <v>224.23580305175415</v>
      </c>
      <c r="O170" s="4">
        <f t="shared" si="37"/>
        <v>219.31317967294194</v>
      </c>
      <c r="P170" s="5">
        <f t="shared" si="38"/>
        <v>2.1952887593405641E-2</v>
      </c>
      <c r="Q170" s="5">
        <f t="shared" si="30"/>
        <v>3.1191240885968499E-2</v>
      </c>
      <c r="S170" s="13">
        <f t="shared" si="31"/>
        <v>6.2363805235055456E-2</v>
      </c>
      <c r="T170" s="20" t="b">
        <f t="shared" si="39"/>
        <v>0</v>
      </c>
      <c r="U170" s="13"/>
      <c r="V170" s="20"/>
      <c r="W170" s="13">
        <f t="shared" si="40"/>
        <v>9.1213169222548393E-3</v>
      </c>
    </row>
    <row r="171" spans="1:23" x14ac:dyDescent="0.2">
      <c r="A171" s="1">
        <v>45127</v>
      </c>
      <c r="B171" s="4">
        <v>231.10000600000001</v>
      </c>
      <c r="C171" s="4">
        <v>233.5</v>
      </c>
      <c r="D171" s="4">
        <v>227.320007</v>
      </c>
      <c r="E171" s="4">
        <v>228.16000399999999</v>
      </c>
      <c r="F171" s="4">
        <v>228.16000399999999</v>
      </c>
      <c r="G171" s="2">
        <v>5303000</v>
      </c>
      <c r="H171" s="4">
        <f t="shared" si="32"/>
        <v>5.3029999999999999</v>
      </c>
      <c r="I171" s="10">
        <f t="shared" si="33"/>
        <v>-6.2099910000000023</v>
      </c>
      <c r="J171" s="6" t="b">
        <f t="shared" si="28"/>
        <v>1</v>
      </c>
      <c r="K171" s="5">
        <f t="shared" si="29"/>
        <v>2.7186313609430763E-2</v>
      </c>
      <c r="L171" s="5">
        <f t="shared" si="34"/>
        <v>-1.2721773793463342E-2</v>
      </c>
      <c r="M171" s="5">
        <f t="shared" si="35"/>
        <v>-2.2869361884368365E-2</v>
      </c>
      <c r="N171" s="4">
        <f t="shared" si="36"/>
        <v>224.88983654312847</v>
      </c>
      <c r="O171" s="4">
        <f t="shared" si="37"/>
        <v>220.08246874486002</v>
      </c>
      <c r="P171" s="5">
        <f t="shared" si="38"/>
        <v>2.1376545388464039E-2</v>
      </c>
      <c r="Q171" s="5">
        <f t="shared" si="30"/>
        <v>1.0806048393411892E-2</v>
      </c>
      <c r="S171" s="13">
        <f t="shared" si="31"/>
        <v>3.8286138623344637E-2</v>
      </c>
      <c r="T171" s="20" t="b">
        <f t="shared" si="39"/>
        <v>1</v>
      </c>
      <c r="U171" s="13"/>
      <c r="V171" s="20"/>
      <c r="W171" s="13">
        <f t="shared" si="40"/>
        <v>2.9167219617616926E-3</v>
      </c>
    </row>
    <row r="172" spans="1:23" x14ac:dyDescent="0.2">
      <c r="A172" s="1">
        <v>45128</v>
      </c>
      <c r="B172" s="4">
        <v>230</v>
      </c>
      <c r="C172" s="4">
        <v>230.80999800000001</v>
      </c>
      <c r="D172" s="4">
        <v>227.28999300000001</v>
      </c>
      <c r="E172" s="4">
        <v>228.05999800000001</v>
      </c>
      <c r="F172" s="4">
        <v>228.05999800000001</v>
      </c>
      <c r="G172" s="2">
        <v>3527800</v>
      </c>
      <c r="H172" s="4">
        <f t="shared" si="32"/>
        <v>3.5278</v>
      </c>
      <c r="I172" s="10">
        <f t="shared" si="33"/>
        <v>-0.10000599999997917</v>
      </c>
      <c r="J172" s="6" t="b">
        <f t="shared" si="28"/>
        <v>1</v>
      </c>
      <c r="K172" s="5">
        <f t="shared" si="29"/>
        <v>1.5486845476738597E-2</v>
      </c>
      <c r="L172" s="5">
        <f t="shared" si="34"/>
        <v>-8.434791304347794E-3</v>
      </c>
      <c r="M172" s="5">
        <f t="shared" si="35"/>
        <v>-1.1914561863996895E-2</v>
      </c>
      <c r="N172" s="4">
        <f t="shared" si="36"/>
        <v>225.41819678594038</v>
      </c>
      <c r="O172" s="4">
        <f t="shared" si="37"/>
        <v>220.77616694095914</v>
      </c>
      <c r="P172" s="5">
        <f t="shared" si="38"/>
        <v>2.059296858535942E-2</v>
      </c>
      <c r="Q172" s="5">
        <f t="shared" si="30"/>
        <v>8.3036606660335712E-3</v>
      </c>
      <c r="R172" s="50"/>
      <c r="S172" s="13">
        <f t="shared" si="31"/>
        <v>2.3919103652398303E-2</v>
      </c>
      <c r="T172" s="20" t="b">
        <f t="shared" si="39"/>
        <v>1</v>
      </c>
      <c r="U172" s="13"/>
      <c r="V172" s="20"/>
      <c r="W172" s="13">
        <f t="shared" si="40"/>
        <v>2.3494180570076007E-3</v>
      </c>
    </row>
    <row r="173" spans="1:23" x14ac:dyDescent="0.2">
      <c r="A173" s="1">
        <v>45131</v>
      </c>
      <c r="B173" s="4">
        <v>227.259995</v>
      </c>
      <c r="C173" s="4">
        <v>227.58999600000001</v>
      </c>
      <c r="D173" s="4">
        <v>223.53999300000001</v>
      </c>
      <c r="E173" s="4">
        <v>225.66000399999999</v>
      </c>
      <c r="F173" s="4">
        <v>225.66000399999999</v>
      </c>
      <c r="G173" s="2">
        <v>5363200</v>
      </c>
      <c r="H173" s="4">
        <f t="shared" si="32"/>
        <v>5.3632</v>
      </c>
      <c r="I173" s="10">
        <f t="shared" si="33"/>
        <v>-2.3999940000000208</v>
      </c>
      <c r="J173" s="6" t="b">
        <f t="shared" si="28"/>
        <v>0</v>
      </c>
      <c r="K173" s="5">
        <f t="shared" si="29"/>
        <v>1.8117576840042237E-2</v>
      </c>
      <c r="L173" s="5">
        <f t="shared" si="34"/>
        <v>-7.0403548147575075E-3</v>
      </c>
      <c r="M173" s="5">
        <f t="shared" si="35"/>
        <v>-8.4801266923877749E-3</v>
      </c>
      <c r="N173" s="4">
        <f t="shared" si="36"/>
        <v>225.45849798828365</v>
      </c>
      <c r="O173" s="4">
        <f t="shared" si="37"/>
        <v>221.20084842435401</v>
      </c>
      <c r="P173" s="5">
        <f t="shared" si="38"/>
        <v>1.8884404898993443E-2</v>
      </c>
      <c r="Q173" s="5">
        <f t="shared" si="30"/>
        <v>-8.5093487511095824E-3</v>
      </c>
      <c r="R173" s="50"/>
      <c r="S173" s="13">
        <f t="shared" si="31"/>
        <v>9.4540593090757085E-3</v>
      </c>
      <c r="T173" s="20" t="b">
        <f t="shared" si="39"/>
        <v>1</v>
      </c>
      <c r="U173" s="13"/>
      <c r="V173" s="20"/>
      <c r="W173" s="13">
        <f t="shared" si="40"/>
        <v>1.7878415725924179E-4</v>
      </c>
    </row>
    <row r="174" spans="1:23" x14ac:dyDescent="0.2">
      <c r="A174" s="1">
        <v>45132</v>
      </c>
      <c r="B174" s="4">
        <v>225.88000500000001</v>
      </c>
      <c r="C174" s="4">
        <v>227.520004</v>
      </c>
      <c r="D174" s="4">
        <v>225.19000199999999</v>
      </c>
      <c r="E174" s="4">
        <v>226.029999</v>
      </c>
      <c r="F174" s="4">
        <v>226.029999</v>
      </c>
      <c r="G174" s="2">
        <v>3203700</v>
      </c>
      <c r="H174" s="4">
        <f t="shared" si="32"/>
        <v>3.2037</v>
      </c>
      <c r="I174" s="10">
        <f t="shared" si="33"/>
        <v>0.36999500000001717</v>
      </c>
      <c r="J174" s="6" t="b">
        <f t="shared" si="28"/>
        <v>1</v>
      </c>
      <c r="K174" s="5">
        <f t="shared" si="29"/>
        <v>1.0346827031867994E-2</v>
      </c>
      <c r="L174" s="5">
        <f t="shared" si="34"/>
        <v>6.6404283991401724E-4</v>
      </c>
      <c r="M174" s="5">
        <f t="shared" si="35"/>
        <v>-6.5488966851459636E-3</v>
      </c>
      <c r="N174" s="4">
        <f t="shared" si="36"/>
        <v>225.55374815690305</v>
      </c>
      <c r="O174" s="4">
        <f t="shared" si="37"/>
        <v>221.62077456136672</v>
      </c>
      <c r="P174" s="5">
        <f t="shared" si="38"/>
        <v>1.7436968472811301E-2</v>
      </c>
      <c r="Q174" s="5">
        <f t="shared" si="30"/>
        <v>-1.6126806132701794E-3</v>
      </c>
      <c r="S174" s="13">
        <f t="shared" si="31"/>
        <v>8.7174602912346612E-3</v>
      </c>
      <c r="T174" s="20" t="b">
        <f t="shared" si="39"/>
        <v>0</v>
      </c>
      <c r="U174" s="13">
        <f>(E174-E173)/E173</f>
        <v>1.6396126625966788E-3</v>
      </c>
      <c r="V174" s="20"/>
      <c r="W174" s="13">
        <f t="shared" si="40"/>
        <v>4.2247318007215237E-4</v>
      </c>
    </row>
    <row r="175" spans="1:23" x14ac:dyDescent="0.2">
      <c r="A175" s="1">
        <v>45133</v>
      </c>
      <c r="B175" s="4">
        <v>224.46000699999999</v>
      </c>
      <c r="C175" s="4">
        <v>227.509995</v>
      </c>
      <c r="D175" s="4">
        <v>223.11999499999999</v>
      </c>
      <c r="E175" s="4">
        <v>225.58000200000001</v>
      </c>
      <c r="F175" s="4">
        <v>225.58000200000001</v>
      </c>
      <c r="G175" s="2">
        <v>4856700</v>
      </c>
      <c r="H175" s="4">
        <f t="shared" si="32"/>
        <v>4.8567</v>
      </c>
      <c r="I175" s="10">
        <f t="shared" si="33"/>
        <v>-0.44999699999999621</v>
      </c>
      <c r="J175" s="6" t="b">
        <f t="shared" si="28"/>
        <v>0</v>
      </c>
      <c r="K175" s="5">
        <f t="shared" si="29"/>
        <v>1.9675511376737054E-2</v>
      </c>
      <c r="L175" s="5">
        <f t="shared" si="34"/>
        <v>4.9897307541294745E-3</v>
      </c>
      <c r="M175" s="5">
        <f t="shared" si="35"/>
        <v>-8.4831130166390985E-3</v>
      </c>
      <c r="N175" s="4">
        <f t="shared" si="36"/>
        <v>225.55812379741923</v>
      </c>
      <c r="O175" s="4">
        <f t="shared" si="37"/>
        <v>221.9650552082044</v>
      </c>
      <c r="P175" s="5">
        <f t="shared" si="38"/>
        <v>1.5929679360349131E-2</v>
      </c>
      <c r="Q175" s="5">
        <f t="shared" si="30"/>
        <v>-1.0809314940077256E-2</v>
      </c>
      <c r="S175" s="13">
        <f t="shared" si="31"/>
        <v>8.6535176375815755E-3</v>
      </c>
      <c r="T175" s="20" t="b">
        <f t="shared" si="39"/>
        <v>1</v>
      </c>
      <c r="U175" s="13">
        <f>(E175-E174)/E174</f>
        <v>-1.9908729017867944E-3</v>
      </c>
      <c r="V175" s="20"/>
      <c r="W175" s="13">
        <f t="shared" si="40"/>
        <v>1.9399546901473607E-5</v>
      </c>
    </row>
    <row r="176" spans="1:23" x14ac:dyDescent="0.2">
      <c r="A176" s="1">
        <v>45134</v>
      </c>
      <c r="B176" s="4">
        <v>228.03999300000001</v>
      </c>
      <c r="C176" s="4">
        <v>230.13999899999999</v>
      </c>
      <c r="D176" s="4">
        <v>224.009995</v>
      </c>
      <c r="E176" s="4">
        <v>225.14999399999999</v>
      </c>
      <c r="F176" s="4">
        <v>225.14999399999999</v>
      </c>
      <c r="G176" s="2">
        <v>4299600</v>
      </c>
      <c r="H176" s="4">
        <f t="shared" si="32"/>
        <v>4.2995999999999999</v>
      </c>
      <c r="I176" s="10">
        <f t="shared" si="33"/>
        <v>-0.43000800000001504</v>
      </c>
      <c r="J176" s="6" t="b">
        <f t="shared" si="28"/>
        <v>1</v>
      </c>
      <c r="K176" s="5">
        <f t="shared" si="29"/>
        <v>2.7364868250633126E-2</v>
      </c>
      <c r="L176" s="5">
        <f t="shared" si="34"/>
        <v>-1.2673211229225118E-2</v>
      </c>
      <c r="M176" s="5">
        <f t="shared" si="35"/>
        <v>-2.1682475978458647E-2</v>
      </c>
      <c r="N176" s="4">
        <f t="shared" si="36"/>
        <v>225.49010216451603</v>
      </c>
      <c r="O176" s="4">
        <f t="shared" si="37"/>
        <v>222.24200640749098</v>
      </c>
      <c r="P176" s="5">
        <f t="shared" si="38"/>
        <v>1.44046045739749E-2</v>
      </c>
      <c r="Q176" s="5">
        <f t="shared" si="30"/>
        <v>-6.5639562460092001E-3</v>
      </c>
      <c r="S176" s="13">
        <f t="shared" si="31"/>
        <v>2.0621290206748962E-2</v>
      </c>
      <c r="T176" s="20" t="b">
        <f t="shared" si="39"/>
        <v>1</v>
      </c>
      <c r="U176" s="13">
        <f>(E176-E175)/E175</f>
        <v>-1.9062328051580345E-3</v>
      </c>
      <c r="V176" s="20">
        <f>(E176-E164)/E164</f>
        <v>1.7995189383688468E-2</v>
      </c>
      <c r="W176" s="13">
        <f t="shared" si="40"/>
        <v>-3.0157030816717003E-4</v>
      </c>
    </row>
    <row r="177" spans="1:23" x14ac:dyDescent="0.2">
      <c r="A177" s="1">
        <v>45135</v>
      </c>
      <c r="B177" s="4">
        <v>226</v>
      </c>
      <c r="C177" s="4">
        <v>227.30999800000001</v>
      </c>
      <c r="D177" s="4">
        <v>223.979996</v>
      </c>
      <c r="E177" s="4">
        <v>225.60000600000001</v>
      </c>
      <c r="F177" s="4">
        <v>225.60000600000001</v>
      </c>
      <c r="G177" s="2">
        <v>4238700</v>
      </c>
      <c r="H177" s="4">
        <f t="shared" si="32"/>
        <v>4.2386999999999997</v>
      </c>
      <c r="I177" s="10">
        <f t="shared" si="33"/>
        <v>0.45001200000001518</v>
      </c>
      <c r="J177" s="6" t="b">
        <f t="shared" si="28"/>
        <v>1</v>
      </c>
      <c r="K177" s="5">
        <f t="shared" si="29"/>
        <v>1.4867408069781408E-2</v>
      </c>
      <c r="L177" s="5">
        <f t="shared" si="34"/>
        <v>-1.7698849557521788E-3</v>
      </c>
      <c r="M177" s="5">
        <f t="shared" si="35"/>
        <v>-7.5227311382933528E-3</v>
      </c>
      <c r="N177" s="4">
        <f t="shared" si="36"/>
        <v>225.50841947043003</v>
      </c>
      <c r="O177" s="4">
        <f t="shared" si="37"/>
        <v>222.53400637205698</v>
      </c>
      <c r="P177" s="5">
        <f t="shared" si="38"/>
        <v>1.3189809521781828E-2</v>
      </c>
      <c r="Q177" s="5">
        <f t="shared" si="30"/>
        <v>-6.777678075254495E-3</v>
      </c>
      <c r="S177" s="13">
        <f t="shared" si="31"/>
        <v>7.9889634888164942E-3</v>
      </c>
      <c r="T177" s="20" t="b">
        <f t="shared" si="39"/>
        <v>0</v>
      </c>
      <c r="U177" s="13"/>
      <c r="V177" s="20"/>
      <c r="W177" s="13">
        <f t="shared" si="40"/>
        <v>8.1233303538227457E-5</v>
      </c>
    </row>
    <row r="178" spans="1:23" x14ac:dyDescent="0.2">
      <c r="A178" s="1">
        <v>45138</v>
      </c>
      <c r="B178" s="4">
        <v>222.35000600000001</v>
      </c>
      <c r="C178" s="4">
        <v>225.38000500000001</v>
      </c>
      <c r="D178" s="4">
        <v>221.75</v>
      </c>
      <c r="E178" s="4">
        <v>225.009995</v>
      </c>
      <c r="F178" s="4">
        <v>225.009995</v>
      </c>
      <c r="G178" s="2">
        <v>5571900</v>
      </c>
      <c r="H178" s="4">
        <f t="shared" si="32"/>
        <v>5.5719000000000003</v>
      </c>
      <c r="I178" s="10">
        <f t="shared" si="33"/>
        <v>-0.59001100000000406</v>
      </c>
      <c r="J178" s="6" t="b">
        <f t="shared" si="28"/>
        <v>0</v>
      </c>
      <c r="K178" s="5">
        <f t="shared" si="29"/>
        <v>1.6369808342728349E-2</v>
      </c>
      <c r="L178" s="5">
        <f t="shared" si="34"/>
        <v>1.1963071410935765E-2</v>
      </c>
      <c r="M178" s="5">
        <f t="shared" si="35"/>
        <v>-1.6417161761976521E-3</v>
      </c>
      <c r="N178" s="4">
        <f t="shared" si="36"/>
        <v>225.42534872535836</v>
      </c>
      <c r="O178" s="4">
        <f t="shared" si="37"/>
        <v>222.74930973100854</v>
      </c>
      <c r="P178" s="5">
        <f t="shared" si="38"/>
        <v>1.1871065119700059E-2</v>
      </c>
      <c r="Q178" s="5">
        <f t="shared" si="30"/>
        <v>-1.6304061393894682E-2</v>
      </c>
      <c r="S178" s="13">
        <f t="shared" si="31"/>
        <v>-2.0114741139246785E-4</v>
      </c>
      <c r="T178" s="20" t="b">
        <f t="shared" si="39"/>
        <v>1</v>
      </c>
      <c r="U178" s="13"/>
      <c r="V178" s="20"/>
      <c r="W178" s="13">
        <f t="shared" si="40"/>
        <v>-3.6837092498250874E-4</v>
      </c>
    </row>
    <row r="179" spans="1:23" x14ac:dyDescent="0.2">
      <c r="A179" s="1">
        <v>45139</v>
      </c>
      <c r="B179" s="4">
        <v>223.88999899999999</v>
      </c>
      <c r="C179" s="4">
        <v>224.80999800000001</v>
      </c>
      <c r="D179" s="4">
        <v>221.63000500000001</v>
      </c>
      <c r="E179" s="4">
        <v>224.270004</v>
      </c>
      <c r="F179" s="4">
        <v>224.270004</v>
      </c>
      <c r="G179" s="2">
        <v>4212600</v>
      </c>
      <c r="H179" s="4">
        <f t="shared" si="32"/>
        <v>4.2126000000000001</v>
      </c>
      <c r="I179" s="10">
        <f t="shared" si="33"/>
        <v>-0.7399910000000034</v>
      </c>
      <c r="J179" s="6" t="b">
        <f t="shared" si="28"/>
        <v>0</v>
      </c>
      <c r="K179" s="5">
        <f t="shared" si="29"/>
        <v>1.4348206146545889E-2</v>
      </c>
      <c r="L179" s="5">
        <f t="shared" si="34"/>
        <v>1.6972843883036118E-3</v>
      </c>
      <c r="M179" s="5">
        <f t="shared" si="35"/>
        <v>-2.4020017116854705E-3</v>
      </c>
      <c r="N179" s="4">
        <f t="shared" si="36"/>
        <v>225.23279127113196</v>
      </c>
      <c r="O179" s="4">
        <f t="shared" si="37"/>
        <v>222.88154401526867</v>
      </c>
      <c r="P179" s="5">
        <f t="shared" si="38"/>
        <v>1.0439187129874388E-2</v>
      </c>
      <c r="Q179" s="5">
        <f t="shared" si="30"/>
        <v>-1.5995833691884436E-2</v>
      </c>
      <c r="S179" s="13">
        <f t="shared" si="31"/>
        <v>-1.8771390646355694E-3</v>
      </c>
      <c r="T179" s="20" t="b">
        <f t="shared" si="39"/>
        <v>1</v>
      </c>
      <c r="U179" s="13"/>
      <c r="V179" s="20"/>
      <c r="W179" s="13">
        <f t="shared" si="40"/>
        <v>-8.5419610223604818E-4</v>
      </c>
    </row>
    <row r="180" spans="1:23" x14ac:dyDescent="0.2">
      <c r="A180" s="1">
        <v>45140</v>
      </c>
      <c r="B180" s="4">
        <v>221.979996</v>
      </c>
      <c r="C180" s="4">
        <v>222.85000600000001</v>
      </c>
      <c r="D180" s="4">
        <v>218.800003</v>
      </c>
      <c r="E180" s="4">
        <v>220.5</v>
      </c>
      <c r="F180" s="4">
        <v>220.5</v>
      </c>
      <c r="G180" s="2">
        <v>5127000</v>
      </c>
      <c r="H180" s="4">
        <f t="shared" si="32"/>
        <v>5.1269999999999998</v>
      </c>
      <c r="I180" s="10">
        <f t="shared" si="33"/>
        <v>-3.7700040000000001</v>
      </c>
      <c r="J180" s="6" t="b">
        <f t="shared" si="28"/>
        <v>1</v>
      </c>
      <c r="K180" s="5">
        <f t="shared" si="29"/>
        <v>1.8510068301964347E-2</v>
      </c>
      <c r="L180" s="5">
        <f t="shared" si="34"/>
        <v>-6.6672494218803389E-3</v>
      </c>
      <c r="M180" s="5">
        <f t="shared" si="35"/>
        <v>-1.0545236422385411E-2</v>
      </c>
      <c r="N180" s="4">
        <f t="shared" si="36"/>
        <v>224.4439927259433</v>
      </c>
      <c r="O180" s="4">
        <f t="shared" si="37"/>
        <v>222.67445323133228</v>
      </c>
      <c r="P180" s="5">
        <f t="shared" si="38"/>
        <v>7.8841027247796083E-3</v>
      </c>
      <c r="Q180" s="5">
        <f t="shared" si="30"/>
        <v>-2.5146539488071204E-2</v>
      </c>
      <c r="S180" s="13">
        <f t="shared" si="31"/>
        <v>-7.1019353495891009E-3</v>
      </c>
      <c r="T180" s="20" t="b">
        <f t="shared" si="39"/>
        <v>1</v>
      </c>
      <c r="U180" s="13"/>
      <c r="V180" s="20"/>
      <c r="W180" s="13">
        <f t="shared" si="40"/>
        <v>-3.5021478921295735E-3</v>
      </c>
    </row>
    <row r="181" spans="1:23" x14ac:dyDescent="0.2">
      <c r="A181" s="1">
        <v>45141</v>
      </c>
      <c r="B181" s="4">
        <v>216.199997</v>
      </c>
      <c r="C181" s="4">
        <v>218.21000699999999</v>
      </c>
      <c r="D181" s="4">
        <v>214.60000600000001</v>
      </c>
      <c r="E181" s="4">
        <v>215.55999800000001</v>
      </c>
      <c r="F181" s="4">
        <v>215.55999800000001</v>
      </c>
      <c r="G181" s="2">
        <v>5515200</v>
      </c>
      <c r="H181" s="4">
        <f t="shared" si="32"/>
        <v>5.5152000000000001</v>
      </c>
      <c r="I181" s="10">
        <f t="shared" si="33"/>
        <v>-4.9400019999999927</v>
      </c>
      <c r="J181" s="6" t="b">
        <f t="shared" si="28"/>
        <v>1</v>
      </c>
      <c r="K181" s="5">
        <f t="shared" si="29"/>
        <v>1.6821998597707319E-2</v>
      </c>
      <c r="L181" s="5">
        <f t="shared" si="34"/>
        <v>-2.9602174323803939E-3</v>
      </c>
      <c r="M181" s="5">
        <f t="shared" si="35"/>
        <v>-1.214430555423603E-2</v>
      </c>
      <c r="N181" s="4">
        <f t="shared" si="36"/>
        <v>222.96332693828609</v>
      </c>
      <c r="O181" s="4">
        <f t="shared" si="37"/>
        <v>222.05580495034687</v>
      </c>
      <c r="P181" s="5">
        <f t="shared" si="38"/>
        <v>4.0702746967460346E-3</v>
      </c>
      <c r="Q181" s="5">
        <f t="shared" si="30"/>
        <v>-3.7509849952144639E-2</v>
      </c>
      <c r="S181" s="13">
        <f t="shared" si="31"/>
        <v>-2.1318841997732506E-2</v>
      </c>
      <c r="T181" s="20" t="b">
        <f t="shared" si="39"/>
        <v>1</v>
      </c>
      <c r="U181" s="13"/>
      <c r="V181" s="20"/>
      <c r="W181" s="13">
        <f t="shared" si="40"/>
        <v>-6.5970390638397649E-3</v>
      </c>
    </row>
    <row r="182" spans="1:23" x14ac:dyDescent="0.2">
      <c r="A182" s="1">
        <v>45142</v>
      </c>
      <c r="B182" s="4">
        <v>216.41000399999999</v>
      </c>
      <c r="C182" s="4">
        <v>217.25</v>
      </c>
      <c r="D182" s="4">
        <v>213.070007</v>
      </c>
      <c r="E182" s="4">
        <v>214.58999600000001</v>
      </c>
      <c r="F182" s="4">
        <v>214.58999600000001</v>
      </c>
      <c r="G182" s="2">
        <v>4799800</v>
      </c>
      <c r="H182" s="4">
        <f t="shared" si="32"/>
        <v>4.7998000000000003</v>
      </c>
      <c r="I182" s="10">
        <f t="shared" si="33"/>
        <v>-0.97000199999999381</v>
      </c>
      <c r="J182" s="6" t="b">
        <f t="shared" si="28"/>
        <v>1</v>
      </c>
      <c r="K182" s="5">
        <f t="shared" si="29"/>
        <v>1.9617932429128779E-2</v>
      </c>
      <c r="L182" s="5">
        <f t="shared" si="34"/>
        <v>-8.40999938246835E-3</v>
      </c>
      <c r="M182" s="5">
        <f t="shared" si="35"/>
        <v>-1.2243976985040214E-2</v>
      </c>
      <c r="N182" s="4">
        <f t="shared" si="36"/>
        <v>221.56777178190507</v>
      </c>
      <c r="O182" s="4">
        <f t="shared" si="37"/>
        <v>221.40660417205584</v>
      </c>
      <c r="P182" s="5">
        <f t="shared" si="38"/>
        <v>7.2739644648261883E-4</v>
      </c>
      <c r="Q182" s="5">
        <f t="shared" si="30"/>
        <v>-3.8352891819797841E-2</v>
      </c>
      <c r="S182" s="13">
        <f t="shared" si="31"/>
        <v>-1.9487363830851541E-2</v>
      </c>
      <c r="T182" s="20" t="b">
        <f t="shared" si="39"/>
        <v>1</v>
      </c>
      <c r="U182" s="13"/>
      <c r="V182" s="20"/>
      <c r="W182" s="13">
        <f t="shared" si="40"/>
        <v>-6.259124204615483E-3</v>
      </c>
    </row>
    <row r="183" spans="1:23" x14ac:dyDescent="0.2">
      <c r="A183" s="1">
        <v>45145</v>
      </c>
      <c r="B183" s="4">
        <v>215.30999800000001</v>
      </c>
      <c r="C183" s="4">
        <v>216.88999899999999</v>
      </c>
      <c r="D183" s="4">
        <v>214.36999499999999</v>
      </c>
      <c r="E183" s="4">
        <v>216.05999800000001</v>
      </c>
      <c r="F183" s="4">
        <v>216.05999800000001</v>
      </c>
      <c r="G183" s="2">
        <v>3615200</v>
      </c>
      <c r="H183" s="4">
        <f t="shared" si="32"/>
        <v>3.6152000000000002</v>
      </c>
      <c r="I183" s="10">
        <f t="shared" si="33"/>
        <v>1.4700019999999938</v>
      </c>
      <c r="J183" s="6" t="b">
        <f t="shared" si="28"/>
        <v>0</v>
      </c>
      <c r="K183" s="5">
        <f t="shared" si="29"/>
        <v>1.1755395152199356E-2</v>
      </c>
      <c r="L183" s="5">
        <f t="shared" si="34"/>
        <v>3.483349621321347E-3</v>
      </c>
      <c r="M183" s="5">
        <f t="shared" si="35"/>
        <v>-3.8268292859367E-3</v>
      </c>
      <c r="N183" s="4">
        <f t="shared" si="36"/>
        <v>220.64980948492089</v>
      </c>
      <c r="O183" s="4">
        <f t="shared" si="37"/>
        <v>220.94168189622491</v>
      </c>
      <c r="P183" s="5">
        <f t="shared" si="38"/>
        <v>-1.3227856936987711E-3</v>
      </c>
      <c r="Q183" s="5">
        <f t="shared" si="30"/>
        <v>-2.8460547958687746E-2</v>
      </c>
      <c r="S183" s="13">
        <f t="shared" si="31"/>
        <v>-1.7039717793990883E-2</v>
      </c>
      <c r="T183" s="20" t="b">
        <f t="shared" si="39"/>
        <v>0</v>
      </c>
      <c r="U183" s="13"/>
      <c r="V183" s="20"/>
      <c r="W183" s="13">
        <f t="shared" si="40"/>
        <v>-4.1430316765009752E-3</v>
      </c>
    </row>
    <row r="184" spans="1:23" x14ac:dyDescent="0.2">
      <c r="A184" s="1">
        <v>45146</v>
      </c>
      <c r="B184" s="4">
        <v>213.550003</v>
      </c>
      <c r="C184" s="4">
        <v>214.19000199999999</v>
      </c>
      <c r="D184" s="4">
        <v>211.13999899999999</v>
      </c>
      <c r="E184" s="4">
        <v>211.58000200000001</v>
      </c>
      <c r="F184" s="4">
        <v>211.58000200000001</v>
      </c>
      <c r="G184" s="2">
        <v>4843800</v>
      </c>
      <c r="H184" s="4">
        <f t="shared" si="32"/>
        <v>4.8437999999999999</v>
      </c>
      <c r="I184" s="10">
        <f t="shared" si="33"/>
        <v>-4.4799959999999999</v>
      </c>
      <c r="J184" s="6" t="b">
        <f t="shared" si="28"/>
        <v>1</v>
      </c>
      <c r="K184" s="5">
        <f t="shared" si="29"/>
        <v>1.4445405960241593E-2</v>
      </c>
      <c r="L184" s="5">
        <f t="shared" si="34"/>
        <v>-9.2250104065790921E-3</v>
      </c>
      <c r="M184" s="5">
        <f t="shared" si="35"/>
        <v>-1.2185442717349549E-2</v>
      </c>
      <c r="N184" s="4">
        <f t="shared" si="36"/>
        <v>219.13817490410074</v>
      </c>
      <c r="O184" s="4">
        <f t="shared" si="37"/>
        <v>220.12762277481406</v>
      </c>
      <c r="P184" s="5">
        <f t="shared" si="38"/>
        <v>-4.5151780201980896E-3</v>
      </c>
      <c r="Q184" s="5">
        <f t="shared" si="30"/>
        <v>-3.6498323067630324E-2</v>
      </c>
      <c r="R184" s="38"/>
      <c r="S184" s="13">
        <f t="shared" si="31"/>
        <v>-2.25801502009687E-2</v>
      </c>
      <c r="T184" s="20" t="b">
        <f t="shared" si="39"/>
        <v>1</v>
      </c>
      <c r="U184" s="13"/>
      <c r="V184" s="20"/>
      <c r="W184" s="13">
        <f t="shared" si="40"/>
        <v>-6.8508311171846335E-3</v>
      </c>
    </row>
    <row r="185" spans="1:23" x14ac:dyDescent="0.2">
      <c r="A185" s="1">
        <v>45147</v>
      </c>
      <c r="B185" s="4">
        <v>211.64999399999999</v>
      </c>
      <c r="C185" s="4">
        <v>211.66000399999999</v>
      </c>
      <c r="D185" s="4">
        <v>204.91000399999999</v>
      </c>
      <c r="E185" s="4">
        <v>205.86000100000001</v>
      </c>
      <c r="F185" s="4">
        <v>205.86000100000001</v>
      </c>
      <c r="G185" s="2">
        <v>7847500</v>
      </c>
      <c r="H185" s="4">
        <f t="shared" si="32"/>
        <v>7.8475000000000001</v>
      </c>
      <c r="I185" s="10">
        <f t="shared" si="33"/>
        <v>-5.7200009999999963</v>
      </c>
      <c r="J185" s="6" t="b">
        <f t="shared" si="28"/>
        <v>1</v>
      </c>
      <c r="K185" s="5">
        <f t="shared" si="29"/>
        <v>3.2941290655579707E-2</v>
      </c>
      <c r="L185" s="5">
        <f t="shared" si="34"/>
        <v>-2.7356452464628853E-2</v>
      </c>
      <c r="M185" s="5">
        <f t="shared" si="35"/>
        <v>-2.7402451527875696E-2</v>
      </c>
      <c r="N185" s="4">
        <f t="shared" si="36"/>
        <v>216.92514592008393</v>
      </c>
      <c r="O185" s="4">
        <f t="shared" si="37"/>
        <v>218.88696001178675</v>
      </c>
      <c r="P185" s="5">
        <f t="shared" si="38"/>
        <v>-9.0437375684677881E-3</v>
      </c>
      <c r="Q185" s="5">
        <f t="shared" si="30"/>
        <v>-5.5388423822982577E-2</v>
      </c>
      <c r="R185" s="38"/>
      <c r="S185" s="13">
        <f t="shared" si="31"/>
        <v>-2.4271699335510172E-2</v>
      </c>
      <c r="T185" s="20" t="b">
        <f t="shared" si="39"/>
        <v>1</v>
      </c>
      <c r="U185" s="13"/>
      <c r="V185" s="20"/>
      <c r="W185" s="13">
        <f t="shared" si="40"/>
        <v>-1.0098783495779627E-2</v>
      </c>
    </row>
    <row r="186" spans="1:23" x14ac:dyDescent="0.2">
      <c r="A186" s="1">
        <v>45148</v>
      </c>
      <c r="B186" s="4">
        <v>208.179993</v>
      </c>
      <c r="C186" s="4">
        <v>210.33999600000001</v>
      </c>
      <c r="D186" s="4">
        <v>206.44000199999999</v>
      </c>
      <c r="E186" s="4">
        <v>208.25</v>
      </c>
      <c r="F186" s="4">
        <v>208.25</v>
      </c>
      <c r="G186" s="2">
        <v>4004700</v>
      </c>
      <c r="H186" s="4">
        <f t="shared" si="32"/>
        <v>4.0046999999999997</v>
      </c>
      <c r="I186" s="10">
        <f t="shared" si="33"/>
        <v>2.3899989999999889</v>
      </c>
      <c r="J186" s="6" t="b">
        <f t="shared" si="28"/>
        <v>1</v>
      </c>
      <c r="K186" s="5">
        <f t="shared" si="29"/>
        <v>1.8891658410272738E-2</v>
      </c>
      <c r="L186" s="5">
        <f t="shared" si="34"/>
        <v>3.3628111419911486E-4</v>
      </c>
      <c r="M186" s="5">
        <f t="shared" si="35"/>
        <v>-9.9362747919801864E-3</v>
      </c>
      <c r="N186" s="4">
        <f t="shared" si="36"/>
        <v>215.4792882667366</v>
      </c>
      <c r="O186" s="4">
        <f t="shared" si="37"/>
        <v>217.96200696728357</v>
      </c>
      <c r="P186" s="5">
        <f t="shared" si="38"/>
        <v>-1.1521843795370582E-2</v>
      </c>
      <c r="Q186" s="5">
        <f t="shared" si="30"/>
        <v>-4.1949675718007277E-2</v>
      </c>
      <c r="S186" s="13">
        <f t="shared" si="31"/>
        <v>-2.3850516251820841E-2</v>
      </c>
      <c r="T186" s="20" t="b">
        <f t="shared" si="39"/>
        <v>0</v>
      </c>
      <c r="U186" s="13"/>
      <c r="V186" s="20"/>
      <c r="W186" s="13">
        <f t="shared" si="40"/>
        <v>-6.6652376662684901E-3</v>
      </c>
    </row>
    <row r="187" spans="1:23" x14ac:dyDescent="0.2">
      <c r="A187" s="1">
        <v>45149</v>
      </c>
      <c r="B187" s="4">
        <v>206.13000500000001</v>
      </c>
      <c r="C187" s="4">
        <v>209.5</v>
      </c>
      <c r="D187" s="4">
        <v>205.5</v>
      </c>
      <c r="E187" s="4">
        <v>208.699997</v>
      </c>
      <c r="F187" s="4">
        <v>208.699997</v>
      </c>
      <c r="G187" s="2">
        <v>2930000</v>
      </c>
      <c r="H187" s="4">
        <f t="shared" si="32"/>
        <v>2.93</v>
      </c>
      <c r="I187" s="10">
        <f t="shared" si="33"/>
        <v>0.44999699999999621</v>
      </c>
      <c r="J187" s="6" t="b">
        <f t="shared" si="28"/>
        <v>0</v>
      </c>
      <c r="K187" s="5">
        <f t="shared" si="29"/>
        <v>1.9464720194647202E-2</v>
      </c>
      <c r="L187" s="5">
        <f t="shared" si="34"/>
        <v>1.2467820975408141E-2</v>
      </c>
      <c r="M187" s="5">
        <f t="shared" si="35"/>
        <v>-3.8186300715990634E-3</v>
      </c>
      <c r="N187" s="4">
        <f t="shared" si="36"/>
        <v>214.34940638894716</v>
      </c>
      <c r="O187" s="4">
        <f t="shared" si="37"/>
        <v>217.15661479621542</v>
      </c>
      <c r="P187" s="5">
        <f t="shared" si="38"/>
        <v>-1.3096413256094818E-2</v>
      </c>
      <c r="Q187" s="5">
        <f t="shared" si="30"/>
        <v>-4.1284958694448128E-2</v>
      </c>
      <c r="S187" s="13">
        <f t="shared" si="31"/>
        <v>-2.2623838669035924E-2</v>
      </c>
      <c r="T187" s="20" t="b">
        <f t="shared" si="39"/>
        <v>0</v>
      </c>
      <c r="U187" s="13">
        <f>(E187-E186)/E186</f>
        <v>2.1608499399759723E-3</v>
      </c>
      <c r="V187" s="20"/>
      <c r="W187" s="13">
        <f t="shared" si="40"/>
        <v>-5.2435753193633651E-3</v>
      </c>
    </row>
    <row r="188" spans="1:23" x14ac:dyDescent="0.2">
      <c r="A188" s="1">
        <v>45152</v>
      </c>
      <c r="B188" s="4">
        <v>207.89999399999999</v>
      </c>
      <c r="C188" s="4">
        <v>212.10000600000001</v>
      </c>
      <c r="D188" s="4">
        <v>207.11999499999999</v>
      </c>
      <c r="E188" s="4">
        <v>212.05999800000001</v>
      </c>
      <c r="F188" s="4">
        <v>212.05999800000001</v>
      </c>
      <c r="G188" s="2">
        <v>3304700</v>
      </c>
      <c r="H188" s="4">
        <f t="shared" si="32"/>
        <v>3.3047</v>
      </c>
      <c r="I188" s="10">
        <f t="shared" si="33"/>
        <v>3.3600010000000111</v>
      </c>
      <c r="J188" s="6" t="b">
        <f t="shared" si="28"/>
        <v>0</v>
      </c>
      <c r="K188" s="5">
        <f t="shared" si="29"/>
        <v>2.4044086134706689E-2</v>
      </c>
      <c r="L188" s="5">
        <f t="shared" si="34"/>
        <v>2.0009639827118106E-2</v>
      </c>
      <c r="M188" s="5">
        <f t="shared" si="35"/>
        <v>-1.8862800032169854E-4</v>
      </c>
      <c r="N188" s="4">
        <f t="shared" si="36"/>
        <v>213.96783832412262</v>
      </c>
      <c r="O188" s="4">
        <f t="shared" si="37"/>
        <v>216.71343072697931</v>
      </c>
      <c r="P188" s="5">
        <f t="shared" si="38"/>
        <v>-1.2831799509502032E-2</v>
      </c>
      <c r="Q188" s="5">
        <f t="shared" si="30"/>
        <v>-3.2004077705124027E-2</v>
      </c>
      <c r="S188" s="13">
        <f t="shared" si="31"/>
        <v>-8.7295003714211866E-3</v>
      </c>
      <c r="T188" s="20" t="b">
        <f t="shared" si="39"/>
        <v>0</v>
      </c>
      <c r="U188" s="13">
        <f>(E188-E187)/E187</f>
        <v>1.609966961331586E-2</v>
      </c>
      <c r="V188" s="20"/>
      <c r="W188" s="13">
        <f t="shared" si="40"/>
        <v>-1.7801218638887268E-3</v>
      </c>
    </row>
    <row r="189" spans="1:23" x14ac:dyDescent="0.2">
      <c r="A189" s="1">
        <v>45153</v>
      </c>
      <c r="B189" s="4">
        <v>210.33000200000001</v>
      </c>
      <c r="C189" s="4">
        <v>212.36999499999999</v>
      </c>
      <c r="D189" s="4">
        <v>207.83999600000001</v>
      </c>
      <c r="E189" s="4">
        <v>208.779999</v>
      </c>
      <c r="F189" s="4">
        <v>208.779999</v>
      </c>
      <c r="G189" s="2">
        <v>4076400</v>
      </c>
      <c r="H189" s="4">
        <f t="shared" si="32"/>
        <v>4.0763999999999996</v>
      </c>
      <c r="I189" s="10">
        <f t="shared" si="33"/>
        <v>-3.2799990000000037</v>
      </c>
      <c r="J189" s="6" t="b">
        <f t="shared" si="28"/>
        <v>1</v>
      </c>
      <c r="K189" s="5">
        <f t="shared" si="29"/>
        <v>2.1795607617313344E-2</v>
      </c>
      <c r="L189" s="5">
        <f t="shared" si="34"/>
        <v>-7.3693861325594611E-3</v>
      </c>
      <c r="M189" s="5">
        <f t="shared" si="35"/>
        <v>-1.6904440761511461E-2</v>
      </c>
      <c r="N189" s="4">
        <f t="shared" si="36"/>
        <v>213.10319843676885</v>
      </c>
      <c r="O189" s="4">
        <f t="shared" si="37"/>
        <v>216.02356709854632</v>
      </c>
      <c r="P189" s="5">
        <f t="shared" si="38"/>
        <v>-1.3704011404802983E-2</v>
      </c>
      <c r="Q189" s="5">
        <f t="shared" si="30"/>
        <v>-2.4697904467776033E-2</v>
      </c>
      <c r="S189" s="13">
        <f t="shared" si="31"/>
        <v>-3.4406026852122256E-3</v>
      </c>
      <c r="T189" s="20" t="b">
        <f t="shared" si="39"/>
        <v>1</v>
      </c>
      <c r="U189" s="13">
        <f>(E189-E188)/E188</f>
        <v>-1.5467315999880391E-2</v>
      </c>
      <c r="V189" s="20"/>
      <c r="W189" s="13">
        <f t="shared" si="40"/>
        <v>-4.0409806171149967E-3</v>
      </c>
    </row>
    <row r="190" spans="1:23" x14ac:dyDescent="0.2">
      <c r="A190" s="1">
        <v>45154</v>
      </c>
      <c r="B190" s="4">
        <v>208</v>
      </c>
      <c r="C190" s="4">
        <v>209.69000199999999</v>
      </c>
      <c r="D190" s="4">
        <v>206.949997</v>
      </c>
      <c r="E190" s="4">
        <v>206.990005</v>
      </c>
      <c r="F190" s="4">
        <v>206.990005</v>
      </c>
      <c r="G190" s="2">
        <v>2759600</v>
      </c>
      <c r="H190" s="4">
        <f t="shared" si="32"/>
        <v>2.7595999999999998</v>
      </c>
      <c r="I190" s="10">
        <f t="shared" si="33"/>
        <v>-1.7899940000000072</v>
      </c>
      <c r="J190" s="6" t="b">
        <f t="shared" si="28"/>
        <v>1</v>
      </c>
      <c r="K190" s="5">
        <f t="shared" si="29"/>
        <v>1.3239937374823912E-2</v>
      </c>
      <c r="L190" s="5">
        <f t="shared" si="34"/>
        <v>-4.8557451923077095E-3</v>
      </c>
      <c r="M190" s="5">
        <f t="shared" si="35"/>
        <v>-1.2876136078247528E-2</v>
      </c>
      <c r="N190" s="4">
        <f t="shared" si="36"/>
        <v>212.08433286397405</v>
      </c>
      <c r="O190" s="4">
        <f t="shared" si="37"/>
        <v>215.23803995954231</v>
      </c>
      <c r="P190" s="5">
        <f t="shared" si="38"/>
        <v>-1.4870061607006893E-2</v>
      </c>
      <c r="Q190" s="5">
        <f t="shared" si="30"/>
        <v>-2.4208935165744194E-2</v>
      </c>
      <c r="S190" s="13">
        <f t="shared" si="31"/>
        <v>-1.1289522576425907E-2</v>
      </c>
      <c r="T190" s="20" t="b">
        <f t="shared" si="39"/>
        <v>1</v>
      </c>
      <c r="U190" s="13"/>
      <c r="V190" s="20"/>
      <c r="W190" s="13">
        <f t="shared" si="40"/>
        <v>-4.7810900083562488E-3</v>
      </c>
    </row>
    <row r="191" spans="1:23" x14ac:dyDescent="0.2">
      <c r="A191" s="1">
        <v>45155</v>
      </c>
      <c r="B191" s="4">
        <v>206.570007</v>
      </c>
      <c r="C191" s="4">
        <v>206.929993</v>
      </c>
      <c r="D191" s="4">
        <v>203.38999899999999</v>
      </c>
      <c r="E191" s="4">
        <v>203.83999600000001</v>
      </c>
      <c r="F191" s="4">
        <v>203.83999600000001</v>
      </c>
      <c r="G191" s="2">
        <v>4062700</v>
      </c>
      <c r="H191" s="4">
        <f t="shared" si="32"/>
        <v>4.0627000000000004</v>
      </c>
      <c r="I191" s="10">
        <f t="shared" si="33"/>
        <v>-3.150008999999983</v>
      </c>
      <c r="J191" s="6" t="b">
        <f t="shared" si="28"/>
        <v>1</v>
      </c>
      <c r="K191" s="5">
        <f t="shared" si="29"/>
        <v>1.7404956081444337E-2</v>
      </c>
      <c r="L191" s="5">
        <f t="shared" si="34"/>
        <v>-1.3215911833705803E-2</v>
      </c>
      <c r="M191" s="5">
        <f t="shared" si="35"/>
        <v>-1.493257190609378E-2</v>
      </c>
      <c r="N191" s="4">
        <f t="shared" si="36"/>
        <v>210.71027671997837</v>
      </c>
      <c r="O191" s="4">
        <f t="shared" si="37"/>
        <v>214.24690570219082</v>
      </c>
      <c r="P191" s="5">
        <f t="shared" si="38"/>
        <v>-1.6784321283543381E-2</v>
      </c>
      <c r="Q191" s="5">
        <f t="shared" si="30"/>
        <v>-3.4740962016326329E-2</v>
      </c>
      <c r="S191" s="13">
        <f t="shared" si="31"/>
        <v>-1.7940670853003278E-2</v>
      </c>
      <c r="T191" s="20" t="b">
        <f t="shared" si="39"/>
        <v>1</v>
      </c>
      <c r="U191" s="13"/>
      <c r="V191" s="20"/>
      <c r="W191" s="13">
        <f t="shared" si="40"/>
        <v>-6.4788196536751039E-3</v>
      </c>
    </row>
    <row r="192" spans="1:23" x14ac:dyDescent="0.2">
      <c r="A192" s="1">
        <v>45156</v>
      </c>
      <c r="B192" s="4">
        <v>200.970001</v>
      </c>
      <c r="C192" s="4">
        <v>205.5</v>
      </c>
      <c r="D192" s="4">
        <v>200.199997</v>
      </c>
      <c r="E192" s="4">
        <v>204.83000200000001</v>
      </c>
      <c r="F192" s="4">
        <v>204.83000200000001</v>
      </c>
      <c r="G192" s="2">
        <v>4266200</v>
      </c>
      <c r="H192" s="4">
        <f t="shared" si="32"/>
        <v>4.2662000000000004</v>
      </c>
      <c r="I192" s="10">
        <f t="shared" si="33"/>
        <v>0.99000599999999395</v>
      </c>
      <c r="J192" s="6" t="b">
        <f t="shared" si="28"/>
        <v>0</v>
      </c>
      <c r="K192" s="5">
        <f t="shared" si="29"/>
        <v>2.64735418552479E-2</v>
      </c>
      <c r="L192" s="5">
        <f t="shared" si="34"/>
        <v>1.920685167335005E-2</v>
      </c>
      <c r="M192" s="5">
        <f t="shared" si="35"/>
        <v>-3.2603309002432728E-3</v>
      </c>
      <c r="N192" s="4">
        <f t="shared" si="36"/>
        <v>209.73023093331531</v>
      </c>
      <c r="O192" s="4">
        <f t="shared" si="37"/>
        <v>213.42804451069597</v>
      </c>
      <c r="P192" s="5">
        <f t="shared" si="38"/>
        <v>-1.76312854895792E-2</v>
      </c>
      <c r="Q192" s="5">
        <f t="shared" si="30"/>
        <v>-4.5440439801668349E-2</v>
      </c>
      <c r="S192" s="13">
        <f t="shared" si="31"/>
        <v>-2.016986733143079E-2</v>
      </c>
      <c r="T192" s="20" t="b">
        <f t="shared" si="39"/>
        <v>0</v>
      </c>
      <c r="U192" s="13"/>
      <c r="V192" s="20"/>
      <c r="W192" s="13">
        <f t="shared" si="40"/>
        <v>-4.6511532418776081E-3</v>
      </c>
    </row>
    <row r="193" spans="1:23" x14ac:dyDescent="0.2">
      <c r="A193" s="1">
        <v>45159</v>
      </c>
      <c r="B193" s="4">
        <v>206</v>
      </c>
      <c r="C193" s="4">
        <v>209.41999799999999</v>
      </c>
      <c r="D193" s="4">
        <v>204.220001</v>
      </c>
      <c r="E193" s="4">
        <v>209.029999</v>
      </c>
      <c r="F193" s="4">
        <v>209.029999</v>
      </c>
      <c r="G193" s="2">
        <v>4023300</v>
      </c>
      <c r="H193" s="4">
        <f t="shared" si="32"/>
        <v>4.0232999999999999</v>
      </c>
      <c r="I193" s="10">
        <f t="shared" si="33"/>
        <v>4.1999969999999962</v>
      </c>
      <c r="J193" s="6" t="b">
        <f t="shared" si="28"/>
        <v>0</v>
      </c>
      <c r="K193" s="5">
        <f t="shared" si="29"/>
        <v>2.5462721450089487E-2</v>
      </c>
      <c r="L193" s="5">
        <f t="shared" si="34"/>
        <v>1.4708733009708756E-2</v>
      </c>
      <c r="M193" s="5">
        <f t="shared" si="35"/>
        <v>-1.8622815572751027E-3</v>
      </c>
      <c r="N193" s="4">
        <f t="shared" si="36"/>
        <v>209.61352561109609</v>
      </c>
      <c r="O193" s="4">
        <f t="shared" si="37"/>
        <v>213.04560577063546</v>
      </c>
      <c r="P193" s="5">
        <f t="shared" si="38"/>
        <v>-1.6373371658788067E-2</v>
      </c>
      <c r="Q193" s="5">
        <f t="shared" si="30"/>
        <v>-2.5730804323681421E-2</v>
      </c>
      <c r="S193" s="13">
        <f t="shared" si="31"/>
        <v>-9.2325917677259239E-4</v>
      </c>
      <c r="T193" s="20" t="b">
        <f t="shared" si="39"/>
        <v>0</v>
      </c>
      <c r="U193" s="13"/>
      <c r="V193" s="20"/>
      <c r="W193" s="13">
        <f t="shared" si="40"/>
        <v>-5.5645445913958405E-4</v>
      </c>
    </row>
    <row r="194" spans="1:23" x14ac:dyDescent="0.2">
      <c r="A194" s="1">
        <v>45160</v>
      </c>
      <c r="B194" s="4">
        <v>209.85000600000001</v>
      </c>
      <c r="C194" s="4">
        <v>210.11000100000001</v>
      </c>
      <c r="D194" s="4">
        <v>206</v>
      </c>
      <c r="E194" s="4">
        <v>206.759995</v>
      </c>
      <c r="F194" s="4">
        <v>206.759995</v>
      </c>
      <c r="G194" s="2">
        <v>3153600</v>
      </c>
      <c r="H194" s="4">
        <f t="shared" si="32"/>
        <v>3.1536</v>
      </c>
      <c r="I194" s="10">
        <f t="shared" si="33"/>
        <v>-2.2700040000000001</v>
      </c>
      <c r="J194" s="6" t="b">
        <f t="shared" ref="J194:J257" si="42">(E194-D194)&lt;(C194-E194)</f>
        <v>1</v>
      </c>
      <c r="K194" s="5">
        <f t="shared" ref="K194:K258" si="43">(C194-D194)/D194</f>
        <v>1.9951461165048597E-2</v>
      </c>
      <c r="L194" s="5">
        <f t="shared" si="34"/>
        <v>-1.4724855428405391E-2</v>
      </c>
      <c r="M194" s="5">
        <f t="shared" si="35"/>
        <v>-1.5944057798562419E-2</v>
      </c>
      <c r="N194" s="4">
        <f t="shared" si="36"/>
        <v>209.13793717591341</v>
      </c>
      <c r="O194" s="4">
        <f t="shared" si="37"/>
        <v>212.49903092101499</v>
      </c>
      <c r="P194" s="5">
        <f t="shared" si="38"/>
        <v>-1.6071181491450058E-2</v>
      </c>
      <c r="Q194" s="5">
        <f t="shared" ref="Q194:Q257" si="44">(D194-N194)/N194</f>
        <v>-1.5004150936393602E-2</v>
      </c>
      <c r="S194" s="13">
        <f t="shared" ref="S194:S257" si="45">(C194-N194)/N194</f>
        <v>4.6479554939330113E-3</v>
      </c>
      <c r="T194" s="20" t="b">
        <f t="shared" si="39"/>
        <v>1</v>
      </c>
      <c r="U194" s="13"/>
      <c r="V194" s="20"/>
      <c r="W194" s="13">
        <f t="shared" si="40"/>
        <v>-2.2688823814979559E-3</v>
      </c>
    </row>
    <row r="195" spans="1:23" x14ac:dyDescent="0.2">
      <c r="A195" s="1">
        <v>45161</v>
      </c>
      <c r="B195" s="4">
        <v>208</v>
      </c>
      <c r="C195" s="4">
        <v>210.990005</v>
      </c>
      <c r="D195" s="4">
        <v>207.13999899999999</v>
      </c>
      <c r="E195" s="4">
        <v>209.13000500000001</v>
      </c>
      <c r="F195" s="4">
        <v>209.13000500000001</v>
      </c>
      <c r="G195" s="2">
        <v>3833200</v>
      </c>
      <c r="H195" s="4">
        <f t="shared" ref="H195:H255" si="46">(G195/1000000)</f>
        <v>3.8332000000000002</v>
      </c>
      <c r="I195" s="10">
        <f t="shared" ref="I195:I257" si="47">(E195-E194)</f>
        <v>2.3700100000000077</v>
      </c>
      <c r="J195" s="6" t="b">
        <f t="shared" si="42"/>
        <v>0</v>
      </c>
      <c r="K195" s="5">
        <f t="shared" si="43"/>
        <v>1.8586492317208169E-2</v>
      </c>
      <c r="L195" s="5">
        <f t="shared" ref="L195:L257" si="48">(E195-B195)/B195</f>
        <v>5.4327163461539004E-3</v>
      </c>
      <c r="M195" s="5">
        <f t="shared" ref="M195:M257" si="49">(E195-C195)/C195</f>
        <v>-8.8155834680414616E-3</v>
      </c>
      <c r="N195" s="4">
        <f t="shared" ref="N195:N257" si="50">(E195-N194)*(2/($Y$1+1))+N194</f>
        <v>209.13661514659452</v>
      </c>
      <c r="O195" s="4">
        <f t="shared" ref="O195:O257" si="51">(E195-O194)*(2/($Y$2+1))+O194</f>
        <v>212.20607214527456</v>
      </c>
      <c r="P195" s="5">
        <f t="shared" ref="P195:P257" si="52">(N195-O195)/N195</f>
        <v>-1.4676803469007566E-2</v>
      </c>
      <c r="Q195" s="5">
        <f t="shared" si="44"/>
        <v>-9.5469468375731486E-3</v>
      </c>
      <c r="S195" s="13">
        <f t="shared" si="45"/>
        <v>8.8621012255856724E-3</v>
      </c>
      <c r="T195" s="20" t="b">
        <f t="shared" ref="T195:T257" si="53">(E195&lt;E194)</f>
        <v>0</v>
      </c>
      <c r="U195" s="13"/>
      <c r="V195" s="20"/>
      <c r="W195" s="13">
        <f t="shared" si="40"/>
        <v>-6.3213271429235559E-6</v>
      </c>
    </row>
    <row r="196" spans="1:23" x14ac:dyDescent="0.2">
      <c r="A196" s="1">
        <v>45162</v>
      </c>
      <c r="B196" s="4">
        <v>211.009995</v>
      </c>
      <c r="C196" s="4">
        <v>211.990005</v>
      </c>
      <c r="D196" s="4">
        <v>205.44000199999999</v>
      </c>
      <c r="E196" s="4">
        <v>205.509995</v>
      </c>
      <c r="F196" s="4">
        <v>205.509995</v>
      </c>
      <c r="G196" s="2">
        <v>3960300</v>
      </c>
      <c r="H196" s="4">
        <f t="shared" si="46"/>
        <v>3.9603000000000002</v>
      </c>
      <c r="I196" s="10">
        <f t="shared" si="47"/>
        <v>-3.6200100000000077</v>
      </c>
      <c r="J196" s="6" t="b">
        <f t="shared" si="42"/>
        <v>1</v>
      </c>
      <c r="K196" s="5">
        <f t="shared" si="43"/>
        <v>3.1882802454411989E-2</v>
      </c>
      <c r="L196" s="5">
        <f t="shared" si="48"/>
        <v>-2.6065116015002037E-2</v>
      </c>
      <c r="M196" s="5">
        <f t="shared" si="49"/>
        <v>-3.0567526049164406E-2</v>
      </c>
      <c r="N196" s="4">
        <f t="shared" si="50"/>
        <v>208.53217845549543</v>
      </c>
      <c r="O196" s="4">
        <f t="shared" si="51"/>
        <v>211.6238045674246</v>
      </c>
      <c r="P196" s="5">
        <f t="shared" si="52"/>
        <v>-1.4825654893299754E-2</v>
      </c>
      <c r="Q196" s="5">
        <f t="shared" si="44"/>
        <v>-1.4828294023482617E-2</v>
      </c>
      <c r="S196" s="13">
        <f t="shared" si="45"/>
        <v>1.6581740861842737E-2</v>
      </c>
      <c r="T196" s="20" t="b">
        <f t="shared" si="53"/>
        <v>1</v>
      </c>
      <c r="U196" s="13"/>
      <c r="V196" s="20"/>
      <c r="W196" s="13">
        <f t="shared" ref="W196:W257" si="54">(N196-N195)/N195</f>
        <v>-2.890152404328699E-3</v>
      </c>
    </row>
    <row r="197" spans="1:23" x14ac:dyDescent="0.2">
      <c r="A197" s="1">
        <v>45163</v>
      </c>
      <c r="B197" s="4">
        <v>205.509995</v>
      </c>
      <c r="C197" s="4">
        <v>210.78999300000001</v>
      </c>
      <c r="D197" s="4">
        <v>205.479996</v>
      </c>
      <c r="E197" s="4">
        <v>209.470001</v>
      </c>
      <c r="F197" s="4">
        <v>209.470001</v>
      </c>
      <c r="G197" s="2">
        <v>3068800</v>
      </c>
      <c r="H197" s="4">
        <f t="shared" si="46"/>
        <v>3.0688</v>
      </c>
      <c r="I197" s="10">
        <f t="shared" si="47"/>
        <v>3.9600059999999928</v>
      </c>
      <c r="J197" s="6" t="b">
        <f t="shared" si="42"/>
        <v>0</v>
      </c>
      <c r="K197" s="5">
        <f t="shared" si="43"/>
        <v>2.584191699127739E-2</v>
      </c>
      <c r="L197" s="5">
        <f t="shared" si="48"/>
        <v>1.9269164986355006E-2</v>
      </c>
      <c r="M197" s="5">
        <f t="shared" si="49"/>
        <v>-6.262118904287896E-3</v>
      </c>
      <c r="N197" s="4">
        <f t="shared" si="50"/>
        <v>208.68848221291285</v>
      </c>
      <c r="O197" s="4">
        <f t="shared" si="51"/>
        <v>211.43651730069203</v>
      </c>
      <c r="P197" s="5">
        <f t="shared" si="52"/>
        <v>-1.3168120533722242E-2</v>
      </c>
      <c r="Q197" s="5">
        <f t="shared" si="44"/>
        <v>-1.5374524645013286E-2</v>
      </c>
      <c r="S197" s="13">
        <f t="shared" si="45"/>
        <v>1.007008515660732E-2</v>
      </c>
      <c r="T197" s="20" t="b">
        <f t="shared" si="53"/>
        <v>0</v>
      </c>
      <c r="U197" s="13"/>
      <c r="V197" s="20"/>
      <c r="W197" s="13">
        <f t="shared" si="54"/>
        <v>7.4954262970391853E-4</v>
      </c>
    </row>
    <row r="198" spans="1:23" x14ac:dyDescent="0.2">
      <c r="A198" s="1">
        <v>45166</v>
      </c>
      <c r="B198" s="4">
        <v>210.449997</v>
      </c>
      <c r="C198" s="4">
        <v>213.479996</v>
      </c>
      <c r="D198" s="4">
        <v>209.63999899999999</v>
      </c>
      <c r="E198" s="4">
        <v>211.720001</v>
      </c>
      <c r="F198" s="4">
        <v>211.720001</v>
      </c>
      <c r="G198" s="2">
        <v>4086900</v>
      </c>
      <c r="H198" s="4">
        <f t="shared" si="46"/>
        <v>4.0869</v>
      </c>
      <c r="I198" s="10">
        <f t="shared" si="47"/>
        <v>2.25</v>
      </c>
      <c r="J198" s="6" t="b">
        <f t="shared" si="42"/>
        <v>0</v>
      </c>
      <c r="K198" s="5">
        <f t="shared" si="43"/>
        <v>1.8317100831506925E-2</v>
      </c>
      <c r="L198" s="5">
        <f t="shared" si="48"/>
        <v>6.0347066671614172E-3</v>
      </c>
      <c r="M198" s="5">
        <f t="shared" si="49"/>
        <v>-8.2443087548118733E-3</v>
      </c>
      <c r="N198" s="4">
        <f t="shared" si="50"/>
        <v>209.19373534409402</v>
      </c>
      <c r="O198" s="4">
        <f t="shared" si="51"/>
        <v>211.4611680571536</v>
      </c>
      <c r="P198" s="5">
        <f t="shared" si="52"/>
        <v>-1.0838913074189205E-2</v>
      </c>
      <c r="Q198" s="5">
        <f t="shared" si="44"/>
        <v>2.1332553538083998E-3</v>
      </c>
      <c r="S198" s="13">
        <f t="shared" si="45"/>
        <v>2.0489431238730385E-2</v>
      </c>
      <c r="T198" s="20" t="b">
        <f t="shared" si="53"/>
        <v>0</v>
      </c>
      <c r="U198" s="13">
        <f t="shared" ref="U198:U206" si="55">(E198-E197)/E197</f>
        <v>1.0741394897878479E-2</v>
      </c>
      <c r="V198" s="20"/>
      <c r="W198" s="13">
        <f t="shared" si="54"/>
        <v>2.4210877659539302E-3</v>
      </c>
    </row>
    <row r="199" spans="1:23" x14ac:dyDescent="0.2">
      <c r="A199" s="1">
        <v>45167</v>
      </c>
      <c r="B199" s="4">
        <v>206.75</v>
      </c>
      <c r="C199" s="4">
        <v>212.46000699999999</v>
      </c>
      <c r="D199" s="4">
        <v>206.520004</v>
      </c>
      <c r="E199" s="4">
        <v>211.96000699999999</v>
      </c>
      <c r="F199" s="4">
        <v>211.96000699999999</v>
      </c>
      <c r="G199" s="2">
        <v>5850400</v>
      </c>
      <c r="H199" s="4">
        <f t="shared" si="46"/>
        <v>5.8503999999999996</v>
      </c>
      <c r="I199" s="10">
        <f t="shared" si="47"/>
        <v>0.24000599999999395</v>
      </c>
      <c r="J199" s="6" t="b">
        <f t="shared" si="42"/>
        <v>0</v>
      </c>
      <c r="K199" s="5">
        <f t="shared" si="43"/>
        <v>2.8762361441751618E-2</v>
      </c>
      <c r="L199" s="5">
        <f t="shared" si="48"/>
        <v>2.5199550181378431E-2</v>
      </c>
      <c r="M199" s="5">
        <f t="shared" si="49"/>
        <v>-2.3533840888934924E-3</v>
      </c>
      <c r="N199" s="4">
        <f t="shared" si="50"/>
        <v>209.65478062007836</v>
      </c>
      <c r="O199" s="4">
        <f t="shared" si="51"/>
        <v>211.50454535653154</v>
      </c>
      <c r="P199" s="5">
        <f t="shared" si="52"/>
        <v>-8.8229075005219898E-3</v>
      </c>
      <c r="Q199" s="5">
        <f t="shared" si="44"/>
        <v>-1.4952087478315017E-2</v>
      </c>
      <c r="S199" s="13">
        <f t="shared" si="45"/>
        <v>1.3380216619076618E-2</v>
      </c>
      <c r="T199" s="20" t="b">
        <f t="shared" si="53"/>
        <v>0</v>
      </c>
      <c r="U199" s="13">
        <f t="shared" si="55"/>
        <v>1.1336009770753495E-3</v>
      </c>
      <c r="V199" s="20"/>
      <c r="W199" s="13">
        <f t="shared" si="54"/>
        <v>2.2039153095382066E-3</v>
      </c>
    </row>
    <row r="200" spans="1:23" x14ac:dyDescent="0.2">
      <c r="A200" s="1">
        <v>45168</v>
      </c>
      <c r="B200" s="4">
        <v>211.770004</v>
      </c>
      <c r="C200" s="4">
        <v>215.58999600000001</v>
      </c>
      <c r="D200" s="4">
        <v>209.429993</v>
      </c>
      <c r="E200" s="4">
        <v>215.03999300000001</v>
      </c>
      <c r="F200" s="4">
        <v>215.03999300000001</v>
      </c>
      <c r="G200" s="2">
        <v>9946000</v>
      </c>
      <c r="H200" s="4">
        <f t="shared" si="46"/>
        <v>9.9459999999999997</v>
      </c>
      <c r="I200" s="10">
        <f t="shared" si="47"/>
        <v>3.0799860000000194</v>
      </c>
      <c r="J200" s="6" t="b">
        <f t="shared" si="42"/>
        <v>0</v>
      </c>
      <c r="K200" s="5">
        <f t="shared" si="43"/>
        <v>2.9413184385676878E-2</v>
      </c>
      <c r="L200" s="5">
        <f t="shared" si="48"/>
        <v>1.5441228399844624E-2</v>
      </c>
      <c r="M200" s="5">
        <f t="shared" si="49"/>
        <v>-2.5511526981984996E-3</v>
      </c>
      <c r="N200" s="4">
        <f t="shared" si="50"/>
        <v>210.55231601673196</v>
      </c>
      <c r="O200" s="4">
        <f t="shared" si="51"/>
        <v>211.81197558639835</v>
      </c>
      <c r="P200" s="5">
        <f t="shared" si="52"/>
        <v>-5.982644092911717E-3</v>
      </c>
      <c r="Q200" s="5">
        <f t="shared" si="44"/>
        <v>-5.3303760222840803E-3</v>
      </c>
      <c r="S200" s="13">
        <f t="shared" si="45"/>
        <v>2.3926025030604363E-2</v>
      </c>
      <c r="T200" s="20" t="b">
        <f t="shared" si="53"/>
        <v>0</v>
      </c>
      <c r="U200" s="13">
        <f t="shared" si="55"/>
        <v>1.4530977063045764E-2</v>
      </c>
      <c r="V200" s="20"/>
      <c r="W200" s="13">
        <f t="shared" si="54"/>
        <v>4.2810156486727561E-3</v>
      </c>
    </row>
    <row r="201" spans="1:23" x14ac:dyDescent="0.2">
      <c r="A201" s="1">
        <v>45169</v>
      </c>
      <c r="B201" s="4">
        <v>228</v>
      </c>
      <c r="C201" s="4">
        <v>228.78999300000001</v>
      </c>
      <c r="D201" s="4">
        <v>221.199997</v>
      </c>
      <c r="E201" s="4">
        <v>221.46000699999999</v>
      </c>
      <c r="F201" s="4">
        <v>221.46000699999999</v>
      </c>
      <c r="G201" s="2">
        <v>19268400</v>
      </c>
      <c r="H201" s="4">
        <f t="shared" si="46"/>
        <v>19.2684</v>
      </c>
      <c r="I201" s="10">
        <f t="shared" si="47"/>
        <v>6.4200139999999806</v>
      </c>
      <c r="J201" s="6" t="b">
        <f t="shared" si="42"/>
        <v>1</v>
      </c>
      <c r="K201" s="5">
        <f t="shared" si="43"/>
        <v>3.4312821441855684E-2</v>
      </c>
      <c r="L201" s="5">
        <f t="shared" si="48"/>
        <v>-2.8684179824561448E-2</v>
      </c>
      <c r="M201" s="5">
        <f t="shared" si="49"/>
        <v>-3.2038053342656553E-2</v>
      </c>
      <c r="N201" s="4">
        <f t="shared" si="50"/>
        <v>212.37026451394331</v>
      </c>
      <c r="O201" s="4">
        <f t="shared" si="51"/>
        <v>212.65093483975502</v>
      </c>
      <c r="P201" s="5">
        <f t="shared" si="52"/>
        <v>-1.3216084015061575E-3</v>
      </c>
      <c r="Q201" s="5">
        <f t="shared" si="44"/>
        <v>4.1577065914879821E-2</v>
      </c>
      <c r="S201" s="13">
        <f t="shared" si="45"/>
        <v>7.7316513795549047E-2</v>
      </c>
      <c r="T201" s="20" t="b">
        <f t="shared" si="53"/>
        <v>0</v>
      </c>
      <c r="U201" s="13">
        <f t="shared" si="55"/>
        <v>2.9854976790293981E-2</v>
      </c>
      <c r="V201" s="20">
        <f>(E201-E198)/E198</f>
        <v>4.6004184555052945E-2</v>
      </c>
      <c r="W201" s="13">
        <f t="shared" si="54"/>
        <v>8.6341890300882761E-3</v>
      </c>
    </row>
    <row r="202" spans="1:23" x14ac:dyDescent="0.2">
      <c r="A202" s="1">
        <v>45170</v>
      </c>
      <c r="B202" s="4">
        <v>223.5</v>
      </c>
      <c r="C202" s="4">
        <v>223.970001</v>
      </c>
      <c r="D202" s="4">
        <v>220.520004</v>
      </c>
      <c r="E202" s="4">
        <v>221.529999</v>
      </c>
      <c r="F202" s="4">
        <v>221.529999</v>
      </c>
      <c r="G202" s="2">
        <v>5597100</v>
      </c>
      <c r="H202" s="4">
        <f t="shared" si="46"/>
        <v>5.5971000000000002</v>
      </c>
      <c r="I202" s="10">
        <f t="shared" si="47"/>
        <v>6.9992000000013377E-2</v>
      </c>
      <c r="J202" s="6" t="b">
        <f t="shared" si="42"/>
        <v>1</v>
      </c>
      <c r="K202" s="5">
        <f t="shared" si="43"/>
        <v>1.5644825582353954E-2</v>
      </c>
      <c r="L202" s="5">
        <f t="shared" si="48"/>
        <v>-8.8143221476509898E-3</v>
      </c>
      <c r="M202" s="5">
        <f t="shared" si="49"/>
        <v>-1.0894325084188363E-2</v>
      </c>
      <c r="N202" s="4">
        <f t="shared" si="50"/>
        <v>213.89688692828611</v>
      </c>
      <c r="O202" s="4">
        <f t="shared" si="51"/>
        <v>213.42302737542849</v>
      </c>
      <c r="P202" s="5">
        <f t="shared" si="52"/>
        <v>2.215364420037075E-3</v>
      </c>
      <c r="Q202" s="5">
        <f t="shared" si="44"/>
        <v>3.0964064820328339E-2</v>
      </c>
      <c r="S202" s="13">
        <f t="shared" si="45"/>
        <v>4.7093317796117029E-2</v>
      </c>
      <c r="T202" s="20" t="b">
        <f t="shared" si="53"/>
        <v>0</v>
      </c>
      <c r="U202" s="13"/>
      <c r="V202" s="20"/>
      <c r="W202" s="13">
        <f t="shared" si="54"/>
        <v>7.1884941982664659E-3</v>
      </c>
    </row>
    <row r="203" spans="1:23" x14ac:dyDescent="0.2">
      <c r="A203" s="1">
        <v>45174</v>
      </c>
      <c r="B203" s="4">
        <v>219.33000200000001</v>
      </c>
      <c r="C203" s="4">
        <v>220.320007</v>
      </c>
      <c r="D203" s="4">
        <v>217.61000100000001</v>
      </c>
      <c r="E203" s="4">
        <v>218.69000199999999</v>
      </c>
      <c r="F203" s="4">
        <v>218.69000199999999</v>
      </c>
      <c r="G203" s="2">
        <v>5807300</v>
      </c>
      <c r="H203" s="4">
        <f t="shared" si="46"/>
        <v>5.8072999999999997</v>
      </c>
      <c r="I203" s="10">
        <f t="shared" si="47"/>
        <v>-2.839997000000011</v>
      </c>
      <c r="J203" s="6" t="b">
        <f t="shared" si="42"/>
        <v>1</v>
      </c>
      <c r="K203" s="5">
        <f t="shared" si="43"/>
        <v>1.2453499322395539E-2</v>
      </c>
      <c r="L203" s="5">
        <f t="shared" si="48"/>
        <v>-2.9179774502533164E-3</v>
      </c>
      <c r="M203" s="5">
        <f t="shared" si="49"/>
        <v>-7.3983521614540033E-3</v>
      </c>
      <c r="N203" s="4">
        <f t="shared" si="50"/>
        <v>214.69573944023841</v>
      </c>
      <c r="O203" s="4">
        <f t="shared" si="51"/>
        <v>213.88102516886948</v>
      </c>
      <c r="P203" s="5">
        <f t="shared" si="52"/>
        <v>3.794738887194859E-3</v>
      </c>
      <c r="Q203" s="5">
        <f t="shared" si="44"/>
        <v>1.3573914262852885E-2</v>
      </c>
      <c r="S203" s="13">
        <f t="shared" si="45"/>
        <v>2.6196456317323116E-2</v>
      </c>
      <c r="T203" s="20" t="b">
        <f t="shared" si="53"/>
        <v>1</v>
      </c>
      <c r="U203" s="13">
        <f t="shared" si="55"/>
        <v>-1.2819920610391061E-2</v>
      </c>
      <c r="V203" s="20"/>
      <c r="W203" s="13">
        <f t="shared" si="54"/>
        <v>3.7347552057648155E-3</v>
      </c>
    </row>
    <row r="204" spans="1:23" x14ac:dyDescent="0.2">
      <c r="A204" s="1">
        <v>45175</v>
      </c>
      <c r="B204" s="4">
        <v>219.470001</v>
      </c>
      <c r="C204" s="4">
        <v>222.21000699999999</v>
      </c>
      <c r="D204" s="4">
        <v>219.020004</v>
      </c>
      <c r="E204" s="4">
        <v>221.61999499999999</v>
      </c>
      <c r="F204" s="4">
        <v>221.61999499999999</v>
      </c>
      <c r="G204" s="2">
        <v>5066700</v>
      </c>
      <c r="H204" s="4">
        <f t="shared" si="46"/>
        <v>5.0667</v>
      </c>
      <c r="I204" s="10">
        <f t="shared" si="47"/>
        <v>2.9299929999999961</v>
      </c>
      <c r="J204" s="6" t="b">
        <f t="shared" si="42"/>
        <v>0</v>
      </c>
      <c r="K204" s="5">
        <f t="shared" si="43"/>
        <v>1.4564893351020075E-2</v>
      </c>
      <c r="L204" s="5">
        <f t="shared" si="48"/>
        <v>9.7963001330646209E-3</v>
      </c>
      <c r="M204" s="5">
        <f t="shared" si="49"/>
        <v>-2.6551999523585883E-3</v>
      </c>
      <c r="N204" s="4">
        <f t="shared" si="50"/>
        <v>215.84978203353199</v>
      </c>
      <c r="O204" s="4">
        <f t="shared" si="51"/>
        <v>214.55397906722865</v>
      </c>
      <c r="P204" s="5">
        <f t="shared" si="52"/>
        <v>6.0032627973747041E-3</v>
      </c>
      <c r="Q204" s="5">
        <f t="shared" si="44"/>
        <v>1.4687167791420404E-2</v>
      </c>
      <c r="S204" s="13">
        <f t="shared" si="45"/>
        <v>2.9465978174951054E-2</v>
      </c>
      <c r="T204" s="20" t="b">
        <f t="shared" si="53"/>
        <v>0</v>
      </c>
      <c r="U204" s="13">
        <f t="shared" si="55"/>
        <v>1.3397928452165803E-2</v>
      </c>
      <c r="V204" s="20"/>
      <c r="W204" s="13">
        <f t="shared" si="54"/>
        <v>5.3752468321096565E-3</v>
      </c>
    </row>
    <row r="205" spans="1:23" x14ac:dyDescent="0.2">
      <c r="A205" s="1">
        <v>45176</v>
      </c>
      <c r="B205" s="4">
        <v>219.770004</v>
      </c>
      <c r="C205" s="4">
        <v>222.729996</v>
      </c>
      <c r="D205" s="4">
        <v>219.30999800000001</v>
      </c>
      <c r="E205" s="4">
        <v>222.529999</v>
      </c>
      <c r="F205" s="4">
        <v>222.529999</v>
      </c>
      <c r="G205" s="2">
        <v>4201900</v>
      </c>
      <c r="H205" s="4">
        <f t="shared" si="46"/>
        <v>4.2019000000000002</v>
      </c>
      <c r="I205" s="10">
        <f t="shared" si="47"/>
        <v>0.91000400000001491</v>
      </c>
      <c r="J205" s="6" t="b">
        <f t="shared" si="42"/>
        <v>0</v>
      </c>
      <c r="K205" s="5">
        <f t="shared" si="43"/>
        <v>1.5594355164783653E-2</v>
      </c>
      <c r="L205" s="5">
        <f t="shared" si="48"/>
        <v>1.2558560994520452E-2</v>
      </c>
      <c r="M205" s="5">
        <f t="shared" si="49"/>
        <v>-8.979347352926644E-4</v>
      </c>
      <c r="N205" s="4">
        <f t="shared" si="50"/>
        <v>216.96315152794332</v>
      </c>
      <c r="O205" s="4">
        <f t="shared" si="51"/>
        <v>215.24754601790443</v>
      </c>
      <c r="P205" s="5">
        <f t="shared" si="52"/>
        <v>7.9073589130545987E-3</v>
      </c>
      <c r="Q205" s="5">
        <f t="shared" si="44"/>
        <v>1.0816797486251603E-2</v>
      </c>
      <c r="S205" s="13">
        <f t="shared" si="45"/>
        <v>2.6579833632781401E-2</v>
      </c>
      <c r="T205" s="20" t="b">
        <f t="shared" si="53"/>
        <v>0</v>
      </c>
      <c r="U205" s="13">
        <f t="shared" si="55"/>
        <v>4.1061457473637025E-3</v>
      </c>
      <c r="V205" s="20"/>
      <c r="W205" s="13">
        <f t="shared" si="54"/>
        <v>5.1580756020331289E-3</v>
      </c>
    </row>
    <row r="206" spans="1:23" x14ac:dyDescent="0.2">
      <c r="A206" s="1">
        <v>45177</v>
      </c>
      <c r="B206" s="4">
        <v>223.320007</v>
      </c>
      <c r="C206" s="4">
        <v>225.470001</v>
      </c>
      <c r="D206" s="4">
        <v>222.86000100000001</v>
      </c>
      <c r="E206" s="4">
        <v>224.759995</v>
      </c>
      <c r="F206" s="4">
        <v>224.759995</v>
      </c>
      <c r="G206" s="2">
        <v>4578900</v>
      </c>
      <c r="H206" s="4">
        <f t="shared" si="46"/>
        <v>4.5789</v>
      </c>
      <c r="I206" s="10">
        <f t="shared" si="47"/>
        <v>2.2299959999999999</v>
      </c>
      <c r="J206" s="6" t="b">
        <f t="shared" si="42"/>
        <v>0</v>
      </c>
      <c r="K206" s="5">
        <f t="shared" si="43"/>
        <v>1.1711388262983922E-2</v>
      </c>
      <c r="L206" s="5">
        <f t="shared" si="48"/>
        <v>6.4480922213118125E-3</v>
      </c>
      <c r="M206" s="5">
        <f t="shared" si="49"/>
        <v>-3.1490042881580191E-3</v>
      </c>
      <c r="N206" s="4">
        <f t="shared" si="50"/>
        <v>218.26262543995279</v>
      </c>
      <c r="O206" s="4">
        <f t="shared" si="51"/>
        <v>216.0747154946084</v>
      </c>
      <c r="P206" s="5">
        <f t="shared" si="52"/>
        <v>1.0024207951014099E-2</v>
      </c>
      <c r="Q206" s="5">
        <f t="shared" si="44"/>
        <v>2.1063503432070786E-2</v>
      </c>
      <c r="S206" s="13">
        <f t="shared" si="45"/>
        <v>3.3021574561926385E-2</v>
      </c>
      <c r="T206" s="20" t="b">
        <f t="shared" si="53"/>
        <v>0</v>
      </c>
      <c r="U206" s="13">
        <f t="shared" si="55"/>
        <v>1.0021102817692458E-2</v>
      </c>
      <c r="V206" s="20">
        <f>(E206-E203)/E203</f>
        <v>2.7756152290857865E-2</v>
      </c>
      <c r="W206" s="13">
        <f t="shared" si="54"/>
        <v>5.9893760892484899E-3</v>
      </c>
    </row>
    <row r="207" spans="1:23" x14ac:dyDescent="0.2">
      <c r="A207" s="1">
        <v>45180</v>
      </c>
      <c r="B207" s="4">
        <v>226.009995</v>
      </c>
      <c r="C207" s="4">
        <v>226.83000200000001</v>
      </c>
      <c r="D207" s="4">
        <v>222.78999300000001</v>
      </c>
      <c r="E207" s="4">
        <v>225.30999800000001</v>
      </c>
      <c r="F207" s="4">
        <v>225.30999800000001</v>
      </c>
      <c r="G207" s="2">
        <v>4418000</v>
      </c>
      <c r="H207" s="4">
        <f t="shared" si="46"/>
        <v>4.4180000000000001</v>
      </c>
      <c r="I207" s="10">
        <f t="shared" si="47"/>
        <v>0.55000300000000379</v>
      </c>
      <c r="J207" s="6" t="b">
        <f t="shared" si="42"/>
        <v>0</v>
      </c>
      <c r="K207" s="5">
        <f t="shared" si="43"/>
        <v>1.813370944358348E-2</v>
      </c>
      <c r="L207" s="5">
        <f t="shared" si="48"/>
        <v>-3.0971948829077059E-3</v>
      </c>
      <c r="M207" s="5">
        <f t="shared" si="49"/>
        <v>-6.7010712277822933E-3</v>
      </c>
      <c r="N207" s="4">
        <f t="shared" si="50"/>
        <v>219.43718753329398</v>
      </c>
      <c r="O207" s="4">
        <f t="shared" si="51"/>
        <v>216.87778353855549</v>
      </c>
      <c r="P207" s="5">
        <f t="shared" si="52"/>
        <v>1.1663492516965314E-2</v>
      </c>
      <c r="Q207" s="5">
        <f t="shared" si="44"/>
        <v>1.5279112462181589E-2</v>
      </c>
      <c r="S207" s="13">
        <f t="shared" si="45"/>
        <v>3.3689888891710103E-2</v>
      </c>
      <c r="T207" s="20" t="b">
        <f t="shared" si="53"/>
        <v>0</v>
      </c>
      <c r="U207" s="13"/>
      <c r="V207" s="20"/>
      <c r="W207" s="13">
        <f t="shared" si="54"/>
        <v>5.3814164975502562E-3</v>
      </c>
    </row>
    <row r="208" spans="1:23" x14ac:dyDescent="0.2">
      <c r="A208" s="1">
        <v>45181</v>
      </c>
      <c r="B208" s="4">
        <v>223.449997</v>
      </c>
      <c r="C208" s="4">
        <v>224.78999300000001</v>
      </c>
      <c r="D208" s="4">
        <v>221.259995</v>
      </c>
      <c r="E208" s="4">
        <v>221.66000399999999</v>
      </c>
      <c r="F208" s="4">
        <v>221.66000399999999</v>
      </c>
      <c r="G208" s="2">
        <v>4002300</v>
      </c>
      <c r="H208" s="4">
        <f t="shared" si="46"/>
        <v>4.0023</v>
      </c>
      <c r="I208" s="10">
        <f t="shared" si="47"/>
        <v>-3.6499940000000208</v>
      </c>
      <c r="J208" s="6" t="b">
        <f t="shared" si="42"/>
        <v>1</v>
      </c>
      <c r="K208" s="5">
        <f t="shared" si="43"/>
        <v>1.5954072492860745E-2</v>
      </c>
      <c r="L208" s="5">
        <f t="shared" si="48"/>
        <v>-8.0107094384969258E-3</v>
      </c>
      <c r="M208" s="5">
        <f t="shared" si="49"/>
        <v>-1.3924058443295664E-2</v>
      </c>
      <c r="N208" s="4">
        <f t="shared" si="50"/>
        <v>219.80765694441163</v>
      </c>
      <c r="O208" s="4">
        <f t="shared" si="51"/>
        <v>217.2936287960724</v>
      </c>
      <c r="P208" s="5">
        <f t="shared" si="52"/>
        <v>1.143740024022467E-2</v>
      </c>
      <c r="Q208" s="5">
        <f t="shared" si="44"/>
        <v>6.6073133019003989E-3</v>
      </c>
      <c r="S208" s="13">
        <f t="shared" si="45"/>
        <v>2.2666799350162706E-2</v>
      </c>
      <c r="T208" s="20" t="b">
        <f t="shared" si="53"/>
        <v>1</v>
      </c>
      <c r="U208" s="13"/>
      <c r="V208" s="20"/>
      <c r="W208" s="13">
        <f t="shared" si="54"/>
        <v>1.6882708682248509E-3</v>
      </c>
    </row>
    <row r="209" spans="1:23" x14ac:dyDescent="0.2">
      <c r="A209" s="1">
        <v>45182</v>
      </c>
      <c r="B209" s="4">
        <v>221.179993</v>
      </c>
      <c r="C209" s="4">
        <v>221.86000100000001</v>
      </c>
      <c r="D209" s="4">
        <v>218.300003</v>
      </c>
      <c r="E209" s="4">
        <v>218.800003</v>
      </c>
      <c r="F209" s="4">
        <v>218.800003</v>
      </c>
      <c r="G209" s="2">
        <v>4173600</v>
      </c>
      <c r="H209" s="4">
        <f t="shared" si="46"/>
        <v>4.1736000000000004</v>
      </c>
      <c r="I209" s="10">
        <f t="shared" si="47"/>
        <v>-2.8600009999999827</v>
      </c>
      <c r="J209" s="6" t="b">
        <f t="shared" si="42"/>
        <v>1</v>
      </c>
      <c r="K209" s="5">
        <f t="shared" si="43"/>
        <v>1.6307823871170572E-2</v>
      </c>
      <c r="L209" s="5">
        <f t="shared" si="48"/>
        <v>-1.0760421716805066E-2</v>
      </c>
      <c r="M209" s="5">
        <f t="shared" si="49"/>
        <v>-1.379247266838337E-2</v>
      </c>
      <c r="N209" s="4">
        <f t="shared" si="50"/>
        <v>219.63971462034303</v>
      </c>
      <c r="O209" s="4">
        <f t="shared" si="51"/>
        <v>217.42461785728349</v>
      </c>
      <c r="P209" s="5">
        <f t="shared" si="52"/>
        <v>1.0085137685087724E-2</v>
      </c>
      <c r="Q209" s="5">
        <f t="shared" si="44"/>
        <v>-6.099587329453488E-3</v>
      </c>
      <c r="S209" s="13">
        <f t="shared" si="45"/>
        <v>1.0108765545861532E-2</v>
      </c>
      <c r="T209" s="20" t="b">
        <f t="shared" si="53"/>
        <v>1</v>
      </c>
      <c r="U209" s="13"/>
      <c r="V209" s="20"/>
      <c r="W209" s="13">
        <f t="shared" si="54"/>
        <v>-7.6404219217475543E-4</v>
      </c>
    </row>
    <row r="210" spans="1:23" x14ac:dyDescent="0.2">
      <c r="A210" s="1">
        <v>45183</v>
      </c>
      <c r="B210" s="4">
        <v>219.41999799999999</v>
      </c>
      <c r="C210" s="4">
        <v>220.570007</v>
      </c>
      <c r="D210" s="4">
        <v>218.33999600000001</v>
      </c>
      <c r="E210" s="4">
        <v>218.779999</v>
      </c>
      <c r="F210" s="4">
        <v>218.779999</v>
      </c>
      <c r="G210" s="2">
        <v>4297200</v>
      </c>
      <c r="H210" s="4">
        <f t="shared" si="46"/>
        <v>4.2972000000000001</v>
      </c>
      <c r="I210" s="10">
        <f t="shared" si="47"/>
        <v>-2.0004000000000133E-2</v>
      </c>
      <c r="J210" s="6" t="b">
        <f t="shared" si="42"/>
        <v>1</v>
      </c>
      <c r="K210" s="5">
        <f t="shared" si="43"/>
        <v>1.0213479164852556E-2</v>
      </c>
      <c r="L210" s="5">
        <f t="shared" si="48"/>
        <v>-2.9167760725254811E-3</v>
      </c>
      <c r="M210" s="5">
        <f t="shared" si="49"/>
        <v>-8.1153735466853397E-3</v>
      </c>
      <c r="N210" s="4">
        <f t="shared" si="50"/>
        <v>219.4964286836192</v>
      </c>
      <c r="O210" s="4">
        <f t="shared" si="51"/>
        <v>217.54247708708493</v>
      </c>
      <c r="P210" s="5">
        <f t="shared" si="52"/>
        <v>8.9019744341748766E-3</v>
      </c>
      <c r="Q210" s="5">
        <f t="shared" si="44"/>
        <v>-5.2685717510514108E-3</v>
      </c>
      <c r="S210" s="13">
        <f t="shared" si="45"/>
        <v>4.89109696599325E-3</v>
      </c>
      <c r="T210" s="20" t="b">
        <f t="shared" si="53"/>
        <v>1</v>
      </c>
      <c r="U210" s="13"/>
      <c r="V210" s="20"/>
      <c r="W210" s="13">
        <f t="shared" si="54"/>
        <v>-6.5236807000730276E-4</v>
      </c>
    </row>
    <row r="211" spans="1:23" x14ac:dyDescent="0.2">
      <c r="A211" s="1">
        <v>45184</v>
      </c>
      <c r="B211" s="4">
        <v>218.86999499999999</v>
      </c>
      <c r="C211" s="4">
        <v>219.19000199999999</v>
      </c>
      <c r="D211" s="4">
        <v>213.46000699999999</v>
      </c>
      <c r="E211" s="4">
        <v>214.61000100000001</v>
      </c>
      <c r="F211" s="4">
        <v>214.61000100000001</v>
      </c>
      <c r="G211" s="2">
        <v>9930200</v>
      </c>
      <c r="H211" s="4">
        <f t="shared" si="46"/>
        <v>9.9301999999999992</v>
      </c>
      <c r="I211" s="10">
        <f t="shared" si="47"/>
        <v>-4.1699979999999925</v>
      </c>
      <c r="J211" s="6" t="b">
        <f t="shared" si="42"/>
        <v>1</v>
      </c>
      <c r="K211" s="5">
        <f t="shared" si="43"/>
        <v>2.6843412405584726E-2</v>
      </c>
      <c r="L211" s="5">
        <f t="shared" si="48"/>
        <v>-1.9463581565851353E-2</v>
      </c>
      <c r="M211" s="5">
        <f t="shared" si="49"/>
        <v>-2.089511819977985E-2</v>
      </c>
      <c r="N211" s="4">
        <f t="shared" si="50"/>
        <v>218.68202406968265</v>
      </c>
      <c r="O211" s="4">
        <f t="shared" si="51"/>
        <v>217.28747916646884</v>
      </c>
      <c r="P211" s="5">
        <f t="shared" si="52"/>
        <v>6.3770440627046853E-3</v>
      </c>
      <c r="Q211" s="5">
        <f t="shared" si="44"/>
        <v>-2.387949851798828E-2</v>
      </c>
      <c r="S211" s="13">
        <f t="shared" si="45"/>
        <v>2.3229066608395389E-3</v>
      </c>
      <c r="T211" s="20" t="b">
        <f t="shared" si="53"/>
        <v>1</v>
      </c>
      <c r="U211" s="13"/>
      <c r="V211" s="20"/>
      <c r="W211" s="13">
        <f t="shared" si="54"/>
        <v>-3.710331957657605E-3</v>
      </c>
    </row>
    <row r="212" spans="1:23" x14ac:dyDescent="0.2">
      <c r="A212" s="1">
        <v>45187</v>
      </c>
      <c r="B212" s="4">
        <v>214.55999800000001</v>
      </c>
      <c r="C212" s="4">
        <v>216.38000500000001</v>
      </c>
      <c r="D212" s="4">
        <v>214.179993</v>
      </c>
      <c r="E212" s="4">
        <v>215</v>
      </c>
      <c r="F212" s="4">
        <v>215</v>
      </c>
      <c r="G212" s="2">
        <v>4279400</v>
      </c>
      <c r="H212" s="4">
        <f t="shared" si="46"/>
        <v>4.2793999999999999</v>
      </c>
      <c r="I212" s="10">
        <f t="shared" si="47"/>
        <v>0.38999899999998888</v>
      </c>
      <c r="J212" s="6" t="b">
        <f t="shared" si="42"/>
        <v>1</v>
      </c>
      <c r="K212" s="5">
        <f t="shared" si="43"/>
        <v>1.0271790418818509E-2</v>
      </c>
      <c r="L212" s="5">
        <f t="shared" si="48"/>
        <v>2.0507177670648219E-3</v>
      </c>
      <c r="M212" s="5">
        <f t="shared" si="49"/>
        <v>-6.3776918759199178E-3</v>
      </c>
      <c r="N212" s="4">
        <f t="shared" si="50"/>
        <v>218.06835339140221</v>
      </c>
      <c r="O212" s="4">
        <f t="shared" si="51"/>
        <v>217.088567934602</v>
      </c>
      <c r="P212" s="5">
        <f t="shared" si="52"/>
        <v>4.4930199250032268E-3</v>
      </c>
      <c r="Q212" s="5">
        <f t="shared" si="44"/>
        <v>-1.7830924712047294E-2</v>
      </c>
      <c r="S212" s="13">
        <f t="shared" si="45"/>
        <v>-7.7422898148446669E-3</v>
      </c>
      <c r="T212" s="20" t="b">
        <f t="shared" si="53"/>
        <v>0</v>
      </c>
      <c r="U212" s="13"/>
      <c r="V212" s="20"/>
      <c r="W212" s="13">
        <f t="shared" si="54"/>
        <v>-2.8062236980434078E-3</v>
      </c>
    </row>
    <row r="213" spans="1:23" x14ac:dyDescent="0.2">
      <c r="A213" s="1">
        <v>45188</v>
      </c>
      <c r="B213" s="4">
        <v>214.38999899999999</v>
      </c>
      <c r="C213" s="4">
        <v>216.05999800000001</v>
      </c>
      <c r="D213" s="4">
        <v>212.259995</v>
      </c>
      <c r="E213" s="4">
        <v>215.699997</v>
      </c>
      <c r="F213" s="4">
        <v>215.699997</v>
      </c>
      <c r="G213" s="2">
        <v>4001500</v>
      </c>
      <c r="H213" s="4">
        <f t="shared" si="46"/>
        <v>4.0015000000000001</v>
      </c>
      <c r="I213" s="10">
        <f t="shared" si="47"/>
        <v>0.69999699999999621</v>
      </c>
      <c r="J213" s="6" t="b">
        <f t="shared" si="42"/>
        <v>0</v>
      </c>
      <c r="K213" s="5">
        <f t="shared" si="43"/>
        <v>1.7902586872293121E-2</v>
      </c>
      <c r="L213" s="5">
        <f t="shared" si="48"/>
        <v>6.1103503246903203E-3</v>
      </c>
      <c r="M213" s="5">
        <f t="shared" si="49"/>
        <v>-1.666208476036416E-3</v>
      </c>
      <c r="N213" s="4">
        <f t="shared" si="50"/>
        <v>217.67362732616851</v>
      </c>
      <c r="O213" s="4">
        <f t="shared" si="51"/>
        <v>216.96782263594096</v>
      </c>
      <c r="P213" s="5">
        <f t="shared" si="52"/>
        <v>3.2424905988723833E-3</v>
      </c>
      <c r="Q213" s="5">
        <f t="shared" si="44"/>
        <v>-2.4870409854734335E-2</v>
      </c>
      <c r="S213" s="13">
        <f t="shared" si="45"/>
        <v>-7.4130676554151299E-3</v>
      </c>
      <c r="T213" s="20" t="b">
        <f t="shared" si="53"/>
        <v>0</v>
      </c>
      <c r="U213" s="13"/>
      <c r="V213" s="20"/>
      <c r="W213" s="13">
        <f t="shared" si="54"/>
        <v>-1.8101024706011321E-3</v>
      </c>
    </row>
    <row r="214" spans="1:23" x14ac:dyDescent="0.2">
      <c r="A214" s="1">
        <v>45189</v>
      </c>
      <c r="B214" s="4">
        <v>215.199997</v>
      </c>
      <c r="C214" s="4">
        <v>217.179993</v>
      </c>
      <c r="D214" s="4">
        <v>212.91999799999999</v>
      </c>
      <c r="E214" s="4">
        <v>213.029999</v>
      </c>
      <c r="F214" s="4">
        <v>213.029999</v>
      </c>
      <c r="G214" s="2">
        <v>2990900</v>
      </c>
      <c r="H214" s="4">
        <f t="shared" si="46"/>
        <v>2.9908999999999999</v>
      </c>
      <c r="I214" s="10">
        <f t="shared" si="47"/>
        <v>-2.6699979999999925</v>
      </c>
      <c r="J214" s="6" t="b">
        <f t="shared" si="42"/>
        <v>1</v>
      </c>
      <c r="K214" s="5">
        <f t="shared" si="43"/>
        <v>2.0007491264395012E-2</v>
      </c>
      <c r="L214" s="5">
        <f t="shared" si="48"/>
        <v>-1.0083633969567353E-2</v>
      </c>
      <c r="M214" s="5">
        <f t="shared" si="49"/>
        <v>-1.9108546522515049E-2</v>
      </c>
      <c r="N214" s="4">
        <f t="shared" si="50"/>
        <v>216.89968927180709</v>
      </c>
      <c r="O214" s="4">
        <f t="shared" si="51"/>
        <v>216.62540318933739</v>
      </c>
      <c r="P214" s="5">
        <f t="shared" si="52"/>
        <v>1.2645757280268842E-3</v>
      </c>
      <c r="Q214" s="5">
        <f t="shared" si="44"/>
        <v>-1.8348072720472928E-2</v>
      </c>
      <c r="S214" s="13">
        <f t="shared" si="45"/>
        <v>1.2923196392487378E-3</v>
      </c>
      <c r="T214" s="20" t="b">
        <f t="shared" si="53"/>
        <v>1</v>
      </c>
      <c r="U214" s="13"/>
      <c r="V214" s="20"/>
      <c r="W214" s="13">
        <f t="shared" si="54"/>
        <v>-3.5554975762026137E-3</v>
      </c>
    </row>
    <row r="215" spans="1:23" x14ac:dyDescent="0.2">
      <c r="A215" s="1">
        <v>45190</v>
      </c>
      <c r="B215" s="4">
        <v>209.800003</v>
      </c>
      <c r="C215" s="4">
        <v>211.88999899999999</v>
      </c>
      <c r="D215" s="4">
        <v>208.070007</v>
      </c>
      <c r="E215" s="4">
        <v>208.61000100000001</v>
      </c>
      <c r="F215" s="4">
        <v>208.61000100000001</v>
      </c>
      <c r="G215" s="2">
        <v>4957300</v>
      </c>
      <c r="H215" s="4">
        <f t="shared" si="46"/>
        <v>4.9573</v>
      </c>
      <c r="I215" s="10">
        <f t="shared" si="47"/>
        <v>-4.4199979999999925</v>
      </c>
      <c r="J215" s="6" t="b">
        <f t="shared" si="42"/>
        <v>1</v>
      </c>
      <c r="K215" s="5">
        <f t="shared" si="43"/>
        <v>1.8359166970182226E-2</v>
      </c>
      <c r="L215" s="5">
        <f t="shared" si="48"/>
        <v>-5.6720780885784481E-3</v>
      </c>
      <c r="M215" s="5">
        <f t="shared" si="49"/>
        <v>-1.5479720682805695E-2</v>
      </c>
      <c r="N215" s="4">
        <f t="shared" si="50"/>
        <v>215.51807455983925</v>
      </c>
      <c r="O215" s="4">
        <f t="shared" si="51"/>
        <v>215.92841169461241</v>
      </c>
      <c r="P215" s="5">
        <f t="shared" si="52"/>
        <v>-1.9039569447305302E-3</v>
      </c>
      <c r="Q215" s="5">
        <f t="shared" si="44"/>
        <v>-3.455889987441061E-2</v>
      </c>
      <c r="S215" s="13">
        <f t="shared" si="45"/>
        <v>-1.6834205517328497E-2</v>
      </c>
      <c r="T215" s="20" t="b">
        <f t="shared" si="53"/>
        <v>1</v>
      </c>
      <c r="U215" s="13"/>
      <c r="V215" s="20"/>
      <c r="W215" s="13">
        <f t="shared" si="54"/>
        <v>-6.3698326014495861E-3</v>
      </c>
    </row>
    <row r="216" spans="1:23" x14ac:dyDescent="0.2">
      <c r="A216" s="1">
        <v>45191</v>
      </c>
      <c r="B216" s="4">
        <v>209.30999800000001</v>
      </c>
      <c r="C216" s="4">
        <v>209.720001</v>
      </c>
      <c r="D216" s="4">
        <v>205.88000500000001</v>
      </c>
      <c r="E216" s="4">
        <v>206.429993</v>
      </c>
      <c r="F216" s="4">
        <v>206.429993</v>
      </c>
      <c r="G216" s="2">
        <v>3848300</v>
      </c>
      <c r="H216" s="4">
        <f t="shared" si="46"/>
        <v>3.8483000000000001</v>
      </c>
      <c r="I216" s="10">
        <f t="shared" si="47"/>
        <v>-2.180008000000015</v>
      </c>
      <c r="J216" s="6" t="b">
        <f t="shared" si="42"/>
        <v>1</v>
      </c>
      <c r="K216" s="5">
        <f t="shared" si="43"/>
        <v>1.8651621851281695E-2</v>
      </c>
      <c r="L216" s="5">
        <f t="shared" si="48"/>
        <v>-1.3759519504653624E-2</v>
      </c>
      <c r="M216" s="5">
        <f t="shared" si="49"/>
        <v>-1.5687621515889656E-2</v>
      </c>
      <c r="N216" s="4">
        <f t="shared" si="50"/>
        <v>214.00339429986605</v>
      </c>
      <c r="O216" s="4">
        <f t="shared" si="51"/>
        <v>215.10246224290697</v>
      </c>
      <c r="P216" s="5">
        <f t="shared" si="52"/>
        <v>-5.1357500503047375E-3</v>
      </c>
      <c r="Q216" s="5">
        <f t="shared" si="44"/>
        <v>-3.7959161005097754E-2</v>
      </c>
      <c r="S216" s="13">
        <f t="shared" si="45"/>
        <v>-2.0015539070675058E-2</v>
      </c>
      <c r="T216" s="20" t="b">
        <f t="shared" si="53"/>
        <v>1</v>
      </c>
      <c r="U216" s="13"/>
      <c r="V216" s="20"/>
      <c r="W216" s="13">
        <f t="shared" si="54"/>
        <v>-7.0280892359802912E-3</v>
      </c>
    </row>
    <row r="217" spans="1:23" x14ac:dyDescent="0.2">
      <c r="A217" s="1">
        <v>45194</v>
      </c>
      <c r="B217" s="4">
        <v>205</v>
      </c>
      <c r="C217" s="4">
        <v>206.529999</v>
      </c>
      <c r="D217" s="4">
        <v>203.86999499999999</v>
      </c>
      <c r="E217" s="4">
        <v>206.33999600000001</v>
      </c>
      <c r="F217" s="4">
        <v>206.33999600000001</v>
      </c>
      <c r="G217" s="2">
        <v>4067300</v>
      </c>
      <c r="H217" s="4">
        <f t="shared" si="46"/>
        <v>4.0673000000000004</v>
      </c>
      <c r="I217" s="10">
        <f t="shared" si="47"/>
        <v>-8.9996999999982563E-2</v>
      </c>
      <c r="J217" s="6" t="b">
        <f t="shared" si="42"/>
        <v>0</v>
      </c>
      <c r="K217" s="5">
        <f t="shared" si="43"/>
        <v>1.304755022925279E-2</v>
      </c>
      <c r="L217" s="5">
        <f t="shared" si="48"/>
        <v>6.5365658536586024E-3</v>
      </c>
      <c r="M217" s="5">
        <f t="shared" si="49"/>
        <v>-9.1997773166110431E-4</v>
      </c>
      <c r="N217" s="4">
        <f t="shared" si="50"/>
        <v>212.72616124988838</v>
      </c>
      <c r="O217" s="4">
        <f t="shared" si="51"/>
        <v>214.34050865656724</v>
      </c>
      <c r="P217" s="5">
        <f t="shared" si="52"/>
        <v>-7.5888522464451092E-3</v>
      </c>
      <c r="Q217" s="5">
        <f t="shared" si="44"/>
        <v>-4.1631768268901789E-2</v>
      </c>
      <c r="S217" s="13">
        <f t="shared" si="45"/>
        <v>-2.912741062727011E-2</v>
      </c>
      <c r="T217" s="20" t="b">
        <f t="shared" si="53"/>
        <v>1</v>
      </c>
      <c r="U217" s="13"/>
      <c r="V217" s="20"/>
      <c r="W217" s="13">
        <f t="shared" si="54"/>
        <v>-5.9682840739805343E-3</v>
      </c>
    </row>
    <row r="218" spans="1:23" x14ac:dyDescent="0.2">
      <c r="A218" s="1">
        <v>45195</v>
      </c>
      <c r="B218" s="4">
        <v>205.470001</v>
      </c>
      <c r="C218" s="4">
        <v>206.44000199999999</v>
      </c>
      <c r="D218" s="4">
        <v>201.279999</v>
      </c>
      <c r="E218" s="4">
        <v>202.490005</v>
      </c>
      <c r="F218" s="4">
        <v>202.490005</v>
      </c>
      <c r="G218" s="2">
        <v>5404500</v>
      </c>
      <c r="H218" s="4">
        <f t="shared" si="46"/>
        <v>5.4044999999999996</v>
      </c>
      <c r="I218" s="10">
        <f t="shared" si="47"/>
        <v>-3.849991000000017</v>
      </c>
      <c r="J218" s="6" t="b">
        <f t="shared" si="42"/>
        <v>1</v>
      </c>
      <c r="K218" s="5">
        <f t="shared" si="43"/>
        <v>2.5635945079669785E-2</v>
      </c>
      <c r="L218" s="5">
        <f t="shared" si="48"/>
        <v>-1.450331428187417E-2</v>
      </c>
      <c r="M218" s="5">
        <f t="shared" si="49"/>
        <v>-1.9133874063806667E-2</v>
      </c>
      <c r="N218" s="4">
        <f t="shared" si="50"/>
        <v>211.0201352082403</v>
      </c>
      <c r="O218" s="4">
        <f t="shared" si="51"/>
        <v>213.31003007773529</v>
      </c>
      <c r="P218" s="5">
        <f t="shared" si="52"/>
        <v>-1.0851546783605542E-2</v>
      </c>
      <c r="Q218" s="5">
        <f t="shared" si="44"/>
        <v>-4.6157378292969412E-2</v>
      </c>
      <c r="S218" s="13">
        <f t="shared" si="45"/>
        <v>-2.1704721228239732E-2</v>
      </c>
      <c r="T218" s="20" t="b">
        <f t="shared" si="53"/>
        <v>1</v>
      </c>
      <c r="U218" s="13"/>
      <c r="V218" s="20"/>
      <c r="W218" s="13">
        <f t="shared" si="54"/>
        <v>-8.0198224403815223E-3</v>
      </c>
    </row>
    <row r="219" spans="1:23" x14ac:dyDescent="0.2">
      <c r="A219" s="1">
        <v>45196</v>
      </c>
      <c r="B219" s="4">
        <v>202.990005</v>
      </c>
      <c r="C219" s="4">
        <v>203.929993</v>
      </c>
      <c r="D219" s="4">
        <v>200.94000199999999</v>
      </c>
      <c r="E219" s="4">
        <v>202.729996</v>
      </c>
      <c r="F219" s="4">
        <v>202.729996</v>
      </c>
      <c r="G219" s="2">
        <v>4123800</v>
      </c>
      <c r="H219" s="4">
        <f t="shared" si="46"/>
        <v>4.1238000000000001</v>
      </c>
      <c r="I219" s="10">
        <f t="shared" si="47"/>
        <v>0.2399910000000034</v>
      </c>
      <c r="J219" s="6" t="b">
        <f t="shared" si="42"/>
        <v>0</v>
      </c>
      <c r="K219" s="5">
        <f t="shared" si="43"/>
        <v>1.4880018763013666E-2</v>
      </c>
      <c r="L219" s="5">
        <f t="shared" si="48"/>
        <v>-1.2808955790704897E-3</v>
      </c>
      <c r="M219" s="5">
        <f t="shared" si="49"/>
        <v>-5.884357579515026E-3</v>
      </c>
      <c r="N219" s="4">
        <f t="shared" si="50"/>
        <v>209.63844534020026</v>
      </c>
      <c r="O219" s="4">
        <f t="shared" si="51"/>
        <v>212.39002711445397</v>
      </c>
      <c r="P219" s="5">
        <f t="shared" si="52"/>
        <v>-1.3125368153672646E-2</v>
      </c>
      <c r="Q219" s="5">
        <f t="shared" si="44"/>
        <v>-4.1492596103183642E-2</v>
      </c>
      <c r="S219" s="13">
        <f t="shared" si="45"/>
        <v>-2.7229987948711499E-2</v>
      </c>
      <c r="T219" s="20" t="b">
        <f t="shared" si="53"/>
        <v>0</v>
      </c>
      <c r="U219" s="13"/>
      <c r="V219" s="20"/>
      <c r="W219" s="13">
        <f t="shared" si="54"/>
        <v>-6.5476683856569087E-3</v>
      </c>
    </row>
    <row r="220" spans="1:23" x14ac:dyDescent="0.2">
      <c r="A220" s="1">
        <v>45197</v>
      </c>
      <c r="B220" s="4">
        <v>200.759995</v>
      </c>
      <c r="C220" s="4">
        <v>205.14999399999999</v>
      </c>
      <c r="D220" s="4">
        <v>199.550003</v>
      </c>
      <c r="E220" s="4">
        <v>203.199997</v>
      </c>
      <c r="F220" s="4">
        <v>203.199997</v>
      </c>
      <c r="G220" s="2">
        <v>4344000</v>
      </c>
      <c r="H220" s="4">
        <f t="shared" si="46"/>
        <v>4.3440000000000003</v>
      </c>
      <c r="I220" s="10">
        <f t="shared" si="47"/>
        <v>0.47000099999999634</v>
      </c>
      <c r="J220" s="6" t="b">
        <f t="shared" si="42"/>
        <v>0</v>
      </c>
      <c r="K220" s="5">
        <f t="shared" si="43"/>
        <v>2.8063096546282629E-2</v>
      </c>
      <c r="L220" s="5">
        <f t="shared" si="48"/>
        <v>1.2153825765935053E-2</v>
      </c>
      <c r="M220" s="5">
        <f t="shared" si="49"/>
        <v>-9.5052257227947867E-3</v>
      </c>
      <c r="N220" s="4">
        <f t="shared" si="50"/>
        <v>208.56537061683355</v>
      </c>
      <c r="O220" s="4">
        <f t="shared" si="51"/>
        <v>211.59089406102319</v>
      </c>
      <c r="P220" s="5">
        <f t="shared" si="52"/>
        <v>-1.4506355658380094E-2</v>
      </c>
      <c r="Q220" s="5">
        <f t="shared" si="44"/>
        <v>-4.3225620773815573E-2</v>
      </c>
      <c r="S220" s="13">
        <f t="shared" si="45"/>
        <v>-1.6375568996581526E-2</v>
      </c>
      <c r="T220" s="20" t="b">
        <f t="shared" si="53"/>
        <v>0</v>
      </c>
      <c r="U220" s="13"/>
      <c r="V220" s="20"/>
      <c r="W220" s="13">
        <f t="shared" si="54"/>
        <v>-5.1186924307959616E-3</v>
      </c>
    </row>
    <row r="221" spans="1:23" x14ac:dyDescent="0.2">
      <c r="A221" s="1">
        <v>45198</v>
      </c>
      <c r="B221" s="4">
        <v>205.08000200000001</v>
      </c>
      <c r="C221" s="4">
        <v>207.78999300000001</v>
      </c>
      <c r="D221" s="4">
        <v>202.10000600000001</v>
      </c>
      <c r="E221" s="4">
        <v>202.779999</v>
      </c>
      <c r="F221" s="4">
        <v>202.779999</v>
      </c>
      <c r="G221" s="2">
        <v>4404700</v>
      </c>
      <c r="H221" s="4">
        <f t="shared" si="46"/>
        <v>4.4047000000000001</v>
      </c>
      <c r="I221" s="10">
        <f t="shared" si="47"/>
        <v>-0.41999799999999254</v>
      </c>
      <c r="J221" s="6" t="b">
        <f t="shared" si="42"/>
        <v>1</v>
      </c>
      <c r="K221" s="5">
        <f t="shared" si="43"/>
        <v>2.815431385984225E-2</v>
      </c>
      <c r="L221" s="5">
        <f t="shared" si="48"/>
        <v>-1.1215150075920145E-2</v>
      </c>
      <c r="M221" s="5">
        <f t="shared" si="49"/>
        <v>-2.4110853115048739E-2</v>
      </c>
      <c r="N221" s="4">
        <f t="shared" si="50"/>
        <v>207.60114201402797</v>
      </c>
      <c r="O221" s="4">
        <f t="shared" si="51"/>
        <v>210.82472927310812</v>
      </c>
      <c r="P221" s="5">
        <f t="shared" si="52"/>
        <v>-1.5527791551658827E-2</v>
      </c>
      <c r="Q221" s="5">
        <f t="shared" si="44"/>
        <v>-2.6498582621748017E-2</v>
      </c>
      <c r="S221" s="13">
        <f t="shared" si="45"/>
        <v>9.0968182612057914E-4</v>
      </c>
      <c r="T221" s="20" t="b">
        <f t="shared" si="53"/>
        <v>1</v>
      </c>
      <c r="U221" s="13"/>
      <c r="V221" s="20"/>
      <c r="W221" s="13">
        <f t="shared" si="54"/>
        <v>-4.6231481283487454E-3</v>
      </c>
    </row>
    <row r="222" spans="1:23" x14ac:dyDescent="0.2">
      <c r="A222" s="1">
        <v>45201</v>
      </c>
      <c r="B222" s="4">
        <v>200.800003</v>
      </c>
      <c r="C222" s="4">
        <v>205.11000100000001</v>
      </c>
      <c r="D222" s="4">
        <v>200.520004</v>
      </c>
      <c r="E222" s="4">
        <v>203.71000699999999</v>
      </c>
      <c r="F222" s="4">
        <v>203.71000699999999</v>
      </c>
      <c r="G222" s="2">
        <v>3745700</v>
      </c>
      <c r="H222" s="4">
        <f t="shared" si="46"/>
        <v>3.7456999999999998</v>
      </c>
      <c r="I222" s="10">
        <f t="shared" si="47"/>
        <v>0.93000799999998662</v>
      </c>
      <c r="J222" s="6" t="b">
        <f t="shared" si="42"/>
        <v>0</v>
      </c>
      <c r="K222" s="5">
        <f t="shared" si="43"/>
        <v>2.2890469321953589E-2</v>
      </c>
      <c r="L222" s="5">
        <f t="shared" si="48"/>
        <v>1.4492051576313903E-2</v>
      </c>
      <c r="M222" s="5">
        <f t="shared" si="49"/>
        <v>-6.8255764866386051E-3</v>
      </c>
      <c r="N222" s="4">
        <f t="shared" si="50"/>
        <v>206.95261951168999</v>
      </c>
      <c r="O222" s="4">
        <f t="shared" si="51"/>
        <v>210.20605777109873</v>
      </c>
      <c r="P222" s="5">
        <f t="shared" si="52"/>
        <v>-1.5720691369286891E-2</v>
      </c>
      <c r="Q222" s="5">
        <f t="shared" si="44"/>
        <v>-3.1082551778604733E-2</v>
      </c>
      <c r="S222" s="13">
        <f t="shared" si="45"/>
        <v>-8.9035766545873304E-3</v>
      </c>
      <c r="T222" s="20" t="b">
        <f t="shared" si="53"/>
        <v>0</v>
      </c>
      <c r="U222" s="13"/>
      <c r="V222" s="20"/>
      <c r="W222" s="13">
        <f t="shared" si="54"/>
        <v>-3.1238869692449033E-3</v>
      </c>
    </row>
    <row r="223" spans="1:23" x14ac:dyDescent="0.2">
      <c r="A223" s="1">
        <v>45202</v>
      </c>
      <c r="B223" s="4">
        <v>202.75</v>
      </c>
      <c r="C223" s="4">
        <v>203.570007</v>
      </c>
      <c r="D223" s="4">
        <v>197.41999799999999</v>
      </c>
      <c r="E223" s="4">
        <v>199.83000200000001</v>
      </c>
      <c r="F223" s="4">
        <v>199.83000200000001</v>
      </c>
      <c r="G223" s="2">
        <v>4622400</v>
      </c>
      <c r="H223" s="4">
        <f t="shared" si="46"/>
        <v>4.6223999999999998</v>
      </c>
      <c r="I223" s="10">
        <f t="shared" si="47"/>
        <v>-3.8800049999999828</v>
      </c>
      <c r="J223" s="6" t="b">
        <f t="shared" si="42"/>
        <v>1</v>
      </c>
      <c r="K223" s="5">
        <f t="shared" si="43"/>
        <v>3.1151904884529538E-2</v>
      </c>
      <c r="L223" s="5">
        <f t="shared" si="48"/>
        <v>-1.4401963008631282E-2</v>
      </c>
      <c r="M223" s="5">
        <f t="shared" si="49"/>
        <v>-1.837208268111911E-2</v>
      </c>
      <c r="N223" s="4">
        <f t="shared" si="50"/>
        <v>205.76551659307501</v>
      </c>
      <c r="O223" s="4">
        <f t="shared" si="51"/>
        <v>209.30379205187276</v>
      </c>
      <c r="P223" s="5">
        <f t="shared" si="52"/>
        <v>-1.7195667755132669E-2</v>
      </c>
      <c r="Q223" s="5">
        <f t="shared" si="44"/>
        <v>-4.0558392539500374E-2</v>
      </c>
      <c r="S223" s="13">
        <f t="shared" si="45"/>
        <v>-1.0669958841630762E-2</v>
      </c>
      <c r="T223" s="20" t="b">
        <f t="shared" si="53"/>
        <v>1</v>
      </c>
      <c r="U223" s="13"/>
      <c r="V223" s="20"/>
      <c r="W223" s="13">
        <f t="shared" si="54"/>
        <v>-5.7361096535814933E-3</v>
      </c>
    </row>
    <row r="224" spans="1:23" x14ac:dyDescent="0.2">
      <c r="A224" s="1">
        <v>45203</v>
      </c>
      <c r="B224" s="4">
        <v>200.88000500000001</v>
      </c>
      <c r="C224" s="4">
        <v>202.740005</v>
      </c>
      <c r="D224" s="4">
        <v>199.509995</v>
      </c>
      <c r="E224" s="4">
        <v>201.86999499999999</v>
      </c>
      <c r="F224" s="4">
        <v>201.86999499999999</v>
      </c>
      <c r="G224" s="2">
        <v>3656400</v>
      </c>
      <c r="H224" s="4">
        <f t="shared" si="46"/>
        <v>3.6564000000000001</v>
      </c>
      <c r="I224" s="10">
        <f t="shared" si="47"/>
        <v>2.0399929999999813</v>
      </c>
      <c r="J224" s="6" t="b">
        <f t="shared" si="42"/>
        <v>0</v>
      </c>
      <c r="K224" s="5">
        <f t="shared" si="43"/>
        <v>1.6189715206999994E-2</v>
      </c>
      <c r="L224" s="5">
        <f t="shared" si="48"/>
        <v>4.928265508555605E-3</v>
      </c>
      <c r="M224" s="5">
        <f t="shared" si="49"/>
        <v>-4.2912596357093302E-3</v>
      </c>
      <c r="N224" s="4">
        <f t="shared" si="50"/>
        <v>205.11626299422917</v>
      </c>
      <c r="O224" s="4">
        <f t="shared" si="51"/>
        <v>208.6573749169273</v>
      </c>
      <c r="P224" s="5">
        <f t="shared" si="52"/>
        <v>-1.7263925692707013E-2</v>
      </c>
      <c r="Q224" s="5">
        <f t="shared" si="44"/>
        <v>-2.7332147692193963E-2</v>
      </c>
      <c r="S224" s="13">
        <f t="shared" si="45"/>
        <v>-1.1584932172326251E-2</v>
      </c>
      <c r="T224" s="20" t="b">
        <f t="shared" si="53"/>
        <v>0</v>
      </c>
      <c r="U224" s="13"/>
      <c r="V224" s="20"/>
      <c r="W224" s="13">
        <f t="shared" si="54"/>
        <v>-3.1553080885258593E-3</v>
      </c>
    </row>
    <row r="225" spans="1:23" x14ac:dyDescent="0.2">
      <c r="A225" s="1">
        <v>45204</v>
      </c>
      <c r="B225" s="4">
        <v>202</v>
      </c>
      <c r="C225" s="4">
        <v>202.14999399999999</v>
      </c>
      <c r="D225" s="4">
        <v>198.490005</v>
      </c>
      <c r="E225" s="4">
        <v>202.009995</v>
      </c>
      <c r="F225" s="4">
        <v>202.009995</v>
      </c>
      <c r="G225" s="2">
        <v>3592600</v>
      </c>
      <c r="H225" s="4">
        <f t="shared" si="46"/>
        <v>3.5926</v>
      </c>
      <c r="I225" s="10">
        <f t="shared" si="47"/>
        <v>0.14000000000001478</v>
      </c>
      <c r="J225" s="6" t="b">
        <f t="shared" si="42"/>
        <v>0</v>
      </c>
      <c r="K225" s="5">
        <f t="shared" si="43"/>
        <v>1.8439160198519801E-2</v>
      </c>
      <c r="L225" s="5">
        <f t="shared" si="48"/>
        <v>4.9480198019819448E-5</v>
      </c>
      <c r="M225" s="5">
        <f t="shared" si="49"/>
        <v>-6.9255010712485543E-4</v>
      </c>
      <c r="N225" s="4">
        <f t="shared" si="50"/>
        <v>204.59855166185764</v>
      </c>
      <c r="O225" s="4">
        <f t="shared" si="51"/>
        <v>208.07934188067276</v>
      </c>
      <c r="P225" s="5">
        <f t="shared" si="52"/>
        <v>-1.701278034737928E-2</v>
      </c>
      <c r="Q225" s="5">
        <f t="shared" si="44"/>
        <v>-2.9856255639352274E-2</v>
      </c>
      <c r="S225" s="13">
        <f t="shared" si="45"/>
        <v>-1.1967619721494452E-2</v>
      </c>
      <c r="T225" s="20" t="b">
        <f t="shared" si="53"/>
        <v>0</v>
      </c>
      <c r="U225" s="13"/>
      <c r="V225" s="20"/>
      <c r="W225" s="13">
        <f t="shared" si="54"/>
        <v>-2.5239896866983127E-3</v>
      </c>
    </row>
    <row r="226" spans="1:23" x14ac:dyDescent="0.2">
      <c r="A226" s="1">
        <v>45205</v>
      </c>
      <c r="B226" s="4">
        <v>200.479996</v>
      </c>
      <c r="C226" s="4">
        <v>208.270004</v>
      </c>
      <c r="D226" s="4">
        <v>199.88999899999999</v>
      </c>
      <c r="E226" s="4">
        <v>207.36000100000001</v>
      </c>
      <c r="F226" s="4">
        <v>207.36000100000001</v>
      </c>
      <c r="G226" s="2">
        <v>4988200</v>
      </c>
      <c r="H226" s="4">
        <f t="shared" si="46"/>
        <v>4.9882</v>
      </c>
      <c r="I226" s="10">
        <f t="shared" si="47"/>
        <v>5.3500060000000076</v>
      </c>
      <c r="J226" s="6" t="b">
        <f t="shared" si="42"/>
        <v>0</v>
      </c>
      <c r="K226" s="5">
        <f t="shared" si="43"/>
        <v>4.1923082905213342E-2</v>
      </c>
      <c r="L226" s="5">
        <f t="shared" si="48"/>
        <v>3.4317663294446653E-2</v>
      </c>
      <c r="M226" s="5">
        <f t="shared" si="49"/>
        <v>-4.3693425962578322E-3</v>
      </c>
      <c r="N226" s="4">
        <f t="shared" si="50"/>
        <v>205.0587932182147</v>
      </c>
      <c r="O226" s="4">
        <f t="shared" si="51"/>
        <v>208.0167904997447</v>
      </c>
      <c r="P226" s="5">
        <f t="shared" si="52"/>
        <v>-1.4425117963033291E-2</v>
      </c>
      <c r="Q226" s="5">
        <f t="shared" si="44"/>
        <v>-2.5206401233007877E-2</v>
      </c>
      <c r="S226" s="13">
        <f t="shared" si="45"/>
        <v>1.5659951623572005E-2</v>
      </c>
      <c r="T226" s="20" t="b">
        <f t="shared" si="53"/>
        <v>0</v>
      </c>
      <c r="U226" s="13"/>
      <c r="V226" s="20"/>
      <c r="W226" s="13">
        <f t="shared" si="54"/>
        <v>2.2494858962526193E-3</v>
      </c>
    </row>
    <row r="227" spans="1:23" x14ac:dyDescent="0.2">
      <c r="A227" s="1">
        <v>45208</v>
      </c>
      <c r="B227" s="4">
        <v>204.88999899999999</v>
      </c>
      <c r="C227" s="4">
        <v>208.279999</v>
      </c>
      <c r="D227" s="4">
        <v>204.69000199999999</v>
      </c>
      <c r="E227" s="4">
        <v>207.220001</v>
      </c>
      <c r="F227" s="4">
        <v>207.220001</v>
      </c>
      <c r="G227" s="2">
        <v>2781100</v>
      </c>
      <c r="H227" s="4">
        <f t="shared" si="46"/>
        <v>2.7810999999999999</v>
      </c>
      <c r="I227" s="10">
        <f t="shared" si="47"/>
        <v>-0.14000000000001478</v>
      </c>
      <c r="J227" s="6" t="b">
        <f t="shared" si="42"/>
        <v>0</v>
      </c>
      <c r="K227" s="5">
        <f t="shared" si="43"/>
        <v>1.7538702256693569E-2</v>
      </c>
      <c r="L227" s="5">
        <f t="shared" si="48"/>
        <v>1.137196550037568E-2</v>
      </c>
      <c r="M227" s="5">
        <f t="shared" si="49"/>
        <v>-5.0892932835092212E-3</v>
      </c>
      <c r="N227" s="4">
        <f t="shared" si="50"/>
        <v>205.41899451517892</v>
      </c>
      <c r="O227" s="4">
        <f t="shared" si="51"/>
        <v>207.94750445628864</v>
      </c>
      <c r="P227" s="5">
        <f t="shared" si="52"/>
        <v>-1.2309036693891908E-2</v>
      </c>
      <c r="Q227" s="5">
        <f t="shared" si="44"/>
        <v>-3.5488077278319234E-3</v>
      </c>
      <c r="S227" s="13">
        <f t="shared" si="45"/>
        <v>1.3927653046756947E-2</v>
      </c>
      <c r="T227" s="20" t="b">
        <f t="shared" si="53"/>
        <v>1</v>
      </c>
      <c r="U227" s="13"/>
      <c r="V227" s="20"/>
      <c r="W227" s="13">
        <f t="shared" si="54"/>
        <v>1.7565757181693235E-3</v>
      </c>
    </row>
    <row r="228" spans="1:23" x14ac:dyDescent="0.2">
      <c r="A228" s="1">
        <v>45209</v>
      </c>
      <c r="B228" s="4">
        <v>207.63999899999999</v>
      </c>
      <c r="C228" s="4">
        <v>209.220001</v>
      </c>
      <c r="D228" s="4">
        <v>206.259995</v>
      </c>
      <c r="E228" s="4">
        <v>206.88000500000001</v>
      </c>
      <c r="F228" s="4">
        <v>206.88000500000001</v>
      </c>
      <c r="G228" s="2">
        <v>4503500</v>
      </c>
      <c r="H228" s="4">
        <f t="shared" si="46"/>
        <v>4.5034999999999998</v>
      </c>
      <c r="I228" s="10">
        <f t="shared" si="47"/>
        <v>-0.33999599999998509</v>
      </c>
      <c r="J228" s="6" t="b">
        <f t="shared" si="42"/>
        <v>1</v>
      </c>
      <c r="K228" s="5">
        <f t="shared" si="43"/>
        <v>1.4350848791594283E-2</v>
      </c>
      <c r="L228" s="5">
        <f t="shared" si="48"/>
        <v>-3.6601522041038812E-3</v>
      </c>
      <c r="M228" s="5">
        <f t="shared" si="49"/>
        <v>-1.1184380024928808E-2</v>
      </c>
      <c r="N228" s="4">
        <f t="shared" si="50"/>
        <v>205.66249626264911</v>
      </c>
      <c r="O228" s="4">
        <f t="shared" si="51"/>
        <v>207.85467841661136</v>
      </c>
      <c r="P228" s="5">
        <f t="shared" si="52"/>
        <v>-1.0659124506408015E-2</v>
      </c>
      <c r="Q228" s="5">
        <f t="shared" si="44"/>
        <v>2.9052391574000496E-3</v>
      </c>
      <c r="S228" s="13">
        <f t="shared" si="45"/>
        <v>1.7297780596845599E-2</v>
      </c>
      <c r="T228" s="20" t="b">
        <f t="shared" si="53"/>
        <v>1</v>
      </c>
      <c r="U228" s="13"/>
      <c r="V228" s="20"/>
      <c r="W228" s="13">
        <f t="shared" si="54"/>
        <v>1.1853906112474807E-3</v>
      </c>
    </row>
    <row r="229" spans="1:23" x14ac:dyDescent="0.2">
      <c r="A229" s="1">
        <v>45210</v>
      </c>
      <c r="B229" s="4">
        <v>207.229996</v>
      </c>
      <c r="C229" s="4">
        <v>209.199997</v>
      </c>
      <c r="D229" s="4">
        <v>204.41000399999999</v>
      </c>
      <c r="E229" s="4">
        <v>206.85000600000001</v>
      </c>
      <c r="F229" s="4">
        <v>206.85000600000001</v>
      </c>
      <c r="G229" s="2">
        <v>3971000</v>
      </c>
      <c r="H229" s="4">
        <f t="shared" si="46"/>
        <v>3.9710000000000001</v>
      </c>
      <c r="I229" s="10">
        <f t="shared" si="47"/>
        <v>-2.9999000000003662E-2</v>
      </c>
      <c r="J229" s="6" t="b">
        <f t="shared" si="42"/>
        <v>0</v>
      </c>
      <c r="K229" s="5">
        <f t="shared" si="43"/>
        <v>2.3433261123560322E-2</v>
      </c>
      <c r="L229" s="5">
        <f t="shared" si="48"/>
        <v>-1.833663115063672E-3</v>
      </c>
      <c r="M229" s="5">
        <f t="shared" si="49"/>
        <v>-1.1233226738526142E-2</v>
      </c>
      <c r="N229" s="4">
        <f t="shared" si="50"/>
        <v>205.8604145522076</v>
      </c>
      <c r="O229" s="4">
        <f t="shared" si="51"/>
        <v>207.76731559777559</v>
      </c>
      <c r="P229" s="5">
        <f t="shared" si="52"/>
        <v>-9.2630778467823818E-3</v>
      </c>
      <c r="Q229" s="5">
        <f t="shared" si="44"/>
        <v>-7.0456020180595744E-3</v>
      </c>
      <c r="S229" s="13">
        <f t="shared" si="45"/>
        <v>1.6222557673638876E-2</v>
      </c>
      <c r="T229" s="20" t="b">
        <f t="shared" si="53"/>
        <v>1</v>
      </c>
      <c r="U229" s="13"/>
      <c r="V229" s="20"/>
      <c r="W229" s="13">
        <f t="shared" si="54"/>
        <v>9.623450709541516E-4</v>
      </c>
    </row>
    <row r="230" spans="1:23" x14ac:dyDescent="0.2">
      <c r="A230" s="1">
        <v>45211</v>
      </c>
      <c r="B230" s="4">
        <v>207.83000200000001</v>
      </c>
      <c r="C230" s="4">
        <v>208.58000200000001</v>
      </c>
      <c r="D230" s="4">
        <v>203.270004</v>
      </c>
      <c r="E230" s="4">
        <v>205.679993</v>
      </c>
      <c r="F230" s="4">
        <v>205.679993</v>
      </c>
      <c r="G230" s="2">
        <v>3548500</v>
      </c>
      <c r="H230" s="4">
        <f t="shared" si="46"/>
        <v>3.5485000000000002</v>
      </c>
      <c r="I230" s="10">
        <f t="shared" si="47"/>
        <v>-1.1700130000000115</v>
      </c>
      <c r="J230" s="6" t="b">
        <f t="shared" si="42"/>
        <v>1</v>
      </c>
      <c r="K230" s="5">
        <f t="shared" si="43"/>
        <v>2.6122880383275867E-2</v>
      </c>
      <c r="L230" s="5">
        <f t="shared" si="48"/>
        <v>-1.0345036709377559E-2</v>
      </c>
      <c r="M230" s="5">
        <f t="shared" si="49"/>
        <v>-1.3903581226353672E-2</v>
      </c>
      <c r="N230" s="4">
        <f t="shared" si="50"/>
        <v>205.83034429350633</v>
      </c>
      <c r="O230" s="4">
        <f t="shared" si="51"/>
        <v>207.58580928492555</v>
      </c>
      <c r="P230" s="5">
        <f t="shared" si="52"/>
        <v>-8.5286987078833712E-3</v>
      </c>
      <c r="Q230" s="5">
        <f t="shared" si="44"/>
        <v>-1.2439080847357373E-2</v>
      </c>
      <c r="S230" s="13">
        <f t="shared" si="45"/>
        <v>1.3358854914865081E-2</v>
      </c>
      <c r="T230" s="20" t="b">
        <f t="shared" si="53"/>
        <v>1</v>
      </c>
      <c r="U230" s="13"/>
      <c r="V230" s="20"/>
      <c r="W230" s="13">
        <f t="shared" si="54"/>
        <v>-1.4607110729219968E-4</v>
      </c>
    </row>
    <row r="231" spans="1:23" x14ac:dyDescent="0.2">
      <c r="A231" s="1">
        <v>45212</v>
      </c>
      <c r="B231" s="4">
        <v>205.11000100000001</v>
      </c>
      <c r="C231" s="4">
        <v>207.13999899999999</v>
      </c>
      <c r="D231" s="4">
        <v>203.21000699999999</v>
      </c>
      <c r="E231" s="4">
        <v>204.58999600000001</v>
      </c>
      <c r="F231" s="4">
        <v>204.58999600000001</v>
      </c>
      <c r="G231" s="2">
        <v>3677500</v>
      </c>
      <c r="H231" s="4">
        <f t="shared" si="46"/>
        <v>3.6775000000000002</v>
      </c>
      <c r="I231" s="10">
        <f t="shared" si="47"/>
        <v>-1.0899969999999826</v>
      </c>
      <c r="J231" s="6" t="b">
        <f t="shared" si="42"/>
        <v>1</v>
      </c>
      <c r="K231" s="5">
        <f t="shared" si="43"/>
        <v>1.9339559394828419E-2</v>
      </c>
      <c r="L231" s="5">
        <f t="shared" si="48"/>
        <v>-2.5352493660218819E-3</v>
      </c>
      <c r="M231" s="5">
        <f t="shared" si="49"/>
        <v>-1.2310529170177198E-2</v>
      </c>
      <c r="N231" s="4">
        <f t="shared" si="50"/>
        <v>205.62361957792194</v>
      </c>
      <c r="O231" s="4">
        <f t="shared" si="51"/>
        <v>207.32530378188855</v>
      </c>
      <c r="P231" s="5">
        <f t="shared" si="52"/>
        <v>-8.2757234186403711E-3</v>
      </c>
      <c r="Q231" s="5">
        <f t="shared" si="44"/>
        <v>-1.1738012310435494E-2</v>
      </c>
      <c r="S231" s="13">
        <f t="shared" si="45"/>
        <v>7.374539098138031E-3</v>
      </c>
      <c r="T231" s="20" t="b">
        <f t="shared" si="53"/>
        <v>1</v>
      </c>
      <c r="U231" s="13"/>
      <c r="V231" s="20"/>
      <c r="W231" s="13">
        <f t="shared" si="54"/>
        <v>-1.0043451867796723E-3</v>
      </c>
    </row>
    <row r="232" spans="1:23" x14ac:dyDescent="0.2">
      <c r="A232" s="1">
        <v>45215</v>
      </c>
      <c r="B232" s="4">
        <v>205.83999600000001</v>
      </c>
      <c r="C232" s="4">
        <v>209.490005</v>
      </c>
      <c r="D232" s="4">
        <v>205.03999300000001</v>
      </c>
      <c r="E232" s="4">
        <v>208.529999</v>
      </c>
      <c r="F232" s="4">
        <v>208.529999</v>
      </c>
      <c r="G232" s="2">
        <v>3623200</v>
      </c>
      <c r="H232" s="4">
        <f t="shared" si="46"/>
        <v>3.6232000000000002</v>
      </c>
      <c r="I232" s="10">
        <f t="shared" si="47"/>
        <v>3.9400029999999902</v>
      </c>
      <c r="J232" s="6" t="b">
        <f t="shared" si="42"/>
        <v>0</v>
      </c>
      <c r="K232" s="5">
        <f t="shared" si="43"/>
        <v>2.1703141591503987E-2</v>
      </c>
      <c r="L232" s="5">
        <f t="shared" si="48"/>
        <v>1.3068417471208996E-2</v>
      </c>
      <c r="M232" s="5">
        <f t="shared" si="49"/>
        <v>-4.5825861715932123E-3</v>
      </c>
      <c r="N232" s="4">
        <f t="shared" si="50"/>
        <v>206.10801614826829</v>
      </c>
      <c r="O232" s="4">
        <f t="shared" si="51"/>
        <v>207.4300598878113</v>
      </c>
      <c r="P232" s="5">
        <f t="shared" si="52"/>
        <v>-6.414324703372839E-3</v>
      </c>
      <c r="Q232" s="5">
        <f t="shared" si="44"/>
        <v>-5.1818612794757857E-3</v>
      </c>
      <c r="S232" s="13">
        <f t="shared" si="45"/>
        <v>1.6408817642972206E-2</v>
      </c>
      <c r="T232" s="20" t="b">
        <f t="shared" si="53"/>
        <v>0</v>
      </c>
      <c r="U232" s="13"/>
      <c r="V232" s="20"/>
      <c r="W232" s="13">
        <f t="shared" si="54"/>
        <v>2.3557438164966455E-3</v>
      </c>
    </row>
    <row r="233" spans="1:23" x14ac:dyDescent="0.2">
      <c r="A233" s="1">
        <v>45216</v>
      </c>
      <c r="B233" s="4">
        <v>206.490005</v>
      </c>
      <c r="C233" s="4">
        <v>211.94000199999999</v>
      </c>
      <c r="D233" s="4">
        <v>206</v>
      </c>
      <c r="E233" s="4">
        <v>209.83999600000001</v>
      </c>
      <c r="F233" s="4">
        <v>209.83999600000001</v>
      </c>
      <c r="G233" s="2">
        <v>4006100</v>
      </c>
      <c r="H233" s="4">
        <f t="shared" si="46"/>
        <v>4.0061</v>
      </c>
      <c r="I233" s="10">
        <f t="shared" si="47"/>
        <v>1.3099970000000098</v>
      </c>
      <c r="J233" s="6" t="b">
        <f t="shared" si="42"/>
        <v>0</v>
      </c>
      <c r="K233" s="5">
        <f t="shared" si="43"/>
        <v>2.8834961165048509E-2</v>
      </c>
      <c r="L233" s="5">
        <f t="shared" si="48"/>
        <v>1.6223501955942212E-2</v>
      </c>
      <c r="M233" s="5">
        <f t="shared" si="49"/>
        <v>-9.9084928762054984E-3</v>
      </c>
      <c r="N233" s="4">
        <f t="shared" si="50"/>
        <v>206.73001279022358</v>
      </c>
      <c r="O233" s="4">
        <f t="shared" si="51"/>
        <v>207.63961954974076</v>
      </c>
      <c r="P233" s="5">
        <f t="shared" si="52"/>
        <v>-4.3999743783704279E-3</v>
      </c>
      <c r="Q233" s="5">
        <f t="shared" si="44"/>
        <v>-3.5312375807007436E-3</v>
      </c>
      <c r="S233" s="13">
        <f t="shared" si="45"/>
        <v>2.5201900485843698E-2</v>
      </c>
      <c r="T233" s="20" t="b">
        <f t="shared" si="53"/>
        <v>0</v>
      </c>
      <c r="U233" s="13"/>
      <c r="V233" s="20"/>
      <c r="W233" s="13">
        <f t="shared" si="54"/>
        <v>3.0178187805555558E-3</v>
      </c>
    </row>
    <row r="234" spans="1:23" x14ac:dyDescent="0.2">
      <c r="A234" s="1">
        <v>45217</v>
      </c>
      <c r="B234" s="4">
        <v>208.88000500000001</v>
      </c>
      <c r="C234" s="4">
        <v>209.63000500000001</v>
      </c>
      <c r="D234" s="4">
        <v>204.19000199999999</v>
      </c>
      <c r="E234" s="4">
        <v>204.83000200000001</v>
      </c>
      <c r="F234" s="4">
        <v>204.83000200000001</v>
      </c>
      <c r="G234" s="2">
        <v>3380800</v>
      </c>
      <c r="H234" s="4">
        <f t="shared" si="46"/>
        <v>3.3807999999999998</v>
      </c>
      <c r="I234" s="10">
        <f t="shared" si="47"/>
        <v>-5.0099940000000061</v>
      </c>
      <c r="J234" s="6" t="b">
        <f t="shared" si="42"/>
        <v>1</v>
      </c>
      <c r="K234" s="5">
        <f t="shared" si="43"/>
        <v>2.6641867607210361E-2</v>
      </c>
      <c r="L234" s="5">
        <f t="shared" si="48"/>
        <v>-1.9389136839593639E-2</v>
      </c>
      <c r="M234" s="5">
        <f t="shared" si="49"/>
        <v>-2.2897499811632423E-2</v>
      </c>
      <c r="N234" s="4">
        <f t="shared" si="50"/>
        <v>206.41334432518633</v>
      </c>
      <c r="O234" s="4">
        <f t="shared" si="51"/>
        <v>207.39530498019809</v>
      </c>
      <c r="P234" s="5">
        <f t="shared" si="52"/>
        <v>-4.7572537435601418E-3</v>
      </c>
      <c r="Q234" s="5">
        <f t="shared" si="44"/>
        <v>-1.0771310994717734E-2</v>
      </c>
      <c r="S234" s="13">
        <f t="shared" si="45"/>
        <v>1.5583588771015266E-2</v>
      </c>
      <c r="T234" s="20" t="b">
        <f t="shared" si="53"/>
        <v>1</v>
      </c>
      <c r="U234" s="13"/>
      <c r="V234" s="20"/>
      <c r="W234" s="13">
        <f t="shared" si="54"/>
        <v>-1.5317972497713142E-3</v>
      </c>
    </row>
    <row r="235" spans="1:23" x14ac:dyDescent="0.2">
      <c r="A235" s="1">
        <v>45218</v>
      </c>
      <c r="B235" s="4">
        <v>206.449997</v>
      </c>
      <c r="C235" s="4">
        <v>210.949997</v>
      </c>
      <c r="D235" s="4">
        <v>205.529999</v>
      </c>
      <c r="E235" s="4">
        <v>208.320007</v>
      </c>
      <c r="F235" s="4">
        <v>208.320007</v>
      </c>
      <c r="G235" s="2">
        <v>4995900</v>
      </c>
      <c r="H235" s="4">
        <f t="shared" si="46"/>
        <v>4.9958999999999998</v>
      </c>
      <c r="I235" s="10">
        <f t="shared" si="47"/>
        <v>3.4900049999999965</v>
      </c>
      <c r="J235" s="6" t="b">
        <f t="shared" si="42"/>
        <v>0</v>
      </c>
      <c r="K235" s="5">
        <f t="shared" si="43"/>
        <v>2.6370836502558406E-2</v>
      </c>
      <c r="L235" s="5">
        <f t="shared" si="48"/>
        <v>9.0579318342155647E-3</v>
      </c>
      <c r="M235" s="5">
        <f t="shared" si="49"/>
        <v>-1.2467362111410659E-2</v>
      </c>
      <c r="N235" s="4">
        <f t="shared" si="50"/>
        <v>206.73112143765528</v>
      </c>
      <c r="O235" s="4">
        <f t="shared" si="51"/>
        <v>207.47571385148521</v>
      </c>
      <c r="P235" s="5">
        <f t="shared" si="52"/>
        <v>-3.6017432143349757E-3</v>
      </c>
      <c r="Q235" s="5">
        <f t="shared" si="44"/>
        <v>-5.8100707300497044E-3</v>
      </c>
      <c r="S235" s="13">
        <f t="shared" si="45"/>
        <v>2.0407549347218258E-2</v>
      </c>
      <c r="T235" s="20" t="b">
        <f t="shared" si="53"/>
        <v>0</v>
      </c>
      <c r="U235" s="13"/>
      <c r="V235" s="20"/>
      <c r="W235" s="13">
        <f t="shared" si="54"/>
        <v>1.5395182588985885E-3</v>
      </c>
    </row>
    <row r="236" spans="1:23" x14ac:dyDescent="0.2">
      <c r="A236" s="1">
        <v>45219</v>
      </c>
      <c r="B236" s="4">
        <v>207.36000100000001</v>
      </c>
      <c r="C236" s="4">
        <v>208.11000100000001</v>
      </c>
      <c r="D236" s="4">
        <v>202.11999499999999</v>
      </c>
      <c r="E236" s="4">
        <v>203.729996</v>
      </c>
      <c r="F236" s="4">
        <v>203.729996</v>
      </c>
      <c r="G236" s="2">
        <v>5537500</v>
      </c>
      <c r="H236" s="4">
        <f t="shared" si="46"/>
        <v>5.5374999999999996</v>
      </c>
      <c r="I236" s="10">
        <f t="shared" si="47"/>
        <v>-4.5900110000000041</v>
      </c>
      <c r="J236" s="6" t="b">
        <f t="shared" si="42"/>
        <v>1</v>
      </c>
      <c r="K236" s="5">
        <f t="shared" si="43"/>
        <v>2.9635890303678379E-2</v>
      </c>
      <c r="L236" s="5">
        <f t="shared" si="48"/>
        <v>-1.7505811065269099E-2</v>
      </c>
      <c r="M236" s="5">
        <f t="shared" si="49"/>
        <v>-2.1046585838995845E-2</v>
      </c>
      <c r="N236" s="4">
        <f t="shared" si="50"/>
        <v>206.23093386471274</v>
      </c>
      <c r="O236" s="4">
        <f t="shared" si="51"/>
        <v>207.14999925570388</v>
      </c>
      <c r="P236" s="5">
        <f t="shared" si="52"/>
        <v>-4.4564865889325893E-3</v>
      </c>
      <c r="Q236" s="5">
        <f t="shared" si="44"/>
        <v>-1.9933667504068626E-2</v>
      </c>
      <c r="S236" s="13">
        <f t="shared" si="45"/>
        <v>9.1114708161091785E-3</v>
      </c>
      <c r="T236" s="20" t="b">
        <f t="shared" si="53"/>
        <v>1</v>
      </c>
      <c r="U236" s="13"/>
      <c r="V236" s="20"/>
      <c r="W236" s="13">
        <f t="shared" si="54"/>
        <v>-2.4195078586335635E-3</v>
      </c>
    </row>
    <row r="237" spans="1:23" x14ac:dyDescent="0.2">
      <c r="A237" s="1">
        <v>45222</v>
      </c>
      <c r="B237" s="4">
        <v>199.89999399999999</v>
      </c>
      <c r="C237" s="4">
        <v>203.570007</v>
      </c>
      <c r="D237" s="4">
        <v>197.85000600000001</v>
      </c>
      <c r="E237" s="4">
        <v>202</v>
      </c>
      <c r="F237" s="4">
        <v>202</v>
      </c>
      <c r="G237" s="2">
        <v>4564100</v>
      </c>
      <c r="H237" s="4">
        <f t="shared" si="46"/>
        <v>4.5640999999999998</v>
      </c>
      <c r="I237" s="10">
        <f t="shared" si="47"/>
        <v>-1.7299959999999999</v>
      </c>
      <c r="J237" s="6" t="b">
        <f t="shared" si="42"/>
        <v>0</v>
      </c>
      <c r="K237" s="5">
        <f t="shared" si="43"/>
        <v>2.8910795180870481E-2</v>
      </c>
      <c r="L237" s="5">
        <f t="shared" si="48"/>
        <v>1.0505282956636846E-2</v>
      </c>
      <c r="M237" s="5">
        <f t="shared" si="49"/>
        <v>-7.7123689444093986E-3</v>
      </c>
      <c r="N237" s="4">
        <f t="shared" si="50"/>
        <v>205.52577822059396</v>
      </c>
      <c r="O237" s="4">
        <f t="shared" si="51"/>
        <v>206.70217323346876</v>
      </c>
      <c r="P237" s="5">
        <f t="shared" si="52"/>
        <v>-5.7238319351461085E-3</v>
      </c>
      <c r="Q237" s="5">
        <f t="shared" si="44"/>
        <v>-3.7347004775018691E-2</v>
      </c>
      <c r="S237" s="13">
        <f t="shared" si="45"/>
        <v>-9.5159411998177682E-3</v>
      </c>
      <c r="T237" s="20" t="b">
        <f t="shared" si="53"/>
        <v>1</v>
      </c>
      <c r="U237" s="13"/>
      <c r="V237" s="20"/>
      <c r="W237" s="13">
        <f t="shared" si="54"/>
        <v>-3.4192525384254767E-3</v>
      </c>
    </row>
    <row r="238" spans="1:23" x14ac:dyDescent="0.2">
      <c r="A238" s="1">
        <v>45223</v>
      </c>
      <c r="B238" s="4">
        <v>203.729996</v>
      </c>
      <c r="C238" s="4">
        <v>204.63999899999999</v>
      </c>
      <c r="D238" s="4">
        <v>200.929993</v>
      </c>
      <c r="E238" s="4">
        <v>204.220001</v>
      </c>
      <c r="F238" s="4">
        <v>204.220001</v>
      </c>
      <c r="G238" s="2">
        <v>3959600</v>
      </c>
      <c r="H238" s="4">
        <f t="shared" si="46"/>
        <v>3.9596</v>
      </c>
      <c r="I238" s="10">
        <f t="shared" si="47"/>
        <v>2.2200009999999963</v>
      </c>
      <c r="J238" s="6" t="b">
        <f t="shared" si="42"/>
        <v>0</v>
      </c>
      <c r="K238" s="5">
        <f t="shared" si="43"/>
        <v>1.8464172245305322E-2</v>
      </c>
      <c r="L238" s="5">
        <f t="shared" si="48"/>
        <v>2.4051686527299422E-3</v>
      </c>
      <c r="M238" s="5">
        <f t="shared" si="49"/>
        <v>-2.0523749122965573E-3</v>
      </c>
      <c r="N238" s="4">
        <f t="shared" si="50"/>
        <v>205.30814868382831</v>
      </c>
      <c r="O238" s="4">
        <f t="shared" si="51"/>
        <v>206.48633216968886</v>
      </c>
      <c r="P238" s="5">
        <f t="shared" si="52"/>
        <v>-5.7386104419797964E-3</v>
      </c>
      <c r="Q238" s="5">
        <f t="shared" si="44"/>
        <v>-2.1324802312501535E-2</v>
      </c>
      <c r="S238" s="13">
        <f t="shared" si="45"/>
        <v>-3.2543748901913256E-3</v>
      </c>
      <c r="T238" s="20" t="b">
        <f t="shared" si="53"/>
        <v>0</v>
      </c>
      <c r="U238" s="13"/>
      <c r="V238" s="20"/>
      <c r="W238" s="13">
        <f t="shared" si="54"/>
        <v>-1.0588916808872088E-3</v>
      </c>
    </row>
    <row r="239" spans="1:23" x14ac:dyDescent="0.2">
      <c r="A239" s="1">
        <v>45224</v>
      </c>
      <c r="B239" s="4">
        <v>203.199997</v>
      </c>
      <c r="C239" s="4">
        <v>203.740005</v>
      </c>
      <c r="D239" s="4">
        <v>195.429993</v>
      </c>
      <c r="E239" s="4">
        <v>197.05999800000001</v>
      </c>
      <c r="F239" s="4">
        <v>197.05999800000001</v>
      </c>
      <c r="G239" s="2">
        <v>4490000</v>
      </c>
      <c r="H239" s="4">
        <f t="shared" si="46"/>
        <v>4.49</v>
      </c>
      <c r="I239" s="10">
        <f t="shared" si="47"/>
        <v>-7.160002999999989</v>
      </c>
      <c r="J239" s="6" t="b">
        <f t="shared" si="42"/>
        <v>1</v>
      </c>
      <c r="K239" s="5">
        <f t="shared" si="43"/>
        <v>4.2521681920133933E-2</v>
      </c>
      <c r="L239" s="5">
        <f t="shared" si="48"/>
        <v>-3.0216530957921171E-2</v>
      </c>
      <c r="M239" s="5">
        <f t="shared" si="49"/>
        <v>-3.2786918798789609E-2</v>
      </c>
      <c r="N239" s="4">
        <f t="shared" si="50"/>
        <v>203.93345690319026</v>
      </c>
      <c r="O239" s="4">
        <f t="shared" si="51"/>
        <v>205.66665093754202</v>
      </c>
      <c r="P239" s="5">
        <f t="shared" si="52"/>
        <v>-8.4988214325936867E-3</v>
      </c>
      <c r="Q239" s="5">
        <f t="shared" si="44"/>
        <v>-4.1697247878394794E-2</v>
      </c>
      <c r="S239" s="13">
        <f t="shared" si="45"/>
        <v>-9.4860306949094328E-4</v>
      </c>
      <c r="T239" s="20" t="b">
        <f t="shared" si="53"/>
        <v>1</v>
      </c>
      <c r="U239" s="13"/>
      <c r="V239" s="20"/>
      <c r="W239" s="13">
        <f t="shared" si="54"/>
        <v>-6.6957487535239113E-3</v>
      </c>
    </row>
    <row r="240" spans="1:23" x14ac:dyDescent="0.2">
      <c r="A240" s="1">
        <v>45225</v>
      </c>
      <c r="B240" s="4">
        <v>197.41999799999999</v>
      </c>
      <c r="C240" s="4">
        <v>199.66000399999999</v>
      </c>
      <c r="D240" s="4">
        <v>193.679993</v>
      </c>
      <c r="E240" s="4">
        <v>196.25</v>
      </c>
      <c r="F240" s="4">
        <v>196.25</v>
      </c>
      <c r="G240" s="2">
        <v>5149100</v>
      </c>
      <c r="H240" s="4">
        <f t="shared" si="46"/>
        <v>5.1490999999999998</v>
      </c>
      <c r="I240" s="10">
        <f t="shared" si="47"/>
        <v>-0.80999800000000732</v>
      </c>
      <c r="J240" s="6" t="b">
        <f t="shared" si="42"/>
        <v>1</v>
      </c>
      <c r="K240" s="5">
        <f t="shared" si="43"/>
        <v>3.0875729120869964E-2</v>
      </c>
      <c r="L240" s="5">
        <f t="shared" si="48"/>
        <v>-5.9264411501006734E-3</v>
      </c>
      <c r="M240" s="5">
        <f t="shared" si="49"/>
        <v>-1.7079054050304372E-2</v>
      </c>
      <c r="N240" s="4">
        <f t="shared" si="50"/>
        <v>202.65288075265855</v>
      </c>
      <c r="O240" s="4">
        <f t="shared" si="51"/>
        <v>204.84781172558183</v>
      </c>
      <c r="P240" s="5">
        <f t="shared" si="52"/>
        <v>-1.0830988263138684E-2</v>
      </c>
      <c r="Q240" s="5">
        <f t="shared" si="44"/>
        <v>-4.4277129046145267E-2</v>
      </c>
      <c r="S240" s="13">
        <f t="shared" si="45"/>
        <v>-1.4768488567953889E-2</v>
      </c>
      <c r="T240" s="20" t="b">
        <f t="shared" si="53"/>
        <v>1</v>
      </c>
      <c r="U240" s="13"/>
      <c r="V240" s="20"/>
      <c r="W240" s="13">
        <f t="shared" si="54"/>
        <v>-6.2793823533311673E-3</v>
      </c>
    </row>
    <row r="241" spans="1:23" x14ac:dyDescent="0.2">
      <c r="A241" s="1">
        <v>45226</v>
      </c>
      <c r="B241" s="4">
        <v>197.300003</v>
      </c>
      <c r="C241" s="4">
        <v>198.30999800000001</v>
      </c>
      <c r="D241" s="4">
        <v>195.41000399999999</v>
      </c>
      <c r="E241" s="4">
        <v>196.570007</v>
      </c>
      <c r="F241" s="4">
        <v>196.570007</v>
      </c>
      <c r="G241" s="2">
        <v>3168600</v>
      </c>
      <c r="H241" s="4">
        <f t="shared" si="46"/>
        <v>3.1686000000000001</v>
      </c>
      <c r="I241" s="10">
        <f t="shared" si="47"/>
        <v>0.32000700000000393</v>
      </c>
      <c r="J241" s="6" t="b">
        <f t="shared" si="42"/>
        <v>1</v>
      </c>
      <c r="K241" s="5">
        <f t="shared" si="43"/>
        <v>1.4840560568229766E-2</v>
      </c>
      <c r="L241" s="5">
        <f t="shared" si="48"/>
        <v>-3.6999289858094925E-3</v>
      </c>
      <c r="M241" s="5">
        <f t="shared" si="49"/>
        <v>-8.7740962006363551E-3</v>
      </c>
      <c r="N241" s="4">
        <f t="shared" si="50"/>
        <v>201.6390684605488</v>
      </c>
      <c r="O241" s="4">
        <f t="shared" si="51"/>
        <v>204.12800261900949</v>
      </c>
      <c r="P241" s="5">
        <f t="shared" si="52"/>
        <v>-1.2343511490421611E-2</v>
      </c>
      <c r="Q241" s="5">
        <f t="shared" si="44"/>
        <v>-3.0892150554482179E-2</v>
      </c>
      <c r="S241" s="13">
        <f t="shared" si="45"/>
        <v>-1.6510046817639078E-2</v>
      </c>
      <c r="T241" s="20" t="b">
        <f t="shared" si="53"/>
        <v>0</v>
      </c>
      <c r="U241" s="13"/>
      <c r="V241" s="20"/>
      <c r="W241" s="13">
        <f t="shared" si="54"/>
        <v>-5.0027035803508939E-3</v>
      </c>
    </row>
    <row r="242" spans="1:23" x14ac:dyDescent="0.2">
      <c r="A242" s="1">
        <v>45229</v>
      </c>
      <c r="B242" s="4">
        <v>199</v>
      </c>
      <c r="C242" s="4">
        <v>200.58000200000001</v>
      </c>
      <c r="D242" s="4">
        <v>197.08000200000001</v>
      </c>
      <c r="E242" s="4">
        <v>199.270004</v>
      </c>
      <c r="F242" s="4">
        <v>199.270004</v>
      </c>
      <c r="G242" s="2">
        <v>3438300</v>
      </c>
      <c r="H242" s="4">
        <f t="shared" si="46"/>
        <v>3.4382999999999999</v>
      </c>
      <c r="I242" s="10">
        <f t="shared" si="47"/>
        <v>2.6999969999999962</v>
      </c>
      <c r="J242" s="6" t="b">
        <f t="shared" si="42"/>
        <v>0</v>
      </c>
      <c r="K242" s="5">
        <f t="shared" si="43"/>
        <v>1.7759285389087828E-2</v>
      </c>
      <c r="L242" s="5">
        <f t="shared" si="48"/>
        <v>1.3568040201005032E-3</v>
      </c>
      <c r="M242" s="5">
        <f t="shared" si="49"/>
        <v>-6.5310498900085128E-3</v>
      </c>
      <c r="N242" s="4">
        <f t="shared" si="50"/>
        <v>201.24422438379065</v>
      </c>
      <c r="O242" s="4">
        <f t="shared" si="51"/>
        <v>203.70556795648693</v>
      </c>
      <c r="P242" s="5">
        <f t="shared" si="52"/>
        <v>-1.2230629625435996E-2</v>
      </c>
      <c r="Q242" s="5">
        <f t="shared" si="44"/>
        <v>-2.0692382087195215E-2</v>
      </c>
      <c r="S242" s="13">
        <f t="shared" si="45"/>
        <v>-3.3005786169739361E-3</v>
      </c>
      <c r="T242" s="20" t="b">
        <f t="shared" si="53"/>
        <v>0</v>
      </c>
      <c r="U242" s="13"/>
      <c r="V242" s="20"/>
      <c r="W242" s="13">
        <f t="shared" si="54"/>
        <v>-1.9581724899477983E-3</v>
      </c>
    </row>
    <row r="243" spans="1:23" x14ac:dyDescent="0.2">
      <c r="A243" s="1">
        <v>45230</v>
      </c>
      <c r="B243" s="4">
        <v>200.41999799999999</v>
      </c>
      <c r="C243" s="4">
        <v>201.91000399999999</v>
      </c>
      <c r="D243" s="4">
        <v>198.66000399999999</v>
      </c>
      <c r="E243" s="4">
        <v>200.83000200000001</v>
      </c>
      <c r="F243" s="4">
        <v>200.83000200000001</v>
      </c>
      <c r="G243" s="2">
        <v>3425400</v>
      </c>
      <c r="H243" s="4">
        <f t="shared" si="46"/>
        <v>3.4253999999999998</v>
      </c>
      <c r="I243" s="10">
        <f t="shared" si="47"/>
        <v>1.5599980000000073</v>
      </c>
      <c r="J243" s="6" t="b">
        <f t="shared" si="42"/>
        <v>0</v>
      </c>
      <c r="K243" s="5">
        <f t="shared" si="43"/>
        <v>1.6359609053466041E-2</v>
      </c>
      <c r="L243" s="5">
        <f t="shared" si="48"/>
        <v>2.0457240000571943E-3</v>
      </c>
      <c r="M243" s="5">
        <f t="shared" si="49"/>
        <v>-5.3489276341155394E-3</v>
      </c>
      <c r="N243" s="4">
        <f t="shared" si="50"/>
        <v>201.17518731982554</v>
      </c>
      <c r="O243" s="4">
        <f t="shared" si="51"/>
        <v>203.45551874287938</v>
      </c>
      <c r="P243" s="5">
        <f t="shared" si="52"/>
        <v>-1.1335053062128373E-2</v>
      </c>
      <c r="Q243" s="5">
        <f t="shared" si="44"/>
        <v>-1.2502452978094904E-2</v>
      </c>
      <c r="S243" s="13">
        <f t="shared" si="45"/>
        <v>3.6526208324401629E-3</v>
      </c>
      <c r="T243" s="20" t="b">
        <f t="shared" si="53"/>
        <v>0</v>
      </c>
      <c r="U243" s="13"/>
      <c r="V243" s="20"/>
      <c r="W243" s="13">
        <f t="shared" si="54"/>
        <v>-3.4305115675495009E-4</v>
      </c>
    </row>
    <row r="244" spans="1:23" x14ac:dyDescent="0.2">
      <c r="A244" s="1">
        <v>45231</v>
      </c>
      <c r="B244" s="4">
        <v>200.91999799999999</v>
      </c>
      <c r="C244" s="4">
        <v>204.490005</v>
      </c>
      <c r="D244" s="4">
        <v>200.490005</v>
      </c>
      <c r="E244" s="4">
        <v>203.91000399999999</v>
      </c>
      <c r="F244" s="4">
        <v>203.91000399999999</v>
      </c>
      <c r="G244" s="2">
        <v>3593600</v>
      </c>
      <c r="H244" s="4">
        <f t="shared" si="46"/>
        <v>3.5935999999999999</v>
      </c>
      <c r="I244" s="10">
        <f t="shared" si="47"/>
        <v>3.080001999999979</v>
      </c>
      <c r="J244" s="6" t="b">
        <f t="shared" si="42"/>
        <v>0</v>
      </c>
      <c r="K244" s="5">
        <f t="shared" si="43"/>
        <v>1.9951119259037378E-2</v>
      </c>
      <c r="L244" s="5">
        <f t="shared" si="48"/>
        <v>1.488157490425614E-2</v>
      </c>
      <c r="M244" s="5">
        <f t="shared" si="49"/>
        <v>-2.8363293355096256E-3</v>
      </c>
      <c r="N244" s="4">
        <f t="shared" si="50"/>
        <v>201.63099009985461</v>
      </c>
      <c r="O244" s="4">
        <f t="shared" si="51"/>
        <v>203.4950392000203</v>
      </c>
      <c r="P244" s="5">
        <f t="shared" si="52"/>
        <v>-9.244854172677253E-3</v>
      </c>
      <c r="Q244" s="5">
        <f t="shared" si="44"/>
        <v>-5.6587784411987587E-3</v>
      </c>
      <c r="S244" s="13">
        <f t="shared" si="45"/>
        <v>1.4179441854297793E-2</v>
      </c>
      <c r="T244" s="20" t="b">
        <f t="shared" si="53"/>
        <v>0</v>
      </c>
      <c r="U244" s="13"/>
      <c r="V244" s="20"/>
      <c r="W244" s="13">
        <f t="shared" si="54"/>
        <v>2.265700785974393E-3</v>
      </c>
    </row>
    <row r="245" spans="1:23" x14ac:dyDescent="0.2">
      <c r="A245" s="1">
        <v>45232</v>
      </c>
      <c r="B245" s="4">
        <v>206.30999800000001</v>
      </c>
      <c r="C245" s="4">
        <v>208.259995</v>
      </c>
      <c r="D245" s="4">
        <v>205.949997</v>
      </c>
      <c r="E245" s="4">
        <v>208.11000100000001</v>
      </c>
      <c r="F245" s="4">
        <v>208.11000100000001</v>
      </c>
      <c r="G245" s="2">
        <v>4963600</v>
      </c>
      <c r="H245" s="4">
        <f t="shared" si="46"/>
        <v>4.9635999999999996</v>
      </c>
      <c r="I245" s="10">
        <f t="shared" si="47"/>
        <v>4.1999970000000246</v>
      </c>
      <c r="J245" s="6" t="b">
        <f t="shared" si="42"/>
        <v>0</v>
      </c>
      <c r="K245" s="5">
        <f t="shared" si="43"/>
        <v>1.1216305091764616E-2</v>
      </c>
      <c r="L245" s="5">
        <f t="shared" si="48"/>
        <v>8.7247492484586412E-3</v>
      </c>
      <c r="M245" s="5">
        <f t="shared" si="49"/>
        <v>-7.2022473639256747E-4</v>
      </c>
      <c r="N245" s="4">
        <f t="shared" si="50"/>
        <v>202.71082524987884</v>
      </c>
      <c r="O245" s="4">
        <f t="shared" si="51"/>
        <v>203.89634022610548</v>
      </c>
      <c r="P245" s="5">
        <f t="shared" si="52"/>
        <v>-5.8483062005458969E-3</v>
      </c>
      <c r="Q245" s="5">
        <f t="shared" si="44"/>
        <v>1.5979273658070683E-2</v>
      </c>
      <c r="S245" s="13">
        <f t="shared" si="45"/>
        <v>2.7374807158329018E-2</v>
      </c>
      <c r="T245" s="20" t="b">
        <f t="shared" si="53"/>
        <v>0</v>
      </c>
      <c r="U245" s="13"/>
      <c r="V245" s="20"/>
      <c r="W245" s="13">
        <f t="shared" si="54"/>
        <v>5.3555018972502779E-3</v>
      </c>
    </row>
    <row r="246" spans="1:23" x14ac:dyDescent="0.2">
      <c r="A246" s="1">
        <v>45233</v>
      </c>
      <c r="B246" s="4">
        <v>209.38999899999999</v>
      </c>
      <c r="C246" s="4">
        <v>210.179993</v>
      </c>
      <c r="D246" s="4">
        <v>207.199997</v>
      </c>
      <c r="E246" s="4">
        <v>207.470001</v>
      </c>
      <c r="F246" s="4">
        <v>207.470001</v>
      </c>
      <c r="G246" s="2">
        <v>3859100</v>
      </c>
      <c r="H246" s="4">
        <f t="shared" si="46"/>
        <v>3.8591000000000002</v>
      </c>
      <c r="I246" s="10">
        <f t="shared" si="47"/>
        <v>-0.64000000000001478</v>
      </c>
      <c r="J246" s="6" t="b">
        <f t="shared" si="42"/>
        <v>1</v>
      </c>
      <c r="K246" s="5">
        <f t="shared" si="43"/>
        <v>1.4382220285456857E-2</v>
      </c>
      <c r="L246" s="5">
        <f t="shared" si="48"/>
        <v>-9.1694828271143575E-3</v>
      </c>
      <c r="M246" s="5">
        <f t="shared" si="49"/>
        <v>-1.2893672520010026E-2</v>
      </c>
      <c r="N246" s="4">
        <f t="shared" si="50"/>
        <v>203.50402120823236</v>
      </c>
      <c r="O246" s="4">
        <f t="shared" si="51"/>
        <v>204.20709333687893</v>
      </c>
      <c r="P246" s="5">
        <f t="shared" si="52"/>
        <v>-3.4548316267773403E-3</v>
      </c>
      <c r="Q246" s="5">
        <f t="shared" si="44"/>
        <v>1.8161684323602562E-2</v>
      </c>
      <c r="S246" s="13">
        <f t="shared" si="45"/>
        <v>3.2805109953756399E-2</v>
      </c>
      <c r="T246" s="20" t="b">
        <f t="shared" si="53"/>
        <v>1</v>
      </c>
      <c r="U246" s="13"/>
      <c r="V246" s="20"/>
      <c r="W246" s="13">
        <f t="shared" si="54"/>
        <v>3.9129432647504641E-3</v>
      </c>
    </row>
    <row r="247" spans="1:23" x14ac:dyDescent="0.2">
      <c r="A247" s="1">
        <v>45236</v>
      </c>
      <c r="B247" s="4">
        <v>208.21000699999999</v>
      </c>
      <c r="C247" s="4">
        <v>208.479996</v>
      </c>
      <c r="D247" s="4">
        <v>204.69000199999999</v>
      </c>
      <c r="E247" s="4">
        <v>207.41999799999999</v>
      </c>
      <c r="F247" s="4">
        <v>207.41999799999999</v>
      </c>
      <c r="G247" s="2">
        <v>3729700</v>
      </c>
      <c r="H247" s="4">
        <f t="shared" si="46"/>
        <v>3.7296999999999998</v>
      </c>
      <c r="I247" s="10">
        <f t="shared" si="47"/>
        <v>-5.0003000000003794E-2</v>
      </c>
      <c r="J247" s="6" t="b">
        <f t="shared" si="42"/>
        <v>0</v>
      </c>
      <c r="K247" s="5">
        <f t="shared" si="43"/>
        <v>1.8515774893587657E-2</v>
      </c>
      <c r="L247" s="5">
        <f t="shared" si="48"/>
        <v>-3.7942892917725984E-3</v>
      </c>
      <c r="M247" s="5">
        <f t="shared" si="49"/>
        <v>-5.0844110722258811E-3</v>
      </c>
      <c r="N247" s="4">
        <f t="shared" si="50"/>
        <v>204.1566840068603</v>
      </c>
      <c r="O247" s="4">
        <f t="shared" si="51"/>
        <v>204.48647635106337</v>
      </c>
      <c r="P247" s="5">
        <f t="shared" si="52"/>
        <v>-1.6153884248628801E-3</v>
      </c>
      <c r="Q247" s="5">
        <f t="shared" si="44"/>
        <v>2.6122974897151477E-3</v>
      </c>
      <c r="S247" s="13">
        <f t="shared" si="45"/>
        <v>2.1176441095577456E-2</v>
      </c>
      <c r="T247" s="20" t="b">
        <f t="shared" si="53"/>
        <v>1</v>
      </c>
      <c r="U247" s="13"/>
      <c r="V247" s="20"/>
      <c r="W247" s="13">
        <f t="shared" si="54"/>
        <v>3.2071248260992172E-3</v>
      </c>
    </row>
    <row r="248" spans="1:23" x14ac:dyDescent="0.2">
      <c r="A248" s="1">
        <v>45237</v>
      </c>
      <c r="B248" s="4">
        <v>209.5</v>
      </c>
      <c r="C248" s="4">
        <v>213.33999600000001</v>
      </c>
      <c r="D248" s="4">
        <v>208.96000699999999</v>
      </c>
      <c r="E248" s="4">
        <v>211.83999600000001</v>
      </c>
      <c r="F248" s="4">
        <v>211.83999600000001</v>
      </c>
      <c r="G248" s="2">
        <v>5467100</v>
      </c>
      <c r="H248" s="4">
        <f t="shared" si="46"/>
        <v>5.4671000000000003</v>
      </c>
      <c r="I248" s="10">
        <f t="shared" si="47"/>
        <v>4.419998000000021</v>
      </c>
      <c r="J248" s="6" t="b">
        <f t="shared" si="42"/>
        <v>0</v>
      </c>
      <c r="K248" s="5">
        <f t="shared" si="43"/>
        <v>2.0960896120184487E-2</v>
      </c>
      <c r="L248" s="5">
        <f t="shared" si="48"/>
        <v>1.1169431980906986E-2</v>
      </c>
      <c r="M248" s="5">
        <f t="shared" si="49"/>
        <v>-7.0310304121314407E-3</v>
      </c>
      <c r="N248" s="4">
        <f t="shared" si="50"/>
        <v>205.43723600571693</v>
      </c>
      <c r="O248" s="4">
        <f t="shared" si="51"/>
        <v>205.12591284227526</v>
      </c>
      <c r="P248" s="5">
        <f t="shared" si="52"/>
        <v>1.5154174067694677E-3</v>
      </c>
      <c r="Q248" s="5">
        <f t="shared" si="44"/>
        <v>1.7147675186717524E-2</v>
      </c>
      <c r="S248" s="13">
        <f t="shared" si="45"/>
        <v>3.8468001945193467E-2</v>
      </c>
      <c r="T248" s="20" t="b">
        <f t="shared" si="53"/>
        <v>0</v>
      </c>
      <c r="U248" s="13">
        <f t="shared" ref="U248:U254" si="56">(E248-E247)/E247</f>
        <v>2.130941106266919E-2</v>
      </c>
      <c r="V248" s="20"/>
      <c r="W248" s="13">
        <f t="shared" si="54"/>
        <v>6.2723981097459079E-3</v>
      </c>
    </row>
    <row r="249" spans="1:23" x14ac:dyDescent="0.2">
      <c r="A249" s="1">
        <v>45238</v>
      </c>
      <c r="B249" s="4">
        <v>212.41999799999999</v>
      </c>
      <c r="C249" s="4">
        <v>212.520004</v>
      </c>
      <c r="D249" s="4">
        <v>209.64999399999999</v>
      </c>
      <c r="E249" s="4">
        <v>211.470001</v>
      </c>
      <c r="F249" s="4">
        <v>211.470001</v>
      </c>
      <c r="G249" s="2">
        <v>3433500</v>
      </c>
      <c r="H249" s="4">
        <f t="shared" si="46"/>
        <v>3.4335</v>
      </c>
      <c r="I249" s="10">
        <f t="shared" si="47"/>
        <v>-0.36999500000001717</v>
      </c>
      <c r="J249" s="6" t="b">
        <f t="shared" si="42"/>
        <v>0</v>
      </c>
      <c r="K249" s="5">
        <f t="shared" si="43"/>
        <v>1.3689530561112289E-2</v>
      </c>
      <c r="L249" s="5">
        <f t="shared" si="48"/>
        <v>-4.4722578332761125E-3</v>
      </c>
      <c r="M249" s="5">
        <f t="shared" si="49"/>
        <v>-4.9407254857759359E-3</v>
      </c>
      <c r="N249" s="4">
        <f t="shared" si="50"/>
        <v>206.44269683809745</v>
      </c>
      <c r="O249" s="4">
        <f t="shared" si="51"/>
        <v>205.6775726820774</v>
      </c>
      <c r="P249" s="5">
        <f t="shared" si="52"/>
        <v>3.7062301923913468E-3</v>
      </c>
      <c r="Q249" s="5">
        <f t="shared" si="44"/>
        <v>1.553601658487278E-2</v>
      </c>
      <c r="S249" s="13">
        <f t="shared" si="45"/>
        <v>2.9438227919821629E-2</v>
      </c>
      <c r="T249" s="20" t="b">
        <f t="shared" si="53"/>
        <v>1</v>
      </c>
      <c r="U249" s="13">
        <f t="shared" si="56"/>
        <v>-1.7465776387194471E-3</v>
      </c>
      <c r="V249" s="20"/>
      <c r="W249" s="13">
        <f t="shared" si="54"/>
        <v>4.8942482479298012E-3</v>
      </c>
    </row>
    <row r="250" spans="1:23" x14ac:dyDescent="0.2">
      <c r="A250" s="1">
        <v>45239</v>
      </c>
      <c r="B250" s="4">
        <v>213.570007</v>
      </c>
      <c r="C250" s="4">
        <v>213.58000200000001</v>
      </c>
      <c r="D250" s="4">
        <v>209.070007</v>
      </c>
      <c r="E250" s="4">
        <v>210.009995</v>
      </c>
      <c r="F250" s="4">
        <v>210.009995</v>
      </c>
      <c r="G250" s="2">
        <v>4731400</v>
      </c>
      <c r="H250" s="4">
        <f t="shared" si="46"/>
        <v>4.7313999999999998</v>
      </c>
      <c r="I250" s="10">
        <f t="shared" si="47"/>
        <v>-1.4600059999999928</v>
      </c>
      <c r="J250" s="6" t="b">
        <f t="shared" si="42"/>
        <v>1</v>
      </c>
      <c r="K250" s="5">
        <f t="shared" si="43"/>
        <v>2.1571697751940112E-2</v>
      </c>
      <c r="L250" s="5">
        <f t="shared" si="48"/>
        <v>-1.6669063460769566E-2</v>
      </c>
      <c r="M250" s="5">
        <f t="shared" si="49"/>
        <v>-1.6715080843570755E-2</v>
      </c>
      <c r="N250" s="4">
        <f t="shared" si="50"/>
        <v>207.03724653174788</v>
      </c>
      <c r="O250" s="4">
        <f t="shared" si="51"/>
        <v>206.05430505754893</v>
      </c>
      <c r="P250" s="5">
        <f t="shared" si="52"/>
        <v>4.7476552681462768E-3</v>
      </c>
      <c r="Q250" s="5">
        <f t="shared" si="44"/>
        <v>9.8183322194656895E-3</v>
      </c>
      <c r="S250" s="13">
        <f t="shared" si="45"/>
        <v>3.160182806647225E-2</v>
      </c>
      <c r="T250" s="20" t="b">
        <f t="shared" si="53"/>
        <v>1</v>
      </c>
      <c r="U250" s="13">
        <f t="shared" si="56"/>
        <v>-6.9040809244616825E-3</v>
      </c>
      <c r="V250" s="20"/>
      <c r="W250" s="13">
        <f t="shared" si="54"/>
        <v>2.8799744566246912E-3</v>
      </c>
    </row>
    <row r="251" spans="1:23" x14ac:dyDescent="0.2">
      <c r="A251" s="1">
        <v>45240</v>
      </c>
      <c r="B251" s="4">
        <v>209.39999399999999</v>
      </c>
      <c r="C251" s="4">
        <v>214.270004</v>
      </c>
      <c r="D251" s="4">
        <v>208.83999600000001</v>
      </c>
      <c r="E251" s="4">
        <v>213.63000500000001</v>
      </c>
      <c r="F251" s="4">
        <v>213.63000500000001</v>
      </c>
      <c r="G251" s="2">
        <v>4112600</v>
      </c>
      <c r="H251" s="4">
        <f t="shared" si="46"/>
        <v>4.1125999999999996</v>
      </c>
      <c r="I251" s="10">
        <f t="shared" si="47"/>
        <v>3.6200100000000077</v>
      </c>
      <c r="J251" s="6" t="b">
        <f t="shared" si="42"/>
        <v>0</v>
      </c>
      <c r="K251" s="5">
        <f t="shared" si="43"/>
        <v>2.6000804941597424E-2</v>
      </c>
      <c r="L251" s="5">
        <f t="shared" si="48"/>
        <v>2.0200626175758244E-2</v>
      </c>
      <c r="M251" s="5">
        <f t="shared" si="49"/>
        <v>-2.9868809821835297E-3</v>
      </c>
      <c r="N251" s="4">
        <f t="shared" si="50"/>
        <v>208.13603960978992</v>
      </c>
      <c r="O251" s="4">
        <f t="shared" si="51"/>
        <v>206.71306157428381</v>
      </c>
      <c r="P251" s="5">
        <f t="shared" si="52"/>
        <v>6.8367690582269245E-3</v>
      </c>
      <c r="Q251" s="5">
        <f t="shared" si="44"/>
        <v>3.3821936437815441E-3</v>
      </c>
      <c r="S251" s="13">
        <f t="shared" si="45"/>
        <v>2.9470938342585642E-2</v>
      </c>
      <c r="T251" s="20" t="b">
        <f t="shared" si="53"/>
        <v>0</v>
      </c>
      <c r="U251" s="13">
        <f t="shared" si="56"/>
        <v>1.723732244267711E-2</v>
      </c>
      <c r="V251" s="20"/>
      <c r="W251" s="13">
        <f t="shared" si="54"/>
        <v>5.3072241659354877E-3</v>
      </c>
    </row>
    <row r="252" spans="1:23" x14ac:dyDescent="0.2">
      <c r="A252" s="1">
        <v>45243</v>
      </c>
      <c r="B252" s="4">
        <v>212.570007</v>
      </c>
      <c r="C252" s="4">
        <v>216.13999899999999</v>
      </c>
      <c r="D252" s="4">
        <v>211.759995</v>
      </c>
      <c r="E252" s="4">
        <v>215.279999</v>
      </c>
      <c r="F252" s="4">
        <v>215.279999</v>
      </c>
      <c r="G252" s="2">
        <v>3305200</v>
      </c>
      <c r="H252" s="4">
        <f t="shared" si="46"/>
        <v>3.3052000000000001</v>
      </c>
      <c r="I252" s="10">
        <f t="shared" si="47"/>
        <v>1.6499939999999924</v>
      </c>
      <c r="J252" s="6" t="b">
        <f t="shared" si="42"/>
        <v>0</v>
      </c>
      <c r="K252" s="5">
        <f t="shared" si="43"/>
        <v>2.0683812350864406E-2</v>
      </c>
      <c r="L252" s="5">
        <f t="shared" si="48"/>
        <v>1.2748703536524792E-2</v>
      </c>
      <c r="M252" s="5">
        <f t="shared" si="49"/>
        <v>-3.9789025815623567E-3</v>
      </c>
      <c r="N252" s="4">
        <f t="shared" si="50"/>
        <v>209.32669950815827</v>
      </c>
      <c r="O252" s="4">
        <f t="shared" si="51"/>
        <v>207.45801265478087</v>
      </c>
      <c r="P252" s="5">
        <f t="shared" si="52"/>
        <v>8.9271309286781519E-3</v>
      </c>
      <c r="Q252" s="5">
        <f t="shared" si="44"/>
        <v>1.1624391430042577E-2</v>
      </c>
      <c r="S252" s="13">
        <f t="shared" si="45"/>
        <v>3.2548640511938981E-2</v>
      </c>
      <c r="T252" s="20" t="b">
        <f t="shared" si="53"/>
        <v>0</v>
      </c>
      <c r="U252" s="13">
        <f t="shared" si="56"/>
        <v>7.7236060543086739E-3</v>
      </c>
      <c r="V252" s="20">
        <f>(E252-E248)/E248</f>
        <v>1.623868516311712E-2</v>
      </c>
      <c r="W252" s="13">
        <f t="shared" si="54"/>
        <v>5.7205849626070634E-3</v>
      </c>
    </row>
    <row r="253" spans="1:23" x14ac:dyDescent="0.2">
      <c r="A253" s="1"/>
      <c r="B253" s="4"/>
      <c r="C253" s="4"/>
      <c r="D253" s="4"/>
      <c r="E253" s="4"/>
      <c r="F253" s="4"/>
      <c r="G253" s="2"/>
      <c r="H253" s="4">
        <f t="shared" si="46"/>
        <v>0</v>
      </c>
      <c r="I253" s="10">
        <f t="shared" si="47"/>
        <v>-215.279999</v>
      </c>
      <c r="J253" s="6" t="b">
        <f t="shared" si="42"/>
        <v>0</v>
      </c>
      <c r="K253" s="5" t="e">
        <f t="shared" si="43"/>
        <v>#DIV/0!</v>
      </c>
      <c r="L253" s="5" t="e">
        <f t="shared" si="48"/>
        <v>#DIV/0!</v>
      </c>
      <c r="M253" s="5" t="e">
        <f t="shared" si="49"/>
        <v>#DIV/0!</v>
      </c>
      <c r="N253" s="4">
        <f t="shared" si="50"/>
        <v>174.43891625679856</v>
      </c>
      <c r="O253" s="4">
        <f t="shared" si="51"/>
        <v>189.41818546740862</v>
      </c>
      <c r="P253" s="5">
        <f t="shared" si="52"/>
        <v>-8.5871143504230849E-2</v>
      </c>
      <c r="Q253" s="5">
        <f t="shared" si="44"/>
        <v>-1</v>
      </c>
      <c r="S253" s="13">
        <f t="shared" si="45"/>
        <v>-1</v>
      </c>
      <c r="T253" s="20" t="b">
        <f t="shared" si="53"/>
        <v>1</v>
      </c>
      <c r="U253" s="13">
        <f t="shared" si="56"/>
        <v>-1</v>
      </c>
      <c r="W253" s="13">
        <f t="shared" si="54"/>
        <v>-0.16666666666666666</v>
      </c>
    </row>
    <row r="254" spans="1:23" x14ac:dyDescent="0.2">
      <c r="A254" s="1"/>
      <c r="B254" s="4"/>
      <c r="C254" s="4"/>
      <c r="D254" s="4"/>
      <c r="E254" s="4"/>
      <c r="F254" s="4"/>
      <c r="G254" s="2"/>
      <c r="H254" s="4">
        <f t="shared" si="46"/>
        <v>0</v>
      </c>
      <c r="I254" s="10">
        <f t="shared" si="47"/>
        <v>0</v>
      </c>
      <c r="J254" s="6" t="b">
        <f t="shared" si="42"/>
        <v>0</v>
      </c>
      <c r="K254" s="5" t="e">
        <f t="shared" si="43"/>
        <v>#DIV/0!</v>
      </c>
      <c r="L254" s="5" t="e">
        <f t="shared" si="48"/>
        <v>#DIV/0!</v>
      </c>
      <c r="M254" s="5" t="e">
        <f t="shared" si="49"/>
        <v>#DIV/0!</v>
      </c>
      <c r="N254" s="4">
        <f t="shared" si="50"/>
        <v>145.36576354733214</v>
      </c>
      <c r="O254" s="4">
        <f t="shared" si="51"/>
        <v>172.94703890502527</v>
      </c>
      <c r="P254" s="5">
        <f t="shared" si="52"/>
        <v>-0.18973707896985295</v>
      </c>
      <c r="Q254" s="5">
        <f t="shared" si="44"/>
        <v>-1</v>
      </c>
      <c r="S254" s="13">
        <f t="shared" si="45"/>
        <v>-1</v>
      </c>
      <c r="T254" s="20" t="b">
        <f t="shared" si="53"/>
        <v>0</v>
      </c>
      <c r="U254" s="13" t="e">
        <f t="shared" si="56"/>
        <v>#DIV/0!</v>
      </c>
      <c r="W254" s="13">
        <f t="shared" si="54"/>
        <v>-0.16666666666666666</v>
      </c>
    </row>
    <row r="255" spans="1:23" x14ac:dyDescent="0.2">
      <c r="A255" s="1"/>
      <c r="B255" s="4"/>
      <c r="C255" s="4"/>
      <c r="D255" s="4"/>
      <c r="E255" s="4"/>
      <c r="F255" s="4"/>
      <c r="G255" s="2"/>
      <c r="H255" s="4">
        <f t="shared" si="46"/>
        <v>0</v>
      </c>
      <c r="I255" s="4">
        <f t="shared" si="47"/>
        <v>0</v>
      </c>
      <c r="J255" s="4" t="b">
        <f t="shared" si="42"/>
        <v>0</v>
      </c>
      <c r="K255" s="5" t="e">
        <f t="shared" si="43"/>
        <v>#DIV/0!</v>
      </c>
      <c r="L255" s="5" t="e">
        <f t="shared" si="48"/>
        <v>#DIV/0!</v>
      </c>
      <c r="M255" s="5" t="e">
        <f t="shared" si="49"/>
        <v>#DIV/0!</v>
      </c>
      <c r="N255" s="4">
        <f t="shared" si="50"/>
        <v>121.13813628944345</v>
      </c>
      <c r="O255" s="4">
        <f t="shared" si="51"/>
        <v>157.90816595676219</v>
      </c>
      <c r="P255" s="5">
        <f t="shared" si="52"/>
        <v>-0.30353801695827354</v>
      </c>
      <c r="Q255" s="5">
        <f t="shared" si="44"/>
        <v>-1</v>
      </c>
      <c r="S255" s="13">
        <f t="shared" si="45"/>
        <v>-1</v>
      </c>
      <c r="T255" s="20" t="b">
        <f t="shared" si="53"/>
        <v>0</v>
      </c>
      <c r="W255" s="13">
        <f t="shared" si="54"/>
        <v>-0.16666666666666663</v>
      </c>
    </row>
    <row r="256" spans="1:23" x14ac:dyDescent="0.2">
      <c r="A256" s="1"/>
      <c r="B256" s="4"/>
      <c r="C256" s="4"/>
      <c r="D256" s="4"/>
      <c r="E256" s="4"/>
      <c r="F256" s="4"/>
      <c r="G256" s="2"/>
      <c r="H256" s="4">
        <v>7.5</v>
      </c>
      <c r="I256" s="4">
        <f t="shared" si="47"/>
        <v>0</v>
      </c>
      <c r="J256" s="26" t="b">
        <f t="shared" si="42"/>
        <v>0</v>
      </c>
      <c r="K256" s="5" t="e">
        <f t="shared" si="43"/>
        <v>#DIV/0!</v>
      </c>
      <c r="L256" s="5" t="e">
        <f t="shared" si="48"/>
        <v>#DIV/0!</v>
      </c>
      <c r="M256" s="5" t="e">
        <f t="shared" si="49"/>
        <v>#DIV/0!</v>
      </c>
      <c r="N256" s="4">
        <f t="shared" si="50"/>
        <v>100.94844690786954</v>
      </c>
      <c r="O256" s="4">
        <f t="shared" si="51"/>
        <v>144.17702109095677</v>
      </c>
      <c r="P256" s="5">
        <f t="shared" si="52"/>
        <v>-0.42822426205863012</v>
      </c>
      <c r="Q256" s="5">
        <f t="shared" si="44"/>
        <v>-1</v>
      </c>
      <c r="S256" s="13">
        <f t="shared" si="45"/>
        <v>-1</v>
      </c>
      <c r="T256" s="20" t="b">
        <f t="shared" si="53"/>
        <v>0</v>
      </c>
      <c r="W256" s="13">
        <f t="shared" si="54"/>
        <v>-0.16666666666666671</v>
      </c>
    </row>
    <row r="257" spans="1:23" x14ac:dyDescent="0.2">
      <c r="A257" s="1"/>
      <c r="B257" s="4"/>
      <c r="C257" s="4"/>
      <c r="D257" s="4"/>
      <c r="E257" s="4"/>
      <c r="F257" s="4"/>
      <c r="G257" s="4"/>
      <c r="H257" s="4">
        <v>6.84</v>
      </c>
      <c r="I257" s="4">
        <f t="shared" si="47"/>
        <v>0</v>
      </c>
      <c r="J257" s="4" t="b">
        <f t="shared" si="42"/>
        <v>0</v>
      </c>
      <c r="K257" s="5" t="e">
        <f t="shared" si="43"/>
        <v>#DIV/0!</v>
      </c>
      <c r="L257" s="5" t="e">
        <f t="shared" si="48"/>
        <v>#DIV/0!</v>
      </c>
      <c r="M257" s="5" t="e">
        <f t="shared" si="49"/>
        <v>#DIV/0!</v>
      </c>
      <c r="N257" s="4">
        <f t="shared" si="50"/>
        <v>84.123705756557953</v>
      </c>
      <c r="O257" s="4">
        <f t="shared" si="51"/>
        <v>131.63988882217791</v>
      </c>
      <c r="P257" s="5">
        <f t="shared" si="52"/>
        <v>-0.56483701755989013</v>
      </c>
      <c r="Q257" s="5">
        <f t="shared" si="44"/>
        <v>-1</v>
      </c>
      <c r="R257" s="4"/>
      <c r="S257" s="13">
        <f t="shared" si="45"/>
        <v>-1</v>
      </c>
      <c r="T257" s="20" t="b">
        <f t="shared" si="53"/>
        <v>0</v>
      </c>
      <c r="W257" s="13">
        <f t="shared" si="54"/>
        <v>-0.16666666666666663</v>
      </c>
    </row>
    <row r="258" spans="1:23" x14ac:dyDescent="0.2">
      <c r="K258" s="5" t="e">
        <f t="shared" si="43"/>
        <v>#DIV/0!</v>
      </c>
    </row>
  </sheetData>
  <mergeCells count="2">
    <mergeCell ref="R75:R80"/>
    <mergeCell ref="R100:R102"/>
  </mergeCells>
  <conditionalFormatting sqref="K1:K1048576">
    <cfRule type="top10" dxfId="131" priority="1" percent="1" rank="10"/>
  </conditionalFormatting>
  <conditionalFormatting sqref="M1:M256">
    <cfRule type="top10" dxfId="130" priority="2" percent="1" bottom="1" rank="10"/>
  </conditionalFormatting>
  <conditionalFormatting sqref="P1:P257">
    <cfRule type="top10" dxfId="129" priority="7" percent="1" rank="10"/>
    <cfRule type="top10" dxfId="128" priority="8" percent="1" rank="10"/>
    <cfRule type="top10" dxfId="127" priority="23" percent="1" rank="10"/>
    <cfRule type="top10" dxfId="126" priority="24" rank="10"/>
  </conditionalFormatting>
  <conditionalFormatting sqref="P2:P257">
    <cfRule type="top10" dxfId="125" priority="25" percent="1" rank="10"/>
  </conditionalFormatting>
  <conditionalFormatting sqref="Q1:Q257">
    <cfRule type="top10" dxfId="124" priority="6" rank="10"/>
    <cfRule type="top10" dxfId="123" priority="12" percent="1" rank="10"/>
    <cfRule type="top10" dxfId="122" priority="33" rank="10"/>
  </conditionalFormatting>
  <conditionalFormatting sqref="S1:S257">
    <cfRule type="top10" dxfId="121" priority="3" rank="10"/>
    <cfRule type="top10" dxfId="120" priority="4" rank="10"/>
    <cfRule type="top10" dxfId="119" priority="5" rank="10"/>
    <cfRule type="top10" dxfId="118" priority="11" percent="1" rank="10"/>
  </conditionalFormatting>
  <conditionalFormatting sqref="S1:T1">
    <cfRule type="top10" dxfId="117" priority="31" percent="1" rank="10"/>
    <cfRule type="top10" dxfId="116" priority="32" rank="10"/>
  </conditionalFormatting>
  <conditionalFormatting sqref="S1:T257">
    <cfRule type="top10" dxfId="115" priority="28" percent="1" rank="7"/>
    <cfRule type="colorScale" priority="29">
      <colorScale>
        <cfvo type="min"/>
        <cfvo type="percent" val="&quot;7$P:$P&quot;"/>
        <color rgb="FF92D050"/>
        <color theme="1"/>
      </colorScale>
    </cfRule>
    <cfRule type="top10" dxfId="114" priority="30" percent="1" rank="10"/>
  </conditionalFormatting>
  <conditionalFormatting sqref="T1:T257">
    <cfRule type="containsText" dxfId="113" priority="9" operator="containsText" text="TRUE">
      <formula>NOT(ISERROR(SEARCH("TRUE",T1)))</formula>
    </cfRule>
    <cfRule type="top10" dxfId="112" priority="10" percent="1" rank="10"/>
    <cfRule type="containsText" dxfId="111" priority="26" operator="containsText" text="FALSE">
      <formula>NOT(ISERROR(SEARCH("FALSE",T1)))</formula>
    </cfRule>
    <cfRule type="cellIs" dxfId="110" priority="27" operator="equal">
      <formula>FALSE</formula>
    </cfRule>
  </conditionalFormatting>
  <conditionalFormatting sqref="U1">
    <cfRule type="top10" dxfId="109" priority="21" percent="1" rank="10"/>
    <cfRule type="top10" dxfId="108" priority="22" rank="10"/>
  </conditionalFormatting>
  <conditionalFormatting sqref="U1:U257">
    <cfRule type="top10" dxfId="107" priority="18" percent="1" rank="7"/>
    <cfRule type="colorScale" priority="19">
      <colorScale>
        <cfvo type="min"/>
        <cfvo type="percent" val="&quot;7$P:$P&quot;"/>
        <color rgb="FF92D050"/>
        <color theme="1"/>
      </colorScale>
    </cfRule>
    <cfRule type="top10" dxfId="106" priority="20" percent="1" rank="10"/>
  </conditionalFormatting>
  <conditionalFormatting sqref="V1:W1">
    <cfRule type="top10" dxfId="105" priority="16" percent="1" rank="10"/>
    <cfRule type="top10" dxfId="104" priority="17" rank="10"/>
  </conditionalFormatting>
  <conditionalFormatting sqref="V1:W257">
    <cfRule type="top10" dxfId="103" priority="13" percent="1" rank="7"/>
    <cfRule type="colorScale" priority="14">
      <colorScale>
        <cfvo type="min"/>
        <cfvo type="percent" val="&quot;7$P:$P&quot;"/>
        <color rgb="FF92D050"/>
        <color theme="1"/>
      </colorScale>
    </cfRule>
    <cfRule type="top10" dxfId="102" priority="15" percent="1" rank="10"/>
  </conditionalFormatting>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446FB-F7F1-8B4A-8D65-50A06A7F8CD3}">
  <dimension ref="A1:AA260"/>
  <sheetViews>
    <sheetView topLeftCell="E242" workbookViewId="0">
      <selection activeCell="R254" sqref="R254"/>
    </sheetView>
  </sheetViews>
  <sheetFormatPr baseColWidth="10" defaultRowHeight="16" x14ac:dyDescent="0.2"/>
  <cols>
    <col min="16" max="16" width="18.1640625" customWidth="1"/>
    <col min="17" max="17" width="51.5" customWidth="1"/>
    <col min="27" max="27" width="105.83203125" bestFit="1" customWidth="1"/>
  </cols>
  <sheetData>
    <row r="1" spans="1:27"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Q1" s="14"/>
      <c r="R1" s="12" t="s">
        <v>16</v>
      </c>
      <c r="S1" s="7" t="s">
        <v>17</v>
      </c>
      <c r="T1" s="7" t="s">
        <v>18</v>
      </c>
      <c r="U1" s="7" t="s">
        <v>19</v>
      </c>
      <c r="V1" s="7" t="s">
        <v>106</v>
      </c>
      <c r="W1" s="7" t="s">
        <v>12</v>
      </c>
      <c r="X1">
        <v>11</v>
      </c>
      <c r="AA1" s="12" t="s">
        <v>25</v>
      </c>
    </row>
    <row r="2" spans="1:27" x14ac:dyDescent="0.2">
      <c r="A2" s="1">
        <v>44882</v>
      </c>
      <c r="B2" s="4">
        <v>57.299999</v>
      </c>
      <c r="C2" s="4">
        <v>58.990001999999997</v>
      </c>
      <c r="D2" s="4">
        <v>56.509998000000003</v>
      </c>
      <c r="E2" s="4">
        <v>58.740001999999997</v>
      </c>
      <c r="F2" s="4">
        <v>58.281357</v>
      </c>
      <c r="G2" s="2">
        <v>14212300</v>
      </c>
      <c r="H2" s="4">
        <f>(G2/1000000)</f>
        <v>14.212300000000001</v>
      </c>
      <c r="I2" s="9"/>
      <c r="J2" s="6" t="b">
        <f t="shared" ref="J2:J65" si="0">(E2-D2)&lt;(C2-E2)</f>
        <v>0</v>
      </c>
      <c r="K2" s="5">
        <f>(E2-B2)/B2</f>
        <v>2.5130942846962306E-2</v>
      </c>
      <c r="L2" s="5">
        <f>(E2-C2)/C2</f>
        <v>-4.2380062980842074E-3</v>
      </c>
      <c r="M2" s="4">
        <v>58.82</v>
      </c>
      <c r="N2" s="4">
        <v>57.23</v>
      </c>
      <c r="O2" s="5">
        <f>(M2-N2)/M2</f>
        <v>2.7031621897313896E-2</v>
      </c>
      <c r="P2" s="43">
        <f t="shared" ref="P2:P65" si="1">(D2-M2)/M2</f>
        <v>-3.927239034342056E-2</v>
      </c>
      <c r="Q2" s="14"/>
      <c r="R2" s="13">
        <f t="shared" ref="R2:R65" si="2">(C2-M2)/M2</f>
        <v>2.8902074124446896E-3</v>
      </c>
      <c r="S2" s="19"/>
      <c r="T2" s="13"/>
      <c r="U2" s="20"/>
      <c r="V2" s="13"/>
      <c r="W2" s="7" t="s">
        <v>22</v>
      </c>
      <c r="X2">
        <v>22</v>
      </c>
      <c r="AA2" s="14" t="str">
        <f>notes!A1</f>
        <v>check if the bar is in value zone</v>
      </c>
    </row>
    <row r="3" spans="1:27" x14ac:dyDescent="0.2">
      <c r="A3" s="1">
        <v>44883</v>
      </c>
      <c r="B3" s="4">
        <v>59.560001</v>
      </c>
      <c r="C3" s="4">
        <v>59.66</v>
      </c>
      <c r="D3" s="4">
        <v>58.099997999999999</v>
      </c>
      <c r="E3" s="4">
        <v>58.580002</v>
      </c>
      <c r="F3" s="4">
        <v>58.122608</v>
      </c>
      <c r="G3" s="2">
        <v>9703700</v>
      </c>
      <c r="H3" s="4">
        <f t="shared" ref="H3:H66" si="3">(G3/1000000)</f>
        <v>9.7036999999999995</v>
      </c>
      <c r="I3" s="10">
        <f t="shared" ref="I3:I66" si="4">(E3-E2)</f>
        <v>-0.15999999999999659</v>
      </c>
      <c r="J3" s="6" t="b">
        <f t="shared" si="0"/>
        <v>1</v>
      </c>
      <c r="K3" s="5">
        <f t="shared" ref="K3:K66" si="5">(E3-B3)/B3</f>
        <v>-1.6453978904399268E-2</v>
      </c>
      <c r="L3" s="5">
        <f t="shared" ref="L3:L66" si="6">(E3-C3)/C3</f>
        <v>-1.8102547770700576E-2</v>
      </c>
      <c r="M3" s="4">
        <f t="shared" ref="M3:M66" si="7">(E3-M2)*(2/($X$1+1))+M2</f>
        <v>58.780000333333334</v>
      </c>
      <c r="N3" s="4">
        <f t="shared" ref="N3:N66" si="8">(E3-N2)*(2/($X$2+1))+N2</f>
        <v>57.347391478260867</v>
      </c>
      <c r="O3" s="5">
        <f t="shared" ref="O3:O66" si="9">(M3-N3)/M3</f>
        <v>2.4372385963734904E-2</v>
      </c>
      <c r="P3" s="43">
        <f t="shared" si="1"/>
        <v>-1.1568600365381662E-2</v>
      </c>
      <c r="Q3" s="14"/>
      <c r="R3" s="13">
        <f t="shared" si="2"/>
        <v>1.4971072842400568E-2</v>
      </c>
      <c r="S3" s="20" t="b">
        <f t="shared" ref="S3:S66" si="10">(E3&lt;E2)</f>
        <v>1</v>
      </c>
      <c r="T3" s="13"/>
      <c r="U3" s="20"/>
      <c r="V3" s="13">
        <f>(M3-M2)/M2</f>
        <v>-6.8003513544145965E-4</v>
      </c>
      <c r="AA3" s="14" t="str">
        <f>notes!A2</f>
        <v>open-high can be large , but that doesn't signal shorting if the bar is below fast EMA</v>
      </c>
    </row>
    <row r="4" spans="1:27" x14ac:dyDescent="0.2">
      <c r="A4" s="1">
        <v>44886</v>
      </c>
      <c r="B4" s="4">
        <v>58.02</v>
      </c>
      <c r="C4" s="4">
        <v>58.02</v>
      </c>
      <c r="D4" s="4">
        <v>56.82</v>
      </c>
      <c r="E4" s="4">
        <v>57.16</v>
      </c>
      <c r="F4" s="4">
        <v>56.713692000000002</v>
      </c>
      <c r="G4" s="2">
        <v>9968400</v>
      </c>
      <c r="H4" s="4">
        <f t="shared" si="3"/>
        <v>9.9684000000000008</v>
      </c>
      <c r="I4" s="10">
        <f t="shared" si="4"/>
        <v>-1.4200020000000038</v>
      </c>
      <c r="J4" s="6" t="b">
        <f t="shared" si="0"/>
        <v>1</v>
      </c>
      <c r="K4" s="5">
        <f t="shared" si="5"/>
        <v>-1.482247500861783E-2</v>
      </c>
      <c r="L4" s="5">
        <f t="shared" si="6"/>
        <v>-1.482247500861783E-2</v>
      </c>
      <c r="M4" s="4">
        <f t="shared" si="7"/>
        <v>58.510000277777777</v>
      </c>
      <c r="N4" s="4">
        <f t="shared" si="8"/>
        <v>57.33109656710775</v>
      </c>
      <c r="O4" s="5">
        <f t="shared" si="9"/>
        <v>2.0148755854950455E-2</v>
      </c>
      <c r="P4" s="43">
        <f t="shared" si="1"/>
        <v>-2.8883956071687849E-2</v>
      </c>
      <c r="Q4" s="14"/>
      <c r="R4" s="13">
        <f t="shared" si="2"/>
        <v>-8.374641521987438E-3</v>
      </c>
      <c r="S4" s="20" t="b">
        <f t="shared" si="10"/>
        <v>1</v>
      </c>
      <c r="T4" s="13"/>
      <c r="U4" s="20"/>
      <c r="V4" s="13">
        <f t="shared" ref="V4:V67" si="11">(M4-M3)/M3</f>
        <v>-4.5934000344406744E-3</v>
      </c>
      <c r="AA4" s="14"/>
    </row>
    <row r="5" spans="1:27" x14ac:dyDescent="0.2">
      <c r="A5" s="1">
        <v>44887</v>
      </c>
      <c r="B5" s="4">
        <v>57.549999</v>
      </c>
      <c r="C5" s="4">
        <v>58.68</v>
      </c>
      <c r="D5" s="4">
        <v>56.98</v>
      </c>
      <c r="E5" s="4">
        <v>58.619999</v>
      </c>
      <c r="F5" s="4">
        <v>58.162289000000001</v>
      </c>
      <c r="G5" s="2">
        <v>8955700</v>
      </c>
      <c r="H5" s="4">
        <f t="shared" si="3"/>
        <v>8.9557000000000002</v>
      </c>
      <c r="I5" s="10">
        <f t="shared" si="4"/>
        <v>1.4599990000000034</v>
      </c>
      <c r="J5" s="6" t="b">
        <f t="shared" si="0"/>
        <v>0</v>
      </c>
      <c r="K5" s="5">
        <f t="shared" si="5"/>
        <v>1.8592528559383648E-2</v>
      </c>
      <c r="L5" s="5">
        <f t="shared" si="6"/>
        <v>-1.0225119291070168E-3</v>
      </c>
      <c r="M5" s="4">
        <f t="shared" si="7"/>
        <v>58.528333398148149</v>
      </c>
      <c r="N5" s="4">
        <f t="shared" si="8"/>
        <v>57.443175039533166</v>
      </c>
      <c r="O5" s="5">
        <f t="shared" si="9"/>
        <v>1.8540735667852068E-2</v>
      </c>
      <c r="P5" s="43">
        <f t="shared" si="1"/>
        <v>-2.6454424861466187E-2</v>
      </c>
      <c r="Q5" s="14"/>
      <c r="R5" s="13">
        <f t="shared" si="2"/>
        <v>2.5913364185532989E-3</v>
      </c>
      <c r="S5" s="20" t="b">
        <f t="shared" si="10"/>
        <v>0</v>
      </c>
      <c r="T5" s="13"/>
      <c r="U5" s="20"/>
      <c r="V5" s="13">
        <f t="shared" si="11"/>
        <v>3.1333311029455865E-4</v>
      </c>
      <c r="AA5" s="12" t="str">
        <f>notes!A4</f>
        <v>criteria to choose a stock</v>
      </c>
    </row>
    <row r="6" spans="1:27" x14ac:dyDescent="0.2">
      <c r="A6" s="1">
        <v>44888</v>
      </c>
      <c r="B6" s="4">
        <v>58.240001999999997</v>
      </c>
      <c r="C6" s="4">
        <v>59.060001</v>
      </c>
      <c r="D6" s="4">
        <v>57.75</v>
      </c>
      <c r="E6" s="4">
        <v>58.93</v>
      </c>
      <c r="F6" s="4">
        <v>58.469872000000002</v>
      </c>
      <c r="G6" s="2">
        <v>8996800</v>
      </c>
      <c r="H6" s="4">
        <f t="shared" si="3"/>
        <v>8.9968000000000004</v>
      </c>
      <c r="I6" s="10">
        <f t="shared" si="4"/>
        <v>0.31000099999999975</v>
      </c>
      <c r="J6" s="6" t="b">
        <f t="shared" si="0"/>
        <v>0</v>
      </c>
      <c r="K6" s="5">
        <f t="shared" si="5"/>
        <v>1.1847492725017469E-2</v>
      </c>
      <c r="L6" s="5">
        <f t="shared" si="6"/>
        <v>-2.2011682661502163E-3</v>
      </c>
      <c r="M6" s="4">
        <f t="shared" si="7"/>
        <v>58.595277831790128</v>
      </c>
      <c r="N6" s="4">
        <f t="shared" si="8"/>
        <v>57.572464166530281</v>
      </c>
      <c r="O6" s="5">
        <f t="shared" si="9"/>
        <v>1.7455564733322791E-2</v>
      </c>
      <c r="P6" s="43">
        <f t="shared" si="1"/>
        <v>-1.4425698845846805E-2</v>
      </c>
      <c r="Q6" s="14"/>
      <c r="R6" s="13">
        <f t="shared" si="2"/>
        <v>7.9310686015340026E-3</v>
      </c>
      <c r="S6" s="20" t="b">
        <f t="shared" si="10"/>
        <v>0</v>
      </c>
      <c r="T6" s="13">
        <f>(E6-E5)/E5</f>
        <v>5.2883146586201711E-3</v>
      </c>
      <c r="U6" s="20"/>
      <c r="V6" s="13">
        <f t="shared" si="11"/>
        <v>1.1437953168182437E-3</v>
      </c>
      <c r="AA6" s="14" t="str">
        <f>notes!A5</f>
        <v>1. low-fast ema %</v>
      </c>
    </row>
    <row r="7" spans="1:27" x14ac:dyDescent="0.2">
      <c r="A7" s="1">
        <v>44890</v>
      </c>
      <c r="B7" s="4">
        <v>58.669998</v>
      </c>
      <c r="C7" s="4">
        <v>59.130001</v>
      </c>
      <c r="D7" s="4">
        <v>58.389999000000003</v>
      </c>
      <c r="E7" s="4">
        <v>58.41</v>
      </c>
      <c r="F7" s="4">
        <v>57.95393</v>
      </c>
      <c r="G7" s="2">
        <v>4360500</v>
      </c>
      <c r="H7" s="4">
        <f t="shared" si="3"/>
        <v>4.3605</v>
      </c>
      <c r="I7" s="10">
        <f t="shared" si="4"/>
        <v>-0.52000000000000313</v>
      </c>
      <c r="J7" s="6" t="b">
        <f t="shared" si="0"/>
        <v>1</v>
      </c>
      <c r="K7" s="5">
        <f t="shared" si="5"/>
        <v>-4.4315324503676149E-3</v>
      </c>
      <c r="L7" s="5">
        <f t="shared" si="6"/>
        <v>-1.2176576827725801E-2</v>
      </c>
      <c r="M7" s="4">
        <f t="shared" si="7"/>
        <v>58.564398193158439</v>
      </c>
      <c r="N7" s="4">
        <f t="shared" si="8"/>
        <v>57.645293369440694</v>
      </c>
      <c r="O7" s="5">
        <f t="shared" si="9"/>
        <v>1.5693917329882446E-2</v>
      </c>
      <c r="P7" s="43">
        <f t="shared" si="1"/>
        <v>-2.9779046406867992E-3</v>
      </c>
      <c r="Q7" s="45"/>
      <c r="R7" s="13">
        <f t="shared" si="2"/>
        <v>9.6577925205698634E-3</v>
      </c>
      <c r="S7" s="20" t="b">
        <f t="shared" si="10"/>
        <v>1</v>
      </c>
      <c r="T7" s="13">
        <f>(E7-E6)/E6</f>
        <v>-8.8240285083998494E-3</v>
      </c>
      <c r="U7" s="20"/>
      <c r="V7" s="13">
        <f t="shared" si="11"/>
        <v>-5.2699875782370915E-4</v>
      </c>
      <c r="W7" s="22"/>
      <c r="X7" s="22"/>
      <c r="AA7" s="14" t="str">
        <f>notes!A6</f>
        <v>2. high-fast ema%</v>
      </c>
    </row>
    <row r="8" spans="1:27" x14ac:dyDescent="0.2">
      <c r="A8" s="1">
        <v>44893</v>
      </c>
      <c r="B8" s="4">
        <v>57.32</v>
      </c>
      <c r="C8" s="4">
        <v>57.759998000000003</v>
      </c>
      <c r="D8" s="4">
        <v>55.470001000000003</v>
      </c>
      <c r="E8" s="4">
        <v>55.75</v>
      </c>
      <c r="F8" s="4">
        <v>55.314700999999999</v>
      </c>
      <c r="G8" s="2">
        <v>15512600</v>
      </c>
      <c r="H8" s="4">
        <f t="shared" si="3"/>
        <v>15.512600000000001</v>
      </c>
      <c r="I8" s="10">
        <f t="shared" si="4"/>
        <v>-2.6599999999999966</v>
      </c>
      <c r="J8" s="6" t="b">
        <f t="shared" si="0"/>
        <v>1</v>
      </c>
      <c r="K8" s="5">
        <f t="shared" si="5"/>
        <v>-2.7390090718771812E-2</v>
      </c>
      <c r="L8" s="5">
        <f t="shared" si="6"/>
        <v>-3.479913555398674E-2</v>
      </c>
      <c r="M8" s="4">
        <f t="shared" si="7"/>
        <v>58.09533182763203</v>
      </c>
      <c r="N8" s="4">
        <f t="shared" si="8"/>
        <v>57.480485250358896</v>
      </c>
      <c r="O8" s="5">
        <f t="shared" si="9"/>
        <v>1.0583407615217255E-2</v>
      </c>
      <c r="P8" s="43">
        <f t="shared" si="1"/>
        <v>-4.5190047892683417E-2</v>
      </c>
      <c r="Q8" s="48"/>
      <c r="R8" s="13">
        <f t="shared" si="2"/>
        <v>-5.7721303430533387E-3</v>
      </c>
      <c r="S8" s="20" t="b">
        <f t="shared" si="10"/>
        <v>1</v>
      </c>
      <c r="T8" s="13">
        <f>(E8-E7)/E7</f>
        <v>-4.5540147235062431E-2</v>
      </c>
      <c r="U8" s="20"/>
      <c r="V8" s="13">
        <f t="shared" si="11"/>
        <v>-8.0094115195946097E-3</v>
      </c>
      <c r="W8" s="22"/>
      <c r="X8" s="22"/>
      <c r="AA8" s="14" t="str">
        <f>notes!A7</f>
        <v>3. high - close % -  shows if the close fell from high</v>
      </c>
    </row>
    <row r="9" spans="1:27" x14ac:dyDescent="0.2">
      <c r="A9" s="1">
        <v>44894</v>
      </c>
      <c r="B9" s="4">
        <v>55.709999000000003</v>
      </c>
      <c r="C9" s="4">
        <v>56.52</v>
      </c>
      <c r="D9" s="4">
        <v>54.77</v>
      </c>
      <c r="E9" s="4">
        <v>55.119999</v>
      </c>
      <c r="F9" s="4">
        <v>54.689616999999998</v>
      </c>
      <c r="G9" s="2">
        <v>12874200</v>
      </c>
      <c r="H9" s="4">
        <f t="shared" si="3"/>
        <v>12.8742</v>
      </c>
      <c r="I9" s="10">
        <f t="shared" si="4"/>
        <v>-0.63000100000000003</v>
      </c>
      <c r="J9" s="6" t="b">
        <f t="shared" si="0"/>
        <v>1</v>
      </c>
      <c r="K9" s="5">
        <f t="shared" si="5"/>
        <v>-1.0590558438171995E-2</v>
      </c>
      <c r="L9" s="5">
        <f t="shared" si="6"/>
        <v>-2.4770010615711307E-2</v>
      </c>
      <c r="M9" s="4">
        <f t="shared" si="7"/>
        <v>57.599443023026694</v>
      </c>
      <c r="N9" s="4">
        <f t="shared" si="8"/>
        <v>57.275225576414641</v>
      </c>
      <c r="O9" s="5">
        <f t="shared" si="9"/>
        <v>5.62882954410583E-3</v>
      </c>
      <c r="P9" s="43">
        <f t="shared" si="1"/>
        <v>-4.9122749709499043E-2</v>
      </c>
      <c r="Q9" s="48"/>
      <c r="R9" s="13">
        <f t="shared" si="2"/>
        <v>-1.8740511476737009E-2</v>
      </c>
      <c r="S9" s="20" t="b">
        <f t="shared" si="10"/>
        <v>1</v>
      </c>
      <c r="T9" s="13">
        <f>(E9-E8)/E8</f>
        <v>-1.1300466367713004E-2</v>
      </c>
      <c r="U9" s="20">
        <f>(E9-E6)/E6</f>
        <v>-6.4652995078907177E-2</v>
      </c>
      <c r="V9" s="13">
        <f t="shared" si="11"/>
        <v>-8.5357771270956947E-3</v>
      </c>
      <c r="W9" s="22"/>
      <c r="X9" s="22"/>
      <c r="AA9" s="14" t="str">
        <f>notes!A8</f>
        <v>4. ema difference %</v>
      </c>
    </row>
    <row r="10" spans="1:27" x14ac:dyDescent="0.2">
      <c r="A10" s="1">
        <v>44895</v>
      </c>
      <c r="B10" s="4">
        <v>53.580002</v>
      </c>
      <c r="C10" s="4">
        <v>57.68</v>
      </c>
      <c r="D10" s="4">
        <v>52.610000999999997</v>
      </c>
      <c r="E10" s="4">
        <v>57.650002000000001</v>
      </c>
      <c r="F10" s="4">
        <v>57.199863000000001</v>
      </c>
      <c r="G10" s="2">
        <v>31461400</v>
      </c>
      <c r="H10" s="4">
        <f t="shared" si="3"/>
        <v>31.461400000000001</v>
      </c>
      <c r="I10" s="10">
        <f t="shared" si="4"/>
        <v>2.5300030000000007</v>
      </c>
      <c r="J10" s="6" t="b">
        <f t="shared" si="0"/>
        <v>0</v>
      </c>
      <c r="K10" s="5">
        <f t="shared" si="5"/>
        <v>7.5961176709175945E-2</v>
      </c>
      <c r="L10" s="5">
        <f t="shared" si="6"/>
        <v>-5.2007628294034472E-4</v>
      </c>
      <c r="M10" s="4">
        <f t="shared" si="7"/>
        <v>57.60786951918891</v>
      </c>
      <c r="N10" s="4">
        <f t="shared" si="8"/>
        <v>57.307814830639458</v>
      </c>
      <c r="O10" s="5">
        <f t="shared" si="9"/>
        <v>5.2085711735877453E-3</v>
      </c>
      <c r="P10" s="43">
        <f t="shared" si="1"/>
        <v>-8.6756697668261218E-2</v>
      </c>
      <c r="Q10" s="14"/>
      <c r="R10" s="13">
        <f t="shared" si="2"/>
        <v>1.2520942262421934E-3</v>
      </c>
      <c r="S10" s="20" t="b">
        <f t="shared" si="10"/>
        <v>0</v>
      </c>
      <c r="T10" s="13"/>
      <c r="U10" s="20"/>
      <c r="V10" s="13">
        <f t="shared" si="11"/>
        <v>1.4629475078164686E-4</v>
      </c>
    </row>
    <row r="11" spans="1:27" x14ac:dyDescent="0.2">
      <c r="A11" s="1">
        <v>44896</v>
      </c>
      <c r="B11" s="4">
        <v>57.830002</v>
      </c>
      <c r="C11" s="4">
        <v>57.919998</v>
      </c>
      <c r="D11" s="4">
        <v>55.099997999999999</v>
      </c>
      <c r="E11" s="4">
        <v>55.490001999999997</v>
      </c>
      <c r="F11" s="4">
        <v>55.056731999999997</v>
      </c>
      <c r="G11" s="2">
        <v>21764200</v>
      </c>
      <c r="H11" s="4">
        <f t="shared" si="3"/>
        <v>21.764199999999999</v>
      </c>
      <c r="I11" s="10">
        <f t="shared" si="4"/>
        <v>-2.1600000000000037</v>
      </c>
      <c r="J11" s="6" t="b">
        <f t="shared" si="0"/>
        <v>1</v>
      </c>
      <c r="K11" s="5">
        <f t="shared" si="5"/>
        <v>-4.0463425887483168E-2</v>
      </c>
      <c r="L11" s="5">
        <f t="shared" si="6"/>
        <v>-4.1954352277429337E-2</v>
      </c>
      <c r="M11" s="4">
        <f t="shared" si="7"/>
        <v>57.25489159932409</v>
      </c>
      <c r="N11" s="4">
        <f t="shared" si="8"/>
        <v>57.149744149714287</v>
      </c>
      <c r="O11" s="5">
        <f t="shared" si="9"/>
        <v>1.8364797604654565E-3</v>
      </c>
      <c r="P11" s="43">
        <f t="shared" si="1"/>
        <v>-3.7636847073334243E-2</v>
      </c>
      <c r="Q11" s="14"/>
      <c r="R11" s="13">
        <f t="shared" si="2"/>
        <v>1.161658649762882E-2</v>
      </c>
      <c r="S11" s="20" t="b">
        <f t="shared" si="10"/>
        <v>1</v>
      </c>
      <c r="T11" s="13"/>
      <c r="U11" s="20"/>
      <c r="V11" s="13">
        <f t="shared" si="11"/>
        <v>-6.1272517593667425E-3</v>
      </c>
      <c r="AA11" s="12" t="str">
        <f>notes!A11</f>
        <v>notes about comment</v>
      </c>
    </row>
    <row r="12" spans="1:27" x14ac:dyDescent="0.2">
      <c r="A12" s="1">
        <v>44897</v>
      </c>
      <c r="B12" s="4">
        <v>54.34</v>
      </c>
      <c r="C12" s="4">
        <v>55.419998</v>
      </c>
      <c r="D12" s="4">
        <v>53.380001</v>
      </c>
      <c r="E12" s="4">
        <v>54.68</v>
      </c>
      <c r="F12" s="4">
        <v>54.253056000000001</v>
      </c>
      <c r="G12" s="2">
        <v>15946500</v>
      </c>
      <c r="H12" s="4">
        <f t="shared" si="3"/>
        <v>15.9465</v>
      </c>
      <c r="I12" s="10">
        <f t="shared" si="4"/>
        <v>-0.81000199999999722</v>
      </c>
      <c r="J12" s="6" t="b">
        <f t="shared" si="0"/>
        <v>0</v>
      </c>
      <c r="K12" s="5">
        <f t="shared" si="5"/>
        <v>6.2569009937430307E-3</v>
      </c>
      <c r="L12" s="5">
        <f t="shared" si="6"/>
        <v>-1.335254468973456E-2</v>
      </c>
      <c r="M12" s="4">
        <f t="shared" si="7"/>
        <v>56.825742999436741</v>
      </c>
      <c r="N12" s="4">
        <f t="shared" si="8"/>
        <v>56.934983788869566</v>
      </c>
      <c r="O12" s="5">
        <f t="shared" si="9"/>
        <v>-1.9223820695825741E-3</v>
      </c>
      <c r="P12" s="43">
        <f t="shared" si="1"/>
        <v>-6.0636989814121668E-2</v>
      </c>
      <c r="Q12" s="14"/>
      <c r="R12" s="13">
        <f t="shared" si="2"/>
        <v>-2.473781996041258E-2</v>
      </c>
      <c r="S12" s="20" t="b">
        <f t="shared" si="10"/>
        <v>1</v>
      </c>
      <c r="T12" s="13"/>
      <c r="U12" s="20"/>
      <c r="V12" s="13">
        <f t="shared" si="11"/>
        <v>-7.4954049846181975E-3</v>
      </c>
      <c r="AA12" s="14" t="str">
        <f>notes!A12</f>
        <v>correction means the price touched fast ema</v>
      </c>
    </row>
    <row r="13" spans="1:27" x14ac:dyDescent="0.2">
      <c r="A13" s="1">
        <v>44900</v>
      </c>
      <c r="B13" s="4">
        <v>54.369999</v>
      </c>
      <c r="C13" s="4">
        <v>55.27</v>
      </c>
      <c r="D13" s="4">
        <v>53.700001</v>
      </c>
      <c r="E13" s="4">
        <v>54.040000999999997</v>
      </c>
      <c r="F13" s="4">
        <v>53.618057</v>
      </c>
      <c r="G13" s="2">
        <v>13806900</v>
      </c>
      <c r="H13" s="4">
        <f t="shared" si="3"/>
        <v>13.806900000000001</v>
      </c>
      <c r="I13" s="10">
        <f t="shared" si="4"/>
        <v>-0.63999900000000309</v>
      </c>
      <c r="J13" s="6" t="b">
        <f t="shared" si="0"/>
        <v>1</v>
      </c>
      <c r="K13" s="5">
        <f t="shared" si="5"/>
        <v>-6.069486960998534E-3</v>
      </c>
      <c r="L13" s="5">
        <f t="shared" si="6"/>
        <v>-2.2254369459019475E-2</v>
      </c>
      <c r="M13" s="4">
        <f t="shared" si="7"/>
        <v>56.36145266619728</v>
      </c>
      <c r="N13" s="4">
        <f t="shared" si="8"/>
        <v>56.683246155054817</v>
      </c>
      <c r="O13" s="5">
        <f t="shared" si="9"/>
        <v>-5.7094605201780469E-3</v>
      </c>
      <c r="P13" s="43">
        <f t="shared" si="1"/>
        <v>-4.7221133244379321E-2</v>
      </c>
      <c r="Q13" s="14"/>
      <c r="R13" s="13">
        <f t="shared" si="2"/>
        <v>-1.9365233054964796E-2</v>
      </c>
      <c r="S13" s="20" t="b">
        <f t="shared" si="10"/>
        <v>1</v>
      </c>
      <c r="T13" s="13"/>
      <c r="U13" s="20"/>
      <c r="V13" s="13">
        <f t="shared" si="11"/>
        <v>-8.1704225714050588E-3</v>
      </c>
      <c r="AA13" s="14"/>
    </row>
    <row r="14" spans="1:27" x14ac:dyDescent="0.2">
      <c r="A14" s="1">
        <v>44901</v>
      </c>
      <c r="B14" s="4">
        <v>53.860000999999997</v>
      </c>
      <c r="C14" s="4">
        <v>54.630001</v>
      </c>
      <c r="D14" s="4">
        <v>53.240001999999997</v>
      </c>
      <c r="E14" s="4">
        <v>53.68</v>
      </c>
      <c r="F14" s="4">
        <v>53.260863999999998</v>
      </c>
      <c r="G14" s="2">
        <v>17988000</v>
      </c>
      <c r="H14" s="4">
        <f t="shared" si="3"/>
        <v>17.988</v>
      </c>
      <c r="I14" s="10">
        <f t="shared" si="4"/>
        <v>-0.36000099999999691</v>
      </c>
      <c r="J14" s="6" t="b">
        <f t="shared" si="0"/>
        <v>1</v>
      </c>
      <c r="K14" s="5">
        <f t="shared" si="5"/>
        <v>-3.3420162766056613E-3</v>
      </c>
      <c r="L14" s="5">
        <f t="shared" si="6"/>
        <v>-1.73897305987602E-2</v>
      </c>
      <c r="M14" s="4">
        <f t="shared" si="7"/>
        <v>55.914543888497732</v>
      </c>
      <c r="N14" s="4">
        <f t="shared" si="8"/>
        <v>56.422094315484834</v>
      </c>
      <c r="O14" s="5">
        <f t="shared" si="9"/>
        <v>-9.0772523871291179E-3</v>
      </c>
      <c r="P14" s="43">
        <f t="shared" si="1"/>
        <v>-4.7832669328952887E-2</v>
      </c>
      <c r="Q14" s="14"/>
      <c r="R14" s="13">
        <f t="shared" si="2"/>
        <v>-2.2973323202981143E-2</v>
      </c>
      <c r="S14" s="20" t="b">
        <f t="shared" si="10"/>
        <v>1</v>
      </c>
      <c r="T14" s="13">
        <f>(E14-E13)/E13</f>
        <v>-6.6617504318698464E-3</v>
      </c>
      <c r="U14" s="20"/>
      <c r="V14" s="13">
        <f t="shared" si="11"/>
        <v>-7.929333907455885E-3</v>
      </c>
    </row>
    <row r="15" spans="1:27" x14ac:dyDescent="0.2">
      <c r="A15" s="1">
        <v>44902</v>
      </c>
      <c r="B15" s="4">
        <v>53.119999</v>
      </c>
      <c r="C15" s="4">
        <v>54.240001999999997</v>
      </c>
      <c r="D15" s="4">
        <v>52.439999</v>
      </c>
      <c r="E15" s="4">
        <v>53.82</v>
      </c>
      <c r="F15" s="4">
        <v>53.399773000000003</v>
      </c>
      <c r="G15" s="2">
        <v>11367300</v>
      </c>
      <c r="H15" s="4">
        <f t="shared" si="3"/>
        <v>11.3673</v>
      </c>
      <c r="I15" s="10">
        <f t="shared" si="4"/>
        <v>0.14000000000000057</v>
      </c>
      <c r="J15" s="6" t="b">
        <f t="shared" si="0"/>
        <v>0</v>
      </c>
      <c r="K15" s="5">
        <f t="shared" si="5"/>
        <v>1.3177729916749439E-2</v>
      </c>
      <c r="L15" s="5">
        <f t="shared" si="6"/>
        <v>-7.7433994194911109E-3</v>
      </c>
      <c r="M15" s="4">
        <f t="shared" si="7"/>
        <v>55.565453240414776</v>
      </c>
      <c r="N15" s="4">
        <f t="shared" si="8"/>
        <v>56.195825244573108</v>
      </c>
      <c r="O15" s="5">
        <f t="shared" si="9"/>
        <v>-1.1344674926539415E-2</v>
      </c>
      <c r="P15" s="43">
        <f t="shared" si="1"/>
        <v>-5.624815525020354E-2</v>
      </c>
      <c r="Q15" s="14"/>
      <c r="R15" s="13">
        <f t="shared" si="2"/>
        <v>-2.3853872561426889E-2</v>
      </c>
      <c r="S15" s="20" t="b">
        <f t="shared" si="10"/>
        <v>0</v>
      </c>
      <c r="T15" s="13">
        <f>(E15-E14)/E14</f>
        <v>2.6080476900149138E-3</v>
      </c>
      <c r="U15" s="20"/>
      <c r="V15" s="13">
        <f t="shared" si="11"/>
        <v>-6.2432888441171473E-3</v>
      </c>
      <c r="AA15" s="12" t="str">
        <f>notes!A15</f>
        <v>notes about taking a PE position</v>
      </c>
    </row>
    <row r="16" spans="1:27" x14ac:dyDescent="0.2">
      <c r="A16" s="1">
        <v>44903</v>
      </c>
      <c r="B16" s="4">
        <v>54.560001</v>
      </c>
      <c r="C16" s="4">
        <v>55.700001</v>
      </c>
      <c r="D16" s="4">
        <v>54.049999</v>
      </c>
      <c r="E16" s="4">
        <v>55.200001</v>
      </c>
      <c r="F16" s="4">
        <v>54.768996999999999</v>
      </c>
      <c r="G16" s="2">
        <v>13609100</v>
      </c>
      <c r="H16" s="4">
        <f t="shared" si="3"/>
        <v>13.6091</v>
      </c>
      <c r="I16" s="10">
        <f t="shared" si="4"/>
        <v>1.380001</v>
      </c>
      <c r="J16" s="6" t="b">
        <f t="shared" si="0"/>
        <v>0</v>
      </c>
      <c r="K16" s="5">
        <f t="shared" si="5"/>
        <v>1.1730205063595959E-2</v>
      </c>
      <c r="L16" s="5">
        <f t="shared" si="6"/>
        <v>-8.9766605210653411E-3</v>
      </c>
      <c r="M16" s="4">
        <f t="shared" si="7"/>
        <v>55.504544533678981</v>
      </c>
      <c r="N16" s="4">
        <f t="shared" si="8"/>
        <v>56.109231832001534</v>
      </c>
      <c r="O16" s="5">
        <f t="shared" si="9"/>
        <v>-1.0894374567034619E-2</v>
      </c>
      <c r="P16" s="43">
        <f t="shared" si="1"/>
        <v>-2.6205881804802381E-2</v>
      </c>
      <c r="Q16" s="14"/>
      <c r="R16" s="13">
        <f t="shared" si="2"/>
        <v>3.5214497833131551E-3</v>
      </c>
      <c r="S16" s="20" t="b">
        <f t="shared" si="10"/>
        <v>0</v>
      </c>
      <c r="T16" s="13"/>
      <c r="U16" s="20"/>
      <c r="V16" s="13">
        <f t="shared" si="11"/>
        <v>-1.0961614309571333E-3</v>
      </c>
      <c r="AA16" s="14" t="str">
        <f>notes!A16</f>
        <v>when price is going down, open to close on daily bars should also be considered.</v>
      </c>
    </row>
    <row r="17" spans="1:27" x14ac:dyDescent="0.2">
      <c r="A17" s="1">
        <v>44904</v>
      </c>
      <c r="B17" s="4">
        <v>54.68</v>
      </c>
      <c r="C17" s="4">
        <v>55.860000999999997</v>
      </c>
      <c r="D17" s="4">
        <v>54.52</v>
      </c>
      <c r="E17" s="4">
        <v>54.869999</v>
      </c>
      <c r="F17" s="4">
        <v>54.441569999999999</v>
      </c>
      <c r="G17" s="2">
        <v>9932200</v>
      </c>
      <c r="H17" s="4">
        <f t="shared" si="3"/>
        <v>9.9321999999999999</v>
      </c>
      <c r="I17" s="10">
        <f t="shared" si="4"/>
        <v>-0.33000200000000035</v>
      </c>
      <c r="J17" s="6" t="b">
        <f t="shared" si="0"/>
        <v>1</v>
      </c>
      <c r="K17" s="5">
        <f t="shared" si="5"/>
        <v>3.4747439648866178E-3</v>
      </c>
      <c r="L17" s="5">
        <f t="shared" si="6"/>
        <v>-1.7722914111655618E-2</v>
      </c>
      <c r="M17" s="4">
        <f t="shared" si="7"/>
        <v>55.398786944732485</v>
      </c>
      <c r="N17" s="4">
        <f t="shared" si="8"/>
        <v>56.001472455305745</v>
      </c>
      <c r="O17" s="5">
        <f t="shared" si="9"/>
        <v>-1.0879038040571479E-2</v>
      </c>
      <c r="P17" s="43">
        <f t="shared" si="1"/>
        <v>-1.586292756932001E-2</v>
      </c>
      <c r="Q17" s="14"/>
      <c r="R17" s="13">
        <f t="shared" si="2"/>
        <v>8.3253457467874284E-3</v>
      </c>
      <c r="S17" s="20" t="b">
        <f t="shared" si="10"/>
        <v>1</v>
      </c>
      <c r="T17" s="13"/>
      <c r="U17" s="20"/>
      <c r="V17" s="13">
        <f t="shared" si="11"/>
        <v>-1.9053861235150613E-3</v>
      </c>
      <c r="AA17" s="14" t="str">
        <f>notes!A17</f>
        <v>also, it might be a good idea to enter the downtrend, when EMA- high %age is not very high, and exit once it reaches &gt; 6-7%</v>
      </c>
    </row>
    <row r="18" spans="1:27" x14ac:dyDescent="0.2">
      <c r="A18" s="1">
        <v>44907</v>
      </c>
      <c r="B18" s="4">
        <v>53.52</v>
      </c>
      <c r="C18" s="4">
        <v>55.380001</v>
      </c>
      <c r="D18" s="4">
        <v>53.34</v>
      </c>
      <c r="E18" s="4">
        <v>55.349997999999999</v>
      </c>
      <c r="F18" s="4">
        <v>54.917819999999999</v>
      </c>
      <c r="G18" s="2">
        <v>13250600</v>
      </c>
      <c r="H18" s="4">
        <f t="shared" si="3"/>
        <v>13.2506</v>
      </c>
      <c r="I18" s="10">
        <f t="shared" si="4"/>
        <v>0.4799989999999994</v>
      </c>
      <c r="J18" s="6" t="b">
        <f t="shared" si="0"/>
        <v>0</v>
      </c>
      <c r="K18" s="5">
        <f t="shared" si="5"/>
        <v>3.4192787742899779E-2</v>
      </c>
      <c r="L18" s="5">
        <f t="shared" si="6"/>
        <v>-5.4176597071568615E-4</v>
      </c>
      <c r="M18" s="4">
        <f t="shared" si="7"/>
        <v>55.390655453943737</v>
      </c>
      <c r="N18" s="4">
        <f t="shared" si="8"/>
        <v>55.944822502670462</v>
      </c>
      <c r="O18" s="5">
        <f t="shared" si="9"/>
        <v>-1.0004702854392193E-2</v>
      </c>
      <c r="P18" s="43">
        <f t="shared" si="1"/>
        <v>-3.7021686007106626E-2</v>
      </c>
      <c r="Q18" s="14"/>
      <c r="R18" s="13">
        <f t="shared" si="2"/>
        <v>-1.9235110789753184E-4</v>
      </c>
      <c r="S18" s="20" t="b">
        <f t="shared" si="10"/>
        <v>0</v>
      </c>
      <c r="T18" s="13"/>
      <c r="U18" s="20"/>
      <c r="V18" s="13">
        <f t="shared" si="11"/>
        <v>-1.4678102603331522E-4</v>
      </c>
      <c r="AA18" s="14">
        <f>notes!A18</f>
        <v>0</v>
      </c>
    </row>
    <row r="19" spans="1:27" x14ac:dyDescent="0.2">
      <c r="A19" s="1">
        <v>44908</v>
      </c>
      <c r="B19" s="4">
        <v>57.189999</v>
      </c>
      <c r="C19" s="4">
        <v>57.889999000000003</v>
      </c>
      <c r="D19" s="4">
        <v>54.650002000000001</v>
      </c>
      <c r="E19" s="4">
        <v>55.240001999999997</v>
      </c>
      <c r="F19" s="4">
        <v>54.808684999999997</v>
      </c>
      <c r="G19" s="2">
        <v>14210500</v>
      </c>
      <c r="H19" s="4">
        <f t="shared" si="3"/>
        <v>14.2105</v>
      </c>
      <c r="I19" s="10">
        <f t="shared" si="4"/>
        <v>-0.10999600000000243</v>
      </c>
      <c r="J19" s="6" t="b">
        <f t="shared" si="0"/>
        <v>1</v>
      </c>
      <c r="K19" s="5">
        <f t="shared" si="5"/>
        <v>-3.4096818221661503E-2</v>
      </c>
      <c r="L19" s="5">
        <f t="shared" si="6"/>
        <v>-4.5776421588813745E-2</v>
      </c>
      <c r="M19" s="4">
        <f t="shared" si="7"/>
        <v>55.365546544953112</v>
      </c>
      <c r="N19" s="4">
        <f t="shared" si="8"/>
        <v>55.88353376330781</v>
      </c>
      <c r="O19" s="5">
        <f t="shared" si="9"/>
        <v>-9.3557681749628675E-3</v>
      </c>
      <c r="P19" s="43">
        <f t="shared" si="1"/>
        <v>-1.2924003998987662E-2</v>
      </c>
      <c r="Q19" s="14"/>
      <c r="R19" s="13">
        <f t="shared" si="2"/>
        <v>4.559609021464648E-2</v>
      </c>
      <c r="S19" s="20" t="b">
        <f t="shared" si="10"/>
        <v>1</v>
      </c>
      <c r="T19" s="13">
        <f>(E19-E18)/E18</f>
        <v>-1.9872810112839105E-3</v>
      </c>
      <c r="U19" s="20"/>
      <c r="V19" s="13">
        <f t="shared" si="11"/>
        <v>-4.5330586512921895E-4</v>
      </c>
    </row>
    <row r="20" spans="1:27" x14ac:dyDescent="0.2">
      <c r="A20" s="1">
        <v>44909</v>
      </c>
      <c r="B20" s="4">
        <v>55.240001999999997</v>
      </c>
      <c r="C20" s="4">
        <v>56.099997999999999</v>
      </c>
      <c r="D20" s="4">
        <v>54.060001</v>
      </c>
      <c r="E20" s="4">
        <v>54.59</v>
      </c>
      <c r="F20" s="4">
        <v>54.163761000000001</v>
      </c>
      <c r="G20" s="2">
        <v>11235300</v>
      </c>
      <c r="H20" s="4">
        <f t="shared" si="3"/>
        <v>11.235300000000001</v>
      </c>
      <c r="I20" s="10">
        <f t="shared" si="4"/>
        <v>-0.65000199999999353</v>
      </c>
      <c r="J20" s="6" t="b">
        <f t="shared" si="0"/>
        <v>1</v>
      </c>
      <c r="K20" s="5">
        <f t="shared" si="5"/>
        <v>-1.1766871405978471E-2</v>
      </c>
      <c r="L20" s="5">
        <f t="shared" si="6"/>
        <v>-2.691618634282297E-2</v>
      </c>
      <c r="M20" s="4">
        <f t="shared" si="7"/>
        <v>55.236288787460929</v>
      </c>
      <c r="N20" s="4">
        <f t="shared" si="8"/>
        <v>55.771052566498433</v>
      </c>
      <c r="O20" s="5">
        <f t="shared" si="9"/>
        <v>-9.6813850238052224E-3</v>
      </c>
      <c r="P20" s="43">
        <f t="shared" si="1"/>
        <v>-2.12955615462702E-2</v>
      </c>
      <c r="Q20" s="14"/>
      <c r="R20" s="13">
        <f t="shared" si="2"/>
        <v>1.5636626418955569E-2</v>
      </c>
      <c r="S20" s="20" t="b">
        <f t="shared" si="10"/>
        <v>1</v>
      </c>
      <c r="T20" s="13">
        <f>(E20-E19)/E19</f>
        <v>-1.1766871405978471E-2</v>
      </c>
      <c r="U20" s="20"/>
      <c r="V20" s="13">
        <f t="shared" si="11"/>
        <v>-2.3346244290614014E-3</v>
      </c>
    </row>
    <row r="21" spans="1:27" x14ac:dyDescent="0.2">
      <c r="A21" s="1">
        <v>44910</v>
      </c>
      <c r="B21" s="4">
        <v>53.560001</v>
      </c>
      <c r="C21" s="4">
        <v>53.720001000000003</v>
      </c>
      <c r="D21" s="4">
        <v>51.849997999999999</v>
      </c>
      <c r="E21" s="4">
        <v>52.040000999999997</v>
      </c>
      <c r="F21" s="4">
        <v>51.633667000000003</v>
      </c>
      <c r="G21" s="2">
        <v>17785000</v>
      </c>
      <c r="H21" s="4">
        <f t="shared" si="3"/>
        <v>17.785</v>
      </c>
      <c r="I21" s="10">
        <f t="shared" si="4"/>
        <v>-2.5499990000000068</v>
      </c>
      <c r="J21" s="6" t="b">
        <f t="shared" si="0"/>
        <v>1</v>
      </c>
      <c r="K21" s="5">
        <f t="shared" si="5"/>
        <v>-2.8379387072827035E-2</v>
      </c>
      <c r="L21" s="5">
        <f t="shared" si="6"/>
        <v>-3.1273268219038322E-2</v>
      </c>
      <c r="M21" s="4">
        <f t="shared" si="7"/>
        <v>54.703574156217442</v>
      </c>
      <c r="N21" s="4">
        <f t="shared" si="8"/>
        <v>55.446613299846398</v>
      </c>
      <c r="O21" s="5">
        <f t="shared" si="9"/>
        <v>-1.3583009064582371E-2</v>
      </c>
      <c r="P21" s="43">
        <f t="shared" si="1"/>
        <v>-5.2164345753139676E-2</v>
      </c>
      <c r="Q21" s="14"/>
      <c r="R21" s="13">
        <f t="shared" si="2"/>
        <v>-1.7980052882991537E-2</v>
      </c>
      <c r="S21" s="20" t="b">
        <f t="shared" si="10"/>
        <v>1</v>
      </c>
      <c r="T21" s="13">
        <f>(E21-E20)/E20</f>
        <v>-4.6711833669170297E-2</v>
      </c>
      <c r="U21" s="20">
        <f>(E21-E19)/E19</f>
        <v>-5.792905293522619E-2</v>
      </c>
      <c r="V21" s="13">
        <f t="shared" si="11"/>
        <v>-9.6442871694960193E-3</v>
      </c>
      <c r="AA21" t="s">
        <v>70</v>
      </c>
    </row>
    <row r="22" spans="1:27" x14ac:dyDescent="0.2">
      <c r="A22" s="1">
        <v>44911</v>
      </c>
      <c r="B22" s="4">
        <v>51.740001999999997</v>
      </c>
      <c r="C22" s="4">
        <v>52.540000999999997</v>
      </c>
      <c r="D22" s="4">
        <v>51.619999</v>
      </c>
      <c r="E22" s="4">
        <v>52.07</v>
      </c>
      <c r="F22" s="4">
        <v>51.663432999999998</v>
      </c>
      <c r="G22" s="2">
        <v>22951400</v>
      </c>
      <c r="H22" s="4">
        <f t="shared" si="3"/>
        <v>22.9514</v>
      </c>
      <c r="I22" s="10">
        <f t="shared" si="4"/>
        <v>2.9999000000003662E-2</v>
      </c>
      <c r="J22" s="6" t="b">
        <f t="shared" si="0"/>
        <v>1</v>
      </c>
      <c r="K22" s="5">
        <f t="shared" si="5"/>
        <v>6.3780051651332248E-3</v>
      </c>
      <c r="L22" s="5">
        <f t="shared" si="6"/>
        <v>-8.945584146448653E-3</v>
      </c>
      <c r="M22" s="4">
        <f t="shared" si="7"/>
        <v>54.264645130181201</v>
      </c>
      <c r="N22" s="4">
        <f t="shared" si="8"/>
        <v>55.152994752033671</v>
      </c>
      <c r="O22" s="5">
        <f t="shared" si="9"/>
        <v>-1.63706888660437E-2</v>
      </c>
      <c r="P22" s="43">
        <f t="shared" si="1"/>
        <v>-4.8736080809828927E-2</v>
      </c>
      <c r="Q22" s="14"/>
      <c r="R22" s="13">
        <f t="shared" si="2"/>
        <v>-3.1782095433293127E-2</v>
      </c>
      <c r="S22" s="20" t="b">
        <f t="shared" si="10"/>
        <v>0</v>
      </c>
      <c r="T22" s="13"/>
      <c r="U22" s="20"/>
      <c r="V22" s="13">
        <f t="shared" si="11"/>
        <v>-8.0237723550345783E-3</v>
      </c>
    </row>
    <row r="23" spans="1:27" x14ac:dyDescent="0.2">
      <c r="A23" s="1">
        <v>44914</v>
      </c>
      <c r="B23" s="4">
        <v>52.169998</v>
      </c>
      <c r="C23" s="4">
        <v>52.290000999999997</v>
      </c>
      <c r="D23" s="4">
        <v>51.099997999999999</v>
      </c>
      <c r="E23" s="4">
        <v>51.720001000000003</v>
      </c>
      <c r="F23" s="4">
        <v>51.31617</v>
      </c>
      <c r="G23" s="2">
        <v>16470000</v>
      </c>
      <c r="H23" s="4">
        <f t="shared" si="3"/>
        <v>16.47</v>
      </c>
      <c r="I23" s="10">
        <f t="shared" si="4"/>
        <v>-0.34999899999999684</v>
      </c>
      <c r="J23" s="6" t="b">
        <f t="shared" si="0"/>
        <v>0</v>
      </c>
      <c r="K23" s="5">
        <f t="shared" si="5"/>
        <v>-8.6255897498787749E-3</v>
      </c>
      <c r="L23" s="5">
        <f t="shared" si="6"/>
        <v>-1.0900745632037629E-2</v>
      </c>
      <c r="M23" s="4">
        <f t="shared" si="7"/>
        <v>53.840537775150999</v>
      </c>
      <c r="N23" s="4">
        <f t="shared" si="8"/>
        <v>54.854473556204653</v>
      </c>
      <c r="O23" s="5">
        <f t="shared" si="9"/>
        <v>-1.8832200103350662E-2</v>
      </c>
      <c r="P23" s="43">
        <f t="shared" si="1"/>
        <v>-5.0901047582326338E-2</v>
      </c>
      <c r="Q23" s="14"/>
      <c r="R23" s="13">
        <f t="shared" si="2"/>
        <v>-2.8798686625797799E-2</v>
      </c>
      <c r="S23" s="20" t="b">
        <f t="shared" si="10"/>
        <v>1</v>
      </c>
      <c r="T23" s="13"/>
      <c r="U23" s="20"/>
      <c r="V23" s="13">
        <f t="shared" si="11"/>
        <v>-7.8155372436835412E-3</v>
      </c>
    </row>
    <row r="24" spans="1:27" x14ac:dyDescent="0.2">
      <c r="A24" s="1">
        <v>44915</v>
      </c>
      <c r="B24" s="4">
        <v>51.34</v>
      </c>
      <c r="C24" s="4">
        <v>51.970001000000003</v>
      </c>
      <c r="D24" s="4">
        <v>50.450001</v>
      </c>
      <c r="E24" s="4">
        <v>50.68</v>
      </c>
      <c r="F24" s="4">
        <v>50.284289999999999</v>
      </c>
      <c r="G24" s="2">
        <v>16942000</v>
      </c>
      <c r="H24" s="4">
        <f t="shared" si="3"/>
        <v>16.942</v>
      </c>
      <c r="I24" s="10">
        <f t="shared" si="4"/>
        <v>-1.0400010000000037</v>
      </c>
      <c r="J24" s="6" t="b">
        <f t="shared" si="0"/>
        <v>1</v>
      </c>
      <c r="K24" s="5">
        <f t="shared" si="5"/>
        <v>-1.2855473315153947E-2</v>
      </c>
      <c r="L24" s="5">
        <f t="shared" si="6"/>
        <v>-2.4822031463882475E-2</v>
      </c>
      <c r="M24" s="4">
        <f t="shared" si="7"/>
        <v>53.313781479292501</v>
      </c>
      <c r="N24" s="4">
        <f t="shared" si="8"/>
        <v>54.491475855665115</v>
      </c>
      <c r="O24" s="5">
        <f t="shared" si="9"/>
        <v>-2.2089867642009969E-2</v>
      </c>
      <c r="P24" s="43">
        <f t="shared" si="1"/>
        <v>-5.3715575969879685E-2</v>
      </c>
      <c r="Q24" s="14"/>
      <c r="R24" s="13">
        <f t="shared" si="2"/>
        <v>-2.5205124116255626E-2</v>
      </c>
      <c r="S24" s="20" t="b">
        <f t="shared" si="10"/>
        <v>1</v>
      </c>
      <c r="T24" s="13">
        <f>(E24-E23)/E23</f>
        <v>-2.0108294274781696E-2</v>
      </c>
      <c r="U24" s="20"/>
      <c r="V24" s="13">
        <f t="shared" si="11"/>
        <v>-9.7836373414087827E-3</v>
      </c>
    </row>
    <row r="25" spans="1:27" x14ac:dyDescent="0.2">
      <c r="A25" s="1">
        <v>44916</v>
      </c>
      <c r="B25" s="4">
        <v>50.93</v>
      </c>
      <c r="C25" s="4">
        <v>51.75</v>
      </c>
      <c r="D25" s="4">
        <v>50.75</v>
      </c>
      <c r="E25" s="4">
        <v>51.189999</v>
      </c>
      <c r="F25" s="4">
        <v>50.790301999999997</v>
      </c>
      <c r="G25" s="2">
        <v>20400800</v>
      </c>
      <c r="H25" s="4">
        <f t="shared" si="3"/>
        <v>20.4008</v>
      </c>
      <c r="I25" s="10">
        <f t="shared" si="4"/>
        <v>0.50999900000000054</v>
      </c>
      <c r="J25" s="6" t="b">
        <f t="shared" si="0"/>
        <v>1</v>
      </c>
      <c r="K25" s="5">
        <f t="shared" si="5"/>
        <v>5.1050265069703619E-3</v>
      </c>
      <c r="L25" s="5">
        <f t="shared" si="6"/>
        <v>-1.0821275362318836E-2</v>
      </c>
      <c r="M25" s="4">
        <f t="shared" si="7"/>
        <v>52.959817732743751</v>
      </c>
      <c r="N25" s="4">
        <f t="shared" si="8"/>
        <v>54.204390911694233</v>
      </c>
      <c r="O25" s="5">
        <f t="shared" si="9"/>
        <v>-2.3500329726040447E-2</v>
      </c>
      <c r="P25" s="43">
        <f t="shared" si="1"/>
        <v>-4.1726309253845399E-2</v>
      </c>
      <c r="Q25" s="14"/>
      <c r="R25" s="13">
        <f t="shared" si="2"/>
        <v>-2.284406904209851E-2</v>
      </c>
      <c r="S25" s="20" t="b">
        <f t="shared" si="10"/>
        <v>0</v>
      </c>
      <c r="T25" s="13">
        <f>(E25-E24)/E24</f>
        <v>1.0063121546961337E-2</v>
      </c>
      <c r="U25" s="20"/>
      <c r="V25" s="13">
        <f t="shared" si="11"/>
        <v>-6.6392541802016529E-3</v>
      </c>
    </row>
    <row r="26" spans="1:27" x14ac:dyDescent="0.2">
      <c r="A26" s="1">
        <v>44917</v>
      </c>
      <c r="B26" s="4">
        <v>49.5</v>
      </c>
      <c r="C26" s="4">
        <v>49.970001000000003</v>
      </c>
      <c r="D26" s="4">
        <v>48.43</v>
      </c>
      <c r="E26" s="4">
        <v>49.43</v>
      </c>
      <c r="F26" s="4">
        <v>49.044052000000001</v>
      </c>
      <c r="G26" s="2">
        <v>40959600</v>
      </c>
      <c r="H26" s="4">
        <f t="shared" si="3"/>
        <v>40.959600000000002</v>
      </c>
      <c r="I26" s="10">
        <f t="shared" si="4"/>
        <v>-1.7599990000000005</v>
      </c>
      <c r="J26" s="6" t="b">
        <f t="shared" si="0"/>
        <v>0</v>
      </c>
      <c r="K26" s="5">
        <f t="shared" si="5"/>
        <v>-1.4141414141414198E-3</v>
      </c>
      <c r="L26" s="5">
        <f t="shared" si="6"/>
        <v>-1.0806503686081648E-2</v>
      </c>
      <c r="M26" s="4">
        <f t="shared" si="7"/>
        <v>52.371514777286457</v>
      </c>
      <c r="N26" s="4">
        <f t="shared" si="8"/>
        <v>53.789226484590387</v>
      </c>
      <c r="O26" s="5">
        <f t="shared" si="9"/>
        <v>-2.7070282639958924E-2</v>
      </c>
      <c r="P26" s="43">
        <f t="shared" si="1"/>
        <v>-7.5260660189952977E-2</v>
      </c>
      <c r="Q26" s="14"/>
      <c r="R26" s="13">
        <f t="shared" si="2"/>
        <v>-4.5855343071497155E-2</v>
      </c>
      <c r="S26" s="20" t="b">
        <f t="shared" si="10"/>
        <v>1</v>
      </c>
      <c r="T26" s="13">
        <f>(E26-E25)/E25</f>
        <v>-3.4381696315329106E-2</v>
      </c>
      <c r="U26" s="20">
        <f>(E26-E24)/E24</f>
        <v>-2.4664561957379635E-2</v>
      </c>
      <c r="V26" s="13">
        <f t="shared" si="11"/>
        <v>-1.1108477722225261E-2</v>
      </c>
    </row>
    <row r="27" spans="1:27" x14ac:dyDescent="0.2">
      <c r="A27" s="1">
        <v>44918</v>
      </c>
      <c r="B27" s="4">
        <v>49</v>
      </c>
      <c r="C27" s="4">
        <v>50.549999</v>
      </c>
      <c r="D27" s="4">
        <v>48.990001999999997</v>
      </c>
      <c r="E27" s="4">
        <v>50.200001</v>
      </c>
      <c r="F27" s="4">
        <v>49.808036999999999</v>
      </c>
      <c r="G27" s="2">
        <v>17425700</v>
      </c>
      <c r="H27" s="4">
        <f t="shared" si="3"/>
        <v>17.425699999999999</v>
      </c>
      <c r="I27" s="10">
        <f t="shared" si="4"/>
        <v>0.7700010000000006</v>
      </c>
      <c r="J27" s="6" t="b">
        <f t="shared" si="0"/>
        <v>0</v>
      </c>
      <c r="K27" s="5">
        <f t="shared" si="5"/>
        <v>2.448981632653062E-2</v>
      </c>
      <c r="L27" s="5">
        <f t="shared" si="6"/>
        <v>-6.9237983565538621E-3</v>
      </c>
      <c r="M27" s="4">
        <f t="shared" si="7"/>
        <v>52.00959581440538</v>
      </c>
      <c r="N27" s="4">
        <f t="shared" si="8"/>
        <v>53.477119920712958</v>
      </c>
      <c r="O27" s="5">
        <f t="shared" si="9"/>
        <v>-2.8216410516712968E-2</v>
      </c>
      <c r="P27" s="43">
        <f t="shared" si="1"/>
        <v>-5.8058398015256821E-2</v>
      </c>
      <c r="Q27" s="14"/>
      <c r="R27" s="13">
        <f t="shared" si="2"/>
        <v>-2.8063990722287203E-2</v>
      </c>
      <c r="S27" s="20" t="b">
        <f t="shared" si="10"/>
        <v>0</v>
      </c>
      <c r="T27" s="13"/>
      <c r="U27" s="20"/>
      <c r="V27" s="13">
        <f t="shared" si="11"/>
        <v>-6.9106071195412823E-3</v>
      </c>
    </row>
    <row r="28" spans="1:27" x14ac:dyDescent="0.2">
      <c r="A28" s="1">
        <v>44922</v>
      </c>
      <c r="B28" s="4">
        <v>49.610000999999997</v>
      </c>
      <c r="C28" s="4">
        <v>50.310001</v>
      </c>
      <c r="D28" s="4">
        <v>48.52</v>
      </c>
      <c r="E28" s="4">
        <v>50.02</v>
      </c>
      <c r="F28" s="4">
        <v>49.629440000000002</v>
      </c>
      <c r="G28" s="2">
        <v>15159100</v>
      </c>
      <c r="H28" s="4">
        <f t="shared" si="3"/>
        <v>15.1591</v>
      </c>
      <c r="I28" s="10">
        <f t="shared" si="4"/>
        <v>-0.18000099999999719</v>
      </c>
      <c r="J28" s="6" t="b">
        <f t="shared" si="0"/>
        <v>0</v>
      </c>
      <c r="K28" s="5">
        <f t="shared" si="5"/>
        <v>8.264442486102877E-3</v>
      </c>
      <c r="L28" s="5">
        <f t="shared" si="6"/>
        <v>-5.7642813404038019E-3</v>
      </c>
      <c r="M28" s="4">
        <f t="shared" si="7"/>
        <v>51.677996512004484</v>
      </c>
      <c r="N28" s="4">
        <f t="shared" si="8"/>
        <v>53.1765007971727</v>
      </c>
      <c r="O28" s="5">
        <f t="shared" si="9"/>
        <v>-2.8996950081455329E-2</v>
      </c>
      <c r="P28" s="43">
        <f t="shared" si="1"/>
        <v>-6.1109112681465835E-2</v>
      </c>
      <c r="Q28" s="14"/>
      <c r="R28" s="13">
        <f t="shared" si="2"/>
        <v>-2.6471527619819912E-2</v>
      </c>
      <c r="S28" s="20" t="b">
        <f t="shared" si="10"/>
        <v>1</v>
      </c>
      <c r="T28" s="13"/>
      <c r="U28" s="20"/>
      <c r="V28" s="13">
        <f t="shared" si="11"/>
        <v>-6.3757331163310296E-3</v>
      </c>
    </row>
    <row r="29" spans="1:27" x14ac:dyDescent="0.2">
      <c r="A29" s="1">
        <v>44923</v>
      </c>
      <c r="B29" s="4">
        <v>49.84</v>
      </c>
      <c r="C29" s="4">
        <v>51.09</v>
      </c>
      <c r="D29" s="4">
        <v>48.830002</v>
      </c>
      <c r="E29" s="4">
        <v>49.119999</v>
      </c>
      <c r="F29" s="4">
        <v>48.736465000000003</v>
      </c>
      <c r="G29" s="2">
        <v>12518700</v>
      </c>
      <c r="H29" s="4">
        <f t="shared" si="3"/>
        <v>12.518700000000001</v>
      </c>
      <c r="I29" s="10">
        <f t="shared" si="4"/>
        <v>-0.90000100000000316</v>
      </c>
      <c r="J29" s="6" t="b">
        <f t="shared" si="0"/>
        <v>1</v>
      </c>
      <c r="K29" s="5">
        <f t="shared" si="5"/>
        <v>-1.4446247993579523E-2</v>
      </c>
      <c r="L29" s="5">
        <f t="shared" si="6"/>
        <v>-3.8559424544920791E-2</v>
      </c>
      <c r="M29" s="4">
        <f t="shared" si="7"/>
        <v>51.251663593337071</v>
      </c>
      <c r="N29" s="4">
        <f t="shared" si="8"/>
        <v>52.823761510462028</v>
      </c>
      <c r="O29" s="5">
        <f t="shared" si="9"/>
        <v>-3.0674085617961012E-2</v>
      </c>
      <c r="P29" s="43">
        <f t="shared" si="1"/>
        <v>-4.7250399763645846E-2</v>
      </c>
      <c r="Q29" s="14"/>
      <c r="R29" s="13">
        <f t="shared" si="2"/>
        <v>-3.154309187303811E-3</v>
      </c>
      <c r="S29" s="20" t="b">
        <f t="shared" si="10"/>
        <v>1</v>
      </c>
      <c r="T29" s="13"/>
      <c r="U29" s="20"/>
      <c r="V29" s="13">
        <f t="shared" si="11"/>
        <v>-8.2497958017466524E-3</v>
      </c>
    </row>
    <row r="30" spans="1:27" x14ac:dyDescent="0.2">
      <c r="A30" s="1">
        <v>44924</v>
      </c>
      <c r="B30" s="4">
        <v>49.400002000000001</v>
      </c>
      <c r="C30" s="4">
        <v>50.93</v>
      </c>
      <c r="D30" s="4">
        <v>49.34</v>
      </c>
      <c r="E30" s="4">
        <v>50.650002000000001</v>
      </c>
      <c r="F30" s="4">
        <v>50.254528000000001</v>
      </c>
      <c r="G30" s="2">
        <v>13204300</v>
      </c>
      <c r="H30" s="4">
        <f t="shared" si="3"/>
        <v>13.2043</v>
      </c>
      <c r="I30" s="10">
        <f t="shared" si="4"/>
        <v>1.5300030000000007</v>
      </c>
      <c r="J30" s="6" t="b">
        <f t="shared" si="0"/>
        <v>0</v>
      </c>
      <c r="K30" s="5">
        <f t="shared" si="5"/>
        <v>2.5303642700257381E-2</v>
      </c>
      <c r="L30" s="5">
        <f t="shared" si="6"/>
        <v>-5.4977027292361889E-3</v>
      </c>
      <c r="M30" s="4">
        <f t="shared" si="7"/>
        <v>51.151386661114223</v>
      </c>
      <c r="N30" s="4">
        <f t="shared" si="8"/>
        <v>52.634738944334892</v>
      </c>
      <c r="O30" s="5">
        <f t="shared" si="9"/>
        <v>-2.8999258476570821E-2</v>
      </c>
      <c r="P30" s="43">
        <f t="shared" si="1"/>
        <v>-3.5412268940330671E-2</v>
      </c>
      <c r="Q30" s="14"/>
      <c r="R30" s="13">
        <f t="shared" si="2"/>
        <v>-4.3280676354082882E-3</v>
      </c>
      <c r="S30" s="20" t="b">
        <f t="shared" si="10"/>
        <v>0</v>
      </c>
      <c r="T30" s="13"/>
      <c r="U30" s="20"/>
      <c r="V30" s="13">
        <f t="shared" si="11"/>
        <v>-1.956559557139601E-3</v>
      </c>
    </row>
    <row r="31" spans="1:27" x14ac:dyDescent="0.2">
      <c r="A31" s="1">
        <v>44925</v>
      </c>
      <c r="B31" s="4">
        <v>49.450001</v>
      </c>
      <c r="C31" s="4">
        <v>50.02</v>
      </c>
      <c r="D31" s="4">
        <v>49.130001</v>
      </c>
      <c r="E31" s="4">
        <v>49.98</v>
      </c>
      <c r="F31" s="4">
        <v>49.702598999999999</v>
      </c>
      <c r="G31" s="2">
        <v>11989800</v>
      </c>
      <c r="H31" s="4">
        <f t="shared" si="3"/>
        <v>11.989800000000001</v>
      </c>
      <c r="I31" s="10">
        <f t="shared" si="4"/>
        <v>-0.67000200000000376</v>
      </c>
      <c r="J31" s="6" t="b">
        <f t="shared" si="0"/>
        <v>0</v>
      </c>
      <c r="K31" s="5">
        <f t="shared" si="5"/>
        <v>1.0717876426332056E-2</v>
      </c>
      <c r="L31" s="5">
        <f t="shared" si="6"/>
        <v>-7.9968012794894548E-4</v>
      </c>
      <c r="M31" s="4">
        <f t="shared" si="7"/>
        <v>50.956155550928521</v>
      </c>
      <c r="N31" s="4">
        <f t="shared" si="8"/>
        <v>52.403892079610117</v>
      </c>
      <c r="O31" s="5">
        <f t="shared" si="9"/>
        <v>-2.8411415912934088E-2</v>
      </c>
      <c r="P31" s="43">
        <f t="shared" si="1"/>
        <v>-3.5837761526246951E-2</v>
      </c>
      <c r="Q31" s="14"/>
      <c r="R31" s="13">
        <f t="shared" si="2"/>
        <v>-1.837178532813117E-2</v>
      </c>
      <c r="S31" s="20" t="b">
        <f t="shared" si="10"/>
        <v>1</v>
      </c>
      <c r="T31" s="13"/>
      <c r="U31" s="20"/>
      <c r="V31" s="13">
        <f t="shared" si="11"/>
        <v>-3.8167315282992831E-3</v>
      </c>
    </row>
    <row r="32" spans="1:27" x14ac:dyDescent="0.2">
      <c r="A32" s="1">
        <v>44929</v>
      </c>
      <c r="B32" s="4">
        <v>50.560001</v>
      </c>
      <c r="C32" s="4">
        <v>50.959999000000003</v>
      </c>
      <c r="D32" s="4">
        <v>49.549999</v>
      </c>
      <c r="E32" s="4">
        <v>50.369999</v>
      </c>
      <c r="F32" s="4">
        <v>50.090434999999999</v>
      </c>
      <c r="G32" s="2">
        <v>12422800</v>
      </c>
      <c r="H32" s="4">
        <f t="shared" si="3"/>
        <v>12.422800000000001</v>
      </c>
      <c r="I32" s="10">
        <f t="shared" si="4"/>
        <v>0.38999900000000309</v>
      </c>
      <c r="J32" s="6" t="b">
        <f t="shared" si="0"/>
        <v>0</v>
      </c>
      <c r="K32" s="5">
        <f t="shared" si="5"/>
        <v>-3.7579508750405243E-3</v>
      </c>
      <c r="L32" s="5">
        <f t="shared" si="6"/>
        <v>-1.1577708233471578E-2</v>
      </c>
      <c r="M32" s="4">
        <f t="shared" si="7"/>
        <v>50.858462792440434</v>
      </c>
      <c r="N32" s="4">
        <f t="shared" si="8"/>
        <v>52.22703181181793</v>
      </c>
      <c r="O32" s="5">
        <f t="shared" si="9"/>
        <v>-2.6909366587873337E-2</v>
      </c>
      <c r="P32" s="43">
        <f t="shared" si="1"/>
        <v>-2.5727552910524143E-2</v>
      </c>
      <c r="Q32" s="14"/>
      <c r="R32" s="13">
        <f t="shared" si="2"/>
        <v>1.9964466479050012E-3</v>
      </c>
      <c r="S32" s="20" t="b">
        <f t="shared" si="10"/>
        <v>0</v>
      </c>
      <c r="T32" s="13"/>
      <c r="U32" s="20"/>
      <c r="V32" s="13">
        <f t="shared" si="11"/>
        <v>-1.9171924850266051E-3</v>
      </c>
    </row>
    <row r="33" spans="1:22" x14ac:dyDescent="0.2">
      <c r="A33" s="1">
        <v>44930</v>
      </c>
      <c r="B33" s="4">
        <v>53.049999</v>
      </c>
      <c r="C33" s="4">
        <v>54.52</v>
      </c>
      <c r="D33" s="4">
        <v>52.73</v>
      </c>
      <c r="E33" s="4">
        <v>54.200001</v>
      </c>
      <c r="F33" s="4">
        <v>53.899180999999999</v>
      </c>
      <c r="G33" s="2">
        <v>25077300</v>
      </c>
      <c r="H33" s="4">
        <f t="shared" si="3"/>
        <v>25.077300000000001</v>
      </c>
      <c r="I33" s="10">
        <f t="shared" si="4"/>
        <v>3.8300020000000004</v>
      </c>
      <c r="J33" s="6" t="b">
        <f t="shared" si="0"/>
        <v>0</v>
      </c>
      <c r="K33" s="5">
        <f t="shared" si="5"/>
        <v>2.1677700691379854E-2</v>
      </c>
      <c r="L33" s="5">
        <f t="shared" si="6"/>
        <v>-5.8693873807777472E-3</v>
      </c>
      <c r="M33" s="4">
        <f t="shared" si="7"/>
        <v>51.415385827033695</v>
      </c>
      <c r="N33" s="4">
        <f t="shared" si="8"/>
        <v>52.398594349920721</v>
      </c>
      <c r="O33" s="5">
        <f t="shared" si="9"/>
        <v>-1.9122846343984146E-2</v>
      </c>
      <c r="P33" s="43">
        <f t="shared" si="1"/>
        <v>2.5568497674777545E-2</v>
      </c>
      <c r="Q33" s="14"/>
      <c r="R33" s="13">
        <f t="shared" si="2"/>
        <v>6.0382979200244234E-2</v>
      </c>
      <c r="S33" s="20" t="b">
        <f t="shared" si="10"/>
        <v>0</v>
      </c>
      <c r="T33" s="13"/>
      <c r="U33" s="20"/>
      <c r="V33" s="13">
        <f t="shared" si="11"/>
        <v>1.0950449620668472E-2</v>
      </c>
    </row>
    <row r="34" spans="1:22" x14ac:dyDescent="0.2">
      <c r="A34" s="1">
        <v>44931</v>
      </c>
      <c r="B34" s="4">
        <v>53.889999000000003</v>
      </c>
      <c r="C34" s="4">
        <v>55.389999000000003</v>
      </c>
      <c r="D34" s="4">
        <v>53.889999000000003</v>
      </c>
      <c r="E34" s="4">
        <v>54.709999000000003</v>
      </c>
      <c r="F34" s="4">
        <v>54.406348999999999</v>
      </c>
      <c r="G34" s="2">
        <v>18030900</v>
      </c>
      <c r="H34" s="4">
        <f t="shared" si="3"/>
        <v>18.030899999999999</v>
      </c>
      <c r="I34" s="10">
        <f t="shared" si="4"/>
        <v>0.50999800000000306</v>
      </c>
      <c r="J34" s="6" t="b">
        <f t="shared" si="0"/>
        <v>0</v>
      </c>
      <c r="K34" s="5">
        <f t="shared" si="5"/>
        <v>1.5216181392024153E-2</v>
      </c>
      <c r="L34" s="5">
        <f t="shared" si="6"/>
        <v>-1.2276584442617514E-2</v>
      </c>
      <c r="M34" s="4">
        <f t="shared" si="7"/>
        <v>51.96448802252808</v>
      </c>
      <c r="N34" s="4">
        <f t="shared" si="8"/>
        <v>52.599586058623267</v>
      </c>
      <c r="O34" s="5">
        <f t="shared" si="9"/>
        <v>-1.2221770294741547E-2</v>
      </c>
      <c r="P34" s="43">
        <f t="shared" si="1"/>
        <v>3.7054362522289441E-2</v>
      </c>
      <c r="Q34" s="14"/>
      <c r="R34" s="13">
        <f t="shared" si="2"/>
        <v>6.5920229522647603E-2</v>
      </c>
      <c r="S34" s="20" t="b">
        <f t="shared" si="10"/>
        <v>0</v>
      </c>
      <c r="T34" s="13"/>
      <c r="U34" s="20"/>
      <c r="V34" s="13">
        <f t="shared" si="11"/>
        <v>1.0679725274096304E-2</v>
      </c>
    </row>
    <row r="35" spans="1:22" x14ac:dyDescent="0.2">
      <c r="A35" s="1">
        <v>44932</v>
      </c>
      <c r="B35" s="4">
        <v>55.43</v>
      </c>
      <c r="C35" s="4">
        <v>57.290000999999997</v>
      </c>
      <c r="D35" s="4">
        <v>54.029998999999997</v>
      </c>
      <c r="E35" s="4">
        <v>56.77</v>
      </c>
      <c r="F35" s="4">
        <v>56.454917999999999</v>
      </c>
      <c r="G35" s="2">
        <v>21069800</v>
      </c>
      <c r="H35" s="4">
        <f t="shared" si="3"/>
        <v>21.069800000000001</v>
      </c>
      <c r="I35" s="10">
        <f t="shared" si="4"/>
        <v>2.0600009999999997</v>
      </c>
      <c r="J35" s="6" t="b">
        <f t="shared" si="0"/>
        <v>0</v>
      </c>
      <c r="K35" s="5">
        <f t="shared" si="5"/>
        <v>2.4174634674364124E-2</v>
      </c>
      <c r="L35" s="5">
        <f t="shared" si="6"/>
        <v>-9.0766449803342392E-3</v>
      </c>
      <c r="M35" s="4">
        <f t="shared" si="7"/>
        <v>52.76540668544007</v>
      </c>
      <c r="N35" s="4">
        <f t="shared" si="8"/>
        <v>52.962230749177763</v>
      </c>
      <c r="O35" s="5">
        <f t="shared" si="9"/>
        <v>-3.7301724008507401E-3</v>
      </c>
      <c r="P35" s="43">
        <f t="shared" si="1"/>
        <v>2.3966314181917883E-2</v>
      </c>
      <c r="Q35" s="14"/>
      <c r="R35" s="13">
        <f t="shared" si="2"/>
        <v>8.5749255028644181E-2</v>
      </c>
      <c r="S35" s="20" t="b">
        <f t="shared" si="10"/>
        <v>0</v>
      </c>
      <c r="T35" s="13"/>
      <c r="U35" s="20"/>
      <c r="V35" s="13">
        <f t="shared" si="11"/>
        <v>1.5412807734481452E-2</v>
      </c>
    </row>
    <row r="36" spans="1:22" x14ac:dyDescent="0.2">
      <c r="A36" s="1">
        <v>44935</v>
      </c>
      <c r="B36" s="4">
        <v>56.82</v>
      </c>
      <c r="C36" s="4">
        <v>57.52</v>
      </c>
      <c r="D36" s="4">
        <v>55.650002000000001</v>
      </c>
      <c r="E36" s="4">
        <v>56.360000999999997</v>
      </c>
      <c r="F36" s="4">
        <v>56.047187999999998</v>
      </c>
      <c r="G36" s="2">
        <v>15715900</v>
      </c>
      <c r="H36" s="4">
        <f t="shared" si="3"/>
        <v>15.7159</v>
      </c>
      <c r="I36" s="10">
        <f t="shared" si="4"/>
        <v>-0.40999900000000622</v>
      </c>
      <c r="J36" s="6" t="b">
        <f t="shared" si="0"/>
        <v>1</v>
      </c>
      <c r="K36" s="5">
        <f t="shared" si="5"/>
        <v>-8.0957233368532805E-3</v>
      </c>
      <c r="L36" s="5">
        <f t="shared" si="6"/>
        <v>-2.0166881084840164E-2</v>
      </c>
      <c r="M36" s="4">
        <f t="shared" si="7"/>
        <v>53.364505737866722</v>
      </c>
      <c r="N36" s="4">
        <f t="shared" si="8"/>
        <v>53.257689031857957</v>
      </c>
      <c r="O36" s="5">
        <f t="shared" si="9"/>
        <v>2.0016433120070838E-3</v>
      </c>
      <c r="P36" s="43">
        <f t="shared" si="1"/>
        <v>4.2828022681591561E-2</v>
      </c>
      <c r="Q36" s="14"/>
      <c r="R36" s="13">
        <f t="shared" si="2"/>
        <v>7.7870003753910899E-2</v>
      </c>
      <c r="S36" s="20" t="b">
        <f t="shared" si="10"/>
        <v>1</v>
      </c>
      <c r="T36" s="13"/>
      <c r="U36" s="20"/>
      <c r="V36" s="13">
        <f t="shared" si="11"/>
        <v>1.1354011843368693E-2</v>
      </c>
    </row>
    <row r="37" spans="1:22" x14ac:dyDescent="0.2">
      <c r="A37" s="1">
        <v>44936</v>
      </c>
      <c r="B37" s="4">
        <v>56.16</v>
      </c>
      <c r="C37" s="4">
        <v>57.279998999999997</v>
      </c>
      <c r="D37" s="4">
        <v>55.860000999999997</v>
      </c>
      <c r="E37" s="4">
        <v>57.209999000000003</v>
      </c>
      <c r="F37" s="4">
        <v>56.892474999999997</v>
      </c>
      <c r="G37" s="2">
        <v>10571300</v>
      </c>
      <c r="H37" s="4">
        <f t="shared" si="3"/>
        <v>10.571300000000001</v>
      </c>
      <c r="I37" s="10">
        <f t="shared" si="4"/>
        <v>0.84999800000000647</v>
      </c>
      <c r="J37" s="6" t="b">
        <f t="shared" si="0"/>
        <v>0</v>
      </c>
      <c r="K37" s="5">
        <f t="shared" si="5"/>
        <v>1.8696563390313514E-2</v>
      </c>
      <c r="L37" s="5">
        <f t="shared" si="6"/>
        <v>-1.2220670604409958E-3</v>
      </c>
      <c r="M37" s="4">
        <f t="shared" si="7"/>
        <v>54.005421281555599</v>
      </c>
      <c r="N37" s="4">
        <f t="shared" si="8"/>
        <v>53.60136815952248</v>
      </c>
      <c r="O37" s="5">
        <f t="shared" si="9"/>
        <v>7.4817141028601635E-3</v>
      </c>
      <c r="P37" s="43">
        <f t="shared" si="1"/>
        <v>3.434062126421724E-2</v>
      </c>
      <c r="Q37" s="14"/>
      <c r="R37" s="13">
        <f t="shared" si="2"/>
        <v>6.0634240799131781E-2</v>
      </c>
      <c r="S37" s="20" t="b">
        <f t="shared" si="10"/>
        <v>0</v>
      </c>
      <c r="T37" s="13"/>
      <c r="U37" s="20"/>
      <c r="V37" s="13">
        <f t="shared" si="11"/>
        <v>1.2010146722563793E-2</v>
      </c>
    </row>
    <row r="38" spans="1:22" x14ac:dyDescent="0.2">
      <c r="A38" s="1">
        <v>44937</v>
      </c>
      <c r="B38" s="4">
        <v>57.349997999999999</v>
      </c>
      <c r="C38" s="4">
        <v>58.470001000000003</v>
      </c>
      <c r="D38" s="4">
        <v>56.919998</v>
      </c>
      <c r="E38" s="4">
        <v>58.060001</v>
      </c>
      <c r="F38" s="4">
        <v>57.737755</v>
      </c>
      <c r="G38" s="2">
        <v>12143000</v>
      </c>
      <c r="H38" s="4">
        <f t="shared" si="3"/>
        <v>12.143000000000001</v>
      </c>
      <c r="I38" s="10">
        <f t="shared" si="4"/>
        <v>0.85000199999999637</v>
      </c>
      <c r="J38" s="6" t="b">
        <f t="shared" si="0"/>
        <v>0</v>
      </c>
      <c r="K38" s="5">
        <f t="shared" si="5"/>
        <v>1.2380174799657367E-2</v>
      </c>
      <c r="L38" s="5">
        <f t="shared" si="6"/>
        <v>-7.0121428593784988E-3</v>
      </c>
      <c r="M38" s="4">
        <f t="shared" si="7"/>
        <v>54.681184567963001</v>
      </c>
      <c r="N38" s="4">
        <f t="shared" si="8"/>
        <v>53.989075363042261</v>
      </c>
      <c r="O38" s="5">
        <f t="shared" si="9"/>
        <v>1.2657172853680973E-2</v>
      </c>
      <c r="P38" s="43">
        <f t="shared" si="1"/>
        <v>4.0943030947955913E-2</v>
      </c>
      <c r="Q38" s="14"/>
      <c r="R38" s="13">
        <f t="shared" si="2"/>
        <v>6.9289216427414799E-2</v>
      </c>
      <c r="S38" s="20" t="b">
        <f t="shared" si="10"/>
        <v>0</v>
      </c>
      <c r="T38" s="13"/>
      <c r="U38" s="20"/>
      <c r="V38" s="13">
        <f t="shared" si="11"/>
        <v>1.2512878714237438E-2</v>
      </c>
    </row>
    <row r="39" spans="1:22" x14ac:dyDescent="0.2">
      <c r="A39" s="1">
        <v>44938</v>
      </c>
      <c r="B39" s="4">
        <v>58.110000999999997</v>
      </c>
      <c r="C39" s="4">
        <v>58.240001999999997</v>
      </c>
      <c r="D39" s="4">
        <v>56.43</v>
      </c>
      <c r="E39" s="4">
        <v>57.27</v>
      </c>
      <c r="F39" s="4">
        <v>56.952140999999997</v>
      </c>
      <c r="G39" s="2">
        <v>14888100</v>
      </c>
      <c r="H39" s="4">
        <f t="shared" si="3"/>
        <v>14.8881</v>
      </c>
      <c r="I39" s="10">
        <f t="shared" si="4"/>
        <v>-0.79000099999999662</v>
      </c>
      <c r="J39" s="6" t="b">
        <f t="shared" si="0"/>
        <v>1</v>
      </c>
      <c r="K39" s="5">
        <f t="shared" si="5"/>
        <v>-1.4455360274387086E-2</v>
      </c>
      <c r="L39" s="5">
        <f t="shared" si="6"/>
        <v>-1.6655253548926628E-2</v>
      </c>
      <c r="M39" s="4">
        <f t="shared" si="7"/>
        <v>55.112653806635834</v>
      </c>
      <c r="N39" s="4">
        <f t="shared" si="8"/>
        <v>54.274373157560326</v>
      </c>
      <c r="O39" s="5">
        <f t="shared" si="9"/>
        <v>1.5210311809999868E-2</v>
      </c>
      <c r="P39" s="43">
        <f t="shared" si="1"/>
        <v>2.3902790055911827E-2</v>
      </c>
      <c r="Q39" s="14"/>
      <c r="R39" s="13">
        <f t="shared" si="2"/>
        <v>5.6744648957325575E-2</v>
      </c>
      <c r="S39" s="20" t="b">
        <f t="shared" si="10"/>
        <v>1</v>
      </c>
      <c r="T39" s="13">
        <f t="shared" ref="T39:T44" si="12">(E39-E38)/E38</f>
        <v>-1.360663083695084E-2</v>
      </c>
      <c r="U39" s="20"/>
      <c r="V39" s="13">
        <f t="shared" si="11"/>
        <v>7.8906344491597707E-3</v>
      </c>
    </row>
    <row r="40" spans="1:22" x14ac:dyDescent="0.2">
      <c r="A40" s="1">
        <v>44939</v>
      </c>
      <c r="B40" s="4">
        <v>56.73</v>
      </c>
      <c r="C40" s="4">
        <v>56.970001000000003</v>
      </c>
      <c r="D40" s="4">
        <v>56.119999</v>
      </c>
      <c r="E40" s="4">
        <v>56.93</v>
      </c>
      <c r="F40" s="4">
        <v>56.614024999999998</v>
      </c>
      <c r="G40" s="2">
        <v>12520600</v>
      </c>
      <c r="H40" s="4">
        <f t="shared" si="3"/>
        <v>12.5206</v>
      </c>
      <c r="I40" s="10">
        <f t="shared" si="4"/>
        <v>-0.34000000000000341</v>
      </c>
      <c r="J40" s="6" t="b">
        <f t="shared" si="0"/>
        <v>0</v>
      </c>
      <c r="K40" s="5">
        <f t="shared" si="5"/>
        <v>3.5254715318174309E-3</v>
      </c>
      <c r="L40" s="5">
        <f t="shared" si="6"/>
        <v>-7.0214146564616918E-4</v>
      </c>
      <c r="M40" s="4">
        <f t="shared" si="7"/>
        <v>55.415544838863198</v>
      </c>
      <c r="N40" s="4">
        <f t="shared" si="8"/>
        <v>54.505297230815948</v>
      </c>
      <c r="O40" s="5">
        <f t="shared" si="9"/>
        <v>1.6425853263629536E-2</v>
      </c>
      <c r="P40" s="43">
        <f t="shared" si="1"/>
        <v>1.2712212127214611E-2</v>
      </c>
      <c r="Q40" s="14"/>
      <c r="R40" s="13">
        <f t="shared" si="2"/>
        <v>2.8050904591064445E-2</v>
      </c>
      <c r="S40" s="20" t="b">
        <f t="shared" si="10"/>
        <v>1</v>
      </c>
      <c r="T40" s="13">
        <f t="shared" si="12"/>
        <v>-5.9367906408242252E-3</v>
      </c>
      <c r="U40" s="20"/>
      <c r="V40" s="13">
        <f t="shared" si="11"/>
        <v>5.4958527907232628E-3</v>
      </c>
    </row>
    <row r="41" spans="1:22" x14ac:dyDescent="0.2">
      <c r="A41" s="1">
        <v>44943</v>
      </c>
      <c r="B41" s="4">
        <v>57.16</v>
      </c>
      <c r="C41" s="4">
        <v>58.599997999999999</v>
      </c>
      <c r="D41" s="4">
        <v>56.549999</v>
      </c>
      <c r="E41" s="4">
        <v>56.849997999999999</v>
      </c>
      <c r="F41" s="4">
        <v>56.534469999999999</v>
      </c>
      <c r="G41" s="2">
        <v>10962700</v>
      </c>
      <c r="H41" s="4">
        <f t="shared" si="3"/>
        <v>10.9627</v>
      </c>
      <c r="I41" s="10">
        <f t="shared" si="4"/>
        <v>-8.0002000000000351E-2</v>
      </c>
      <c r="J41" s="6" t="b">
        <f t="shared" si="0"/>
        <v>1</v>
      </c>
      <c r="K41" s="5">
        <f t="shared" si="5"/>
        <v>-5.42340797760667E-3</v>
      </c>
      <c r="L41" s="5">
        <f t="shared" si="6"/>
        <v>-2.9863482247900419E-2</v>
      </c>
      <c r="M41" s="4">
        <f t="shared" si="7"/>
        <v>55.654620365719332</v>
      </c>
      <c r="N41" s="4">
        <f t="shared" si="8"/>
        <v>54.70918425422326</v>
      </c>
      <c r="O41" s="5">
        <f t="shared" si="9"/>
        <v>1.6987558360534911E-2</v>
      </c>
      <c r="P41" s="43">
        <f t="shared" si="1"/>
        <v>1.6088127605523653E-2</v>
      </c>
      <c r="Q41" s="14"/>
      <c r="R41" s="13">
        <f t="shared" si="2"/>
        <v>5.2922427912110673E-2</v>
      </c>
      <c r="S41" s="20" t="b">
        <f t="shared" si="10"/>
        <v>1</v>
      </c>
      <c r="T41" s="13">
        <f t="shared" si="12"/>
        <v>-1.4052696293694073E-3</v>
      </c>
      <c r="U41" s="20"/>
      <c r="V41" s="13">
        <f t="shared" si="11"/>
        <v>4.3142321807232084E-3</v>
      </c>
    </row>
    <row r="42" spans="1:22" x14ac:dyDescent="0.2">
      <c r="A42" s="1">
        <v>44944</v>
      </c>
      <c r="B42" s="4">
        <v>57.509998000000003</v>
      </c>
      <c r="C42" s="4">
        <v>58.049999</v>
      </c>
      <c r="D42" s="4">
        <v>56.360000999999997</v>
      </c>
      <c r="E42" s="4">
        <v>56.509998000000003</v>
      </c>
      <c r="F42" s="4">
        <v>56.196357999999996</v>
      </c>
      <c r="G42" s="2">
        <v>10035300</v>
      </c>
      <c r="H42" s="4">
        <f t="shared" si="3"/>
        <v>10.035299999999999</v>
      </c>
      <c r="I42" s="10">
        <f t="shared" si="4"/>
        <v>-0.33999999999999631</v>
      </c>
      <c r="J42" s="6" t="b">
        <f t="shared" si="0"/>
        <v>1</v>
      </c>
      <c r="K42" s="5">
        <f t="shared" si="5"/>
        <v>-1.7388280903783023E-2</v>
      </c>
      <c r="L42" s="5">
        <f t="shared" si="6"/>
        <v>-2.6528872119360357E-2</v>
      </c>
      <c r="M42" s="4">
        <f t="shared" si="7"/>
        <v>55.797183304766108</v>
      </c>
      <c r="N42" s="4">
        <f t="shared" si="8"/>
        <v>54.865776753856018</v>
      </c>
      <c r="O42" s="5">
        <f t="shared" si="9"/>
        <v>1.669271629398774E-2</v>
      </c>
      <c r="P42" s="43">
        <f t="shared" si="1"/>
        <v>1.0086847792293737E-2</v>
      </c>
      <c r="Q42" s="14"/>
      <c r="R42" s="13">
        <f t="shared" si="2"/>
        <v>4.0375079202993741E-2</v>
      </c>
      <c r="S42" s="20" t="b">
        <f t="shared" si="10"/>
        <v>1</v>
      </c>
      <c r="T42" s="13">
        <f t="shared" si="12"/>
        <v>-5.9806510459331297E-3</v>
      </c>
      <c r="U42" s="20"/>
      <c r="V42" s="13">
        <f t="shared" si="11"/>
        <v>2.5615652053677176E-3</v>
      </c>
    </row>
    <row r="43" spans="1:22" x14ac:dyDescent="0.2">
      <c r="A43" s="1">
        <v>44945</v>
      </c>
      <c r="B43" s="4">
        <v>55.709999000000003</v>
      </c>
      <c r="C43" s="4">
        <v>57.09</v>
      </c>
      <c r="D43" s="4">
        <v>55.279998999999997</v>
      </c>
      <c r="E43" s="4">
        <v>56.360000999999997</v>
      </c>
      <c r="F43" s="4">
        <v>56.047187999999998</v>
      </c>
      <c r="G43" s="2">
        <v>12034200</v>
      </c>
      <c r="H43" s="4">
        <f t="shared" si="3"/>
        <v>12.0342</v>
      </c>
      <c r="I43" s="10">
        <f t="shared" si="4"/>
        <v>-0.14999700000000615</v>
      </c>
      <c r="J43" s="6" t="b">
        <f t="shared" si="0"/>
        <v>0</v>
      </c>
      <c r="K43" s="5">
        <f t="shared" si="5"/>
        <v>1.1667600281234855E-2</v>
      </c>
      <c r="L43" s="5">
        <f t="shared" si="6"/>
        <v>-1.2786810299527177E-2</v>
      </c>
      <c r="M43" s="4">
        <f t="shared" si="7"/>
        <v>55.890986253971754</v>
      </c>
      <c r="N43" s="4">
        <f t="shared" si="8"/>
        <v>54.995709296998974</v>
      </c>
      <c r="O43" s="5">
        <f t="shared" si="9"/>
        <v>1.6018270869377592E-2</v>
      </c>
      <c r="P43" s="43">
        <f t="shared" si="1"/>
        <v>-1.0931767265572968E-2</v>
      </c>
      <c r="Q43" s="14"/>
      <c r="R43" s="13">
        <f t="shared" si="2"/>
        <v>2.1452721205882187E-2</v>
      </c>
      <c r="S43" s="20" t="b">
        <f t="shared" si="10"/>
        <v>1</v>
      </c>
      <c r="T43" s="13">
        <f t="shared" si="12"/>
        <v>-2.6543444577719882E-3</v>
      </c>
      <c r="U43" s="20"/>
      <c r="V43" s="13">
        <f t="shared" si="11"/>
        <v>1.6811412987155806E-3</v>
      </c>
    </row>
    <row r="44" spans="1:22" x14ac:dyDescent="0.2">
      <c r="A44" s="1">
        <v>44946</v>
      </c>
      <c r="B44" s="4">
        <v>57.470001000000003</v>
      </c>
      <c r="C44" s="4">
        <v>58.57</v>
      </c>
      <c r="D44" s="4">
        <v>56.759998000000003</v>
      </c>
      <c r="E44" s="4">
        <v>58.459999000000003</v>
      </c>
      <c r="F44" s="4">
        <v>58.135536000000002</v>
      </c>
      <c r="G44" s="2">
        <v>13826400</v>
      </c>
      <c r="H44" s="4">
        <f t="shared" si="3"/>
        <v>13.8264</v>
      </c>
      <c r="I44" s="10">
        <f t="shared" si="4"/>
        <v>2.0999980000000065</v>
      </c>
      <c r="J44" s="6" t="b">
        <f t="shared" si="0"/>
        <v>0</v>
      </c>
      <c r="K44" s="5">
        <f t="shared" si="5"/>
        <v>1.722634387982697E-2</v>
      </c>
      <c r="L44" s="5">
        <f t="shared" si="6"/>
        <v>-1.878111661259978E-3</v>
      </c>
      <c r="M44" s="4">
        <f t="shared" si="7"/>
        <v>56.319155044976462</v>
      </c>
      <c r="N44" s="4">
        <f t="shared" si="8"/>
        <v>55.296951879868629</v>
      </c>
      <c r="O44" s="5">
        <f t="shared" si="9"/>
        <v>1.8150186455949159E-2</v>
      </c>
      <c r="P44" s="43">
        <f t="shared" si="1"/>
        <v>7.8275846765009892E-3</v>
      </c>
      <c r="Q44" s="14"/>
      <c r="R44" s="13">
        <f t="shared" si="2"/>
        <v>3.9965886441762383E-2</v>
      </c>
      <c r="S44" s="20" t="b">
        <f t="shared" si="10"/>
        <v>0</v>
      </c>
      <c r="T44" s="13">
        <f t="shared" si="12"/>
        <v>3.7260432270042131E-2</v>
      </c>
      <c r="U44" s="20">
        <f>(E44-E39)/E39</f>
        <v>2.0778749781735641E-2</v>
      </c>
      <c r="V44" s="13">
        <f t="shared" si="11"/>
        <v>7.6607843178698879E-3</v>
      </c>
    </row>
    <row r="45" spans="1:22" x14ac:dyDescent="0.2">
      <c r="A45" s="1">
        <v>44949</v>
      </c>
      <c r="B45" s="4">
        <v>58.919998</v>
      </c>
      <c r="C45" s="4">
        <v>61.91</v>
      </c>
      <c r="D45" s="4">
        <v>58.860000999999997</v>
      </c>
      <c r="E45" s="4">
        <v>61.82</v>
      </c>
      <c r="F45" s="4">
        <v>61.476891000000002</v>
      </c>
      <c r="G45" s="2">
        <v>20175400</v>
      </c>
      <c r="H45" s="4">
        <f t="shared" si="3"/>
        <v>20.1754</v>
      </c>
      <c r="I45" s="10">
        <f t="shared" si="4"/>
        <v>3.3600009999999969</v>
      </c>
      <c r="J45" s="6" t="b">
        <f t="shared" si="0"/>
        <v>0</v>
      </c>
      <c r="K45" s="5">
        <f t="shared" si="5"/>
        <v>4.921931599522459E-2</v>
      </c>
      <c r="L45" s="5">
        <f t="shared" si="6"/>
        <v>-1.4537231465029286E-3</v>
      </c>
      <c r="M45" s="4">
        <f t="shared" si="7"/>
        <v>57.235962537480383</v>
      </c>
      <c r="N45" s="4">
        <f t="shared" si="8"/>
        <v>55.864173455532224</v>
      </c>
      <c r="O45" s="5">
        <f t="shared" si="9"/>
        <v>2.3967258016318955E-2</v>
      </c>
      <c r="P45" s="43">
        <f t="shared" si="1"/>
        <v>2.8374441356797824E-2</v>
      </c>
      <c r="Q45" s="14"/>
      <c r="R45" s="13">
        <f t="shared" si="2"/>
        <v>8.1662599095085858E-2</v>
      </c>
      <c r="S45" s="20" t="b">
        <f t="shared" si="10"/>
        <v>0</v>
      </c>
      <c r="T45" s="13"/>
      <c r="U45" s="20"/>
      <c r="V45" s="13">
        <f t="shared" si="11"/>
        <v>1.627878635202816E-2</v>
      </c>
    </row>
    <row r="46" spans="1:22" x14ac:dyDescent="0.2">
      <c r="A46" s="1">
        <v>44950</v>
      </c>
      <c r="B46" s="4">
        <v>61.200001</v>
      </c>
      <c r="C46" s="4">
        <v>61.720001000000003</v>
      </c>
      <c r="D46" s="4">
        <v>60.869999</v>
      </c>
      <c r="E46" s="4">
        <v>61.259998000000003</v>
      </c>
      <c r="F46" s="4">
        <v>60.919994000000003</v>
      </c>
      <c r="G46" s="2">
        <v>10183200</v>
      </c>
      <c r="H46" s="4">
        <f t="shared" si="3"/>
        <v>10.183199999999999</v>
      </c>
      <c r="I46" s="10">
        <f t="shared" si="4"/>
        <v>-0.56000199999999722</v>
      </c>
      <c r="J46" s="6" t="b">
        <f t="shared" si="0"/>
        <v>1</v>
      </c>
      <c r="K46" s="5">
        <f t="shared" si="5"/>
        <v>9.8034312123626826E-4</v>
      </c>
      <c r="L46" s="5">
        <f t="shared" si="6"/>
        <v>-7.4530620957054157E-3</v>
      </c>
      <c r="M46" s="4">
        <f t="shared" si="7"/>
        <v>57.906635114566988</v>
      </c>
      <c r="N46" s="4">
        <f t="shared" si="8"/>
        <v>56.333375589833771</v>
      </c>
      <c r="O46" s="5">
        <f t="shared" si="9"/>
        <v>2.7168899066930034E-2</v>
      </c>
      <c r="P46" s="43">
        <f t="shared" si="1"/>
        <v>5.1174858970307324E-2</v>
      </c>
      <c r="Q46" s="14"/>
      <c r="R46" s="13">
        <f t="shared" si="2"/>
        <v>6.5853694967569015E-2</v>
      </c>
      <c r="S46" s="20" t="b">
        <f t="shared" si="10"/>
        <v>1</v>
      </c>
      <c r="T46" s="13"/>
      <c r="U46" s="20"/>
      <c r="V46" s="13">
        <f t="shared" si="11"/>
        <v>1.1717677965971529E-2</v>
      </c>
    </row>
    <row r="47" spans="1:22" x14ac:dyDescent="0.2">
      <c r="A47" s="1">
        <v>44951</v>
      </c>
      <c r="B47" s="4">
        <v>60.669998</v>
      </c>
      <c r="C47" s="4">
        <v>61.669998</v>
      </c>
      <c r="D47" s="4">
        <v>60.419998</v>
      </c>
      <c r="E47" s="4">
        <v>61.540000999999997</v>
      </c>
      <c r="F47" s="4">
        <v>61.198444000000002</v>
      </c>
      <c r="G47" s="2">
        <v>10787200</v>
      </c>
      <c r="H47" s="4">
        <f t="shared" si="3"/>
        <v>10.7872</v>
      </c>
      <c r="I47" s="10">
        <f t="shared" si="4"/>
        <v>0.28000299999999356</v>
      </c>
      <c r="J47" s="6" t="b">
        <f t="shared" si="0"/>
        <v>0</v>
      </c>
      <c r="K47" s="5">
        <f t="shared" si="5"/>
        <v>1.4339921356186579E-2</v>
      </c>
      <c r="L47" s="5">
        <f t="shared" si="6"/>
        <v>-2.1079455848207265E-3</v>
      </c>
      <c r="M47" s="4">
        <f t="shared" si="7"/>
        <v>58.51219609547249</v>
      </c>
      <c r="N47" s="4">
        <f t="shared" si="8"/>
        <v>56.786125625500397</v>
      </c>
      <c r="O47" s="5">
        <f t="shared" si="9"/>
        <v>2.9499328091458384E-2</v>
      </c>
      <c r="P47" s="43">
        <f t="shared" si="1"/>
        <v>3.2605200827099536E-2</v>
      </c>
      <c r="Q47" s="14"/>
      <c r="R47" s="13">
        <f t="shared" si="2"/>
        <v>5.3968268416639584E-2</v>
      </c>
      <c r="S47" s="20" t="b">
        <f t="shared" si="10"/>
        <v>0</v>
      </c>
      <c r="T47" s="13"/>
      <c r="U47" s="20"/>
      <c r="V47" s="13">
        <f t="shared" si="11"/>
        <v>1.0457540482319729E-2</v>
      </c>
    </row>
    <row r="48" spans="1:22" x14ac:dyDescent="0.2">
      <c r="A48" s="1">
        <v>44952</v>
      </c>
      <c r="B48" s="4">
        <v>62.580002</v>
      </c>
      <c r="C48" s="4">
        <v>63.049999</v>
      </c>
      <c r="D48" s="4">
        <v>61.290000999999997</v>
      </c>
      <c r="E48" s="4">
        <v>62.799999</v>
      </c>
      <c r="F48" s="4">
        <v>62.451447000000002</v>
      </c>
      <c r="G48" s="2">
        <v>12219500</v>
      </c>
      <c r="H48" s="4">
        <f t="shared" si="3"/>
        <v>12.2195</v>
      </c>
      <c r="I48" s="10">
        <f t="shared" si="4"/>
        <v>1.2599980000000031</v>
      </c>
      <c r="J48" s="6" t="b">
        <f t="shared" si="0"/>
        <v>0</v>
      </c>
      <c r="K48" s="5">
        <f t="shared" si="5"/>
        <v>3.5154521088062497E-3</v>
      </c>
      <c r="L48" s="5">
        <f t="shared" si="6"/>
        <v>-3.9651071207788598E-3</v>
      </c>
      <c r="M48" s="4">
        <f t="shared" si="7"/>
        <v>59.226829912893741</v>
      </c>
      <c r="N48" s="4">
        <f t="shared" si="8"/>
        <v>57.309071136326452</v>
      </c>
      <c r="O48" s="5">
        <f t="shared" si="9"/>
        <v>3.2379899099576684E-2</v>
      </c>
      <c r="P48" s="43">
        <f t="shared" si="1"/>
        <v>3.4835075423429014E-2</v>
      </c>
      <c r="Q48" s="14"/>
      <c r="R48" s="13">
        <f t="shared" si="2"/>
        <v>6.4551303737327842E-2</v>
      </c>
      <c r="S48" s="20" t="b">
        <f t="shared" si="10"/>
        <v>0</v>
      </c>
      <c r="T48" s="13"/>
      <c r="U48" s="20"/>
      <c r="V48" s="13">
        <f t="shared" si="11"/>
        <v>1.2213416434672976E-2</v>
      </c>
    </row>
    <row r="49" spans="1:22" x14ac:dyDescent="0.2">
      <c r="A49" s="1">
        <v>44953</v>
      </c>
      <c r="B49" s="4">
        <v>62.139999000000003</v>
      </c>
      <c r="C49" s="4">
        <v>64.339995999999999</v>
      </c>
      <c r="D49" s="4">
        <v>61.959999000000003</v>
      </c>
      <c r="E49" s="4">
        <v>63.869999</v>
      </c>
      <c r="F49" s="4">
        <v>63.515506999999999</v>
      </c>
      <c r="G49" s="2">
        <v>15895800</v>
      </c>
      <c r="H49" s="4">
        <f t="shared" si="3"/>
        <v>15.895799999999999</v>
      </c>
      <c r="I49" s="10">
        <f t="shared" si="4"/>
        <v>1.0700000000000003</v>
      </c>
      <c r="J49" s="6" t="b">
        <f t="shared" si="0"/>
        <v>0</v>
      </c>
      <c r="K49" s="5">
        <f t="shared" si="5"/>
        <v>2.7840360924370096E-2</v>
      </c>
      <c r="L49" s="5">
        <f t="shared" si="6"/>
        <v>-7.3048963198567704E-3</v>
      </c>
      <c r="M49" s="4">
        <f t="shared" si="7"/>
        <v>60.000691427411454</v>
      </c>
      <c r="N49" s="4">
        <f t="shared" si="8"/>
        <v>57.87958660273285</v>
      </c>
      <c r="O49" s="5">
        <f t="shared" si="9"/>
        <v>3.5351339696555094E-2</v>
      </c>
      <c r="P49" s="43">
        <f t="shared" si="1"/>
        <v>3.2654749903322539E-2</v>
      </c>
      <c r="Q49" s="14"/>
      <c r="R49" s="13">
        <f t="shared" si="2"/>
        <v>7.2320909465488664E-2</v>
      </c>
      <c r="S49" s="20" t="b">
        <f t="shared" si="10"/>
        <v>0</v>
      </c>
      <c r="T49" s="13"/>
      <c r="U49" s="20"/>
      <c r="V49" s="13">
        <f t="shared" si="11"/>
        <v>1.3066063398224217E-2</v>
      </c>
    </row>
    <row r="50" spans="1:22" x14ac:dyDescent="0.2">
      <c r="A50" s="1">
        <v>44956</v>
      </c>
      <c r="B50" s="4">
        <v>62.759998000000003</v>
      </c>
      <c r="C50" s="4">
        <v>63.279998999999997</v>
      </c>
      <c r="D50" s="4">
        <v>61.689999</v>
      </c>
      <c r="E50" s="4">
        <v>61.709999000000003</v>
      </c>
      <c r="F50" s="4">
        <v>61.3675</v>
      </c>
      <c r="G50" s="2">
        <v>16169000</v>
      </c>
      <c r="H50" s="4">
        <f t="shared" si="3"/>
        <v>16.169</v>
      </c>
      <c r="I50" s="10">
        <f t="shared" si="4"/>
        <v>-2.1599999999999966</v>
      </c>
      <c r="J50" s="6" t="b">
        <f t="shared" si="0"/>
        <v>1</v>
      </c>
      <c r="K50" s="5">
        <f t="shared" si="5"/>
        <v>-1.6730386129075396E-2</v>
      </c>
      <c r="L50" s="5">
        <f t="shared" si="6"/>
        <v>-2.4810367016598615E-2</v>
      </c>
      <c r="M50" s="4">
        <f t="shared" si="7"/>
        <v>60.285576022842875</v>
      </c>
      <c r="N50" s="4">
        <f t="shared" si="8"/>
        <v>58.212665941625644</v>
      </c>
      <c r="O50" s="5">
        <f t="shared" si="9"/>
        <v>3.438484324064154E-2</v>
      </c>
      <c r="P50" s="43">
        <f t="shared" si="1"/>
        <v>2.3296169163664851E-2</v>
      </c>
      <c r="Q50" s="14"/>
      <c r="R50" s="13">
        <f t="shared" si="2"/>
        <v>4.9670637235389462E-2</v>
      </c>
      <c r="S50" s="20" t="b">
        <f t="shared" si="10"/>
        <v>1</v>
      </c>
      <c r="T50" s="13"/>
      <c r="U50" s="20"/>
      <c r="V50" s="13">
        <f t="shared" si="11"/>
        <v>4.7480218753157772E-3</v>
      </c>
    </row>
    <row r="51" spans="1:22" x14ac:dyDescent="0.2">
      <c r="A51" s="1">
        <v>44957</v>
      </c>
      <c r="B51" s="4">
        <v>59.099997999999999</v>
      </c>
      <c r="C51" s="4">
        <v>60.34</v>
      </c>
      <c r="D51" s="4">
        <v>58.650002000000001</v>
      </c>
      <c r="E51" s="4">
        <v>60.299999</v>
      </c>
      <c r="F51" s="4">
        <v>59.965324000000003</v>
      </c>
      <c r="G51" s="2">
        <v>23856300</v>
      </c>
      <c r="H51" s="4">
        <f t="shared" si="3"/>
        <v>23.856300000000001</v>
      </c>
      <c r="I51" s="10">
        <f t="shared" si="4"/>
        <v>-1.4100000000000037</v>
      </c>
      <c r="J51" s="6" t="b">
        <f t="shared" si="0"/>
        <v>0</v>
      </c>
      <c r="K51" s="5">
        <f t="shared" si="5"/>
        <v>2.0304586135518995E-2</v>
      </c>
      <c r="L51" s="5">
        <f t="shared" si="6"/>
        <v>-6.6292674842565011E-4</v>
      </c>
      <c r="M51" s="4">
        <f t="shared" si="7"/>
        <v>60.287979852369062</v>
      </c>
      <c r="N51" s="4">
        <f t="shared" si="8"/>
        <v>58.394173164092983</v>
      </c>
      <c r="O51" s="5">
        <f t="shared" si="9"/>
        <v>3.141267451511167E-2</v>
      </c>
      <c r="P51" s="43">
        <f t="shared" si="1"/>
        <v>-2.7169227703102348E-2</v>
      </c>
      <c r="Q51" s="14"/>
      <c r="R51" s="13">
        <f t="shared" si="2"/>
        <v>8.6286101737570182E-4</v>
      </c>
      <c r="S51" s="20" t="b">
        <f t="shared" si="10"/>
        <v>1</v>
      </c>
      <c r="T51" s="13"/>
      <c r="U51" s="20"/>
      <c r="V51" s="13">
        <f t="shared" si="11"/>
        <v>3.987404093603772E-5</v>
      </c>
    </row>
    <row r="52" spans="1:22" x14ac:dyDescent="0.2">
      <c r="A52" s="1">
        <v>44958</v>
      </c>
      <c r="B52" s="4">
        <v>60.619999</v>
      </c>
      <c r="C52" s="4">
        <v>63.23</v>
      </c>
      <c r="D52" s="4">
        <v>60.389999000000003</v>
      </c>
      <c r="E52" s="4">
        <v>62.599997999999999</v>
      </c>
      <c r="F52" s="4">
        <v>62.252555999999998</v>
      </c>
      <c r="G52" s="2">
        <v>20902200</v>
      </c>
      <c r="H52" s="4">
        <f t="shared" si="3"/>
        <v>20.902200000000001</v>
      </c>
      <c r="I52" s="10">
        <f t="shared" si="4"/>
        <v>2.2999989999999997</v>
      </c>
      <c r="J52" s="6" t="b">
        <f t="shared" si="0"/>
        <v>0</v>
      </c>
      <c r="K52" s="5">
        <f t="shared" si="5"/>
        <v>3.2662471670446572E-2</v>
      </c>
      <c r="L52" s="5">
        <f t="shared" si="6"/>
        <v>-9.9636564921713987E-3</v>
      </c>
      <c r="M52" s="4">
        <f t="shared" si="7"/>
        <v>60.673316210307554</v>
      </c>
      <c r="N52" s="4">
        <f t="shared" si="8"/>
        <v>58.759897062867509</v>
      </c>
      <c r="O52" s="5">
        <f t="shared" si="9"/>
        <v>3.153641941718989E-2</v>
      </c>
      <c r="P52" s="43">
        <f t="shared" si="1"/>
        <v>-4.6695520865467303E-3</v>
      </c>
      <c r="Q52" s="14"/>
      <c r="R52" s="13">
        <f t="shared" si="2"/>
        <v>4.213852067736653E-2</v>
      </c>
      <c r="S52" s="20" t="b">
        <f t="shared" si="10"/>
        <v>0</v>
      </c>
      <c r="T52" s="13"/>
      <c r="U52" s="20"/>
      <c r="V52" s="13">
        <f t="shared" si="11"/>
        <v>6.3915951219810155E-3</v>
      </c>
    </row>
    <row r="53" spans="1:22" x14ac:dyDescent="0.2">
      <c r="A53" s="1">
        <v>44959</v>
      </c>
      <c r="B53" s="4">
        <v>63.560001</v>
      </c>
      <c r="C53" s="4">
        <v>63.919998</v>
      </c>
      <c r="D53" s="4">
        <v>61.860000999999997</v>
      </c>
      <c r="E53" s="4">
        <v>63.169998</v>
      </c>
      <c r="F53" s="4">
        <v>62.819392999999998</v>
      </c>
      <c r="G53" s="2">
        <v>15877600</v>
      </c>
      <c r="H53" s="4">
        <f t="shared" si="3"/>
        <v>15.877599999999999</v>
      </c>
      <c r="I53" s="10">
        <f t="shared" si="4"/>
        <v>0.57000000000000028</v>
      </c>
      <c r="J53" s="6" t="b">
        <f t="shared" si="0"/>
        <v>0</v>
      </c>
      <c r="K53" s="5">
        <f t="shared" si="5"/>
        <v>-6.1359816529895916E-3</v>
      </c>
      <c r="L53" s="5">
        <f t="shared" si="6"/>
        <v>-1.17334171380919E-2</v>
      </c>
      <c r="M53" s="4">
        <f t="shared" si="7"/>
        <v>61.089429841922964</v>
      </c>
      <c r="N53" s="4">
        <f t="shared" si="8"/>
        <v>59.143384100879032</v>
      </c>
      <c r="O53" s="5">
        <f t="shared" si="9"/>
        <v>3.1855686754313869E-2</v>
      </c>
      <c r="P53" s="43">
        <f t="shared" si="1"/>
        <v>1.2613821410201211E-2</v>
      </c>
      <c r="Q53" s="14"/>
      <c r="R53" s="13">
        <f t="shared" si="2"/>
        <v>4.6334826915253709E-2</v>
      </c>
      <c r="S53" s="20" t="b">
        <f t="shared" si="10"/>
        <v>0</v>
      </c>
      <c r="T53" s="13">
        <f>(E53-E52)/E52</f>
        <v>9.1054316008125167E-3</v>
      </c>
      <c r="U53" s="20"/>
      <c r="V53" s="13">
        <f t="shared" si="11"/>
        <v>6.8582641860725916E-3</v>
      </c>
    </row>
    <row r="54" spans="1:22" x14ac:dyDescent="0.2">
      <c r="A54" s="1">
        <v>44960</v>
      </c>
      <c r="B54" s="4">
        <v>62</v>
      </c>
      <c r="C54" s="4">
        <v>63.790000999999997</v>
      </c>
      <c r="D54" s="4">
        <v>61.900002000000001</v>
      </c>
      <c r="E54" s="4">
        <v>62.41</v>
      </c>
      <c r="F54" s="4">
        <v>62.063614000000001</v>
      </c>
      <c r="G54" s="2">
        <v>12187100</v>
      </c>
      <c r="H54" s="4">
        <f t="shared" si="3"/>
        <v>12.187099999999999</v>
      </c>
      <c r="I54" s="10">
        <f t="shared" si="4"/>
        <v>-0.75999800000000306</v>
      </c>
      <c r="J54" s="6" t="b">
        <f t="shared" si="0"/>
        <v>1</v>
      </c>
      <c r="K54" s="5">
        <f t="shared" si="5"/>
        <v>6.6129032258063969E-3</v>
      </c>
      <c r="L54" s="5">
        <f t="shared" si="6"/>
        <v>-2.1633500209539112E-2</v>
      </c>
      <c r="M54" s="4">
        <f t="shared" si="7"/>
        <v>61.309524868269136</v>
      </c>
      <c r="N54" s="4">
        <f t="shared" si="8"/>
        <v>59.427437657324333</v>
      </c>
      <c r="O54" s="5">
        <f t="shared" si="9"/>
        <v>3.0698120968784104E-2</v>
      </c>
      <c r="P54" s="43">
        <f t="shared" si="1"/>
        <v>9.6310831473506806E-3</v>
      </c>
      <c r="Q54" s="14"/>
      <c r="R54" s="13">
        <f t="shared" si="2"/>
        <v>4.0458250770340508E-2</v>
      </c>
      <c r="S54" s="20" t="b">
        <f t="shared" si="10"/>
        <v>1</v>
      </c>
      <c r="T54" s="13">
        <f>(E54-E53)/E53</f>
        <v>-1.2030996106727802E-2</v>
      </c>
      <c r="U54" s="20"/>
      <c r="V54" s="13">
        <f t="shared" si="11"/>
        <v>3.6028332056085195E-3</v>
      </c>
    </row>
    <row r="55" spans="1:22" x14ac:dyDescent="0.2">
      <c r="A55" s="1">
        <v>44963</v>
      </c>
      <c r="B55" s="4">
        <v>60.939999</v>
      </c>
      <c r="C55" s="4">
        <v>61.18</v>
      </c>
      <c r="D55" s="4">
        <v>59.740001999999997</v>
      </c>
      <c r="E55" s="4">
        <v>59.98</v>
      </c>
      <c r="F55" s="4">
        <v>59.647098999999997</v>
      </c>
      <c r="G55" s="2">
        <v>11484300</v>
      </c>
      <c r="H55" s="4">
        <f t="shared" si="3"/>
        <v>11.484299999999999</v>
      </c>
      <c r="I55" s="10">
        <f t="shared" si="4"/>
        <v>-2.4299999999999997</v>
      </c>
      <c r="J55" s="6" t="b">
        <f t="shared" si="0"/>
        <v>1</v>
      </c>
      <c r="K55" s="5">
        <f t="shared" si="5"/>
        <v>-1.5753183717643372E-2</v>
      </c>
      <c r="L55" s="5">
        <f t="shared" si="6"/>
        <v>-1.9614253023864055E-2</v>
      </c>
      <c r="M55" s="4">
        <f t="shared" si="7"/>
        <v>61.087937390224283</v>
      </c>
      <c r="N55" s="4">
        <f t="shared" si="8"/>
        <v>59.475486556687436</v>
      </c>
      <c r="O55" s="5">
        <f t="shared" si="9"/>
        <v>2.6395568461194813E-2</v>
      </c>
      <c r="P55" s="43">
        <f t="shared" si="1"/>
        <v>-2.2065491941785424E-2</v>
      </c>
      <c r="Q55" s="14"/>
      <c r="R55" s="13">
        <f t="shared" si="2"/>
        <v>1.5070505521839563E-3</v>
      </c>
      <c r="S55" s="20" t="b">
        <f t="shared" si="10"/>
        <v>1</v>
      </c>
      <c r="T55" s="13">
        <f>(E55-E54)/E54</f>
        <v>-3.8936067937830471E-2</v>
      </c>
      <c r="U55" s="20"/>
      <c r="V55" s="13">
        <f t="shared" si="11"/>
        <v>-3.6142422979294044E-3</v>
      </c>
    </row>
    <row r="56" spans="1:22" x14ac:dyDescent="0.2">
      <c r="A56" s="1">
        <v>44964</v>
      </c>
      <c r="B56" s="4">
        <v>60.09</v>
      </c>
      <c r="C56" s="4">
        <v>62.389999000000003</v>
      </c>
      <c r="D56" s="4">
        <v>59.700001</v>
      </c>
      <c r="E56" s="4">
        <v>62.130001</v>
      </c>
      <c r="F56" s="4">
        <v>61.785167999999999</v>
      </c>
      <c r="G56" s="2">
        <v>12713100</v>
      </c>
      <c r="H56" s="4">
        <f t="shared" si="3"/>
        <v>12.713100000000001</v>
      </c>
      <c r="I56" s="10">
        <f t="shared" si="4"/>
        <v>2.1500010000000032</v>
      </c>
      <c r="J56" s="6" t="b">
        <f t="shared" si="0"/>
        <v>0</v>
      </c>
      <c r="K56" s="5">
        <f t="shared" si="5"/>
        <v>3.3949093027125919E-2</v>
      </c>
      <c r="L56" s="5">
        <f t="shared" si="6"/>
        <v>-4.167302519110524E-3</v>
      </c>
      <c r="M56" s="4">
        <f t="shared" si="7"/>
        <v>61.261614658520237</v>
      </c>
      <c r="N56" s="4">
        <f t="shared" si="8"/>
        <v>59.706313899584181</v>
      </c>
      <c r="O56" s="5">
        <f t="shared" si="9"/>
        <v>2.5387851227975194E-2</v>
      </c>
      <c r="P56" s="43">
        <f t="shared" si="1"/>
        <v>-2.5490899435557865E-2</v>
      </c>
      <c r="Q56" s="14"/>
      <c r="R56" s="13">
        <f t="shared" si="2"/>
        <v>1.8419108731781209E-2</v>
      </c>
      <c r="S56" s="20" t="b">
        <f t="shared" si="10"/>
        <v>0</v>
      </c>
      <c r="T56" s="13">
        <f>(E56-E55)/E55</f>
        <v>3.5845298432810993E-2</v>
      </c>
      <c r="U56" s="20">
        <f>(E56-E53)/E53</f>
        <v>-1.6463464190706475E-2</v>
      </c>
      <c r="V56" s="13">
        <f t="shared" si="11"/>
        <v>2.8430697731128014E-3</v>
      </c>
    </row>
    <row r="57" spans="1:22" x14ac:dyDescent="0.2">
      <c r="A57" s="1">
        <v>44965</v>
      </c>
      <c r="B57" s="4">
        <v>61.450001</v>
      </c>
      <c r="C57" s="4">
        <v>62.330002</v>
      </c>
      <c r="D57" s="4">
        <v>60.23</v>
      </c>
      <c r="E57" s="4">
        <v>60.25</v>
      </c>
      <c r="F57" s="4">
        <v>59.915604000000002</v>
      </c>
      <c r="G57" s="2">
        <v>9510500</v>
      </c>
      <c r="H57" s="4">
        <f t="shared" si="3"/>
        <v>9.5105000000000004</v>
      </c>
      <c r="I57" s="10">
        <f t="shared" si="4"/>
        <v>-1.880001</v>
      </c>
      <c r="J57" s="6" t="b">
        <f t="shared" si="0"/>
        <v>1</v>
      </c>
      <c r="K57" s="5">
        <f t="shared" si="5"/>
        <v>-1.9528087558533976E-2</v>
      </c>
      <c r="L57" s="5">
        <f t="shared" si="6"/>
        <v>-3.3370799506792899E-2</v>
      </c>
      <c r="M57" s="4">
        <f t="shared" si="7"/>
        <v>61.093012215433532</v>
      </c>
      <c r="N57" s="4">
        <f t="shared" si="8"/>
        <v>59.753590951794251</v>
      </c>
      <c r="O57" s="5">
        <f t="shared" si="9"/>
        <v>2.192429567748358E-2</v>
      </c>
      <c r="P57" s="43">
        <f t="shared" si="1"/>
        <v>-1.4126201739575024E-2</v>
      </c>
      <c r="Q57" s="14"/>
      <c r="R57" s="13">
        <f t="shared" si="2"/>
        <v>2.0247647639380521E-2</v>
      </c>
      <c r="S57" s="20" t="b">
        <f t="shared" si="10"/>
        <v>1</v>
      </c>
      <c r="T57" s="13"/>
      <c r="U57" s="20"/>
      <c r="V57" s="13">
        <f t="shared" si="11"/>
        <v>-2.7521710621980131E-3</v>
      </c>
    </row>
    <row r="58" spans="1:22" x14ac:dyDescent="0.2">
      <c r="A58" s="1">
        <v>44966</v>
      </c>
      <c r="B58" s="4">
        <v>61.200001</v>
      </c>
      <c r="C58" s="4">
        <v>61.82</v>
      </c>
      <c r="D58" s="4">
        <v>59.689999</v>
      </c>
      <c r="E58" s="4">
        <v>60.18</v>
      </c>
      <c r="F58" s="4">
        <v>59.845993</v>
      </c>
      <c r="G58" s="2">
        <v>10094700</v>
      </c>
      <c r="H58" s="4">
        <f t="shared" si="3"/>
        <v>10.0947</v>
      </c>
      <c r="I58" s="10">
        <f t="shared" si="4"/>
        <v>-7.0000000000000284E-2</v>
      </c>
      <c r="J58" s="6" t="b">
        <f t="shared" si="0"/>
        <v>1</v>
      </c>
      <c r="K58" s="5">
        <f t="shared" si="5"/>
        <v>-1.666668273420454E-2</v>
      </c>
      <c r="L58" s="5">
        <f t="shared" si="6"/>
        <v>-2.6528631510837924E-2</v>
      </c>
      <c r="M58" s="4">
        <f t="shared" si="7"/>
        <v>60.940843512861278</v>
      </c>
      <c r="N58" s="4">
        <f t="shared" si="8"/>
        <v>59.790669999464313</v>
      </c>
      <c r="O58" s="5">
        <f t="shared" si="9"/>
        <v>1.8873606715900246E-2</v>
      </c>
      <c r="P58" s="43">
        <f t="shared" si="1"/>
        <v>-2.0525552991357807E-2</v>
      </c>
      <c r="Q58" s="14"/>
      <c r="R58" s="13">
        <f t="shared" si="2"/>
        <v>1.4426391832813744E-2</v>
      </c>
      <c r="S58" s="20" t="b">
        <f t="shared" si="10"/>
        <v>1</v>
      </c>
      <c r="T58" s="13"/>
      <c r="U58" s="20"/>
      <c r="V58" s="13">
        <f t="shared" si="11"/>
        <v>-2.4907709908894102E-3</v>
      </c>
    </row>
    <row r="59" spans="1:22" x14ac:dyDescent="0.2">
      <c r="A59" s="1">
        <v>44967</v>
      </c>
      <c r="B59" s="4">
        <v>60.5</v>
      </c>
      <c r="C59" s="4">
        <v>60.759998000000003</v>
      </c>
      <c r="D59" s="4">
        <v>59.25</v>
      </c>
      <c r="E59" s="4">
        <v>59.82</v>
      </c>
      <c r="F59" s="4">
        <v>59.487988000000001</v>
      </c>
      <c r="G59" s="2">
        <v>11429700</v>
      </c>
      <c r="H59" s="4">
        <f t="shared" si="3"/>
        <v>11.4297</v>
      </c>
      <c r="I59" s="10">
        <f t="shared" si="4"/>
        <v>-0.35999999999999943</v>
      </c>
      <c r="J59" s="6" t="b">
        <f t="shared" si="0"/>
        <v>1</v>
      </c>
      <c r="K59" s="5">
        <f t="shared" si="5"/>
        <v>-1.1239669421487599E-2</v>
      </c>
      <c r="L59" s="5">
        <f t="shared" si="6"/>
        <v>-1.5470672003642967E-2</v>
      </c>
      <c r="M59" s="4">
        <f t="shared" si="7"/>
        <v>60.754036260717733</v>
      </c>
      <c r="N59" s="4">
        <f t="shared" si="8"/>
        <v>59.793220434293502</v>
      </c>
      <c r="O59" s="5">
        <f t="shared" si="9"/>
        <v>1.5814847630880348E-2</v>
      </c>
      <c r="P59" s="43">
        <f t="shared" si="1"/>
        <v>-2.4756153718962219E-2</v>
      </c>
      <c r="Q59" s="14"/>
      <c r="R59" s="13">
        <f t="shared" si="2"/>
        <v>9.8129106298158937E-5</v>
      </c>
      <c r="S59" s="20" t="b">
        <f t="shared" si="10"/>
        <v>1</v>
      </c>
      <c r="T59" s="13"/>
      <c r="U59" s="20"/>
      <c r="V59" s="13">
        <f t="shared" si="11"/>
        <v>-3.0653867156289084E-3</v>
      </c>
    </row>
    <row r="60" spans="1:22" x14ac:dyDescent="0.2">
      <c r="A60" s="1">
        <v>44970</v>
      </c>
      <c r="B60" s="4">
        <v>59.82</v>
      </c>
      <c r="C60" s="4">
        <v>60.279998999999997</v>
      </c>
      <c r="D60" s="4">
        <v>58.84</v>
      </c>
      <c r="E60" s="4">
        <v>60.119999</v>
      </c>
      <c r="F60" s="4">
        <v>59.786320000000003</v>
      </c>
      <c r="G60" s="2">
        <v>11466200</v>
      </c>
      <c r="H60" s="4">
        <f t="shared" si="3"/>
        <v>11.466200000000001</v>
      </c>
      <c r="I60" s="10">
        <f t="shared" si="4"/>
        <v>0.29999899999999968</v>
      </c>
      <c r="J60" s="6" t="b">
        <f t="shared" si="0"/>
        <v>0</v>
      </c>
      <c r="K60" s="5">
        <f t="shared" si="5"/>
        <v>5.0150284185890952E-3</v>
      </c>
      <c r="L60" s="5">
        <f t="shared" si="6"/>
        <v>-2.6542800705752598E-3</v>
      </c>
      <c r="M60" s="4">
        <f t="shared" si="7"/>
        <v>60.648363383931446</v>
      </c>
      <c r="N60" s="4">
        <f t="shared" si="8"/>
        <v>59.821635961746239</v>
      </c>
      <c r="O60" s="5">
        <f t="shared" si="9"/>
        <v>1.3631487744387279E-2</v>
      </c>
      <c r="P60" s="43">
        <f t="shared" si="1"/>
        <v>-2.9817183564932966E-2</v>
      </c>
      <c r="Q60" s="14"/>
      <c r="R60" s="13">
        <f t="shared" si="2"/>
        <v>-6.0737728667060228E-3</v>
      </c>
      <c r="S60" s="20" t="b">
        <f t="shared" si="10"/>
        <v>0</v>
      </c>
      <c r="T60" s="13">
        <f>(E60-E59)/E59</f>
        <v>5.0150284185890952E-3</v>
      </c>
      <c r="U60" s="20"/>
      <c r="V60" s="13">
        <f t="shared" si="11"/>
        <v>-1.7393556591500455E-3</v>
      </c>
    </row>
    <row r="61" spans="1:22" x14ac:dyDescent="0.2">
      <c r="A61" s="1">
        <v>44971</v>
      </c>
      <c r="B61" s="4">
        <v>59.52</v>
      </c>
      <c r="C61" s="4">
        <v>62.310001</v>
      </c>
      <c r="D61" s="4">
        <v>59.029998999999997</v>
      </c>
      <c r="E61" s="4">
        <v>62.07</v>
      </c>
      <c r="F61" s="4">
        <v>61.725498000000002</v>
      </c>
      <c r="G61" s="2">
        <v>12496200</v>
      </c>
      <c r="H61" s="4">
        <f t="shared" si="3"/>
        <v>12.4962</v>
      </c>
      <c r="I61" s="10">
        <f t="shared" si="4"/>
        <v>1.9500010000000003</v>
      </c>
      <c r="J61" s="6" t="b">
        <f t="shared" si="0"/>
        <v>0</v>
      </c>
      <c r="K61" s="5">
        <f t="shared" si="5"/>
        <v>4.2842741935483819E-2</v>
      </c>
      <c r="L61" s="5">
        <f t="shared" si="6"/>
        <v>-3.8517251829284912E-3</v>
      </c>
      <c r="M61" s="4">
        <f t="shared" si="7"/>
        <v>60.885302819942872</v>
      </c>
      <c r="N61" s="4">
        <f t="shared" si="8"/>
        <v>60.017145878116132</v>
      </c>
      <c r="O61" s="5">
        <f t="shared" si="9"/>
        <v>1.4258891745913709E-2</v>
      </c>
      <c r="P61" s="43">
        <f t="shared" si="1"/>
        <v>-3.0472112874753973E-2</v>
      </c>
      <c r="Q61" s="14"/>
      <c r="R61" s="13">
        <f t="shared" si="2"/>
        <v>2.3399705907194247E-2</v>
      </c>
      <c r="S61" s="20" t="b">
        <f t="shared" si="10"/>
        <v>0</v>
      </c>
      <c r="T61" s="13">
        <f>(E61-E60)/E60</f>
        <v>3.2435146913425604E-2</v>
      </c>
      <c r="U61" s="20"/>
      <c r="V61" s="13">
        <f t="shared" si="11"/>
        <v>3.9067737823606603E-3</v>
      </c>
    </row>
    <row r="62" spans="1:22" x14ac:dyDescent="0.2">
      <c r="A62" s="1">
        <v>44972</v>
      </c>
      <c r="B62" s="4">
        <v>61.330002</v>
      </c>
      <c r="C62" s="4">
        <v>61.939999</v>
      </c>
      <c r="D62" s="4">
        <v>60.459999000000003</v>
      </c>
      <c r="E62" s="4">
        <v>61.84</v>
      </c>
      <c r="F62" s="4">
        <v>61.496777000000002</v>
      </c>
      <c r="G62" s="2">
        <v>10457400</v>
      </c>
      <c r="H62" s="4">
        <f t="shared" si="3"/>
        <v>10.4574</v>
      </c>
      <c r="I62" s="10">
        <f t="shared" si="4"/>
        <v>-0.22999999999999687</v>
      </c>
      <c r="J62" s="6" t="b">
        <f t="shared" si="0"/>
        <v>0</v>
      </c>
      <c r="K62" s="5">
        <f t="shared" si="5"/>
        <v>8.3156364482101768E-3</v>
      </c>
      <c r="L62" s="5">
        <f t="shared" si="6"/>
        <v>-1.6144494932910289E-3</v>
      </c>
      <c r="M62" s="4">
        <f t="shared" si="7"/>
        <v>61.044419016619059</v>
      </c>
      <c r="N62" s="4">
        <f t="shared" si="8"/>
        <v>60.175654932192991</v>
      </c>
      <c r="O62" s="5">
        <f t="shared" si="9"/>
        <v>1.4231670944227538E-2</v>
      </c>
      <c r="P62" s="43">
        <f t="shared" si="1"/>
        <v>-9.5736846387210334E-3</v>
      </c>
      <c r="Q62" s="14"/>
      <c r="R62" s="13">
        <f t="shared" si="2"/>
        <v>1.4670955966296006E-2</v>
      </c>
      <c r="S62" s="20" t="b">
        <f t="shared" si="10"/>
        <v>1</v>
      </c>
      <c r="T62" s="13">
        <f>(E62-E61)/E61</f>
        <v>-3.7054937973255496E-3</v>
      </c>
      <c r="U62" s="20"/>
      <c r="V62" s="13">
        <f t="shared" si="11"/>
        <v>2.6133761237378482E-3</v>
      </c>
    </row>
    <row r="63" spans="1:22" x14ac:dyDescent="0.2">
      <c r="A63" s="1">
        <v>44973</v>
      </c>
      <c r="B63" s="4">
        <v>60.779998999999997</v>
      </c>
      <c r="C63" s="4">
        <v>61.349997999999999</v>
      </c>
      <c r="D63" s="4">
        <v>59.849997999999999</v>
      </c>
      <c r="E63" s="4">
        <v>60.049999</v>
      </c>
      <c r="F63" s="4">
        <v>59.716709000000002</v>
      </c>
      <c r="G63" s="2">
        <v>12683400</v>
      </c>
      <c r="H63" s="4">
        <f t="shared" si="3"/>
        <v>12.683400000000001</v>
      </c>
      <c r="I63" s="10">
        <f t="shared" si="4"/>
        <v>-1.7900010000000037</v>
      </c>
      <c r="J63" s="6" t="b">
        <f t="shared" si="0"/>
        <v>1</v>
      </c>
      <c r="K63" s="5">
        <f t="shared" si="5"/>
        <v>-1.2010529977139304E-2</v>
      </c>
      <c r="L63" s="5">
        <f t="shared" si="6"/>
        <v>-2.1189878441397827E-2</v>
      </c>
      <c r="M63" s="4">
        <f t="shared" si="7"/>
        <v>60.878682347182547</v>
      </c>
      <c r="N63" s="4">
        <f t="shared" si="8"/>
        <v>60.164728329393597</v>
      </c>
      <c r="O63" s="5">
        <f t="shared" si="9"/>
        <v>1.1727488018176394E-2</v>
      </c>
      <c r="P63" s="43">
        <f t="shared" si="1"/>
        <v>-1.6897283376077456E-2</v>
      </c>
      <c r="Q63" s="14"/>
      <c r="R63" s="13">
        <f t="shared" si="2"/>
        <v>7.7418832774600061E-3</v>
      </c>
      <c r="S63" s="20" t="b">
        <f t="shared" si="10"/>
        <v>1</v>
      </c>
      <c r="T63" s="13"/>
      <c r="U63" s="20"/>
      <c r="V63" s="13">
        <f t="shared" si="11"/>
        <v>-2.7150175578113259E-3</v>
      </c>
    </row>
    <row r="64" spans="1:22" x14ac:dyDescent="0.2">
      <c r="A64" s="1">
        <v>44974</v>
      </c>
      <c r="B64" s="4">
        <v>59.84</v>
      </c>
      <c r="C64" s="4">
        <v>60.18</v>
      </c>
      <c r="D64" s="4">
        <v>58.509998000000003</v>
      </c>
      <c r="E64" s="4">
        <v>59.009998000000003</v>
      </c>
      <c r="F64" s="4">
        <v>58.682479999999998</v>
      </c>
      <c r="G64" s="2">
        <v>10874900</v>
      </c>
      <c r="H64" s="4">
        <f t="shared" si="3"/>
        <v>10.8749</v>
      </c>
      <c r="I64" s="10">
        <f t="shared" si="4"/>
        <v>-1.0400009999999966</v>
      </c>
      <c r="J64" s="6" t="b">
        <f t="shared" si="0"/>
        <v>1</v>
      </c>
      <c r="K64" s="5">
        <f t="shared" si="5"/>
        <v>-1.3870354278074872E-2</v>
      </c>
      <c r="L64" s="5">
        <f t="shared" si="6"/>
        <v>-1.9441708208707158E-2</v>
      </c>
      <c r="M64" s="4">
        <f t="shared" si="7"/>
        <v>60.567234955985455</v>
      </c>
      <c r="N64" s="4">
        <f t="shared" si="8"/>
        <v>60.064316996402852</v>
      </c>
      <c r="O64" s="5">
        <f t="shared" si="9"/>
        <v>8.3034657261153982E-3</v>
      </c>
      <c r="P64" s="43">
        <f t="shared" si="1"/>
        <v>-3.3966169290713992E-2</v>
      </c>
      <c r="Q64" s="14"/>
      <c r="R64" s="13">
        <f t="shared" si="2"/>
        <v>-6.3934725807916004E-3</v>
      </c>
      <c r="S64" s="20" t="b">
        <f t="shared" si="10"/>
        <v>1</v>
      </c>
      <c r="T64" s="13"/>
      <c r="U64" s="20"/>
      <c r="V64" s="13">
        <f t="shared" si="11"/>
        <v>-5.1158694503430817E-3</v>
      </c>
    </row>
    <row r="65" spans="1:22" x14ac:dyDescent="0.2">
      <c r="A65" s="1">
        <v>44978</v>
      </c>
      <c r="B65" s="4">
        <v>58.34</v>
      </c>
      <c r="C65" s="4">
        <v>59.709999000000003</v>
      </c>
      <c r="D65" s="4">
        <v>57.490001999999997</v>
      </c>
      <c r="E65" s="4">
        <v>57.599997999999999</v>
      </c>
      <c r="F65" s="4">
        <v>57.280307999999998</v>
      </c>
      <c r="G65" s="2">
        <v>12667500</v>
      </c>
      <c r="H65" s="4">
        <f t="shared" si="3"/>
        <v>12.6675</v>
      </c>
      <c r="I65" s="10">
        <f t="shared" si="4"/>
        <v>-1.4100000000000037</v>
      </c>
      <c r="J65" s="6" t="b">
        <f t="shared" si="0"/>
        <v>1</v>
      </c>
      <c r="K65" s="5">
        <f t="shared" si="5"/>
        <v>-1.2684298937264381E-2</v>
      </c>
      <c r="L65" s="5">
        <f t="shared" si="6"/>
        <v>-3.5337481750753401E-2</v>
      </c>
      <c r="M65" s="4">
        <f t="shared" si="7"/>
        <v>60.07269546332121</v>
      </c>
      <c r="N65" s="4">
        <f t="shared" si="8"/>
        <v>59.850028388019993</v>
      </c>
      <c r="O65" s="5">
        <f t="shared" si="9"/>
        <v>3.7066270055614837E-3</v>
      </c>
      <c r="P65" s="43">
        <f t="shared" si="1"/>
        <v>-4.2992801361779034E-2</v>
      </c>
      <c r="Q65" s="14"/>
      <c r="R65" s="13">
        <f t="shared" si="2"/>
        <v>-6.0376259217910355E-3</v>
      </c>
      <c r="S65" s="20" t="b">
        <f t="shared" si="10"/>
        <v>1</v>
      </c>
      <c r="T65" s="13"/>
      <c r="U65" s="20"/>
      <c r="V65" s="13">
        <f t="shared" si="11"/>
        <v>-8.1651324024223596E-3</v>
      </c>
    </row>
    <row r="66" spans="1:22" x14ac:dyDescent="0.2">
      <c r="A66" s="1">
        <v>44979</v>
      </c>
      <c r="B66" s="4">
        <v>57.73</v>
      </c>
      <c r="C66" s="4">
        <v>58.57</v>
      </c>
      <c r="D66" s="4">
        <v>56.830002</v>
      </c>
      <c r="E66" s="4">
        <v>56.98</v>
      </c>
      <c r="F66" s="4">
        <v>56.66375</v>
      </c>
      <c r="G66" s="2">
        <v>12260300</v>
      </c>
      <c r="H66" s="4">
        <f t="shared" si="3"/>
        <v>12.260300000000001</v>
      </c>
      <c r="I66" s="10">
        <f t="shared" si="4"/>
        <v>-0.61999800000000249</v>
      </c>
      <c r="J66" s="6" t="b">
        <f t="shared" ref="J66:J129" si="13">(E66-D66)&lt;(C66-E66)</f>
        <v>1</v>
      </c>
      <c r="K66" s="5">
        <f t="shared" si="5"/>
        <v>-1.299151221202148E-2</v>
      </c>
      <c r="L66" s="5">
        <f t="shared" si="6"/>
        <v>-2.7147003585453362E-2</v>
      </c>
      <c r="M66" s="4">
        <f t="shared" si="7"/>
        <v>59.55724621943434</v>
      </c>
      <c r="N66" s="4">
        <f t="shared" si="8"/>
        <v>59.60046070210521</v>
      </c>
      <c r="O66" s="5">
        <f t="shared" si="9"/>
        <v>-7.25595715282885E-4</v>
      </c>
      <c r="P66" s="43">
        <f t="shared" ref="P66:P129" si="14">(D66-M66)/M66</f>
        <v>-4.5791979860620266E-2</v>
      </c>
      <c r="Q66" s="14"/>
      <c r="R66" s="13">
        <f t="shared" ref="R66:R129" si="15">(C66-M66)/M66</f>
        <v>-1.6576424903812764E-2</v>
      </c>
      <c r="S66" s="20" t="b">
        <f t="shared" si="10"/>
        <v>1</v>
      </c>
      <c r="T66" s="13"/>
      <c r="U66" s="20"/>
      <c r="V66" s="13">
        <f t="shared" si="11"/>
        <v>-8.5804247655507596E-3</v>
      </c>
    </row>
    <row r="67" spans="1:22" x14ac:dyDescent="0.2">
      <c r="A67" s="1">
        <v>44980</v>
      </c>
      <c r="B67" s="4">
        <v>59.139999000000003</v>
      </c>
      <c r="C67" s="4">
        <v>59.75</v>
      </c>
      <c r="D67" s="4">
        <v>57.439999</v>
      </c>
      <c r="E67" s="4">
        <v>58.75</v>
      </c>
      <c r="F67" s="4">
        <v>58.423926999999999</v>
      </c>
      <c r="G67" s="2">
        <v>16094600</v>
      </c>
      <c r="H67" s="4">
        <f t="shared" ref="H67:H130" si="16">(G67/1000000)</f>
        <v>16.0946</v>
      </c>
      <c r="I67" s="10">
        <f t="shared" ref="I67:I130" si="17">(E67-E66)</f>
        <v>1.7700000000000031</v>
      </c>
      <c r="J67" s="6" t="b">
        <f t="shared" si="13"/>
        <v>0</v>
      </c>
      <c r="K67" s="5">
        <f t="shared" ref="K67:K130" si="18">(E67-B67)/B67</f>
        <v>-6.5945046769446698E-3</v>
      </c>
      <c r="L67" s="5">
        <f t="shared" ref="L67:L130" si="19">(E67-C67)/C67</f>
        <v>-1.6736401673640166E-2</v>
      </c>
      <c r="M67" s="4">
        <f t="shared" ref="M67:M130" si="20">(E67-M66)*(2/($X$1+1))+M66</f>
        <v>59.422705182861947</v>
      </c>
      <c r="N67" s="4">
        <f t="shared" ref="N67:N130" si="21">(E67-N66)*(2/($X$2+1))+N66</f>
        <v>59.526507597574323</v>
      </c>
      <c r="O67" s="5">
        <f t="shared" ref="O67:O130" si="22">(M67-N67)/M67</f>
        <v>-1.746847680410113E-3</v>
      </c>
      <c r="P67" s="43">
        <f t="shared" si="14"/>
        <v>-3.3366138023513896E-2</v>
      </c>
      <c r="Q67" s="14"/>
      <c r="R67" s="13">
        <f t="shared" si="15"/>
        <v>5.5079084018619913E-3</v>
      </c>
      <c r="S67" s="20" t="b">
        <f t="shared" ref="S67:S130" si="23">(E67&lt;E66)</f>
        <v>0</v>
      </c>
      <c r="T67" s="13"/>
      <c r="U67" s="20"/>
      <c r="V67" s="13">
        <f t="shared" si="11"/>
        <v>-2.259020440211203E-3</v>
      </c>
    </row>
    <row r="68" spans="1:22" x14ac:dyDescent="0.2">
      <c r="A68" s="1">
        <v>44981</v>
      </c>
      <c r="B68" s="4">
        <v>57.700001</v>
      </c>
      <c r="C68" s="4">
        <v>58.369999</v>
      </c>
      <c r="D68" s="4">
        <v>57.349997999999999</v>
      </c>
      <c r="E68" s="4">
        <v>58.18</v>
      </c>
      <c r="F68" s="4">
        <v>57.857089999999999</v>
      </c>
      <c r="G68" s="2">
        <v>9867400</v>
      </c>
      <c r="H68" s="4">
        <f t="shared" si="16"/>
        <v>9.8673999999999999</v>
      </c>
      <c r="I68" s="10">
        <f t="shared" si="17"/>
        <v>-0.57000000000000028</v>
      </c>
      <c r="J68" s="6" t="b">
        <f t="shared" si="13"/>
        <v>0</v>
      </c>
      <c r="K68" s="5">
        <f t="shared" si="18"/>
        <v>8.3188733393609361E-3</v>
      </c>
      <c r="L68" s="5">
        <f t="shared" si="19"/>
        <v>-3.2550797199773851E-3</v>
      </c>
      <c r="M68" s="4">
        <f t="shared" si="20"/>
        <v>59.215587652384954</v>
      </c>
      <c r="N68" s="4">
        <f t="shared" si="21"/>
        <v>59.409419980393949</v>
      </c>
      <c r="O68" s="5">
        <f t="shared" si="22"/>
        <v>-3.2733328451767527E-3</v>
      </c>
      <c r="P68" s="43">
        <f t="shared" si="14"/>
        <v>-3.1505043289219416E-2</v>
      </c>
      <c r="Q68" s="14"/>
      <c r="R68" s="13">
        <f t="shared" si="15"/>
        <v>-1.4279832150764742E-2</v>
      </c>
      <c r="S68" s="20" t="b">
        <f t="shared" si="23"/>
        <v>1</v>
      </c>
      <c r="T68" s="13"/>
      <c r="U68" s="20"/>
      <c r="V68" s="13">
        <f t="shared" ref="V68:V131" si="24">(M68-M67)/M67</f>
        <v>-3.4854948094272713E-3</v>
      </c>
    </row>
    <row r="69" spans="1:22" x14ac:dyDescent="0.2">
      <c r="A69" s="1">
        <v>44984</v>
      </c>
      <c r="B69" s="4">
        <v>59.169998</v>
      </c>
      <c r="C69" s="4">
        <v>59.560001</v>
      </c>
      <c r="D69" s="4">
        <v>57.830002</v>
      </c>
      <c r="E69" s="4">
        <v>57.900002000000001</v>
      </c>
      <c r="F69" s="4">
        <v>57.578648000000001</v>
      </c>
      <c r="G69" s="2">
        <v>8514000</v>
      </c>
      <c r="H69" s="4">
        <f t="shared" si="16"/>
        <v>8.5139999999999993</v>
      </c>
      <c r="I69" s="10">
        <f t="shared" si="17"/>
        <v>-0.27999799999999908</v>
      </c>
      <c r="J69" s="6" t="b">
        <f t="shared" si="13"/>
        <v>1</v>
      </c>
      <c r="K69" s="5">
        <f t="shared" si="18"/>
        <v>-2.1463512640307998E-2</v>
      </c>
      <c r="L69" s="5">
        <f t="shared" si="19"/>
        <v>-2.7871037141184721E-2</v>
      </c>
      <c r="M69" s="4">
        <f t="shared" si="20"/>
        <v>58.996323376987462</v>
      </c>
      <c r="N69" s="4">
        <f t="shared" si="21"/>
        <v>59.278166242968389</v>
      </c>
      <c r="O69" s="5">
        <f t="shared" si="22"/>
        <v>-4.7772954287328487E-3</v>
      </c>
      <c r="P69" s="43">
        <f t="shared" si="14"/>
        <v>-1.9769390874320239E-2</v>
      </c>
      <c r="Q69" s="14"/>
      <c r="R69" s="13">
        <f t="shared" si="15"/>
        <v>9.5544534090815907E-3</v>
      </c>
      <c r="S69" s="20" t="b">
        <f t="shared" si="23"/>
        <v>1</v>
      </c>
      <c r="T69" s="13">
        <f>(E69-E68)/E68</f>
        <v>-4.812616019250586E-3</v>
      </c>
      <c r="U69" s="20"/>
      <c r="V69" s="13">
        <f t="shared" si="24"/>
        <v>-3.7028134666947147E-3</v>
      </c>
    </row>
    <row r="70" spans="1:22" x14ac:dyDescent="0.2">
      <c r="A70" s="1">
        <v>44985</v>
      </c>
      <c r="B70" s="4">
        <v>57.639999000000003</v>
      </c>
      <c r="C70" s="4">
        <v>58.740001999999997</v>
      </c>
      <c r="D70" s="4">
        <v>57.400002000000001</v>
      </c>
      <c r="E70" s="4">
        <v>57.82</v>
      </c>
      <c r="F70" s="4">
        <v>57.499084000000003</v>
      </c>
      <c r="G70" s="2">
        <v>10493300</v>
      </c>
      <c r="H70" s="4">
        <f t="shared" si="16"/>
        <v>10.4933</v>
      </c>
      <c r="I70" s="10">
        <f t="shared" si="17"/>
        <v>-8.0002000000000351E-2</v>
      </c>
      <c r="J70" s="6" t="b">
        <f t="shared" si="13"/>
        <v>1</v>
      </c>
      <c r="K70" s="5">
        <f t="shared" si="18"/>
        <v>3.1228487703477783E-3</v>
      </c>
      <c r="L70" s="5">
        <f t="shared" si="19"/>
        <v>-1.566227389641554E-2</v>
      </c>
      <c r="M70" s="4">
        <f t="shared" si="20"/>
        <v>58.800269480822884</v>
      </c>
      <c r="N70" s="4">
        <f t="shared" si="21"/>
        <v>59.151369178362444</v>
      </c>
      <c r="O70" s="5">
        <f t="shared" si="22"/>
        <v>-5.9710559260968618E-3</v>
      </c>
      <c r="P70" s="43">
        <f t="shared" si="14"/>
        <v>-2.3813963663543523E-2</v>
      </c>
      <c r="Q70" s="14"/>
      <c r="R70" s="13">
        <f t="shared" si="15"/>
        <v>-1.0249524594873249E-3</v>
      </c>
      <c r="S70" s="20" t="b">
        <f t="shared" si="23"/>
        <v>1</v>
      </c>
      <c r="T70" s="13">
        <f>(E70-E69)/E69</f>
        <v>-1.3817270679887083E-3</v>
      </c>
      <c r="U70" s="20"/>
      <c r="V70" s="13">
        <f t="shared" si="24"/>
        <v>-3.3231544771322539E-3</v>
      </c>
    </row>
    <row r="71" spans="1:22" x14ac:dyDescent="0.2">
      <c r="A71" s="1">
        <v>44986</v>
      </c>
      <c r="B71" s="4">
        <v>57.860000999999997</v>
      </c>
      <c r="C71" s="4">
        <v>58.549999</v>
      </c>
      <c r="D71" s="4">
        <v>57.220001000000003</v>
      </c>
      <c r="E71" s="4">
        <v>57.34</v>
      </c>
      <c r="F71" s="4">
        <v>57.021751000000002</v>
      </c>
      <c r="G71" s="2">
        <v>9141400</v>
      </c>
      <c r="H71" s="4">
        <f t="shared" si="16"/>
        <v>9.1414000000000009</v>
      </c>
      <c r="I71" s="10">
        <f t="shared" si="17"/>
        <v>-0.47999999999999687</v>
      </c>
      <c r="J71" s="6" t="b">
        <f t="shared" si="13"/>
        <v>1</v>
      </c>
      <c r="K71" s="5">
        <f t="shared" si="18"/>
        <v>-8.9872276358929463E-3</v>
      </c>
      <c r="L71" s="5">
        <f t="shared" si="19"/>
        <v>-2.0666080626235303E-2</v>
      </c>
      <c r="M71" s="4">
        <f t="shared" si="20"/>
        <v>58.556891234019069</v>
      </c>
      <c r="N71" s="4">
        <f t="shared" si="21"/>
        <v>58.993858815026577</v>
      </c>
      <c r="O71" s="5">
        <f t="shared" si="22"/>
        <v>-7.4622742396141476E-3</v>
      </c>
      <c r="P71" s="43">
        <f t="shared" si="14"/>
        <v>-2.2830621739741357E-2</v>
      </c>
      <c r="Q71" s="14"/>
      <c r="R71" s="13">
        <f t="shared" si="15"/>
        <v>-1.177015014599252E-4</v>
      </c>
      <c r="S71" s="20" t="b">
        <f t="shared" si="23"/>
        <v>1</v>
      </c>
      <c r="T71" s="13">
        <f>(E71-E70)/E70</f>
        <v>-8.3016257350397252E-3</v>
      </c>
      <c r="U71" s="20"/>
      <c r="V71" s="13">
        <f t="shared" si="24"/>
        <v>-4.1390668606236568E-3</v>
      </c>
    </row>
    <row r="72" spans="1:22" x14ac:dyDescent="0.2">
      <c r="A72" s="1">
        <v>44987</v>
      </c>
      <c r="B72" s="4">
        <v>55.5</v>
      </c>
      <c r="C72" s="4">
        <v>56.700001</v>
      </c>
      <c r="D72" s="4">
        <v>54.720001000000003</v>
      </c>
      <c r="E72" s="4">
        <v>56.43</v>
      </c>
      <c r="F72" s="4">
        <v>56.116802</v>
      </c>
      <c r="G72" s="2">
        <v>16625500</v>
      </c>
      <c r="H72" s="4">
        <f t="shared" si="16"/>
        <v>16.625499999999999</v>
      </c>
      <c r="I72" s="10">
        <f t="shared" si="17"/>
        <v>-0.91000000000000369</v>
      </c>
      <c r="J72" s="6" t="b">
        <f t="shared" si="13"/>
        <v>0</v>
      </c>
      <c r="K72" s="5">
        <f t="shared" si="18"/>
        <v>1.6756756756756752E-2</v>
      </c>
      <c r="L72" s="5">
        <f t="shared" si="19"/>
        <v>-4.7619223146045551E-3</v>
      </c>
      <c r="M72" s="4">
        <f t="shared" si="20"/>
        <v>58.202409361682555</v>
      </c>
      <c r="N72" s="4">
        <f t="shared" si="21"/>
        <v>58.770914570241658</v>
      </c>
      <c r="O72" s="5">
        <f t="shared" si="22"/>
        <v>-9.7677263672417101E-3</v>
      </c>
      <c r="P72" s="43">
        <f t="shared" si="14"/>
        <v>-5.9832718265013761E-2</v>
      </c>
      <c r="Q72" s="45"/>
      <c r="R72" s="13">
        <f t="shared" si="15"/>
        <v>-2.581350803445712E-2</v>
      </c>
      <c r="S72" s="20" t="b">
        <f t="shared" si="23"/>
        <v>1</v>
      </c>
      <c r="T72" s="13"/>
      <c r="U72" s="20"/>
      <c r="V72" s="13">
        <f t="shared" si="24"/>
        <v>-6.0536320297443491E-3</v>
      </c>
    </row>
    <row r="73" spans="1:22" x14ac:dyDescent="0.2">
      <c r="A73" s="1">
        <v>44988</v>
      </c>
      <c r="B73" s="4">
        <v>56.459999000000003</v>
      </c>
      <c r="C73" s="4">
        <v>56.869999</v>
      </c>
      <c r="D73" s="4">
        <v>55.439999</v>
      </c>
      <c r="E73" s="4">
        <v>56.779998999999997</v>
      </c>
      <c r="F73" s="4">
        <v>56.464858999999997</v>
      </c>
      <c r="G73" s="2">
        <v>13769200</v>
      </c>
      <c r="H73" s="4">
        <f t="shared" si="16"/>
        <v>13.7692</v>
      </c>
      <c r="I73" s="10">
        <f t="shared" si="17"/>
        <v>0.34999899999999684</v>
      </c>
      <c r="J73" s="6" t="b">
        <f t="shared" si="13"/>
        <v>0</v>
      </c>
      <c r="K73" s="5">
        <f t="shared" si="18"/>
        <v>5.6677294663075211E-3</v>
      </c>
      <c r="L73" s="5">
        <f t="shared" si="19"/>
        <v>-1.5825567361097265E-3</v>
      </c>
      <c r="M73" s="4">
        <f t="shared" si="20"/>
        <v>57.965340968068794</v>
      </c>
      <c r="N73" s="4">
        <f t="shared" si="21"/>
        <v>58.597791477177168</v>
      </c>
      <c r="O73" s="5">
        <f t="shared" si="22"/>
        <v>-1.0910839107403335E-2</v>
      </c>
      <c r="P73" s="43">
        <f t="shared" si="14"/>
        <v>-4.3566412719972129E-2</v>
      </c>
      <c r="Q73" s="45"/>
      <c r="R73" s="13">
        <f t="shared" si="15"/>
        <v>-1.8896498317368345E-2</v>
      </c>
      <c r="S73" s="20" t="b">
        <f t="shared" si="23"/>
        <v>0</v>
      </c>
      <c r="T73" s="13"/>
      <c r="U73" s="20"/>
      <c r="V73" s="13">
        <f t="shared" si="24"/>
        <v>-4.0731714754378276E-3</v>
      </c>
    </row>
    <row r="74" spans="1:22" x14ac:dyDescent="0.2">
      <c r="A74" s="1">
        <v>44991</v>
      </c>
      <c r="B74" s="4">
        <v>57.279998999999997</v>
      </c>
      <c r="C74" s="4">
        <v>58.650002000000001</v>
      </c>
      <c r="D74" s="4">
        <v>56.540000999999997</v>
      </c>
      <c r="E74" s="4">
        <v>56.830002</v>
      </c>
      <c r="F74" s="4">
        <v>56.514586999999999</v>
      </c>
      <c r="G74" s="2">
        <v>14472200</v>
      </c>
      <c r="H74" s="4">
        <f t="shared" si="16"/>
        <v>14.472200000000001</v>
      </c>
      <c r="I74" s="10">
        <f t="shared" si="17"/>
        <v>5.0003000000003794E-2</v>
      </c>
      <c r="J74" s="6" t="b">
        <f t="shared" si="13"/>
        <v>1</v>
      </c>
      <c r="K74" s="5">
        <f t="shared" si="18"/>
        <v>-7.8560930142473687E-3</v>
      </c>
      <c r="L74" s="5">
        <f t="shared" si="19"/>
        <v>-3.1031541993809315E-2</v>
      </c>
      <c r="M74" s="4">
        <f t="shared" si="20"/>
        <v>57.776117806723995</v>
      </c>
      <c r="N74" s="4">
        <f t="shared" si="21"/>
        <v>58.444070653074803</v>
      </c>
      <c r="O74" s="5">
        <f t="shared" si="22"/>
        <v>-1.1561054492883758E-2</v>
      </c>
      <c r="P74" s="43">
        <f t="shared" si="14"/>
        <v>-2.139494402962705E-2</v>
      </c>
      <c r="Q74" s="14"/>
      <c r="R74" s="13">
        <f t="shared" si="15"/>
        <v>1.5125353285234103E-2</v>
      </c>
      <c r="S74" s="20" t="b">
        <f t="shared" si="23"/>
        <v>0</v>
      </c>
      <c r="T74" s="13"/>
      <c r="U74" s="20"/>
      <c r="V74" s="13">
        <f t="shared" si="24"/>
        <v>-3.2644190163400545E-3</v>
      </c>
    </row>
    <row r="75" spans="1:22" x14ac:dyDescent="0.2">
      <c r="A75" s="1">
        <v>44992</v>
      </c>
      <c r="B75" s="4">
        <v>56.5</v>
      </c>
      <c r="C75" s="4">
        <v>56.73</v>
      </c>
      <c r="D75" s="4">
        <v>55.310001</v>
      </c>
      <c r="E75" s="4">
        <v>55.560001</v>
      </c>
      <c r="F75" s="4">
        <v>55.251632999999998</v>
      </c>
      <c r="G75" s="2">
        <v>13278300</v>
      </c>
      <c r="H75" s="4">
        <f t="shared" si="16"/>
        <v>13.2783</v>
      </c>
      <c r="I75" s="10">
        <f t="shared" si="17"/>
        <v>-1.2700010000000006</v>
      </c>
      <c r="J75" s="6" t="b">
        <f t="shared" si="13"/>
        <v>1</v>
      </c>
      <c r="K75" s="5">
        <f t="shared" si="18"/>
        <v>-1.6637150442477881E-2</v>
      </c>
      <c r="L75" s="5">
        <f t="shared" si="19"/>
        <v>-2.0623990833773968E-2</v>
      </c>
      <c r="M75" s="4">
        <f t="shared" si="20"/>
        <v>57.406765005603333</v>
      </c>
      <c r="N75" s="4">
        <f t="shared" si="21"/>
        <v>58.193281987590041</v>
      </c>
      <c r="O75" s="5">
        <f t="shared" si="22"/>
        <v>-1.3700771710615251E-2</v>
      </c>
      <c r="P75" s="43">
        <f t="shared" si="14"/>
        <v>-3.6524684946080369E-2</v>
      </c>
      <c r="Q75" s="14"/>
      <c r="R75" s="13">
        <f t="shared" si="15"/>
        <v>-1.178894169593564E-2</v>
      </c>
      <c r="S75" s="20" t="b">
        <f t="shared" si="23"/>
        <v>1</v>
      </c>
      <c r="T75" s="13"/>
      <c r="U75" s="20"/>
      <c r="V75" s="13">
        <f t="shared" si="24"/>
        <v>-6.3928283024526278E-3</v>
      </c>
    </row>
    <row r="76" spans="1:22" x14ac:dyDescent="0.2">
      <c r="A76" s="1">
        <v>44993</v>
      </c>
      <c r="B76" s="4">
        <v>55.84</v>
      </c>
      <c r="C76" s="4">
        <v>56.919998</v>
      </c>
      <c r="D76" s="4">
        <v>55.349997999999999</v>
      </c>
      <c r="E76" s="4">
        <v>56.889999000000003</v>
      </c>
      <c r="F76" s="4">
        <v>56.574249000000002</v>
      </c>
      <c r="G76" s="2">
        <v>11515700</v>
      </c>
      <c r="H76" s="4">
        <f t="shared" si="16"/>
        <v>11.515700000000001</v>
      </c>
      <c r="I76" s="10">
        <f t="shared" si="17"/>
        <v>1.3299980000000033</v>
      </c>
      <c r="J76" s="6" t="b">
        <f t="shared" si="13"/>
        <v>0</v>
      </c>
      <c r="K76" s="5">
        <f t="shared" si="18"/>
        <v>1.8803707020057299E-2</v>
      </c>
      <c r="L76" s="5">
        <f t="shared" si="19"/>
        <v>-5.2703796651567972E-4</v>
      </c>
      <c r="M76" s="4">
        <f t="shared" si="20"/>
        <v>57.320637338002776</v>
      </c>
      <c r="N76" s="4">
        <f t="shared" si="21"/>
        <v>58.079953032147429</v>
      </c>
      <c r="O76" s="5">
        <f t="shared" si="22"/>
        <v>-1.3246811783811728E-2</v>
      </c>
      <c r="P76" s="43">
        <f t="shared" si="14"/>
        <v>-3.437922935822401E-2</v>
      </c>
      <c r="Q76" s="14"/>
      <c r="R76" s="13">
        <f t="shared" si="15"/>
        <v>-6.9894431850142345E-3</v>
      </c>
      <c r="S76" s="20" t="b">
        <f t="shared" si="23"/>
        <v>0</v>
      </c>
      <c r="T76" s="13"/>
      <c r="U76" s="20"/>
      <c r="V76" s="13">
        <f t="shared" si="24"/>
        <v>-1.5003051921171772E-3</v>
      </c>
    </row>
    <row r="77" spans="1:22" x14ac:dyDescent="0.2">
      <c r="A77" s="1">
        <v>44994</v>
      </c>
      <c r="B77" s="4">
        <v>56.639999000000003</v>
      </c>
      <c r="C77" s="4">
        <v>57.560001</v>
      </c>
      <c r="D77" s="4">
        <v>55.540000999999997</v>
      </c>
      <c r="E77" s="4">
        <v>55.599997999999999</v>
      </c>
      <c r="F77" s="4">
        <v>55.291409000000002</v>
      </c>
      <c r="G77" s="2">
        <v>10200000</v>
      </c>
      <c r="H77" s="4">
        <f t="shared" si="16"/>
        <v>10.199999999999999</v>
      </c>
      <c r="I77" s="10">
        <f t="shared" si="17"/>
        <v>-1.2900010000000037</v>
      </c>
      <c r="J77" s="6" t="b">
        <f t="shared" si="13"/>
        <v>1</v>
      </c>
      <c r="K77" s="5">
        <f t="shared" si="18"/>
        <v>-1.8361599900452042E-2</v>
      </c>
      <c r="L77" s="5">
        <f t="shared" si="19"/>
        <v>-3.4051476128362131E-2</v>
      </c>
      <c r="M77" s="4">
        <f t="shared" si="20"/>
        <v>57.033864115002316</v>
      </c>
      <c r="N77" s="4">
        <f t="shared" si="21"/>
        <v>57.864304768482434</v>
      </c>
      <c r="O77" s="5">
        <f t="shared" si="22"/>
        <v>-1.4560483782154897E-2</v>
      </c>
      <c r="P77" s="43">
        <f t="shared" si="14"/>
        <v>-2.6192563631847115E-2</v>
      </c>
      <c r="Q77" s="14"/>
      <c r="R77" s="13">
        <f t="shared" si="15"/>
        <v>9.2249910322889563E-3</v>
      </c>
      <c r="S77" s="20" t="b">
        <f t="shared" si="23"/>
        <v>1</v>
      </c>
      <c r="T77" s="13"/>
      <c r="U77" s="20"/>
      <c r="V77" s="13">
        <f t="shared" si="24"/>
        <v>-5.0029664064871193E-3</v>
      </c>
    </row>
    <row r="78" spans="1:22" x14ac:dyDescent="0.2">
      <c r="A78" s="1">
        <v>44995</v>
      </c>
      <c r="B78" s="4">
        <v>55.66</v>
      </c>
      <c r="C78" s="4">
        <v>56.509998000000003</v>
      </c>
      <c r="D78" s="4">
        <v>54.529998999999997</v>
      </c>
      <c r="E78" s="4">
        <v>54.93</v>
      </c>
      <c r="F78" s="4">
        <v>54.625126000000002</v>
      </c>
      <c r="G78" s="2">
        <v>14180700</v>
      </c>
      <c r="H78" s="4">
        <f t="shared" si="16"/>
        <v>14.1807</v>
      </c>
      <c r="I78" s="10">
        <f t="shared" si="17"/>
        <v>-0.66999799999999965</v>
      </c>
      <c r="J78" s="6" t="b">
        <f t="shared" si="13"/>
        <v>1</v>
      </c>
      <c r="K78" s="5">
        <f t="shared" si="18"/>
        <v>-1.3115343154868791E-2</v>
      </c>
      <c r="L78" s="5">
        <f t="shared" si="19"/>
        <v>-2.7959618756312879E-2</v>
      </c>
      <c r="M78" s="4">
        <f t="shared" si="20"/>
        <v>56.683220095835267</v>
      </c>
      <c r="N78" s="4">
        <f t="shared" si="21"/>
        <v>57.60914783209266</v>
      </c>
      <c r="O78" s="5">
        <f t="shared" si="22"/>
        <v>-1.6335129420874662E-2</v>
      </c>
      <c r="P78" s="43">
        <f t="shared" si="14"/>
        <v>-3.7986922623569792E-2</v>
      </c>
      <c r="Q78" s="14"/>
      <c r="R78" s="13">
        <f t="shared" si="15"/>
        <v>-3.0559678074462719E-3</v>
      </c>
      <c r="S78" s="20" t="b">
        <f t="shared" si="23"/>
        <v>1</v>
      </c>
      <c r="T78" s="13"/>
      <c r="U78" s="20"/>
      <c r="V78" s="13">
        <f t="shared" si="24"/>
        <v>-6.1479968893570908E-3</v>
      </c>
    </row>
    <row r="79" spans="1:22" x14ac:dyDescent="0.2">
      <c r="A79" s="1">
        <v>44998</v>
      </c>
      <c r="B79" s="4">
        <v>53.970001000000003</v>
      </c>
      <c r="C79" s="4">
        <v>54.549999</v>
      </c>
      <c r="D79" s="4">
        <v>52.759998000000003</v>
      </c>
      <c r="E79" s="4">
        <v>53.900002000000001</v>
      </c>
      <c r="F79" s="4">
        <v>53.600845</v>
      </c>
      <c r="G79" s="2">
        <v>17365200</v>
      </c>
      <c r="H79" s="4">
        <f t="shared" si="16"/>
        <v>17.365200000000002</v>
      </c>
      <c r="I79" s="10">
        <f t="shared" si="17"/>
        <v>-1.0299979999999991</v>
      </c>
      <c r="J79" s="6" t="b">
        <f t="shared" si="13"/>
        <v>0</v>
      </c>
      <c r="K79" s="5">
        <f t="shared" si="18"/>
        <v>-1.2969983083751064E-3</v>
      </c>
      <c r="L79" s="5">
        <f t="shared" si="19"/>
        <v>-1.191561891687659E-2</v>
      </c>
      <c r="M79" s="4">
        <f t="shared" si="20"/>
        <v>56.219350413196054</v>
      </c>
      <c r="N79" s="4">
        <f t="shared" si="21"/>
        <v>57.286613411910686</v>
      </c>
      <c r="O79" s="5">
        <f t="shared" si="22"/>
        <v>-1.8983908402899645E-2</v>
      </c>
      <c r="P79" s="43">
        <f t="shared" si="14"/>
        <v>-6.153312672186366E-2</v>
      </c>
      <c r="Q79" s="14"/>
      <c r="R79" s="13">
        <f t="shared" si="15"/>
        <v>-2.9693537917581784E-2</v>
      </c>
      <c r="S79" s="20" t="b">
        <f t="shared" si="23"/>
        <v>1</v>
      </c>
      <c r="T79" s="13"/>
      <c r="U79" s="20"/>
      <c r="V79" s="13">
        <f t="shared" si="24"/>
        <v>-8.1835450042347848E-3</v>
      </c>
    </row>
    <row r="80" spans="1:22" x14ac:dyDescent="0.2">
      <c r="A80" s="1">
        <v>44999</v>
      </c>
      <c r="B80" s="4">
        <v>54.970001000000003</v>
      </c>
      <c r="C80" s="4">
        <v>55.419998</v>
      </c>
      <c r="D80" s="4">
        <v>53.700001</v>
      </c>
      <c r="E80" s="4">
        <v>54.27</v>
      </c>
      <c r="F80" s="4">
        <v>53.968788000000004</v>
      </c>
      <c r="G80" s="2">
        <v>14657000</v>
      </c>
      <c r="H80" s="4">
        <f t="shared" si="16"/>
        <v>14.657</v>
      </c>
      <c r="I80" s="10">
        <f t="shared" si="17"/>
        <v>0.36999800000000249</v>
      </c>
      <c r="J80" s="6" t="b">
        <f t="shared" si="13"/>
        <v>1</v>
      </c>
      <c r="K80" s="5">
        <f t="shared" si="18"/>
        <v>-1.2734236624809235E-2</v>
      </c>
      <c r="L80" s="5">
        <f t="shared" si="19"/>
        <v>-2.0750596201753679E-2</v>
      </c>
      <c r="M80" s="4">
        <f t="shared" si="20"/>
        <v>55.89445867766338</v>
      </c>
      <c r="N80" s="4">
        <f t="shared" si="21"/>
        <v>57.024299202179321</v>
      </c>
      <c r="O80" s="5">
        <f t="shared" si="22"/>
        <v>-2.0213819960787097E-2</v>
      </c>
      <c r="P80" s="43">
        <f t="shared" si="14"/>
        <v>-3.9260737639817807E-2</v>
      </c>
      <c r="Q80" s="14"/>
      <c r="R80" s="13">
        <f t="shared" si="15"/>
        <v>-8.4885101115217496E-3</v>
      </c>
      <c r="S80" s="20" t="b">
        <f t="shared" si="23"/>
        <v>0</v>
      </c>
      <c r="T80" s="13"/>
      <c r="U80" s="20"/>
      <c r="V80" s="13">
        <f t="shared" si="24"/>
        <v>-5.7790019476357006E-3</v>
      </c>
    </row>
    <row r="81" spans="1:22" x14ac:dyDescent="0.2">
      <c r="A81" s="1">
        <v>45000</v>
      </c>
      <c r="B81" s="4">
        <v>53.330002</v>
      </c>
      <c r="C81" s="4">
        <v>54.27</v>
      </c>
      <c r="D81" s="4">
        <v>52.880001</v>
      </c>
      <c r="E81" s="4">
        <v>54.130001</v>
      </c>
      <c r="F81" s="4">
        <v>53.829566999999997</v>
      </c>
      <c r="G81" s="2">
        <v>14643600</v>
      </c>
      <c r="H81" s="4">
        <f t="shared" si="16"/>
        <v>14.643599999999999</v>
      </c>
      <c r="I81" s="10">
        <f t="shared" si="17"/>
        <v>-0.13999900000000309</v>
      </c>
      <c r="J81" s="6" t="b">
        <f t="shared" si="13"/>
        <v>0</v>
      </c>
      <c r="K81" s="5">
        <f t="shared" si="18"/>
        <v>1.5000918244855863E-2</v>
      </c>
      <c r="L81" s="5">
        <f t="shared" si="19"/>
        <v>-2.5796756955961506E-3</v>
      </c>
      <c r="M81" s="4">
        <f t="shared" si="20"/>
        <v>55.600382398052815</v>
      </c>
      <c r="N81" s="4">
        <f t="shared" si="21"/>
        <v>56.772621097641988</v>
      </c>
      <c r="O81" s="5">
        <f t="shared" si="22"/>
        <v>-2.1083284845001812E-2</v>
      </c>
      <c r="P81" s="43">
        <f t="shared" si="14"/>
        <v>-4.8927386480494529E-2</v>
      </c>
      <c r="Q81" s="14"/>
      <c r="R81" s="13">
        <f t="shared" si="15"/>
        <v>-2.3927576406370249E-2</v>
      </c>
      <c r="S81" s="20" t="b">
        <f t="shared" si="23"/>
        <v>1</v>
      </c>
      <c r="T81" s="13"/>
      <c r="U81" s="20"/>
      <c r="V81" s="13">
        <f t="shared" si="24"/>
        <v>-5.2612778899330075E-3</v>
      </c>
    </row>
    <row r="82" spans="1:22" x14ac:dyDescent="0.2">
      <c r="A82" s="1">
        <v>45001</v>
      </c>
      <c r="B82" s="4">
        <v>53.689999</v>
      </c>
      <c r="C82" s="4">
        <v>56.709999000000003</v>
      </c>
      <c r="D82" s="4">
        <v>53.610000999999997</v>
      </c>
      <c r="E82" s="4">
        <v>56.57</v>
      </c>
      <c r="F82" s="4">
        <v>56.256022999999999</v>
      </c>
      <c r="G82" s="2">
        <v>14791800</v>
      </c>
      <c r="H82" s="4">
        <f t="shared" si="16"/>
        <v>14.7918</v>
      </c>
      <c r="I82" s="10">
        <f t="shared" si="17"/>
        <v>2.4399990000000003</v>
      </c>
      <c r="J82" s="6" t="b">
        <f t="shared" si="13"/>
        <v>0</v>
      </c>
      <c r="K82" s="5">
        <f t="shared" si="18"/>
        <v>5.3641293604792209E-2</v>
      </c>
      <c r="L82" s="5">
        <f t="shared" si="19"/>
        <v>-2.4686828155296402E-3</v>
      </c>
      <c r="M82" s="4">
        <f t="shared" si="20"/>
        <v>55.761985331710676</v>
      </c>
      <c r="N82" s="4">
        <f t="shared" si="21"/>
        <v>56.755001871760079</v>
      </c>
      <c r="O82" s="5">
        <f t="shared" si="22"/>
        <v>-1.7808127421257643E-2</v>
      </c>
      <c r="P82" s="43">
        <f t="shared" si="14"/>
        <v>-3.8592319102506746E-2</v>
      </c>
      <c r="Q82" s="14"/>
      <c r="R82" s="13">
        <f t="shared" si="15"/>
        <v>1.7001074525053037E-2</v>
      </c>
      <c r="S82" s="20" t="b">
        <f t="shared" si="23"/>
        <v>0</v>
      </c>
      <c r="T82" s="13"/>
      <c r="U82" s="20"/>
      <c r="V82" s="13">
        <f t="shared" si="24"/>
        <v>2.906507593795256E-3</v>
      </c>
    </row>
    <row r="83" spans="1:22" x14ac:dyDescent="0.2">
      <c r="A83" s="1">
        <v>45002</v>
      </c>
      <c r="B83" s="4">
        <v>56.799999</v>
      </c>
      <c r="C83" s="4">
        <v>57.720001000000003</v>
      </c>
      <c r="D83" s="4">
        <v>56.220001000000003</v>
      </c>
      <c r="E83" s="4">
        <v>56.66</v>
      </c>
      <c r="F83" s="4">
        <v>56.345528000000002</v>
      </c>
      <c r="G83" s="2">
        <v>26655200</v>
      </c>
      <c r="H83" s="4">
        <f t="shared" si="16"/>
        <v>26.655200000000001</v>
      </c>
      <c r="I83" s="10">
        <f t="shared" si="17"/>
        <v>8.9999999999996305E-2</v>
      </c>
      <c r="J83" s="6" t="b">
        <f t="shared" si="13"/>
        <v>1</v>
      </c>
      <c r="K83" s="5">
        <f t="shared" si="18"/>
        <v>-2.4647711701544766E-3</v>
      </c>
      <c r="L83" s="5">
        <f t="shared" si="19"/>
        <v>-1.8364535371369915E-2</v>
      </c>
      <c r="M83" s="4">
        <f t="shared" si="20"/>
        <v>55.911654443092232</v>
      </c>
      <c r="N83" s="4">
        <f t="shared" si="21"/>
        <v>56.746740839433116</v>
      </c>
      <c r="O83" s="5">
        <f t="shared" si="22"/>
        <v>-1.493581981536333E-2</v>
      </c>
      <c r="P83" s="43">
        <f t="shared" si="14"/>
        <v>5.5148888005382077E-3</v>
      </c>
      <c r="Q83" s="14"/>
      <c r="R83" s="13">
        <f t="shared" si="15"/>
        <v>3.2342926978637977E-2</v>
      </c>
      <c r="S83" s="20" t="b">
        <f t="shared" si="23"/>
        <v>0</v>
      </c>
      <c r="T83" s="13"/>
      <c r="U83" s="20"/>
      <c r="V83" s="13">
        <f t="shared" si="24"/>
        <v>2.6840707067946183E-3</v>
      </c>
    </row>
    <row r="84" spans="1:22" x14ac:dyDescent="0.2">
      <c r="A84" s="1">
        <v>45005</v>
      </c>
      <c r="B84" s="4">
        <v>56.700001</v>
      </c>
      <c r="C84" s="4">
        <v>57.869999</v>
      </c>
      <c r="D84" s="4">
        <v>56.080002</v>
      </c>
      <c r="E84" s="4">
        <v>57.639999000000003</v>
      </c>
      <c r="F84" s="4">
        <v>57.320090999999998</v>
      </c>
      <c r="G84" s="2">
        <v>10610200</v>
      </c>
      <c r="H84" s="4">
        <f t="shared" si="16"/>
        <v>10.610200000000001</v>
      </c>
      <c r="I84" s="10">
        <f t="shared" si="17"/>
        <v>0.9799990000000065</v>
      </c>
      <c r="J84" s="6" t="b">
        <f t="shared" si="13"/>
        <v>0</v>
      </c>
      <c r="K84" s="5">
        <f t="shared" si="18"/>
        <v>1.6578447679392507E-2</v>
      </c>
      <c r="L84" s="5">
        <f t="shared" si="19"/>
        <v>-3.9744255050012511E-3</v>
      </c>
      <c r="M84" s="4">
        <f t="shared" si="20"/>
        <v>56.199711869243529</v>
      </c>
      <c r="N84" s="4">
        <f t="shared" si="21"/>
        <v>56.824415462091103</v>
      </c>
      <c r="O84" s="5">
        <f t="shared" si="22"/>
        <v>-1.1115779281947815E-2</v>
      </c>
      <c r="P84" s="43">
        <f t="shared" si="14"/>
        <v>-2.1300797684167976E-3</v>
      </c>
      <c r="Q84" s="14"/>
      <c r="R84" s="13">
        <f t="shared" si="15"/>
        <v>2.9720563953114683E-2</v>
      </c>
      <c r="S84" s="20" t="b">
        <f t="shared" si="23"/>
        <v>0</v>
      </c>
      <c r="T84" s="13"/>
      <c r="U84" s="20"/>
      <c r="V84" s="13">
        <f t="shared" si="24"/>
        <v>5.1520104175147782E-3</v>
      </c>
    </row>
    <row r="85" spans="1:22" x14ac:dyDescent="0.2">
      <c r="A85" s="1">
        <v>45006</v>
      </c>
      <c r="B85" s="4">
        <v>58.380001</v>
      </c>
      <c r="C85" s="4">
        <v>59.52</v>
      </c>
      <c r="D85" s="4">
        <v>57.599997999999999</v>
      </c>
      <c r="E85" s="4">
        <v>58.630001</v>
      </c>
      <c r="F85" s="4">
        <v>58.304592</v>
      </c>
      <c r="G85" s="2">
        <v>14613700</v>
      </c>
      <c r="H85" s="4">
        <f t="shared" si="16"/>
        <v>14.6137</v>
      </c>
      <c r="I85" s="10">
        <f t="shared" si="17"/>
        <v>0.99000199999999694</v>
      </c>
      <c r="J85" s="6" t="b">
        <f t="shared" si="13"/>
        <v>0</v>
      </c>
      <c r="K85" s="5">
        <f t="shared" si="18"/>
        <v>4.2822883815983488E-3</v>
      </c>
      <c r="L85" s="5">
        <f t="shared" si="19"/>
        <v>-1.4952940188172094E-2</v>
      </c>
      <c r="M85" s="4">
        <f t="shared" si="20"/>
        <v>56.60476005770294</v>
      </c>
      <c r="N85" s="4">
        <f t="shared" si="21"/>
        <v>56.981422900170138</v>
      </c>
      <c r="O85" s="5">
        <f t="shared" si="22"/>
        <v>-6.654260915216802E-3</v>
      </c>
      <c r="P85" s="43">
        <f t="shared" si="14"/>
        <v>1.7582230562986453E-2</v>
      </c>
      <c r="Q85" s="14"/>
      <c r="R85" s="13">
        <f t="shared" si="15"/>
        <v>5.1501674758894216E-2</v>
      </c>
      <c r="S85" s="20" t="b">
        <f t="shared" si="23"/>
        <v>0</v>
      </c>
      <c r="T85" s="13"/>
      <c r="U85" s="20"/>
      <c r="V85" s="13">
        <f t="shared" si="24"/>
        <v>7.207300090822738E-3</v>
      </c>
    </row>
    <row r="86" spans="1:22" x14ac:dyDescent="0.2">
      <c r="A86" s="1">
        <v>45007</v>
      </c>
      <c r="B86" s="4">
        <v>58.400002000000001</v>
      </c>
      <c r="C86" s="4">
        <v>60.41</v>
      </c>
      <c r="D86" s="4">
        <v>58.09</v>
      </c>
      <c r="E86" s="4">
        <v>58.169998</v>
      </c>
      <c r="F86" s="4">
        <v>57.847141000000001</v>
      </c>
      <c r="G86" s="2">
        <v>16949300</v>
      </c>
      <c r="H86" s="4">
        <f t="shared" si="16"/>
        <v>16.949300000000001</v>
      </c>
      <c r="I86" s="10">
        <f t="shared" si="17"/>
        <v>-0.46000300000000038</v>
      </c>
      <c r="J86" s="6" t="b">
        <f t="shared" si="13"/>
        <v>1</v>
      </c>
      <c r="K86" s="5">
        <f t="shared" si="18"/>
        <v>-3.9384245226567116E-3</v>
      </c>
      <c r="L86" s="5">
        <f t="shared" si="19"/>
        <v>-3.7079986757159365E-2</v>
      </c>
      <c r="M86" s="4">
        <f t="shared" si="20"/>
        <v>56.865633048085783</v>
      </c>
      <c r="N86" s="4">
        <f t="shared" si="21"/>
        <v>57.084777256677086</v>
      </c>
      <c r="O86" s="5">
        <f t="shared" si="22"/>
        <v>-3.8537196694177892E-3</v>
      </c>
      <c r="P86" s="43">
        <f t="shared" si="14"/>
        <v>2.1530877021607955E-2</v>
      </c>
      <c r="Q86" s="14"/>
      <c r="R86" s="13">
        <f t="shared" si="15"/>
        <v>6.2328804972892574E-2</v>
      </c>
      <c r="S86" s="20" t="b">
        <f t="shared" si="23"/>
        <v>1</v>
      </c>
      <c r="T86" s="13"/>
      <c r="U86" s="20"/>
      <c r="V86" s="13">
        <f t="shared" si="24"/>
        <v>4.6086758448743385E-3</v>
      </c>
    </row>
    <row r="87" spans="1:22" x14ac:dyDescent="0.2">
      <c r="A87" s="1">
        <v>45008</v>
      </c>
      <c r="B87" s="4">
        <v>59.18</v>
      </c>
      <c r="C87" s="4">
        <v>61.779998999999997</v>
      </c>
      <c r="D87" s="4">
        <v>59.130001</v>
      </c>
      <c r="E87" s="4">
        <v>61.34</v>
      </c>
      <c r="F87" s="4">
        <v>60.999554000000003</v>
      </c>
      <c r="G87" s="2">
        <v>23903100</v>
      </c>
      <c r="H87" s="4">
        <f t="shared" si="16"/>
        <v>23.903099999999998</v>
      </c>
      <c r="I87" s="10">
        <f t="shared" si="17"/>
        <v>3.1700020000000038</v>
      </c>
      <c r="J87" s="6" t="b">
        <f t="shared" si="13"/>
        <v>0</v>
      </c>
      <c r="K87" s="5">
        <f t="shared" si="18"/>
        <v>3.6498817167962209E-2</v>
      </c>
      <c r="L87" s="5">
        <f t="shared" si="19"/>
        <v>-7.1220298983817269E-3</v>
      </c>
      <c r="M87" s="4">
        <f t="shared" si="20"/>
        <v>57.61136087340482</v>
      </c>
      <c r="N87" s="4">
        <f t="shared" si="21"/>
        <v>57.454796625661686</v>
      </c>
      <c r="O87" s="5">
        <f t="shared" si="22"/>
        <v>2.7175932901006825E-3</v>
      </c>
      <c r="P87" s="43">
        <f t="shared" si="14"/>
        <v>2.6360080782195709E-2</v>
      </c>
      <c r="Q87" s="14"/>
      <c r="R87" s="13">
        <f t="shared" si="15"/>
        <v>7.2357918011264136E-2</v>
      </c>
      <c r="S87" s="20" t="b">
        <f t="shared" si="23"/>
        <v>0</v>
      </c>
      <c r="T87" s="13"/>
      <c r="U87" s="20"/>
      <c r="V87" s="13">
        <f t="shared" si="24"/>
        <v>1.3113857796825133E-2</v>
      </c>
    </row>
    <row r="88" spans="1:22" x14ac:dyDescent="0.2">
      <c r="A88" s="1">
        <v>45009</v>
      </c>
      <c r="B88" s="4">
        <v>60.509998000000003</v>
      </c>
      <c r="C88" s="4">
        <v>61.400002000000001</v>
      </c>
      <c r="D88" s="4">
        <v>60.5</v>
      </c>
      <c r="E88" s="4">
        <v>61.16</v>
      </c>
      <c r="F88" s="4">
        <v>60.820552999999997</v>
      </c>
      <c r="G88" s="2">
        <v>18735600</v>
      </c>
      <c r="H88" s="4">
        <f t="shared" si="16"/>
        <v>18.735600000000002</v>
      </c>
      <c r="I88" s="10">
        <f t="shared" si="17"/>
        <v>-0.18000000000000682</v>
      </c>
      <c r="J88" s="6" t="b">
        <f t="shared" si="13"/>
        <v>0</v>
      </c>
      <c r="K88" s="5">
        <f t="shared" si="18"/>
        <v>1.0742059518825195E-2</v>
      </c>
      <c r="L88" s="5">
        <f t="shared" si="19"/>
        <v>-3.9088272342402211E-3</v>
      </c>
      <c r="M88" s="4">
        <f t="shared" si="20"/>
        <v>58.202800727837349</v>
      </c>
      <c r="N88" s="4">
        <f t="shared" si="21"/>
        <v>57.776988223430237</v>
      </c>
      <c r="O88" s="5">
        <f t="shared" si="22"/>
        <v>7.3160139904307683E-3</v>
      </c>
      <c r="P88" s="43">
        <f t="shared" si="14"/>
        <v>3.9468878532230869E-2</v>
      </c>
      <c r="Q88" s="14"/>
      <c r="R88" s="13">
        <f t="shared" si="15"/>
        <v>5.4932086294491457E-2</v>
      </c>
      <c r="S88" s="20" t="b">
        <f t="shared" si="23"/>
        <v>1</v>
      </c>
      <c r="T88" s="13">
        <f>(E88-E87)/E87</f>
        <v>-2.9344636452560617E-3</v>
      </c>
      <c r="U88" s="20"/>
      <c r="V88" s="13">
        <f t="shared" si="24"/>
        <v>1.0266028183784083E-2</v>
      </c>
    </row>
    <row r="89" spans="1:22" x14ac:dyDescent="0.2">
      <c r="A89" s="1">
        <v>45012</v>
      </c>
      <c r="B89" s="4">
        <v>61.189999</v>
      </c>
      <c r="C89" s="4">
        <v>61.419998</v>
      </c>
      <c r="D89" s="4">
        <v>59.169998</v>
      </c>
      <c r="E89" s="4">
        <v>59.790000999999997</v>
      </c>
      <c r="F89" s="4">
        <v>59.458157</v>
      </c>
      <c r="G89" s="2">
        <v>15901000</v>
      </c>
      <c r="H89" s="4">
        <f t="shared" si="16"/>
        <v>15.901</v>
      </c>
      <c r="I89" s="10">
        <f t="shared" si="17"/>
        <v>-1.369999</v>
      </c>
      <c r="J89" s="6" t="b">
        <f t="shared" si="13"/>
        <v>1</v>
      </c>
      <c r="K89" s="5">
        <f t="shared" si="18"/>
        <v>-2.2879523171752358E-2</v>
      </c>
      <c r="L89" s="5">
        <f t="shared" si="19"/>
        <v>-2.6538538799691966E-2</v>
      </c>
      <c r="M89" s="4">
        <f t="shared" si="20"/>
        <v>58.467334106531126</v>
      </c>
      <c r="N89" s="4">
        <f t="shared" si="21"/>
        <v>57.952032812697176</v>
      </c>
      <c r="O89" s="5">
        <f t="shared" si="22"/>
        <v>8.8134905021501238E-3</v>
      </c>
      <c r="P89" s="43">
        <f t="shared" si="14"/>
        <v>1.2018059386606819E-2</v>
      </c>
      <c r="Q89" s="14"/>
      <c r="R89" s="13">
        <f t="shared" si="15"/>
        <v>5.0501086437239225E-2</v>
      </c>
      <c r="S89" s="20" t="b">
        <f t="shared" si="23"/>
        <v>1</v>
      </c>
      <c r="T89" s="13">
        <f>(E89-E88)/E88</f>
        <v>-2.2400245258338784E-2</v>
      </c>
      <c r="U89" s="20"/>
      <c r="V89" s="13">
        <f t="shared" si="24"/>
        <v>4.5450283385977223E-3</v>
      </c>
    </row>
    <row r="90" spans="1:22" x14ac:dyDescent="0.2">
      <c r="A90" s="1">
        <v>45013</v>
      </c>
      <c r="B90" s="4">
        <v>59.799999</v>
      </c>
      <c r="C90" s="4">
        <v>59.869999</v>
      </c>
      <c r="D90" s="4">
        <v>57.82</v>
      </c>
      <c r="E90" s="4">
        <v>59.279998999999997</v>
      </c>
      <c r="F90" s="4">
        <v>58.950980999999999</v>
      </c>
      <c r="G90" s="2">
        <v>20496300</v>
      </c>
      <c r="H90" s="4">
        <f t="shared" si="16"/>
        <v>20.496300000000002</v>
      </c>
      <c r="I90" s="10">
        <f t="shared" si="17"/>
        <v>-0.51000200000000007</v>
      </c>
      <c r="J90" s="6" t="b">
        <f t="shared" si="13"/>
        <v>0</v>
      </c>
      <c r="K90" s="5">
        <f t="shared" si="18"/>
        <v>-8.6956523193253421E-3</v>
      </c>
      <c r="L90" s="5">
        <f t="shared" si="19"/>
        <v>-9.8546853157622967E-3</v>
      </c>
      <c r="M90" s="4">
        <f t="shared" si="20"/>
        <v>58.602778255442601</v>
      </c>
      <c r="N90" s="4">
        <f t="shared" si="21"/>
        <v>58.067508133332204</v>
      </c>
      <c r="O90" s="5">
        <f t="shared" si="22"/>
        <v>9.1338693837554538E-3</v>
      </c>
      <c r="P90" s="43">
        <f t="shared" si="14"/>
        <v>-1.3357357428184764E-2</v>
      </c>
      <c r="Q90" s="14"/>
      <c r="R90" s="13">
        <f t="shared" si="15"/>
        <v>2.1623902181458581E-2</v>
      </c>
      <c r="S90" s="20" t="b">
        <f t="shared" si="23"/>
        <v>1</v>
      </c>
      <c r="T90" s="13">
        <f>(E90-E89)/E89</f>
        <v>-8.5298877984631601E-3</v>
      </c>
      <c r="U90" s="20"/>
      <c r="V90" s="13">
        <f t="shared" si="24"/>
        <v>2.3165781539600753E-3</v>
      </c>
    </row>
    <row r="91" spans="1:22" x14ac:dyDescent="0.2">
      <c r="A91" s="1">
        <v>45014</v>
      </c>
      <c r="B91" s="4">
        <v>60.91</v>
      </c>
      <c r="C91" s="4">
        <v>64.419998000000007</v>
      </c>
      <c r="D91" s="4">
        <v>60.869999</v>
      </c>
      <c r="E91" s="4">
        <v>63.540000999999997</v>
      </c>
      <c r="F91" s="4">
        <v>63.187344000000003</v>
      </c>
      <c r="G91" s="2">
        <v>51939800</v>
      </c>
      <c r="H91" s="4">
        <f t="shared" si="16"/>
        <v>51.939799999999998</v>
      </c>
      <c r="I91" s="10">
        <f t="shared" si="17"/>
        <v>4.2600020000000001</v>
      </c>
      <c r="J91" s="6" t="b">
        <f t="shared" si="13"/>
        <v>0</v>
      </c>
      <c r="K91" s="5">
        <f t="shared" si="18"/>
        <v>4.3178476440650142E-2</v>
      </c>
      <c r="L91" s="5">
        <f t="shared" si="19"/>
        <v>-1.3660307782064974E-2</v>
      </c>
      <c r="M91" s="4">
        <f t="shared" si="20"/>
        <v>59.425648712868835</v>
      </c>
      <c r="N91" s="4">
        <f t="shared" si="21"/>
        <v>58.543377078259837</v>
      </c>
      <c r="O91" s="5">
        <f t="shared" si="22"/>
        <v>1.4846647091257392E-2</v>
      </c>
      <c r="P91" s="43">
        <f t="shared" si="14"/>
        <v>2.4305166513367584E-2</v>
      </c>
      <c r="Q91" s="14"/>
      <c r="R91" s="13">
        <f t="shared" si="15"/>
        <v>8.4043664567512374E-2</v>
      </c>
      <c r="S91" s="20" t="b">
        <f t="shared" si="23"/>
        <v>0</v>
      </c>
      <c r="T91" s="13">
        <f>(E91-E90)/E90</f>
        <v>7.1862383128582716E-2</v>
      </c>
      <c r="U91" s="20">
        <f>(E91-E88)/E88</f>
        <v>3.8914339437540878E-2</v>
      </c>
      <c r="V91" s="13">
        <f t="shared" si="24"/>
        <v>1.4041492262353817E-2</v>
      </c>
    </row>
    <row r="92" spans="1:22" x14ac:dyDescent="0.2">
      <c r="A92" s="1">
        <v>45015</v>
      </c>
      <c r="B92" s="4">
        <v>64.029999000000004</v>
      </c>
      <c r="C92" s="4">
        <v>64.099997999999999</v>
      </c>
      <c r="D92" s="4">
        <v>62.48</v>
      </c>
      <c r="E92" s="4">
        <v>63.09</v>
      </c>
      <c r="F92" s="4">
        <v>62.739837999999999</v>
      </c>
      <c r="G92" s="2">
        <v>23038300</v>
      </c>
      <c r="H92" s="4">
        <f t="shared" si="16"/>
        <v>23.0383</v>
      </c>
      <c r="I92" s="10">
        <f t="shared" si="17"/>
        <v>-0.45000099999999321</v>
      </c>
      <c r="J92" s="6" t="b">
        <f t="shared" si="13"/>
        <v>1</v>
      </c>
      <c r="K92" s="5">
        <f t="shared" si="18"/>
        <v>-1.4680603071694569E-2</v>
      </c>
      <c r="L92" s="5">
        <f t="shared" si="19"/>
        <v>-1.5756599555588068E-2</v>
      </c>
      <c r="M92" s="4">
        <f t="shared" si="20"/>
        <v>60.036373927390699</v>
      </c>
      <c r="N92" s="4">
        <f t="shared" si="21"/>
        <v>58.938735593193762</v>
      </c>
      <c r="O92" s="5">
        <f t="shared" si="22"/>
        <v>1.8282888562264676E-2</v>
      </c>
      <c r="P92" s="43">
        <f t="shared" si="14"/>
        <v>4.0702426091966726E-2</v>
      </c>
      <c r="Q92" s="14"/>
      <c r="R92" s="13">
        <f t="shared" si="15"/>
        <v>6.7686034428460592E-2</v>
      </c>
      <c r="S92" s="20" t="b">
        <f t="shared" si="23"/>
        <v>1</v>
      </c>
      <c r="T92" s="13"/>
      <c r="U92" s="20"/>
      <c r="V92" s="13">
        <f t="shared" si="24"/>
        <v>1.0277131638440306E-2</v>
      </c>
    </row>
    <row r="93" spans="1:22" x14ac:dyDescent="0.2">
      <c r="A93" s="1">
        <v>45016</v>
      </c>
      <c r="B93" s="4">
        <v>60.349997999999999</v>
      </c>
      <c r="C93" s="4">
        <v>61.66</v>
      </c>
      <c r="D93" s="4">
        <v>59.900002000000001</v>
      </c>
      <c r="E93" s="4">
        <v>60.34</v>
      </c>
      <c r="F93" s="4">
        <v>60.005099999999999</v>
      </c>
      <c r="G93" s="2">
        <v>35416500</v>
      </c>
      <c r="H93" s="4">
        <f t="shared" si="16"/>
        <v>35.416499999999999</v>
      </c>
      <c r="I93" s="10">
        <f t="shared" si="17"/>
        <v>-2.75</v>
      </c>
      <c r="J93" s="6" t="b">
        <f t="shared" si="13"/>
        <v>1</v>
      </c>
      <c r="K93" s="5">
        <f t="shared" si="18"/>
        <v>-1.6566694832360979E-4</v>
      </c>
      <c r="L93" s="5">
        <f t="shared" si="19"/>
        <v>-2.1407719753486754E-2</v>
      </c>
      <c r="M93" s="4">
        <f t="shared" si="20"/>
        <v>60.086978272825583</v>
      </c>
      <c r="N93" s="4">
        <f t="shared" si="21"/>
        <v>59.060584672046481</v>
      </c>
      <c r="O93" s="5">
        <f t="shared" si="22"/>
        <v>1.7081797592129702E-2</v>
      </c>
      <c r="P93" s="43">
        <f t="shared" si="14"/>
        <v>-3.111760288171163E-3</v>
      </c>
      <c r="Q93" s="14"/>
      <c r="R93" s="13">
        <f t="shared" si="15"/>
        <v>2.6179078602223786E-2</v>
      </c>
      <c r="S93" s="20" t="b">
        <f t="shared" si="23"/>
        <v>1</v>
      </c>
      <c r="T93" s="13"/>
      <c r="U93" s="20"/>
      <c r="V93" s="13">
        <f t="shared" si="24"/>
        <v>8.4289476736363396E-4</v>
      </c>
    </row>
    <row r="94" spans="1:22" x14ac:dyDescent="0.2">
      <c r="A94" s="1">
        <v>45019</v>
      </c>
      <c r="B94" s="4">
        <v>59.810001</v>
      </c>
      <c r="C94" s="4">
        <v>59.810001</v>
      </c>
      <c r="D94" s="4">
        <v>57.869999</v>
      </c>
      <c r="E94" s="4">
        <v>59.610000999999997</v>
      </c>
      <c r="F94" s="4">
        <v>59.279156</v>
      </c>
      <c r="G94" s="2">
        <v>23610800</v>
      </c>
      <c r="H94" s="4">
        <f t="shared" si="16"/>
        <v>23.610800000000001</v>
      </c>
      <c r="I94" s="10">
        <f t="shared" si="17"/>
        <v>-0.7299990000000065</v>
      </c>
      <c r="J94" s="6" t="b">
        <f t="shared" si="13"/>
        <v>0</v>
      </c>
      <c r="K94" s="5">
        <f t="shared" si="18"/>
        <v>-3.3439223650907953E-3</v>
      </c>
      <c r="L94" s="5">
        <f t="shared" si="19"/>
        <v>-3.3439223650907953E-3</v>
      </c>
      <c r="M94" s="4">
        <f t="shared" si="20"/>
        <v>60.007482060687984</v>
      </c>
      <c r="N94" s="4">
        <f t="shared" si="21"/>
        <v>59.108360004912001</v>
      </c>
      <c r="O94" s="5">
        <f t="shared" si="22"/>
        <v>1.4983499138768475E-2</v>
      </c>
      <c r="P94" s="43">
        <f t="shared" si="14"/>
        <v>-3.562027579371288E-2</v>
      </c>
      <c r="Q94" s="14"/>
      <c r="R94" s="13">
        <f t="shared" si="15"/>
        <v>-3.290940627841436E-3</v>
      </c>
      <c r="S94" s="20" t="b">
        <f t="shared" si="23"/>
        <v>1</v>
      </c>
      <c r="T94" s="13"/>
      <c r="U94" s="20"/>
      <c r="V94" s="13">
        <f t="shared" si="24"/>
        <v>-1.3230189705437576E-3</v>
      </c>
    </row>
    <row r="95" spans="1:22" x14ac:dyDescent="0.2">
      <c r="A95" s="1">
        <v>45020</v>
      </c>
      <c r="B95" s="4">
        <v>59.68</v>
      </c>
      <c r="C95" s="4">
        <v>60.099997999999999</v>
      </c>
      <c r="D95" s="4">
        <v>56.950001</v>
      </c>
      <c r="E95" s="4">
        <v>57.27</v>
      </c>
      <c r="F95" s="4">
        <v>56.952140999999997</v>
      </c>
      <c r="G95" s="2">
        <v>21303200</v>
      </c>
      <c r="H95" s="4">
        <f t="shared" si="16"/>
        <v>21.3032</v>
      </c>
      <c r="I95" s="10">
        <f t="shared" si="17"/>
        <v>-2.3400009999999938</v>
      </c>
      <c r="J95" s="6" t="b">
        <f t="shared" si="13"/>
        <v>1</v>
      </c>
      <c r="K95" s="5">
        <f t="shared" si="18"/>
        <v>-4.0382037533512008E-2</v>
      </c>
      <c r="L95" s="5">
        <f t="shared" si="19"/>
        <v>-4.7088154645196431E-2</v>
      </c>
      <c r="M95" s="4">
        <f t="shared" si="20"/>
        <v>59.551235050573318</v>
      </c>
      <c r="N95" s="4">
        <f t="shared" si="21"/>
        <v>58.948502613180523</v>
      </c>
      <c r="O95" s="5">
        <f t="shared" si="22"/>
        <v>1.0121241597775941E-2</v>
      </c>
      <c r="P95" s="43">
        <f t="shared" si="14"/>
        <v>-4.3680606260545977E-2</v>
      </c>
      <c r="Q95" s="14"/>
      <c r="R95" s="13">
        <f t="shared" si="15"/>
        <v>9.214971762729179E-3</v>
      </c>
      <c r="S95" s="20" t="b">
        <f t="shared" si="23"/>
        <v>1</v>
      </c>
      <c r="T95" s="13"/>
      <c r="U95" s="20"/>
      <c r="V95" s="13">
        <f t="shared" si="24"/>
        <v>-7.6031687124156425E-3</v>
      </c>
    </row>
    <row r="96" spans="1:22" x14ac:dyDescent="0.2">
      <c r="A96" s="1">
        <v>45021</v>
      </c>
      <c r="B96" s="4">
        <v>56.82</v>
      </c>
      <c r="C96" s="4">
        <v>57.110000999999997</v>
      </c>
      <c r="D96" s="4">
        <v>56.009998000000003</v>
      </c>
      <c r="E96" s="4">
        <v>57.02</v>
      </c>
      <c r="F96" s="4">
        <v>56.703525999999997</v>
      </c>
      <c r="G96" s="2">
        <v>19456200</v>
      </c>
      <c r="H96" s="4">
        <f t="shared" si="16"/>
        <v>19.456199999999999</v>
      </c>
      <c r="I96" s="10">
        <f t="shared" si="17"/>
        <v>-0.25</v>
      </c>
      <c r="J96" s="6" t="b">
        <f t="shared" si="13"/>
        <v>0</v>
      </c>
      <c r="K96" s="5">
        <f t="shared" si="18"/>
        <v>3.5198873636044146E-3</v>
      </c>
      <c r="L96" s="5">
        <f t="shared" si="19"/>
        <v>-1.5759236285076196E-3</v>
      </c>
      <c r="M96" s="4">
        <f t="shared" si="20"/>
        <v>59.129362542144435</v>
      </c>
      <c r="N96" s="4">
        <f t="shared" si="21"/>
        <v>58.780806733773524</v>
      </c>
      <c r="O96" s="5">
        <f t="shared" si="22"/>
        <v>5.8948007112790664E-3</v>
      </c>
      <c r="P96" s="43">
        <f t="shared" si="14"/>
        <v>-5.275491579874729E-2</v>
      </c>
      <c r="Q96" s="14"/>
      <c r="R96" s="13">
        <f t="shared" si="15"/>
        <v>-3.4151586543912739E-2</v>
      </c>
      <c r="S96" s="20" t="b">
        <f t="shared" si="23"/>
        <v>1</v>
      </c>
      <c r="T96" s="13"/>
      <c r="U96" s="20"/>
      <c r="V96" s="13">
        <f t="shared" si="24"/>
        <v>-7.0841941073197263E-3</v>
      </c>
    </row>
    <row r="97" spans="1:22" x14ac:dyDescent="0.2">
      <c r="A97" s="1">
        <v>45022</v>
      </c>
      <c r="B97" s="4">
        <v>56.950001</v>
      </c>
      <c r="C97" s="4">
        <v>59.150002000000001</v>
      </c>
      <c r="D97" s="4">
        <v>56.799999</v>
      </c>
      <c r="E97" s="4">
        <v>58.560001</v>
      </c>
      <c r="F97" s="4">
        <v>58.352668999999999</v>
      </c>
      <c r="G97" s="2">
        <v>21496500</v>
      </c>
      <c r="H97" s="4">
        <f t="shared" si="16"/>
        <v>21.496500000000001</v>
      </c>
      <c r="I97" s="10">
        <f t="shared" si="17"/>
        <v>1.5400009999999966</v>
      </c>
      <c r="J97" s="6" t="b">
        <f t="shared" si="13"/>
        <v>0</v>
      </c>
      <c r="K97" s="5">
        <f t="shared" si="18"/>
        <v>2.8270412146261411E-2</v>
      </c>
      <c r="L97" s="5">
        <f t="shared" si="19"/>
        <v>-9.9746573127757615E-3</v>
      </c>
      <c r="M97" s="4">
        <f t="shared" si="20"/>
        <v>59.034468951787026</v>
      </c>
      <c r="N97" s="4">
        <f t="shared" si="21"/>
        <v>58.761606235184523</v>
      </c>
      <c r="O97" s="5">
        <f t="shared" si="22"/>
        <v>4.6220914907415915E-3</v>
      </c>
      <c r="P97" s="43">
        <f t="shared" si="14"/>
        <v>-3.7850259203854285E-2</v>
      </c>
      <c r="Q97" s="14"/>
      <c r="R97" s="13">
        <f t="shared" si="15"/>
        <v>1.9570439145870705E-3</v>
      </c>
      <c r="S97" s="20" t="b">
        <f t="shared" si="23"/>
        <v>0</v>
      </c>
      <c r="T97" s="13"/>
      <c r="U97" s="20"/>
      <c r="V97" s="13">
        <f t="shared" si="24"/>
        <v>-1.6048471736824967E-3</v>
      </c>
    </row>
    <row r="98" spans="1:22" x14ac:dyDescent="0.2">
      <c r="A98" s="1">
        <v>45026</v>
      </c>
      <c r="B98" s="4">
        <v>61.18</v>
      </c>
      <c r="C98" s="4">
        <v>63.77</v>
      </c>
      <c r="D98" s="4">
        <v>61</v>
      </c>
      <c r="E98" s="4">
        <v>63.27</v>
      </c>
      <c r="F98" s="4">
        <v>63.045994</v>
      </c>
      <c r="G98" s="2">
        <v>43280100</v>
      </c>
      <c r="H98" s="4">
        <f t="shared" si="16"/>
        <v>43.280099999999997</v>
      </c>
      <c r="I98" s="10">
        <f t="shared" si="17"/>
        <v>4.7099990000000034</v>
      </c>
      <c r="J98" s="6" t="b">
        <f t="shared" si="13"/>
        <v>0</v>
      </c>
      <c r="K98" s="5">
        <f t="shared" si="18"/>
        <v>3.4161490683229871E-2</v>
      </c>
      <c r="L98" s="5">
        <f t="shared" si="19"/>
        <v>-7.840677434530343E-3</v>
      </c>
      <c r="M98" s="4">
        <f t="shared" si="20"/>
        <v>59.740390793155854</v>
      </c>
      <c r="N98" s="4">
        <f t="shared" si="21"/>
        <v>59.153640475603261</v>
      </c>
      <c r="O98" s="5">
        <f t="shared" si="22"/>
        <v>9.8216685522554952E-3</v>
      </c>
      <c r="P98" s="43">
        <f t="shared" si="14"/>
        <v>2.1084716556431588E-2</v>
      </c>
      <c r="Q98" s="14"/>
      <c r="R98" s="13">
        <f t="shared" si="15"/>
        <v>6.7452006144322063E-2</v>
      </c>
      <c r="S98" s="20" t="b">
        <f t="shared" si="23"/>
        <v>0</v>
      </c>
      <c r="T98" s="13"/>
      <c r="U98" s="20"/>
      <c r="V98" s="13">
        <f t="shared" si="24"/>
        <v>1.1957790997414539E-2</v>
      </c>
    </row>
    <row r="99" spans="1:22" x14ac:dyDescent="0.2">
      <c r="A99" s="1">
        <v>45027</v>
      </c>
      <c r="B99" s="4">
        <v>63.639999000000003</v>
      </c>
      <c r="C99" s="4">
        <v>64.290001000000004</v>
      </c>
      <c r="D99" s="4">
        <v>63.040000999999997</v>
      </c>
      <c r="E99" s="4">
        <v>63.57</v>
      </c>
      <c r="F99" s="4">
        <v>63.344932999999997</v>
      </c>
      <c r="G99" s="2">
        <v>23090200</v>
      </c>
      <c r="H99" s="4">
        <f t="shared" si="16"/>
        <v>23.090199999999999</v>
      </c>
      <c r="I99" s="10">
        <f t="shared" si="17"/>
        <v>0.29999999999999716</v>
      </c>
      <c r="J99" s="6" t="b">
        <f t="shared" si="13"/>
        <v>1</v>
      </c>
      <c r="K99" s="5">
        <f t="shared" si="18"/>
        <v>-1.0999214503445043E-3</v>
      </c>
      <c r="L99" s="5">
        <f t="shared" si="19"/>
        <v>-1.11992687634272E-2</v>
      </c>
      <c r="M99" s="4">
        <f t="shared" si="20"/>
        <v>60.378658994296543</v>
      </c>
      <c r="N99" s="4">
        <f t="shared" si="21"/>
        <v>59.537671738594284</v>
      </c>
      <c r="O99" s="5">
        <f t="shared" si="22"/>
        <v>1.3928551407239774E-2</v>
      </c>
      <c r="P99" s="43">
        <f t="shared" si="14"/>
        <v>4.40775275574578E-2</v>
      </c>
      <c r="Q99" s="14"/>
      <c r="R99" s="13">
        <f t="shared" si="15"/>
        <v>6.4780206630175932E-2</v>
      </c>
      <c r="S99" s="20" t="b">
        <f t="shared" si="23"/>
        <v>0</v>
      </c>
      <c r="T99" s="13"/>
      <c r="U99" s="20"/>
      <c r="V99" s="13">
        <f t="shared" si="24"/>
        <v>1.0684031233585653E-2</v>
      </c>
    </row>
    <row r="100" spans="1:22" x14ac:dyDescent="0.2">
      <c r="A100" s="1">
        <v>45028</v>
      </c>
      <c r="B100" s="4">
        <v>64.360000999999997</v>
      </c>
      <c r="C100" s="4">
        <v>64.360000999999997</v>
      </c>
      <c r="D100" s="4">
        <v>61.84</v>
      </c>
      <c r="E100" s="4">
        <v>61.959999000000003</v>
      </c>
      <c r="F100" s="4">
        <v>61.740627000000003</v>
      </c>
      <c r="G100" s="2">
        <v>16694100</v>
      </c>
      <c r="H100" s="4">
        <f t="shared" si="16"/>
        <v>16.694099999999999</v>
      </c>
      <c r="I100" s="10">
        <f t="shared" si="17"/>
        <v>-1.6100009999999969</v>
      </c>
      <c r="J100" s="6" t="b">
        <f t="shared" si="13"/>
        <v>1</v>
      </c>
      <c r="K100" s="5">
        <f t="shared" si="18"/>
        <v>-3.7290272882376019E-2</v>
      </c>
      <c r="L100" s="5">
        <f t="shared" si="19"/>
        <v>-3.7290272882376019E-2</v>
      </c>
      <c r="M100" s="4">
        <f t="shared" si="20"/>
        <v>60.642215661913788</v>
      </c>
      <c r="N100" s="4">
        <f t="shared" si="21"/>
        <v>59.748308891759997</v>
      </c>
      <c r="O100" s="5">
        <f t="shared" si="22"/>
        <v>1.4740668037879873E-2</v>
      </c>
      <c r="P100" s="43">
        <f t="shared" si="14"/>
        <v>1.9751658560168361E-2</v>
      </c>
      <c r="Q100" s="14"/>
      <c r="R100" s="13">
        <f t="shared" si="15"/>
        <v>6.1306884939910863E-2</v>
      </c>
      <c r="S100" s="20" t="b">
        <f t="shared" si="23"/>
        <v>1</v>
      </c>
      <c r="T100" s="13">
        <f>(E100-E99)/E99</f>
        <v>-2.5326427560169843E-2</v>
      </c>
      <c r="U100" s="20"/>
      <c r="V100" s="13">
        <f t="shared" si="24"/>
        <v>4.3650632857238593E-3</v>
      </c>
    </row>
    <row r="101" spans="1:22" x14ac:dyDescent="0.2">
      <c r="A101" s="1">
        <v>45029</v>
      </c>
      <c r="B101" s="4">
        <v>61.509998000000003</v>
      </c>
      <c r="C101" s="4">
        <v>63.369999</v>
      </c>
      <c r="D101" s="4">
        <v>60.790000999999997</v>
      </c>
      <c r="E101" s="4">
        <v>63</v>
      </c>
      <c r="F101" s="4">
        <v>62.776947</v>
      </c>
      <c r="G101" s="2">
        <v>23286500</v>
      </c>
      <c r="H101" s="4">
        <f t="shared" si="16"/>
        <v>23.2865</v>
      </c>
      <c r="I101" s="10">
        <f t="shared" si="17"/>
        <v>1.0400009999999966</v>
      </c>
      <c r="J101" s="6" t="b">
        <f t="shared" si="13"/>
        <v>0</v>
      </c>
      <c r="K101" s="5">
        <f t="shared" si="18"/>
        <v>2.4223736765525448E-2</v>
      </c>
      <c r="L101" s="5">
        <f t="shared" si="19"/>
        <v>-5.8387092605130062E-3</v>
      </c>
      <c r="M101" s="4">
        <f t="shared" si="20"/>
        <v>61.035179718261489</v>
      </c>
      <c r="N101" s="4">
        <f t="shared" si="21"/>
        <v>60.031064640302603</v>
      </c>
      <c r="O101" s="5">
        <f t="shared" si="22"/>
        <v>1.6451415111643535E-2</v>
      </c>
      <c r="P101" s="43">
        <f t="shared" si="14"/>
        <v>-4.0170065754412069E-3</v>
      </c>
      <c r="Q101" s="14"/>
      <c r="R101" s="13">
        <f t="shared" si="15"/>
        <v>3.8253664403316935E-2</v>
      </c>
      <c r="S101" s="20" t="b">
        <f t="shared" si="23"/>
        <v>0</v>
      </c>
      <c r="T101" s="13">
        <f>(E101-E100)/E100</f>
        <v>1.6785039005568683E-2</v>
      </c>
      <c r="U101" s="20"/>
      <c r="V101" s="13">
        <f t="shared" si="24"/>
        <v>6.4800412065831071E-3</v>
      </c>
    </row>
    <row r="102" spans="1:22" x14ac:dyDescent="0.2">
      <c r="A102" s="1">
        <v>45030</v>
      </c>
      <c r="B102" s="4">
        <v>63.18</v>
      </c>
      <c r="C102" s="4">
        <v>63.220001000000003</v>
      </c>
      <c r="D102" s="4">
        <v>61.77</v>
      </c>
      <c r="E102" s="4">
        <v>62.630001</v>
      </c>
      <c r="F102" s="4">
        <v>62.408259999999999</v>
      </c>
      <c r="G102" s="2">
        <v>14953000</v>
      </c>
      <c r="H102" s="4">
        <f t="shared" si="16"/>
        <v>14.952999999999999</v>
      </c>
      <c r="I102" s="10">
        <f t="shared" si="17"/>
        <v>-0.36999899999999997</v>
      </c>
      <c r="J102" s="6" t="b">
        <f t="shared" si="13"/>
        <v>0</v>
      </c>
      <c r="K102" s="5">
        <f t="shared" si="18"/>
        <v>-8.7052706552706496E-3</v>
      </c>
      <c r="L102" s="5">
        <f t="shared" si="19"/>
        <v>-9.3324895708243247E-3</v>
      </c>
      <c r="M102" s="4">
        <f t="shared" si="20"/>
        <v>61.300983265217909</v>
      </c>
      <c r="N102" s="4">
        <f t="shared" si="21"/>
        <v>60.257059106363243</v>
      </c>
      <c r="O102" s="5">
        <f t="shared" si="22"/>
        <v>1.7029484736617369E-2</v>
      </c>
      <c r="P102" s="43">
        <f t="shared" si="14"/>
        <v>7.6510475003785791E-3</v>
      </c>
      <c r="Q102" s="14"/>
      <c r="R102" s="13">
        <f t="shared" si="15"/>
        <v>3.1304844271085992E-2</v>
      </c>
      <c r="S102" s="20" t="b">
        <f t="shared" si="23"/>
        <v>1</v>
      </c>
      <c r="T102" s="13">
        <f>(E102-E101)/E101</f>
        <v>-5.8729999999999997E-3</v>
      </c>
      <c r="U102" s="20"/>
      <c r="V102" s="13">
        <f t="shared" si="24"/>
        <v>4.3549236388484387E-3</v>
      </c>
    </row>
    <row r="103" spans="1:22" x14ac:dyDescent="0.2">
      <c r="A103" s="1">
        <v>45033</v>
      </c>
      <c r="B103" s="4">
        <v>62.220001000000003</v>
      </c>
      <c r="C103" s="4">
        <v>62.77</v>
      </c>
      <c r="D103" s="4">
        <v>61.98</v>
      </c>
      <c r="E103" s="4">
        <v>62.540000999999997</v>
      </c>
      <c r="F103" s="4">
        <v>62.318581000000002</v>
      </c>
      <c r="G103" s="2">
        <v>11546800</v>
      </c>
      <c r="H103" s="4">
        <f t="shared" si="16"/>
        <v>11.546799999999999</v>
      </c>
      <c r="I103" s="10">
        <f t="shared" si="17"/>
        <v>-9.0000000000003411E-2</v>
      </c>
      <c r="J103" s="6" t="b">
        <f t="shared" si="13"/>
        <v>0</v>
      </c>
      <c r="K103" s="5">
        <f t="shared" si="18"/>
        <v>5.1430407402274581E-3</v>
      </c>
      <c r="L103" s="5">
        <f t="shared" si="19"/>
        <v>-3.6641548510435956E-3</v>
      </c>
      <c r="M103" s="4">
        <f t="shared" si="20"/>
        <v>61.507486221014922</v>
      </c>
      <c r="N103" s="4">
        <f t="shared" si="21"/>
        <v>60.455575792766439</v>
      </c>
      <c r="O103" s="5">
        <f t="shared" si="22"/>
        <v>1.7102152808987386E-2</v>
      </c>
      <c r="P103" s="43">
        <f t="shared" si="14"/>
        <v>7.6822157434168342E-3</v>
      </c>
      <c r="Q103" s="14"/>
      <c r="R103" s="13">
        <f t="shared" si="15"/>
        <v>2.0526180739178463E-2</v>
      </c>
      <c r="S103" s="20" t="b">
        <f t="shared" si="23"/>
        <v>1</v>
      </c>
      <c r="T103" s="13">
        <f>(E103-E102)/E102</f>
        <v>-1.4370109941400674E-3</v>
      </c>
      <c r="U103" s="20">
        <f>(E103-E100)/E100</f>
        <v>9.3609104157666816E-3</v>
      </c>
      <c r="V103" s="13">
        <f t="shared" si="24"/>
        <v>3.3686728140000814E-3</v>
      </c>
    </row>
    <row r="104" spans="1:22" x14ac:dyDescent="0.2">
      <c r="A104" s="1">
        <v>45034</v>
      </c>
      <c r="B104" s="4">
        <v>63.330002</v>
      </c>
      <c r="C104" s="4">
        <v>63.450001</v>
      </c>
      <c r="D104" s="4">
        <v>61.48</v>
      </c>
      <c r="E104" s="4">
        <v>61.93</v>
      </c>
      <c r="F104" s="4">
        <v>61.710738999999997</v>
      </c>
      <c r="G104" s="2">
        <v>12175200</v>
      </c>
      <c r="H104" s="4">
        <f t="shared" si="16"/>
        <v>12.1752</v>
      </c>
      <c r="I104" s="10">
        <f t="shared" si="17"/>
        <v>-0.61000099999999691</v>
      </c>
      <c r="J104" s="6" t="b">
        <f t="shared" si="13"/>
        <v>1</v>
      </c>
      <c r="K104" s="5">
        <f t="shared" si="18"/>
        <v>-2.2106457536508535E-2</v>
      </c>
      <c r="L104" s="5">
        <f t="shared" si="19"/>
        <v>-2.3955886147267368E-2</v>
      </c>
      <c r="M104" s="4">
        <f t="shared" si="20"/>
        <v>61.577905184179102</v>
      </c>
      <c r="N104" s="4">
        <f t="shared" si="21"/>
        <v>60.583786593395445</v>
      </c>
      <c r="O104" s="5">
        <f t="shared" si="22"/>
        <v>1.6144079403322586E-2</v>
      </c>
      <c r="P104" s="43">
        <f t="shared" si="14"/>
        <v>-1.5899401560717438E-3</v>
      </c>
      <c r="Q104" s="14"/>
      <c r="R104" s="13">
        <f t="shared" si="15"/>
        <v>3.0402070518986846E-2</v>
      </c>
      <c r="S104" s="20" t="b">
        <f t="shared" si="23"/>
        <v>1</v>
      </c>
      <c r="T104" s="13"/>
      <c r="U104" s="20"/>
      <c r="V104" s="13">
        <f t="shared" si="24"/>
        <v>1.1448844277449914E-3</v>
      </c>
    </row>
    <row r="105" spans="1:22" x14ac:dyDescent="0.2">
      <c r="A105" s="1">
        <v>45035</v>
      </c>
      <c r="B105" s="4">
        <v>60.98</v>
      </c>
      <c r="C105" s="4">
        <v>61.209999000000003</v>
      </c>
      <c r="D105" s="4">
        <v>60.380001</v>
      </c>
      <c r="E105" s="4">
        <v>60.650002000000001</v>
      </c>
      <c r="F105" s="4">
        <v>60.435268000000001</v>
      </c>
      <c r="G105" s="2">
        <v>11652600</v>
      </c>
      <c r="H105" s="4">
        <f t="shared" si="16"/>
        <v>11.6526</v>
      </c>
      <c r="I105" s="10">
        <f t="shared" si="17"/>
        <v>-1.2799979999999991</v>
      </c>
      <c r="J105" s="6" t="b">
        <f t="shared" si="13"/>
        <v>1</v>
      </c>
      <c r="K105" s="5">
        <f t="shared" si="18"/>
        <v>-5.4115775664151568E-3</v>
      </c>
      <c r="L105" s="5">
        <f t="shared" si="19"/>
        <v>-9.1487830280801465E-3</v>
      </c>
      <c r="M105" s="4">
        <f t="shared" si="20"/>
        <v>61.423254653482587</v>
      </c>
      <c r="N105" s="4">
        <f t="shared" si="21"/>
        <v>60.58954445483932</v>
      </c>
      <c r="O105" s="5">
        <f t="shared" si="22"/>
        <v>1.357320127933008E-2</v>
      </c>
      <c r="P105" s="43">
        <f t="shared" si="14"/>
        <v>-1.6984669069850997E-2</v>
      </c>
      <c r="Q105" s="14"/>
      <c r="R105" s="13">
        <f t="shared" si="15"/>
        <v>-3.4719041621232715E-3</v>
      </c>
      <c r="S105" s="20" t="b">
        <f t="shared" si="23"/>
        <v>1</v>
      </c>
      <c r="T105" s="13"/>
      <c r="U105" s="20"/>
      <c r="V105" s="13">
        <f t="shared" si="24"/>
        <v>-2.5114613794339994E-3</v>
      </c>
    </row>
    <row r="106" spans="1:22" x14ac:dyDescent="0.2">
      <c r="A106" s="1">
        <v>45036</v>
      </c>
      <c r="B106" s="4">
        <v>59.880001</v>
      </c>
      <c r="C106" s="4">
        <v>61.950001</v>
      </c>
      <c r="D106" s="4">
        <v>59.869999</v>
      </c>
      <c r="E106" s="4">
        <v>61.459999000000003</v>
      </c>
      <c r="F106" s="4">
        <v>61.242401000000001</v>
      </c>
      <c r="G106" s="2">
        <v>14382200</v>
      </c>
      <c r="H106" s="4">
        <f t="shared" si="16"/>
        <v>14.382199999999999</v>
      </c>
      <c r="I106" s="10">
        <f t="shared" si="17"/>
        <v>0.80999700000000274</v>
      </c>
      <c r="J106" s="6" t="b">
        <f t="shared" si="13"/>
        <v>0</v>
      </c>
      <c r="K106" s="5">
        <f t="shared" si="18"/>
        <v>2.6386071703639474E-2</v>
      </c>
      <c r="L106" s="5">
        <f t="shared" si="19"/>
        <v>-7.9096366761962911E-3</v>
      </c>
      <c r="M106" s="4">
        <f t="shared" si="20"/>
        <v>61.429378711235486</v>
      </c>
      <c r="N106" s="4">
        <f t="shared" si="21"/>
        <v>60.665236154418508</v>
      </c>
      <c r="O106" s="5">
        <f t="shared" si="22"/>
        <v>1.24393665188936E-2</v>
      </c>
      <c r="P106" s="43">
        <f t="shared" si="14"/>
        <v>-2.5384917509352484E-2</v>
      </c>
      <c r="Q106" s="14"/>
      <c r="R106" s="13">
        <f t="shared" si="15"/>
        <v>8.4751351826596235E-3</v>
      </c>
      <c r="S106" s="20" t="b">
        <f t="shared" si="23"/>
        <v>0</v>
      </c>
      <c r="T106" s="13"/>
      <c r="U106" s="20"/>
      <c r="V106" s="13">
        <f t="shared" si="24"/>
        <v>9.9702592893324078E-5</v>
      </c>
    </row>
    <row r="107" spans="1:22" x14ac:dyDescent="0.2">
      <c r="A107" s="1">
        <v>45037</v>
      </c>
      <c r="B107" s="4">
        <v>61.150002000000001</v>
      </c>
      <c r="C107" s="4">
        <v>61.450001</v>
      </c>
      <c r="D107" s="4">
        <v>60.73</v>
      </c>
      <c r="E107" s="4">
        <v>61.130001</v>
      </c>
      <c r="F107" s="4">
        <v>60.91357</v>
      </c>
      <c r="G107" s="2">
        <v>9606200</v>
      </c>
      <c r="H107" s="4">
        <f t="shared" si="16"/>
        <v>9.6061999999999994</v>
      </c>
      <c r="I107" s="10">
        <f t="shared" si="17"/>
        <v>-0.32999800000000334</v>
      </c>
      <c r="J107" s="6" t="b">
        <f t="shared" si="13"/>
        <v>0</v>
      </c>
      <c r="K107" s="5">
        <f t="shared" si="18"/>
        <v>-3.2708093778967664E-4</v>
      </c>
      <c r="L107" s="5">
        <f t="shared" si="19"/>
        <v>-5.2074856760376664E-3</v>
      </c>
      <c r="M107" s="4">
        <f t="shared" si="20"/>
        <v>61.379482426029568</v>
      </c>
      <c r="N107" s="4">
        <f t="shared" si="21"/>
        <v>60.7056504888169</v>
      </c>
      <c r="O107" s="5">
        <f t="shared" si="22"/>
        <v>1.0978129996855631E-2</v>
      </c>
      <c r="P107" s="43">
        <f t="shared" si="14"/>
        <v>-1.0581425589769091E-2</v>
      </c>
      <c r="Q107" s="14"/>
      <c r="R107" s="13">
        <f t="shared" si="15"/>
        <v>1.1488948942411854E-3</v>
      </c>
      <c r="S107" s="20" t="b">
        <f t="shared" si="23"/>
        <v>1</v>
      </c>
      <c r="T107" s="13"/>
      <c r="U107" s="20"/>
      <c r="V107" s="13">
        <f t="shared" si="24"/>
        <v>-8.1225443350922027E-4</v>
      </c>
    </row>
    <row r="108" spans="1:22" x14ac:dyDescent="0.2">
      <c r="A108" s="1">
        <v>45040</v>
      </c>
      <c r="B108" s="4">
        <v>60.099997999999999</v>
      </c>
      <c r="C108" s="4">
        <v>60.880001</v>
      </c>
      <c r="D108" s="4">
        <v>59.349997999999999</v>
      </c>
      <c r="E108" s="4">
        <v>59.509998000000003</v>
      </c>
      <c r="F108" s="4">
        <v>59.299304999999997</v>
      </c>
      <c r="G108" s="2">
        <v>13402600</v>
      </c>
      <c r="H108" s="4">
        <f t="shared" si="16"/>
        <v>13.4026</v>
      </c>
      <c r="I108" s="10">
        <f t="shared" si="17"/>
        <v>-1.620002999999997</v>
      </c>
      <c r="J108" s="6" t="b">
        <f t="shared" si="13"/>
        <v>1</v>
      </c>
      <c r="K108" s="5">
        <f t="shared" si="18"/>
        <v>-9.8169720404981762E-3</v>
      </c>
      <c r="L108" s="5">
        <f t="shared" si="19"/>
        <v>-2.2503334058749391E-2</v>
      </c>
      <c r="M108" s="4">
        <f t="shared" si="20"/>
        <v>61.067901688357978</v>
      </c>
      <c r="N108" s="4">
        <f t="shared" si="21"/>
        <v>60.601680707180648</v>
      </c>
      <c r="O108" s="5">
        <f t="shared" si="22"/>
        <v>7.6344686535416055E-3</v>
      </c>
      <c r="P108" s="43">
        <f t="shared" si="14"/>
        <v>-2.8131041690687083E-2</v>
      </c>
      <c r="Q108" s="14"/>
      <c r="R108" s="13">
        <f t="shared" si="15"/>
        <v>-3.076914109753982E-3</v>
      </c>
      <c r="S108" s="20" t="b">
        <f t="shared" si="23"/>
        <v>1</v>
      </c>
      <c r="T108" s="13"/>
      <c r="U108" s="20"/>
      <c r="V108" s="13">
        <f t="shared" si="24"/>
        <v>-5.0763011572651636E-3</v>
      </c>
    </row>
    <row r="109" spans="1:22" x14ac:dyDescent="0.2">
      <c r="A109" s="1">
        <v>45041</v>
      </c>
      <c r="B109" s="4">
        <v>59.130001</v>
      </c>
      <c r="C109" s="4">
        <v>59.34</v>
      </c>
      <c r="D109" s="4">
        <v>58.029998999999997</v>
      </c>
      <c r="E109" s="4">
        <v>58.139999000000003</v>
      </c>
      <c r="F109" s="4">
        <v>57.934154999999997</v>
      </c>
      <c r="G109" s="2">
        <v>15987300</v>
      </c>
      <c r="H109" s="4">
        <f t="shared" si="16"/>
        <v>15.987299999999999</v>
      </c>
      <c r="I109" s="10">
        <f t="shared" si="17"/>
        <v>-1.369999</v>
      </c>
      <c r="J109" s="6" t="b">
        <f t="shared" si="13"/>
        <v>1</v>
      </c>
      <c r="K109" s="5">
        <f t="shared" si="18"/>
        <v>-1.6742803708053328E-2</v>
      </c>
      <c r="L109" s="5">
        <f t="shared" si="19"/>
        <v>-2.0222463768115945E-2</v>
      </c>
      <c r="M109" s="4">
        <f t="shared" si="20"/>
        <v>60.57991790696498</v>
      </c>
      <c r="N109" s="4">
        <f t="shared" si="21"/>
        <v>60.387621428295375</v>
      </c>
      <c r="O109" s="5">
        <f t="shared" si="22"/>
        <v>3.1742611299824084E-3</v>
      </c>
      <c r="P109" s="43">
        <f t="shared" si="14"/>
        <v>-4.2091818461705351E-2</v>
      </c>
      <c r="Q109" s="14"/>
      <c r="R109" s="13">
        <f t="shared" si="15"/>
        <v>-2.0467474202741049E-2</v>
      </c>
      <c r="S109" s="20" t="b">
        <f t="shared" si="23"/>
        <v>1</v>
      </c>
      <c r="T109" s="13"/>
      <c r="U109" s="20"/>
      <c r="V109" s="13">
        <f t="shared" si="24"/>
        <v>-7.9908391790384312E-3</v>
      </c>
    </row>
    <row r="110" spans="1:22" x14ac:dyDescent="0.2">
      <c r="A110" s="1">
        <v>45042</v>
      </c>
      <c r="B110" s="4">
        <v>59.580002</v>
      </c>
      <c r="C110" s="4">
        <v>61.18</v>
      </c>
      <c r="D110" s="4">
        <v>59.34</v>
      </c>
      <c r="E110" s="4">
        <v>61.02</v>
      </c>
      <c r="F110" s="4">
        <v>60.803958999999999</v>
      </c>
      <c r="G110" s="2">
        <v>25385000</v>
      </c>
      <c r="H110" s="4">
        <f t="shared" si="16"/>
        <v>25.385000000000002</v>
      </c>
      <c r="I110" s="10">
        <f t="shared" si="17"/>
        <v>2.880001</v>
      </c>
      <c r="J110" s="6" t="b">
        <f t="shared" si="13"/>
        <v>0</v>
      </c>
      <c r="K110" s="5">
        <f t="shared" si="18"/>
        <v>2.4169149910401189E-2</v>
      </c>
      <c r="L110" s="5">
        <f t="shared" si="19"/>
        <v>-2.6152337365151451E-3</v>
      </c>
      <c r="M110" s="4">
        <f t="shared" si="20"/>
        <v>60.653264922470818</v>
      </c>
      <c r="N110" s="4">
        <f t="shared" si="21"/>
        <v>60.442610869313171</v>
      </c>
      <c r="O110" s="5">
        <f t="shared" si="22"/>
        <v>3.4730867897534066E-3</v>
      </c>
      <c r="P110" s="43">
        <f t="shared" si="14"/>
        <v>-2.1652007095569827E-2</v>
      </c>
      <c r="Q110" s="14"/>
      <c r="R110" s="13">
        <f t="shared" si="15"/>
        <v>8.6843647774356974E-3</v>
      </c>
      <c r="S110" s="20" t="b">
        <f t="shared" si="23"/>
        <v>0</v>
      </c>
      <c r="T110" s="13"/>
      <c r="U110" s="20"/>
      <c r="V110" s="13">
        <f t="shared" si="24"/>
        <v>1.2107480174945171E-3</v>
      </c>
    </row>
    <row r="111" spans="1:22" x14ac:dyDescent="0.2">
      <c r="A111" s="1">
        <v>45043</v>
      </c>
      <c r="B111" s="4">
        <v>60.75</v>
      </c>
      <c r="C111" s="4">
        <v>61.959999000000003</v>
      </c>
      <c r="D111" s="4">
        <v>60.130001</v>
      </c>
      <c r="E111" s="4">
        <v>61.900002000000001</v>
      </c>
      <c r="F111" s="4">
        <v>61.680847</v>
      </c>
      <c r="G111" s="2">
        <v>13524600</v>
      </c>
      <c r="H111" s="4">
        <f t="shared" si="16"/>
        <v>13.5246</v>
      </c>
      <c r="I111" s="10">
        <f t="shared" si="17"/>
        <v>0.88000199999999751</v>
      </c>
      <c r="J111" s="6" t="b">
        <f t="shared" si="13"/>
        <v>0</v>
      </c>
      <c r="K111" s="5">
        <f t="shared" si="18"/>
        <v>1.8930074074074085E-2</v>
      </c>
      <c r="L111" s="5">
        <f t="shared" si="19"/>
        <v>-9.6831828547968082E-4</v>
      </c>
      <c r="M111" s="4">
        <f t="shared" si="20"/>
        <v>60.861054435392347</v>
      </c>
      <c r="N111" s="4">
        <f t="shared" si="21"/>
        <v>60.569340532851157</v>
      </c>
      <c r="O111" s="5">
        <f t="shared" si="22"/>
        <v>4.7931128575969982E-3</v>
      </c>
      <c r="P111" s="43">
        <f t="shared" si="14"/>
        <v>-1.2011843077224438E-2</v>
      </c>
      <c r="Q111" s="14"/>
      <c r="R111" s="13">
        <f t="shared" si="15"/>
        <v>1.8056613951278999E-2</v>
      </c>
      <c r="S111" s="20" t="b">
        <f t="shared" si="23"/>
        <v>0</v>
      </c>
      <c r="T111" s="13"/>
      <c r="U111" s="20"/>
      <c r="V111" s="13">
        <f t="shared" si="24"/>
        <v>3.425858660488158E-3</v>
      </c>
    </row>
    <row r="112" spans="1:22" x14ac:dyDescent="0.2">
      <c r="A112" s="1">
        <v>45044</v>
      </c>
      <c r="B112" s="4">
        <v>62.43</v>
      </c>
      <c r="C112" s="4">
        <v>64.440002000000007</v>
      </c>
      <c r="D112" s="4">
        <v>62.299999</v>
      </c>
      <c r="E112" s="4">
        <v>64.360000999999997</v>
      </c>
      <c r="F112" s="4">
        <v>64.132132999999996</v>
      </c>
      <c r="G112" s="2">
        <v>18088800</v>
      </c>
      <c r="H112" s="4">
        <f t="shared" si="16"/>
        <v>18.088799999999999</v>
      </c>
      <c r="I112" s="10">
        <f t="shared" si="17"/>
        <v>2.4599989999999963</v>
      </c>
      <c r="J112" s="6" t="b">
        <f t="shared" si="13"/>
        <v>0</v>
      </c>
      <c r="K112" s="5">
        <f t="shared" si="18"/>
        <v>3.0914640397244869E-2</v>
      </c>
      <c r="L112" s="5">
        <f t="shared" si="19"/>
        <v>-1.2414804083961694E-3</v>
      </c>
      <c r="M112" s="4">
        <f t="shared" si="20"/>
        <v>61.444212196160287</v>
      </c>
      <c r="N112" s="4">
        <f t="shared" si="21"/>
        <v>60.898963182168451</v>
      </c>
      <c r="O112" s="5">
        <f t="shared" si="22"/>
        <v>8.8738872955377978E-3</v>
      </c>
      <c r="P112" s="43">
        <f t="shared" si="14"/>
        <v>1.3927866812054141E-2</v>
      </c>
      <c r="Q112" s="14"/>
      <c r="R112" s="13">
        <f t="shared" si="15"/>
        <v>4.8756257046240238E-2</v>
      </c>
      <c r="S112" s="20" t="b">
        <f t="shared" si="23"/>
        <v>0</v>
      </c>
      <c r="T112" s="13"/>
      <c r="U112" s="20"/>
      <c r="V112" s="13">
        <f t="shared" si="24"/>
        <v>9.5817886524952687E-3</v>
      </c>
    </row>
    <row r="113" spans="1:22" x14ac:dyDescent="0.2">
      <c r="A113" s="1">
        <v>45047</v>
      </c>
      <c r="B113" s="4">
        <v>63.889999000000003</v>
      </c>
      <c r="C113" s="4">
        <v>64.099997999999999</v>
      </c>
      <c r="D113" s="4">
        <v>62.310001</v>
      </c>
      <c r="E113" s="4">
        <v>62.349997999999999</v>
      </c>
      <c r="F113" s="4">
        <v>62.129249999999999</v>
      </c>
      <c r="G113" s="2">
        <v>12823400</v>
      </c>
      <c r="H113" s="4">
        <f t="shared" si="16"/>
        <v>12.823399999999999</v>
      </c>
      <c r="I113" s="10">
        <f t="shared" si="17"/>
        <v>-2.0100029999999975</v>
      </c>
      <c r="J113" s="6" t="b">
        <f t="shared" si="13"/>
        <v>1</v>
      </c>
      <c r="K113" s="5">
        <f t="shared" si="18"/>
        <v>-2.4103944656502556E-2</v>
      </c>
      <c r="L113" s="5">
        <f t="shared" si="19"/>
        <v>-2.7301092895509919E-2</v>
      </c>
      <c r="M113" s="4">
        <f t="shared" si="20"/>
        <v>61.595176496800235</v>
      </c>
      <c r="N113" s="4">
        <f t="shared" si="21"/>
        <v>61.025140122849457</v>
      </c>
      <c r="O113" s="5">
        <f t="shared" si="22"/>
        <v>9.2545619051905836E-3</v>
      </c>
      <c r="P113" s="43">
        <f t="shared" si="14"/>
        <v>1.1605202612527598E-2</v>
      </c>
      <c r="Q113" s="14"/>
      <c r="R113" s="13">
        <f t="shared" si="15"/>
        <v>4.0665871025304806E-2</v>
      </c>
      <c r="S113" s="20" t="b">
        <f t="shared" si="23"/>
        <v>1</v>
      </c>
      <c r="T113" s="13"/>
      <c r="U113" s="20"/>
      <c r="V113" s="13">
        <f t="shared" si="24"/>
        <v>2.4569328052900402E-3</v>
      </c>
    </row>
    <row r="114" spans="1:22" x14ac:dyDescent="0.2">
      <c r="A114" s="1">
        <v>45048</v>
      </c>
      <c r="B114" s="4">
        <v>62.23</v>
      </c>
      <c r="C114" s="4">
        <v>62.580002</v>
      </c>
      <c r="D114" s="4">
        <v>61.25</v>
      </c>
      <c r="E114" s="4">
        <v>61.900002000000001</v>
      </c>
      <c r="F114" s="4">
        <v>61.680847</v>
      </c>
      <c r="G114" s="2">
        <v>12237600</v>
      </c>
      <c r="H114" s="4">
        <f t="shared" si="16"/>
        <v>12.2376</v>
      </c>
      <c r="I114" s="10">
        <f t="shared" si="17"/>
        <v>-0.44999599999999873</v>
      </c>
      <c r="J114" s="6" t="b">
        <f t="shared" si="13"/>
        <v>1</v>
      </c>
      <c r="K114" s="5">
        <f t="shared" si="18"/>
        <v>-5.3028764261609553E-3</v>
      </c>
      <c r="L114" s="5">
        <f t="shared" si="19"/>
        <v>-1.0866091055733742E-2</v>
      </c>
      <c r="M114" s="4">
        <f t="shared" si="20"/>
        <v>61.645980747333532</v>
      </c>
      <c r="N114" s="4">
        <f t="shared" si="21"/>
        <v>61.101215068688632</v>
      </c>
      <c r="O114" s="5">
        <f t="shared" si="22"/>
        <v>8.8370023810265003E-3</v>
      </c>
      <c r="P114" s="43">
        <f t="shared" si="14"/>
        <v>-6.4234641501856498E-3</v>
      </c>
      <c r="Q114" s="14"/>
      <c r="R114" s="13">
        <f t="shared" si="15"/>
        <v>1.5151373071582923E-2</v>
      </c>
      <c r="S114" s="20" t="b">
        <f t="shared" si="23"/>
        <v>1</v>
      </c>
      <c r="T114" s="13"/>
      <c r="U114" s="20"/>
      <c r="V114" s="13">
        <f t="shared" si="24"/>
        <v>8.2480891236565938E-4</v>
      </c>
    </row>
    <row r="115" spans="1:22" x14ac:dyDescent="0.2">
      <c r="A115" s="1">
        <v>45049</v>
      </c>
      <c r="B115" s="4">
        <v>61.490001999999997</v>
      </c>
      <c r="C115" s="4">
        <v>62.18</v>
      </c>
      <c r="D115" s="4">
        <v>60.82</v>
      </c>
      <c r="E115" s="4">
        <v>60.91</v>
      </c>
      <c r="F115" s="4">
        <v>60.694347</v>
      </c>
      <c r="G115" s="2">
        <v>10818100</v>
      </c>
      <c r="H115" s="4">
        <f t="shared" si="16"/>
        <v>10.818099999999999</v>
      </c>
      <c r="I115" s="10">
        <f t="shared" si="17"/>
        <v>-0.99000200000000405</v>
      </c>
      <c r="J115" s="6" t="b">
        <f t="shared" si="13"/>
        <v>1</v>
      </c>
      <c r="K115" s="5">
        <f t="shared" si="18"/>
        <v>-9.4324602558965662E-3</v>
      </c>
      <c r="L115" s="5">
        <f t="shared" si="19"/>
        <v>-2.0424573817947943E-2</v>
      </c>
      <c r="M115" s="4">
        <f t="shared" si="20"/>
        <v>61.523317289444606</v>
      </c>
      <c r="N115" s="4">
        <f t="shared" si="21"/>
        <v>61.084587671411356</v>
      </c>
      <c r="O115" s="5">
        <f t="shared" si="22"/>
        <v>7.1311112170559365E-3</v>
      </c>
      <c r="P115" s="43">
        <f t="shared" si="14"/>
        <v>-1.1431719231519262E-2</v>
      </c>
      <c r="Q115" s="14"/>
      <c r="R115" s="13">
        <f t="shared" si="15"/>
        <v>1.0673720785664777E-2</v>
      </c>
      <c r="S115" s="20" t="b">
        <f t="shared" si="23"/>
        <v>1</v>
      </c>
      <c r="T115" s="13"/>
      <c r="U115" s="20"/>
      <c r="V115" s="13">
        <f t="shared" si="24"/>
        <v>-1.9898046296267552E-3</v>
      </c>
    </row>
    <row r="116" spans="1:22" x14ac:dyDescent="0.2">
      <c r="A116" s="1">
        <v>45050</v>
      </c>
      <c r="B116" s="4">
        <v>60.549999</v>
      </c>
      <c r="C116" s="4">
        <v>60.959999000000003</v>
      </c>
      <c r="D116" s="4">
        <v>59.900002000000001</v>
      </c>
      <c r="E116" s="4">
        <v>60.509998000000003</v>
      </c>
      <c r="F116" s="4">
        <v>60.295760999999999</v>
      </c>
      <c r="G116" s="2">
        <v>13357900</v>
      </c>
      <c r="H116" s="4">
        <f t="shared" si="16"/>
        <v>13.357900000000001</v>
      </c>
      <c r="I116" s="10">
        <f t="shared" si="17"/>
        <v>-0.40000199999999353</v>
      </c>
      <c r="J116" s="6" t="b">
        <f t="shared" si="13"/>
        <v>0</v>
      </c>
      <c r="K116" s="5">
        <f t="shared" si="18"/>
        <v>-6.6062759142236519E-4</v>
      </c>
      <c r="L116" s="5">
        <f t="shared" si="19"/>
        <v>-7.3819062890732711E-3</v>
      </c>
      <c r="M116" s="4">
        <f t="shared" si="20"/>
        <v>61.354430741203842</v>
      </c>
      <c r="N116" s="4">
        <f t="shared" si="21"/>
        <v>61.034623352158192</v>
      </c>
      <c r="O116" s="5">
        <f t="shared" si="22"/>
        <v>5.212457929804841E-3</v>
      </c>
      <c r="P116" s="43">
        <f t="shared" si="14"/>
        <v>-2.3705357928243145E-2</v>
      </c>
      <c r="Q116" s="14"/>
      <c r="R116" s="13">
        <f t="shared" si="15"/>
        <v>-6.4287409472931498E-3</v>
      </c>
      <c r="S116" s="20" t="b">
        <f t="shared" si="23"/>
        <v>1</v>
      </c>
      <c r="T116" s="13"/>
      <c r="U116" s="20"/>
      <c r="V116" s="13">
        <f t="shared" si="24"/>
        <v>-2.7450819572393077E-3</v>
      </c>
    </row>
    <row r="117" spans="1:22" x14ac:dyDescent="0.2">
      <c r="A117" s="1">
        <v>45051</v>
      </c>
      <c r="B117" s="4">
        <v>60.610000999999997</v>
      </c>
      <c r="C117" s="4">
        <v>61.740001999999997</v>
      </c>
      <c r="D117" s="4">
        <v>60.110000999999997</v>
      </c>
      <c r="E117" s="4">
        <v>61.23</v>
      </c>
      <c r="F117" s="4">
        <v>61.013218000000002</v>
      </c>
      <c r="G117" s="2">
        <v>12305900</v>
      </c>
      <c r="H117" s="4">
        <f t="shared" si="16"/>
        <v>12.305899999999999</v>
      </c>
      <c r="I117" s="10">
        <f t="shared" si="17"/>
        <v>0.72000199999999381</v>
      </c>
      <c r="J117" s="6" t="b">
        <f t="shared" si="13"/>
        <v>0</v>
      </c>
      <c r="K117" s="5">
        <f t="shared" si="18"/>
        <v>1.0229318425518587E-2</v>
      </c>
      <c r="L117" s="5">
        <f t="shared" si="19"/>
        <v>-8.2604791622779682E-3</v>
      </c>
      <c r="M117" s="4">
        <f t="shared" si="20"/>
        <v>61.333692284336536</v>
      </c>
      <c r="N117" s="4">
        <f t="shared" si="21"/>
        <v>61.051612625883564</v>
      </c>
      <c r="O117" s="5">
        <f t="shared" si="22"/>
        <v>4.5990979500350332E-3</v>
      </c>
      <c r="P117" s="43">
        <f t="shared" si="14"/>
        <v>-1.9951371566929884E-2</v>
      </c>
      <c r="Q117" s="14"/>
      <c r="R117" s="13">
        <f t="shared" si="15"/>
        <v>6.6245761592152669E-3</v>
      </c>
      <c r="S117" s="20" t="b">
        <f t="shared" si="23"/>
        <v>0</v>
      </c>
      <c r="T117" s="13"/>
      <c r="U117" s="20"/>
      <c r="V117" s="13">
        <f t="shared" si="24"/>
        <v>-3.3801074538173515E-4</v>
      </c>
    </row>
    <row r="118" spans="1:22" x14ac:dyDescent="0.2">
      <c r="A118" s="1">
        <v>45054</v>
      </c>
      <c r="B118" s="4">
        <v>61.25</v>
      </c>
      <c r="C118" s="4">
        <v>61.349997999999999</v>
      </c>
      <c r="D118" s="4">
        <v>60.310001</v>
      </c>
      <c r="E118" s="4">
        <v>60.869999</v>
      </c>
      <c r="F118" s="4">
        <v>60.654488000000001</v>
      </c>
      <c r="G118" s="2">
        <v>11510400</v>
      </c>
      <c r="H118" s="4">
        <f t="shared" si="16"/>
        <v>11.510400000000001</v>
      </c>
      <c r="I118" s="10">
        <f t="shared" si="17"/>
        <v>-0.36000099999999691</v>
      </c>
      <c r="J118" s="6" t="b">
        <f t="shared" si="13"/>
        <v>0</v>
      </c>
      <c r="K118" s="5">
        <f t="shared" si="18"/>
        <v>-6.2040979591836739E-3</v>
      </c>
      <c r="L118" s="5">
        <f t="shared" si="19"/>
        <v>-7.8239448353364157E-3</v>
      </c>
      <c r="M118" s="4">
        <f t="shared" si="20"/>
        <v>61.256410070280445</v>
      </c>
      <c r="N118" s="4">
        <f t="shared" si="21"/>
        <v>61.0358201366763</v>
      </c>
      <c r="O118" s="5">
        <f t="shared" si="22"/>
        <v>3.6010914343667733E-3</v>
      </c>
      <c r="P118" s="43">
        <f t="shared" si="14"/>
        <v>-1.5449959754328004E-2</v>
      </c>
      <c r="Q118" s="14"/>
      <c r="R118" s="13">
        <f t="shared" si="15"/>
        <v>1.5278063081427592E-3</v>
      </c>
      <c r="S118" s="20" t="b">
        <f t="shared" si="23"/>
        <v>1</v>
      </c>
      <c r="T118" s="13"/>
      <c r="U118" s="20"/>
      <c r="V118" s="13">
        <f t="shared" si="24"/>
        <v>-1.2600287244703657E-3</v>
      </c>
    </row>
    <row r="119" spans="1:22" x14ac:dyDescent="0.2">
      <c r="A119" s="1">
        <v>45055</v>
      </c>
      <c r="B119" s="4">
        <v>59.880001</v>
      </c>
      <c r="C119" s="4">
        <v>61.389999000000003</v>
      </c>
      <c r="D119" s="4">
        <v>59.549999</v>
      </c>
      <c r="E119" s="4">
        <v>60.93</v>
      </c>
      <c r="F119" s="4">
        <v>60.714275000000001</v>
      </c>
      <c r="G119" s="2">
        <v>11895200</v>
      </c>
      <c r="H119" s="4">
        <f t="shared" si="16"/>
        <v>11.895200000000001</v>
      </c>
      <c r="I119" s="10">
        <f t="shared" si="17"/>
        <v>6.0000999999999749E-2</v>
      </c>
      <c r="J119" s="6" t="b">
        <f t="shared" si="13"/>
        <v>0</v>
      </c>
      <c r="K119" s="5">
        <f t="shared" si="18"/>
        <v>1.7535053147377196E-2</v>
      </c>
      <c r="L119" s="5">
        <f t="shared" si="19"/>
        <v>-7.4930608811380394E-3</v>
      </c>
      <c r="M119" s="4">
        <f t="shared" si="20"/>
        <v>61.202008391900371</v>
      </c>
      <c r="N119" s="4">
        <f t="shared" si="21"/>
        <v>61.026618385660967</v>
      </c>
      <c r="O119" s="5">
        <f t="shared" si="22"/>
        <v>2.8657557300458686E-3</v>
      </c>
      <c r="P119" s="43">
        <f t="shared" si="14"/>
        <v>-2.6992731697984645E-2</v>
      </c>
      <c r="Q119" s="14"/>
      <c r="R119" s="13">
        <f t="shared" si="15"/>
        <v>3.0716411607909135E-3</v>
      </c>
      <c r="S119" s="20" t="b">
        <f t="shared" si="23"/>
        <v>0</v>
      </c>
      <c r="T119" s="13"/>
      <c r="U119" s="20"/>
      <c r="V119" s="13">
        <f t="shared" si="24"/>
        <v>-8.8809772426523775E-4</v>
      </c>
    </row>
    <row r="120" spans="1:22" x14ac:dyDescent="0.2">
      <c r="A120" s="1">
        <v>45056</v>
      </c>
      <c r="B120" s="4">
        <v>61.919998</v>
      </c>
      <c r="C120" s="4">
        <v>62.310001</v>
      </c>
      <c r="D120" s="4">
        <v>59.790000999999997</v>
      </c>
      <c r="E120" s="4">
        <v>59.990001999999997</v>
      </c>
      <c r="F120" s="4">
        <v>59.777607000000003</v>
      </c>
      <c r="G120" s="2">
        <v>14548700</v>
      </c>
      <c r="H120" s="4">
        <f t="shared" si="16"/>
        <v>14.5487</v>
      </c>
      <c r="I120" s="10">
        <f t="shared" si="17"/>
        <v>-0.93999800000000278</v>
      </c>
      <c r="J120" s="6" t="b">
        <f t="shared" si="13"/>
        <v>1</v>
      </c>
      <c r="K120" s="5">
        <f t="shared" si="18"/>
        <v>-3.1169187053268359E-2</v>
      </c>
      <c r="L120" s="5">
        <f t="shared" si="19"/>
        <v>-3.7233172247902915E-2</v>
      </c>
      <c r="M120" s="4">
        <f t="shared" si="20"/>
        <v>61.000007326583642</v>
      </c>
      <c r="N120" s="4">
        <f t="shared" si="21"/>
        <v>60.936477830386103</v>
      </c>
      <c r="O120" s="5">
        <f t="shared" si="22"/>
        <v>1.0414670256908808E-3</v>
      </c>
      <c r="P120" s="43">
        <f t="shared" si="14"/>
        <v>-1.9836166905775564E-2</v>
      </c>
      <c r="Q120" s="14"/>
      <c r="R120" s="13">
        <f t="shared" si="15"/>
        <v>2.1475303542225412E-2</v>
      </c>
      <c r="S120" s="20" t="b">
        <f t="shared" si="23"/>
        <v>1</v>
      </c>
      <c r="T120" s="13"/>
      <c r="U120" s="20"/>
      <c r="V120" s="13">
        <f t="shared" si="24"/>
        <v>-3.3005626878000027E-3</v>
      </c>
    </row>
    <row r="121" spans="1:22" x14ac:dyDescent="0.2">
      <c r="A121" s="1">
        <v>45057</v>
      </c>
      <c r="B121" s="4">
        <v>60.59</v>
      </c>
      <c r="C121" s="4">
        <v>61.810001</v>
      </c>
      <c r="D121" s="4">
        <v>60.07</v>
      </c>
      <c r="E121" s="4">
        <v>61.610000999999997</v>
      </c>
      <c r="F121" s="4">
        <v>61.391871999999999</v>
      </c>
      <c r="G121" s="2">
        <v>15536600</v>
      </c>
      <c r="H121" s="4">
        <f t="shared" si="16"/>
        <v>15.5366</v>
      </c>
      <c r="I121" s="10">
        <f t="shared" si="17"/>
        <v>1.619999</v>
      </c>
      <c r="J121" s="6" t="b">
        <f t="shared" si="13"/>
        <v>0</v>
      </c>
      <c r="K121" s="5">
        <f t="shared" si="18"/>
        <v>1.6834477636573583E-2</v>
      </c>
      <c r="L121" s="5">
        <f t="shared" si="19"/>
        <v>-3.2357223226707737E-3</v>
      </c>
      <c r="M121" s="4">
        <f t="shared" si="20"/>
        <v>61.101672938819704</v>
      </c>
      <c r="N121" s="4">
        <f t="shared" si="21"/>
        <v>60.995045062526444</v>
      </c>
      <c r="O121" s="5">
        <f t="shared" si="22"/>
        <v>1.7450893104027584E-3</v>
      </c>
      <c r="P121" s="43">
        <f t="shared" si="14"/>
        <v>-1.6884528511235751E-2</v>
      </c>
      <c r="Q121" s="14"/>
      <c r="R121" s="13">
        <f t="shared" si="15"/>
        <v>1.1592613215182106E-2</v>
      </c>
      <c r="S121" s="20" t="b">
        <f t="shared" si="23"/>
        <v>0</v>
      </c>
      <c r="T121" s="13"/>
      <c r="U121" s="20"/>
      <c r="V121" s="13">
        <f t="shared" si="24"/>
        <v>1.6666491807412606E-3</v>
      </c>
    </row>
    <row r="122" spans="1:22" x14ac:dyDescent="0.2">
      <c r="A122" s="1">
        <v>45058</v>
      </c>
      <c r="B122" s="4">
        <v>61.990001999999997</v>
      </c>
      <c r="C122" s="4">
        <v>62.189999</v>
      </c>
      <c r="D122" s="4">
        <v>60.150002000000001</v>
      </c>
      <c r="E122" s="4">
        <v>60.919998</v>
      </c>
      <c r="F122" s="4">
        <v>60.704310999999997</v>
      </c>
      <c r="G122" s="2">
        <v>12123400</v>
      </c>
      <c r="H122" s="4">
        <f t="shared" si="16"/>
        <v>12.1234</v>
      </c>
      <c r="I122" s="10">
        <f t="shared" si="17"/>
        <v>-0.69000299999999726</v>
      </c>
      <c r="J122" s="6" t="b">
        <f t="shared" si="13"/>
        <v>1</v>
      </c>
      <c r="K122" s="5">
        <f t="shared" si="18"/>
        <v>-1.7260912493598523E-2</v>
      </c>
      <c r="L122" s="5">
        <f t="shared" si="19"/>
        <v>-2.042130600452334E-2</v>
      </c>
      <c r="M122" s="4">
        <f t="shared" si="20"/>
        <v>61.071393782349752</v>
      </c>
      <c r="N122" s="4">
        <f t="shared" si="21"/>
        <v>60.988519231002407</v>
      </c>
      <c r="O122" s="5">
        <f t="shared" si="22"/>
        <v>1.3570109705158978E-3</v>
      </c>
      <c r="P122" s="43">
        <f t="shared" si="14"/>
        <v>-1.5087125498289226E-2</v>
      </c>
      <c r="Q122" s="14"/>
      <c r="R122" s="13">
        <f t="shared" si="15"/>
        <v>1.8316353178982739E-2</v>
      </c>
      <c r="S122" s="20" t="b">
        <f t="shared" si="23"/>
        <v>1</v>
      </c>
      <c r="T122" s="13"/>
      <c r="U122" s="20"/>
      <c r="V122" s="13">
        <f t="shared" si="24"/>
        <v>-4.9555364057331046E-4</v>
      </c>
    </row>
    <row r="123" spans="1:22" x14ac:dyDescent="0.2">
      <c r="A123" s="1">
        <v>45061</v>
      </c>
      <c r="B123" s="4">
        <v>62.23</v>
      </c>
      <c r="C123" s="4">
        <v>64.870002999999997</v>
      </c>
      <c r="D123" s="4">
        <v>61.799999</v>
      </c>
      <c r="E123" s="4">
        <v>64.639999000000003</v>
      </c>
      <c r="F123" s="4">
        <v>64.411140000000003</v>
      </c>
      <c r="G123" s="2">
        <v>22227200</v>
      </c>
      <c r="H123" s="4">
        <f t="shared" si="16"/>
        <v>22.2272</v>
      </c>
      <c r="I123" s="10">
        <f t="shared" si="17"/>
        <v>3.7200010000000034</v>
      </c>
      <c r="J123" s="6" t="b">
        <f t="shared" si="13"/>
        <v>0</v>
      </c>
      <c r="K123" s="5">
        <f t="shared" si="18"/>
        <v>3.8727285874980012E-2</v>
      </c>
      <c r="L123" s="5">
        <f t="shared" si="19"/>
        <v>-3.545614141562378E-3</v>
      </c>
      <c r="M123" s="4">
        <f t="shared" si="20"/>
        <v>61.666161318624795</v>
      </c>
      <c r="N123" s="4">
        <f t="shared" si="21"/>
        <v>61.306039210915245</v>
      </c>
      <c r="O123" s="5">
        <f t="shared" si="22"/>
        <v>5.8398658195833557E-3</v>
      </c>
      <c r="P123" s="43">
        <f t="shared" si="14"/>
        <v>2.1703585647836073E-3</v>
      </c>
      <c r="Q123" s="14"/>
      <c r="R123" s="13">
        <f t="shared" si="15"/>
        <v>5.1954615187106812E-2</v>
      </c>
      <c r="S123" s="20" t="b">
        <f t="shared" si="23"/>
        <v>0</v>
      </c>
      <c r="T123" s="13"/>
      <c r="U123" s="20"/>
      <c r="V123" s="13">
        <f t="shared" si="24"/>
        <v>9.7388891826296741E-3</v>
      </c>
    </row>
    <row r="124" spans="1:22" x14ac:dyDescent="0.2">
      <c r="A124" s="1">
        <v>45062</v>
      </c>
      <c r="B124" s="4">
        <v>64.550003000000004</v>
      </c>
      <c r="C124" s="4">
        <v>65.220000999999996</v>
      </c>
      <c r="D124" s="4">
        <v>63.299999</v>
      </c>
      <c r="E124" s="4">
        <v>63.73</v>
      </c>
      <c r="F124" s="4">
        <v>63.504364000000002</v>
      </c>
      <c r="G124" s="2">
        <v>15259000</v>
      </c>
      <c r="H124" s="4">
        <f t="shared" si="16"/>
        <v>15.259</v>
      </c>
      <c r="I124" s="10">
        <f t="shared" si="17"/>
        <v>-0.90999900000000622</v>
      </c>
      <c r="J124" s="6" t="b">
        <f t="shared" si="13"/>
        <v>1</v>
      </c>
      <c r="K124" s="5">
        <f t="shared" si="18"/>
        <v>-1.27033766365589E-2</v>
      </c>
      <c r="L124" s="5">
        <f t="shared" si="19"/>
        <v>-2.2845767818985459E-2</v>
      </c>
      <c r="M124" s="4">
        <f t="shared" si="20"/>
        <v>62.010134432187328</v>
      </c>
      <c r="N124" s="4">
        <f t="shared" si="21"/>
        <v>61.516818409966092</v>
      </c>
      <c r="O124" s="5">
        <f t="shared" si="22"/>
        <v>7.9554096558315645E-3</v>
      </c>
      <c r="P124" s="43">
        <f t="shared" si="14"/>
        <v>2.0800867142502868E-2</v>
      </c>
      <c r="Q124" s="14"/>
      <c r="R124" s="13">
        <f t="shared" si="15"/>
        <v>5.1763580214825924E-2</v>
      </c>
      <c r="S124" s="20" t="b">
        <f t="shared" si="23"/>
        <v>1</v>
      </c>
      <c r="T124" s="13">
        <f t="shared" ref="T124:T130" si="25">(E124-E123)/E123</f>
        <v>-1.4077955044522915E-2</v>
      </c>
      <c r="U124" s="20"/>
      <c r="V124" s="13">
        <f t="shared" si="24"/>
        <v>5.5779880927766586E-3</v>
      </c>
    </row>
    <row r="125" spans="1:22" x14ac:dyDescent="0.2">
      <c r="A125" s="1">
        <v>45063</v>
      </c>
      <c r="B125" s="4">
        <v>64.580001999999993</v>
      </c>
      <c r="C125" s="4">
        <v>65.319999999999993</v>
      </c>
      <c r="D125" s="4">
        <v>63.439999</v>
      </c>
      <c r="E125" s="4">
        <v>64.919998000000007</v>
      </c>
      <c r="F125" s="4">
        <v>64.690155000000004</v>
      </c>
      <c r="G125" s="2">
        <v>15947700</v>
      </c>
      <c r="H125" s="4">
        <f t="shared" si="16"/>
        <v>15.947699999999999</v>
      </c>
      <c r="I125" s="10">
        <f t="shared" si="17"/>
        <v>1.1899980000000099</v>
      </c>
      <c r="J125" s="6" t="b">
        <f t="shared" si="13"/>
        <v>0</v>
      </c>
      <c r="K125" s="5">
        <f t="shared" si="18"/>
        <v>5.2647257582930018E-3</v>
      </c>
      <c r="L125" s="5">
        <f t="shared" si="19"/>
        <v>-6.1237293325166328E-3</v>
      </c>
      <c r="M125" s="4">
        <f t="shared" si="20"/>
        <v>62.495111693489442</v>
      </c>
      <c r="N125" s="4">
        <f t="shared" si="21"/>
        <v>61.812747069969042</v>
      </c>
      <c r="O125" s="5">
        <f t="shared" si="22"/>
        <v>1.0918687958621351E-2</v>
      </c>
      <c r="P125" s="43">
        <f t="shared" si="14"/>
        <v>1.5119379434743764E-2</v>
      </c>
      <c r="Q125" s="14"/>
      <c r="R125" s="13">
        <f t="shared" si="15"/>
        <v>4.5201748264174078E-2</v>
      </c>
      <c r="S125" s="20" t="b">
        <f t="shared" si="23"/>
        <v>0</v>
      </c>
      <c r="T125" s="13">
        <f t="shared" si="25"/>
        <v>1.8672493331241331E-2</v>
      </c>
      <c r="U125" s="20"/>
      <c r="V125" s="13">
        <f t="shared" si="24"/>
        <v>7.8209354929309437E-3</v>
      </c>
    </row>
    <row r="126" spans="1:22" x14ac:dyDescent="0.2">
      <c r="A126" s="1">
        <v>45064</v>
      </c>
      <c r="B126" s="4">
        <v>65.980002999999996</v>
      </c>
      <c r="C126" s="4">
        <v>68.589995999999999</v>
      </c>
      <c r="D126" s="4">
        <v>65.080001999999993</v>
      </c>
      <c r="E126" s="4">
        <v>67.569999999999993</v>
      </c>
      <c r="F126" s="4">
        <v>67.330765</v>
      </c>
      <c r="G126" s="2">
        <v>30688000</v>
      </c>
      <c r="H126" s="4">
        <f t="shared" si="16"/>
        <v>30.687999999999999</v>
      </c>
      <c r="I126" s="10">
        <f t="shared" si="17"/>
        <v>2.6500019999999864</v>
      </c>
      <c r="J126" s="6" t="b">
        <f t="shared" si="13"/>
        <v>0</v>
      </c>
      <c r="K126" s="5">
        <f t="shared" si="18"/>
        <v>2.4098165015239495E-2</v>
      </c>
      <c r="L126" s="5">
        <f t="shared" si="19"/>
        <v>-1.4870914994659078E-2</v>
      </c>
      <c r="M126" s="4">
        <f t="shared" si="20"/>
        <v>63.340926411241199</v>
      </c>
      <c r="N126" s="4">
        <f t="shared" si="21"/>
        <v>62.313377759536948</v>
      </c>
      <c r="O126" s="5">
        <f t="shared" si="22"/>
        <v>1.6222507467492462E-2</v>
      </c>
      <c r="P126" s="43">
        <f t="shared" si="14"/>
        <v>2.7455796548788054E-2</v>
      </c>
      <c r="Q126" s="14"/>
      <c r="R126" s="13">
        <f t="shared" si="15"/>
        <v>8.2870110782390469E-2</v>
      </c>
      <c r="S126" s="20" t="b">
        <f t="shared" si="23"/>
        <v>0</v>
      </c>
      <c r="T126" s="13">
        <f t="shared" si="25"/>
        <v>4.0819502181746618E-2</v>
      </c>
      <c r="U126" s="20"/>
      <c r="V126" s="13">
        <f t="shared" si="24"/>
        <v>1.3534094024827095E-2</v>
      </c>
    </row>
    <row r="127" spans="1:22" x14ac:dyDescent="0.2">
      <c r="A127" s="1">
        <v>45065</v>
      </c>
      <c r="B127" s="4">
        <v>67.569999999999993</v>
      </c>
      <c r="C127" s="4">
        <v>68.389999000000003</v>
      </c>
      <c r="D127" s="4">
        <v>66.430000000000007</v>
      </c>
      <c r="E127" s="4">
        <v>68.169998000000007</v>
      </c>
      <c r="F127" s="4">
        <v>67.928641999999996</v>
      </c>
      <c r="G127" s="2">
        <v>16807800</v>
      </c>
      <c r="H127" s="4">
        <f t="shared" si="16"/>
        <v>16.8078</v>
      </c>
      <c r="I127" s="10">
        <f t="shared" si="17"/>
        <v>0.59999800000001358</v>
      </c>
      <c r="J127" s="6" t="b">
        <f t="shared" si="13"/>
        <v>0</v>
      </c>
      <c r="K127" s="5">
        <f t="shared" si="18"/>
        <v>8.8796507325738291E-3</v>
      </c>
      <c r="L127" s="5">
        <f t="shared" si="19"/>
        <v>-3.2168592369769787E-3</v>
      </c>
      <c r="M127" s="4">
        <f t="shared" si="20"/>
        <v>64.145771676034329</v>
      </c>
      <c r="N127" s="4">
        <f t="shared" si="21"/>
        <v>62.822649084794605</v>
      </c>
      <c r="O127" s="5">
        <f t="shared" si="22"/>
        <v>2.0626809167127984E-2</v>
      </c>
      <c r="P127" s="43">
        <f t="shared" si="14"/>
        <v>3.5609959382858193E-2</v>
      </c>
      <c r="Q127" s="14"/>
      <c r="R127" s="13">
        <f t="shared" si="15"/>
        <v>6.6165348285167971E-2</v>
      </c>
      <c r="S127" s="20" t="b">
        <f t="shared" si="23"/>
        <v>0</v>
      </c>
      <c r="T127" s="13">
        <f t="shared" si="25"/>
        <v>8.8796507325738291E-3</v>
      </c>
      <c r="U127" s="20"/>
      <c r="V127" s="13">
        <f t="shared" si="24"/>
        <v>1.2706559729923574E-2</v>
      </c>
    </row>
    <row r="128" spans="1:22" x14ac:dyDescent="0.2">
      <c r="A128" s="1">
        <v>45068</v>
      </c>
      <c r="B128" s="4">
        <v>65.75</v>
      </c>
      <c r="C128" s="4">
        <v>66.75</v>
      </c>
      <c r="D128" s="4">
        <v>64.760002</v>
      </c>
      <c r="E128" s="4">
        <v>66.230002999999996</v>
      </c>
      <c r="F128" s="4">
        <v>65.995514</v>
      </c>
      <c r="G128" s="2">
        <v>37491000</v>
      </c>
      <c r="H128" s="4">
        <f t="shared" si="16"/>
        <v>37.491</v>
      </c>
      <c r="I128" s="10">
        <f t="shared" si="17"/>
        <v>-1.9399950000000104</v>
      </c>
      <c r="J128" s="6" t="b">
        <f t="shared" si="13"/>
        <v>0</v>
      </c>
      <c r="K128" s="5">
        <f t="shared" si="18"/>
        <v>7.3004258555132533E-3</v>
      </c>
      <c r="L128" s="5">
        <f t="shared" si="19"/>
        <v>-7.7902172284644734E-3</v>
      </c>
      <c r="M128" s="4">
        <f t="shared" si="20"/>
        <v>64.49314356336194</v>
      </c>
      <c r="N128" s="4">
        <f t="shared" si="21"/>
        <v>63.118940729595074</v>
      </c>
      <c r="O128" s="5">
        <f t="shared" si="22"/>
        <v>2.1307735331846031E-2</v>
      </c>
      <c r="P128" s="43">
        <f t="shared" si="14"/>
        <v>4.1377799544827926E-3</v>
      </c>
      <c r="Q128" s="14"/>
      <c r="R128" s="13">
        <f t="shared" si="15"/>
        <v>3.4993742155253894E-2</v>
      </c>
      <c r="S128" s="20" t="b">
        <f t="shared" si="23"/>
        <v>1</v>
      </c>
      <c r="T128" s="13">
        <f t="shared" si="25"/>
        <v>-2.8458193588329139E-2</v>
      </c>
      <c r="U128" s="20"/>
      <c r="V128" s="13">
        <f t="shared" si="24"/>
        <v>5.4153512889672474E-3</v>
      </c>
    </row>
    <row r="129" spans="1:22" x14ac:dyDescent="0.2">
      <c r="A129" s="1">
        <v>45069</v>
      </c>
      <c r="B129" s="4">
        <v>65.849997999999999</v>
      </c>
      <c r="C129" s="4">
        <v>67.559997999999993</v>
      </c>
      <c r="D129" s="4">
        <v>65.709998999999996</v>
      </c>
      <c r="E129" s="4">
        <v>66.010002</v>
      </c>
      <c r="F129" s="4">
        <v>65.776291000000001</v>
      </c>
      <c r="G129" s="2">
        <v>15896200</v>
      </c>
      <c r="H129" s="4">
        <f t="shared" si="16"/>
        <v>15.8962</v>
      </c>
      <c r="I129" s="10">
        <f t="shared" si="17"/>
        <v>-0.22000099999999634</v>
      </c>
      <c r="J129" s="6" t="b">
        <f t="shared" si="13"/>
        <v>1</v>
      </c>
      <c r="K129" s="5">
        <f t="shared" si="18"/>
        <v>2.4298254344669941E-3</v>
      </c>
      <c r="L129" s="5">
        <f t="shared" si="19"/>
        <v>-2.2942511040334745E-2</v>
      </c>
      <c r="M129" s="4">
        <f t="shared" si="20"/>
        <v>64.74595330280161</v>
      </c>
      <c r="N129" s="4">
        <f t="shared" si="21"/>
        <v>63.370337361804197</v>
      </c>
      <c r="O129" s="5">
        <f t="shared" si="22"/>
        <v>2.1246361677060812E-2</v>
      </c>
      <c r="P129" s="43">
        <f t="shared" si="14"/>
        <v>1.4889667199581902E-2</v>
      </c>
      <c r="Q129" s="14"/>
      <c r="R129" s="13">
        <f t="shared" si="15"/>
        <v>4.3462866073463426E-2</v>
      </c>
      <c r="S129" s="20" t="b">
        <f t="shared" si="23"/>
        <v>1</v>
      </c>
      <c r="T129" s="13">
        <f t="shared" si="25"/>
        <v>-3.3217724601340625E-3</v>
      </c>
      <c r="U129" s="20"/>
      <c r="V129" s="13">
        <f t="shared" si="24"/>
        <v>3.9199475397147304E-3</v>
      </c>
    </row>
    <row r="130" spans="1:22" x14ac:dyDescent="0.2">
      <c r="A130" s="1">
        <v>45070</v>
      </c>
      <c r="B130" s="4">
        <v>64.949996999999996</v>
      </c>
      <c r="C130" s="4">
        <v>66.730002999999996</v>
      </c>
      <c r="D130" s="4">
        <v>64.879997000000003</v>
      </c>
      <c r="E130" s="4">
        <v>66.529999000000004</v>
      </c>
      <c r="F130" s="4">
        <v>66.294449</v>
      </c>
      <c r="G130" s="2">
        <v>15806600</v>
      </c>
      <c r="H130" s="4">
        <f t="shared" si="16"/>
        <v>15.8066</v>
      </c>
      <c r="I130" s="10">
        <f t="shared" si="17"/>
        <v>0.5199970000000036</v>
      </c>
      <c r="J130" s="6" t="b">
        <f t="shared" ref="J130:J193" si="26">(E130-D130)&lt;(C130-E130)</f>
        <v>0</v>
      </c>
      <c r="K130" s="5">
        <f t="shared" si="18"/>
        <v>2.4326436843407514E-2</v>
      </c>
      <c r="L130" s="5">
        <f t="shared" si="19"/>
        <v>-2.9972125132377522E-3</v>
      </c>
      <c r="M130" s="4">
        <f t="shared" si="20"/>
        <v>65.043294252334675</v>
      </c>
      <c r="N130" s="4">
        <f t="shared" si="21"/>
        <v>63.64509054773427</v>
      </c>
      <c r="O130" s="5">
        <f t="shared" si="22"/>
        <v>2.1496508143884763E-2</v>
      </c>
      <c r="P130" s="43">
        <f t="shared" ref="P130:P193" si="27">(D130-M130)/M130</f>
        <v>-2.5105932012170627E-3</v>
      </c>
      <c r="Q130" s="14"/>
      <c r="R130" s="13">
        <f t="shared" ref="R130:R193" si="28">(C130-M130)/M130</f>
        <v>2.5932092878348918E-2</v>
      </c>
      <c r="S130" s="20" t="b">
        <f t="shared" si="23"/>
        <v>0</v>
      </c>
      <c r="T130" s="13">
        <f t="shared" si="25"/>
        <v>7.8775486175565266E-3</v>
      </c>
      <c r="U130" s="20">
        <f>(E130-E124)/E124</f>
        <v>4.3935336576180872E-2</v>
      </c>
      <c r="V130" s="13">
        <f t="shared" si="24"/>
        <v>4.5924252306931354E-3</v>
      </c>
    </row>
    <row r="131" spans="1:22" x14ac:dyDescent="0.2">
      <c r="A131" s="1">
        <v>45071</v>
      </c>
      <c r="B131" s="4">
        <v>69.75</v>
      </c>
      <c r="C131" s="4">
        <v>69.879997000000003</v>
      </c>
      <c r="D131" s="4">
        <v>67.510002</v>
      </c>
      <c r="E131" s="4">
        <v>69.610000999999997</v>
      </c>
      <c r="F131" s="4">
        <v>69.363547999999994</v>
      </c>
      <c r="G131" s="2">
        <v>29021500</v>
      </c>
      <c r="H131" s="4">
        <f t="shared" ref="H131:H194" si="29">(G131/1000000)</f>
        <v>29.0215</v>
      </c>
      <c r="I131" s="10">
        <f t="shared" ref="I131:I194" si="30">(E131-E130)</f>
        <v>3.0800019999999932</v>
      </c>
      <c r="J131" s="6" t="b">
        <f t="shared" si="26"/>
        <v>0</v>
      </c>
      <c r="K131" s="5">
        <f t="shared" ref="K131:K194" si="31">(E131-B131)/B131</f>
        <v>-2.0071541218638438E-3</v>
      </c>
      <c r="L131" s="5">
        <f t="shared" ref="L131:L194" si="32">(E131-C131)/C131</f>
        <v>-3.8637093816704959E-3</v>
      </c>
      <c r="M131" s="4">
        <f t="shared" ref="M131:M194" si="33">(E131-M130)*(2/($X$1+1))+M130</f>
        <v>65.804412043612231</v>
      </c>
      <c r="N131" s="4">
        <f t="shared" ref="N131:N194" si="34">(E131-N130)*(2/($X$2+1))+N130</f>
        <v>64.163778413148677</v>
      </c>
      <c r="O131" s="5">
        <f t="shared" ref="O131:O194" si="35">(M131-N131)/M131</f>
        <v>2.4931970053561389E-2</v>
      </c>
      <c r="P131" s="43">
        <f t="shared" si="27"/>
        <v>2.5919082070931351E-2</v>
      </c>
      <c r="Q131" s="14"/>
      <c r="R131" s="13">
        <f t="shared" si="28"/>
        <v>6.1934828225296744E-2</v>
      </c>
      <c r="S131" s="20" t="b">
        <f t="shared" ref="S131:S194" si="36">(E131&lt;E130)</f>
        <v>0</v>
      </c>
      <c r="T131" s="13"/>
      <c r="U131" s="20"/>
      <c r="V131" s="13">
        <f t="shared" si="24"/>
        <v>1.1701710376550252E-2</v>
      </c>
    </row>
    <row r="132" spans="1:22" x14ac:dyDescent="0.2">
      <c r="A132" s="1">
        <v>45072</v>
      </c>
      <c r="B132" s="4">
        <v>69.879997000000003</v>
      </c>
      <c r="C132" s="4">
        <v>74.589995999999999</v>
      </c>
      <c r="D132" s="4">
        <v>69.800003000000004</v>
      </c>
      <c r="E132" s="4">
        <v>73.930000000000007</v>
      </c>
      <c r="F132" s="4">
        <v>73.668259000000006</v>
      </c>
      <c r="G132" s="2">
        <v>33410000</v>
      </c>
      <c r="H132" s="4">
        <f t="shared" si="29"/>
        <v>33.409999999999997</v>
      </c>
      <c r="I132" s="10">
        <f t="shared" si="30"/>
        <v>4.3199990000000099</v>
      </c>
      <c r="J132" s="6" t="b">
        <f t="shared" si="26"/>
        <v>0</v>
      </c>
      <c r="K132" s="5">
        <f t="shared" si="31"/>
        <v>5.7956542270601465E-2</v>
      </c>
      <c r="L132" s="5">
        <f t="shared" si="32"/>
        <v>-8.8483179433337476E-3</v>
      </c>
      <c r="M132" s="4">
        <f t="shared" si="33"/>
        <v>67.158676703010201</v>
      </c>
      <c r="N132" s="4">
        <f t="shared" si="34"/>
        <v>65.013015072874879</v>
      </c>
      <c r="O132" s="5">
        <f t="shared" si="35"/>
        <v>3.1949135025752362E-2</v>
      </c>
      <c r="P132" s="43">
        <f t="shared" si="27"/>
        <v>3.9329635821597611E-2</v>
      </c>
      <c r="Q132" s="14"/>
      <c r="R132" s="13">
        <f t="shared" si="28"/>
        <v>0.11065315253087335</v>
      </c>
      <c r="S132" s="20" t="b">
        <f t="shared" si="36"/>
        <v>0</v>
      </c>
      <c r="T132" s="13"/>
      <c r="U132" s="20"/>
      <c r="V132" s="13">
        <f t="shared" ref="V132:V195" si="37">(M132-M131)/M131</f>
        <v>2.058014983099345E-2</v>
      </c>
    </row>
    <row r="133" spans="1:22" x14ac:dyDescent="0.2">
      <c r="A133" s="1">
        <v>45076</v>
      </c>
      <c r="B133" s="4">
        <v>74.389999000000003</v>
      </c>
      <c r="C133" s="4">
        <v>74.769997000000004</v>
      </c>
      <c r="D133" s="4">
        <v>71.580001999999993</v>
      </c>
      <c r="E133" s="4">
        <v>71.690002000000007</v>
      </c>
      <c r="F133" s="4">
        <v>71.436188000000001</v>
      </c>
      <c r="G133" s="2">
        <v>24454700</v>
      </c>
      <c r="H133" s="4">
        <f t="shared" si="29"/>
        <v>24.454699999999999</v>
      </c>
      <c r="I133" s="10">
        <f t="shared" si="30"/>
        <v>-2.2399979999999999</v>
      </c>
      <c r="J133" s="6" t="b">
        <f t="shared" si="26"/>
        <v>1</v>
      </c>
      <c r="K133" s="5">
        <f t="shared" si="31"/>
        <v>-3.6295161127774665E-2</v>
      </c>
      <c r="L133" s="5">
        <f t="shared" si="32"/>
        <v>-4.1192926622693277E-2</v>
      </c>
      <c r="M133" s="4">
        <f t="shared" si="33"/>
        <v>67.913897585841838</v>
      </c>
      <c r="N133" s="4">
        <f t="shared" si="34"/>
        <v>65.593622631755323</v>
      </c>
      <c r="O133" s="5">
        <f t="shared" si="35"/>
        <v>3.4164950570738956E-2</v>
      </c>
      <c r="P133" s="43">
        <f t="shared" si="27"/>
        <v>5.3981652422823642E-2</v>
      </c>
      <c r="Q133" s="14"/>
      <c r="R133" s="13">
        <f t="shared" si="28"/>
        <v>0.10095281905286309</v>
      </c>
      <c r="S133" s="20" t="b">
        <f t="shared" si="36"/>
        <v>1</v>
      </c>
      <c r="T133" s="13"/>
      <c r="U133" s="20"/>
      <c r="V133" s="13">
        <f t="shared" si="37"/>
        <v>1.1245321079975747E-2</v>
      </c>
    </row>
    <row r="134" spans="1:22" x14ac:dyDescent="0.2">
      <c r="A134" s="1">
        <v>45077</v>
      </c>
      <c r="B134" s="4">
        <v>68.900002000000001</v>
      </c>
      <c r="C134" s="4">
        <v>69.849997999999999</v>
      </c>
      <c r="D134" s="4">
        <v>67.919998000000007</v>
      </c>
      <c r="E134" s="4">
        <v>68.199996999999996</v>
      </c>
      <c r="F134" s="4">
        <v>67.958534</v>
      </c>
      <c r="G134" s="2">
        <v>30403600</v>
      </c>
      <c r="H134" s="4">
        <f t="shared" si="29"/>
        <v>30.403600000000001</v>
      </c>
      <c r="I134" s="10">
        <f t="shared" si="30"/>
        <v>-3.4900050000000107</v>
      </c>
      <c r="J134" s="6" t="b">
        <f t="shared" si="26"/>
        <v>1</v>
      </c>
      <c r="K134" s="5">
        <f t="shared" si="31"/>
        <v>-1.0159723943114029E-2</v>
      </c>
      <c r="L134" s="5">
        <f t="shared" si="32"/>
        <v>-2.3622062236852221E-2</v>
      </c>
      <c r="M134" s="4">
        <f t="shared" si="33"/>
        <v>67.961580821534866</v>
      </c>
      <c r="N134" s="4">
        <f t="shared" si="34"/>
        <v>65.820263881167904</v>
      </c>
      <c r="O134" s="5">
        <f t="shared" si="35"/>
        <v>3.1507756507165405E-2</v>
      </c>
      <c r="P134" s="43">
        <f t="shared" si="27"/>
        <v>-6.1185777364500954E-4</v>
      </c>
      <c r="Q134" s="14"/>
      <c r="R134" s="13">
        <f t="shared" si="28"/>
        <v>2.778653991913551E-2</v>
      </c>
      <c r="S134" s="20" t="b">
        <f t="shared" si="36"/>
        <v>1</v>
      </c>
      <c r="T134" s="13"/>
      <c r="U134" s="20"/>
      <c r="V134" s="13">
        <f t="shared" si="37"/>
        <v>7.0211307829532409E-4</v>
      </c>
    </row>
    <row r="135" spans="1:22" x14ac:dyDescent="0.2">
      <c r="A135" s="1">
        <v>45078</v>
      </c>
      <c r="B135" s="4">
        <v>68.940002000000007</v>
      </c>
      <c r="C135" s="4">
        <v>69.790001000000004</v>
      </c>
      <c r="D135" s="4">
        <v>68.099997999999999</v>
      </c>
      <c r="E135" s="4">
        <v>69.089995999999999</v>
      </c>
      <c r="F135" s="4">
        <v>68.845382999999998</v>
      </c>
      <c r="G135" s="2">
        <v>18153000</v>
      </c>
      <c r="H135" s="4">
        <f t="shared" si="29"/>
        <v>18.152999999999999</v>
      </c>
      <c r="I135" s="10">
        <f t="shared" si="30"/>
        <v>0.88999900000000309</v>
      </c>
      <c r="J135" s="6" t="b">
        <f t="shared" si="26"/>
        <v>0</v>
      </c>
      <c r="K135" s="5">
        <f t="shared" si="31"/>
        <v>2.1757179525465115E-3</v>
      </c>
      <c r="L135" s="5">
        <f t="shared" si="32"/>
        <v>-1.0030161770595252E-2</v>
      </c>
      <c r="M135" s="4">
        <f t="shared" si="33"/>
        <v>68.149650017945717</v>
      </c>
      <c r="N135" s="4">
        <f t="shared" si="34"/>
        <v>66.104588413240265</v>
      </c>
      <c r="O135" s="5">
        <f t="shared" si="35"/>
        <v>3.0008394821791899E-2</v>
      </c>
      <c r="P135" s="43">
        <f t="shared" si="27"/>
        <v>-7.2857333724594422E-4</v>
      </c>
      <c r="Q135" s="14"/>
      <c r="R135" s="13">
        <f t="shared" si="28"/>
        <v>2.406983721299135E-2</v>
      </c>
      <c r="S135" s="20" t="b">
        <f t="shared" si="36"/>
        <v>0</v>
      </c>
      <c r="T135" s="13"/>
      <c r="U135" s="20"/>
      <c r="V135" s="13">
        <f t="shared" si="37"/>
        <v>2.7672869603300571E-3</v>
      </c>
    </row>
    <row r="136" spans="1:22" x14ac:dyDescent="0.2">
      <c r="A136" s="1">
        <v>45079</v>
      </c>
      <c r="B136" s="4">
        <v>69.989998</v>
      </c>
      <c r="C136" s="4">
        <v>70.550003000000004</v>
      </c>
      <c r="D136" s="4">
        <v>68.290001000000004</v>
      </c>
      <c r="E136" s="4">
        <v>69.169998000000007</v>
      </c>
      <c r="F136" s="4">
        <v>68.925101999999995</v>
      </c>
      <c r="G136" s="2">
        <v>13457700</v>
      </c>
      <c r="H136" s="4">
        <f t="shared" si="29"/>
        <v>13.457700000000001</v>
      </c>
      <c r="I136" s="10">
        <f t="shared" si="30"/>
        <v>8.0002000000007456E-2</v>
      </c>
      <c r="J136" s="6" t="b">
        <f t="shared" si="26"/>
        <v>1</v>
      </c>
      <c r="K136" s="5">
        <f t="shared" si="31"/>
        <v>-1.1715959757564119E-2</v>
      </c>
      <c r="L136" s="5">
        <f t="shared" si="32"/>
        <v>-1.9560665362409652E-2</v>
      </c>
      <c r="M136" s="4">
        <f t="shared" si="33"/>
        <v>68.31970801495477</v>
      </c>
      <c r="N136" s="4">
        <f t="shared" si="34"/>
        <v>66.371145768610674</v>
      </c>
      <c r="O136" s="5">
        <f t="shared" si="35"/>
        <v>2.8521232056752461E-2</v>
      </c>
      <c r="P136" s="43">
        <f t="shared" si="27"/>
        <v>-4.3482350580690096E-4</v>
      </c>
      <c r="Q136" s="14"/>
      <c r="R136" s="13">
        <f t="shared" si="28"/>
        <v>3.2644972436899691E-2</v>
      </c>
      <c r="S136" s="20" t="b">
        <f t="shared" si="36"/>
        <v>0</v>
      </c>
      <c r="T136" s="13"/>
      <c r="U136" s="20"/>
      <c r="V136" s="13">
        <f t="shared" si="37"/>
        <v>2.4953612669217223E-3</v>
      </c>
    </row>
    <row r="137" spans="1:22" x14ac:dyDescent="0.2">
      <c r="A137" s="1">
        <v>45082</v>
      </c>
      <c r="B137" s="4">
        <v>69.5</v>
      </c>
      <c r="C137" s="4">
        <v>69.5</v>
      </c>
      <c r="D137" s="4">
        <v>67.510002</v>
      </c>
      <c r="E137" s="4">
        <v>67.769997000000004</v>
      </c>
      <c r="F137" s="4">
        <v>67.530060000000006</v>
      </c>
      <c r="G137" s="2">
        <v>12441100</v>
      </c>
      <c r="H137" s="4">
        <f t="shared" si="29"/>
        <v>12.4411</v>
      </c>
      <c r="I137" s="10">
        <f t="shared" si="30"/>
        <v>-1.4000010000000032</v>
      </c>
      <c r="J137" s="6" t="b">
        <f t="shared" si="26"/>
        <v>1</v>
      </c>
      <c r="K137" s="5">
        <f t="shared" si="31"/>
        <v>-2.4892129496402828E-2</v>
      </c>
      <c r="L137" s="5">
        <f t="shared" si="32"/>
        <v>-2.4892129496402828E-2</v>
      </c>
      <c r="M137" s="4">
        <f t="shared" si="33"/>
        <v>68.228089512462304</v>
      </c>
      <c r="N137" s="4">
        <f t="shared" si="34"/>
        <v>66.492785006122787</v>
      </c>
      <c r="O137" s="5">
        <f t="shared" si="35"/>
        <v>2.5433872159391954E-2</v>
      </c>
      <c r="P137" s="43">
        <f t="shared" si="27"/>
        <v>-1.0524807562303807E-2</v>
      </c>
      <c r="Q137" s="14"/>
      <c r="R137" s="13">
        <f t="shared" si="28"/>
        <v>1.8642035804115151E-2</v>
      </c>
      <c r="S137" s="20" t="b">
        <f t="shared" si="36"/>
        <v>1</v>
      </c>
      <c r="T137" s="13"/>
      <c r="U137" s="20"/>
      <c r="V137" s="13">
        <f t="shared" si="37"/>
        <v>-1.3410259668031822E-3</v>
      </c>
    </row>
    <row r="138" spans="1:22" x14ac:dyDescent="0.2">
      <c r="A138" s="1">
        <v>45083</v>
      </c>
      <c r="B138" s="4">
        <v>67.029999000000004</v>
      </c>
      <c r="C138" s="4">
        <v>68.839995999999999</v>
      </c>
      <c r="D138" s="4">
        <v>66.819999999999993</v>
      </c>
      <c r="E138" s="4">
        <v>67.540001000000004</v>
      </c>
      <c r="F138" s="4">
        <v>67.300880000000006</v>
      </c>
      <c r="G138" s="2">
        <v>12476600</v>
      </c>
      <c r="H138" s="4">
        <f t="shared" si="29"/>
        <v>12.476599999999999</v>
      </c>
      <c r="I138" s="10">
        <f t="shared" si="30"/>
        <v>-0.22999599999999987</v>
      </c>
      <c r="J138" s="6" t="b">
        <f t="shared" si="26"/>
        <v>1</v>
      </c>
      <c r="K138" s="5">
        <f t="shared" si="31"/>
        <v>7.6085634433621287E-3</v>
      </c>
      <c r="L138" s="5">
        <f t="shared" si="32"/>
        <v>-1.8884298017681402E-2</v>
      </c>
      <c r="M138" s="4">
        <f t="shared" si="33"/>
        <v>68.11340809371859</v>
      </c>
      <c r="N138" s="4">
        <f t="shared" si="34"/>
        <v>66.583847266459941</v>
      </c>
      <c r="O138" s="5">
        <f t="shared" si="35"/>
        <v>2.2456090071929686E-2</v>
      </c>
      <c r="P138" s="43">
        <f t="shared" si="27"/>
        <v>-1.898903798704318E-2</v>
      </c>
      <c r="Q138" s="14"/>
      <c r="R138" s="13">
        <f t="shared" si="28"/>
        <v>1.0667325664892331E-2</v>
      </c>
      <c r="S138" s="20" t="b">
        <f t="shared" si="36"/>
        <v>1</v>
      </c>
      <c r="T138" s="13"/>
      <c r="U138" s="20"/>
      <c r="V138" s="13">
        <f t="shared" si="37"/>
        <v>-1.6808534368057762E-3</v>
      </c>
    </row>
    <row r="139" spans="1:22" x14ac:dyDescent="0.2">
      <c r="A139" s="1">
        <v>45084</v>
      </c>
      <c r="B139" s="4">
        <v>68.410004000000001</v>
      </c>
      <c r="C139" s="4">
        <v>68.669998000000007</v>
      </c>
      <c r="D139" s="4">
        <v>66.940002000000007</v>
      </c>
      <c r="E139" s="4">
        <v>67.059997999999993</v>
      </c>
      <c r="F139" s="4">
        <v>66.822577999999993</v>
      </c>
      <c r="G139" s="2">
        <v>14610800</v>
      </c>
      <c r="H139" s="4">
        <f t="shared" si="29"/>
        <v>14.610799999999999</v>
      </c>
      <c r="I139" s="10">
        <f t="shared" si="30"/>
        <v>-0.48000300000001062</v>
      </c>
      <c r="J139" s="6" t="b">
        <f t="shared" si="26"/>
        <v>1</v>
      </c>
      <c r="K139" s="5">
        <f t="shared" si="31"/>
        <v>-1.9734043576433755E-2</v>
      </c>
      <c r="L139" s="5">
        <f t="shared" si="32"/>
        <v>-2.3445464495280944E-2</v>
      </c>
      <c r="M139" s="4">
        <f t="shared" si="33"/>
        <v>67.937839744765483</v>
      </c>
      <c r="N139" s="4">
        <f t="shared" si="34"/>
        <v>66.625251678072118</v>
      </c>
      <c r="O139" s="5">
        <f t="shared" si="35"/>
        <v>1.9320426902365531E-2</v>
      </c>
      <c r="P139" s="43">
        <f t="shared" si="27"/>
        <v>-1.468751064965027E-2</v>
      </c>
      <c r="Q139" s="14"/>
      <c r="R139" s="13">
        <f t="shared" si="28"/>
        <v>1.0776884546007885E-2</v>
      </c>
      <c r="S139" s="20" t="b">
        <f t="shared" si="36"/>
        <v>1</v>
      </c>
      <c r="T139" s="13"/>
      <c r="U139" s="20"/>
      <c r="V139" s="13">
        <f t="shared" si="37"/>
        <v>-2.5775886696425263E-3</v>
      </c>
    </row>
    <row r="140" spans="1:22" x14ac:dyDescent="0.2">
      <c r="A140" s="1">
        <v>45085</v>
      </c>
      <c r="B140" s="4">
        <v>66.5</v>
      </c>
      <c r="C140" s="4">
        <v>66.519997000000004</v>
      </c>
      <c r="D140" s="4">
        <v>64.010002</v>
      </c>
      <c r="E140" s="4">
        <v>65.319999999999993</v>
      </c>
      <c r="F140" s="4">
        <v>65.088736999999995</v>
      </c>
      <c r="G140" s="2">
        <v>25856800</v>
      </c>
      <c r="H140" s="4">
        <f t="shared" si="29"/>
        <v>25.8568</v>
      </c>
      <c r="I140" s="10">
        <f t="shared" si="30"/>
        <v>-1.7399979999999999</v>
      </c>
      <c r="J140" s="6" t="b">
        <f t="shared" si="26"/>
        <v>0</v>
      </c>
      <c r="K140" s="5">
        <f t="shared" si="31"/>
        <v>-1.7744360902255743E-2</v>
      </c>
      <c r="L140" s="5">
        <f t="shared" si="32"/>
        <v>-1.8039643026442266E-2</v>
      </c>
      <c r="M140" s="4">
        <f t="shared" si="33"/>
        <v>67.501533120637902</v>
      </c>
      <c r="N140" s="4">
        <f t="shared" si="34"/>
        <v>66.5117515321528</v>
      </c>
      <c r="O140" s="5">
        <f t="shared" si="35"/>
        <v>1.4663097899068099E-2</v>
      </c>
      <c r="P140" s="43">
        <f t="shared" si="27"/>
        <v>-5.1725212142928377E-2</v>
      </c>
      <c r="Q140" s="14"/>
      <c r="R140" s="13">
        <f t="shared" si="28"/>
        <v>-1.4540945594283154E-2</v>
      </c>
      <c r="S140" s="20" t="b">
        <f t="shared" si="36"/>
        <v>1</v>
      </c>
      <c r="T140" s="13"/>
      <c r="U140" s="20"/>
      <c r="V140" s="13">
        <f t="shared" si="37"/>
        <v>-6.4221445039573622E-3</v>
      </c>
    </row>
    <row r="141" spans="1:22" x14ac:dyDescent="0.2">
      <c r="A141" s="1">
        <v>45086</v>
      </c>
      <c r="B141" s="4">
        <v>65.930000000000007</v>
      </c>
      <c r="C141" s="4">
        <v>66.400002000000001</v>
      </c>
      <c r="D141" s="4">
        <v>64.470000999999996</v>
      </c>
      <c r="E141" s="4">
        <v>65.430000000000007</v>
      </c>
      <c r="F141" s="4">
        <v>65.198348999999993</v>
      </c>
      <c r="G141" s="2">
        <v>14649300</v>
      </c>
      <c r="H141" s="4">
        <f t="shared" si="29"/>
        <v>14.6493</v>
      </c>
      <c r="I141" s="10">
        <f t="shared" si="30"/>
        <v>0.11000000000001364</v>
      </c>
      <c r="J141" s="6" t="b">
        <f t="shared" si="26"/>
        <v>1</v>
      </c>
      <c r="K141" s="5">
        <f t="shared" si="31"/>
        <v>-7.5838010010617317E-3</v>
      </c>
      <c r="L141" s="5">
        <f t="shared" si="32"/>
        <v>-1.4608463415407636E-2</v>
      </c>
      <c r="M141" s="4">
        <f t="shared" si="33"/>
        <v>67.156277600531581</v>
      </c>
      <c r="N141" s="4">
        <f t="shared" si="34"/>
        <v>66.417686181530811</v>
      </c>
      <c r="O141" s="5">
        <f t="shared" si="35"/>
        <v>1.099809943895585E-2</v>
      </c>
      <c r="P141" s="43">
        <f t="shared" si="27"/>
        <v>-4.0000379659374113E-2</v>
      </c>
      <c r="Q141" s="14"/>
      <c r="R141" s="13">
        <f t="shared" si="28"/>
        <v>-1.1261428232073335E-2</v>
      </c>
      <c r="S141" s="20" t="b">
        <f t="shared" si="36"/>
        <v>0</v>
      </c>
      <c r="T141" s="13">
        <f>(E141-E140)/E140</f>
        <v>1.6840171463566084E-3</v>
      </c>
      <c r="U141" s="20"/>
      <c r="V141" s="13">
        <f t="shared" si="37"/>
        <v>-5.1147804226799433E-3</v>
      </c>
    </row>
    <row r="142" spans="1:22" x14ac:dyDescent="0.2">
      <c r="A142" s="1">
        <v>45089</v>
      </c>
      <c r="B142" s="4">
        <v>65.839995999999999</v>
      </c>
      <c r="C142" s="4">
        <v>67.540001000000004</v>
      </c>
      <c r="D142" s="4">
        <v>65.790001000000004</v>
      </c>
      <c r="E142" s="4">
        <v>67.449996999999996</v>
      </c>
      <c r="F142" s="4">
        <v>67.211196999999999</v>
      </c>
      <c r="G142" s="2">
        <v>14731100</v>
      </c>
      <c r="H142" s="4">
        <f t="shared" si="29"/>
        <v>14.7311</v>
      </c>
      <c r="I142" s="10">
        <f t="shared" si="30"/>
        <v>2.0199969999999894</v>
      </c>
      <c r="J142" s="6" t="b">
        <f t="shared" si="26"/>
        <v>0</v>
      </c>
      <c r="K142" s="5">
        <f t="shared" si="31"/>
        <v>2.4453236601047135E-2</v>
      </c>
      <c r="L142" s="5">
        <f t="shared" si="32"/>
        <v>-1.332602882253548E-3</v>
      </c>
      <c r="M142" s="4">
        <f t="shared" si="33"/>
        <v>67.205230833776312</v>
      </c>
      <c r="N142" s="4">
        <f t="shared" si="34"/>
        <v>66.50745233965857</v>
      </c>
      <c r="O142" s="5">
        <f t="shared" si="35"/>
        <v>1.0382800348437299E-2</v>
      </c>
      <c r="P142" s="43">
        <f t="shared" si="27"/>
        <v>-2.1058328588688304E-2</v>
      </c>
      <c r="Q142" s="14"/>
      <c r="R142" s="13">
        <f t="shared" si="28"/>
        <v>4.9813111579320871E-3</v>
      </c>
      <c r="S142" s="20" t="b">
        <f t="shared" si="36"/>
        <v>0</v>
      </c>
      <c r="T142" s="13">
        <f>(E142-E141)/E141</f>
        <v>3.0872642518722133E-2</v>
      </c>
      <c r="U142" s="20"/>
      <c r="V142" s="13">
        <f t="shared" si="37"/>
        <v>7.2894500698686155E-4</v>
      </c>
    </row>
    <row r="143" spans="1:22" x14ac:dyDescent="0.2">
      <c r="A143" s="1">
        <v>45090</v>
      </c>
      <c r="B143" s="4">
        <v>68.559997999999993</v>
      </c>
      <c r="C143" s="4">
        <v>68.879997000000003</v>
      </c>
      <c r="D143" s="4">
        <v>67.599997999999999</v>
      </c>
      <c r="E143" s="4">
        <v>67.870002999999997</v>
      </c>
      <c r="F143" s="4">
        <v>67.629706999999996</v>
      </c>
      <c r="G143" s="2">
        <v>11911900</v>
      </c>
      <c r="H143" s="4">
        <f t="shared" si="29"/>
        <v>11.911899999999999</v>
      </c>
      <c r="I143" s="10">
        <f t="shared" si="30"/>
        <v>0.42000600000000077</v>
      </c>
      <c r="J143" s="6" t="b">
        <f t="shared" si="26"/>
        <v>1</v>
      </c>
      <c r="K143" s="5">
        <f t="shared" si="31"/>
        <v>-1.0064104727657609E-2</v>
      </c>
      <c r="L143" s="5">
        <f t="shared" si="32"/>
        <v>-1.4663095876731905E-2</v>
      </c>
      <c r="M143" s="4">
        <f t="shared" si="33"/>
        <v>67.316026194813588</v>
      </c>
      <c r="N143" s="4">
        <f t="shared" si="34"/>
        <v>66.625935005775219</v>
      </c>
      <c r="O143" s="5">
        <f t="shared" si="35"/>
        <v>1.0251514060578018E-2</v>
      </c>
      <c r="P143" s="43">
        <f t="shared" si="27"/>
        <v>4.2184873534363487E-3</v>
      </c>
      <c r="Q143" s="14"/>
      <c r="R143" s="13">
        <f t="shared" si="28"/>
        <v>2.3233260986919517E-2</v>
      </c>
      <c r="S143" s="20" t="b">
        <f t="shared" si="36"/>
        <v>0</v>
      </c>
      <c r="T143" s="13">
        <f>(E143-E142)/E142</f>
        <v>6.2269239241033742E-3</v>
      </c>
      <c r="U143" s="20"/>
      <c r="V143" s="13">
        <f t="shared" si="37"/>
        <v>1.6486121640042343E-3</v>
      </c>
    </row>
    <row r="144" spans="1:22" x14ac:dyDescent="0.2">
      <c r="A144" s="1">
        <v>45091</v>
      </c>
      <c r="B144" s="4">
        <v>67.540001000000004</v>
      </c>
      <c r="C144" s="4">
        <v>69.209998999999996</v>
      </c>
      <c r="D144" s="4">
        <v>67.519997000000004</v>
      </c>
      <c r="E144" s="4">
        <v>69.120002999999997</v>
      </c>
      <c r="F144" s="4">
        <v>68.875290000000007</v>
      </c>
      <c r="G144" s="2">
        <v>11085800</v>
      </c>
      <c r="H144" s="4">
        <f t="shared" si="29"/>
        <v>11.085800000000001</v>
      </c>
      <c r="I144" s="10">
        <f t="shared" si="30"/>
        <v>1.25</v>
      </c>
      <c r="J144" s="6" t="b">
        <f t="shared" si="26"/>
        <v>0</v>
      </c>
      <c r="K144" s="5">
        <f t="shared" si="31"/>
        <v>2.3393573831898419E-2</v>
      </c>
      <c r="L144" s="5">
        <f t="shared" si="32"/>
        <v>-1.3003323407070025E-3</v>
      </c>
      <c r="M144" s="4">
        <f t="shared" si="33"/>
        <v>67.61668899567799</v>
      </c>
      <c r="N144" s="4">
        <f t="shared" si="34"/>
        <v>66.842810483533896</v>
      </c>
      <c r="O144" s="5">
        <f t="shared" si="35"/>
        <v>1.1445081438305266E-2</v>
      </c>
      <c r="P144" s="43">
        <f t="shared" si="27"/>
        <v>-1.4300019287274866E-3</v>
      </c>
      <c r="Q144" s="14"/>
      <c r="R144" s="13">
        <f t="shared" si="28"/>
        <v>2.3563857207262097E-2</v>
      </c>
      <c r="S144" s="20" t="b">
        <f t="shared" si="36"/>
        <v>0</v>
      </c>
      <c r="T144" s="13">
        <f>(E144-E143)/E143</f>
        <v>1.8417562173969552E-2</v>
      </c>
      <c r="U144" s="20">
        <f>(E144-E141)/E141</f>
        <v>5.6396194406235514E-2</v>
      </c>
      <c r="V144" s="13">
        <f t="shared" si="37"/>
        <v>4.4664371600646596E-3</v>
      </c>
    </row>
    <row r="145" spans="1:22" x14ac:dyDescent="0.2">
      <c r="A145" s="1">
        <v>45092</v>
      </c>
      <c r="B145" s="4">
        <v>68.589995999999999</v>
      </c>
      <c r="C145" s="4">
        <v>69.519997000000004</v>
      </c>
      <c r="D145" s="4">
        <v>68.360000999999997</v>
      </c>
      <c r="E145" s="4">
        <v>68.819999999999993</v>
      </c>
      <c r="F145" s="4">
        <v>68.576340000000002</v>
      </c>
      <c r="G145" s="2">
        <v>11842600</v>
      </c>
      <c r="H145" s="4">
        <f t="shared" si="29"/>
        <v>11.842599999999999</v>
      </c>
      <c r="I145" s="10">
        <f t="shared" si="30"/>
        <v>-0.30000300000000379</v>
      </c>
      <c r="J145" s="6" t="b">
        <f t="shared" si="26"/>
        <v>1</v>
      </c>
      <c r="K145" s="5">
        <f t="shared" si="31"/>
        <v>3.3533170055877227E-3</v>
      </c>
      <c r="L145" s="5">
        <f t="shared" si="32"/>
        <v>-1.0069002160630277E-2</v>
      </c>
      <c r="M145" s="4">
        <f t="shared" si="33"/>
        <v>67.817240829731659</v>
      </c>
      <c r="N145" s="4">
        <f t="shared" si="34"/>
        <v>67.014740006704855</v>
      </c>
      <c r="O145" s="5">
        <f t="shared" si="35"/>
        <v>1.1833286244151959E-2</v>
      </c>
      <c r="P145" s="43">
        <f t="shared" si="27"/>
        <v>8.0032770963218963E-3</v>
      </c>
      <c r="Q145" s="14"/>
      <c r="R145" s="13">
        <f t="shared" si="28"/>
        <v>2.5108013086870402E-2</v>
      </c>
      <c r="S145" s="20" t="b">
        <f t="shared" si="36"/>
        <v>1</v>
      </c>
      <c r="T145" s="13"/>
      <c r="U145" s="20"/>
      <c r="V145" s="13">
        <f t="shared" si="37"/>
        <v>2.9660108625917596E-3</v>
      </c>
    </row>
    <row r="146" spans="1:22" x14ac:dyDescent="0.2">
      <c r="A146" s="1">
        <v>45093</v>
      </c>
      <c r="B146" s="4">
        <v>70.150002000000001</v>
      </c>
      <c r="C146" s="4">
        <v>70.5</v>
      </c>
      <c r="D146" s="4">
        <v>66.059997999999993</v>
      </c>
      <c r="E146" s="4">
        <v>67.660004000000001</v>
      </c>
      <c r="F146" s="4">
        <v>67.420456000000001</v>
      </c>
      <c r="G146" s="2">
        <v>32252600</v>
      </c>
      <c r="H146" s="4">
        <f t="shared" si="29"/>
        <v>32.252600000000001</v>
      </c>
      <c r="I146" s="10">
        <f t="shared" si="30"/>
        <v>-1.1599959999999925</v>
      </c>
      <c r="J146" s="6" t="b">
        <f t="shared" si="26"/>
        <v>1</v>
      </c>
      <c r="K146" s="5">
        <f t="shared" si="31"/>
        <v>-3.5495337548244119E-2</v>
      </c>
      <c r="L146" s="5">
        <f t="shared" si="32"/>
        <v>-4.0283631205673749E-2</v>
      </c>
      <c r="M146" s="4">
        <f t="shared" si="33"/>
        <v>67.791034691443045</v>
      </c>
      <c r="N146" s="4">
        <f t="shared" si="34"/>
        <v>67.070849919165298</v>
      </c>
      <c r="O146" s="5">
        <f t="shared" si="35"/>
        <v>1.0623599057836079E-2</v>
      </c>
      <c r="P146" s="43">
        <f t="shared" si="27"/>
        <v>-2.553489114485448E-2</v>
      </c>
      <c r="Q146" s="14"/>
      <c r="R146" s="13">
        <f t="shared" si="28"/>
        <v>3.9960524586872777E-2</v>
      </c>
      <c r="S146" s="20" t="b">
        <f t="shared" si="36"/>
        <v>1</v>
      </c>
      <c r="T146" s="13"/>
      <c r="U146" s="20"/>
      <c r="V146" s="13">
        <f t="shared" si="37"/>
        <v>-3.8642295038823689E-4</v>
      </c>
    </row>
    <row r="147" spans="1:22" x14ac:dyDescent="0.2">
      <c r="A147" s="1">
        <v>45097</v>
      </c>
      <c r="B147" s="4">
        <v>67.319999999999993</v>
      </c>
      <c r="C147" s="4">
        <v>67.620002999999997</v>
      </c>
      <c r="D147" s="4">
        <v>65.769997000000004</v>
      </c>
      <c r="E147" s="4">
        <v>66.900002000000001</v>
      </c>
      <c r="F147" s="4">
        <v>66.663139000000001</v>
      </c>
      <c r="G147" s="2">
        <v>13261600</v>
      </c>
      <c r="H147" s="4">
        <f t="shared" si="29"/>
        <v>13.2616</v>
      </c>
      <c r="I147" s="10">
        <f t="shared" si="30"/>
        <v>-0.76000200000000007</v>
      </c>
      <c r="J147" s="6" t="b">
        <f t="shared" si="26"/>
        <v>0</v>
      </c>
      <c r="K147" s="5">
        <f t="shared" si="31"/>
        <v>-6.2388294711823019E-3</v>
      </c>
      <c r="L147" s="5">
        <f t="shared" si="32"/>
        <v>-1.0647751671942344E-2</v>
      </c>
      <c r="M147" s="4">
        <f t="shared" si="33"/>
        <v>67.642529242869202</v>
      </c>
      <c r="N147" s="4">
        <f t="shared" si="34"/>
        <v>67.055993578368316</v>
      </c>
      <c r="O147" s="5">
        <f t="shared" si="35"/>
        <v>8.6711078232296849E-3</v>
      </c>
      <c r="P147" s="43">
        <f t="shared" si="27"/>
        <v>-2.7682765027101621E-2</v>
      </c>
      <c r="Q147" s="14"/>
      <c r="R147" s="13">
        <f t="shared" si="28"/>
        <v>-3.3301893233951606E-4</v>
      </c>
      <c r="S147" s="20" t="b">
        <f t="shared" si="36"/>
        <v>1</v>
      </c>
      <c r="T147" s="13"/>
      <c r="U147" s="20"/>
      <c r="V147" s="13">
        <f t="shared" si="37"/>
        <v>-2.1906355206079814E-3</v>
      </c>
    </row>
    <row r="148" spans="1:22" x14ac:dyDescent="0.2">
      <c r="A148" s="1">
        <v>45098</v>
      </c>
      <c r="B148" s="4">
        <v>66.75</v>
      </c>
      <c r="C148" s="4">
        <v>67.199996999999996</v>
      </c>
      <c r="D148" s="4">
        <v>65.339995999999999</v>
      </c>
      <c r="E148" s="4">
        <v>65.800003000000004</v>
      </c>
      <c r="F148" s="4">
        <v>65.567038999999994</v>
      </c>
      <c r="G148" s="2">
        <v>10427200</v>
      </c>
      <c r="H148" s="4">
        <f t="shared" si="29"/>
        <v>10.427199999999999</v>
      </c>
      <c r="I148" s="10">
        <f t="shared" si="30"/>
        <v>-1.0999989999999968</v>
      </c>
      <c r="J148" s="6" t="b">
        <f t="shared" si="26"/>
        <v>1</v>
      </c>
      <c r="K148" s="5">
        <f t="shared" si="31"/>
        <v>-1.4232164794007433E-2</v>
      </c>
      <c r="L148" s="5">
        <f t="shared" si="32"/>
        <v>-2.0833244977674515E-2</v>
      </c>
      <c r="M148" s="4">
        <f t="shared" si="33"/>
        <v>67.335441535724328</v>
      </c>
      <c r="N148" s="4">
        <f t="shared" si="34"/>
        <v>66.946777006336291</v>
      </c>
      <c r="O148" s="5">
        <f t="shared" si="35"/>
        <v>5.7720647629797544E-3</v>
      </c>
      <c r="P148" s="43">
        <f t="shared" si="27"/>
        <v>-2.9634401887238832E-2</v>
      </c>
      <c r="Q148" s="48"/>
      <c r="R148" s="13">
        <f t="shared" si="28"/>
        <v>-2.0114895311479173E-3</v>
      </c>
      <c r="S148" s="20" t="b">
        <f t="shared" si="36"/>
        <v>1</v>
      </c>
      <c r="T148" s="13">
        <f t="shared" ref="T148:T154" si="38">(E148-E147)/E147</f>
        <v>-1.6442435980794094E-2</v>
      </c>
      <c r="U148" s="20"/>
      <c r="V148" s="13">
        <f t="shared" si="37"/>
        <v>-4.5398613946306017E-3</v>
      </c>
    </row>
    <row r="149" spans="1:22" x14ac:dyDescent="0.2">
      <c r="A149" s="1">
        <v>45099</v>
      </c>
      <c r="B149" s="4">
        <v>65.529999000000004</v>
      </c>
      <c r="C149" s="4">
        <v>66.660004000000001</v>
      </c>
      <c r="D149" s="4">
        <v>65.510002</v>
      </c>
      <c r="E149" s="4">
        <v>66.25</v>
      </c>
      <c r="F149" s="4">
        <v>66.015441999999993</v>
      </c>
      <c r="G149" s="2">
        <v>8639500</v>
      </c>
      <c r="H149" s="4">
        <f t="shared" si="29"/>
        <v>8.6395</v>
      </c>
      <c r="I149" s="10">
        <f t="shared" si="30"/>
        <v>0.44999699999999621</v>
      </c>
      <c r="J149" s="6" t="b">
        <f t="shared" si="26"/>
        <v>0</v>
      </c>
      <c r="K149" s="5">
        <f t="shared" si="31"/>
        <v>1.0987349473330471E-2</v>
      </c>
      <c r="L149" s="5">
        <f t="shared" si="32"/>
        <v>-6.1506746984293717E-3</v>
      </c>
      <c r="M149" s="4">
        <f t="shared" si="33"/>
        <v>67.154534613103607</v>
      </c>
      <c r="N149" s="4">
        <f t="shared" si="34"/>
        <v>66.886187701437478</v>
      </c>
      <c r="O149" s="5">
        <f t="shared" si="35"/>
        <v>3.9959611545542159E-3</v>
      </c>
      <c r="P149" s="43">
        <f t="shared" si="27"/>
        <v>-2.4488779835616873E-2</v>
      </c>
      <c r="Q149" s="48"/>
      <c r="R149" s="13">
        <f t="shared" si="28"/>
        <v>-7.364068799713048E-3</v>
      </c>
      <c r="S149" s="20" t="b">
        <f t="shared" si="36"/>
        <v>0</v>
      </c>
      <c r="T149" s="13">
        <f t="shared" si="38"/>
        <v>6.8388598705686407E-3</v>
      </c>
      <c r="U149" s="20"/>
      <c r="V149" s="13">
        <f t="shared" si="37"/>
        <v>-2.6866523556505163E-3</v>
      </c>
    </row>
    <row r="150" spans="1:22" x14ac:dyDescent="0.2">
      <c r="A150" s="1">
        <v>45100</v>
      </c>
      <c r="B150" s="4">
        <v>65.449996999999996</v>
      </c>
      <c r="C150" s="4">
        <v>65.959998999999996</v>
      </c>
      <c r="D150" s="4">
        <v>64.839995999999999</v>
      </c>
      <c r="E150" s="4">
        <v>65.279999000000004</v>
      </c>
      <c r="F150" s="4">
        <v>65.048873999999998</v>
      </c>
      <c r="G150" s="2">
        <v>12646700</v>
      </c>
      <c r="H150" s="4">
        <f t="shared" si="29"/>
        <v>12.646699999999999</v>
      </c>
      <c r="I150" s="10">
        <f t="shared" si="30"/>
        <v>-0.97000099999999634</v>
      </c>
      <c r="J150" s="6" t="b">
        <f t="shared" si="26"/>
        <v>1</v>
      </c>
      <c r="K150" s="5">
        <f t="shared" si="31"/>
        <v>-2.5973721587793587E-3</v>
      </c>
      <c r="L150" s="5">
        <f t="shared" si="32"/>
        <v>-1.0309278506811266E-2</v>
      </c>
      <c r="M150" s="4">
        <f t="shared" si="33"/>
        <v>66.842112010919678</v>
      </c>
      <c r="N150" s="4">
        <f t="shared" si="34"/>
        <v>66.746519118703787</v>
      </c>
      <c r="O150" s="5">
        <f t="shared" si="35"/>
        <v>1.4301297391721233E-3</v>
      </c>
      <c r="P150" s="43">
        <f t="shared" si="27"/>
        <v>-2.9952913675028735E-2</v>
      </c>
      <c r="Q150" s="48"/>
      <c r="R150" s="13">
        <f t="shared" si="28"/>
        <v>-1.3196964972853864E-2</v>
      </c>
      <c r="S150" s="20" t="b">
        <f t="shared" si="36"/>
        <v>1</v>
      </c>
      <c r="T150" s="13">
        <f t="shared" si="38"/>
        <v>-1.4641524528301832E-2</v>
      </c>
      <c r="U150" s="20"/>
      <c r="V150" s="13">
        <f t="shared" si="37"/>
        <v>-4.6522934599113035E-3</v>
      </c>
    </row>
    <row r="151" spans="1:22" x14ac:dyDescent="0.2">
      <c r="A151" s="1">
        <v>45103</v>
      </c>
      <c r="B151" s="4">
        <v>65.629997000000003</v>
      </c>
      <c r="C151" s="4">
        <v>66.699996999999996</v>
      </c>
      <c r="D151" s="4">
        <v>65.410004000000001</v>
      </c>
      <c r="E151" s="4">
        <v>65.449996999999996</v>
      </c>
      <c r="F151" s="4">
        <v>65.218269000000006</v>
      </c>
      <c r="G151" s="2">
        <v>13815900</v>
      </c>
      <c r="H151" s="4">
        <f t="shared" si="29"/>
        <v>13.815899999999999</v>
      </c>
      <c r="I151" s="10">
        <f t="shared" si="30"/>
        <v>0.16999799999999254</v>
      </c>
      <c r="J151" s="6" t="b">
        <f t="shared" si="26"/>
        <v>1</v>
      </c>
      <c r="K151" s="5">
        <f t="shared" si="31"/>
        <v>-2.742648304555108E-3</v>
      </c>
      <c r="L151" s="5">
        <f t="shared" si="32"/>
        <v>-1.8740630528064343E-2</v>
      </c>
      <c r="M151" s="4">
        <f t="shared" si="33"/>
        <v>66.610092842433062</v>
      </c>
      <c r="N151" s="4">
        <f t="shared" si="34"/>
        <v>66.633778064903453</v>
      </c>
      <c r="O151" s="5">
        <f t="shared" si="35"/>
        <v>-3.5558008493425492E-4</v>
      </c>
      <c r="P151" s="43">
        <f t="shared" si="27"/>
        <v>-1.8016621674314209E-2</v>
      </c>
      <c r="Q151" s="14"/>
      <c r="R151" s="13">
        <f t="shared" si="28"/>
        <v>1.3497077354268773E-3</v>
      </c>
      <c r="S151" s="20" t="b">
        <f t="shared" si="36"/>
        <v>0</v>
      </c>
      <c r="T151" s="13">
        <f t="shared" si="38"/>
        <v>2.6041360693034405E-3</v>
      </c>
      <c r="U151" s="20"/>
      <c r="V151" s="13">
        <f t="shared" si="37"/>
        <v>-3.4711525639511825E-3</v>
      </c>
    </row>
    <row r="152" spans="1:22" x14ac:dyDescent="0.2">
      <c r="A152" s="1">
        <v>45104</v>
      </c>
      <c r="B152" s="4">
        <v>65.269997000000004</v>
      </c>
      <c r="C152" s="4">
        <v>66.839995999999999</v>
      </c>
      <c r="D152" s="4">
        <v>63.790000999999997</v>
      </c>
      <c r="E152" s="4">
        <v>66.790001000000004</v>
      </c>
      <c r="F152" s="4">
        <v>66.553528</v>
      </c>
      <c r="G152" s="2">
        <v>18305200</v>
      </c>
      <c r="H152" s="4">
        <f t="shared" si="29"/>
        <v>18.305199999999999</v>
      </c>
      <c r="I152" s="10">
        <f t="shared" si="30"/>
        <v>1.3400040000000075</v>
      </c>
      <c r="J152" s="6" t="b">
        <f t="shared" si="26"/>
        <v>0</v>
      </c>
      <c r="K152" s="5">
        <f t="shared" si="31"/>
        <v>2.3287943463518163E-2</v>
      </c>
      <c r="L152" s="5">
        <f t="shared" si="32"/>
        <v>-7.4798029610886831E-4</v>
      </c>
      <c r="M152" s="4">
        <f t="shared" si="33"/>
        <v>66.640077535360888</v>
      </c>
      <c r="N152" s="4">
        <f t="shared" si="34"/>
        <v>66.647362667955321</v>
      </c>
      <c r="O152" s="5">
        <f t="shared" si="35"/>
        <v>-1.0932059000932403E-4</v>
      </c>
      <c r="P152" s="43">
        <f t="shared" si="27"/>
        <v>-4.2768205571918336E-2</v>
      </c>
      <c r="Q152" s="14"/>
      <c r="R152" s="13">
        <f t="shared" si="28"/>
        <v>2.9999734699142529E-3</v>
      </c>
      <c r="S152" s="20" t="b">
        <f t="shared" si="36"/>
        <v>0</v>
      </c>
      <c r="T152" s="13">
        <f t="shared" si="38"/>
        <v>2.0473706056854481E-2</v>
      </c>
      <c r="U152" s="20"/>
      <c r="V152" s="13">
        <f t="shared" si="37"/>
        <v>4.5015239655580653E-4</v>
      </c>
    </row>
    <row r="153" spans="1:22" x14ac:dyDescent="0.2">
      <c r="A153" s="1">
        <v>45105</v>
      </c>
      <c r="B153" s="4">
        <v>65.650002000000001</v>
      </c>
      <c r="C153" s="4">
        <v>67.730002999999996</v>
      </c>
      <c r="D153" s="4">
        <v>65.389999000000003</v>
      </c>
      <c r="E153" s="4">
        <v>67.069999999999993</v>
      </c>
      <c r="F153" s="4">
        <v>66.832534999999993</v>
      </c>
      <c r="G153" s="2">
        <v>27100100</v>
      </c>
      <c r="H153" s="4">
        <f t="shared" si="29"/>
        <v>27.100100000000001</v>
      </c>
      <c r="I153" s="10">
        <f t="shared" si="30"/>
        <v>0.27999899999998945</v>
      </c>
      <c r="J153" s="6" t="b">
        <f t="shared" si="26"/>
        <v>0</v>
      </c>
      <c r="K153" s="5">
        <f t="shared" si="31"/>
        <v>2.1629824169692981E-2</v>
      </c>
      <c r="L153" s="5">
        <f t="shared" si="32"/>
        <v>-9.7446179058932464E-3</v>
      </c>
      <c r="M153" s="4">
        <f t="shared" si="33"/>
        <v>66.711731279467401</v>
      </c>
      <c r="N153" s="4">
        <f t="shared" si="34"/>
        <v>66.684113740307026</v>
      </c>
      <c r="O153" s="5">
        <f t="shared" si="35"/>
        <v>4.1398324748430717E-4</v>
      </c>
      <c r="P153" s="43">
        <f t="shared" si="27"/>
        <v>-1.9812591490549453E-2</v>
      </c>
      <c r="Q153" s="14"/>
      <c r="R153" s="13">
        <f t="shared" si="28"/>
        <v>1.5263757977841602E-2</v>
      </c>
      <c r="S153" s="20" t="b">
        <f t="shared" si="36"/>
        <v>0</v>
      </c>
      <c r="T153" s="13">
        <f t="shared" si="38"/>
        <v>4.1922293128875601E-3</v>
      </c>
      <c r="U153" s="20"/>
      <c r="V153" s="13">
        <f t="shared" si="37"/>
        <v>1.0752350050687073E-3</v>
      </c>
    </row>
    <row r="154" spans="1:22" x14ac:dyDescent="0.2">
      <c r="A154" s="1">
        <v>45106</v>
      </c>
      <c r="B154" s="4">
        <v>67.839995999999999</v>
      </c>
      <c r="C154" s="4">
        <v>67.949996999999996</v>
      </c>
      <c r="D154" s="4">
        <v>63.549999</v>
      </c>
      <c r="E154" s="4">
        <v>64.330001999999993</v>
      </c>
      <c r="F154" s="4">
        <v>64.102242000000004</v>
      </c>
      <c r="G154" s="2">
        <v>51141900</v>
      </c>
      <c r="H154" s="4">
        <f t="shared" si="29"/>
        <v>51.1419</v>
      </c>
      <c r="I154" s="10">
        <f t="shared" si="30"/>
        <v>-2.7399979999999999</v>
      </c>
      <c r="J154" s="6" t="b">
        <f t="shared" si="26"/>
        <v>1</v>
      </c>
      <c r="K154" s="5">
        <f t="shared" si="31"/>
        <v>-5.1739301399723048E-2</v>
      </c>
      <c r="L154" s="5">
        <f t="shared" si="32"/>
        <v>-5.327439528805282E-2</v>
      </c>
      <c r="M154" s="4">
        <f t="shared" si="33"/>
        <v>66.314776399556166</v>
      </c>
      <c r="N154" s="4">
        <f t="shared" si="34"/>
        <v>66.479408371584682</v>
      </c>
      <c r="O154" s="5">
        <f t="shared" si="35"/>
        <v>-2.4825835351775108E-3</v>
      </c>
      <c r="P154" s="43">
        <f t="shared" si="27"/>
        <v>-4.1691724675326967E-2</v>
      </c>
      <c r="Q154" s="14"/>
      <c r="R154" s="13">
        <f t="shared" si="28"/>
        <v>2.4658465114794151E-2</v>
      </c>
      <c r="S154" s="20" t="b">
        <f t="shared" si="36"/>
        <v>1</v>
      </c>
      <c r="T154" s="13">
        <f t="shared" si="38"/>
        <v>-4.0852810496496202E-2</v>
      </c>
      <c r="U154" s="20">
        <f>(E154-E148)/E148</f>
        <v>-2.2340439710922359E-2</v>
      </c>
      <c r="V154" s="13">
        <f t="shared" si="37"/>
        <v>-5.9503009785238431E-3</v>
      </c>
    </row>
    <row r="155" spans="1:22" x14ac:dyDescent="0.2">
      <c r="A155" s="1">
        <v>45107</v>
      </c>
      <c r="B155" s="4">
        <v>64.5</v>
      </c>
      <c r="C155" s="4">
        <v>65.099997999999999</v>
      </c>
      <c r="D155" s="4">
        <v>62.900002000000001</v>
      </c>
      <c r="E155" s="4">
        <v>63.110000999999997</v>
      </c>
      <c r="F155" s="4">
        <v>62.886558999999998</v>
      </c>
      <c r="G155" s="2">
        <v>31530900</v>
      </c>
      <c r="H155" s="4">
        <f t="shared" si="29"/>
        <v>31.530899999999999</v>
      </c>
      <c r="I155" s="10">
        <f t="shared" si="30"/>
        <v>-1.2200009999999963</v>
      </c>
      <c r="J155" s="6" t="b">
        <f t="shared" si="26"/>
        <v>1</v>
      </c>
      <c r="K155" s="5">
        <f t="shared" si="31"/>
        <v>-2.1550372093023303E-2</v>
      </c>
      <c r="L155" s="5">
        <f t="shared" si="32"/>
        <v>-3.0568311230977342E-2</v>
      </c>
      <c r="M155" s="4">
        <f t="shared" si="33"/>
        <v>65.780647166296802</v>
      </c>
      <c r="N155" s="4">
        <f t="shared" si="34"/>
        <v>66.186416426229499</v>
      </c>
      <c r="O155" s="5">
        <f t="shared" si="35"/>
        <v>-6.1685203386170973E-3</v>
      </c>
      <c r="P155" s="43">
        <f t="shared" si="27"/>
        <v>-4.3791681754276224E-2</v>
      </c>
      <c r="Q155" s="14"/>
      <c r="R155" s="13">
        <f t="shared" si="28"/>
        <v>-1.0347255547305385E-2</v>
      </c>
      <c r="S155" s="20" t="b">
        <f t="shared" si="36"/>
        <v>1</v>
      </c>
      <c r="T155" s="13"/>
      <c r="U155" s="20"/>
      <c r="V155" s="13">
        <f t="shared" si="37"/>
        <v>-8.0544527518445902E-3</v>
      </c>
    </row>
    <row r="156" spans="1:22" x14ac:dyDescent="0.2">
      <c r="A156" s="1">
        <v>45110</v>
      </c>
      <c r="B156" s="4">
        <v>63.439999</v>
      </c>
      <c r="C156" s="4">
        <v>64.319999999999993</v>
      </c>
      <c r="D156" s="4">
        <v>63.259998000000003</v>
      </c>
      <c r="E156" s="4">
        <v>63.900002000000001</v>
      </c>
      <c r="F156" s="4">
        <v>63.673763000000001</v>
      </c>
      <c r="G156" s="2">
        <v>12921300</v>
      </c>
      <c r="H156" s="4">
        <f t="shared" si="29"/>
        <v>12.9213</v>
      </c>
      <c r="I156" s="10">
        <f t="shared" si="30"/>
        <v>0.79000100000000373</v>
      </c>
      <c r="J156" s="6" t="b">
        <f t="shared" si="26"/>
        <v>0</v>
      </c>
      <c r="K156" s="5">
        <f t="shared" si="31"/>
        <v>7.2509931786096087E-3</v>
      </c>
      <c r="L156" s="5">
        <f t="shared" si="32"/>
        <v>-6.5298196517411785E-3</v>
      </c>
      <c r="M156" s="4">
        <f t="shared" si="33"/>
        <v>65.467206305247331</v>
      </c>
      <c r="N156" s="4">
        <f t="shared" si="34"/>
        <v>65.987597780470409</v>
      </c>
      <c r="O156" s="5">
        <f t="shared" si="35"/>
        <v>-7.9488877652225138E-3</v>
      </c>
      <c r="P156" s="43">
        <f t="shared" si="27"/>
        <v>-3.3714716570552902E-2</v>
      </c>
      <c r="Q156" s="14"/>
      <c r="R156" s="13">
        <f t="shared" si="28"/>
        <v>-1.7523373456603208E-2</v>
      </c>
      <c r="S156" s="20" t="b">
        <f t="shared" si="36"/>
        <v>0</v>
      </c>
      <c r="T156" s="13"/>
      <c r="U156" s="20"/>
      <c r="V156" s="13">
        <f t="shared" si="37"/>
        <v>-4.7649403669908766E-3</v>
      </c>
    </row>
    <row r="157" spans="1:22" x14ac:dyDescent="0.2">
      <c r="A157" s="1">
        <v>45112</v>
      </c>
      <c r="B157" s="4">
        <v>63.5</v>
      </c>
      <c r="C157" s="4">
        <v>63.75</v>
      </c>
      <c r="D157" s="4">
        <v>62.02</v>
      </c>
      <c r="E157" s="4">
        <v>62.060001</v>
      </c>
      <c r="F157" s="4">
        <v>61.840279000000002</v>
      </c>
      <c r="G157" s="2">
        <v>16553000</v>
      </c>
      <c r="H157" s="4">
        <f t="shared" si="29"/>
        <v>16.553000000000001</v>
      </c>
      <c r="I157" s="10">
        <f t="shared" si="30"/>
        <v>-1.8400010000000009</v>
      </c>
      <c r="J157" s="6" t="b">
        <f t="shared" si="26"/>
        <v>1</v>
      </c>
      <c r="K157" s="5">
        <f t="shared" si="31"/>
        <v>-2.2677149606299216E-2</v>
      </c>
      <c r="L157" s="5">
        <f t="shared" si="32"/>
        <v>-2.650978823529412E-2</v>
      </c>
      <c r="M157" s="4">
        <f t="shared" si="33"/>
        <v>64.899338754372778</v>
      </c>
      <c r="N157" s="4">
        <f t="shared" si="34"/>
        <v>65.646067625646893</v>
      </c>
      <c r="O157" s="5">
        <f t="shared" si="35"/>
        <v>-1.1505955000563117E-2</v>
      </c>
      <c r="P157" s="43">
        <f t="shared" si="27"/>
        <v>-4.4366226368966991E-2</v>
      </c>
      <c r="Q157" s="14"/>
      <c r="R157" s="13">
        <f t="shared" si="28"/>
        <v>-1.7709560319600911E-2</v>
      </c>
      <c r="S157" s="20" t="b">
        <f t="shared" si="36"/>
        <v>1</v>
      </c>
      <c r="T157" s="13"/>
      <c r="U157" s="20"/>
      <c r="V157" s="13">
        <f t="shared" si="37"/>
        <v>-8.6740764257881124E-3</v>
      </c>
    </row>
    <row r="158" spans="1:22" x14ac:dyDescent="0.2">
      <c r="A158" s="1">
        <v>45113</v>
      </c>
      <c r="B158" s="4">
        <v>60.990001999999997</v>
      </c>
      <c r="C158" s="4">
        <v>61.790000999999997</v>
      </c>
      <c r="D158" s="4">
        <v>60.5</v>
      </c>
      <c r="E158" s="4">
        <v>61.23</v>
      </c>
      <c r="F158" s="4">
        <v>61.013218000000002</v>
      </c>
      <c r="G158" s="2">
        <v>15607300</v>
      </c>
      <c r="H158" s="4">
        <f t="shared" si="29"/>
        <v>15.6073</v>
      </c>
      <c r="I158" s="10">
        <f t="shared" si="30"/>
        <v>-0.83000100000000288</v>
      </c>
      <c r="J158" s="6" t="b">
        <f t="shared" si="26"/>
        <v>0</v>
      </c>
      <c r="K158" s="5">
        <f t="shared" si="31"/>
        <v>3.9350384018678984E-3</v>
      </c>
      <c r="L158" s="5">
        <f t="shared" si="32"/>
        <v>-9.0629712079143641E-3</v>
      </c>
      <c r="M158" s="4">
        <f t="shared" si="33"/>
        <v>64.287782295310649</v>
      </c>
      <c r="N158" s="4">
        <f t="shared" si="34"/>
        <v>65.262061745155862</v>
      </c>
      <c r="O158" s="5">
        <f t="shared" si="35"/>
        <v>-1.5154970587876069E-2</v>
      </c>
      <c r="P158" s="43">
        <f t="shared" si="27"/>
        <v>-5.8919162554265637E-2</v>
      </c>
      <c r="Q158" s="14"/>
      <c r="R158" s="13">
        <f t="shared" si="28"/>
        <v>-3.885312583714446E-2</v>
      </c>
      <c r="S158" s="20" t="b">
        <f t="shared" si="36"/>
        <v>1</v>
      </c>
      <c r="T158" s="13"/>
      <c r="U158" s="20"/>
      <c r="V158" s="13">
        <f t="shared" si="37"/>
        <v>-9.4231539303768885E-3</v>
      </c>
    </row>
    <row r="159" spans="1:22" x14ac:dyDescent="0.2">
      <c r="A159" s="1">
        <v>45114</v>
      </c>
      <c r="B159" s="4">
        <v>61.43</v>
      </c>
      <c r="C159" s="4">
        <v>61.490001999999997</v>
      </c>
      <c r="D159" s="4">
        <v>60.630001</v>
      </c>
      <c r="E159" s="4">
        <v>60.650002000000001</v>
      </c>
      <c r="F159" s="4">
        <v>60.548991999999998</v>
      </c>
      <c r="G159" s="2">
        <v>15011100</v>
      </c>
      <c r="H159" s="4">
        <f t="shared" si="29"/>
        <v>15.011100000000001</v>
      </c>
      <c r="I159" s="10">
        <f t="shared" si="30"/>
        <v>-0.57999799999999624</v>
      </c>
      <c r="J159" s="6" t="b">
        <f t="shared" si="26"/>
        <v>1</v>
      </c>
      <c r="K159" s="5">
        <f t="shared" si="31"/>
        <v>-1.2697346573335488E-2</v>
      </c>
      <c r="L159" s="5">
        <f t="shared" si="32"/>
        <v>-1.3660757402479778E-2</v>
      </c>
      <c r="M159" s="4">
        <f t="shared" si="33"/>
        <v>63.681485579425541</v>
      </c>
      <c r="N159" s="4">
        <f t="shared" si="34"/>
        <v>64.861013071664047</v>
      </c>
      <c r="O159" s="5">
        <f t="shared" si="35"/>
        <v>-1.8522298616406533E-2</v>
      </c>
      <c r="P159" s="43">
        <f t="shared" si="27"/>
        <v>-4.7917923893588094E-2</v>
      </c>
      <c r="Q159" s="14"/>
      <c r="R159" s="13">
        <f t="shared" si="28"/>
        <v>-3.4413198113794896E-2</v>
      </c>
      <c r="S159" s="20" t="b">
        <f t="shared" si="36"/>
        <v>1</v>
      </c>
      <c r="T159" s="13"/>
      <c r="U159" s="20"/>
      <c r="V159" s="13">
        <f t="shared" si="37"/>
        <v>-9.4309788615827422E-3</v>
      </c>
    </row>
    <row r="160" spans="1:22" x14ac:dyDescent="0.2">
      <c r="A160" s="1">
        <v>45117</v>
      </c>
      <c r="B160" s="4">
        <v>60.830002</v>
      </c>
      <c r="C160" s="4">
        <v>62.830002</v>
      </c>
      <c r="D160" s="4">
        <v>60.580002</v>
      </c>
      <c r="E160" s="4">
        <v>62.48</v>
      </c>
      <c r="F160" s="4">
        <v>62.375942000000002</v>
      </c>
      <c r="G160" s="2">
        <v>16953100</v>
      </c>
      <c r="H160" s="4">
        <f t="shared" si="29"/>
        <v>16.953099999999999</v>
      </c>
      <c r="I160" s="10">
        <f t="shared" si="30"/>
        <v>1.8299979999999962</v>
      </c>
      <c r="J160" s="6" t="b">
        <f t="shared" si="26"/>
        <v>0</v>
      </c>
      <c r="K160" s="5">
        <f t="shared" si="31"/>
        <v>2.7124740189881903E-2</v>
      </c>
      <c r="L160" s="5">
        <f t="shared" si="32"/>
        <v>-5.5706189536648982E-3</v>
      </c>
      <c r="M160" s="4">
        <f t="shared" si="33"/>
        <v>63.481237982854616</v>
      </c>
      <c r="N160" s="4">
        <f t="shared" si="34"/>
        <v>64.653968456736735</v>
      </c>
      <c r="O160" s="5">
        <f t="shared" si="35"/>
        <v>-1.8473654754478114E-2</v>
      </c>
      <c r="P160" s="43">
        <f t="shared" si="27"/>
        <v>-4.5702259046022355E-2</v>
      </c>
      <c r="Q160" s="14"/>
      <c r="R160" s="13">
        <f t="shared" si="28"/>
        <v>-1.0258715859172514E-2</v>
      </c>
      <c r="S160" s="20" t="b">
        <f t="shared" si="36"/>
        <v>0</v>
      </c>
      <c r="T160" s="13"/>
      <c r="U160" s="20"/>
      <c r="V160" s="13">
        <f t="shared" si="37"/>
        <v>-3.1445182967845512E-3</v>
      </c>
    </row>
    <row r="161" spans="1:22" x14ac:dyDescent="0.2">
      <c r="A161" s="1">
        <v>45118</v>
      </c>
      <c r="B161" s="4">
        <v>62.599997999999999</v>
      </c>
      <c r="C161" s="4">
        <v>63.669998</v>
      </c>
      <c r="D161" s="4">
        <v>62.310001</v>
      </c>
      <c r="E161" s="4">
        <v>63.599997999999999</v>
      </c>
      <c r="F161" s="4">
        <v>63.494076</v>
      </c>
      <c r="G161" s="2">
        <v>13464500</v>
      </c>
      <c r="H161" s="4">
        <f t="shared" si="29"/>
        <v>13.464499999999999</v>
      </c>
      <c r="I161" s="10">
        <f t="shared" si="30"/>
        <v>1.1199980000000025</v>
      </c>
      <c r="J161" s="6" t="b">
        <f t="shared" si="26"/>
        <v>0</v>
      </c>
      <c r="K161" s="5">
        <f t="shared" si="31"/>
        <v>1.5974441404934231E-2</v>
      </c>
      <c r="L161" s="5">
        <f t="shared" si="32"/>
        <v>-1.0994189131276601E-3</v>
      </c>
      <c r="M161" s="4">
        <f t="shared" si="33"/>
        <v>63.501031319045509</v>
      </c>
      <c r="N161" s="4">
        <f t="shared" si="34"/>
        <v>64.562318851803099</v>
      </c>
      <c r="O161" s="5">
        <f t="shared" si="35"/>
        <v>-1.6712918053651882E-2</v>
      </c>
      <c r="P161" s="43">
        <f t="shared" si="27"/>
        <v>-1.8756078355034379E-2</v>
      </c>
      <c r="Q161" s="14"/>
      <c r="R161" s="13">
        <f t="shared" si="28"/>
        <v>2.6608493979500625E-3</v>
      </c>
      <c r="S161" s="20" t="b">
        <f t="shared" si="36"/>
        <v>0</v>
      </c>
      <c r="T161" s="13"/>
      <c r="U161" s="20"/>
      <c r="V161" s="13">
        <f t="shared" si="37"/>
        <v>3.1179820715279119E-4</v>
      </c>
    </row>
    <row r="162" spans="1:22" x14ac:dyDescent="0.2">
      <c r="A162" s="1">
        <v>45119</v>
      </c>
      <c r="B162" s="4">
        <v>64.470000999999996</v>
      </c>
      <c r="C162" s="4">
        <v>64.699996999999996</v>
      </c>
      <c r="D162" s="4">
        <v>63.130001</v>
      </c>
      <c r="E162" s="4">
        <v>63.790000999999997</v>
      </c>
      <c r="F162" s="4">
        <v>63.683762000000002</v>
      </c>
      <c r="G162" s="2">
        <v>13953600</v>
      </c>
      <c r="H162" s="4">
        <f t="shared" si="29"/>
        <v>13.9536</v>
      </c>
      <c r="I162" s="10">
        <f t="shared" si="30"/>
        <v>0.19000299999999726</v>
      </c>
      <c r="J162" s="6" t="b">
        <f t="shared" si="26"/>
        <v>1</v>
      </c>
      <c r="K162" s="5">
        <f t="shared" si="31"/>
        <v>-1.0547541328563028E-2</v>
      </c>
      <c r="L162" s="5">
        <f t="shared" si="32"/>
        <v>-1.4064853820626911E-2</v>
      </c>
      <c r="M162" s="4">
        <f t="shared" si="33"/>
        <v>63.54919293253792</v>
      </c>
      <c r="N162" s="4">
        <f t="shared" si="34"/>
        <v>64.495160777733261</v>
      </c>
      <c r="O162" s="5">
        <f t="shared" si="35"/>
        <v>-1.4885599667639436E-2</v>
      </c>
      <c r="P162" s="43">
        <f t="shared" si="27"/>
        <v>-6.5963376274962762E-3</v>
      </c>
      <c r="Q162" s="14"/>
      <c r="R162" s="13">
        <f t="shared" si="28"/>
        <v>1.810886990624315E-2</v>
      </c>
      <c r="S162" s="20" t="b">
        <f t="shared" si="36"/>
        <v>0</v>
      </c>
      <c r="T162" s="13"/>
      <c r="U162" s="20"/>
      <c r="V162" s="13">
        <f t="shared" si="37"/>
        <v>7.5843828819778785E-4</v>
      </c>
    </row>
    <row r="163" spans="1:22" x14ac:dyDescent="0.2">
      <c r="A163" s="1">
        <v>45120</v>
      </c>
      <c r="B163" s="4">
        <v>64.180000000000007</v>
      </c>
      <c r="C163" s="4">
        <v>64.650002000000001</v>
      </c>
      <c r="D163" s="4">
        <v>63.549999</v>
      </c>
      <c r="E163" s="4">
        <v>64.529999000000004</v>
      </c>
      <c r="F163" s="4">
        <v>64.422522999999998</v>
      </c>
      <c r="G163" s="2">
        <v>11384700</v>
      </c>
      <c r="H163" s="4">
        <f t="shared" si="29"/>
        <v>11.3847</v>
      </c>
      <c r="I163" s="10">
        <f t="shared" si="30"/>
        <v>0.73999800000000704</v>
      </c>
      <c r="J163" s="6" t="b">
        <f t="shared" si="26"/>
        <v>0</v>
      </c>
      <c r="K163" s="5">
        <f t="shared" si="31"/>
        <v>5.4533966967902272E-3</v>
      </c>
      <c r="L163" s="5">
        <f t="shared" si="32"/>
        <v>-1.8561948381687131E-3</v>
      </c>
      <c r="M163" s="4">
        <f t="shared" si="33"/>
        <v>63.712660610448268</v>
      </c>
      <c r="N163" s="4">
        <f t="shared" si="34"/>
        <v>64.498190188365157</v>
      </c>
      <c r="O163" s="5">
        <f t="shared" si="35"/>
        <v>-1.2329254035077456E-2</v>
      </c>
      <c r="P163" s="43">
        <f t="shared" si="27"/>
        <v>-2.5530500357348589E-3</v>
      </c>
      <c r="Q163" s="14"/>
      <c r="R163" s="13">
        <f t="shared" si="28"/>
        <v>1.4712011405124369E-2</v>
      </c>
      <c r="S163" s="20" t="b">
        <f t="shared" si="36"/>
        <v>0</v>
      </c>
      <c r="T163" s="13"/>
      <c r="U163" s="20"/>
      <c r="V163" s="13">
        <f t="shared" si="37"/>
        <v>2.5723013993880304E-3</v>
      </c>
    </row>
    <row r="164" spans="1:22" x14ac:dyDescent="0.2">
      <c r="A164" s="1">
        <v>45121</v>
      </c>
      <c r="B164" s="4">
        <v>64.300003000000004</v>
      </c>
      <c r="C164" s="4">
        <v>65.540001000000004</v>
      </c>
      <c r="D164" s="4">
        <v>63.68</v>
      </c>
      <c r="E164" s="4">
        <v>64.080001999999993</v>
      </c>
      <c r="F164" s="4">
        <v>63.973278000000001</v>
      </c>
      <c r="G164" s="2">
        <v>13851400</v>
      </c>
      <c r="H164" s="4">
        <f t="shared" si="29"/>
        <v>13.8514</v>
      </c>
      <c r="I164" s="10">
        <f t="shared" si="30"/>
        <v>-0.44999700000001042</v>
      </c>
      <c r="J164" s="6" t="b">
        <f t="shared" si="26"/>
        <v>1</v>
      </c>
      <c r="K164" s="5">
        <f t="shared" si="31"/>
        <v>-3.4214772898223745E-3</v>
      </c>
      <c r="L164" s="5">
        <f t="shared" si="32"/>
        <v>-2.2276456785528739E-2</v>
      </c>
      <c r="M164" s="4">
        <f t="shared" si="33"/>
        <v>63.773884175373553</v>
      </c>
      <c r="N164" s="4">
        <f t="shared" si="34"/>
        <v>64.461825998072541</v>
      </c>
      <c r="O164" s="5">
        <f t="shared" si="35"/>
        <v>-1.0787202811846905E-2</v>
      </c>
      <c r="P164" s="43">
        <f t="shared" si="27"/>
        <v>-1.4721414037661314E-3</v>
      </c>
      <c r="Q164" s="14"/>
      <c r="R164" s="13">
        <f t="shared" si="28"/>
        <v>2.7693417885129246E-2</v>
      </c>
      <c r="S164" s="20" t="b">
        <f t="shared" si="36"/>
        <v>1</v>
      </c>
      <c r="T164" s="13">
        <f>(E164-E163)/E163</f>
        <v>-6.9734543154108897E-3</v>
      </c>
      <c r="U164" s="20"/>
      <c r="V164" s="13">
        <f t="shared" si="37"/>
        <v>9.6093247933276809E-4</v>
      </c>
    </row>
    <row r="165" spans="1:22" x14ac:dyDescent="0.2">
      <c r="A165" s="1">
        <v>45124</v>
      </c>
      <c r="B165" s="4">
        <v>63.799999</v>
      </c>
      <c r="C165" s="4">
        <v>65.669998000000007</v>
      </c>
      <c r="D165" s="4">
        <v>63.34</v>
      </c>
      <c r="E165" s="4">
        <v>65.160004000000001</v>
      </c>
      <c r="F165" s="4">
        <v>65.051483000000005</v>
      </c>
      <c r="G165" s="2">
        <v>11333600</v>
      </c>
      <c r="H165" s="4">
        <f t="shared" si="29"/>
        <v>11.333600000000001</v>
      </c>
      <c r="I165" s="10">
        <f t="shared" si="30"/>
        <v>1.0800020000000075</v>
      </c>
      <c r="J165" s="6" t="b">
        <f t="shared" si="26"/>
        <v>0</v>
      </c>
      <c r="K165" s="5">
        <f t="shared" si="31"/>
        <v>2.1316693124086114E-2</v>
      </c>
      <c r="L165" s="5">
        <f t="shared" si="32"/>
        <v>-7.7660121140860393E-3</v>
      </c>
      <c r="M165" s="4">
        <f t="shared" si="33"/>
        <v>64.004904146144625</v>
      </c>
      <c r="N165" s="4">
        <f t="shared" si="34"/>
        <v>64.522537128674927</v>
      </c>
      <c r="O165" s="5">
        <f t="shared" si="35"/>
        <v>-8.0873956368776364E-3</v>
      </c>
      <c r="P165" s="43">
        <f t="shared" si="27"/>
        <v>-1.0388331253905527E-2</v>
      </c>
      <c r="Q165" s="14"/>
      <c r="R165" s="13">
        <f t="shared" si="28"/>
        <v>2.6015098000200344E-2</v>
      </c>
      <c r="S165" s="20" t="b">
        <f t="shared" si="36"/>
        <v>0</v>
      </c>
      <c r="T165" s="13">
        <f>(E165-E164)/E164</f>
        <v>1.685396326922723E-2</v>
      </c>
      <c r="U165" s="20"/>
      <c r="V165" s="13">
        <f t="shared" si="37"/>
        <v>3.6224855010521884E-3</v>
      </c>
    </row>
    <row r="166" spans="1:22" x14ac:dyDescent="0.2">
      <c r="A166" s="1">
        <v>45125</v>
      </c>
      <c r="B166" s="4">
        <v>64.370002999999997</v>
      </c>
      <c r="C166" s="4">
        <v>65.120002999999997</v>
      </c>
      <c r="D166" s="4">
        <v>63.75</v>
      </c>
      <c r="E166" s="4">
        <v>64.940002000000007</v>
      </c>
      <c r="F166" s="4">
        <v>64.831847999999994</v>
      </c>
      <c r="G166" s="2">
        <v>10402300</v>
      </c>
      <c r="H166" s="4">
        <f t="shared" si="29"/>
        <v>10.4023</v>
      </c>
      <c r="I166" s="10">
        <f t="shared" si="30"/>
        <v>-0.22000199999999381</v>
      </c>
      <c r="J166" s="6" t="b">
        <f t="shared" si="26"/>
        <v>0</v>
      </c>
      <c r="K166" s="5">
        <f t="shared" si="31"/>
        <v>8.8550407555520842E-3</v>
      </c>
      <c r="L166" s="5">
        <f t="shared" si="32"/>
        <v>-2.7641429930522284E-3</v>
      </c>
      <c r="M166" s="4">
        <f t="shared" si="33"/>
        <v>64.16075378845386</v>
      </c>
      <c r="N166" s="4">
        <f t="shared" si="34"/>
        <v>64.558838421833627</v>
      </c>
      <c r="O166" s="5">
        <f t="shared" si="35"/>
        <v>-6.2044881001913207E-3</v>
      </c>
      <c r="P166" s="43">
        <f t="shared" si="27"/>
        <v>-6.40194767362253E-3</v>
      </c>
      <c r="Q166" s="14"/>
      <c r="R166" s="13">
        <f t="shared" si="28"/>
        <v>1.4950716051574194E-2</v>
      </c>
      <c r="S166" s="20" t="b">
        <f t="shared" si="36"/>
        <v>1</v>
      </c>
      <c r="T166" s="13">
        <f>(E166-E165)/E165</f>
        <v>-3.3763349676895938E-3</v>
      </c>
      <c r="U166" s="20">
        <f>(E166-E164)/E164</f>
        <v>1.3420723676007591E-2</v>
      </c>
      <c r="V166" s="13">
        <f t="shared" si="37"/>
        <v>2.434964076399179E-3</v>
      </c>
    </row>
    <row r="167" spans="1:22" x14ac:dyDescent="0.2">
      <c r="A167" s="1">
        <v>45126</v>
      </c>
      <c r="B167" s="4">
        <v>65.629997000000003</v>
      </c>
      <c r="C167" s="4">
        <v>65.760002</v>
      </c>
      <c r="D167" s="4">
        <v>64.800003000000004</v>
      </c>
      <c r="E167" s="4">
        <v>64.959998999999996</v>
      </c>
      <c r="F167" s="4">
        <v>64.851806999999994</v>
      </c>
      <c r="G167" s="2">
        <v>9463900</v>
      </c>
      <c r="H167" s="4">
        <f t="shared" si="29"/>
        <v>9.4639000000000006</v>
      </c>
      <c r="I167" s="10">
        <f t="shared" si="30"/>
        <v>1.9996999999989384E-2</v>
      </c>
      <c r="J167" s="6" t="b">
        <f t="shared" si="26"/>
        <v>1</v>
      </c>
      <c r="K167" s="5">
        <f t="shared" si="31"/>
        <v>-1.0208715993084788E-2</v>
      </c>
      <c r="L167" s="5">
        <f t="shared" si="32"/>
        <v>-1.2165495372095696E-2</v>
      </c>
      <c r="M167" s="4">
        <f t="shared" si="33"/>
        <v>64.293961323711557</v>
      </c>
      <c r="N167" s="4">
        <f t="shared" si="34"/>
        <v>64.59372195036984</v>
      </c>
      <c r="O167" s="5">
        <f t="shared" si="35"/>
        <v>-4.6623449619012988E-3</v>
      </c>
      <c r="P167" s="43">
        <f t="shared" si="27"/>
        <v>7.8707496920370889E-3</v>
      </c>
      <c r="Q167" s="14"/>
      <c r="R167" s="13">
        <f t="shared" si="28"/>
        <v>2.2802151961163558E-2</v>
      </c>
      <c r="S167" s="20" t="b">
        <f t="shared" si="36"/>
        <v>0</v>
      </c>
      <c r="T167" s="13"/>
      <c r="U167" s="20"/>
      <c r="V167" s="13">
        <f t="shared" si="37"/>
        <v>2.0761529033293249E-3</v>
      </c>
    </row>
    <row r="168" spans="1:22" x14ac:dyDescent="0.2">
      <c r="A168" s="1">
        <v>45127</v>
      </c>
      <c r="B168" s="4">
        <v>64.400002000000001</v>
      </c>
      <c r="C168" s="4">
        <v>65.550003000000004</v>
      </c>
      <c r="D168" s="4">
        <v>64.25</v>
      </c>
      <c r="E168" s="4">
        <v>64.690002000000007</v>
      </c>
      <c r="F168" s="4">
        <v>64.582260000000005</v>
      </c>
      <c r="G168" s="2">
        <v>12745100</v>
      </c>
      <c r="H168" s="4">
        <f t="shared" si="29"/>
        <v>12.745100000000001</v>
      </c>
      <c r="I168" s="10">
        <f t="shared" si="30"/>
        <v>-0.26999699999998938</v>
      </c>
      <c r="J168" s="6" t="b">
        <f t="shared" si="26"/>
        <v>1</v>
      </c>
      <c r="K168" s="5">
        <f t="shared" si="31"/>
        <v>4.5031054502142134E-3</v>
      </c>
      <c r="L168" s="5">
        <f t="shared" si="32"/>
        <v>-1.3119770566600842E-2</v>
      </c>
      <c r="M168" s="4">
        <f t="shared" si="33"/>
        <v>64.359968103092967</v>
      </c>
      <c r="N168" s="4">
        <f t="shared" si="34"/>
        <v>64.602094128598551</v>
      </c>
      <c r="O168" s="5">
        <f t="shared" si="35"/>
        <v>-3.7620594391492282E-3</v>
      </c>
      <c r="P168" s="43">
        <f t="shared" si="27"/>
        <v>-1.708641354775354E-3</v>
      </c>
      <c r="Q168" s="14"/>
      <c r="R168" s="13">
        <f t="shared" si="28"/>
        <v>1.8490296561378291E-2</v>
      </c>
      <c r="S168" s="20" t="b">
        <f t="shared" si="36"/>
        <v>1</v>
      </c>
      <c r="T168" s="13"/>
      <c r="U168" s="20"/>
      <c r="V168" s="13">
        <f t="shared" si="37"/>
        <v>1.0266404188268223E-3</v>
      </c>
    </row>
    <row r="169" spans="1:22" x14ac:dyDescent="0.2">
      <c r="A169" s="1">
        <v>45128</v>
      </c>
      <c r="B169" s="4">
        <v>65.290001000000004</v>
      </c>
      <c r="C169" s="4">
        <v>66.160004000000001</v>
      </c>
      <c r="D169" s="4">
        <v>64.339995999999999</v>
      </c>
      <c r="E169" s="4">
        <v>65.650002000000001</v>
      </c>
      <c r="F169" s="4">
        <v>65.540665000000004</v>
      </c>
      <c r="G169" s="2">
        <v>24536900</v>
      </c>
      <c r="H169" s="4">
        <f t="shared" si="29"/>
        <v>24.536899999999999</v>
      </c>
      <c r="I169" s="10">
        <f t="shared" si="30"/>
        <v>0.95999999999999375</v>
      </c>
      <c r="J169" s="6" t="b">
        <f t="shared" si="26"/>
        <v>0</v>
      </c>
      <c r="K169" s="5">
        <f t="shared" si="31"/>
        <v>5.5138764663213418E-3</v>
      </c>
      <c r="L169" s="5">
        <f t="shared" si="32"/>
        <v>-7.7086150115710404E-3</v>
      </c>
      <c r="M169" s="4">
        <f t="shared" si="33"/>
        <v>64.574973752577478</v>
      </c>
      <c r="N169" s="4">
        <f t="shared" si="34"/>
        <v>64.693216552198678</v>
      </c>
      <c r="O169" s="5">
        <f t="shared" si="35"/>
        <v>-1.8310932664758579E-3</v>
      </c>
      <c r="P169" s="43">
        <f t="shared" si="27"/>
        <v>-3.6388362073178438E-3</v>
      </c>
      <c r="Q169" s="14"/>
      <c r="R169" s="13">
        <f t="shared" si="28"/>
        <v>2.4545580978408952E-2</v>
      </c>
      <c r="S169" s="20" t="b">
        <f t="shared" si="36"/>
        <v>0</v>
      </c>
      <c r="T169" s="13"/>
      <c r="U169" s="20"/>
      <c r="V169" s="13">
        <f t="shared" si="37"/>
        <v>3.3406736488761201E-3</v>
      </c>
    </row>
    <row r="170" spans="1:22" x14ac:dyDescent="0.2">
      <c r="A170" s="1">
        <v>45131</v>
      </c>
      <c r="B170" s="4">
        <v>65.360000999999997</v>
      </c>
      <c r="C170" s="4">
        <v>66.639999000000003</v>
      </c>
      <c r="D170" s="4">
        <v>65.220000999999996</v>
      </c>
      <c r="E170" s="4">
        <v>65.480002999999996</v>
      </c>
      <c r="F170" s="4">
        <v>65.370948999999996</v>
      </c>
      <c r="G170" s="2">
        <v>10272700</v>
      </c>
      <c r="H170" s="4">
        <f t="shared" si="29"/>
        <v>10.2727</v>
      </c>
      <c r="I170" s="10">
        <f t="shared" si="30"/>
        <v>-0.16999900000000423</v>
      </c>
      <c r="J170" s="6" t="b">
        <f t="shared" si="26"/>
        <v>1</v>
      </c>
      <c r="K170" s="5">
        <f t="shared" si="31"/>
        <v>1.8360158837818791E-3</v>
      </c>
      <c r="L170" s="5">
        <f t="shared" si="32"/>
        <v>-1.740690302231257E-2</v>
      </c>
      <c r="M170" s="4">
        <f t="shared" si="33"/>
        <v>64.725811960481224</v>
      </c>
      <c r="N170" s="4">
        <f t="shared" si="34"/>
        <v>64.761632765050962</v>
      </c>
      <c r="O170" s="5">
        <f t="shared" si="35"/>
        <v>-5.5342379623771676E-4</v>
      </c>
      <c r="P170" s="43">
        <f t="shared" si="27"/>
        <v>7.6351153357566703E-3</v>
      </c>
      <c r="Q170" s="14"/>
      <c r="R170" s="13">
        <f t="shared" si="28"/>
        <v>2.9573781796472465E-2</v>
      </c>
      <c r="S170" s="20" t="b">
        <f t="shared" si="36"/>
        <v>1</v>
      </c>
      <c r="T170" s="13"/>
      <c r="U170" s="20"/>
      <c r="V170" s="13">
        <f t="shared" si="37"/>
        <v>2.3358616990181184E-3</v>
      </c>
    </row>
    <row r="171" spans="1:22" x14ac:dyDescent="0.2">
      <c r="A171" s="1">
        <v>45132</v>
      </c>
      <c r="B171" s="4">
        <v>65.400002000000001</v>
      </c>
      <c r="C171" s="4">
        <v>66</v>
      </c>
      <c r="D171" s="4">
        <v>65.080001999999993</v>
      </c>
      <c r="E171" s="4">
        <v>65.680000000000007</v>
      </c>
      <c r="F171" s="4">
        <v>65.570610000000002</v>
      </c>
      <c r="G171" s="2">
        <v>8610900</v>
      </c>
      <c r="H171" s="4">
        <f t="shared" si="29"/>
        <v>8.6109000000000009</v>
      </c>
      <c r="I171" s="10">
        <f t="shared" si="30"/>
        <v>0.19999700000001042</v>
      </c>
      <c r="J171" s="6" t="b">
        <f t="shared" si="26"/>
        <v>0</v>
      </c>
      <c r="K171" s="5">
        <f t="shared" si="31"/>
        <v>4.2813148537825148E-3</v>
      </c>
      <c r="L171" s="5">
        <f t="shared" si="32"/>
        <v>-4.8484848484847453E-3</v>
      </c>
      <c r="M171" s="4">
        <f t="shared" si="33"/>
        <v>64.884843300401016</v>
      </c>
      <c r="N171" s="4">
        <f t="shared" si="34"/>
        <v>64.841490785481312</v>
      </c>
      <c r="O171" s="5">
        <f t="shared" si="35"/>
        <v>6.6814548228146659E-4</v>
      </c>
      <c r="P171" s="43">
        <f t="shared" si="27"/>
        <v>3.0077702229385052E-3</v>
      </c>
      <c r="Q171" s="14"/>
      <c r="R171" s="13">
        <f t="shared" si="28"/>
        <v>1.7186705598348756E-2</v>
      </c>
      <c r="S171" s="20" t="b">
        <f t="shared" si="36"/>
        <v>0</v>
      </c>
      <c r="T171" s="13"/>
      <c r="U171" s="20"/>
      <c r="V171" s="13">
        <f t="shared" si="37"/>
        <v>2.4570003079589036E-3</v>
      </c>
    </row>
    <row r="172" spans="1:22" x14ac:dyDescent="0.2">
      <c r="A172" s="1">
        <v>45133</v>
      </c>
      <c r="B172" s="4">
        <v>65</v>
      </c>
      <c r="C172" s="4">
        <v>67.879997000000003</v>
      </c>
      <c r="D172" s="4">
        <v>65</v>
      </c>
      <c r="E172" s="4">
        <v>67.379997000000003</v>
      </c>
      <c r="F172" s="4">
        <v>67.267775999999998</v>
      </c>
      <c r="G172" s="2">
        <v>14920600</v>
      </c>
      <c r="H172" s="4">
        <f t="shared" si="29"/>
        <v>14.9206</v>
      </c>
      <c r="I172" s="10">
        <f t="shared" si="30"/>
        <v>1.6999969999999962</v>
      </c>
      <c r="J172" s="6" t="b">
        <f t="shared" si="26"/>
        <v>0</v>
      </c>
      <c r="K172" s="5">
        <f t="shared" si="31"/>
        <v>3.6615338461538506E-2</v>
      </c>
      <c r="L172" s="5">
        <f t="shared" si="32"/>
        <v>-7.365940219472903E-3</v>
      </c>
      <c r="M172" s="4">
        <f t="shared" si="33"/>
        <v>65.300702250334183</v>
      </c>
      <c r="N172" s="4">
        <f t="shared" si="34"/>
        <v>65.062230456309024</v>
      </c>
      <c r="O172" s="5">
        <f t="shared" si="35"/>
        <v>3.651902442196763E-3</v>
      </c>
      <c r="P172" s="43">
        <f t="shared" si="27"/>
        <v>-4.6048853989567023E-3</v>
      </c>
      <c r="Q172" s="46"/>
      <c r="R172" s="13">
        <f t="shared" si="28"/>
        <v>3.9498729122053509E-2</v>
      </c>
      <c r="S172" s="20" t="b">
        <f t="shared" si="36"/>
        <v>0</v>
      </c>
      <c r="T172" s="13"/>
      <c r="U172" s="20"/>
      <c r="V172" s="13">
        <f t="shared" si="37"/>
        <v>6.4091847769107068E-3</v>
      </c>
    </row>
    <row r="173" spans="1:22" x14ac:dyDescent="0.2">
      <c r="A173" s="1">
        <v>45134</v>
      </c>
      <c r="B173" s="4">
        <v>70.480002999999996</v>
      </c>
      <c r="C173" s="4">
        <v>72.339995999999999</v>
      </c>
      <c r="D173" s="4">
        <v>69.959998999999996</v>
      </c>
      <c r="E173" s="4">
        <v>71.069999999999993</v>
      </c>
      <c r="F173" s="4">
        <v>70.951637000000005</v>
      </c>
      <c r="G173" s="2">
        <v>25068300</v>
      </c>
      <c r="H173" s="4">
        <f t="shared" si="29"/>
        <v>25.068300000000001</v>
      </c>
      <c r="I173" s="10">
        <f t="shared" si="30"/>
        <v>3.6900029999999902</v>
      </c>
      <c r="J173" s="6" t="b">
        <f t="shared" si="26"/>
        <v>1</v>
      </c>
      <c r="K173" s="5">
        <f t="shared" si="31"/>
        <v>8.3711262044071817E-3</v>
      </c>
      <c r="L173" s="5">
        <f t="shared" si="32"/>
        <v>-1.755593129974746E-2</v>
      </c>
      <c r="M173" s="4">
        <f t="shared" si="33"/>
        <v>66.26225187527848</v>
      </c>
      <c r="N173" s="4">
        <f t="shared" si="34"/>
        <v>65.584645199238679</v>
      </c>
      <c r="O173" s="5">
        <f t="shared" si="35"/>
        <v>1.0226134139165991E-2</v>
      </c>
      <c r="P173" s="43">
        <f t="shared" si="27"/>
        <v>5.5804730748987633E-2</v>
      </c>
      <c r="Q173" s="105"/>
      <c r="R173" s="13">
        <f t="shared" si="28"/>
        <v>9.1722571339128312E-2</v>
      </c>
      <c r="S173" s="20" t="b">
        <f t="shared" si="36"/>
        <v>0</v>
      </c>
      <c r="T173" s="13"/>
      <c r="U173" s="20"/>
      <c r="V173" s="13">
        <f t="shared" si="37"/>
        <v>1.4724950755631057E-2</v>
      </c>
    </row>
    <row r="174" spans="1:22" x14ac:dyDescent="0.2">
      <c r="A174" s="1">
        <v>45135</v>
      </c>
      <c r="B174" s="4">
        <v>71.580001999999993</v>
      </c>
      <c r="C174" s="4">
        <v>72.129997000000003</v>
      </c>
      <c r="D174" s="4">
        <v>70.660004000000001</v>
      </c>
      <c r="E174" s="4">
        <v>71.199996999999996</v>
      </c>
      <c r="F174" s="4">
        <v>71.081412999999998</v>
      </c>
      <c r="G174" s="2">
        <v>11932900</v>
      </c>
      <c r="H174" s="4">
        <f t="shared" si="29"/>
        <v>11.9329</v>
      </c>
      <c r="I174" s="10">
        <f t="shared" si="30"/>
        <v>0.12999700000000303</v>
      </c>
      <c r="J174" s="6" t="b">
        <f t="shared" si="26"/>
        <v>1</v>
      </c>
      <c r="K174" s="5">
        <f t="shared" si="31"/>
        <v>-5.308815163207135E-3</v>
      </c>
      <c r="L174" s="5">
        <f t="shared" si="32"/>
        <v>-1.2893387476503109E-2</v>
      </c>
      <c r="M174" s="4">
        <f t="shared" si="33"/>
        <v>67.085209396065395</v>
      </c>
      <c r="N174" s="4">
        <f t="shared" si="34"/>
        <v>66.072936660174449</v>
      </c>
      <c r="O174" s="5">
        <f t="shared" si="35"/>
        <v>1.508935792261709E-2</v>
      </c>
      <c r="P174" s="43">
        <f t="shared" si="27"/>
        <v>5.3287373418324173E-2</v>
      </c>
      <c r="Q174" s="106"/>
      <c r="R174" s="13">
        <f t="shared" si="28"/>
        <v>7.5199699745298693E-2</v>
      </c>
      <c r="S174" s="20" t="b">
        <f t="shared" si="36"/>
        <v>0</v>
      </c>
      <c r="T174" s="13">
        <f>(E174-E173)/E173</f>
        <v>1.8291402842268614E-3</v>
      </c>
      <c r="U174" s="20"/>
      <c r="V174" s="13">
        <f t="shared" si="37"/>
        <v>1.2419703488736226E-2</v>
      </c>
    </row>
    <row r="175" spans="1:22" x14ac:dyDescent="0.2">
      <c r="A175" s="1">
        <v>45138</v>
      </c>
      <c r="B175" s="4">
        <v>71.120002999999997</v>
      </c>
      <c r="C175" s="4">
        <v>71.769997000000004</v>
      </c>
      <c r="D175" s="4">
        <v>70.870002999999997</v>
      </c>
      <c r="E175" s="4">
        <v>71.389999000000003</v>
      </c>
      <c r="F175" s="4">
        <v>71.271102999999997</v>
      </c>
      <c r="G175" s="2">
        <v>11193800</v>
      </c>
      <c r="H175" s="4">
        <f t="shared" si="29"/>
        <v>11.1938</v>
      </c>
      <c r="I175" s="10">
        <f t="shared" si="30"/>
        <v>0.19000200000000689</v>
      </c>
      <c r="J175" s="6" t="b">
        <f t="shared" si="26"/>
        <v>0</v>
      </c>
      <c r="K175" s="5">
        <f t="shared" si="31"/>
        <v>3.7963440468359671E-3</v>
      </c>
      <c r="L175" s="5">
        <f t="shared" si="32"/>
        <v>-5.2946637297476892E-3</v>
      </c>
      <c r="M175" s="4">
        <f t="shared" si="33"/>
        <v>67.802674330054501</v>
      </c>
      <c r="N175" s="4">
        <f t="shared" si="34"/>
        <v>66.535289907115796</v>
      </c>
      <c r="O175" s="5">
        <f t="shared" si="35"/>
        <v>1.8692248284621394E-2</v>
      </c>
      <c r="P175" s="43">
        <f t="shared" si="27"/>
        <v>4.523905141284168E-2</v>
      </c>
      <c r="Q175" s="107"/>
      <c r="R175" s="13">
        <f t="shared" si="28"/>
        <v>5.8512775626417005E-2</v>
      </c>
      <c r="S175" s="20" t="b">
        <f t="shared" si="36"/>
        <v>0</v>
      </c>
      <c r="T175" s="13">
        <f>(E175-E174)/E174</f>
        <v>2.6685675281700768E-3</v>
      </c>
      <c r="U175" s="20"/>
      <c r="V175" s="13">
        <f t="shared" si="37"/>
        <v>1.069483035751225E-2</v>
      </c>
    </row>
    <row r="176" spans="1:22" x14ac:dyDescent="0.2">
      <c r="A176" s="1">
        <v>45139</v>
      </c>
      <c r="B176" s="4">
        <v>71</v>
      </c>
      <c r="C176" s="4">
        <v>71.080001999999993</v>
      </c>
      <c r="D176" s="4">
        <v>69.889999000000003</v>
      </c>
      <c r="E176" s="4">
        <v>70.760002</v>
      </c>
      <c r="F176" s="4">
        <v>70.642150999999998</v>
      </c>
      <c r="G176" s="2">
        <v>13141100</v>
      </c>
      <c r="H176" s="4">
        <f t="shared" si="29"/>
        <v>13.1411</v>
      </c>
      <c r="I176" s="10">
        <f t="shared" si="30"/>
        <v>-0.62999700000000303</v>
      </c>
      <c r="J176" s="6" t="b">
        <f t="shared" si="26"/>
        <v>0</v>
      </c>
      <c r="K176" s="5">
        <f t="shared" si="31"/>
        <v>-3.3802535211267595E-3</v>
      </c>
      <c r="L176" s="5">
        <f t="shared" si="32"/>
        <v>-4.5019694850317142E-3</v>
      </c>
      <c r="M176" s="4">
        <f t="shared" si="33"/>
        <v>68.295562275045413</v>
      </c>
      <c r="N176" s="4">
        <f t="shared" si="34"/>
        <v>66.902656176062251</v>
      </c>
      <c r="O176" s="5">
        <f t="shared" si="35"/>
        <v>2.0395265118010701E-2</v>
      </c>
      <c r="P176" s="43">
        <f t="shared" si="27"/>
        <v>2.3346124870212592E-2</v>
      </c>
      <c r="Q176" s="14"/>
      <c r="R176" s="13">
        <f t="shared" si="28"/>
        <v>4.0770434157066604E-2</v>
      </c>
      <c r="S176" s="20" t="b">
        <f t="shared" si="36"/>
        <v>1</v>
      </c>
      <c r="T176" s="13">
        <f>(E176-E175)/E175</f>
        <v>-8.8247234742222513E-3</v>
      </c>
      <c r="U176" s="20">
        <f>(E176-E164)/E164</f>
        <v>0.10424469087875508</v>
      </c>
      <c r="V176" s="13">
        <f t="shared" si="37"/>
        <v>7.2694469629855322E-3</v>
      </c>
    </row>
    <row r="177" spans="1:22" x14ac:dyDescent="0.2">
      <c r="A177" s="1">
        <v>45140</v>
      </c>
      <c r="B177" s="4">
        <v>69.75</v>
      </c>
      <c r="C177" s="4">
        <v>69.849997999999999</v>
      </c>
      <c r="D177" s="4">
        <v>67.339995999999999</v>
      </c>
      <c r="E177" s="4">
        <v>68.169998000000007</v>
      </c>
      <c r="F177" s="4">
        <v>68.056465000000003</v>
      </c>
      <c r="G177" s="2">
        <v>14004400</v>
      </c>
      <c r="H177" s="4">
        <f t="shared" si="29"/>
        <v>14.0044</v>
      </c>
      <c r="I177" s="10">
        <f t="shared" si="30"/>
        <v>-2.5900039999999933</v>
      </c>
      <c r="J177" s="6" t="b">
        <f t="shared" si="26"/>
        <v>1</v>
      </c>
      <c r="K177" s="5">
        <f t="shared" si="31"/>
        <v>-2.2652358422938973E-2</v>
      </c>
      <c r="L177" s="5">
        <f t="shared" si="32"/>
        <v>-2.4051539700831383E-2</v>
      </c>
      <c r="M177" s="4">
        <f t="shared" si="33"/>
        <v>68.274634895871174</v>
      </c>
      <c r="N177" s="4">
        <f t="shared" si="34"/>
        <v>67.012859812926408</v>
      </c>
      <c r="O177" s="5">
        <f t="shared" si="35"/>
        <v>1.8480876314742038E-2</v>
      </c>
      <c r="P177" s="43">
        <f t="shared" si="27"/>
        <v>-1.3689401595433436E-2</v>
      </c>
      <c r="Q177" s="14"/>
      <c r="R177" s="13">
        <f t="shared" si="28"/>
        <v>2.3073914734681268E-2</v>
      </c>
      <c r="S177" s="20" t="b">
        <f t="shared" si="36"/>
        <v>1</v>
      </c>
      <c r="T177" s="13"/>
      <c r="U177" s="20"/>
      <c r="V177" s="13">
        <f t="shared" si="37"/>
        <v>-3.0642370422193175E-4</v>
      </c>
    </row>
    <row r="178" spans="1:22" x14ac:dyDescent="0.2">
      <c r="A178" s="1">
        <v>45141</v>
      </c>
      <c r="B178" s="4">
        <v>67.569999999999993</v>
      </c>
      <c r="C178" s="4">
        <v>69.389999000000003</v>
      </c>
      <c r="D178" s="4">
        <v>67.160004000000001</v>
      </c>
      <c r="E178" s="4">
        <v>69.180000000000007</v>
      </c>
      <c r="F178" s="4">
        <v>69.064780999999996</v>
      </c>
      <c r="G178" s="2">
        <v>11075200</v>
      </c>
      <c r="H178" s="4">
        <f t="shared" si="29"/>
        <v>11.075200000000001</v>
      </c>
      <c r="I178" s="10">
        <f t="shared" si="30"/>
        <v>1.0100020000000001</v>
      </c>
      <c r="J178" s="6" t="b">
        <f t="shared" si="26"/>
        <v>0</v>
      </c>
      <c r="K178" s="5">
        <f t="shared" si="31"/>
        <v>2.3827142222880182E-2</v>
      </c>
      <c r="L178" s="5">
        <f t="shared" si="32"/>
        <v>-3.0263583084933648E-3</v>
      </c>
      <c r="M178" s="4">
        <f t="shared" si="33"/>
        <v>68.425529079892641</v>
      </c>
      <c r="N178" s="4">
        <f t="shared" si="34"/>
        <v>67.201306785715417</v>
      </c>
      <c r="O178" s="5">
        <f t="shared" si="35"/>
        <v>1.7891309144980671E-2</v>
      </c>
      <c r="P178" s="43">
        <f t="shared" si="27"/>
        <v>-1.8494925752273423E-2</v>
      </c>
      <c r="Q178" s="14"/>
      <c r="R178" s="13">
        <f t="shared" si="28"/>
        <v>1.409517665521097E-2</v>
      </c>
      <c r="S178" s="20" t="b">
        <f t="shared" si="36"/>
        <v>0</v>
      </c>
      <c r="T178" s="13"/>
      <c r="U178" s="20"/>
      <c r="V178" s="13">
        <f t="shared" si="37"/>
        <v>2.2101060555153934E-3</v>
      </c>
    </row>
    <row r="179" spans="1:22" x14ac:dyDescent="0.2">
      <c r="A179" s="1">
        <v>45142</v>
      </c>
      <c r="B179" s="4">
        <v>69.5</v>
      </c>
      <c r="C179" s="4">
        <v>70.930000000000007</v>
      </c>
      <c r="D179" s="4">
        <v>69.129997000000003</v>
      </c>
      <c r="E179" s="4">
        <v>69.910004000000001</v>
      </c>
      <c r="F179" s="4">
        <v>69.793571</v>
      </c>
      <c r="G179" s="2">
        <v>11250200</v>
      </c>
      <c r="H179" s="4">
        <f t="shared" si="29"/>
        <v>11.2502</v>
      </c>
      <c r="I179" s="10">
        <f t="shared" si="30"/>
        <v>0.73000399999999388</v>
      </c>
      <c r="J179" s="6" t="b">
        <f t="shared" si="26"/>
        <v>1</v>
      </c>
      <c r="K179" s="5">
        <f t="shared" si="31"/>
        <v>5.8993381294964132E-3</v>
      </c>
      <c r="L179" s="5">
        <f t="shared" si="32"/>
        <v>-1.4380318623995574E-2</v>
      </c>
      <c r="M179" s="4">
        <f t="shared" si="33"/>
        <v>68.672941566577208</v>
      </c>
      <c r="N179" s="4">
        <f t="shared" si="34"/>
        <v>67.436845673914078</v>
      </c>
      <c r="O179" s="5">
        <f t="shared" si="35"/>
        <v>1.7999751641114087E-2</v>
      </c>
      <c r="P179" s="43">
        <f t="shared" si="27"/>
        <v>6.6555388919766565E-3</v>
      </c>
      <c r="Q179" s="14"/>
      <c r="R179" s="13">
        <f t="shared" si="28"/>
        <v>3.2866779577726699E-2</v>
      </c>
      <c r="S179" s="20" t="b">
        <f t="shared" si="36"/>
        <v>0</v>
      </c>
      <c r="T179" s="13"/>
      <c r="U179" s="20"/>
      <c r="V179" s="13">
        <f t="shared" si="37"/>
        <v>3.6157920882963416E-3</v>
      </c>
    </row>
    <row r="180" spans="1:22" x14ac:dyDescent="0.2">
      <c r="A180" s="1">
        <v>45145</v>
      </c>
      <c r="B180" s="4">
        <v>69.849997999999999</v>
      </c>
      <c r="C180" s="4">
        <v>70.230002999999996</v>
      </c>
      <c r="D180" s="4">
        <v>68.830001999999993</v>
      </c>
      <c r="E180" s="4">
        <v>69.379997000000003</v>
      </c>
      <c r="F180" s="4">
        <v>69.264449999999997</v>
      </c>
      <c r="G180" s="2">
        <v>10537500</v>
      </c>
      <c r="H180" s="4">
        <f t="shared" si="29"/>
        <v>10.5375</v>
      </c>
      <c r="I180" s="10">
        <f t="shared" si="30"/>
        <v>-0.53000699999999767</v>
      </c>
      <c r="J180" s="6" t="b">
        <f t="shared" si="26"/>
        <v>1</v>
      </c>
      <c r="K180" s="5">
        <f t="shared" si="31"/>
        <v>-6.7287188755538168E-3</v>
      </c>
      <c r="L180" s="5">
        <f t="shared" si="32"/>
        <v>-1.2103174764210013E-2</v>
      </c>
      <c r="M180" s="4">
        <f t="shared" si="33"/>
        <v>68.790784138814345</v>
      </c>
      <c r="N180" s="4">
        <f t="shared" si="34"/>
        <v>67.605815354443294</v>
      </c>
      <c r="O180" s="5">
        <f t="shared" si="35"/>
        <v>1.7225690900395586E-2</v>
      </c>
      <c r="P180" s="43">
        <f t="shared" si="27"/>
        <v>5.7010341830832209E-4</v>
      </c>
      <c r="Q180" s="14"/>
      <c r="R180" s="13">
        <f t="shared" si="28"/>
        <v>2.0921681286281336E-2</v>
      </c>
      <c r="S180" s="20" t="b">
        <f t="shared" si="36"/>
        <v>1</v>
      </c>
      <c r="T180" s="13"/>
      <c r="U180" s="20"/>
      <c r="V180" s="13">
        <f t="shared" si="37"/>
        <v>1.7159971533022352E-3</v>
      </c>
    </row>
    <row r="181" spans="1:22" x14ac:dyDescent="0.2">
      <c r="A181" s="1">
        <v>45146</v>
      </c>
      <c r="B181" s="4">
        <v>68.699996999999996</v>
      </c>
      <c r="C181" s="4">
        <v>68.760002</v>
      </c>
      <c r="D181" s="4">
        <v>66.959998999999996</v>
      </c>
      <c r="E181" s="4">
        <v>67.650002000000001</v>
      </c>
      <c r="F181" s="4">
        <v>67.537330999999995</v>
      </c>
      <c r="G181" s="2">
        <v>14767800</v>
      </c>
      <c r="H181" s="4">
        <f t="shared" si="29"/>
        <v>14.767799999999999</v>
      </c>
      <c r="I181" s="10">
        <f t="shared" si="30"/>
        <v>-1.7299950000000024</v>
      </c>
      <c r="J181" s="6" t="b">
        <f t="shared" si="26"/>
        <v>1</v>
      </c>
      <c r="K181" s="5">
        <f t="shared" si="31"/>
        <v>-1.5283770681969544E-2</v>
      </c>
      <c r="L181" s="5">
        <f t="shared" si="32"/>
        <v>-1.6143105987693245E-2</v>
      </c>
      <c r="M181" s="4">
        <f t="shared" si="33"/>
        <v>68.60065378234529</v>
      </c>
      <c r="N181" s="4">
        <f t="shared" si="34"/>
        <v>67.609657671448218</v>
      </c>
      <c r="O181" s="5">
        <f t="shared" si="35"/>
        <v>1.4445869773213584E-2</v>
      </c>
      <c r="P181" s="43">
        <f t="shared" si="27"/>
        <v>-2.3916022543323406E-2</v>
      </c>
      <c r="Q181" s="14"/>
      <c r="R181" s="13">
        <f t="shared" si="28"/>
        <v>2.3228381781941398E-3</v>
      </c>
      <c r="S181" s="20" t="b">
        <f t="shared" si="36"/>
        <v>1</v>
      </c>
      <c r="T181" s="13"/>
      <c r="U181" s="20"/>
      <c r="V181" s="13">
        <f t="shared" si="37"/>
        <v>-2.7638928506089869E-3</v>
      </c>
    </row>
    <row r="182" spans="1:22" x14ac:dyDescent="0.2">
      <c r="A182" s="1">
        <v>45147</v>
      </c>
      <c r="B182" s="4">
        <v>67.779999000000004</v>
      </c>
      <c r="C182" s="4">
        <v>67.970000999999996</v>
      </c>
      <c r="D182" s="4">
        <v>66.620002999999997</v>
      </c>
      <c r="E182" s="4">
        <v>66.699996999999996</v>
      </c>
      <c r="F182" s="4">
        <v>66.588913000000005</v>
      </c>
      <c r="G182" s="2">
        <v>10043200</v>
      </c>
      <c r="H182" s="4">
        <f t="shared" si="29"/>
        <v>10.043200000000001</v>
      </c>
      <c r="I182" s="10">
        <f t="shared" si="30"/>
        <v>-0.95000500000000443</v>
      </c>
      <c r="J182" s="6" t="b">
        <f t="shared" si="26"/>
        <v>1</v>
      </c>
      <c r="K182" s="5">
        <f t="shared" si="31"/>
        <v>-1.5933933548745071E-2</v>
      </c>
      <c r="L182" s="5">
        <f t="shared" si="32"/>
        <v>-1.8684772418938175E-2</v>
      </c>
      <c r="M182" s="4">
        <f t="shared" si="33"/>
        <v>68.283877651954413</v>
      </c>
      <c r="N182" s="4">
        <f t="shared" si="34"/>
        <v>67.530556743496206</v>
      </c>
      <c r="O182" s="5">
        <f t="shared" si="35"/>
        <v>1.1032192874252294E-2</v>
      </c>
      <c r="P182" s="43">
        <f t="shared" si="27"/>
        <v>-2.4367020578931524E-2</v>
      </c>
      <c r="Q182" s="14"/>
      <c r="R182" s="13">
        <f t="shared" si="28"/>
        <v>-4.5966436404543077E-3</v>
      </c>
      <c r="S182" s="20" t="b">
        <f t="shared" si="36"/>
        <v>1</v>
      </c>
      <c r="T182" s="13"/>
      <c r="U182" s="20"/>
      <c r="V182" s="13">
        <f t="shared" si="37"/>
        <v>-4.6176838400977666E-3</v>
      </c>
    </row>
    <row r="183" spans="1:22" x14ac:dyDescent="0.2">
      <c r="A183" s="1">
        <v>45148</v>
      </c>
      <c r="B183" s="4">
        <v>67.059997999999993</v>
      </c>
      <c r="C183" s="4">
        <v>67.459998999999996</v>
      </c>
      <c r="D183" s="4">
        <v>64.930000000000007</v>
      </c>
      <c r="E183" s="4">
        <v>65.440002000000007</v>
      </c>
      <c r="F183" s="4">
        <v>65.331017000000003</v>
      </c>
      <c r="G183" s="2">
        <v>12775300</v>
      </c>
      <c r="H183" s="4">
        <f t="shared" si="29"/>
        <v>12.7753</v>
      </c>
      <c r="I183" s="10">
        <f t="shared" si="30"/>
        <v>-1.2599949999999893</v>
      </c>
      <c r="J183" s="6" t="b">
        <f t="shared" si="26"/>
        <v>1</v>
      </c>
      <c r="K183" s="5">
        <f t="shared" si="31"/>
        <v>-2.4157411993957805E-2</v>
      </c>
      <c r="L183" s="5">
        <f t="shared" si="32"/>
        <v>-2.9943626296229112E-2</v>
      </c>
      <c r="M183" s="4">
        <f t="shared" si="33"/>
        <v>67.809898376628681</v>
      </c>
      <c r="N183" s="4">
        <f t="shared" si="34"/>
        <v>67.348769374496541</v>
      </c>
      <c r="O183" s="5">
        <f t="shared" si="35"/>
        <v>6.8003199115701952E-3</v>
      </c>
      <c r="P183" s="43">
        <f t="shared" si="27"/>
        <v>-4.2470176855791575E-2</v>
      </c>
      <c r="Q183" s="14"/>
      <c r="R183" s="13">
        <f t="shared" si="28"/>
        <v>-5.1600044389578459E-3</v>
      </c>
      <c r="S183" s="20" t="b">
        <f t="shared" si="36"/>
        <v>1</v>
      </c>
      <c r="T183" s="13"/>
      <c r="U183" s="20"/>
      <c r="V183" s="13">
        <f t="shared" si="37"/>
        <v>-6.9413057902426509E-3</v>
      </c>
    </row>
    <row r="184" spans="1:22" x14ac:dyDescent="0.2">
      <c r="A184" s="1">
        <v>45149</v>
      </c>
      <c r="B184" s="4">
        <v>64.900002000000001</v>
      </c>
      <c r="C184" s="4">
        <v>65.309997999999993</v>
      </c>
      <c r="D184" s="4">
        <v>64.069999999999993</v>
      </c>
      <c r="E184" s="4">
        <v>64.370002999999997</v>
      </c>
      <c r="F184" s="4">
        <v>64.262794</v>
      </c>
      <c r="G184" s="2">
        <v>11820800</v>
      </c>
      <c r="H184" s="4">
        <f t="shared" si="29"/>
        <v>11.8208</v>
      </c>
      <c r="I184" s="10">
        <f t="shared" si="30"/>
        <v>-1.0699990000000099</v>
      </c>
      <c r="J184" s="6" t="b">
        <f t="shared" si="26"/>
        <v>1</v>
      </c>
      <c r="K184" s="5">
        <f t="shared" si="31"/>
        <v>-8.1663942013438413E-3</v>
      </c>
      <c r="L184" s="5">
        <f t="shared" si="32"/>
        <v>-1.4392819304633821E-2</v>
      </c>
      <c r="M184" s="4">
        <f t="shared" si="33"/>
        <v>67.236582480523907</v>
      </c>
      <c r="N184" s="4">
        <f t="shared" si="34"/>
        <v>67.089746211496845</v>
      </c>
      <c r="O184" s="5">
        <f t="shared" si="35"/>
        <v>2.1838746648016462E-3</v>
      </c>
      <c r="P184" s="43">
        <f t="shared" si="27"/>
        <v>-4.7096124813321122E-2</v>
      </c>
      <c r="Q184" s="48"/>
      <c r="R184" s="13">
        <f t="shared" si="28"/>
        <v>-2.8653813288056072E-2</v>
      </c>
      <c r="S184" s="20" t="b">
        <f t="shared" si="36"/>
        <v>1</v>
      </c>
      <c r="T184" s="13"/>
      <c r="U184" s="20"/>
      <c r="V184" s="13">
        <f t="shared" si="37"/>
        <v>-8.4547523271672129E-3</v>
      </c>
    </row>
    <row r="185" spans="1:22" x14ac:dyDescent="0.2">
      <c r="A185" s="1">
        <v>45152</v>
      </c>
      <c r="B185" s="4">
        <v>64.370002999999997</v>
      </c>
      <c r="C185" s="4">
        <v>68.480002999999996</v>
      </c>
      <c r="D185" s="4">
        <v>64.199996999999996</v>
      </c>
      <c r="E185" s="4">
        <v>68.279999000000004</v>
      </c>
      <c r="F185" s="4">
        <v>68.166283000000007</v>
      </c>
      <c r="G185" s="2">
        <v>21954000</v>
      </c>
      <c r="H185" s="4">
        <f t="shared" si="29"/>
        <v>21.954000000000001</v>
      </c>
      <c r="I185" s="10">
        <f t="shared" si="30"/>
        <v>3.9099960000000067</v>
      </c>
      <c r="J185" s="6" t="b">
        <f t="shared" si="26"/>
        <v>0</v>
      </c>
      <c r="K185" s="5">
        <f t="shared" si="31"/>
        <v>6.0742516976424667E-2</v>
      </c>
      <c r="L185" s="5">
        <f t="shared" si="32"/>
        <v>-2.9206190309307195E-3</v>
      </c>
      <c r="M185" s="4">
        <f t="shared" si="33"/>
        <v>67.410485233769919</v>
      </c>
      <c r="N185" s="4">
        <f t="shared" si="34"/>
        <v>67.193246453975377</v>
      </c>
      <c r="O185" s="5">
        <f t="shared" si="35"/>
        <v>3.222625961542761E-3</v>
      </c>
      <c r="P185" s="43">
        <f t="shared" si="27"/>
        <v>-4.7625947545643803E-2</v>
      </c>
      <c r="Q185" s="48"/>
      <c r="R185" s="13">
        <f t="shared" si="28"/>
        <v>1.5865747925135731E-2</v>
      </c>
      <c r="S185" s="20" t="b">
        <f t="shared" si="36"/>
        <v>0</v>
      </c>
      <c r="T185" s="13"/>
      <c r="U185" s="20"/>
      <c r="V185" s="13">
        <f t="shared" si="37"/>
        <v>2.5864305833269395E-3</v>
      </c>
    </row>
    <row r="186" spans="1:22" x14ac:dyDescent="0.2">
      <c r="A186" s="1">
        <v>45153</v>
      </c>
      <c r="B186" s="4">
        <v>67.589995999999999</v>
      </c>
      <c r="C186" s="4">
        <v>67.629997000000003</v>
      </c>
      <c r="D186" s="4">
        <v>65.319999999999993</v>
      </c>
      <c r="E186" s="4">
        <v>65.330001999999993</v>
      </c>
      <c r="F186" s="4">
        <v>65.221198999999999</v>
      </c>
      <c r="G186" s="2">
        <v>13808500</v>
      </c>
      <c r="H186" s="4">
        <f t="shared" si="29"/>
        <v>13.8085</v>
      </c>
      <c r="I186" s="10">
        <f t="shared" si="30"/>
        <v>-2.9499970000000104</v>
      </c>
      <c r="J186" s="6" t="b">
        <f t="shared" si="26"/>
        <v>1</v>
      </c>
      <c r="K186" s="5">
        <f t="shared" si="31"/>
        <v>-3.3436812157822973E-2</v>
      </c>
      <c r="L186" s="5">
        <f t="shared" si="32"/>
        <v>-3.4008503652602703E-2</v>
      </c>
      <c r="M186" s="4">
        <f t="shared" si="33"/>
        <v>67.0637380281416</v>
      </c>
      <c r="N186" s="4">
        <f t="shared" si="34"/>
        <v>67.031225197107958</v>
      </c>
      <c r="O186" s="5">
        <f t="shared" si="35"/>
        <v>4.8480493318161383E-4</v>
      </c>
      <c r="P186" s="43">
        <f t="shared" si="27"/>
        <v>-2.6001205411632308E-2</v>
      </c>
      <c r="Q186" s="14"/>
      <c r="R186" s="13">
        <f t="shared" si="28"/>
        <v>8.443593937766886E-3</v>
      </c>
      <c r="S186" s="20" t="b">
        <f t="shared" si="36"/>
        <v>1</v>
      </c>
      <c r="T186" s="13"/>
      <c r="U186" s="20"/>
      <c r="V186" s="13">
        <f t="shared" si="37"/>
        <v>-5.1438170846248741E-3</v>
      </c>
    </row>
    <row r="187" spans="1:22" x14ac:dyDescent="0.2">
      <c r="A187" s="1">
        <v>45154</v>
      </c>
      <c r="B187" s="4">
        <v>65</v>
      </c>
      <c r="C187" s="4">
        <v>65.230002999999996</v>
      </c>
      <c r="D187" s="4">
        <v>64.089995999999999</v>
      </c>
      <c r="E187" s="4">
        <v>64.220000999999996</v>
      </c>
      <c r="F187" s="4">
        <v>64.113045</v>
      </c>
      <c r="G187" s="2">
        <v>9895400</v>
      </c>
      <c r="H187" s="4">
        <f t="shared" si="29"/>
        <v>9.8954000000000004</v>
      </c>
      <c r="I187" s="10">
        <f t="shared" si="30"/>
        <v>-1.1100009999999969</v>
      </c>
      <c r="J187" s="6" t="b">
        <f t="shared" si="26"/>
        <v>1</v>
      </c>
      <c r="K187" s="5">
        <f t="shared" si="31"/>
        <v>-1.1999984615384672E-2</v>
      </c>
      <c r="L187" s="5">
        <f t="shared" si="32"/>
        <v>-1.548370310514933E-2</v>
      </c>
      <c r="M187" s="4">
        <f t="shared" si="33"/>
        <v>66.589781856784668</v>
      </c>
      <c r="N187" s="4">
        <f t="shared" si="34"/>
        <v>66.786770919098572</v>
      </c>
      <c r="O187" s="5">
        <f t="shared" si="35"/>
        <v>-2.9582475992723642E-3</v>
      </c>
      <c r="P187" s="43">
        <f t="shared" si="27"/>
        <v>-3.7540081782532105E-2</v>
      </c>
      <c r="Q187" s="14"/>
      <c r="R187" s="13">
        <f t="shared" si="28"/>
        <v>-2.0420232937677474E-2</v>
      </c>
      <c r="S187" s="20" t="b">
        <f t="shared" si="36"/>
        <v>1</v>
      </c>
      <c r="T187" s="13">
        <f>(E187-E186)/E186</f>
        <v>-1.699067757567185E-2</v>
      </c>
      <c r="U187" s="20"/>
      <c r="V187" s="13">
        <f t="shared" si="37"/>
        <v>-7.0672495344361493E-3</v>
      </c>
    </row>
    <row r="188" spans="1:22" x14ac:dyDescent="0.2">
      <c r="A188" s="1">
        <v>45155</v>
      </c>
      <c r="B188" s="4">
        <v>64.489998</v>
      </c>
      <c r="C188" s="4">
        <v>64.709998999999996</v>
      </c>
      <c r="D188" s="4">
        <v>63.400002000000001</v>
      </c>
      <c r="E188" s="4">
        <v>63.560001</v>
      </c>
      <c r="F188" s="4">
        <v>63.454143999999999</v>
      </c>
      <c r="G188" s="2">
        <v>9933300</v>
      </c>
      <c r="H188" s="4">
        <f t="shared" si="29"/>
        <v>9.9332999999999991</v>
      </c>
      <c r="I188" s="10">
        <f t="shared" si="30"/>
        <v>-0.65999999999999659</v>
      </c>
      <c r="J188" s="6" t="b">
        <f t="shared" si="26"/>
        <v>1</v>
      </c>
      <c r="K188" s="5">
        <f t="shared" si="31"/>
        <v>-1.4420794368763978E-2</v>
      </c>
      <c r="L188" s="5">
        <f t="shared" si="32"/>
        <v>-1.7771565720469205E-2</v>
      </c>
      <c r="M188" s="4">
        <f t="shared" si="33"/>
        <v>66.084818380653886</v>
      </c>
      <c r="N188" s="4">
        <f t="shared" si="34"/>
        <v>66.506182230481301</v>
      </c>
      <c r="O188" s="5">
        <f t="shared" si="35"/>
        <v>-6.3761066482822919E-3</v>
      </c>
      <c r="P188" s="43">
        <f t="shared" si="27"/>
        <v>-4.062682544104345E-2</v>
      </c>
      <c r="Q188" s="14"/>
      <c r="R188" s="13">
        <f t="shared" si="28"/>
        <v>-2.0803861073428676E-2</v>
      </c>
      <c r="S188" s="20" t="b">
        <f t="shared" si="36"/>
        <v>1</v>
      </c>
      <c r="T188" s="13">
        <f>(E188-E187)/E187</f>
        <v>-1.0277172060461299E-2</v>
      </c>
      <c r="U188" s="20"/>
      <c r="V188" s="13">
        <f t="shared" si="37"/>
        <v>-7.5831976325859279E-3</v>
      </c>
    </row>
    <row r="189" spans="1:22" x14ac:dyDescent="0.2">
      <c r="A189" s="1">
        <v>45156</v>
      </c>
      <c r="B189" s="4">
        <v>62.310001</v>
      </c>
      <c r="C189" s="4">
        <v>63.860000999999997</v>
      </c>
      <c r="D189" s="4">
        <v>61.75</v>
      </c>
      <c r="E189" s="4">
        <v>63.59</v>
      </c>
      <c r="F189" s="4">
        <v>63.484093000000001</v>
      </c>
      <c r="G189" s="2">
        <v>9573600</v>
      </c>
      <c r="H189" s="4">
        <f t="shared" si="29"/>
        <v>9.5736000000000008</v>
      </c>
      <c r="I189" s="10">
        <f t="shared" si="30"/>
        <v>2.9999000000003662E-2</v>
      </c>
      <c r="J189" s="6" t="b">
        <f t="shared" si="26"/>
        <v>0</v>
      </c>
      <c r="K189" s="5">
        <f t="shared" si="31"/>
        <v>2.0542432666627683E-2</v>
      </c>
      <c r="L189" s="5">
        <f t="shared" si="32"/>
        <v>-4.228014340306595E-3</v>
      </c>
      <c r="M189" s="4">
        <f t="shared" si="33"/>
        <v>65.669015317211574</v>
      </c>
      <c r="N189" s="4">
        <f t="shared" si="34"/>
        <v>66.252601166961185</v>
      </c>
      <c r="O189" s="5">
        <f t="shared" si="35"/>
        <v>-8.8867763119428872E-3</v>
      </c>
      <c r="P189" s="43">
        <f t="shared" si="27"/>
        <v>-5.9678301833534828E-2</v>
      </c>
      <c r="Q189" s="14"/>
      <c r="R189" s="13">
        <f t="shared" si="28"/>
        <v>-2.7547456109600629E-2</v>
      </c>
      <c r="S189" s="20" t="b">
        <f t="shared" si="36"/>
        <v>0</v>
      </c>
      <c r="T189" s="13">
        <f>(E189-E188)/E188</f>
        <v>4.7197922479585329E-4</v>
      </c>
      <c r="U189" s="20"/>
      <c r="V189" s="13">
        <f t="shared" si="37"/>
        <v>-6.2919604476666963E-3</v>
      </c>
    </row>
    <row r="190" spans="1:22" x14ac:dyDescent="0.2">
      <c r="A190" s="1">
        <v>45159</v>
      </c>
      <c r="B190" s="4">
        <v>63.68</v>
      </c>
      <c r="C190" s="4">
        <v>64.190002000000007</v>
      </c>
      <c r="D190" s="4">
        <v>62.860000999999997</v>
      </c>
      <c r="E190" s="4">
        <v>63.959999000000003</v>
      </c>
      <c r="F190" s="4">
        <v>63.853473999999999</v>
      </c>
      <c r="G190" s="2">
        <v>11311900</v>
      </c>
      <c r="H190" s="4">
        <f t="shared" si="29"/>
        <v>11.3119</v>
      </c>
      <c r="I190" s="10">
        <f t="shared" si="30"/>
        <v>0.36999899999999997</v>
      </c>
      <c r="J190" s="6" t="b">
        <f t="shared" si="26"/>
        <v>0</v>
      </c>
      <c r="K190" s="5">
        <f t="shared" si="31"/>
        <v>4.3969692211055849E-3</v>
      </c>
      <c r="L190" s="5">
        <f t="shared" si="32"/>
        <v>-3.5831592589762418E-3</v>
      </c>
      <c r="M190" s="4">
        <f t="shared" si="33"/>
        <v>65.384179264342976</v>
      </c>
      <c r="N190" s="4">
        <f t="shared" si="34"/>
        <v>66.053244456790651</v>
      </c>
      <c r="O190" s="5">
        <f t="shared" si="35"/>
        <v>-1.0232830020587988E-2</v>
      </c>
      <c r="P190" s="43">
        <f t="shared" si="27"/>
        <v>-3.8605336837492892E-2</v>
      </c>
      <c r="Q190" s="14"/>
      <c r="R190" s="13">
        <f t="shared" si="28"/>
        <v>-1.8264009394612205E-2</v>
      </c>
      <c r="S190" s="20" t="b">
        <f t="shared" si="36"/>
        <v>0</v>
      </c>
      <c r="T190" s="13"/>
      <c r="U190" s="20"/>
      <c r="V190" s="13">
        <f t="shared" si="37"/>
        <v>-4.3374497316993324E-3</v>
      </c>
    </row>
    <row r="191" spans="1:22" x14ac:dyDescent="0.2">
      <c r="A191" s="1">
        <v>45160</v>
      </c>
      <c r="B191" s="4">
        <v>64.300003000000004</v>
      </c>
      <c r="C191" s="4">
        <v>65.080001999999993</v>
      </c>
      <c r="D191" s="4">
        <v>63.290000999999997</v>
      </c>
      <c r="E191" s="4">
        <v>63.41</v>
      </c>
      <c r="F191" s="4">
        <v>63.304394000000002</v>
      </c>
      <c r="G191" s="2">
        <v>8877800</v>
      </c>
      <c r="H191" s="4">
        <f t="shared" si="29"/>
        <v>8.8778000000000006</v>
      </c>
      <c r="I191" s="10">
        <f t="shared" si="30"/>
        <v>-0.54999900000000679</v>
      </c>
      <c r="J191" s="6" t="b">
        <f t="shared" si="26"/>
        <v>1</v>
      </c>
      <c r="K191" s="5">
        <f t="shared" si="31"/>
        <v>-1.3841414595268482E-2</v>
      </c>
      <c r="L191" s="5">
        <f t="shared" si="32"/>
        <v>-2.5660755204033287E-2</v>
      </c>
      <c r="M191" s="4">
        <f t="shared" si="33"/>
        <v>65.055149386952479</v>
      </c>
      <c r="N191" s="4">
        <f t="shared" si="34"/>
        <v>65.823397112721892</v>
      </c>
      <c r="O191" s="5">
        <f t="shared" si="35"/>
        <v>-1.1809176260588122E-2</v>
      </c>
      <c r="P191" s="43">
        <f t="shared" si="27"/>
        <v>-2.713310788748265E-2</v>
      </c>
      <c r="Q191" s="14"/>
      <c r="R191" s="13">
        <f t="shared" si="28"/>
        <v>3.8202376417105955E-4</v>
      </c>
      <c r="S191" s="20" t="b">
        <f t="shared" si="36"/>
        <v>1</v>
      </c>
      <c r="T191" s="13"/>
      <c r="U191" s="20"/>
      <c r="V191" s="13">
        <f t="shared" si="37"/>
        <v>-5.0322552197260926E-3</v>
      </c>
    </row>
    <row r="192" spans="1:22" x14ac:dyDescent="0.2">
      <c r="A192" s="1">
        <v>45161</v>
      </c>
      <c r="B192" s="4">
        <v>63.57</v>
      </c>
      <c r="C192" s="4">
        <v>65.620002999999997</v>
      </c>
      <c r="D192" s="4">
        <v>63.169998</v>
      </c>
      <c r="E192" s="4">
        <v>65.190002000000007</v>
      </c>
      <c r="F192" s="4">
        <v>65.081429</v>
      </c>
      <c r="G192" s="2">
        <v>10747400</v>
      </c>
      <c r="H192" s="4">
        <f t="shared" si="29"/>
        <v>10.747400000000001</v>
      </c>
      <c r="I192" s="10">
        <f t="shared" si="30"/>
        <v>1.7800020000000103</v>
      </c>
      <c r="J192" s="6" t="b">
        <f t="shared" si="26"/>
        <v>0</v>
      </c>
      <c r="K192" s="5">
        <f t="shared" si="31"/>
        <v>2.5483750196633737E-2</v>
      </c>
      <c r="L192" s="5">
        <f t="shared" si="32"/>
        <v>-6.5528951591177177E-3</v>
      </c>
      <c r="M192" s="4">
        <f t="shared" si="33"/>
        <v>65.077624822460393</v>
      </c>
      <c r="N192" s="4">
        <f t="shared" si="34"/>
        <v>65.768319276833026</v>
      </c>
      <c r="O192" s="5">
        <f t="shared" si="35"/>
        <v>-1.0613393716456775E-2</v>
      </c>
      <c r="P192" s="43">
        <f t="shared" si="27"/>
        <v>-2.9313098436899467E-2</v>
      </c>
      <c r="Q192" s="14"/>
      <c r="R192" s="13">
        <f t="shared" si="28"/>
        <v>8.3343265679913306E-3</v>
      </c>
      <c r="S192" s="20" t="b">
        <f t="shared" si="36"/>
        <v>0</v>
      </c>
      <c r="T192" s="13"/>
      <c r="U192" s="20"/>
      <c r="V192" s="13">
        <f t="shared" si="37"/>
        <v>3.454828052769316E-4</v>
      </c>
    </row>
    <row r="193" spans="1:22" x14ac:dyDescent="0.2">
      <c r="A193" s="1">
        <v>45162</v>
      </c>
      <c r="B193" s="4">
        <v>66.139999000000003</v>
      </c>
      <c r="C193" s="4">
        <v>66.239998</v>
      </c>
      <c r="D193" s="4">
        <v>63.369999</v>
      </c>
      <c r="E193" s="4">
        <v>63.689999</v>
      </c>
      <c r="F193" s="4">
        <v>63.583922999999999</v>
      </c>
      <c r="G193" s="2">
        <v>12661600</v>
      </c>
      <c r="H193" s="4">
        <f t="shared" si="29"/>
        <v>12.6616</v>
      </c>
      <c r="I193" s="10">
        <f t="shared" si="30"/>
        <v>-1.5000030000000066</v>
      </c>
      <c r="J193" s="6" t="b">
        <f t="shared" si="26"/>
        <v>1</v>
      </c>
      <c r="K193" s="5">
        <f t="shared" si="31"/>
        <v>-3.7042637391028727E-2</v>
      </c>
      <c r="L193" s="5">
        <f t="shared" si="32"/>
        <v>-3.8496362877305637E-2</v>
      </c>
      <c r="M193" s="4">
        <f t="shared" si="33"/>
        <v>64.846353852050328</v>
      </c>
      <c r="N193" s="4">
        <f t="shared" si="34"/>
        <v>65.587595774499718</v>
      </c>
      <c r="O193" s="5">
        <f t="shared" si="35"/>
        <v>-1.1430741721278033E-2</v>
      </c>
      <c r="P193" s="43">
        <f t="shared" si="27"/>
        <v>-2.2766967830121849E-2</v>
      </c>
      <c r="Q193" s="14"/>
      <c r="R193" s="13">
        <f t="shared" si="28"/>
        <v>2.1491480479061777E-2</v>
      </c>
      <c r="S193" s="20" t="b">
        <f t="shared" si="36"/>
        <v>1</v>
      </c>
      <c r="T193" s="13"/>
      <c r="U193" s="20"/>
      <c r="V193" s="13">
        <f t="shared" si="37"/>
        <v>-3.5537709165170146E-3</v>
      </c>
    </row>
    <row r="194" spans="1:22" x14ac:dyDescent="0.2">
      <c r="A194" s="1">
        <v>45163</v>
      </c>
      <c r="B194" s="4">
        <v>63.459999000000003</v>
      </c>
      <c r="C194" s="4">
        <v>64.389999000000003</v>
      </c>
      <c r="D194" s="4">
        <v>62.630001</v>
      </c>
      <c r="E194" s="4">
        <v>63.720001000000003</v>
      </c>
      <c r="F194" s="4">
        <v>63.613875999999998</v>
      </c>
      <c r="G194" s="2">
        <v>9409000</v>
      </c>
      <c r="H194" s="4">
        <f t="shared" si="29"/>
        <v>9.4090000000000007</v>
      </c>
      <c r="I194" s="10">
        <f t="shared" si="30"/>
        <v>3.0002000000003193E-2</v>
      </c>
      <c r="J194" s="6" t="b">
        <f t="shared" ref="J194:J258" si="39">(E194-D194)&lt;(C194-E194)</f>
        <v>0</v>
      </c>
      <c r="K194" s="5">
        <f t="shared" si="31"/>
        <v>4.0971006003325035E-3</v>
      </c>
      <c r="L194" s="5">
        <f t="shared" si="32"/>
        <v>-1.0405311545353488E-2</v>
      </c>
      <c r="M194" s="4">
        <f t="shared" si="33"/>
        <v>64.658628376708606</v>
      </c>
      <c r="N194" s="4">
        <f t="shared" si="34"/>
        <v>65.425196228891053</v>
      </c>
      <c r="O194" s="5">
        <f t="shared" si="35"/>
        <v>-1.1855615738031667E-2</v>
      </c>
      <c r="P194" s="43">
        <f t="shared" ref="P194:P258" si="40">(D194-M194)/M194</f>
        <v>-3.1374426393482854E-2</v>
      </c>
      <c r="Q194" s="14"/>
      <c r="R194" s="13">
        <f t="shared" ref="R194:R258" si="41">(C194-M194)/M194</f>
        <v>-4.1545789549313839E-3</v>
      </c>
      <c r="S194" s="20" t="b">
        <f t="shared" si="36"/>
        <v>0</v>
      </c>
      <c r="T194" s="13"/>
      <c r="U194" s="20"/>
      <c r="V194" s="13">
        <f t="shared" si="37"/>
        <v>-2.8949272270577531E-3</v>
      </c>
    </row>
    <row r="195" spans="1:22" x14ac:dyDescent="0.2">
      <c r="A195" s="1">
        <v>45166</v>
      </c>
      <c r="B195" s="4">
        <v>65.720000999999996</v>
      </c>
      <c r="C195" s="4">
        <v>66.110000999999997</v>
      </c>
      <c r="D195" s="4">
        <v>64.660004000000001</v>
      </c>
      <c r="E195" s="4">
        <v>65.309997999999993</v>
      </c>
      <c r="F195" s="4">
        <v>65.201224999999994</v>
      </c>
      <c r="G195" s="2">
        <v>9904900</v>
      </c>
      <c r="H195" s="4">
        <f t="shared" ref="H195:H255" si="42">(G195/1000000)</f>
        <v>9.9048999999999996</v>
      </c>
      <c r="I195" s="10">
        <f t="shared" ref="I195:I258" si="43">(E195-E194)</f>
        <v>1.5899969999999897</v>
      </c>
      <c r="J195" s="6" t="b">
        <f t="shared" si="39"/>
        <v>1</v>
      </c>
      <c r="K195" s="5">
        <f t="shared" ref="K195:K258" si="44">(E195-B195)/B195</f>
        <v>-6.2386335021510919E-3</v>
      </c>
      <c r="L195" s="5">
        <f t="shared" ref="L195:L258" si="45">(E195-C195)/C195</f>
        <v>-1.2101088910889653E-2</v>
      </c>
      <c r="M195" s="4">
        <f t="shared" ref="M195:M258" si="46">(E195-M194)*(2/($X$1+1))+M194</f>
        <v>64.767189980590501</v>
      </c>
      <c r="N195" s="4">
        <f t="shared" ref="N195:N258" si="47">(E195-N194)*(2/($X$2+1))+N194</f>
        <v>65.415178991596179</v>
      </c>
      <c r="O195" s="5">
        <f t="shared" ref="O195:O258" si="48">(M195-N195)/M195</f>
        <v>-1.0004896170420042E-2</v>
      </c>
      <c r="P195" s="43">
        <f t="shared" si="40"/>
        <v>-1.654942581616128E-3</v>
      </c>
      <c r="Q195" s="14"/>
      <c r="R195" s="13">
        <f t="shared" si="41"/>
        <v>2.0732889906323101E-2</v>
      </c>
      <c r="S195" s="20" t="b">
        <f t="shared" ref="S195:S258" si="49">(E195&lt;E194)</f>
        <v>0</v>
      </c>
      <c r="T195" s="13"/>
      <c r="U195" s="20"/>
      <c r="V195" s="13">
        <f t="shared" si="37"/>
        <v>1.6789963939445656E-3</v>
      </c>
    </row>
    <row r="196" spans="1:22" x14ac:dyDescent="0.2">
      <c r="A196" s="1">
        <v>45167</v>
      </c>
      <c r="B196" s="4">
        <v>64.900002000000001</v>
      </c>
      <c r="C196" s="4">
        <v>67.029999000000004</v>
      </c>
      <c r="D196" s="4">
        <v>64.870002999999997</v>
      </c>
      <c r="E196" s="4">
        <v>66.680000000000007</v>
      </c>
      <c r="F196" s="4">
        <v>66.568946999999994</v>
      </c>
      <c r="G196" s="2">
        <v>9955000</v>
      </c>
      <c r="H196" s="4">
        <f t="shared" si="42"/>
        <v>9.9550000000000001</v>
      </c>
      <c r="I196" s="10">
        <f t="shared" si="43"/>
        <v>1.3700020000000137</v>
      </c>
      <c r="J196" s="6" t="b">
        <f t="shared" si="39"/>
        <v>0</v>
      </c>
      <c r="K196" s="5">
        <f t="shared" si="44"/>
        <v>2.7426778815815848E-2</v>
      </c>
      <c r="L196" s="5">
        <f t="shared" si="45"/>
        <v>-5.2215277520740646E-3</v>
      </c>
      <c r="M196" s="4">
        <f t="shared" si="46"/>
        <v>65.08599165049209</v>
      </c>
      <c r="N196" s="4">
        <f t="shared" si="47"/>
        <v>65.525163427109561</v>
      </c>
      <c r="O196" s="5">
        <f t="shared" si="48"/>
        <v>-6.7475621939632894E-3</v>
      </c>
      <c r="P196" s="43">
        <f t="shared" si="40"/>
        <v>-3.3185120947674825E-3</v>
      </c>
      <c r="Q196" s="14"/>
      <c r="R196" s="13">
        <f t="shared" si="41"/>
        <v>2.9868291166970571E-2</v>
      </c>
      <c r="S196" s="20" t="b">
        <f t="shared" si="49"/>
        <v>0</v>
      </c>
      <c r="T196" s="13"/>
      <c r="U196" s="20"/>
      <c r="V196" s="13">
        <f t="shared" ref="V196:V257" si="50">(M196-M195)/M195</f>
        <v>4.9222711375486233E-3</v>
      </c>
    </row>
    <row r="197" spans="1:22" x14ac:dyDescent="0.2">
      <c r="A197" s="1">
        <v>45168</v>
      </c>
      <c r="B197" s="4">
        <v>67.190002000000007</v>
      </c>
      <c r="C197" s="4">
        <v>68.699996999999996</v>
      </c>
      <c r="D197" s="4">
        <v>66.519997000000004</v>
      </c>
      <c r="E197" s="4">
        <v>68.089995999999999</v>
      </c>
      <c r="F197" s="4">
        <v>67.976592999999994</v>
      </c>
      <c r="G197" s="2">
        <v>16892200</v>
      </c>
      <c r="H197" s="4">
        <f t="shared" si="42"/>
        <v>16.892199999999999</v>
      </c>
      <c r="I197" s="10">
        <f t="shared" si="43"/>
        <v>1.4099959999999925</v>
      </c>
      <c r="J197" s="6" t="b">
        <f t="shared" si="39"/>
        <v>0</v>
      </c>
      <c r="K197" s="5">
        <f t="shared" si="44"/>
        <v>1.3394760726454395E-2</v>
      </c>
      <c r="L197" s="5">
        <f t="shared" si="45"/>
        <v>-8.8791998054963076E-3</v>
      </c>
      <c r="M197" s="4">
        <f t="shared" si="46"/>
        <v>65.586659042076747</v>
      </c>
      <c r="N197" s="4">
        <f t="shared" si="47"/>
        <v>65.748192346491336</v>
      </c>
      <c r="O197" s="5">
        <f t="shared" si="48"/>
        <v>-2.4628988085970216E-3</v>
      </c>
      <c r="P197" s="43">
        <f t="shared" si="40"/>
        <v>1.4230606826984118E-2</v>
      </c>
      <c r="Q197" s="14"/>
      <c r="R197" s="13">
        <f t="shared" si="41"/>
        <v>4.7469073793283259E-2</v>
      </c>
      <c r="S197" s="20" t="b">
        <f t="shared" si="49"/>
        <v>0</v>
      </c>
      <c r="T197" s="13"/>
      <c r="U197" s="20"/>
      <c r="V197" s="13">
        <f t="shared" si="50"/>
        <v>7.692398608186081E-3</v>
      </c>
    </row>
    <row r="198" spans="1:22" x14ac:dyDescent="0.2">
      <c r="A198" s="1">
        <v>45169</v>
      </c>
      <c r="B198" s="4">
        <v>67.970000999999996</v>
      </c>
      <c r="C198" s="4">
        <v>70.540001000000004</v>
      </c>
      <c r="D198" s="4">
        <v>67.970000999999996</v>
      </c>
      <c r="E198" s="4">
        <v>69.940002000000007</v>
      </c>
      <c r="F198" s="4">
        <v>69.823516999999995</v>
      </c>
      <c r="G198" s="2">
        <v>18420900</v>
      </c>
      <c r="H198" s="4">
        <f t="shared" si="42"/>
        <v>18.4209</v>
      </c>
      <c r="I198" s="10">
        <f t="shared" si="43"/>
        <v>1.8500060000000076</v>
      </c>
      <c r="J198" s="6" t="b">
        <f t="shared" si="39"/>
        <v>0</v>
      </c>
      <c r="K198" s="5">
        <f t="shared" si="44"/>
        <v>2.8983389304349291E-2</v>
      </c>
      <c r="L198" s="5">
        <f t="shared" si="45"/>
        <v>-8.5057980081400461E-3</v>
      </c>
      <c r="M198" s="4">
        <f t="shared" si="46"/>
        <v>66.312216201730621</v>
      </c>
      <c r="N198" s="4">
        <f t="shared" si="47"/>
        <v>66.112697533752964</v>
      </c>
      <c r="O198" s="5">
        <f t="shared" si="48"/>
        <v>3.0087769555264773E-3</v>
      </c>
      <c r="P198" s="43">
        <f t="shared" si="40"/>
        <v>2.4999689246189158E-2</v>
      </c>
      <c r="Q198" s="14"/>
      <c r="R198" s="13">
        <f t="shared" si="41"/>
        <v>6.3755745780051998E-2</v>
      </c>
      <c r="S198" s="20" t="b">
        <f t="shared" si="49"/>
        <v>0</v>
      </c>
      <c r="T198" s="13">
        <f t="shared" ref="T198:T206" si="51">(E198-E197)/E197</f>
        <v>2.7170011876634675E-2</v>
      </c>
      <c r="U198" s="20"/>
      <c r="V198" s="13">
        <f t="shared" si="50"/>
        <v>1.1062572331796887E-2</v>
      </c>
    </row>
    <row r="199" spans="1:22" x14ac:dyDescent="0.2">
      <c r="A199" s="1">
        <v>45170</v>
      </c>
      <c r="B199" s="4">
        <v>70.209998999999996</v>
      </c>
      <c r="C199" s="4">
        <v>70.620002999999997</v>
      </c>
      <c r="D199" s="4">
        <v>69.550003000000004</v>
      </c>
      <c r="E199" s="4">
        <v>70.389999000000003</v>
      </c>
      <c r="F199" s="4">
        <v>70.272766000000004</v>
      </c>
      <c r="G199" s="2">
        <v>10769200</v>
      </c>
      <c r="H199" s="4">
        <f t="shared" si="42"/>
        <v>10.7692</v>
      </c>
      <c r="I199" s="10">
        <f t="shared" si="43"/>
        <v>0.44999699999999621</v>
      </c>
      <c r="J199" s="6" t="b">
        <f t="shared" si="39"/>
        <v>0</v>
      </c>
      <c r="K199" s="5">
        <f t="shared" si="44"/>
        <v>2.5637373958658912E-3</v>
      </c>
      <c r="L199" s="5">
        <f t="shared" si="45"/>
        <v>-3.2569242456700815E-3</v>
      </c>
      <c r="M199" s="4">
        <f t="shared" si="46"/>
        <v>66.991846668108849</v>
      </c>
      <c r="N199" s="4">
        <f t="shared" si="47"/>
        <v>66.484636791687493</v>
      </c>
      <c r="O199" s="5">
        <f t="shared" si="48"/>
        <v>7.5712180160397227E-3</v>
      </c>
      <c r="P199" s="43">
        <f t="shared" si="40"/>
        <v>3.8186084712140841E-2</v>
      </c>
      <c r="Q199" s="14"/>
      <c r="R199" s="13">
        <f t="shared" si="41"/>
        <v>5.415817763414954E-2</v>
      </c>
      <c r="S199" s="20" t="b">
        <f t="shared" si="49"/>
        <v>0</v>
      </c>
      <c r="T199" s="13">
        <f t="shared" si="51"/>
        <v>6.4340432818402859E-3</v>
      </c>
      <c r="U199" s="20"/>
      <c r="V199" s="13">
        <f t="shared" si="50"/>
        <v>1.0248948162291866E-2</v>
      </c>
    </row>
    <row r="200" spans="1:22" x14ac:dyDescent="0.2">
      <c r="A200" s="1">
        <v>45174</v>
      </c>
      <c r="B200" s="4">
        <v>69.910004000000001</v>
      </c>
      <c r="C200" s="4">
        <v>71.160004000000001</v>
      </c>
      <c r="D200" s="4">
        <v>69.529999000000004</v>
      </c>
      <c r="E200" s="4">
        <v>70.290001000000004</v>
      </c>
      <c r="F200" s="4">
        <v>70.172934999999995</v>
      </c>
      <c r="G200" s="2">
        <v>11144300</v>
      </c>
      <c r="H200" s="4">
        <f t="shared" si="42"/>
        <v>11.144299999999999</v>
      </c>
      <c r="I200" s="10">
        <f t="shared" si="43"/>
        <v>-9.9997999999999365E-2</v>
      </c>
      <c r="J200" s="6" t="b">
        <f t="shared" si="39"/>
        <v>1</v>
      </c>
      <c r="K200" s="5">
        <f t="shared" si="44"/>
        <v>5.4355167824050336E-3</v>
      </c>
      <c r="L200" s="5">
        <f t="shared" si="45"/>
        <v>-1.2226011117143795E-2</v>
      </c>
      <c r="M200" s="4">
        <f t="shared" si="46"/>
        <v>67.541539056757372</v>
      </c>
      <c r="N200" s="4">
        <f t="shared" si="47"/>
        <v>66.815538027192929</v>
      </c>
      <c r="O200" s="5">
        <f t="shared" si="48"/>
        <v>1.0748955971440937E-2</v>
      </c>
      <c r="P200" s="43">
        <f t="shared" si="40"/>
        <v>2.9440548305712477E-2</v>
      </c>
      <c r="Q200" s="14"/>
      <c r="R200" s="13">
        <f t="shared" si="41"/>
        <v>5.3573919010076354E-2</v>
      </c>
      <c r="S200" s="20" t="b">
        <f t="shared" si="49"/>
        <v>1</v>
      </c>
      <c r="T200" s="13">
        <f t="shared" si="51"/>
        <v>-1.4206279502859398E-3</v>
      </c>
      <c r="U200" s="20"/>
      <c r="V200" s="13">
        <f t="shared" si="50"/>
        <v>8.2053625327244764E-3</v>
      </c>
    </row>
    <row r="201" spans="1:22" x14ac:dyDescent="0.2">
      <c r="A201" s="1">
        <v>45175</v>
      </c>
      <c r="B201" s="4">
        <v>70.129997000000003</v>
      </c>
      <c r="C201" s="4">
        <v>70.660004000000001</v>
      </c>
      <c r="D201" s="4">
        <v>69.639999000000003</v>
      </c>
      <c r="E201" s="4">
        <v>70.410004000000001</v>
      </c>
      <c r="F201" s="4">
        <v>70.292739999999995</v>
      </c>
      <c r="G201" s="2">
        <v>9192800</v>
      </c>
      <c r="H201" s="4">
        <f t="shared" si="42"/>
        <v>9.1928000000000001</v>
      </c>
      <c r="I201" s="10">
        <f t="shared" si="43"/>
        <v>0.12000299999999697</v>
      </c>
      <c r="J201" s="6" t="b">
        <f t="shared" si="39"/>
        <v>0</v>
      </c>
      <c r="K201" s="5">
        <f t="shared" si="44"/>
        <v>3.9926851843441209E-3</v>
      </c>
      <c r="L201" s="5">
        <f t="shared" si="45"/>
        <v>-3.538069428923327E-3</v>
      </c>
      <c r="M201" s="4">
        <f t="shared" si="46"/>
        <v>68.019616547297815</v>
      </c>
      <c r="N201" s="4">
        <f t="shared" si="47"/>
        <v>67.128100285697897</v>
      </c>
      <c r="O201" s="5">
        <f t="shared" si="48"/>
        <v>1.3106752240803904E-2</v>
      </c>
      <c r="P201" s="43">
        <f t="shared" si="40"/>
        <v>2.3822281496918556E-2</v>
      </c>
      <c r="Q201" s="14"/>
      <c r="R201" s="13">
        <f t="shared" si="41"/>
        <v>3.8818029073512603E-2</v>
      </c>
      <c r="S201" s="20" t="b">
        <f t="shared" si="49"/>
        <v>0</v>
      </c>
      <c r="T201" s="13">
        <f t="shared" si="51"/>
        <v>1.7072556308541946E-3</v>
      </c>
      <c r="U201" s="20">
        <f>(E201-E198)/E198</f>
        <v>6.7200741572754569E-3</v>
      </c>
      <c r="V201" s="13">
        <f t="shared" si="50"/>
        <v>7.0782735664151599E-3</v>
      </c>
    </row>
    <row r="202" spans="1:22" x14ac:dyDescent="0.2">
      <c r="A202" s="1">
        <v>45176</v>
      </c>
      <c r="B202" s="4">
        <v>69.449996999999996</v>
      </c>
      <c r="C202" s="4">
        <v>70.290001000000004</v>
      </c>
      <c r="D202" s="4">
        <v>69.099997999999999</v>
      </c>
      <c r="E202" s="4">
        <v>69.870002999999997</v>
      </c>
      <c r="F202" s="4">
        <v>69.753639000000007</v>
      </c>
      <c r="G202" s="2">
        <v>12043200</v>
      </c>
      <c r="H202" s="4">
        <f t="shared" si="42"/>
        <v>12.043200000000001</v>
      </c>
      <c r="I202" s="10">
        <f t="shared" si="43"/>
        <v>-0.54000100000000373</v>
      </c>
      <c r="J202" s="6" t="b">
        <f t="shared" si="39"/>
        <v>0</v>
      </c>
      <c r="K202" s="5">
        <f t="shared" si="44"/>
        <v>6.0476028530282123E-3</v>
      </c>
      <c r="L202" s="5">
        <f t="shared" si="45"/>
        <v>-5.975216873307581E-3</v>
      </c>
      <c r="M202" s="4">
        <f t="shared" si="46"/>
        <v>68.328014289414853</v>
      </c>
      <c r="N202" s="4">
        <f t="shared" si="47"/>
        <v>67.366526608680687</v>
      </c>
      <c r="O202" s="5">
        <f t="shared" si="48"/>
        <v>1.4071646757677201E-2</v>
      </c>
      <c r="P202" s="43">
        <f t="shared" si="40"/>
        <v>1.1298202042214768E-2</v>
      </c>
      <c r="Q202" s="14"/>
      <c r="R202" s="13">
        <f t="shared" si="41"/>
        <v>2.8714235749261276E-2</v>
      </c>
      <c r="S202" s="20" t="b">
        <f t="shared" si="49"/>
        <v>1</v>
      </c>
      <c r="T202" s="13"/>
      <c r="U202" s="20"/>
      <c r="V202" s="13">
        <f t="shared" si="50"/>
        <v>4.5339529649155155E-3</v>
      </c>
    </row>
    <row r="203" spans="1:22" x14ac:dyDescent="0.2">
      <c r="A203" s="1">
        <v>45177</v>
      </c>
      <c r="B203" s="4">
        <v>69.769997000000004</v>
      </c>
      <c r="C203" s="4">
        <v>70.610000999999997</v>
      </c>
      <c r="D203" s="4">
        <v>69.610000999999997</v>
      </c>
      <c r="E203" s="4">
        <v>70.180000000000007</v>
      </c>
      <c r="F203" s="4">
        <v>70.063118000000003</v>
      </c>
      <c r="G203" s="2">
        <v>9805000</v>
      </c>
      <c r="H203" s="4">
        <f t="shared" si="42"/>
        <v>9.8049999999999997</v>
      </c>
      <c r="I203" s="10">
        <f t="shared" si="43"/>
        <v>0.30999700000000985</v>
      </c>
      <c r="J203" s="6" t="b">
        <f t="shared" si="39"/>
        <v>0</v>
      </c>
      <c r="K203" s="5">
        <f t="shared" si="44"/>
        <v>5.8764944478928846E-3</v>
      </c>
      <c r="L203" s="5">
        <f t="shared" si="45"/>
        <v>-6.0898030577848329E-3</v>
      </c>
      <c r="M203" s="4">
        <f t="shared" si="46"/>
        <v>68.636678574512374</v>
      </c>
      <c r="N203" s="4">
        <f t="shared" si="47"/>
        <v>67.611176468795406</v>
      </c>
      <c r="O203" s="5">
        <f t="shared" si="48"/>
        <v>1.49410217250486E-2</v>
      </c>
      <c r="P203" s="43">
        <f t="shared" si="40"/>
        <v>1.4180791461681511E-2</v>
      </c>
      <c r="Q203" s="14"/>
      <c r="R203" s="13">
        <f t="shared" si="41"/>
        <v>2.8750261033470219E-2</v>
      </c>
      <c r="S203" s="20" t="b">
        <f t="shared" si="49"/>
        <v>0</v>
      </c>
      <c r="T203" s="13">
        <f t="shared" si="51"/>
        <v>4.4367680934550681E-3</v>
      </c>
      <c r="U203" s="20"/>
      <c r="V203" s="13">
        <f t="shared" si="50"/>
        <v>4.517389950630224E-3</v>
      </c>
    </row>
    <row r="204" spans="1:22" x14ac:dyDescent="0.2">
      <c r="A204" s="1">
        <v>45180</v>
      </c>
      <c r="B204" s="4">
        <v>70.830001999999993</v>
      </c>
      <c r="C204" s="4">
        <v>70.860000999999997</v>
      </c>
      <c r="D204" s="4">
        <v>69.309997999999993</v>
      </c>
      <c r="E204" s="4">
        <v>70.029999000000004</v>
      </c>
      <c r="F204" s="4">
        <v>69.913368000000006</v>
      </c>
      <c r="G204" s="2">
        <v>9310400</v>
      </c>
      <c r="H204" s="4">
        <f t="shared" si="42"/>
        <v>9.3103999999999996</v>
      </c>
      <c r="I204" s="10">
        <f t="shared" si="43"/>
        <v>-0.15000100000000316</v>
      </c>
      <c r="J204" s="6" t="b">
        <f t="shared" si="39"/>
        <v>1</v>
      </c>
      <c r="K204" s="5">
        <f t="shared" si="44"/>
        <v>-1.1294691195970737E-2</v>
      </c>
      <c r="L204" s="5">
        <f t="shared" si="45"/>
        <v>-1.1713265428827658E-2</v>
      </c>
      <c r="M204" s="4">
        <f t="shared" si="46"/>
        <v>68.868898645426981</v>
      </c>
      <c r="N204" s="4">
        <f t="shared" si="47"/>
        <v>67.821508862813204</v>
      </c>
      <c r="O204" s="5">
        <f t="shared" si="48"/>
        <v>1.5208458436460357E-2</v>
      </c>
      <c r="P204" s="43">
        <f t="shared" si="40"/>
        <v>6.4049137310010105E-3</v>
      </c>
      <c r="Q204" s="14"/>
      <c r="R204" s="13">
        <f t="shared" si="41"/>
        <v>2.8911488258644147E-2</v>
      </c>
      <c r="S204" s="20" t="b">
        <f t="shared" si="49"/>
        <v>1</v>
      </c>
      <c r="T204" s="13">
        <f t="shared" si="51"/>
        <v>-2.1373753206042055E-3</v>
      </c>
      <c r="U204" s="20"/>
      <c r="V204" s="13">
        <f t="shared" si="50"/>
        <v>3.3833232571489884E-3</v>
      </c>
    </row>
    <row r="205" spans="1:22" x14ac:dyDescent="0.2">
      <c r="A205" s="1">
        <v>45181</v>
      </c>
      <c r="B205" s="4">
        <v>69.959998999999996</v>
      </c>
      <c r="C205" s="4">
        <v>71.690002000000007</v>
      </c>
      <c r="D205" s="4">
        <v>69.790001000000004</v>
      </c>
      <c r="E205" s="4">
        <v>70.309997999999993</v>
      </c>
      <c r="F205" s="4">
        <v>70.192902000000004</v>
      </c>
      <c r="G205" s="2">
        <v>11062100</v>
      </c>
      <c r="H205" s="4">
        <f t="shared" si="42"/>
        <v>11.062099999999999</v>
      </c>
      <c r="I205" s="10">
        <f t="shared" si="43"/>
        <v>0.27999899999998945</v>
      </c>
      <c r="J205" s="6" t="b">
        <f t="shared" si="39"/>
        <v>1</v>
      </c>
      <c r="K205" s="5">
        <f t="shared" si="44"/>
        <v>5.0028445540714894E-3</v>
      </c>
      <c r="L205" s="5">
        <f t="shared" si="45"/>
        <v>-1.924960191799149E-2</v>
      </c>
      <c r="M205" s="4">
        <f t="shared" si="46"/>
        <v>69.109081871189147</v>
      </c>
      <c r="N205" s="4">
        <f t="shared" si="47"/>
        <v>68.037899222568583</v>
      </c>
      <c r="O205" s="5">
        <f t="shared" si="48"/>
        <v>1.5499882499048632E-2</v>
      </c>
      <c r="P205" s="43">
        <f t="shared" si="40"/>
        <v>9.8528168856302587E-3</v>
      </c>
      <c r="Q205" s="14"/>
      <c r="R205" s="13">
        <f t="shared" si="41"/>
        <v>3.7345600012765011E-2</v>
      </c>
      <c r="S205" s="20" t="b">
        <f t="shared" si="49"/>
        <v>0</v>
      </c>
      <c r="T205" s="13">
        <f t="shared" si="51"/>
        <v>3.9982722261639536E-3</v>
      </c>
      <c r="U205" s="20"/>
      <c r="V205" s="13">
        <f t="shared" si="50"/>
        <v>3.4875427150179196E-3</v>
      </c>
    </row>
    <row r="206" spans="1:22" x14ac:dyDescent="0.2">
      <c r="A206" s="1">
        <v>45182</v>
      </c>
      <c r="B206" s="4">
        <v>71.050003000000004</v>
      </c>
      <c r="C206" s="4">
        <v>71.860000999999997</v>
      </c>
      <c r="D206" s="4">
        <v>70.360000999999997</v>
      </c>
      <c r="E206" s="4">
        <v>70.849997999999999</v>
      </c>
      <c r="F206" s="4">
        <v>70.732001999999994</v>
      </c>
      <c r="G206" s="2">
        <v>14525500</v>
      </c>
      <c r="H206" s="4">
        <f t="shared" si="42"/>
        <v>14.525499999999999</v>
      </c>
      <c r="I206" s="10">
        <f t="shared" si="43"/>
        <v>0.54000000000000625</v>
      </c>
      <c r="J206" s="6" t="b">
        <f t="shared" si="39"/>
        <v>1</v>
      </c>
      <c r="K206" s="5">
        <f t="shared" si="44"/>
        <v>-2.8149893251940387E-3</v>
      </c>
      <c r="L206" s="5">
        <f t="shared" si="45"/>
        <v>-1.4055148705049387E-2</v>
      </c>
      <c r="M206" s="4">
        <f t="shared" si="46"/>
        <v>69.399234559324285</v>
      </c>
      <c r="N206" s="4">
        <f t="shared" si="47"/>
        <v>68.282429551040877</v>
      </c>
      <c r="O206" s="5">
        <f t="shared" si="48"/>
        <v>1.6092468675987095E-2</v>
      </c>
      <c r="P206" s="43">
        <f t="shared" si="40"/>
        <v>1.3844049531330551E-2</v>
      </c>
      <c r="Q206" s="14"/>
      <c r="R206" s="13">
        <f t="shared" si="41"/>
        <v>3.5458120774692188E-2</v>
      </c>
      <c r="S206" s="20" t="b">
        <f t="shared" si="49"/>
        <v>0</v>
      </c>
      <c r="T206" s="13">
        <f t="shared" si="51"/>
        <v>7.6802732948450135E-3</v>
      </c>
      <c r="U206" s="20">
        <f>(E206-E203)/E203</f>
        <v>9.5468509546878383E-3</v>
      </c>
      <c r="V206" s="13">
        <f t="shared" si="50"/>
        <v>4.198474068516006E-3</v>
      </c>
    </row>
    <row r="207" spans="1:22" x14ac:dyDescent="0.2">
      <c r="A207" s="1">
        <v>45183</v>
      </c>
      <c r="B207" s="4">
        <v>71.669998000000007</v>
      </c>
      <c r="C207" s="4">
        <v>72.230002999999996</v>
      </c>
      <c r="D207" s="4">
        <v>71.279999000000004</v>
      </c>
      <c r="E207" s="4">
        <v>71.790001000000004</v>
      </c>
      <c r="F207" s="4">
        <v>71.670433000000003</v>
      </c>
      <c r="G207" s="2">
        <v>11170300</v>
      </c>
      <c r="H207" s="4">
        <f t="shared" si="42"/>
        <v>11.170299999999999</v>
      </c>
      <c r="I207" s="10">
        <f t="shared" si="43"/>
        <v>0.94000300000000436</v>
      </c>
      <c r="J207" s="6" t="b">
        <f t="shared" si="39"/>
        <v>0</v>
      </c>
      <c r="K207" s="5">
        <f t="shared" si="44"/>
        <v>1.6743826335811668E-3</v>
      </c>
      <c r="L207" s="5">
        <f t="shared" si="45"/>
        <v>-6.0916791045958103E-3</v>
      </c>
      <c r="M207" s="4">
        <f t="shared" si="46"/>
        <v>69.797695632770242</v>
      </c>
      <c r="N207" s="4">
        <f t="shared" si="47"/>
        <v>68.587435763993838</v>
      </c>
      <c r="O207" s="5">
        <f t="shared" si="48"/>
        <v>1.7339539046446448E-2</v>
      </c>
      <c r="P207" s="43">
        <f t="shared" si="40"/>
        <v>2.1237139045802753E-2</v>
      </c>
      <c r="Q207" s="14"/>
      <c r="R207" s="13">
        <f t="shared" si="41"/>
        <v>3.4847960884367334E-2</v>
      </c>
      <c r="S207" s="20" t="b">
        <f t="shared" si="49"/>
        <v>0</v>
      </c>
      <c r="T207" s="13"/>
      <c r="U207" s="20"/>
      <c r="V207" s="13">
        <f t="shared" si="50"/>
        <v>5.7415773527781915E-3</v>
      </c>
    </row>
    <row r="208" spans="1:22" x14ac:dyDescent="0.2">
      <c r="A208" s="1">
        <v>45184</v>
      </c>
      <c r="B208" s="4">
        <v>71.290001000000004</v>
      </c>
      <c r="C208" s="4">
        <v>71.629997000000003</v>
      </c>
      <c r="D208" s="4">
        <v>69.639999000000003</v>
      </c>
      <c r="E208" s="4">
        <v>69.879997000000003</v>
      </c>
      <c r="F208" s="4">
        <v>69.763610999999997</v>
      </c>
      <c r="G208" s="2">
        <v>16411400</v>
      </c>
      <c r="H208" s="4">
        <f t="shared" si="42"/>
        <v>16.4114</v>
      </c>
      <c r="I208" s="10">
        <f t="shared" si="43"/>
        <v>-1.9100040000000007</v>
      </c>
      <c r="J208" s="6" t="b">
        <f t="shared" si="39"/>
        <v>1</v>
      </c>
      <c r="K208" s="5">
        <f t="shared" si="44"/>
        <v>-1.9778425869288466E-2</v>
      </c>
      <c r="L208" s="5">
        <f t="shared" si="45"/>
        <v>-2.4431105309134664E-2</v>
      </c>
      <c r="M208" s="4">
        <f t="shared" si="46"/>
        <v>69.811412527308534</v>
      </c>
      <c r="N208" s="4">
        <f t="shared" si="47"/>
        <v>68.699832393211764</v>
      </c>
      <c r="O208" s="5">
        <f t="shared" si="48"/>
        <v>1.5922613421723075E-2</v>
      </c>
      <c r="P208" s="43">
        <f t="shared" si="40"/>
        <v>-2.4553797309498303E-3</v>
      </c>
      <c r="Q208" s="14"/>
      <c r="R208" s="13">
        <f t="shared" si="41"/>
        <v>2.6049959553247591E-2</v>
      </c>
      <c r="S208" s="20" t="b">
        <f t="shared" si="49"/>
        <v>1</v>
      </c>
      <c r="T208" s="13"/>
      <c r="U208" s="20"/>
      <c r="V208" s="13">
        <f t="shared" si="50"/>
        <v>1.9652360173121435E-4</v>
      </c>
    </row>
    <row r="209" spans="1:22" x14ac:dyDescent="0.2">
      <c r="A209" s="1">
        <v>45187</v>
      </c>
      <c r="B209" s="4">
        <v>70.650002000000001</v>
      </c>
      <c r="C209" s="4">
        <v>71.050003000000004</v>
      </c>
      <c r="D209" s="4">
        <v>69.910004000000001</v>
      </c>
      <c r="E209" s="4">
        <v>70.5</v>
      </c>
      <c r="F209" s="4">
        <v>70.382583999999994</v>
      </c>
      <c r="G209" s="2">
        <v>12735700</v>
      </c>
      <c r="H209" s="4">
        <f t="shared" si="42"/>
        <v>12.7357</v>
      </c>
      <c r="I209" s="10">
        <f t="shared" si="43"/>
        <v>0.62000299999999697</v>
      </c>
      <c r="J209" s="6" t="b">
        <f t="shared" si="39"/>
        <v>0</v>
      </c>
      <c r="K209" s="5">
        <f t="shared" si="44"/>
        <v>-2.1231704989902282E-3</v>
      </c>
      <c r="L209" s="5">
        <f t="shared" si="45"/>
        <v>-7.7410693423898063E-3</v>
      </c>
      <c r="M209" s="4">
        <f t="shared" si="46"/>
        <v>69.926177106090449</v>
      </c>
      <c r="N209" s="4">
        <f t="shared" si="47"/>
        <v>68.856368706845529</v>
      </c>
      <c r="O209" s="5">
        <f t="shared" si="48"/>
        <v>1.5299111770715424E-2</v>
      </c>
      <c r="P209" s="43">
        <f t="shared" si="40"/>
        <v>-2.3128829230734525E-4</v>
      </c>
      <c r="Q209" s="14"/>
      <c r="R209" s="13">
        <f t="shared" si="41"/>
        <v>1.6071604947093143E-2</v>
      </c>
      <c r="S209" s="20" t="b">
        <f t="shared" si="49"/>
        <v>0</v>
      </c>
      <c r="T209" s="13"/>
      <c r="U209" s="20"/>
      <c r="V209" s="13">
        <f t="shared" si="50"/>
        <v>1.6439228863478832E-3</v>
      </c>
    </row>
    <row r="210" spans="1:22" x14ac:dyDescent="0.2">
      <c r="A210" s="1">
        <v>45188</v>
      </c>
      <c r="B210" s="4">
        <v>70.620002999999997</v>
      </c>
      <c r="C210" s="4">
        <v>71.059997999999993</v>
      </c>
      <c r="D210" s="4">
        <v>69.970000999999996</v>
      </c>
      <c r="E210" s="4">
        <v>70.709998999999996</v>
      </c>
      <c r="F210" s="4">
        <v>70.592231999999996</v>
      </c>
      <c r="G210" s="2">
        <v>10399000</v>
      </c>
      <c r="H210" s="4">
        <f t="shared" si="42"/>
        <v>10.398999999999999</v>
      </c>
      <c r="I210" s="10">
        <f t="shared" si="43"/>
        <v>0.20999899999999627</v>
      </c>
      <c r="J210" s="6" t="b">
        <f t="shared" si="39"/>
        <v>0</v>
      </c>
      <c r="K210" s="5">
        <f t="shared" si="44"/>
        <v>1.2743698127568657E-3</v>
      </c>
      <c r="L210" s="5">
        <f t="shared" si="45"/>
        <v>-4.9254012081452192E-3</v>
      </c>
      <c r="M210" s="4">
        <f t="shared" si="46"/>
        <v>70.056814088408714</v>
      </c>
      <c r="N210" s="4">
        <f t="shared" si="47"/>
        <v>69.017553949728523</v>
      </c>
      <c r="O210" s="5">
        <f t="shared" si="48"/>
        <v>1.4834533259943699E-2</v>
      </c>
      <c r="P210" s="43">
        <f t="shared" si="40"/>
        <v>-1.2391812208183419E-3</v>
      </c>
      <c r="Q210" s="14"/>
      <c r="R210" s="13">
        <f t="shared" si="41"/>
        <v>1.4319576541481083E-2</v>
      </c>
      <c r="S210" s="20" t="b">
        <f t="shared" si="49"/>
        <v>0</v>
      </c>
      <c r="T210" s="13"/>
      <c r="U210" s="20"/>
      <c r="V210" s="13">
        <f t="shared" si="50"/>
        <v>1.8682128456710195E-3</v>
      </c>
    </row>
    <row r="211" spans="1:22" x14ac:dyDescent="0.2">
      <c r="A211" s="1">
        <v>45189</v>
      </c>
      <c r="B211" s="4">
        <v>70.949996999999996</v>
      </c>
      <c r="C211" s="4">
        <v>72.309997999999993</v>
      </c>
      <c r="D211" s="4">
        <v>69.650002000000001</v>
      </c>
      <c r="E211" s="4">
        <v>69.680000000000007</v>
      </c>
      <c r="F211" s="4">
        <v>69.563950000000006</v>
      </c>
      <c r="G211" s="2">
        <v>15522100</v>
      </c>
      <c r="H211" s="4">
        <f t="shared" si="42"/>
        <v>15.5221</v>
      </c>
      <c r="I211" s="10">
        <f t="shared" si="43"/>
        <v>-1.0299989999999895</v>
      </c>
      <c r="J211" s="6" t="b">
        <f t="shared" si="39"/>
        <v>1</v>
      </c>
      <c r="K211" s="5">
        <f t="shared" si="44"/>
        <v>-1.789988800140456E-2</v>
      </c>
      <c r="L211" s="5">
        <f t="shared" si="45"/>
        <v>-3.6371152990489458E-2</v>
      </c>
      <c r="M211" s="4">
        <f t="shared" si="46"/>
        <v>69.994011740340596</v>
      </c>
      <c r="N211" s="4">
        <f t="shared" si="47"/>
        <v>69.07515795409995</v>
      </c>
      <c r="O211" s="5">
        <f t="shared" si="48"/>
        <v>1.3127605682173964E-2</v>
      </c>
      <c r="P211" s="43">
        <f t="shared" si="40"/>
        <v>-4.9148453101499814E-3</v>
      </c>
      <c r="Q211" s="14"/>
      <c r="R211" s="13">
        <f t="shared" si="41"/>
        <v>3.3088348589749329E-2</v>
      </c>
      <c r="S211" s="20" t="b">
        <f t="shared" si="49"/>
        <v>1</v>
      </c>
      <c r="T211" s="13"/>
      <c r="U211" s="20"/>
      <c r="V211" s="13">
        <f t="shared" si="50"/>
        <v>-8.9644881636872641E-4</v>
      </c>
    </row>
    <row r="212" spans="1:22" x14ac:dyDescent="0.2">
      <c r="A212" s="1">
        <v>45190</v>
      </c>
      <c r="B212" s="4">
        <v>69</v>
      </c>
      <c r="C212" s="4">
        <v>69.290001000000004</v>
      </c>
      <c r="D212" s="4">
        <v>67.830001999999993</v>
      </c>
      <c r="E212" s="4">
        <v>67.900002000000001</v>
      </c>
      <c r="F212" s="4">
        <v>67.786918999999997</v>
      </c>
      <c r="G212" s="2">
        <v>14967500</v>
      </c>
      <c r="H212" s="4">
        <f t="shared" si="42"/>
        <v>14.967499999999999</v>
      </c>
      <c r="I212" s="10">
        <f t="shared" si="43"/>
        <v>-1.7799980000000062</v>
      </c>
      <c r="J212" s="6" t="b">
        <f t="shared" si="39"/>
        <v>1</v>
      </c>
      <c r="K212" s="5">
        <f t="shared" si="44"/>
        <v>-1.5941999999999991E-2</v>
      </c>
      <c r="L212" s="5">
        <f t="shared" si="45"/>
        <v>-2.0060600085718038E-2</v>
      </c>
      <c r="M212" s="4">
        <f t="shared" si="46"/>
        <v>69.645010116950502</v>
      </c>
      <c r="N212" s="4">
        <f t="shared" si="47"/>
        <v>68.972970479830394</v>
      </c>
      <c r="O212" s="5">
        <f t="shared" si="48"/>
        <v>9.649501608106504E-3</v>
      </c>
      <c r="P212" s="43">
        <f t="shared" si="40"/>
        <v>-2.6060849354500475E-2</v>
      </c>
      <c r="Q212" s="14"/>
      <c r="R212" s="13">
        <f t="shared" si="41"/>
        <v>-5.0974092236378962E-3</v>
      </c>
      <c r="S212" s="20" t="b">
        <f t="shared" si="49"/>
        <v>1</v>
      </c>
      <c r="T212" s="13"/>
      <c r="U212" s="20"/>
      <c r="V212" s="13">
        <f t="shared" si="50"/>
        <v>-4.9861640262141129E-3</v>
      </c>
    </row>
    <row r="213" spans="1:22" x14ac:dyDescent="0.2">
      <c r="A213" s="1">
        <v>45191</v>
      </c>
      <c r="B213" s="4">
        <v>68.589995999999999</v>
      </c>
      <c r="C213" s="4">
        <v>69.75</v>
      </c>
      <c r="D213" s="4">
        <v>67.790001000000004</v>
      </c>
      <c r="E213" s="4">
        <v>68.879997000000003</v>
      </c>
      <c r="F213" s="4">
        <v>68.765281999999999</v>
      </c>
      <c r="G213" s="2">
        <v>15487200</v>
      </c>
      <c r="H213" s="4">
        <f t="shared" si="42"/>
        <v>15.4872</v>
      </c>
      <c r="I213" s="10">
        <f t="shared" si="43"/>
        <v>0.97999500000000239</v>
      </c>
      <c r="J213" s="6" t="b">
        <f t="shared" si="39"/>
        <v>0</v>
      </c>
      <c r="K213" s="5">
        <f t="shared" si="44"/>
        <v>4.228036403442912E-3</v>
      </c>
      <c r="L213" s="5">
        <f t="shared" si="45"/>
        <v>-1.2473161290322537E-2</v>
      </c>
      <c r="M213" s="4">
        <f t="shared" si="46"/>
        <v>69.517507930792078</v>
      </c>
      <c r="N213" s="4">
        <f t="shared" si="47"/>
        <v>68.964885829410363</v>
      </c>
      <c r="O213" s="5">
        <f t="shared" si="48"/>
        <v>7.9493945889411929E-3</v>
      </c>
      <c r="P213" s="43">
        <f t="shared" si="40"/>
        <v>-2.4849954812993128E-2</v>
      </c>
      <c r="Q213" s="14"/>
      <c r="R213" s="13">
        <f t="shared" si="41"/>
        <v>3.3443671404242291E-3</v>
      </c>
      <c r="S213" s="20" t="b">
        <f t="shared" si="49"/>
        <v>0</v>
      </c>
      <c r="T213" s="13"/>
      <c r="U213" s="20"/>
      <c r="V213" s="13">
        <f t="shared" si="50"/>
        <v>-1.830744025226174E-3</v>
      </c>
    </row>
    <row r="214" spans="1:22" x14ac:dyDescent="0.2">
      <c r="A214" s="1">
        <v>45194</v>
      </c>
      <c r="B214" s="4">
        <v>68.290001000000004</v>
      </c>
      <c r="C214" s="4">
        <v>69.190002000000007</v>
      </c>
      <c r="D214" s="4">
        <v>67.610000999999997</v>
      </c>
      <c r="E214" s="4">
        <v>68.580001999999993</v>
      </c>
      <c r="F214" s="4">
        <v>68.465782000000004</v>
      </c>
      <c r="G214" s="2">
        <v>14900000</v>
      </c>
      <c r="H214" s="4">
        <f t="shared" si="42"/>
        <v>14.9</v>
      </c>
      <c r="I214" s="10">
        <f t="shared" si="43"/>
        <v>-0.29999500000000978</v>
      </c>
      <c r="J214" s="6" t="b">
        <f t="shared" si="39"/>
        <v>0</v>
      </c>
      <c r="K214" s="5">
        <f t="shared" si="44"/>
        <v>4.2466099832095408E-3</v>
      </c>
      <c r="L214" s="5">
        <f t="shared" si="45"/>
        <v>-8.8163026791069268E-3</v>
      </c>
      <c r="M214" s="4">
        <f t="shared" si="46"/>
        <v>69.361256942326733</v>
      </c>
      <c r="N214" s="4">
        <f t="shared" si="47"/>
        <v>68.9314176703312</v>
      </c>
      <c r="O214" s="5">
        <f t="shared" si="48"/>
        <v>6.1971090338362898E-3</v>
      </c>
      <c r="P214" s="43">
        <f t="shared" si="40"/>
        <v>-2.5248330545435328E-2</v>
      </c>
      <c r="Q214" s="14"/>
      <c r="R214" s="13">
        <f t="shared" si="41"/>
        <v>-2.4690288192026734E-3</v>
      </c>
      <c r="S214" s="20" t="b">
        <f t="shared" si="49"/>
        <v>1</v>
      </c>
      <c r="T214" s="13"/>
      <c r="U214" s="20"/>
      <c r="V214" s="13">
        <f t="shared" si="50"/>
        <v>-2.2476494499903575E-3</v>
      </c>
    </row>
    <row r="215" spans="1:22" x14ac:dyDescent="0.2">
      <c r="A215" s="1">
        <v>45195</v>
      </c>
      <c r="B215" s="4">
        <v>67.970000999999996</v>
      </c>
      <c r="C215" s="4">
        <v>69.050003000000004</v>
      </c>
      <c r="D215" s="4">
        <v>67.589995999999999</v>
      </c>
      <c r="E215" s="4">
        <v>67.940002000000007</v>
      </c>
      <c r="F215" s="4">
        <v>67.826851000000005</v>
      </c>
      <c r="G215" s="2">
        <v>12752500</v>
      </c>
      <c r="H215" s="4">
        <f t="shared" si="42"/>
        <v>12.7525</v>
      </c>
      <c r="I215" s="10">
        <f t="shared" si="43"/>
        <v>-0.63999999999998636</v>
      </c>
      <c r="J215" s="6" t="b">
        <f t="shared" si="39"/>
        <v>1</v>
      </c>
      <c r="K215" s="5">
        <f t="shared" si="44"/>
        <v>-4.4135647430679681E-4</v>
      </c>
      <c r="L215" s="5">
        <f t="shared" si="45"/>
        <v>-1.6075321531846955E-2</v>
      </c>
      <c r="M215" s="4">
        <f t="shared" si="46"/>
        <v>69.124381118605612</v>
      </c>
      <c r="N215" s="4">
        <f t="shared" si="47"/>
        <v>68.845207612041534</v>
      </c>
      <c r="O215" s="5">
        <f t="shared" si="48"/>
        <v>4.0387125648917409E-3</v>
      </c>
      <c r="P215" s="43">
        <f t="shared" si="40"/>
        <v>-2.2197451807530407E-2</v>
      </c>
      <c r="Q215" s="14"/>
      <c r="R215" s="13">
        <f t="shared" si="41"/>
        <v>-1.0760041160873203E-3</v>
      </c>
      <c r="S215" s="20" t="b">
        <f t="shared" si="49"/>
        <v>1</v>
      </c>
      <c r="T215" s="13"/>
      <c r="U215" s="20"/>
      <c r="V215" s="13">
        <f t="shared" si="50"/>
        <v>-3.4151028133483966E-3</v>
      </c>
    </row>
    <row r="216" spans="1:22" x14ac:dyDescent="0.2">
      <c r="A216" s="1">
        <v>45196</v>
      </c>
      <c r="B216" s="4">
        <v>68.120002999999997</v>
      </c>
      <c r="C216" s="4">
        <v>68.849997999999999</v>
      </c>
      <c r="D216" s="4">
        <v>66.75</v>
      </c>
      <c r="E216" s="4">
        <v>68.209998999999996</v>
      </c>
      <c r="F216" s="4">
        <v>68.096396999999996</v>
      </c>
      <c r="G216" s="2">
        <v>20852300</v>
      </c>
      <c r="H216" s="4">
        <f t="shared" si="42"/>
        <v>20.8523</v>
      </c>
      <c r="I216" s="10">
        <f t="shared" si="43"/>
        <v>0.26999699999998938</v>
      </c>
      <c r="J216" s="6" t="b">
        <f t="shared" si="39"/>
        <v>0</v>
      </c>
      <c r="K216" s="5">
        <f t="shared" si="44"/>
        <v>1.3211391079944507E-3</v>
      </c>
      <c r="L216" s="5">
        <f t="shared" si="45"/>
        <v>-9.2955558255790084E-3</v>
      </c>
      <c r="M216" s="4">
        <f t="shared" si="46"/>
        <v>68.971984098838007</v>
      </c>
      <c r="N216" s="4">
        <f t="shared" si="47"/>
        <v>68.789972080559664</v>
      </c>
      <c r="O216" s="5">
        <f t="shared" si="48"/>
        <v>2.6389268143644585E-3</v>
      </c>
      <c r="P216" s="43">
        <f t="shared" si="40"/>
        <v>-3.2215748580668155E-2</v>
      </c>
      <c r="Q216" s="14"/>
      <c r="R216" s="13">
        <f t="shared" si="41"/>
        <v>-1.7686325894757441E-3</v>
      </c>
      <c r="S216" s="20" t="b">
        <f t="shared" si="49"/>
        <v>0</v>
      </c>
      <c r="T216" s="13"/>
      <c r="U216" s="20"/>
      <c r="V216" s="13">
        <f t="shared" si="50"/>
        <v>-2.2046782524695273E-3</v>
      </c>
    </row>
    <row r="217" spans="1:22" x14ac:dyDescent="0.2">
      <c r="A217" s="1">
        <v>45197</v>
      </c>
      <c r="B217" s="4">
        <v>65.970000999999996</v>
      </c>
      <c r="C217" s="4">
        <v>67.089995999999999</v>
      </c>
      <c r="D217" s="4">
        <v>63.830002</v>
      </c>
      <c r="E217" s="4">
        <v>65.199996999999996</v>
      </c>
      <c r="F217" s="4">
        <v>65.091408000000001</v>
      </c>
      <c r="G217" s="2">
        <v>46749800</v>
      </c>
      <c r="H217" s="4">
        <f t="shared" si="42"/>
        <v>46.7498</v>
      </c>
      <c r="I217" s="10">
        <f t="shared" si="43"/>
        <v>-3.0100020000000001</v>
      </c>
      <c r="J217" s="6" t="b">
        <f t="shared" si="39"/>
        <v>1</v>
      </c>
      <c r="K217" s="5">
        <f t="shared" si="44"/>
        <v>-1.1672032565226127E-2</v>
      </c>
      <c r="L217" s="5">
        <f t="shared" si="45"/>
        <v>-2.8171100203970845E-2</v>
      </c>
      <c r="M217" s="4">
        <f t="shared" si="46"/>
        <v>68.343319582365012</v>
      </c>
      <c r="N217" s="4">
        <f t="shared" si="47"/>
        <v>68.477800334424046</v>
      </c>
      <c r="O217" s="5">
        <f t="shared" si="48"/>
        <v>-1.9677234421860658E-3</v>
      </c>
      <c r="P217" s="43">
        <f t="shared" si="40"/>
        <v>-6.603889904595163E-2</v>
      </c>
      <c r="Q217" s="14"/>
      <c r="R217" s="13">
        <f t="shared" si="41"/>
        <v>-1.8338640704371269E-2</v>
      </c>
      <c r="S217" s="20" t="b">
        <f t="shared" si="49"/>
        <v>1</v>
      </c>
      <c r="T217" s="13"/>
      <c r="U217" s="20"/>
      <c r="V217" s="13">
        <f t="shared" si="50"/>
        <v>-9.1147808010294141E-3</v>
      </c>
    </row>
    <row r="218" spans="1:22" x14ac:dyDescent="0.2">
      <c r="A218" s="1">
        <v>45198</v>
      </c>
      <c r="B218" s="4">
        <v>66.360000999999997</v>
      </c>
      <c r="C218" s="4">
        <v>68.730002999999996</v>
      </c>
      <c r="D218" s="4">
        <v>66.360000999999997</v>
      </c>
      <c r="E218" s="4">
        <v>68.029999000000004</v>
      </c>
      <c r="F218" s="4">
        <v>67.916695000000004</v>
      </c>
      <c r="G218" s="2">
        <v>24307500</v>
      </c>
      <c r="H218" s="4">
        <f t="shared" si="42"/>
        <v>24.307500000000001</v>
      </c>
      <c r="I218" s="10">
        <f t="shared" si="43"/>
        <v>2.8300020000000075</v>
      </c>
      <c r="J218" s="6" t="b">
        <f t="shared" si="39"/>
        <v>0</v>
      </c>
      <c r="K218" s="5">
        <f t="shared" si="44"/>
        <v>2.5165731989666588E-2</v>
      </c>
      <c r="L218" s="5">
        <f t="shared" si="45"/>
        <v>-1.0184838781397882E-2</v>
      </c>
      <c r="M218" s="4">
        <f t="shared" si="46"/>
        <v>68.291099485304173</v>
      </c>
      <c r="N218" s="4">
        <f t="shared" si="47"/>
        <v>68.43886108795239</v>
      </c>
      <c r="O218" s="5">
        <f t="shared" si="48"/>
        <v>-2.1637022066106006E-3</v>
      </c>
      <c r="P218" s="43">
        <f t="shared" si="40"/>
        <v>-2.8277454893221282E-2</v>
      </c>
      <c r="Q218" s="14"/>
      <c r="R218" s="13">
        <f t="shared" si="41"/>
        <v>6.4269504811571079E-3</v>
      </c>
      <c r="S218" s="20" t="b">
        <f t="shared" si="49"/>
        <v>0</v>
      </c>
      <c r="T218" s="13"/>
      <c r="U218" s="20"/>
      <c r="V218" s="13">
        <f t="shared" si="50"/>
        <v>-7.6408487881402453E-4</v>
      </c>
    </row>
    <row r="219" spans="1:22" x14ac:dyDescent="0.2">
      <c r="A219" s="1">
        <v>45201</v>
      </c>
      <c r="B219" s="4">
        <v>68.239998</v>
      </c>
      <c r="C219" s="4">
        <v>69.279999000000004</v>
      </c>
      <c r="D219" s="4">
        <v>67.059997999999993</v>
      </c>
      <c r="E219" s="4">
        <v>67.959998999999996</v>
      </c>
      <c r="F219" s="4">
        <v>67.846817000000001</v>
      </c>
      <c r="G219" s="2">
        <v>14880500</v>
      </c>
      <c r="H219" s="4">
        <f t="shared" si="42"/>
        <v>14.8805</v>
      </c>
      <c r="I219" s="10">
        <f t="shared" si="43"/>
        <v>-7.000000000000739E-2</v>
      </c>
      <c r="J219" s="6" t="b">
        <f t="shared" si="39"/>
        <v>1</v>
      </c>
      <c r="K219" s="5">
        <f t="shared" si="44"/>
        <v>-4.1031507650396426E-3</v>
      </c>
      <c r="L219" s="5">
        <f t="shared" si="45"/>
        <v>-1.9053118057926175E-2</v>
      </c>
      <c r="M219" s="4">
        <f t="shared" si="46"/>
        <v>68.235916071086805</v>
      </c>
      <c r="N219" s="4">
        <f t="shared" si="47"/>
        <v>68.397220906391311</v>
      </c>
      <c r="O219" s="5">
        <f t="shared" si="48"/>
        <v>-2.3639286257469126E-3</v>
      </c>
      <c r="P219" s="43">
        <f t="shared" si="40"/>
        <v>-1.7233124999183193E-2</v>
      </c>
      <c r="Q219" s="14"/>
      <c r="R219" s="13">
        <f t="shared" si="41"/>
        <v>1.5301075870740765E-2</v>
      </c>
      <c r="S219" s="20" t="b">
        <f t="shared" si="49"/>
        <v>1</v>
      </c>
      <c r="T219" s="13"/>
      <c r="U219" s="20"/>
      <c r="V219" s="13">
        <f t="shared" si="50"/>
        <v>-8.0806158684328447E-4</v>
      </c>
    </row>
    <row r="220" spans="1:22" x14ac:dyDescent="0.2">
      <c r="A220" s="1">
        <v>45202</v>
      </c>
      <c r="B220" s="4">
        <v>67.169998000000007</v>
      </c>
      <c r="C220" s="4">
        <v>69.650002000000001</v>
      </c>
      <c r="D220" s="4">
        <v>67.110000999999997</v>
      </c>
      <c r="E220" s="4">
        <v>67.830001999999993</v>
      </c>
      <c r="F220" s="4">
        <v>67.717033000000001</v>
      </c>
      <c r="G220" s="2">
        <v>12481500</v>
      </c>
      <c r="H220" s="4">
        <f t="shared" si="42"/>
        <v>12.4815</v>
      </c>
      <c r="I220" s="10">
        <f t="shared" si="43"/>
        <v>-0.12999700000000303</v>
      </c>
      <c r="J220" s="6" t="b">
        <f t="shared" si="39"/>
        <v>1</v>
      </c>
      <c r="K220" s="5">
        <f t="shared" si="44"/>
        <v>9.8258749389866958E-3</v>
      </c>
      <c r="L220" s="5">
        <f t="shared" si="45"/>
        <v>-2.6130652515989984E-2</v>
      </c>
      <c r="M220" s="4">
        <f t="shared" si="46"/>
        <v>68.168263725905675</v>
      </c>
      <c r="N220" s="4">
        <f t="shared" si="47"/>
        <v>68.347897523226848</v>
      </c>
      <c r="O220" s="5">
        <f t="shared" si="48"/>
        <v>-2.6351528923115003E-3</v>
      </c>
      <c r="P220" s="43">
        <f t="shared" si="40"/>
        <v>-1.5524272851671753E-2</v>
      </c>
      <c r="Q220" s="14"/>
      <c r="R220" s="13">
        <f t="shared" si="41"/>
        <v>2.1736482537565757E-2</v>
      </c>
      <c r="S220" s="20" t="b">
        <f t="shared" si="49"/>
        <v>1</v>
      </c>
      <c r="T220" s="13"/>
      <c r="U220" s="20"/>
      <c r="V220" s="13">
        <f t="shared" si="50"/>
        <v>-9.914477459444051E-4</v>
      </c>
    </row>
    <row r="221" spans="1:22" x14ac:dyDescent="0.2">
      <c r="A221" s="1">
        <v>45203</v>
      </c>
      <c r="B221" s="4">
        <v>68.309997999999993</v>
      </c>
      <c r="C221" s="4">
        <v>68.5</v>
      </c>
      <c r="D221" s="4">
        <v>67.120002999999997</v>
      </c>
      <c r="E221" s="4">
        <v>68.110000999999997</v>
      </c>
      <c r="F221" s="4">
        <v>67.996566999999999</v>
      </c>
      <c r="G221" s="2">
        <v>12912800</v>
      </c>
      <c r="H221" s="4">
        <f t="shared" si="42"/>
        <v>12.912800000000001</v>
      </c>
      <c r="I221" s="10">
        <f t="shared" si="43"/>
        <v>0.27999900000000366</v>
      </c>
      <c r="J221" s="6" t="b">
        <f t="shared" si="39"/>
        <v>0</v>
      </c>
      <c r="K221" s="5">
        <f t="shared" si="44"/>
        <v>-2.9277851830708038E-3</v>
      </c>
      <c r="L221" s="5">
        <f t="shared" si="45"/>
        <v>-5.6934160583942059E-3</v>
      </c>
      <c r="M221" s="4">
        <f t="shared" si="46"/>
        <v>68.158553271588062</v>
      </c>
      <c r="N221" s="4">
        <f t="shared" si="47"/>
        <v>68.327210869033209</v>
      </c>
      <c r="O221" s="5">
        <f t="shared" si="48"/>
        <v>-2.4744891044430695E-3</v>
      </c>
      <c r="P221" s="43">
        <f t="shared" si="40"/>
        <v>-1.5237269891128766E-2</v>
      </c>
      <c r="Q221" s="14"/>
      <c r="R221" s="13">
        <f t="shared" si="41"/>
        <v>5.0095947173554598E-3</v>
      </c>
      <c r="S221" s="20" t="b">
        <f t="shared" si="49"/>
        <v>0</v>
      </c>
      <c r="T221" s="13"/>
      <c r="U221" s="20"/>
      <c r="V221" s="13">
        <f t="shared" si="50"/>
        <v>-1.4244831519630961E-4</v>
      </c>
    </row>
    <row r="222" spans="1:22" x14ac:dyDescent="0.2">
      <c r="A222" s="1">
        <v>45204</v>
      </c>
      <c r="B222" s="4">
        <v>68.610000999999997</v>
      </c>
      <c r="C222" s="4">
        <v>69.540001000000004</v>
      </c>
      <c r="D222" s="4">
        <v>68.339995999999999</v>
      </c>
      <c r="E222" s="4">
        <v>69.050003000000004</v>
      </c>
      <c r="F222" s="4">
        <v>68.935005000000004</v>
      </c>
      <c r="G222" s="2">
        <v>14045000</v>
      </c>
      <c r="H222" s="4">
        <f t="shared" si="42"/>
        <v>14.045</v>
      </c>
      <c r="I222" s="10">
        <f t="shared" si="43"/>
        <v>0.94000200000000689</v>
      </c>
      <c r="J222" s="6" t="b">
        <f t="shared" si="39"/>
        <v>0</v>
      </c>
      <c r="K222" s="5">
        <f t="shared" si="44"/>
        <v>6.4130883775968305E-3</v>
      </c>
      <c r="L222" s="5">
        <f t="shared" si="45"/>
        <v>-7.0462754235508266E-3</v>
      </c>
      <c r="M222" s="4">
        <f t="shared" si="46"/>
        <v>68.307128226323385</v>
      </c>
      <c r="N222" s="4">
        <f t="shared" si="47"/>
        <v>68.390062358682499</v>
      </c>
      <c r="O222" s="5">
        <f t="shared" si="48"/>
        <v>-1.2141358378341773E-3</v>
      </c>
      <c r="P222" s="43">
        <f t="shared" si="40"/>
        <v>4.8117633591200626E-4</v>
      </c>
      <c r="Q222" s="14"/>
      <c r="R222" s="13">
        <f t="shared" si="41"/>
        <v>1.804896217553922E-2</v>
      </c>
      <c r="S222" s="20" t="b">
        <f t="shared" si="49"/>
        <v>0</v>
      </c>
      <c r="T222" s="13"/>
      <c r="U222" s="20"/>
      <c r="V222" s="13">
        <f t="shared" si="50"/>
        <v>2.1798431393240448E-3</v>
      </c>
    </row>
    <row r="223" spans="1:22" x14ac:dyDescent="0.2">
      <c r="A223" s="1">
        <v>45205</v>
      </c>
      <c r="B223" s="4">
        <v>68.709998999999996</v>
      </c>
      <c r="C223" s="4">
        <v>70.330001999999993</v>
      </c>
      <c r="D223" s="4">
        <v>68</v>
      </c>
      <c r="E223" s="4">
        <v>69.959998999999996</v>
      </c>
      <c r="F223" s="4">
        <v>69.959998999999996</v>
      </c>
      <c r="G223" s="2">
        <v>15105100</v>
      </c>
      <c r="H223" s="4">
        <f t="shared" si="42"/>
        <v>15.1051</v>
      </c>
      <c r="I223" s="10">
        <f t="shared" si="43"/>
        <v>0.90999599999999248</v>
      </c>
      <c r="J223" s="6" t="b">
        <f t="shared" si="39"/>
        <v>0</v>
      </c>
      <c r="K223" s="5">
        <f t="shared" si="44"/>
        <v>1.8192403117339589E-2</v>
      </c>
      <c r="L223" s="5">
        <f t="shared" si="45"/>
        <v>-5.2609553459133556E-3</v>
      </c>
      <c r="M223" s="4">
        <f t="shared" si="46"/>
        <v>68.582606688602823</v>
      </c>
      <c r="N223" s="4">
        <f t="shared" si="47"/>
        <v>68.526578588362284</v>
      </c>
      <c r="O223" s="5">
        <f t="shared" si="48"/>
        <v>8.1694328847739463E-4</v>
      </c>
      <c r="P223" s="43">
        <f t="shared" si="40"/>
        <v>-8.494962742494323E-3</v>
      </c>
      <c r="Q223" s="14"/>
      <c r="R223" s="13">
        <f t="shared" si="41"/>
        <v>2.5478694901918265E-2</v>
      </c>
      <c r="S223" s="20" t="b">
        <f t="shared" si="49"/>
        <v>0</v>
      </c>
      <c r="T223" s="13"/>
      <c r="U223" s="20"/>
      <c r="V223" s="13">
        <f t="shared" si="50"/>
        <v>4.0329387200511366E-3</v>
      </c>
    </row>
    <row r="224" spans="1:22" x14ac:dyDescent="0.2">
      <c r="A224" s="1">
        <v>45208</v>
      </c>
      <c r="B224" s="4">
        <v>69.610000999999997</v>
      </c>
      <c r="C224" s="4">
        <v>69.949996999999996</v>
      </c>
      <c r="D224" s="4">
        <v>68.580001999999993</v>
      </c>
      <c r="E224" s="4">
        <v>69.480002999999996</v>
      </c>
      <c r="F224" s="4">
        <v>69.480002999999996</v>
      </c>
      <c r="G224" s="2">
        <v>8588700</v>
      </c>
      <c r="H224" s="4">
        <f t="shared" si="42"/>
        <v>8.5886999999999993</v>
      </c>
      <c r="I224" s="10">
        <f t="shared" si="43"/>
        <v>-0.47999599999999987</v>
      </c>
      <c r="J224" s="6" t="b">
        <f t="shared" si="39"/>
        <v>0</v>
      </c>
      <c r="K224" s="5">
        <f t="shared" si="44"/>
        <v>-1.8675190077931548E-3</v>
      </c>
      <c r="L224" s="5">
        <f t="shared" si="45"/>
        <v>-6.7189995733666699E-3</v>
      </c>
      <c r="M224" s="4">
        <f t="shared" si="46"/>
        <v>68.732172740502349</v>
      </c>
      <c r="N224" s="4">
        <f t="shared" si="47"/>
        <v>68.60948505893947</v>
      </c>
      <c r="O224" s="5">
        <f t="shared" si="48"/>
        <v>1.7850109587847027E-3</v>
      </c>
      <c r="P224" s="43">
        <f t="shared" si="40"/>
        <v>-2.2139666830681376E-3</v>
      </c>
      <c r="Q224" s="14"/>
      <c r="R224" s="13">
        <f t="shared" si="41"/>
        <v>1.771840189157893E-2</v>
      </c>
      <c r="S224" s="20" t="b">
        <f t="shared" si="49"/>
        <v>1</v>
      </c>
      <c r="T224" s="13"/>
      <c r="U224" s="20"/>
      <c r="V224" s="13">
        <f t="shared" si="50"/>
        <v>2.1808160861926189E-3</v>
      </c>
    </row>
    <row r="225" spans="1:22" x14ac:dyDescent="0.2">
      <c r="A225" s="1">
        <v>45209</v>
      </c>
      <c r="B225" s="4">
        <v>69.489998</v>
      </c>
      <c r="C225" s="4">
        <v>70.110000999999997</v>
      </c>
      <c r="D225" s="4">
        <v>68.889999000000003</v>
      </c>
      <c r="E225" s="4">
        <v>69.069999999999993</v>
      </c>
      <c r="F225" s="4">
        <v>69.069999999999993</v>
      </c>
      <c r="G225" s="2">
        <v>9007600</v>
      </c>
      <c r="H225" s="4">
        <f t="shared" si="42"/>
        <v>9.0076000000000001</v>
      </c>
      <c r="I225" s="10">
        <f t="shared" si="43"/>
        <v>-0.41000300000000323</v>
      </c>
      <c r="J225" s="6" t="b">
        <f t="shared" si="39"/>
        <v>1</v>
      </c>
      <c r="K225" s="5">
        <f t="shared" si="44"/>
        <v>-6.0440065057996801E-3</v>
      </c>
      <c r="L225" s="5">
        <f t="shared" si="45"/>
        <v>-1.4833846600572773E-2</v>
      </c>
      <c r="M225" s="4">
        <f t="shared" si="46"/>
        <v>68.788477283751959</v>
      </c>
      <c r="N225" s="4">
        <f t="shared" si="47"/>
        <v>68.649529836423</v>
      </c>
      <c r="O225" s="5">
        <f t="shared" si="48"/>
        <v>2.0199232897074081E-3</v>
      </c>
      <c r="P225" s="43">
        <f t="shared" si="40"/>
        <v>1.475853518740757E-3</v>
      </c>
      <c r="Q225" s="14"/>
      <c r="R225" s="13">
        <f t="shared" si="41"/>
        <v>1.9211411103007298E-2</v>
      </c>
      <c r="S225" s="20" t="b">
        <f t="shared" si="49"/>
        <v>1</v>
      </c>
      <c r="T225" s="13"/>
      <c r="U225" s="20"/>
      <c r="V225" s="13">
        <f t="shared" si="50"/>
        <v>8.1918759446448618E-4</v>
      </c>
    </row>
    <row r="226" spans="1:22" x14ac:dyDescent="0.2">
      <c r="A226" s="1">
        <v>45210</v>
      </c>
      <c r="B226" s="4">
        <v>69.720000999999996</v>
      </c>
      <c r="C226" s="4">
        <v>70.269997000000004</v>
      </c>
      <c r="D226" s="4">
        <v>68.930000000000007</v>
      </c>
      <c r="E226" s="4">
        <v>70.209998999999996</v>
      </c>
      <c r="F226" s="4">
        <v>70.209998999999996</v>
      </c>
      <c r="G226" s="2">
        <v>11165300</v>
      </c>
      <c r="H226" s="4">
        <f t="shared" si="42"/>
        <v>11.1653</v>
      </c>
      <c r="I226" s="10">
        <f t="shared" si="43"/>
        <v>1.1399990000000031</v>
      </c>
      <c r="J226" s="6" t="b">
        <f t="shared" si="39"/>
        <v>0</v>
      </c>
      <c r="K226" s="5">
        <f t="shared" si="44"/>
        <v>7.0280836628215191E-3</v>
      </c>
      <c r="L226" s="5">
        <f t="shared" si="45"/>
        <v>-8.5382101268635777E-4</v>
      </c>
      <c r="M226" s="4">
        <f t="shared" si="46"/>
        <v>69.025397569793299</v>
      </c>
      <c r="N226" s="4">
        <f t="shared" si="47"/>
        <v>68.785222807168822</v>
      </c>
      <c r="O226" s="5">
        <f t="shared" si="48"/>
        <v>3.4795129195978962E-3</v>
      </c>
      <c r="P226" s="43">
        <f t="shared" si="40"/>
        <v>-1.382064763869458E-3</v>
      </c>
      <c r="Q226" s="14"/>
      <c r="R226" s="13">
        <f t="shared" si="41"/>
        <v>1.803103602479449E-2</v>
      </c>
      <c r="S226" s="20" t="b">
        <f t="shared" si="49"/>
        <v>0</v>
      </c>
      <c r="T226" s="13"/>
      <c r="U226" s="20"/>
      <c r="V226" s="13">
        <f t="shared" si="50"/>
        <v>3.4441856455703344E-3</v>
      </c>
    </row>
    <row r="227" spans="1:22" x14ac:dyDescent="0.2">
      <c r="A227" s="1">
        <v>45211</v>
      </c>
      <c r="B227" s="4">
        <v>70.389999000000003</v>
      </c>
      <c r="C227" s="4">
        <v>70.720000999999996</v>
      </c>
      <c r="D227" s="4">
        <v>69.300003000000004</v>
      </c>
      <c r="E227" s="4">
        <v>69.75</v>
      </c>
      <c r="F227" s="4">
        <v>69.75</v>
      </c>
      <c r="G227" s="2">
        <v>11408700</v>
      </c>
      <c r="H227" s="4">
        <f t="shared" si="42"/>
        <v>11.4087</v>
      </c>
      <c r="I227" s="10">
        <f t="shared" si="43"/>
        <v>-0.45999899999999627</v>
      </c>
      <c r="J227" s="6" t="b">
        <f t="shared" si="39"/>
        <v>1</v>
      </c>
      <c r="K227" s="5">
        <f t="shared" si="44"/>
        <v>-9.0921865192810005E-3</v>
      </c>
      <c r="L227" s="5">
        <f t="shared" si="45"/>
        <v>-1.3716077294738675E-2</v>
      </c>
      <c r="M227" s="4">
        <f t="shared" si="46"/>
        <v>69.146164641494408</v>
      </c>
      <c r="N227" s="4">
        <f t="shared" si="47"/>
        <v>68.869116476110662</v>
      </c>
      <c r="O227" s="5">
        <f t="shared" si="48"/>
        <v>4.0067032903440408E-3</v>
      </c>
      <c r="P227" s="43">
        <f t="shared" si="40"/>
        <v>2.2248285107816005E-3</v>
      </c>
      <c r="Q227" s="14"/>
      <c r="R227" s="13">
        <f t="shared" si="41"/>
        <v>2.2761007304823576E-2</v>
      </c>
      <c r="S227" s="20" t="b">
        <f t="shared" si="49"/>
        <v>1</v>
      </c>
      <c r="T227" s="13"/>
      <c r="U227" s="20"/>
      <c r="V227" s="13">
        <f t="shared" si="50"/>
        <v>1.7496034206684458E-3</v>
      </c>
    </row>
    <row r="228" spans="1:22" x14ac:dyDescent="0.2">
      <c r="A228" s="1">
        <v>45212</v>
      </c>
      <c r="B228" s="4">
        <v>69.870002999999997</v>
      </c>
      <c r="C228" s="4">
        <v>70.059997999999993</v>
      </c>
      <c r="D228" s="4">
        <v>69.089995999999999</v>
      </c>
      <c r="E228" s="4">
        <v>69.209998999999996</v>
      </c>
      <c r="F228" s="4">
        <v>69.209998999999996</v>
      </c>
      <c r="G228" s="2">
        <v>10287900</v>
      </c>
      <c r="H228" s="4">
        <f t="shared" si="42"/>
        <v>10.2879</v>
      </c>
      <c r="I228" s="10">
        <f t="shared" si="43"/>
        <v>-0.54000100000000373</v>
      </c>
      <c r="J228" s="6" t="b">
        <f t="shared" si="39"/>
        <v>1</v>
      </c>
      <c r="K228" s="5">
        <f t="shared" si="44"/>
        <v>-9.4461710556961159E-3</v>
      </c>
      <c r="L228" s="5">
        <f t="shared" si="45"/>
        <v>-1.2132443966098841E-2</v>
      </c>
      <c r="M228" s="4">
        <f t="shared" si="46"/>
        <v>69.156803701245337</v>
      </c>
      <c r="N228" s="4">
        <f t="shared" si="47"/>
        <v>68.898758434709734</v>
      </c>
      <c r="O228" s="5">
        <f t="shared" si="48"/>
        <v>3.731307011387467E-3</v>
      </c>
      <c r="P228" s="43">
        <f t="shared" si="40"/>
        <v>-9.6603222922136067E-4</v>
      </c>
      <c r="Q228" s="14"/>
      <c r="R228" s="13">
        <f t="shared" si="41"/>
        <v>1.3060093156653385E-2</v>
      </c>
      <c r="S228" s="20" t="b">
        <f t="shared" si="49"/>
        <v>1</v>
      </c>
      <c r="T228" s="13"/>
      <c r="U228" s="20"/>
      <c r="V228" s="13">
        <f t="shared" si="50"/>
        <v>1.5386333871285276E-4</v>
      </c>
    </row>
    <row r="229" spans="1:22" x14ac:dyDescent="0.2">
      <c r="A229" s="1">
        <v>45215</v>
      </c>
      <c r="B229" s="4">
        <v>69.010002</v>
      </c>
      <c r="C229" s="4">
        <v>70.029999000000004</v>
      </c>
      <c r="D229" s="4">
        <v>68.139999000000003</v>
      </c>
      <c r="E229" s="4">
        <v>69.080001999999993</v>
      </c>
      <c r="F229" s="4">
        <v>69.080001999999993</v>
      </c>
      <c r="G229" s="2">
        <v>11294100</v>
      </c>
      <c r="H229" s="4">
        <f t="shared" si="42"/>
        <v>11.2941</v>
      </c>
      <c r="I229" s="10">
        <f t="shared" si="43"/>
        <v>-0.12999700000000303</v>
      </c>
      <c r="J229" s="6" t="b">
        <f t="shared" si="39"/>
        <v>1</v>
      </c>
      <c r="K229" s="5">
        <f t="shared" si="44"/>
        <v>1.0143457175960258E-3</v>
      </c>
      <c r="L229" s="5">
        <f t="shared" si="45"/>
        <v>-1.356557209146912E-2</v>
      </c>
      <c r="M229" s="4">
        <f t="shared" si="46"/>
        <v>69.144003417704454</v>
      </c>
      <c r="N229" s="4">
        <f t="shared" si="47"/>
        <v>68.914518744734977</v>
      </c>
      <c r="O229" s="5">
        <f t="shared" si="48"/>
        <v>3.3189381815678445E-3</v>
      </c>
      <c r="P229" s="43">
        <f t="shared" si="40"/>
        <v>-1.4520484323697309E-2</v>
      </c>
      <c r="Q229" s="14"/>
      <c r="R229" s="13">
        <f t="shared" si="41"/>
        <v>1.2813773263072138E-2</v>
      </c>
      <c r="S229" s="20" t="b">
        <f t="shared" si="49"/>
        <v>1</v>
      </c>
      <c r="T229" s="13"/>
      <c r="U229" s="20"/>
      <c r="V229" s="13">
        <f t="shared" si="50"/>
        <v>-1.8509073375022223E-4</v>
      </c>
    </row>
    <row r="230" spans="1:22" x14ac:dyDescent="0.2">
      <c r="A230" s="1">
        <v>45216</v>
      </c>
      <c r="B230" s="4">
        <v>68.069999999999993</v>
      </c>
      <c r="C230" s="4">
        <v>69.629997000000003</v>
      </c>
      <c r="D230" s="4">
        <v>67.620002999999997</v>
      </c>
      <c r="E230" s="4">
        <v>69</v>
      </c>
      <c r="F230" s="4">
        <v>69</v>
      </c>
      <c r="G230" s="2">
        <v>11843000</v>
      </c>
      <c r="H230" s="4">
        <f t="shared" si="42"/>
        <v>11.843</v>
      </c>
      <c r="I230" s="10">
        <f t="shared" si="43"/>
        <v>-8.0001999999993245E-2</v>
      </c>
      <c r="J230" s="6" t="b">
        <f t="shared" si="39"/>
        <v>0</v>
      </c>
      <c r="K230" s="5">
        <f t="shared" si="44"/>
        <v>1.3662406346408211E-2</v>
      </c>
      <c r="L230" s="5">
        <f t="shared" si="45"/>
        <v>-9.0477815186463823E-3</v>
      </c>
      <c r="M230" s="4">
        <f t="shared" si="46"/>
        <v>69.12000284808704</v>
      </c>
      <c r="N230" s="4">
        <f t="shared" si="47"/>
        <v>68.921951897366725</v>
      </c>
      <c r="O230" s="5">
        <f t="shared" si="48"/>
        <v>2.865320349531734E-3</v>
      </c>
      <c r="P230" s="43">
        <f t="shared" si="40"/>
        <v>-2.1701385796869321E-2</v>
      </c>
      <c r="Q230" s="14"/>
      <c r="R230" s="13">
        <f t="shared" si="41"/>
        <v>7.3783873104553482E-3</v>
      </c>
      <c r="S230" s="20" t="b">
        <f t="shared" si="49"/>
        <v>1</v>
      </c>
      <c r="T230" s="13"/>
      <c r="U230" s="20"/>
      <c r="V230" s="13">
        <f t="shared" si="50"/>
        <v>-3.4710992177332202E-4</v>
      </c>
    </row>
    <row r="231" spans="1:22" x14ac:dyDescent="0.2">
      <c r="A231" s="1">
        <v>45217</v>
      </c>
      <c r="B231" s="4">
        <v>68.010002</v>
      </c>
      <c r="C231" s="4">
        <v>69.550003000000004</v>
      </c>
      <c r="D231" s="4">
        <v>67.980002999999996</v>
      </c>
      <c r="E231" s="4">
        <v>69.139999000000003</v>
      </c>
      <c r="F231" s="4">
        <v>69.139999000000003</v>
      </c>
      <c r="G231" s="2">
        <v>11201000</v>
      </c>
      <c r="H231" s="4">
        <f t="shared" si="42"/>
        <v>11.201000000000001</v>
      </c>
      <c r="I231" s="10">
        <f t="shared" si="43"/>
        <v>0.13999900000000309</v>
      </c>
      <c r="J231" s="6" t="b">
        <f t="shared" si="39"/>
        <v>0</v>
      </c>
      <c r="K231" s="5">
        <f t="shared" si="44"/>
        <v>1.6615159046753196E-2</v>
      </c>
      <c r="L231" s="5">
        <f t="shared" si="45"/>
        <v>-5.8950967981985661E-3</v>
      </c>
      <c r="M231" s="4">
        <f t="shared" si="46"/>
        <v>69.123335540072532</v>
      </c>
      <c r="N231" s="4">
        <f t="shared" si="47"/>
        <v>68.940912514987005</v>
      </c>
      <c r="O231" s="5">
        <f t="shared" si="48"/>
        <v>2.6390946510353418E-3</v>
      </c>
      <c r="P231" s="43">
        <f t="shared" si="40"/>
        <v>-1.6540471190220798E-2</v>
      </c>
      <c r="Q231" s="14"/>
      <c r="R231" s="13">
        <f t="shared" si="41"/>
        <v>6.1725531124018516E-3</v>
      </c>
      <c r="S231" s="20" t="b">
        <f t="shared" si="49"/>
        <v>0</v>
      </c>
      <c r="T231" s="13"/>
      <c r="U231" s="20"/>
      <c r="V231" s="13">
        <f t="shared" si="50"/>
        <v>4.8216027895949372E-5</v>
      </c>
    </row>
    <row r="232" spans="1:22" x14ac:dyDescent="0.2">
      <c r="A232" s="1">
        <v>45218</v>
      </c>
      <c r="B232" s="4">
        <v>69.680000000000007</v>
      </c>
      <c r="C232" s="4">
        <v>69.779999000000004</v>
      </c>
      <c r="D232" s="4">
        <v>67.180000000000007</v>
      </c>
      <c r="E232" s="4">
        <v>67.529999000000004</v>
      </c>
      <c r="F232" s="4">
        <v>67.529999000000004</v>
      </c>
      <c r="G232" s="2">
        <v>18111000</v>
      </c>
      <c r="H232" s="4">
        <f t="shared" si="42"/>
        <v>18.111000000000001</v>
      </c>
      <c r="I232" s="10">
        <f t="shared" si="43"/>
        <v>-1.6099999999999994</v>
      </c>
      <c r="J232" s="6" t="b">
        <f t="shared" si="39"/>
        <v>1</v>
      </c>
      <c r="K232" s="5">
        <f t="shared" si="44"/>
        <v>-3.0855353042479952E-2</v>
      </c>
      <c r="L232" s="5">
        <f t="shared" si="45"/>
        <v>-3.2244196506795594E-2</v>
      </c>
      <c r="M232" s="4">
        <f t="shared" si="46"/>
        <v>68.857779450060448</v>
      </c>
      <c r="N232" s="4">
        <f t="shared" si="47"/>
        <v>68.818224383249003</v>
      </c>
      <c r="O232" s="5">
        <f t="shared" si="48"/>
        <v>5.7444586693552676E-4</v>
      </c>
      <c r="P232" s="43">
        <f t="shared" si="40"/>
        <v>-2.436586633289942E-2</v>
      </c>
      <c r="Q232" s="14"/>
      <c r="R232" s="13">
        <f t="shared" si="41"/>
        <v>1.3393106157429911E-2</v>
      </c>
      <c r="S232" s="20" t="b">
        <f t="shared" si="49"/>
        <v>1</v>
      </c>
      <c r="T232" s="13"/>
      <c r="U232" s="20"/>
      <c r="V232" s="13">
        <f t="shared" si="50"/>
        <v>-3.8417719274865393E-3</v>
      </c>
    </row>
    <row r="233" spans="1:22" x14ac:dyDescent="0.2">
      <c r="A233" s="1">
        <v>45219</v>
      </c>
      <c r="B233" s="4">
        <v>67.559997999999993</v>
      </c>
      <c r="C233" s="4">
        <v>68.519997000000004</v>
      </c>
      <c r="D233" s="4">
        <v>67.139999000000003</v>
      </c>
      <c r="E233" s="4">
        <v>67.220000999999996</v>
      </c>
      <c r="F233" s="4">
        <v>67.220000999999996</v>
      </c>
      <c r="G233" s="2">
        <v>11501700</v>
      </c>
      <c r="H233" s="4">
        <f t="shared" si="42"/>
        <v>11.5017</v>
      </c>
      <c r="I233" s="10">
        <f t="shared" si="43"/>
        <v>-0.30999800000000732</v>
      </c>
      <c r="J233" s="6" t="b">
        <f t="shared" si="39"/>
        <v>1</v>
      </c>
      <c r="K233" s="5">
        <f t="shared" si="44"/>
        <v>-5.0325193911343342E-3</v>
      </c>
      <c r="L233" s="5">
        <f t="shared" si="45"/>
        <v>-1.8972505208953924E-2</v>
      </c>
      <c r="M233" s="4">
        <f t="shared" si="46"/>
        <v>68.584816375050366</v>
      </c>
      <c r="N233" s="4">
        <f t="shared" si="47"/>
        <v>68.679248436879519</v>
      </c>
      <c r="O233" s="5">
        <f t="shared" si="48"/>
        <v>-1.3768654174527329E-3</v>
      </c>
      <c r="P233" s="43">
        <f t="shared" si="40"/>
        <v>-2.106614045810809E-2</v>
      </c>
      <c r="Q233" s="14"/>
      <c r="R233" s="13">
        <f t="shared" si="41"/>
        <v>-9.4509803300927306E-4</v>
      </c>
      <c r="S233" s="20" t="b">
        <f t="shared" si="49"/>
        <v>1</v>
      </c>
      <c r="T233" s="13"/>
      <c r="U233" s="20"/>
      <c r="V233" s="13">
        <f t="shared" si="50"/>
        <v>-3.9641573862841551E-3</v>
      </c>
    </row>
    <row r="234" spans="1:22" x14ac:dyDescent="0.2">
      <c r="A234" s="1">
        <v>45222</v>
      </c>
      <c r="B234" s="4">
        <v>66.819999999999993</v>
      </c>
      <c r="C234" s="4">
        <v>68.160004000000001</v>
      </c>
      <c r="D234" s="4">
        <v>66.230002999999996</v>
      </c>
      <c r="E234" s="4">
        <v>66.879997000000003</v>
      </c>
      <c r="F234" s="4">
        <v>66.879997000000003</v>
      </c>
      <c r="G234" s="2">
        <v>9762000</v>
      </c>
      <c r="H234" s="4">
        <f t="shared" si="42"/>
        <v>9.7620000000000005</v>
      </c>
      <c r="I234" s="10">
        <f t="shared" si="43"/>
        <v>-0.34000399999999331</v>
      </c>
      <c r="J234" s="6" t="b">
        <f t="shared" si="39"/>
        <v>1</v>
      </c>
      <c r="K234" s="5">
        <f t="shared" si="44"/>
        <v>8.9788985333747167E-4</v>
      </c>
      <c r="L234" s="5">
        <f t="shared" si="45"/>
        <v>-1.877944432045511E-2</v>
      </c>
      <c r="M234" s="4">
        <f t="shared" si="46"/>
        <v>68.300679812541972</v>
      </c>
      <c r="N234" s="4">
        <f t="shared" si="47"/>
        <v>68.522791790194347</v>
      </c>
      <c r="O234" s="5">
        <f t="shared" si="48"/>
        <v>-3.2519731613504209E-3</v>
      </c>
      <c r="P234" s="43">
        <f t="shared" si="40"/>
        <v>-3.0317074708848504E-2</v>
      </c>
      <c r="Q234" s="14"/>
      <c r="R234" s="13">
        <f t="shared" si="41"/>
        <v>-2.0596546466019102E-3</v>
      </c>
      <c r="S234" s="20" t="b">
        <f t="shared" si="49"/>
        <v>1</v>
      </c>
      <c r="T234" s="13"/>
      <c r="U234" s="20"/>
      <c r="V234" s="13">
        <f t="shared" si="50"/>
        <v>-4.1428493582984409E-3</v>
      </c>
    </row>
    <row r="235" spans="1:22" x14ac:dyDescent="0.2">
      <c r="A235" s="1">
        <v>45223</v>
      </c>
      <c r="B235" s="4">
        <v>67.290001000000004</v>
      </c>
      <c r="C235" s="4">
        <v>68.349997999999999</v>
      </c>
      <c r="D235" s="4">
        <v>67.129997000000003</v>
      </c>
      <c r="E235" s="4">
        <v>68.069999999999993</v>
      </c>
      <c r="F235" s="4">
        <v>68.069999999999993</v>
      </c>
      <c r="G235" s="2">
        <v>8450700</v>
      </c>
      <c r="H235" s="4">
        <f t="shared" si="42"/>
        <v>8.4506999999999994</v>
      </c>
      <c r="I235" s="10">
        <f t="shared" si="43"/>
        <v>1.1900029999999902</v>
      </c>
      <c r="J235" s="6" t="b">
        <f t="shared" si="39"/>
        <v>0</v>
      </c>
      <c r="K235" s="5">
        <f t="shared" si="44"/>
        <v>1.1591603334944064E-2</v>
      </c>
      <c r="L235" s="5">
        <f t="shared" si="45"/>
        <v>-4.0965326729052167E-3</v>
      </c>
      <c r="M235" s="4">
        <f t="shared" si="46"/>
        <v>68.262233177118304</v>
      </c>
      <c r="N235" s="4">
        <f t="shared" si="47"/>
        <v>68.483418591047013</v>
      </c>
      <c r="O235" s="5">
        <f t="shared" si="48"/>
        <v>-3.240231144428049E-3</v>
      </c>
      <c r="P235" s="43">
        <f t="shared" si="40"/>
        <v>-1.6586568068766756E-2</v>
      </c>
      <c r="Q235" s="14"/>
      <c r="R235" s="13">
        <f t="shared" si="41"/>
        <v>1.2857010208554706E-3</v>
      </c>
      <c r="S235" s="20" t="b">
        <f t="shared" si="49"/>
        <v>0</v>
      </c>
      <c r="T235" s="13"/>
      <c r="U235" s="20"/>
      <c r="V235" s="13">
        <f t="shared" si="50"/>
        <v>-5.6290267577407006E-4</v>
      </c>
    </row>
    <row r="236" spans="1:22" x14ac:dyDescent="0.2">
      <c r="A236" s="1">
        <v>45224</v>
      </c>
      <c r="B236" s="4">
        <v>68.489998</v>
      </c>
      <c r="C236" s="4">
        <v>69.199996999999996</v>
      </c>
      <c r="D236" s="4">
        <v>65.900002000000001</v>
      </c>
      <c r="E236" s="4">
        <v>66.5</v>
      </c>
      <c r="F236" s="4">
        <v>66.5</v>
      </c>
      <c r="G236" s="2">
        <v>11924300</v>
      </c>
      <c r="H236" s="4">
        <f t="shared" si="42"/>
        <v>11.924300000000001</v>
      </c>
      <c r="I236" s="10">
        <f t="shared" si="43"/>
        <v>-1.5699999999999932</v>
      </c>
      <c r="J236" s="6" t="b">
        <f t="shared" si="39"/>
        <v>1</v>
      </c>
      <c r="K236" s="5">
        <f t="shared" si="44"/>
        <v>-2.9055308192591858E-2</v>
      </c>
      <c r="L236" s="5">
        <f t="shared" si="45"/>
        <v>-3.9017299379362637E-2</v>
      </c>
      <c r="M236" s="4">
        <f t="shared" si="46"/>
        <v>67.968527647598592</v>
      </c>
      <c r="N236" s="4">
        <f t="shared" si="47"/>
        <v>68.310947409216837</v>
      </c>
      <c r="O236" s="5">
        <f t="shared" si="48"/>
        <v>-5.0379164220477786E-3</v>
      </c>
      <c r="P236" s="43">
        <f t="shared" si="40"/>
        <v>-3.0433580352415862E-2</v>
      </c>
      <c r="Q236" s="14"/>
      <c r="R236" s="13">
        <f t="shared" si="41"/>
        <v>1.8118229054280743E-2</v>
      </c>
      <c r="S236" s="20" t="b">
        <f t="shared" si="49"/>
        <v>1</v>
      </c>
      <c r="T236" s="13"/>
      <c r="U236" s="20"/>
      <c r="V236" s="13">
        <f t="shared" si="50"/>
        <v>-4.3026065197375287E-3</v>
      </c>
    </row>
    <row r="237" spans="1:22" x14ac:dyDescent="0.2">
      <c r="A237" s="1">
        <v>45225</v>
      </c>
      <c r="B237" s="4">
        <v>66.449996999999996</v>
      </c>
      <c r="C237" s="4">
        <v>67.440002000000007</v>
      </c>
      <c r="D237" s="4">
        <v>63.880001</v>
      </c>
      <c r="E237" s="4">
        <v>64.529999000000004</v>
      </c>
      <c r="F237" s="4">
        <v>64.529999000000004</v>
      </c>
      <c r="G237" s="2">
        <v>16697900</v>
      </c>
      <c r="H237" s="4">
        <f t="shared" si="42"/>
        <v>16.697900000000001</v>
      </c>
      <c r="I237" s="10">
        <f t="shared" si="43"/>
        <v>-1.9700009999999963</v>
      </c>
      <c r="J237" s="6" t="b">
        <f t="shared" si="39"/>
        <v>1</v>
      </c>
      <c r="K237" s="5">
        <f t="shared" si="44"/>
        <v>-2.8893876398519515E-2</v>
      </c>
      <c r="L237" s="5">
        <f t="shared" si="45"/>
        <v>-4.3149509396515184E-2</v>
      </c>
      <c r="M237" s="4">
        <f t="shared" si="46"/>
        <v>67.395439539665489</v>
      </c>
      <c r="N237" s="4">
        <f t="shared" si="47"/>
        <v>67.982169286676239</v>
      </c>
      <c r="O237" s="5">
        <f t="shared" si="48"/>
        <v>-8.7057781805166684E-3</v>
      </c>
      <c r="P237" s="43">
        <f t="shared" si="40"/>
        <v>-5.2161371209642197E-2</v>
      </c>
      <c r="Q237" s="14"/>
      <c r="R237" s="13">
        <f t="shared" si="41"/>
        <v>6.6120883903859516E-4</v>
      </c>
      <c r="S237" s="20" t="b">
        <f t="shared" si="49"/>
        <v>1</v>
      </c>
      <c r="T237" s="13"/>
      <c r="U237" s="20"/>
      <c r="V237" s="13">
        <f t="shared" si="50"/>
        <v>-8.4316687115018087E-3</v>
      </c>
    </row>
    <row r="238" spans="1:22" x14ac:dyDescent="0.2">
      <c r="A238" s="1">
        <v>45226</v>
      </c>
      <c r="B238" s="4">
        <v>64.919998000000007</v>
      </c>
      <c r="C238" s="4">
        <v>66.269997000000004</v>
      </c>
      <c r="D238" s="4">
        <v>64.879997000000003</v>
      </c>
      <c r="E238" s="4">
        <v>65.650002000000001</v>
      </c>
      <c r="F238" s="4">
        <v>65.650002000000001</v>
      </c>
      <c r="G238" s="2">
        <v>9980300</v>
      </c>
      <c r="H238" s="4">
        <f t="shared" si="42"/>
        <v>9.9802999999999997</v>
      </c>
      <c r="I238" s="10">
        <f t="shared" si="43"/>
        <v>1.120002999999997</v>
      </c>
      <c r="J238" s="6" t="b">
        <f t="shared" si="39"/>
        <v>0</v>
      </c>
      <c r="K238" s="5">
        <f t="shared" si="44"/>
        <v>1.1244670709940469E-2</v>
      </c>
      <c r="L238" s="5">
        <f t="shared" si="45"/>
        <v>-9.3555911885736601E-3</v>
      </c>
      <c r="M238" s="4">
        <f t="shared" si="46"/>
        <v>67.104533283054579</v>
      </c>
      <c r="N238" s="4">
        <f t="shared" si="47"/>
        <v>67.779372131313082</v>
      </c>
      <c r="O238" s="5">
        <f t="shared" si="48"/>
        <v>-1.0056531433009981E-2</v>
      </c>
      <c r="P238" s="43">
        <f t="shared" si="40"/>
        <v>-3.3150313014937871E-2</v>
      </c>
      <c r="Q238" s="14"/>
      <c r="R238" s="13">
        <f t="shared" si="41"/>
        <v>-1.2436362228083846E-2</v>
      </c>
      <c r="S238" s="20" t="b">
        <f t="shared" si="49"/>
        <v>0</v>
      </c>
      <c r="T238" s="13"/>
      <c r="U238" s="20"/>
      <c r="V238" s="13">
        <f t="shared" si="50"/>
        <v>-4.3164086264278687E-3</v>
      </c>
    </row>
    <row r="239" spans="1:22" x14ac:dyDescent="0.2">
      <c r="A239" s="1">
        <v>45229</v>
      </c>
      <c r="B239" s="4">
        <v>66.360000999999997</v>
      </c>
      <c r="C239" s="4">
        <v>67.550003000000004</v>
      </c>
      <c r="D239" s="4">
        <v>65.169998000000007</v>
      </c>
      <c r="E239" s="4">
        <v>66.069999999999993</v>
      </c>
      <c r="F239" s="4">
        <v>66.069999999999993</v>
      </c>
      <c r="G239" s="2">
        <v>10667700</v>
      </c>
      <c r="H239" s="4">
        <f t="shared" si="42"/>
        <v>10.6677</v>
      </c>
      <c r="I239" s="10">
        <f t="shared" si="43"/>
        <v>0.41999799999999254</v>
      </c>
      <c r="J239" s="6" t="b">
        <f t="shared" si="39"/>
        <v>1</v>
      </c>
      <c r="K239" s="5">
        <f t="shared" si="44"/>
        <v>-4.3701174748325237E-3</v>
      </c>
      <c r="L239" s="5">
        <f t="shared" si="45"/>
        <v>-2.1909739959597198E-2</v>
      </c>
      <c r="M239" s="4">
        <f t="shared" si="46"/>
        <v>66.932111069212141</v>
      </c>
      <c r="N239" s="4">
        <f t="shared" si="47"/>
        <v>67.630731076416296</v>
      </c>
      <c r="O239" s="5">
        <f t="shared" si="48"/>
        <v>-1.0437740511153714E-2</v>
      </c>
      <c r="P239" s="43">
        <f t="shared" si="40"/>
        <v>-2.6326871229117442E-2</v>
      </c>
      <c r="Q239" s="14"/>
      <c r="R239" s="13">
        <f t="shared" si="41"/>
        <v>9.2316217271097671E-3</v>
      </c>
      <c r="S239" s="20" t="b">
        <f t="shared" si="49"/>
        <v>0</v>
      </c>
      <c r="T239" s="13"/>
      <c r="U239" s="20"/>
      <c r="V239" s="13">
        <f t="shared" si="50"/>
        <v>-2.5694570158940155E-3</v>
      </c>
    </row>
    <row r="240" spans="1:22" x14ac:dyDescent="0.2">
      <c r="A240" s="1">
        <v>45230</v>
      </c>
      <c r="B240" s="4">
        <v>66.080001999999993</v>
      </c>
      <c r="C240" s="4">
        <v>67.069999999999993</v>
      </c>
      <c r="D240" s="4">
        <v>65.260002</v>
      </c>
      <c r="E240" s="4">
        <v>66.870002999999997</v>
      </c>
      <c r="F240" s="4">
        <v>66.870002999999997</v>
      </c>
      <c r="G240" s="2">
        <v>8268400</v>
      </c>
      <c r="H240" s="4">
        <f t="shared" si="42"/>
        <v>8.2683999999999997</v>
      </c>
      <c r="I240" s="10">
        <f t="shared" si="43"/>
        <v>0.80000300000000379</v>
      </c>
      <c r="J240" s="6" t="b">
        <f t="shared" si="39"/>
        <v>0</v>
      </c>
      <c r="K240" s="5">
        <f t="shared" si="44"/>
        <v>1.1955220582469169E-2</v>
      </c>
      <c r="L240" s="5">
        <f t="shared" si="45"/>
        <v>-2.9819144177724204E-3</v>
      </c>
      <c r="M240" s="4">
        <f t="shared" si="46"/>
        <v>66.921759724343445</v>
      </c>
      <c r="N240" s="4">
        <f t="shared" si="47"/>
        <v>67.564580808901837</v>
      </c>
      <c r="O240" s="5">
        <f t="shared" si="48"/>
        <v>-9.6055615872360188E-3</v>
      </c>
      <c r="P240" s="43">
        <f t="shared" si="40"/>
        <v>-2.4831351285267603E-2</v>
      </c>
      <c r="Q240" s="14"/>
      <c r="R240" s="13">
        <f t="shared" si="41"/>
        <v>2.2151281775488621E-3</v>
      </c>
      <c r="S240" s="20" t="b">
        <f t="shared" si="49"/>
        <v>0</v>
      </c>
      <c r="T240" s="13"/>
      <c r="U240" s="20"/>
      <c r="V240" s="13">
        <f t="shared" si="50"/>
        <v>-1.546543908945501E-4</v>
      </c>
    </row>
    <row r="241" spans="1:22" x14ac:dyDescent="0.2">
      <c r="A241" s="1">
        <v>45231</v>
      </c>
      <c r="B241" s="4">
        <v>67</v>
      </c>
      <c r="C241" s="4">
        <v>69.660004000000001</v>
      </c>
      <c r="D241" s="4">
        <v>67</v>
      </c>
      <c r="E241" s="4">
        <v>69.400002000000001</v>
      </c>
      <c r="F241" s="4">
        <v>69.400002000000001</v>
      </c>
      <c r="G241" s="2">
        <v>16777500</v>
      </c>
      <c r="H241" s="4">
        <f t="shared" si="42"/>
        <v>16.7775</v>
      </c>
      <c r="I241" s="10">
        <f t="shared" si="43"/>
        <v>2.5299990000000037</v>
      </c>
      <c r="J241" s="6" t="b">
        <f t="shared" si="39"/>
        <v>0</v>
      </c>
      <c r="K241" s="5">
        <f t="shared" si="44"/>
        <v>3.5820925373134339E-2</v>
      </c>
      <c r="L241" s="5">
        <f t="shared" si="45"/>
        <v>-3.732443081685727E-3</v>
      </c>
      <c r="M241" s="4">
        <f t="shared" si="46"/>
        <v>67.334800103619543</v>
      </c>
      <c r="N241" s="4">
        <f t="shared" si="47"/>
        <v>67.724182651606029</v>
      </c>
      <c r="O241" s="5">
        <f t="shared" si="48"/>
        <v>-5.7827831579996746E-3</v>
      </c>
      <c r="P241" s="43">
        <f t="shared" si="40"/>
        <v>-4.9721704542722142E-3</v>
      </c>
      <c r="Q241" s="14"/>
      <c r="R241" s="13">
        <f t="shared" si="41"/>
        <v>3.4531978899503234E-2</v>
      </c>
      <c r="S241" s="20" t="b">
        <f t="shared" si="49"/>
        <v>0</v>
      </c>
      <c r="T241" s="13"/>
      <c r="U241" s="20"/>
      <c r="V241" s="13">
        <f t="shared" si="50"/>
        <v>6.1719892151289287E-3</v>
      </c>
    </row>
    <row r="242" spans="1:22" x14ac:dyDescent="0.2">
      <c r="A242" s="1">
        <v>45232</v>
      </c>
      <c r="B242" s="4">
        <v>70.319999999999993</v>
      </c>
      <c r="C242" s="4">
        <v>71.029999000000004</v>
      </c>
      <c r="D242" s="4">
        <v>69.75</v>
      </c>
      <c r="E242" s="4">
        <v>70.440002000000007</v>
      </c>
      <c r="F242" s="4">
        <v>70.440002000000007</v>
      </c>
      <c r="G242" s="2">
        <v>11926000</v>
      </c>
      <c r="H242" s="4">
        <f t="shared" si="42"/>
        <v>11.926</v>
      </c>
      <c r="I242" s="10">
        <f t="shared" si="43"/>
        <v>1.0400000000000063</v>
      </c>
      <c r="J242" s="6" t="b">
        <f t="shared" si="39"/>
        <v>0</v>
      </c>
      <c r="K242" s="5">
        <f t="shared" si="44"/>
        <v>1.7065130830491142E-3</v>
      </c>
      <c r="L242" s="5">
        <f t="shared" si="45"/>
        <v>-8.3063073110841053E-3</v>
      </c>
      <c r="M242" s="4">
        <f t="shared" si="46"/>
        <v>67.852333753016282</v>
      </c>
      <c r="N242" s="4">
        <f t="shared" si="47"/>
        <v>67.960340855814195</v>
      </c>
      <c r="O242" s="5">
        <f t="shared" si="48"/>
        <v>-1.5917964323977542E-3</v>
      </c>
      <c r="P242" s="43">
        <f t="shared" si="40"/>
        <v>2.7967589941581925E-2</v>
      </c>
      <c r="Q242" s="14"/>
      <c r="R242" s="13">
        <f t="shared" si="41"/>
        <v>4.6832070044200404E-2</v>
      </c>
      <c r="S242" s="20" t="b">
        <f t="shared" si="49"/>
        <v>0</v>
      </c>
      <c r="T242" s="13"/>
      <c r="U242" s="20"/>
      <c r="V242" s="13">
        <f t="shared" si="50"/>
        <v>7.6859758787480173E-3</v>
      </c>
    </row>
    <row r="243" spans="1:22" x14ac:dyDescent="0.2">
      <c r="A243" s="1">
        <v>45233</v>
      </c>
      <c r="B243" s="4">
        <v>71.300003000000004</v>
      </c>
      <c r="C243" s="4">
        <v>73.190002000000007</v>
      </c>
      <c r="D243" s="4">
        <v>71.150002000000001</v>
      </c>
      <c r="E243" s="4">
        <v>72.580001999999993</v>
      </c>
      <c r="F243" s="4">
        <v>72.580001999999993</v>
      </c>
      <c r="G243" s="2">
        <v>14455400</v>
      </c>
      <c r="H243" s="4">
        <f t="shared" si="42"/>
        <v>14.455399999999999</v>
      </c>
      <c r="I243" s="10">
        <f t="shared" si="43"/>
        <v>2.1399999999999864</v>
      </c>
      <c r="J243" s="6" t="b">
        <f t="shared" si="39"/>
        <v>0</v>
      </c>
      <c r="K243" s="5">
        <f t="shared" si="44"/>
        <v>1.7952299384896089E-2</v>
      </c>
      <c r="L243" s="5">
        <f t="shared" si="45"/>
        <v>-8.3344716946450355E-3</v>
      </c>
      <c r="M243" s="4">
        <f t="shared" si="46"/>
        <v>68.640278460846901</v>
      </c>
      <c r="N243" s="4">
        <f t="shared" si="47"/>
        <v>68.362050520525997</v>
      </c>
      <c r="O243" s="5">
        <f t="shared" si="48"/>
        <v>4.0534209149458381E-3</v>
      </c>
      <c r="P243" s="43">
        <f t="shared" si="40"/>
        <v>3.6563423042997582E-2</v>
      </c>
      <c r="Q243" s="14"/>
      <c r="R243" s="13">
        <f t="shared" si="41"/>
        <v>6.628358219362869E-2</v>
      </c>
      <c r="S243" s="20" t="b">
        <f t="shared" si="49"/>
        <v>0</v>
      </c>
      <c r="T243" s="13"/>
      <c r="U243" s="20"/>
      <c r="V243" s="13">
        <f t="shared" si="50"/>
        <v>1.1612639746464013E-2</v>
      </c>
    </row>
    <row r="244" spans="1:22" x14ac:dyDescent="0.2">
      <c r="A244" s="1">
        <v>45236</v>
      </c>
      <c r="B244" s="4">
        <v>72.580001999999993</v>
      </c>
      <c r="C244" s="4">
        <v>72.989998</v>
      </c>
      <c r="D244" s="4">
        <v>72.019997000000004</v>
      </c>
      <c r="E244" s="4">
        <v>72.919998000000007</v>
      </c>
      <c r="F244" s="4">
        <v>72.919998000000007</v>
      </c>
      <c r="G244" s="2">
        <v>10073900</v>
      </c>
      <c r="H244" s="4">
        <f t="shared" si="42"/>
        <v>10.0739</v>
      </c>
      <c r="I244" s="10">
        <f t="shared" si="43"/>
        <v>0.33999600000001351</v>
      </c>
      <c r="J244" s="6" t="b">
        <f t="shared" si="39"/>
        <v>0</v>
      </c>
      <c r="K244" s="5">
        <f t="shared" si="44"/>
        <v>4.684430843636702E-3</v>
      </c>
      <c r="L244" s="5">
        <f t="shared" si="45"/>
        <v>-9.5903551059137138E-4</v>
      </c>
      <c r="M244" s="4">
        <f t="shared" si="46"/>
        <v>69.353565050705754</v>
      </c>
      <c r="N244" s="4">
        <f t="shared" si="47"/>
        <v>68.758393779610699</v>
      </c>
      <c r="O244" s="5">
        <f t="shared" si="48"/>
        <v>8.5816968552361091E-3</v>
      </c>
      <c r="P244" s="43">
        <f t="shared" si="40"/>
        <v>3.844693416041077E-2</v>
      </c>
      <c r="Q244" s="14"/>
      <c r="R244" s="13">
        <f t="shared" si="41"/>
        <v>5.2433251940770143E-2</v>
      </c>
      <c r="S244" s="20" t="b">
        <f t="shared" si="49"/>
        <v>0</v>
      </c>
      <c r="T244" s="13"/>
      <c r="U244" s="20"/>
      <c r="V244" s="13">
        <f t="shared" si="50"/>
        <v>1.0391662240498036E-2</v>
      </c>
    </row>
    <row r="245" spans="1:22" x14ac:dyDescent="0.2">
      <c r="A245" s="1">
        <v>45237</v>
      </c>
      <c r="B245" s="4">
        <v>72.480002999999996</v>
      </c>
      <c r="C245" s="4">
        <v>73.129997000000003</v>
      </c>
      <c r="D245" s="4">
        <v>71.709998999999996</v>
      </c>
      <c r="E245" s="4">
        <v>72.800003000000004</v>
      </c>
      <c r="F245" s="4">
        <v>72.800003000000004</v>
      </c>
      <c r="G245" s="2">
        <v>8248400</v>
      </c>
      <c r="H245" s="4">
        <f t="shared" si="42"/>
        <v>8.2484000000000002</v>
      </c>
      <c r="I245" s="10">
        <f t="shared" si="43"/>
        <v>-0.11999500000000296</v>
      </c>
      <c r="J245" s="6" t="b">
        <f t="shared" si="39"/>
        <v>0</v>
      </c>
      <c r="K245" s="5">
        <f t="shared" si="44"/>
        <v>4.4150108547871807E-3</v>
      </c>
      <c r="L245" s="5">
        <f t="shared" si="45"/>
        <v>-4.5124301044344251E-3</v>
      </c>
      <c r="M245" s="4">
        <f t="shared" si="46"/>
        <v>69.927971375588129</v>
      </c>
      <c r="N245" s="4">
        <f t="shared" si="47"/>
        <v>69.109838059644545</v>
      </c>
      <c r="O245" s="5">
        <f t="shared" si="48"/>
        <v>1.1699657516865908E-2</v>
      </c>
      <c r="P245" s="43">
        <f t="shared" si="40"/>
        <v>2.5483759779623374E-2</v>
      </c>
      <c r="Q245" s="14"/>
      <c r="R245" s="13">
        <f t="shared" si="41"/>
        <v>4.5790340566488993E-2</v>
      </c>
      <c r="S245" s="20" t="b">
        <f t="shared" si="49"/>
        <v>1</v>
      </c>
      <c r="T245" s="13"/>
      <c r="U245" s="20"/>
      <c r="V245" s="13">
        <f t="shared" si="50"/>
        <v>8.2822898067664609E-3</v>
      </c>
    </row>
    <row r="246" spans="1:22" x14ac:dyDescent="0.2">
      <c r="A246" s="1">
        <v>45238</v>
      </c>
      <c r="B246" s="4">
        <v>72.620002999999997</v>
      </c>
      <c r="C246" s="4">
        <v>72.779999000000004</v>
      </c>
      <c r="D246" s="4">
        <v>71.720000999999996</v>
      </c>
      <c r="E246" s="4">
        <v>72.279999000000004</v>
      </c>
      <c r="F246" s="4">
        <v>72.279999000000004</v>
      </c>
      <c r="G246" s="2">
        <v>9917600</v>
      </c>
      <c r="H246" s="4">
        <f t="shared" si="42"/>
        <v>9.9176000000000002</v>
      </c>
      <c r="I246" s="10">
        <f t="shared" si="43"/>
        <v>-0.52000400000000013</v>
      </c>
      <c r="J246" s="6" t="b">
        <f t="shared" si="39"/>
        <v>0</v>
      </c>
      <c r="K246" s="5">
        <f t="shared" si="44"/>
        <v>-4.6819606988999065E-3</v>
      </c>
      <c r="L246" s="5">
        <f t="shared" si="45"/>
        <v>-6.8700193304481903E-3</v>
      </c>
      <c r="M246" s="4">
        <f t="shared" si="46"/>
        <v>70.319975979656775</v>
      </c>
      <c r="N246" s="4">
        <f t="shared" si="47"/>
        <v>69.385504228371104</v>
      </c>
      <c r="O246" s="5">
        <f t="shared" si="48"/>
        <v>1.3288851969403524E-2</v>
      </c>
      <c r="P246" s="43">
        <f t="shared" si="40"/>
        <v>1.9909350093467639E-2</v>
      </c>
      <c r="Q246" s="14"/>
      <c r="R246" s="13">
        <f t="shared" si="41"/>
        <v>3.498327446890627E-2</v>
      </c>
      <c r="S246" s="20" t="b">
        <f t="shared" si="49"/>
        <v>1</v>
      </c>
      <c r="T246" s="13"/>
      <c r="U246" s="20"/>
      <c r="V246" s="13">
        <f t="shared" si="50"/>
        <v>5.605834065500929E-3</v>
      </c>
    </row>
    <row r="247" spans="1:22" x14ac:dyDescent="0.2">
      <c r="A247" s="1">
        <v>45239</v>
      </c>
      <c r="B247" s="4">
        <v>73.550003000000004</v>
      </c>
      <c r="C247" s="4">
        <v>76.099997999999999</v>
      </c>
      <c r="D247" s="4">
        <v>73.5</v>
      </c>
      <c r="E247" s="4">
        <v>73.569999999999993</v>
      </c>
      <c r="F247" s="4">
        <v>73.569999999999993</v>
      </c>
      <c r="G247" s="2">
        <v>22435900</v>
      </c>
      <c r="H247" s="4">
        <f t="shared" si="42"/>
        <v>22.4359</v>
      </c>
      <c r="I247" s="10">
        <f t="shared" si="43"/>
        <v>1.2900009999999895</v>
      </c>
      <c r="J247" s="6" t="b">
        <f t="shared" si="39"/>
        <v>1</v>
      </c>
      <c r="K247" s="5">
        <f t="shared" si="44"/>
        <v>2.7188306164976477E-4</v>
      </c>
      <c r="L247" s="5">
        <f t="shared" si="45"/>
        <v>-3.3245703896076402E-2</v>
      </c>
      <c r="M247" s="4">
        <f t="shared" si="46"/>
        <v>70.861646649713975</v>
      </c>
      <c r="N247" s="4">
        <f t="shared" si="47"/>
        <v>69.749373425904054</v>
      </c>
      <c r="O247" s="5">
        <f t="shared" si="48"/>
        <v>1.5696406679739656E-2</v>
      </c>
      <c r="P247" s="43">
        <f t="shared" si="40"/>
        <v>3.7232458953826382E-2</v>
      </c>
      <c r="Q247" s="14"/>
      <c r="R247" s="13">
        <f t="shared" si="41"/>
        <v>7.3923646964915227E-2</v>
      </c>
      <c r="S247" s="20" t="b">
        <f t="shared" si="49"/>
        <v>0</v>
      </c>
      <c r="T247" s="13"/>
      <c r="U247" s="20"/>
      <c r="V247" s="13">
        <f t="shared" si="50"/>
        <v>7.7029416252062345E-3</v>
      </c>
    </row>
    <row r="248" spans="1:22" x14ac:dyDescent="0.2">
      <c r="A248" s="1">
        <v>45240</v>
      </c>
      <c r="B248" s="4">
        <v>74.440002000000007</v>
      </c>
      <c r="C248" s="4">
        <v>75.809997999999993</v>
      </c>
      <c r="D248" s="4">
        <v>73.569999999999993</v>
      </c>
      <c r="E248" s="4">
        <v>75.360000999999997</v>
      </c>
      <c r="F248" s="4">
        <v>75.360000999999997</v>
      </c>
      <c r="G248" s="2">
        <v>12306000</v>
      </c>
      <c r="H248" s="4">
        <f t="shared" si="42"/>
        <v>12.305999999999999</v>
      </c>
      <c r="I248" s="10">
        <f t="shared" si="43"/>
        <v>1.7900010000000037</v>
      </c>
      <c r="J248" s="6" t="b">
        <f t="shared" si="39"/>
        <v>0</v>
      </c>
      <c r="K248" s="5">
        <f t="shared" si="44"/>
        <v>1.2358933037105372E-2</v>
      </c>
      <c r="L248" s="5">
        <f t="shared" si="45"/>
        <v>-5.935852946467513E-3</v>
      </c>
      <c r="M248" s="4">
        <f t="shared" si="46"/>
        <v>71.611372374761643</v>
      </c>
      <c r="N248" s="4">
        <f t="shared" si="47"/>
        <v>70.237254084521098</v>
      </c>
      <c r="O248" s="5">
        <f t="shared" si="48"/>
        <v>1.9188548475923817E-2</v>
      </c>
      <c r="P248" s="43">
        <f t="shared" si="40"/>
        <v>2.7350790248625915E-2</v>
      </c>
      <c r="Q248" s="14"/>
      <c r="R248" s="13">
        <f t="shared" si="41"/>
        <v>5.8630710262970641E-2</v>
      </c>
      <c r="S248" s="20" t="b">
        <f t="shared" si="49"/>
        <v>0</v>
      </c>
      <c r="T248" s="13">
        <f t="shared" ref="T248:T254" si="52">(E248-E247)/E247</f>
        <v>2.4330583118118851E-2</v>
      </c>
      <c r="U248" s="20"/>
      <c r="V248" s="13">
        <f t="shared" si="50"/>
        <v>1.0580134113362352E-2</v>
      </c>
    </row>
    <row r="249" spans="1:22" x14ac:dyDescent="0.2">
      <c r="A249" s="1">
        <v>45243</v>
      </c>
      <c r="B249" s="4">
        <v>74.150002000000001</v>
      </c>
      <c r="C249" s="4">
        <v>75.199996999999996</v>
      </c>
      <c r="D249" s="4">
        <v>73.389999000000003</v>
      </c>
      <c r="E249" s="4">
        <v>74.779999000000004</v>
      </c>
      <c r="F249" s="4">
        <v>74.779999000000004</v>
      </c>
      <c r="G249" s="2">
        <v>9116000</v>
      </c>
      <c r="H249" s="4">
        <f t="shared" si="42"/>
        <v>9.1159999999999997</v>
      </c>
      <c r="I249" s="10">
        <f t="shared" si="43"/>
        <v>-0.58000199999999325</v>
      </c>
      <c r="J249" s="6" t="b">
        <f t="shared" si="39"/>
        <v>0</v>
      </c>
      <c r="K249" s="5">
        <f t="shared" si="44"/>
        <v>8.4962506137222088E-3</v>
      </c>
      <c r="L249" s="5">
        <f t="shared" si="45"/>
        <v>-5.5850800100429865E-3</v>
      </c>
      <c r="M249" s="4">
        <f t="shared" si="46"/>
        <v>72.139476812301368</v>
      </c>
      <c r="N249" s="4">
        <f t="shared" si="47"/>
        <v>70.632275381519264</v>
      </c>
      <c r="O249" s="5">
        <f t="shared" si="48"/>
        <v>2.0892879978928438E-2</v>
      </c>
      <c r="P249" s="43">
        <f t="shared" si="40"/>
        <v>1.7334783158357948E-2</v>
      </c>
      <c r="Q249" s="14"/>
      <c r="R249" s="13">
        <f t="shared" si="41"/>
        <v>4.2425039977233972E-2</v>
      </c>
      <c r="S249" s="20" t="b">
        <f t="shared" si="49"/>
        <v>1</v>
      </c>
      <c r="T249" s="13">
        <f t="shared" si="52"/>
        <v>-7.6964170953234632E-3</v>
      </c>
      <c r="U249" s="20"/>
      <c r="V249" s="13">
        <f t="shared" si="50"/>
        <v>7.3745889797504688E-3</v>
      </c>
    </row>
    <row r="250" spans="1:22" x14ac:dyDescent="0.2">
      <c r="A250" s="1">
        <v>45244</v>
      </c>
      <c r="B250" s="4">
        <v>76</v>
      </c>
      <c r="C250" s="4">
        <v>77.449996999999996</v>
      </c>
      <c r="D250" s="4">
        <v>75.910004000000001</v>
      </c>
      <c r="E250" s="4">
        <v>77.169998000000007</v>
      </c>
      <c r="F250" s="4">
        <v>77.169998000000007</v>
      </c>
      <c r="G250" s="2">
        <v>12972700</v>
      </c>
      <c r="H250" s="4">
        <f t="shared" si="42"/>
        <v>12.9727</v>
      </c>
      <c r="I250" s="10">
        <f t="shared" si="43"/>
        <v>2.3899990000000031</v>
      </c>
      <c r="J250" s="6" t="b">
        <f t="shared" si="39"/>
        <v>0</v>
      </c>
      <c r="K250" s="5">
        <f t="shared" si="44"/>
        <v>1.5394710526315879E-2</v>
      </c>
      <c r="L250" s="5">
        <f t="shared" si="45"/>
        <v>-3.6152228643726025E-3</v>
      </c>
      <c r="M250" s="4">
        <f t="shared" si="46"/>
        <v>72.977897010251141</v>
      </c>
      <c r="N250" s="4">
        <f t="shared" si="47"/>
        <v>71.200773000517586</v>
      </c>
      <c r="O250" s="5">
        <f t="shared" si="48"/>
        <v>2.4351537692075778E-2</v>
      </c>
      <c r="P250" s="43">
        <f t="shared" si="40"/>
        <v>4.0178014301192992E-2</v>
      </c>
      <c r="Q250" s="14"/>
      <c r="R250" s="13">
        <f t="shared" si="41"/>
        <v>6.1280198155349193E-2</v>
      </c>
      <c r="S250" s="20" t="b">
        <f t="shared" si="49"/>
        <v>0</v>
      </c>
      <c r="T250" s="13">
        <f t="shared" si="52"/>
        <v>3.1960404278689583E-2</v>
      </c>
      <c r="U250" s="20"/>
      <c r="V250" s="13">
        <f t="shared" si="50"/>
        <v>1.1622210681278522E-2</v>
      </c>
    </row>
    <row r="251" spans="1:22" x14ac:dyDescent="0.2">
      <c r="A251" s="1">
        <v>45245</v>
      </c>
      <c r="B251" s="4">
        <v>77.5</v>
      </c>
      <c r="C251" s="4">
        <v>77.5</v>
      </c>
      <c r="D251" s="4">
        <v>76.309997999999993</v>
      </c>
      <c r="E251" s="4">
        <v>77.139999000000003</v>
      </c>
      <c r="F251" s="4">
        <v>77.139999000000003</v>
      </c>
      <c r="G251" s="2">
        <v>9954000</v>
      </c>
      <c r="H251" s="4">
        <f t="shared" si="42"/>
        <v>9.9540000000000006</v>
      </c>
      <c r="I251" s="10">
        <f t="shared" si="43"/>
        <v>-2.9999000000003662E-2</v>
      </c>
      <c r="J251" s="6" t="b">
        <f t="shared" si="39"/>
        <v>0</v>
      </c>
      <c r="K251" s="5">
        <f t="shared" si="44"/>
        <v>-4.6451741935483468E-3</v>
      </c>
      <c r="L251" s="5">
        <f t="shared" si="45"/>
        <v>-4.6451741935483468E-3</v>
      </c>
      <c r="M251" s="4">
        <f t="shared" si="46"/>
        <v>73.671580675209285</v>
      </c>
      <c r="N251" s="4">
        <f t="shared" si="47"/>
        <v>71.717227435255182</v>
      </c>
      <c r="O251" s="5">
        <f t="shared" si="48"/>
        <v>2.6527912419445999E-2</v>
      </c>
      <c r="P251" s="43">
        <f t="shared" si="40"/>
        <v>3.5813230836223175E-2</v>
      </c>
      <c r="Q251" s="14"/>
      <c r="R251" s="13">
        <f t="shared" si="41"/>
        <v>5.1966026651020271E-2</v>
      </c>
      <c r="S251" s="20" t="b">
        <f t="shared" si="49"/>
        <v>1</v>
      </c>
      <c r="T251" s="13">
        <f t="shared" si="52"/>
        <v>-3.8873915741197325E-4</v>
      </c>
      <c r="U251" s="20"/>
      <c r="V251" s="13">
        <f t="shared" si="50"/>
        <v>9.5053940080063216E-3</v>
      </c>
    </row>
    <row r="252" spans="1:22" x14ac:dyDescent="0.2">
      <c r="A252" s="1">
        <v>45246</v>
      </c>
      <c r="B252" s="4">
        <v>76.889999000000003</v>
      </c>
      <c r="C252" s="4">
        <v>77.480002999999996</v>
      </c>
      <c r="D252" s="4">
        <v>76.480002999999996</v>
      </c>
      <c r="E252" s="4">
        <v>76.669998000000007</v>
      </c>
      <c r="F252" s="4">
        <v>76.669998000000007</v>
      </c>
      <c r="G252" s="2">
        <v>12985500</v>
      </c>
      <c r="H252" s="4">
        <f t="shared" si="42"/>
        <v>12.9855</v>
      </c>
      <c r="I252" s="10">
        <f t="shared" si="43"/>
        <v>-0.47000099999999634</v>
      </c>
      <c r="J252" s="6" t="b">
        <f t="shared" si="39"/>
        <v>1</v>
      </c>
      <c r="K252" s="5">
        <f t="shared" si="44"/>
        <v>-2.86124337184601E-3</v>
      </c>
      <c r="L252" s="5">
        <f t="shared" si="45"/>
        <v>-1.0454374917873838E-2</v>
      </c>
      <c r="M252" s="4">
        <f t="shared" si="46"/>
        <v>74.171316896007738</v>
      </c>
      <c r="N252" s="4">
        <f t="shared" si="47"/>
        <v>72.147903136537337</v>
      </c>
      <c r="O252" s="5">
        <f t="shared" si="48"/>
        <v>2.7280272808251984E-2</v>
      </c>
      <c r="P252" s="43">
        <f t="shared" si="40"/>
        <v>3.1126400347308958E-2</v>
      </c>
      <c r="Q252" s="14"/>
      <c r="R252" s="13">
        <f t="shared" si="41"/>
        <v>4.4608701078224323E-2</v>
      </c>
      <c r="S252" s="20" t="b">
        <f t="shared" si="49"/>
        <v>1</v>
      </c>
      <c r="T252" s="13">
        <f t="shared" si="52"/>
        <v>-6.0928312949549857E-3</v>
      </c>
      <c r="U252" s="20">
        <f>(E252-E248)/E248</f>
        <v>1.7383187136635121E-2</v>
      </c>
      <c r="V252" s="13">
        <f t="shared" si="50"/>
        <v>6.7832971169928553E-3</v>
      </c>
    </row>
    <row r="253" spans="1:22" x14ac:dyDescent="0.2">
      <c r="A253" s="1">
        <v>45247</v>
      </c>
      <c r="B253" s="4">
        <v>76.599999999999994</v>
      </c>
      <c r="C253" s="4">
        <v>77.94</v>
      </c>
      <c r="D253" s="4">
        <v>76.47</v>
      </c>
      <c r="E253" s="4">
        <v>77.56</v>
      </c>
      <c r="F253" s="4">
        <v>77.56</v>
      </c>
      <c r="G253" s="2">
        <v>9380000</v>
      </c>
      <c r="H253" s="4">
        <f t="shared" si="42"/>
        <v>9.3800000000000008</v>
      </c>
      <c r="I253" s="10">
        <f t="shared" si="43"/>
        <v>0.89000199999999552</v>
      </c>
      <c r="J253" s="6" t="b">
        <f t="shared" si="39"/>
        <v>0</v>
      </c>
      <c r="K253" s="5">
        <f t="shared" si="44"/>
        <v>1.253263707571812E-2</v>
      </c>
      <c r="L253" s="5">
        <f t="shared" si="45"/>
        <v>-4.875545291249621E-3</v>
      </c>
      <c r="M253" s="4">
        <f t="shared" si="46"/>
        <v>74.736097413339778</v>
      </c>
      <c r="N253" s="4">
        <f t="shared" si="47"/>
        <v>72.618520255099313</v>
      </c>
      <c r="O253" s="5">
        <f t="shared" si="48"/>
        <v>2.8334061203769717E-2</v>
      </c>
      <c r="P253" s="43">
        <f t="shared" si="40"/>
        <v>2.3200336205282428E-2</v>
      </c>
      <c r="Q253" s="14"/>
      <c r="R253" s="13">
        <f t="shared" si="41"/>
        <v>4.2869546277490671E-2</v>
      </c>
      <c r="S253" s="20" t="b">
        <f t="shared" si="49"/>
        <v>0</v>
      </c>
      <c r="T253" s="13">
        <f t="shared" si="52"/>
        <v>1.1608217336851833E-2</v>
      </c>
      <c r="V253" s="13">
        <f t="shared" si="50"/>
        <v>7.6145407816325091E-3</v>
      </c>
    </row>
    <row r="254" spans="1:22" x14ac:dyDescent="0.2">
      <c r="A254" s="1">
        <v>45250</v>
      </c>
      <c r="B254" s="4">
        <v>77.34</v>
      </c>
      <c r="C254" s="4">
        <v>78.900000000000006</v>
      </c>
      <c r="D254" s="4">
        <v>77.150000000000006</v>
      </c>
      <c r="E254" s="4">
        <v>78.62</v>
      </c>
      <c r="F254" s="4">
        <v>78.62</v>
      </c>
      <c r="G254" s="2">
        <v>10610704</v>
      </c>
      <c r="H254" s="4">
        <f t="shared" si="42"/>
        <v>10.610704</v>
      </c>
      <c r="I254" s="10">
        <f t="shared" si="43"/>
        <v>1.0600000000000023</v>
      </c>
      <c r="J254" s="6" t="b">
        <f t="shared" si="39"/>
        <v>0</v>
      </c>
      <c r="K254" s="5">
        <f t="shared" si="44"/>
        <v>1.6550297388156207E-2</v>
      </c>
      <c r="L254" s="5">
        <f t="shared" si="45"/>
        <v>-3.5487959442332207E-3</v>
      </c>
      <c r="M254" s="4">
        <f t="shared" si="46"/>
        <v>75.383414511116484</v>
      </c>
      <c r="N254" s="4">
        <f t="shared" si="47"/>
        <v>73.140388059003726</v>
      </c>
      <c r="O254" s="5">
        <f t="shared" si="48"/>
        <v>2.9754906522335738E-2</v>
      </c>
      <c r="P254" s="43">
        <f t="shared" si="40"/>
        <v>2.3434670614754526E-2</v>
      </c>
      <c r="Q254" s="14"/>
      <c r="R254" s="13">
        <f t="shared" si="41"/>
        <v>4.6649326137448245E-2</v>
      </c>
      <c r="S254" s="20" t="b">
        <f t="shared" si="49"/>
        <v>0</v>
      </c>
      <c r="T254" s="13">
        <f t="shared" si="52"/>
        <v>1.3666838576585898E-2</v>
      </c>
      <c r="V254" s="13">
        <f t="shared" si="50"/>
        <v>8.6613714146273595E-3</v>
      </c>
    </row>
    <row r="255" spans="1:22" x14ac:dyDescent="0.2">
      <c r="A255" s="1"/>
      <c r="B255" s="4"/>
      <c r="C255" s="4"/>
      <c r="D255" s="4"/>
      <c r="E255" s="4"/>
      <c r="F255" s="4"/>
      <c r="G255" s="2"/>
      <c r="H255" s="4">
        <f t="shared" si="42"/>
        <v>0</v>
      </c>
      <c r="I255" s="4">
        <f t="shared" si="43"/>
        <v>-78.62</v>
      </c>
      <c r="J255" s="4" t="b">
        <f t="shared" si="39"/>
        <v>0</v>
      </c>
      <c r="K255" s="5" t="e">
        <f t="shared" si="44"/>
        <v>#DIV/0!</v>
      </c>
      <c r="L255" s="5" t="e">
        <f t="shared" si="45"/>
        <v>#DIV/0!</v>
      </c>
      <c r="M255" s="4">
        <f t="shared" si="46"/>
        <v>62.819512092597073</v>
      </c>
      <c r="N255" s="4">
        <f t="shared" si="47"/>
        <v>66.780354314742539</v>
      </c>
      <c r="O255" s="5">
        <f t="shared" si="48"/>
        <v>-6.3051145897266986E-2</v>
      </c>
      <c r="P255" s="43">
        <f t="shared" si="40"/>
        <v>-1</v>
      </c>
      <c r="Q255" s="14"/>
      <c r="R255" s="13">
        <f t="shared" si="41"/>
        <v>-1</v>
      </c>
      <c r="S255" s="20" t="b">
        <f t="shared" si="49"/>
        <v>1</v>
      </c>
      <c r="V255" s="13">
        <f t="shared" si="50"/>
        <v>-0.16666666666666663</v>
      </c>
    </row>
    <row r="256" spans="1:22" x14ac:dyDescent="0.2">
      <c r="A256" s="1"/>
      <c r="B256" s="4"/>
      <c r="C256" s="4"/>
      <c r="D256" s="4"/>
      <c r="E256" s="4"/>
      <c r="F256" s="4"/>
      <c r="G256" s="2"/>
      <c r="H256" s="4">
        <v>7.5</v>
      </c>
      <c r="I256" s="4">
        <f t="shared" si="43"/>
        <v>0</v>
      </c>
      <c r="J256" s="26" t="b">
        <f t="shared" si="39"/>
        <v>0</v>
      </c>
      <c r="K256" s="5" t="e">
        <f t="shared" si="44"/>
        <v>#DIV/0!</v>
      </c>
      <c r="L256" s="5" t="e">
        <f t="shared" si="45"/>
        <v>#DIV/0!</v>
      </c>
      <c r="M256" s="4">
        <f t="shared" si="46"/>
        <v>52.349593410497562</v>
      </c>
      <c r="N256" s="4">
        <f t="shared" si="47"/>
        <v>60.973366983025798</v>
      </c>
      <c r="O256" s="5">
        <f t="shared" si="48"/>
        <v>-0.16473429898309253</v>
      </c>
      <c r="P256" s="43">
        <f t="shared" si="40"/>
        <v>-1</v>
      </c>
      <c r="Q256" s="14"/>
      <c r="R256" s="13">
        <f t="shared" si="41"/>
        <v>-1</v>
      </c>
      <c r="S256" s="20" t="b">
        <f t="shared" si="49"/>
        <v>0</v>
      </c>
      <c r="V256" s="13">
        <f t="shared" si="50"/>
        <v>-0.16666666666666666</v>
      </c>
    </row>
    <row r="257" spans="1:22" x14ac:dyDescent="0.2">
      <c r="A257" s="1"/>
      <c r="B257" s="4"/>
      <c r="C257" s="4"/>
      <c r="D257" s="4"/>
      <c r="E257" s="4"/>
      <c r="F257" s="4"/>
      <c r="G257" s="4"/>
      <c r="H257" s="4">
        <v>6.84</v>
      </c>
      <c r="I257" s="4">
        <f t="shared" si="43"/>
        <v>0</v>
      </c>
      <c r="J257" s="4" t="b">
        <f t="shared" si="39"/>
        <v>0</v>
      </c>
      <c r="K257" s="5" t="e">
        <f t="shared" si="44"/>
        <v>#DIV/0!</v>
      </c>
      <c r="L257" s="5" t="e">
        <f t="shared" si="45"/>
        <v>#DIV/0!</v>
      </c>
      <c r="M257" s="4">
        <f t="shared" si="46"/>
        <v>43.624661175414637</v>
      </c>
      <c r="N257" s="4">
        <f t="shared" si="47"/>
        <v>55.671335071458337</v>
      </c>
      <c r="O257" s="5">
        <f t="shared" si="48"/>
        <v>-0.27614366671190999</v>
      </c>
      <c r="P257" s="5">
        <f t="shared" si="40"/>
        <v>-1</v>
      </c>
      <c r="Q257" s="4"/>
      <c r="R257" s="13">
        <f t="shared" si="41"/>
        <v>-1</v>
      </c>
      <c r="S257" s="20" t="b">
        <f t="shared" si="49"/>
        <v>0</v>
      </c>
      <c r="V257" s="13">
        <f t="shared" si="50"/>
        <v>-0.16666666666666663</v>
      </c>
    </row>
    <row r="258" spans="1:22" x14ac:dyDescent="0.2">
      <c r="A258" s="1"/>
      <c r="B258" s="4"/>
      <c r="C258" s="4"/>
      <c r="D258" s="4"/>
      <c r="E258" s="4"/>
      <c r="F258" s="4"/>
      <c r="G258" s="4"/>
      <c r="H258" s="4">
        <f t="shared" ref="H258:H260" si="53">(G258/1000000)</f>
        <v>0</v>
      </c>
      <c r="I258" s="4">
        <f t="shared" si="43"/>
        <v>0</v>
      </c>
      <c r="J258" s="4" t="b">
        <f t="shared" si="39"/>
        <v>0</v>
      </c>
      <c r="K258" s="5" t="e">
        <f t="shared" si="44"/>
        <v>#DIV/0!</v>
      </c>
      <c r="L258" s="5" t="e">
        <f t="shared" si="45"/>
        <v>#DIV/0!</v>
      </c>
      <c r="M258" s="4">
        <f t="shared" si="46"/>
        <v>36.35388431284553</v>
      </c>
      <c r="N258" s="4">
        <f t="shared" si="47"/>
        <v>50.830349413070657</v>
      </c>
      <c r="O258" s="5">
        <f t="shared" si="48"/>
        <v>-0.39820958265826667</v>
      </c>
      <c r="P258" s="5">
        <f t="shared" si="40"/>
        <v>-1</v>
      </c>
      <c r="Q258" s="4"/>
      <c r="R258" s="13">
        <f t="shared" si="41"/>
        <v>-1</v>
      </c>
      <c r="S258" s="20" t="b">
        <f t="shared" si="49"/>
        <v>0</v>
      </c>
    </row>
    <row r="259" spans="1:22" x14ac:dyDescent="0.2">
      <c r="A259" s="1"/>
      <c r="B259" s="4"/>
      <c r="C259" s="4"/>
      <c r="D259" s="4"/>
      <c r="E259" s="4"/>
      <c r="F259" s="4"/>
      <c r="G259" s="4"/>
      <c r="H259" s="4">
        <f t="shared" si="53"/>
        <v>0</v>
      </c>
      <c r="I259" s="4">
        <f t="shared" ref="I259:I260" si="54">(E259-E258)</f>
        <v>0</v>
      </c>
      <c r="J259" s="4" t="b">
        <f t="shared" ref="J259:J260" si="55">(E259-D259)&lt;(C259-E259)</f>
        <v>0</v>
      </c>
      <c r="K259" s="5" t="e">
        <f t="shared" ref="K259:K260" si="56">(E259-B259)/B259</f>
        <v>#DIV/0!</v>
      </c>
      <c r="L259" s="5" t="e">
        <f t="shared" ref="L259:L260" si="57">(E259-C259)/C259</f>
        <v>#DIV/0!</v>
      </c>
      <c r="M259" s="4">
        <f t="shared" ref="M259:M260" si="58">(E259-M258)*(2/($X$1+1))+M258</f>
        <v>30.29490359403794</v>
      </c>
      <c r="N259" s="4">
        <f t="shared" ref="N259:N260" si="59">(E259-N258)*(2/($X$2+1))+N258</f>
        <v>46.410319029325379</v>
      </c>
      <c r="O259" s="5">
        <f t="shared" ref="O259:O260" si="60">(M259-N259)/M259</f>
        <v>-0.53195136882557914</v>
      </c>
      <c r="P259" s="5">
        <f t="shared" ref="P259:P260" si="61">(D259-M259)/M259</f>
        <v>-1</v>
      </c>
      <c r="Q259" s="4"/>
      <c r="R259" s="13">
        <f t="shared" ref="R259:R260" si="62">(C259-M259)/M259</f>
        <v>-1</v>
      </c>
      <c r="S259" s="20" t="b">
        <f t="shared" ref="S259:S260" si="63">(E259&lt;E258)</f>
        <v>0</v>
      </c>
    </row>
    <row r="260" spans="1:22" x14ac:dyDescent="0.2">
      <c r="A260" s="1"/>
      <c r="B260" s="4"/>
      <c r="C260" s="4"/>
      <c r="D260" s="4"/>
      <c r="E260" s="4"/>
      <c r="F260" s="4"/>
      <c r="G260" s="4"/>
      <c r="H260" s="4">
        <f t="shared" si="53"/>
        <v>0</v>
      </c>
      <c r="I260" s="4">
        <f t="shared" si="54"/>
        <v>0</v>
      </c>
      <c r="J260" s="4" t="b">
        <f t="shared" si="55"/>
        <v>0</v>
      </c>
      <c r="K260" s="5" t="e">
        <f t="shared" si="56"/>
        <v>#DIV/0!</v>
      </c>
      <c r="L260" s="5" t="e">
        <f t="shared" si="57"/>
        <v>#DIV/0!</v>
      </c>
      <c r="M260" s="4">
        <f t="shared" si="58"/>
        <v>25.245752995031616</v>
      </c>
      <c r="N260" s="4">
        <f t="shared" si="59"/>
        <v>42.374639113731867</v>
      </c>
      <c r="O260" s="5">
        <f t="shared" si="60"/>
        <v>-0.6784858475828085</v>
      </c>
      <c r="P260" s="5">
        <f t="shared" si="61"/>
        <v>-1</v>
      </c>
      <c r="Q260" s="4"/>
      <c r="R260" s="13">
        <f t="shared" si="62"/>
        <v>-1</v>
      </c>
      <c r="S260" s="20" t="b">
        <f t="shared" si="63"/>
        <v>0</v>
      </c>
    </row>
  </sheetData>
  <mergeCells count="1">
    <mergeCell ref="Q173:Q175"/>
  </mergeCells>
  <conditionalFormatting sqref="L1:L256">
    <cfRule type="top10" dxfId="101" priority="1" percent="1" bottom="1" rank="10"/>
  </conditionalFormatting>
  <conditionalFormatting sqref="O1:O260">
    <cfRule type="top10" dxfId="100" priority="6" percent="1" rank="10"/>
    <cfRule type="top10" dxfId="99" priority="7" percent="1" rank="10"/>
    <cfRule type="top10" dxfId="98" priority="22" percent="1" rank="10"/>
    <cfRule type="top10" dxfId="97" priority="23" rank="10"/>
  </conditionalFormatting>
  <conditionalFormatting sqref="O2:O260">
    <cfRule type="top10" dxfId="96" priority="24" percent="1" rank="10"/>
  </conditionalFormatting>
  <conditionalFormatting sqref="P1:P260">
    <cfRule type="top10" dxfId="95" priority="5" rank="10"/>
    <cfRule type="top10" dxfId="94" priority="11" percent="1" rank="10"/>
    <cfRule type="top10" dxfId="93" priority="32" rank="10"/>
  </conditionalFormatting>
  <conditionalFormatting sqref="R1:R260">
    <cfRule type="top10" dxfId="92" priority="2" rank="10"/>
    <cfRule type="top10" dxfId="91" priority="3" rank="10"/>
    <cfRule type="top10" dxfId="90" priority="4" rank="10"/>
    <cfRule type="top10" dxfId="89" priority="10" percent="1" rank="10"/>
  </conditionalFormatting>
  <conditionalFormatting sqref="R1:S1">
    <cfRule type="top10" dxfId="88" priority="30" percent="1" rank="10"/>
    <cfRule type="top10" dxfId="87" priority="31" rank="10"/>
  </conditionalFormatting>
  <conditionalFormatting sqref="R1:S260">
    <cfRule type="top10" dxfId="86" priority="27" percent="1" rank="7"/>
    <cfRule type="colorScale" priority="28">
      <colorScale>
        <cfvo type="min"/>
        <cfvo type="percent" val="&quot;7$P:$P&quot;"/>
        <color rgb="FF92D050"/>
        <color theme="1"/>
      </colorScale>
    </cfRule>
    <cfRule type="top10" dxfId="85" priority="29" percent="1" rank="10"/>
  </conditionalFormatting>
  <conditionalFormatting sqref="S1:S260">
    <cfRule type="containsText" dxfId="84" priority="8" operator="containsText" text="TRUE">
      <formula>NOT(ISERROR(SEARCH("TRUE",S1)))</formula>
    </cfRule>
    <cfRule type="top10" dxfId="83" priority="9" percent="1" rank="10"/>
    <cfRule type="containsText" dxfId="82" priority="25" operator="containsText" text="FALSE">
      <formula>NOT(ISERROR(SEARCH("FALSE",S1)))</formula>
    </cfRule>
    <cfRule type="cellIs" dxfId="81" priority="26" operator="equal">
      <formula>FALSE</formula>
    </cfRule>
  </conditionalFormatting>
  <conditionalFormatting sqref="T1">
    <cfRule type="top10" dxfId="80" priority="20" percent="1" rank="10"/>
    <cfRule type="top10" dxfId="79" priority="21" rank="10"/>
  </conditionalFormatting>
  <conditionalFormatting sqref="T1:T260">
    <cfRule type="top10" dxfId="78" priority="17" percent="1" rank="7"/>
    <cfRule type="colorScale" priority="18">
      <colorScale>
        <cfvo type="min"/>
        <cfvo type="percent" val="&quot;7$P:$P&quot;"/>
        <color rgb="FF92D050"/>
        <color theme="1"/>
      </colorScale>
    </cfRule>
    <cfRule type="top10" dxfId="77" priority="19" percent="1" rank="10"/>
  </conditionalFormatting>
  <conditionalFormatting sqref="U1:V1">
    <cfRule type="top10" dxfId="76" priority="15" percent="1" rank="10"/>
    <cfRule type="top10" dxfId="75" priority="16" rank="10"/>
  </conditionalFormatting>
  <conditionalFormatting sqref="U1:V260">
    <cfRule type="top10" dxfId="74" priority="12" percent="1" rank="7"/>
    <cfRule type="colorScale" priority="13">
      <colorScale>
        <cfvo type="min"/>
        <cfvo type="percent" val="&quot;7$P:$P&quot;"/>
        <color rgb="FF92D050"/>
        <color theme="1"/>
      </colorScale>
    </cfRule>
    <cfRule type="top10" dxfId="73" priority="14" percent="1" rank="10"/>
  </conditionalFormatting>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E8D4A-6EC1-FB4A-BC2D-DECBB81D317A}">
  <dimension ref="A1:AB263"/>
  <sheetViews>
    <sheetView topLeftCell="J170" workbookViewId="0">
      <selection activeCell="Q252" sqref="Q252"/>
    </sheetView>
  </sheetViews>
  <sheetFormatPr baseColWidth="10" defaultRowHeight="16" x14ac:dyDescent="0.2"/>
  <cols>
    <col min="16" max="16" width="15.1640625" bestFit="1" customWidth="1"/>
    <col min="17" max="17" width="40.1640625" customWidth="1"/>
    <col min="22" max="22" width="17.83203125" bestFit="1" customWidth="1"/>
    <col min="23" max="23" width="23.6640625" customWidth="1"/>
    <col min="24" max="24" width="15" bestFit="1" customWidth="1"/>
    <col min="28" max="28" width="105.83203125" bestFit="1" customWidth="1"/>
  </cols>
  <sheetData>
    <row r="1" spans="1:28"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Q1" s="14"/>
      <c r="R1" s="12" t="s">
        <v>16</v>
      </c>
      <c r="S1" s="7" t="s">
        <v>17</v>
      </c>
      <c r="T1" s="7" t="s">
        <v>18</v>
      </c>
      <c r="U1" s="7" t="s">
        <v>19</v>
      </c>
      <c r="V1" s="7" t="s">
        <v>106</v>
      </c>
      <c r="W1" s="7" t="s">
        <v>183</v>
      </c>
      <c r="X1" s="7" t="s">
        <v>12</v>
      </c>
      <c r="Y1">
        <v>11</v>
      </c>
      <c r="AB1" s="12" t="s">
        <v>25</v>
      </c>
    </row>
    <row r="2" spans="1:28" x14ac:dyDescent="0.2">
      <c r="A2" s="1">
        <v>44886</v>
      </c>
      <c r="B2" s="4">
        <v>81.209998999999996</v>
      </c>
      <c r="C2" s="4">
        <v>82.517998000000006</v>
      </c>
      <c r="D2" s="4">
        <v>79.769997000000004</v>
      </c>
      <c r="E2" s="4">
        <v>80.260002</v>
      </c>
      <c r="F2" s="4">
        <v>80.260002</v>
      </c>
      <c r="G2" s="2">
        <v>7234000</v>
      </c>
      <c r="H2" s="4">
        <f>(G2/1000000)</f>
        <v>7.234</v>
      </c>
      <c r="I2" s="9"/>
      <c r="J2" s="6" t="b">
        <f t="shared" ref="J2:J65" si="0">(E2-D2)&lt;(C2-E2)</f>
        <v>1</v>
      </c>
      <c r="K2" s="5">
        <f>(E2-B2)/B2</f>
        <v>-1.1698029943332425E-2</v>
      </c>
      <c r="L2" s="5">
        <f>(E2-C2)/C2</f>
        <v>-2.7363678890997882E-2</v>
      </c>
      <c r="M2" s="4">
        <v>81.99</v>
      </c>
      <c r="N2" s="4">
        <v>81.23</v>
      </c>
      <c r="O2" s="5">
        <f>(M2-N2)/M2</f>
        <v>9.2694231003779843E-3</v>
      </c>
      <c r="P2" s="43">
        <f t="shared" ref="P2:P65" si="1">(D2-M2)/M2</f>
        <v>-2.7076509330406041E-2</v>
      </c>
      <c r="Q2" s="14" t="s">
        <v>179</v>
      </c>
      <c r="R2" s="13">
        <f t="shared" ref="R2:R65" si="2">(C2-M2)/M2</f>
        <v>6.4397853396757033E-3</v>
      </c>
      <c r="S2" s="19"/>
      <c r="T2" s="13"/>
      <c r="U2" s="20"/>
      <c r="V2" s="13"/>
      <c r="W2" s="117" t="s">
        <v>184</v>
      </c>
      <c r="X2" s="7" t="s">
        <v>22</v>
      </c>
      <c r="Y2">
        <v>22</v>
      </c>
      <c r="AB2" s="14" t="str">
        <f>notes!A1</f>
        <v>check if the bar is in value zone</v>
      </c>
    </row>
    <row r="3" spans="1:28" x14ac:dyDescent="0.2">
      <c r="A3" s="1">
        <v>44887</v>
      </c>
      <c r="B3" s="4">
        <v>75.180000000000007</v>
      </c>
      <c r="C3" s="4">
        <v>77.440002000000007</v>
      </c>
      <c r="D3" s="4">
        <v>71.900002000000001</v>
      </c>
      <c r="E3" s="4">
        <v>77.150002000000001</v>
      </c>
      <c r="F3" s="4">
        <v>77.150002000000001</v>
      </c>
      <c r="G3" s="2">
        <v>15729400</v>
      </c>
      <c r="H3" s="4">
        <f t="shared" ref="H3:H66" si="3">(G3/1000000)</f>
        <v>15.7294</v>
      </c>
      <c r="I3" s="10">
        <f t="shared" ref="I3:I66" si="4">(E3-E2)</f>
        <v>-3.1099999999999994</v>
      </c>
      <c r="J3" s="6" t="b">
        <f t="shared" si="0"/>
        <v>0</v>
      </c>
      <c r="K3" s="5">
        <f t="shared" ref="K3:K66" si="5">(E3-B3)/B3</f>
        <v>2.6203804203245459E-2</v>
      </c>
      <c r="L3" s="5">
        <f t="shared" ref="L3:L66" si="6">(E3-C3)/C3</f>
        <v>-3.744834614028112E-3</v>
      </c>
      <c r="M3" s="4">
        <f t="shared" ref="M3:M66" si="7">(E3-M2)*(2/($Y$1+1))+M2</f>
        <v>81.18333366666667</v>
      </c>
      <c r="N3" s="4">
        <f t="shared" ref="N3:N66" si="8">(E3-N2)*(2/($Y$2+1))+N2</f>
        <v>80.875217565217397</v>
      </c>
      <c r="O3" s="5">
        <f t="shared" ref="O3:O66" si="9">(M3-N3)/M3</f>
        <v>3.7953122584787687E-3</v>
      </c>
      <c r="P3" s="43">
        <f t="shared" si="1"/>
        <v>-0.11435021509197205</v>
      </c>
      <c r="Q3" s="14"/>
      <c r="R3" s="13">
        <f t="shared" si="2"/>
        <v>-4.6109607694068487E-2</v>
      </c>
      <c r="S3" s="20" t="b">
        <f t="shared" ref="S3:S66" si="10">(E3&lt;E2)</f>
        <v>1</v>
      </c>
      <c r="T3" s="13"/>
      <c r="U3" s="20"/>
      <c r="V3" s="13">
        <f>(M3-M2)/M2</f>
        <v>-9.838594137496345E-3</v>
      </c>
      <c r="W3" s="117"/>
      <c r="AB3" s="14" t="str">
        <f>notes!A2</f>
        <v>open-high can be large , but that doesn't signal shorting if the bar is below fast EMA</v>
      </c>
    </row>
    <row r="4" spans="1:28" x14ac:dyDescent="0.2">
      <c r="A4" s="1">
        <v>44888</v>
      </c>
      <c r="B4" s="4">
        <v>76.139999000000003</v>
      </c>
      <c r="C4" s="4">
        <v>77.279999000000004</v>
      </c>
      <c r="D4" s="4">
        <v>74.849997999999999</v>
      </c>
      <c r="E4" s="4">
        <v>76.139999000000003</v>
      </c>
      <c r="F4" s="4">
        <v>76.139999000000003</v>
      </c>
      <c r="G4" s="2">
        <v>4938100</v>
      </c>
      <c r="H4" s="4">
        <f t="shared" si="3"/>
        <v>4.9381000000000004</v>
      </c>
      <c r="I4" s="10">
        <f t="shared" si="4"/>
        <v>-1.0100029999999975</v>
      </c>
      <c r="J4" s="6" t="b">
        <f t="shared" si="0"/>
        <v>0</v>
      </c>
      <c r="K4" s="5">
        <f t="shared" si="5"/>
        <v>0</v>
      </c>
      <c r="L4" s="5">
        <f t="shared" si="6"/>
        <v>-1.4751552985915548E-2</v>
      </c>
      <c r="M4" s="4">
        <f t="shared" si="7"/>
        <v>80.342777888888889</v>
      </c>
      <c r="N4" s="4">
        <f t="shared" si="8"/>
        <v>80.463459429111538</v>
      </c>
      <c r="O4" s="5">
        <f t="shared" si="9"/>
        <v>-1.5020832412534497E-3</v>
      </c>
      <c r="P4" s="43">
        <f t="shared" si="1"/>
        <v>-6.8366815701657757E-2</v>
      </c>
      <c r="Q4" s="14"/>
      <c r="R4" s="13">
        <f t="shared" si="2"/>
        <v>-3.8121396463594977E-2</v>
      </c>
      <c r="S4" s="20" t="b">
        <f t="shared" si="10"/>
        <v>1</v>
      </c>
      <c r="T4" s="13"/>
      <c r="U4" s="20"/>
      <c r="V4" s="13">
        <f t="shared" ref="V4:V67" si="11">(M4-M3)/M3</f>
        <v>-1.0353797261258645E-2</v>
      </c>
      <c r="W4" s="19"/>
      <c r="AB4" s="14"/>
    </row>
    <row r="5" spans="1:28" x14ac:dyDescent="0.2">
      <c r="A5" s="1">
        <v>44890</v>
      </c>
      <c r="B5" s="4">
        <v>75.309997999999993</v>
      </c>
      <c r="C5" s="4">
        <v>76.989998</v>
      </c>
      <c r="D5" s="4">
        <v>74.830001999999993</v>
      </c>
      <c r="E5" s="4">
        <v>75.400002000000001</v>
      </c>
      <c r="F5" s="4">
        <v>75.400002000000001</v>
      </c>
      <c r="G5" s="2">
        <v>2658000</v>
      </c>
      <c r="H5" s="4">
        <f t="shared" si="3"/>
        <v>2.6579999999999999</v>
      </c>
      <c r="I5" s="10">
        <f t="shared" si="4"/>
        <v>-0.73999700000000246</v>
      </c>
      <c r="J5" s="6" t="b">
        <f t="shared" si="0"/>
        <v>1</v>
      </c>
      <c r="K5" s="5">
        <f t="shared" si="5"/>
        <v>1.1951135624782188E-3</v>
      </c>
      <c r="L5" s="5">
        <f t="shared" si="6"/>
        <v>-2.0651981313209014E-2</v>
      </c>
      <c r="M5" s="4">
        <f t="shared" si="7"/>
        <v>79.518981907407408</v>
      </c>
      <c r="N5" s="4">
        <f t="shared" si="8"/>
        <v>80.023158783101835</v>
      </c>
      <c r="O5" s="5">
        <f t="shared" si="9"/>
        <v>-6.340333636080683E-3</v>
      </c>
      <c r="P5" s="43">
        <f t="shared" si="1"/>
        <v>-5.8966800063754633E-2</v>
      </c>
      <c r="Q5" s="14"/>
      <c r="R5" s="13">
        <f t="shared" si="2"/>
        <v>-3.1803524727620117E-2</v>
      </c>
      <c r="S5" s="20" t="b">
        <f t="shared" si="10"/>
        <v>1</v>
      </c>
      <c r="T5" s="13"/>
      <c r="U5" s="20"/>
      <c r="V5" s="13">
        <f t="shared" si="11"/>
        <v>-1.0253516285194433E-2</v>
      </c>
      <c r="W5" s="19"/>
      <c r="AB5" s="12" t="str">
        <f>notes!A4</f>
        <v>criteria to choose a stock</v>
      </c>
    </row>
    <row r="6" spans="1:28" x14ac:dyDescent="0.2">
      <c r="A6" s="1">
        <v>44893</v>
      </c>
      <c r="B6" s="4">
        <v>74.720000999999996</v>
      </c>
      <c r="C6" s="4">
        <v>76.5</v>
      </c>
      <c r="D6" s="4">
        <v>71.300003000000004</v>
      </c>
      <c r="E6" s="4">
        <v>71.589995999999999</v>
      </c>
      <c r="F6" s="4">
        <v>71.589995999999999</v>
      </c>
      <c r="G6" s="2">
        <v>6245400</v>
      </c>
      <c r="H6" s="4">
        <f t="shared" si="3"/>
        <v>6.2454000000000001</v>
      </c>
      <c r="I6" s="10">
        <f t="shared" si="4"/>
        <v>-3.8100060000000013</v>
      </c>
      <c r="J6" s="6" t="b">
        <f t="shared" si="0"/>
        <v>1</v>
      </c>
      <c r="K6" s="5">
        <f t="shared" si="5"/>
        <v>-4.1889787983273676E-2</v>
      </c>
      <c r="L6" s="5">
        <f t="shared" si="6"/>
        <v>-6.4183058823529426E-2</v>
      </c>
      <c r="M6" s="4">
        <f t="shared" si="7"/>
        <v>78.197484256172842</v>
      </c>
      <c r="N6" s="4">
        <f t="shared" si="8"/>
        <v>79.289840280223416</v>
      </c>
      <c r="O6" s="5">
        <f t="shared" si="9"/>
        <v>-1.3969196508573662E-2</v>
      </c>
      <c r="P6" s="43">
        <f t="shared" si="1"/>
        <v>-8.8205922758037542E-2</v>
      </c>
      <c r="Q6" s="14"/>
      <c r="R6" s="13">
        <f t="shared" si="2"/>
        <v>-2.1707658146800857E-2</v>
      </c>
      <c r="S6" s="20" t="b">
        <f t="shared" si="10"/>
        <v>1</v>
      </c>
      <c r="T6" s="13">
        <f>(E6-E5)/E5</f>
        <v>-5.0530582214042927E-2</v>
      </c>
      <c r="U6" s="20"/>
      <c r="V6" s="13">
        <f t="shared" si="11"/>
        <v>-1.6618643995886782E-2</v>
      </c>
      <c r="W6" s="19"/>
      <c r="AB6" s="14" t="str">
        <f>notes!A5</f>
        <v>1. low-fast ema %</v>
      </c>
    </row>
    <row r="7" spans="1:28" x14ac:dyDescent="0.2">
      <c r="A7" s="1">
        <v>44894</v>
      </c>
      <c r="B7" s="4">
        <v>71.660004000000001</v>
      </c>
      <c r="C7" s="4">
        <v>72.620002999999997</v>
      </c>
      <c r="D7" s="4">
        <v>70.290001000000004</v>
      </c>
      <c r="E7" s="4">
        <v>70.569999999999993</v>
      </c>
      <c r="F7" s="4">
        <v>70.569999999999993</v>
      </c>
      <c r="G7" s="2">
        <v>4879300</v>
      </c>
      <c r="H7" s="4">
        <f t="shared" si="3"/>
        <v>4.8792999999999997</v>
      </c>
      <c r="I7" s="10">
        <f t="shared" si="4"/>
        <v>-1.0199960000000061</v>
      </c>
      <c r="J7" s="6" t="b">
        <f t="shared" si="0"/>
        <v>1</v>
      </c>
      <c r="K7" s="5">
        <f t="shared" si="5"/>
        <v>-1.5210772246119433E-2</v>
      </c>
      <c r="L7" s="5">
        <f t="shared" si="6"/>
        <v>-2.8229178123278291E-2</v>
      </c>
      <c r="M7" s="4">
        <f t="shared" si="7"/>
        <v>76.926236880144032</v>
      </c>
      <c r="N7" s="4">
        <f t="shared" si="8"/>
        <v>78.531593299334418</v>
      </c>
      <c r="O7" s="5">
        <f t="shared" si="9"/>
        <v>-2.0868776171797322E-2</v>
      </c>
      <c r="P7" s="43">
        <f t="shared" si="1"/>
        <v>-8.6267522620191411E-2</v>
      </c>
      <c r="Q7" s="45"/>
      <c r="R7" s="13">
        <f t="shared" si="2"/>
        <v>-5.5978740866440939E-2</v>
      </c>
      <c r="S7" s="20" t="b">
        <f t="shared" si="10"/>
        <v>1</v>
      </c>
      <c r="T7" s="13">
        <f>(E7-E6)/E6</f>
        <v>-1.4247744894412427E-2</v>
      </c>
      <c r="U7" s="20"/>
      <c r="V7" s="13">
        <f t="shared" si="11"/>
        <v>-1.62568833015681E-2</v>
      </c>
      <c r="W7" s="19"/>
      <c r="X7" s="22"/>
      <c r="Y7" s="22"/>
      <c r="AB7" s="14" t="str">
        <f>notes!A6</f>
        <v>2. high-fast ema%</v>
      </c>
    </row>
    <row r="8" spans="1:28" x14ac:dyDescent="0.2">
      <c r="A8" s="1">
        <v>44895</v>
      </c>
      <c r="B8" s="4">
        <v>70.760002</v>
      </c>
      <c r="C8" s="4">
        <v>75.440002000000007</v>
      </c>
      <c r="D8" s="4">
        <v>69.540001000000004</v>
      </c>
      <c r="E8" s="4">
        <v>75.430000000000007</v>
      </c>
      <c r="F8" s="4">
        <v>75.430000000000007</v>
      </c>
      <c r="G8" s="2">
        <v>6213800</v>
      </c>
      <c r="H8" s="4">
        <f t="shared" si="3"/>
        <v>6.2138</v>
      </c>
      <c r="I8" s="10">
        <f t="shared" si="4"/>
        <v>4.8600000000000136</v>
      </c>
      <c r="J8" s="6" t="b">
        <f t="shared" si="0"/>
        <v>0</v>
      </c>
      <c r="K8" s="5">
        <f t="shared" si="5"/>
        <v>6.5997708705548178E-2</v>
      </c>
      <c r="L8" s="5">
        <f t="shared" si="6"/>
        <v>-1.3258218100259416E-4</v>
      </c>
      <c r="M8" s="4">
        <f t="shared" si="7"/>
        <v>76.676864066786692</v>
      </c>
      <c r="N8" s="4">
        <f t="shared" si="8"/>
        <v>78.261889534174898</v>
      </c>
      <c r="O8" s="5">
        <f t="shared" si="9"/>
        <v>-2.0671495720112204E-2</v>
      </c>
      <c r="P8" s="43">
        <f t="shared" si="1"/>
        <v>-9.3077138112617308E-2</v>
      </c>
      <c r="Q8" s="48"/>
      <c r="R8" s="13">
        <f t="shared" si="2"/>
        <v>-1.61308379240622E-2</v>
      </c>
      <c r="S8" s="20" t="b">
        <f t="shared" si="10"/>
        <v>0</v>
      </c>
      <c r="T8" s="13">
        <f>(E8-E7)/E7</f>
        <v>6.8867790845968738E-2</v>
      </c>
      <c r="U8" s="20"/>
      <c r="V8" s="13">
        <f t="shared" si="11"/>
        <v>-3.2417134058679948E-3</v>
      </c>
      <c r="W8" s="19"/>
      <c r="X8" s="22"/>
      <c r="Y8" s="22"/>
      <c r="AB8" s="14" t="str">
        <f>notes!A7</f>
        <v>3. high - close % -  shows if the close fell from high</v>
      </c>
    </row>
    <row r="9" spans="1:28" x14ac:dyDescent="0.2">
      <c r="A9" s="1">
        <v>44896</v>
      </c>
      <c r="B9" s="4">
        <v>75.889999000000003</v>
      </c>
      <c r="C9" s="4">
        <v>81.690002000000007</v>
      </c>
      <c r="D9" s="4">
        <v>75.858001999999999</v>
      </c>
      <c r="E9" s="4">
        <v>77.430000000000007</v>
      </c>
      <c r="F9" s="4">
        <v>77.430000000000007</v>
      </c>
      <c r="G9" s="2">
        <v>4777700</v>
      </c>
      <c r="H9" s="4">
        <f t="shared" si="3"/>
        <v>4.7777000000000003</v>
      </c>
      <c r="I9" s="10">
        <f t="shared" si="4"/>
        <v>2</v>
      </c>
      <c r="J9" s="6" t="b">
        <f t="shared" si="0"/>
        <v>1</v>
      </c>
      <c r="K9" s="5">
        <f t="shared" si="5"/>
        <v>2.0292542104263352E-2</v>
      </c>
      <c r="L9" s="5">
        <f t="shared" si="6"/>
        <v>-5.2148388979106647E-2</v>
      </c>
      <c r="M9" s="4">
        <f t="shared" si="7"/>
        <v>76.80238672232224</v>
      </c>
      <c r="N9" s="4">
        <f t="shared" si="8"/>
        <v>78.189551313811862</v>
      </c>
      <c r="O9" s="5">
        <f t="shared" si="9"/>
        <v>-1.8061477653095504E-2</v>
      </c>
      <c r="P9" s="43">
        <f t="shared" si="1"/>
        <v>-1.2296293938580945E-2</v>
      </c>
      <c r="Q9" s="48"/>
      <c r="R9" s="13">
        <f t="shared" si="2"/>
        <v>6.3638846216444542E-2</v>
      </c>
      <c r="S9" s="20" t="b">
        <f t="shared" si="10"/>
        <v>0</v>
      </c>
      <c r="T9" s="13">
        <f>(E9-E8)/E8</f>
        <v>2.6514649343762426E-2</v>
      </c>
      <c r="U9" s="20">
        <f>(E9-E6)/E6</f>
        <v>8.1575699487397763E-2</v>
      </c>
      <c r="V9" s="13">
        <f t="shared" si="11"/>
        <v>1.6370342875031464E-3</v>
      </c>
      <c r="W9" s="19"/>
      <c r="X9" s="22"/>
      <c r="Y9" s="22"/>
      <c r="AB9" s="14" t="str">
        <f>notes!A8</f>
        <v>4. ema difference %</v>
      </c>
    </row>
    <row r="10" spans="1:28" x14ac:dyDescent="0.2">
      <c r="A10" s="1">
        <v>44897</v>
      </c>
      <c r="B10" s="4">
        <v>74.580001999999993</v>
      </c>
      <c r="C10" s="4">
        <v>76.360000999999997</v>
      </c>
      <c r="D10" s="4">
        <v>73.849997999999999</v>
      </c>
      <c r="E10" s="4">
        <v>74.309997999999993</v>
      </c>
      <c r="F10" s="4">
        <v>74.309997999999993</v>
      </c>
      <c r="G10" s="2">
        <v>3296300</v>
      </c>
      <c r="H10" s="4">
        <f t="shared" si="3"/>
        <v>3.2963</v>
      </c>
      <c r="I10" s="10">
        <f t="shared" si="4"/>
        <v>-3.1200020000000137</v>
      </c>
      <c r="J10" s="6" t="b">
        <f t="shared" si="0"/>
        <v>1</v>
      </c>
      <c r="K10" s="5">
        <f t="shared" si="5"/>
        <v>-3.6203270683741757E-3</v>
      </c>
      <c r="L10" s="5">
        <f t="shared" si="6"/>
        <v>-2.6846555436792149E-2</v>
      </c>
      <c r="M10" s="4">
        <f t="shared" si="7"/>
        <v>76.386988601935201</v>
      </c>
      <c r="N10" s="4">
        <f t="shared" si="8"/>
        <v>77.852198851741264</v>
      </c>
      <c r="O10" s="5">
        <f t="shared" si="9"/>
        <v>-1.9181411345347146E-2</v>
      </c>
      <c r="P10" s="43">
        <f t="shared" si="1"/>
        <v>-3.3212339540649581E-2</v>
      </c>
      <c r="Q10" s="14"/>
      <c r="R10" s="13">
        <f t="shared" si="2"/>
        <v>-3.5330103240279181E-4</v>
      </c>
      <c r="S10" s="20" t="b">
        <f t="shared" si="10"/>
        <v>1</v>
      </c>
      <c r="T10" s="13"/>
      <c r="U10" s="20"/>
      <c r="V10" s="13">
        <f t="shared" si="11"/>
        <v>-5.4086616069485413E-3</v>
      </c>
      <c r="W10" s="19"/>
    </row>
    <row r="11" spans="1:28" x14ac:dyDescent="0.2">
      <c r="A11" s="1">
        <v>44900</v>
      </c>
      <c r="B11" s="4">
        <v>74.260002</v>
      </c>
      <c r="C11" s="4">
        <v>75.220000999999996</v>
      </c>
      <c r="D11" s="4">
        <v>72.540001000000004</v>
      </c>
      <c r="E11" s="4">
        <v>72.900002000000001</v>
      </c>
      <c r="F11" s="4">
        <v>72.900002000000001</v>
      </c>
      <c r="G11" s="2">
        <v>2942800</v>
      </c>
      <c r="H11" s="4">
        <f t="shared" si="3"/>
        <v>2.9428000000000001</v>
      </c>
      <c r="I11" s="10">
        <f t="shared" si="4"/>
        <v>-1.4099959999999925</v>
      </c>
      <c r="J11" s="6" t="b">
        <f t="shared" si="0"/>
        <v>1</v>
      </c>
      <c r="K11" s="5">
        <f t="shared" si="5"/>
        <v>-1.8314031286990801E-2</v>
      </c>
      <c r="L11" s="5">
        <f t="shared" si="6"/>
        <v>-3.0842847236867171E-2</v>
      </c>
      <c r="M11" s="4">
        <f t="shared" si="7"/>
        <v>75.805824168279329</v>
      </c>
      <c r="N11" s="4">
        <f t="shared" si="8"/>
        <v>77.42157303854637</v>
      </c>
      <c r="O11" s="5">
        <f t="shared" si="9"/>
        <v>-2.1314310450345909E-2</v>
      </c>
      <c r="P11" s="43">
        <f t="shared" si="1"/>
        <v>-4.3081428163482691E-2</v>
      </c>
      <c r="Q11" s="14"/>
      <c r="R11" s="13">
        <f t="shared" si="2"/>
        <v>-7.7279440558403519E-3</v>
      </c>
      <c r="S11" s="20" t="b">
        <f t="shared" si="10"/>
        <v>1</v>
      </c>
      <c r="T11" s="13"/>
      <c r="U11" s="20"/>
      <c r="V11" s="13">
        <f t="shared" si="11"/>
        <v>-7.6081600321281431E-3</v>
      </c>
      <c r="W11" s="19"/>
      <c r="AB11" s="12" t="str">
        <f>notes!A11</f>
        <v>notes about comment</v>
      </c>
    </row>
    <row r="12" spans="1:28" x14ac:dyDescent="0.2">
      <c r="A12" s="1">
        <v>44901</v>
      </c>
      <c r="B12" s="4">
        <v>72.790001000000004</v>
      </c>
      <c r="C12" s="4">
        <v>73</v>
      </c>
      <c r="D12" s="4">
        <v>70.879997000000003</v>
      </c>
      <c r="E12" s="4">
        <v>71.470000999999996</v>
      </c>
      <c r="F12" s="4">
        <v>71.470000999999996</v>
      </c>
      <c r="G12" s="2">
        <v>2661100</v>
      </c>
      <c r="H12" s="4">
        <f t="shared" si="3"/>
        <v>2.6610999999999998</v>
      </c>
      <c r="I12" s="10">
        <f t="shared" si="4"/>
        <v>-1.4300010000000043</v>
      </c>
      <c r="J12" s="6" t="b">
        <f t="shared" si="0"/>
        <v>1</v>
      </c>
      <c r="K12" s="5">
        <f t="shared" si="5"/>
        <v>-1.8134358866130629E-2</v>
      </c>
      <c r="L12" s="5">
        <f t="shared" si="6"/>
        <v>-2.0958890410958955E-2</v>
      </c>
      <c r="M12" s="4">
        <f t="shared" si="7"/>
        <v>75.083186973566114</v>
      </c>
      <c r="N12" s="4">
        <f t="shared" si="8"/>
        <v>76.904045035194514</v>
      </c>
      <c r="O12" s="5">
        <f t="shared" si="9"/>
        <v>-2.425120902592285E-2</v>
      </c>
      <c r="P12" s="43">
        <f t="shared" si="1"/>
        <v>-5.5980441733858369E-2</v>
      </c>
      <c r="Q12" s="14"/>
      <c r="R12" s="13">
        <f t="shared" si="2"/>
        <v>-2.7745052621428068E-2</v>
      </c>
      <c r="S12" s="20" t="b">
        <f t="shared" si="10"/>
        <v>1</v>
      </c>
      <c r="T12" s="13"/>
      <c r="U12" s="20"/>
      <c r="V12" s="13">
        <f t="shared" si="11"/>
        <v>-9.532739768240657E-3</v>
      </c>
      <c r="W12" s="19"/>
      <c r="AB12" s="14" t="str">
        <f>notes!A12</f>
        <v>correction means the price touched fast ema</v>
      </c>
    </row>
    <row r="13" spans="1:28" x14ac:dyDescent="0.2">
      <c r="A13" s="1">
        <v>44902</v>
      </c>
      <c r="B13" s="4">
        <v>71.25</v>
      </c>
      <c r="C13" s="4">
        <v>71.464995999999999</v>
      </c>
      <c r="D13" s="4">
        <v>69.740996999999993</v>
      </c>
      <c r="E13" s="4">
        <v>69.870002999999997</v>
      </c>
      <c r="F13" s="4">
        <v>69.870002999999997</v>
      </c>
      <c r="G13" s="2">
        <v>3422100</v>
      </c>
      <c r="H13" s="4">
        <f t="shared" si="3"/>
        <v>3.4220999999999999</v>
      </c>
      <c r="I13" s="10">
        <f t="shared" si="4"/>
        <v>-1.5999979999999994</v>
      </c>
      <c r="J13" s="6" t="b">
        <f t="shared" si="0"/>
        <v>1</v>
      </c>
      <c r="K13" s="5">
        <f t="shared" si="5"/>
        <v>-1.9368378947368464E-2</v>
      </c>
      <c r="L13" s="5">
        <f t="shared" si="6"/>
        <v>-2.2318520804227041E-2</v>
      </c>
      <c r="M13" s="4">
        <f t="shared" si="7"/>
        <v>74.214322977971761</v>
      </c>
      <c r="N13" s="4">
        <f t="shared" si="8"/>
        <v>76.292389206047162</v>
      </c>
      <c r="O13" s="5">
        <f t="shared" si="9"/>
        <v>-2.8000878330348849E-2</v>
      </c>
      <c r="P13" s="43">
        <f t="shared" si="1"/>
        <v>-6.0275776945368585E-2</v>
      </c>
      <c r="Q13" s="14"/>
      <c r="R13" s="13">
        <f t="shared" si="2"/>
        <v>-3.7045773209947834E-2</v>
      </c>
      <c r="S13" s="20" t="b">
        <f t="shared" si="10"/>
        <v>1</v>
      </c>
      <c r="T13" s="13"/>
      <c r="U13" s="20"/>
      <c r="V13" s="13">
        <f t="shared" si="11"/>
        <v>-1.1572018059119497E-2</v>
      </c>
      <c r="W13" s="19"/>
      <c r="AB13" s="14"/>
    </row>
    <row r="14" spans="1:28" x14ac:dyDescent="0.2">
      <c r="A14" s="1">
        <v>44903</v>
      </c>
      <c r="B14" s="4">
        <v>70.120002999999997</v>
      </c>
      <c r="C14" s="4">
        <v>72.410004000000001</v>
      </c>
      <c r="D14" s="4">
        <v>68.879997000000003</v>
      </c>
      <c r="E14" s="4">
        <v>72.360000999999997</v>
      </c>
      <c r="F14" s="4">
        <v>72.360000999999997</v>
      </c>
      <c r="G14" s="2">
        <v>3056300</v>
      </c>
      <c r="H14" s="4">
        <f t="shared" si="3"/>
        <v>3.0562999999999998</v>
      </c>
      <c r="I14" s="10">
        <f t="shared" si="4"/>
        <v>2.4899979999999999</v>
      </c>
      <c r="J14" s="6" t="b">
        <f t="shared" si="0"/>
        <v>0</v>
      </c>
      <c r="K14" s="5">
        <f t="shared" si="5"/>
        <v>3.1945206847752129E-2</v>
      </c>
      <c r="L14" s="5">
        <f t="shared" si="6"/>
        <v>-6.9055375276603766E-4</v>
      </c>
      <c r="M14" s="4">
        <f t="shared" si="7"/>
        <v>73.905269314976465</v>
      </c>
      <c r="N14" s="4">
        <f t="shared" si="8"/>
        <v>75.950442405521315</v>
      </c>
      <c r="O14" s="5">
        <f t="shared" si="9"/>
        <v>-2.7672899503667837E-2</v>
      </c>
      <c r="P14" s="43">
        <f t="shared" si="1"/>
        <v>-6.79961302022902E-2</v>
      </c>
      <c r="Q14" s="14"/>
      <c r="R14" s="13">
        <f t="shared" si="2"/>
        <v>-2.0232188162440774E-2</v>
      </c>
      <c r="S14" s="20" t="b">
        <f t="shared" si="10"/>
        <v>0</v>
      </c>
      <c r="T14" s="13">
        <f>(E14-E13)/E13</f>
        <v>3.5637582554562078E-2</v>
      </c>
      <c r="U14" s="20"/>
      <c r="V14" s="13">
        <f t="shared" si="11"/>
        <v>-4.1643398550847057E-3</v>
      </c>
      <c r="W14" s="19"/>
    </row>
    <row r="15" spans="1:28" x14ac:dyDescent="0.2">
      <c r="A15" s="1">
        <v>44904</v>
      </c>
      <c r="B15" s="4">
        <v>72.330001999999993</v>
      </c>
      <c r="C15" s="4">
        <v>73.739998</v>
      </c>
      <c r="D15" s="4">
        <v>71.853995999999995</v>
      </c>
      <c r="E15" s="4">
        <v>72.160004000000001</v>
      </c>
      <c r="F15" s="4">
        <v>72.160004000000001</v>
      </c>
      <c r="G15" s="2">
        <v>2185200</v>
      </c>
      <c r="H15" s="4">
        <f t="shared" si="3"/>
        <v>2.1852</v>
      </c>
      <c r="I15" s="10">
        <f t="shared" si="4"/>
        <v>-0.19999699999999621</v>
      </c>
      <c r="J15" s="6" t="b">
        <f t="shared" si="0"/>
        <v>1</v>
      </c>
      <c r="K15" s="5">
        <f t="shared" si="5"/>
        <v>-2.3503110092543971E-3</v>
      </c>
      <c r="L15" s="5">
        <f t="shared" si="6"/>
        <v>-2.1426553334053512E-2</v>
      </c>
      <c r="M15" s="4">
        <f t="shared" si="7"/>
        <v>73.614391762480381</v>
      </c>
      <c r="N15" s="4">
        <f t="shared" si="8"/>
        <v>75.620839065910772</v>
      </c>
      <c r="O15" s="5">
        <f t="shared" si="9"/>
        <v>-2.7256182594081191E-2</v>
      </c>
      <c r="P15" s="43">
        <f t="shared" si="1"/>
        <v>-2.3913744586253852E-2</v>
      </c>
      <c r="Q15" s="14"/>
      <c r="R15" s="13">
        <f t="shared" si="2"/>
        <v>1.7062728430181518E-3</v>
      </c>
      <c r="S15" s="20" t="b">
        <f t="shared" si="10"/>
        <v>1</v>
      </c>
      <c r="T15" s="13">
        <f>(E15-E14)/E14</f>
        <v>-2.7639164902719697E-3</v>
      </c>
      <c r="U15" s="20"/>
      <c r="V15" s="13">
        <f t="shared" si="11"/>
        <v>-3.9358161494060058E-3</v>
      </c>
      <c r="W15" s="19"/>
      <c r="AB15" s="12" t="str">
        <f>notes!A15</f>
        <v>notes about taking a PE position</v>
      </c>
    </row>
    <row r="16" spans="1:28" x14ac:dyDescent="0.2">
      <c r="A16" s="1">
        <v>44907</v>
      </c>
      <c r="B16" s="4">
        <v>70.910004000000001</v>
      </c>
      <c r="C16" s="4">
        <v>73.720000999999996</v>
      </c>
      <c r="D16" s="4">
        <v>70.110000999999997</v>
      </c>
      <c r="E16" s="4">
        <v>73.690002000000007</v>
      </c>
      <c r="F16" s="4">
        <v>73.690002000000007</v>
      </c>
      <c r="G16" s="2">
        <v>2836900</v>
      </c>
      <c r="H16" s="4">
        <f t="shared" si="3"/>
        <v>2.8369</v>
      </c>
      <c r="I16" s="10">
        <f t="shared" si="4"/>
        <v>1.5299980000000062</v>
      </c>
      <c r="J16" s="6" t="b">
        <f t="shared" si="0"/>
        <v>0</v>
      </c>
      <c r="K16" s="5">
        <f t="shared" si="5"/>
        <v>3.9204595165443883E-2</v>
      </c>
      <c r="L16" s="5">
        <f t="shared" si="6"/>
        <v>-4.069316276866227E-4</v>
      </c>
      <c r="M16" s="4">
        <f t="shared" si="7"/>
        <v>73.626993468733644</v>
      </c>
      <c r="N16" s="4">
        <f t="shared" si="8"/>
        <v>75.452940190614186</v>
      </c>
      <c r="O16" s="5">
        <f t="shared" si="9"/>
        <v>-2.4799963109398807E-2</v>
      </c>
      <c r="P16" s="43">
        <f t="shared" si="1"/>
        <v>-4.7767704520315223E-2</v>
      </c>
      <c r="Q16" s="14"/>
      <c r="R16" s="13">
        <f t="shared" si="2"/>
        <v>1.2632259839028784E-3</v>
      </c>
      <c r="S16" s="20" t="b">
        <f t="shared" si="10"/>
        <v>0</v>
      </c>
      <c r="T16" s="13"/>
      <c r="U16" s="20"/>
      <c r="V16" s="13">
        <f t="shared" si="11"/>
        <v>1.7118536133428689E-4</v>
      </c>
      <c r="W16" s="19"/>
      <c r="AB16" s="14" t="str">
        <f>notes!A16</f>
        <v>when price is going down, open to close on daily bars should also be considered.</v>
      </c>
    </row>
    <row r="17" spans="1:28" x14ac:dyDescent="0.2">
      <c r="A17" s="1">
        <v>44908</v>
      </c>
      <c r="B17" s="4">
        <v>77.529999000000004</v>
      </c>
      <c r="C17" s="4">
        <v>79.379997000000003</v>
      </c>
      <c r="D17" s="4">
        <v>73.010002</v>
      </c>
      <c r="E17" s="4">
        <v>74.050003000000004</v>
      </c>
      <c r="F17" s="4">
        <v>74.050003000000004</v>
      </c>
      <c r="G17" s="2">
        <v>4017800</v>
      </c>
      <c r="H17" s="4">
        <f t="shared" si="3"/>
        <v>4.0178000000000003</v>
      </c>
      <c r="I17" s="10">
        <f t="shared" si="4"/>
        <v>0.36000099999999691</v>
      </c>
      <c r="J17" s="6" t="b">
        <f t="shared" si="0"/>
        <v>1</v>
      </c>
      <c r="K17" s="5">
        <f t="shared" si="5"/>
        <v>-4.4885799624478258E-2</v>
      </c>
      <c r="L17" s="5">
        <f t="shared" si="6"/>
        <v>-6.7145303621011718E-2</v>
      </c>
      <c r="M17" s="4">
        <f t="shared" si="7"/>
        <v>73.697495057278033</v>
      </c>
      <c r="N17" s="4">
        <f t="shared" si="8"/>
        <v>75.330945652299903</v>
      </c>
      <c r="O17" s="5">
        <f t="shared" si="9"/>
        <v>-2.216426207908891E-2</v>
      </c>
      <c r="P17" s="43">
        <f t="shared" si="1"/>
        <v>-9.3285810697325625E-3</v>
      </c>
      <c r="Q17" s="14"/>
      <c r="R17" s="13">
        <f t="shared" si="2"/>
        <v>7.7105767818913026E-2</v>
      </c>
      <c r="S17" s="20" t="b">
        <f t="shared" si="10"/>
        <v>0</v>
      </c>
      <c r="T17" s="13"/>
      <c r="U17" s="20"/>
      <c r="V17" s="13">
        <f t="shared" si="11"/>
        <v>9.5755082779969288E-4</v>
      </c>
      <c r="W17" s="19"/>
      <c r="AB17" s="14" t="str">
        <f>notes!A17</f>
        <v>also, it might be a good idea to enter the downtrend, when EMA- high %age is not very high, and exit once it reaches &gt; 6-7%</v>
      </c>
    </row>
    <row r="18" spans="1:28" x14ac:dyDescent="0.2">
      <c r="A18" s="1">
        <v>44909</v>
      </c>
      <c r="B18" s="4">
        <v>73.650002000000001</v>
      </c>
      <c r="C18" s="4">
        <v>75.080001999999993</v>
      </c>
      <c r="D18" s="4">
        <v>72.029999000000004</v>
      </c>
      <c r="E18" s="4">
        <v>73.220000999999996</v>
      </c>
      <c r="F18" s="4">
        <v>73.220000999999996</v>
      </c>
      <c r="G18" s="2">
        <v>3570300</v>
      </c>
      <c r="H18" s="4">
        <f t="shared" si="3"/>
        <v>3.5703</v>
      </c>
      <c r="I18" s="10">
        <f t="shared" si="4"/>
        <v>-0.83000200000000746</v>
      </c>
      <c r="J18" s="6" t="b">
        <f t="shared" si="0"/>
        <v>1</v>
      </c>
      <c r="K18" s="5">
        <f t="shared" si="5"/>
        <v>-5.8384384022149016E-3</v>
      </c>
      <c r="L18" s="5">
        <f t="shared" si="6"/>
        <v>-2.4773587512690758E-2</v>
      </c>
      <c r="M18" s="4">
        <f t="shared" si="7"/>
        <v>73.617912714398358</v>
      </c>
      <c r="N18" s="4">
        <f t="shared" si="8"/>
        <v>75.147385247752084</v>
      </c>
      <c r="O18" s="5">
        <f t="shared" si="9"/>
        <v>-2.0775820407831096E-2</v>
      </c>
      <c r="P18" s="43">
        <f t="shared" si="1"/>
        <v>-2.1569664988447659E-2</v>
      </c>
      <c r="Q18" s="14"/>
      <c r="R18" s="13">
        <f t="shared" si="2"/>
        <v>1.9860509917930296E-2</v>
      </c>
      <c r="S18" s="20" t="b">
        <f t="shared" si="10"/>
        <v>1</v>
      </c>
      <c r="T18" s="13"/>
      <c r="U18" s="20"/>
      <c r="V18" s="13">
        <f t="shared" si="11"/>
        <v>-1.079851395462266E-3</v>
      </c>
      <c r="W18" s="19"/>
      <c r="AB18" s="14">
        <f>notes!A18</f>
        <v>0</v>
      </c>
    </row>
    <row r="19" spans="1:28" x14ac:dyDescent="0.2">
      <c r="A19" s="1">
        <v>44910</v>
      </c>
      <c r="B19" s="4">
        <v>71.680000000000007</v>
      </c>
      <c r="C19" s="4">
        <v>72.309997999999993</v>
      </c>
      <c r="D19" s="4">
        <v>69.809997999999993</v>
      </c>
      <c r="E19" s="4">
        <v>70.199996999999996</v>
      </c>
      <c r="F19" s="4">
        <v>70.199996999999996</v>
      </c>
      <c r="G19" s="2">
        <v>3700700</v>
      </c>
      <c r="H19" s="4">
        <f t="shared" si="3"/>
        <v>3.7006999999999999</v>
      </c>
      <c r="I19" s="10">
        <f t="shared" si="4"/>
        <v>-3.0200040000000001</v>
      </c>
      <c r="J19" s="6" t="b">
        <f t="shared" si="0"/>
        <v>1</v>
      </c>
      <c r="K19" s="5">
        <f t="shared" si="5"/>
        <v>-2.0647363281250147E-2</v>
      </c>
      <c r="L19" s="5">
        <f t="shared" si="6"/>
        <v>-2.9179934426218586E-2</v>
      </c>
      <c r="M19" s="4">
        <f t="shared" si="7"/>
        <v>73.048260095331969</v>
      </c>
      <c r="N19" s="4">
        <f t="shared" si="8"/>
        <v>74.717177574034508</v>
      </c>
      <c r="O19" s="5">
        <f t="shared" si="9"/>
        <v>-2.2846779328138833E-2</v>
      </c>
      <c r="P19" s="43">
        <f t="shared" si="1"/>
        <v>-4.4330447995693079E-2</v>
      </c>
      <c r="Q19" s="14"/>
      <c r="R19" s="13">
        <f t="shared" si="2"/>
        <v>-1.0106498010609746E-2</v>
      </c>
      <c r="S19" s="20" t="b">
        <f t="shared" si="10"/>
        <v>1</v>
      </c>
      <c r="T19" s="13">
        <f>(E19-E18)/E18</f>
        <v>-4.1245615388614924E-2</v>
      </c>
      <c r="U19" s="20"/>
      <c r="V19" s="13">
        <f t="shared" si="11"/>
        <v>-7.737962108167391E-3</v>
      </c>
      <c r="W19" s="19"/>
    </row>
    <row r="20" spans="1:28" x14ac:dyDescent="0.2">
      <c r="A20" s="1">
        <v>44911</v>
      </c>
      <c r="B20" s="4">
        <v>69.819999999999993</v>
      </c>
      <c r="C20" s="4">
        <v>70.790001000000004</v>
      </c>
      <c r="D20" s="4">
        <v>69.550003000000004</v>
      </c>
      <c r="E20" s="4">
        <v>69.860000999999997</v>
      </c>
      <c r="F20" s="4">
        <v>69.860000999999997</v>
      </c>
      <c r="G20" s="2">
        <v>4695600</v>
      </c>
      <c r="H20" s="4">
        <f t="shared" si="3"/>
        <v>4.6955999999999998</v>
      </c>
      <c r="I20" s="10">
        <f t="shared" si="4"/>
        <v>-0.3399959999999993</v>
      </c>
      <c r="J20" s="6" t="b">
        <f t="shared" si="0"/>
        <v>1</v>
      </c>
      <c r="K20" s="5">
        <f t="shared" si="5"/>
        <v>5.7291606989406658E-4</v>
      </c>
      <c r="L20" s="5">
        <f t="shared" si="6"/>
        <v>-1.3137448606618989E-2</v>
      </c>
      <c r="M20" s="4">
        <f t="shared" si="7"/>
        <v>72.516883579443302</v>
      </c>
      <c r="N20" s="4">
        <f t="shared" si="8"/>
        <v>74.29481439368368</v>
      </c>
      <c r="O20" s="5">
        <f t="shared" si="9"/>
        <v>-2.451747408991492E-2</v>
      </c>
      <c r="P20" s="43">
        <f t="shared" si="1"/>
        <v>-4.0912963064567404E-2</v>
      </c>
      <c r="Q20" s="14"/>
      <c r="R20" s="13">
        <f t="shared" si="2"/>
        <v>-2.3813524440159835E-2</v>
      </c>
      <c r="S20" s="20" t="b">
        <f t="shared" si="10"/>
        <v>1</v>
      </c>
      <c r="T20" s="13">
        <f>(E20-E19)/E19</f>
        <v>-4.843248070224267E-3</v>
      </c>
      <c r="U20" s="20"/>
      <c r="V20" s="13">
        <f t="shared" si="11"/>
        <v>-7.2743213212086277E-3</v>
      </c>
      <c r="W20" s="19"/>
    </row>
    <row r="21" spans="1:28" x14ac:dyDescent="0.2">
      <c r="A21" s="1">
        <v>44914</v>
      </c>
      <c r="B21" s="4">
        <v>69.410004000000001</v>
      </c>
      <c r="C21" s="4">
        <v>70.25</v>
      </c>
      <c r="D21" s="4">
        <v>68.849997999999999</v>
      </c>
      <c r="E21" s="4">
        <v>69.089995999999999</v>
      </c>
      <c r="F21" s="4">
        <v>69.089995999999999</v>
      </c>
      <c r="G21" s="2">
        <v>3182500</v>
      </c>
      <c r="H21" s="4">
        <f t="shared" si="3"/>
        <v>3.1825000000000001</v>
      </c>
      <c r="I21" s="10">
        <f t="shared" si="4"/>
        <v>-0.77000499999999761</v>
      </c>
      <c r="J21" s="6" t="b">
        <f t="shared" si="0"/>
        <v>1</v>
      </c>
      <c r="K21" s="5">
        <f t="shared" si="5"/>
        <v>-4.6104016936809487E-3</v>
      </c>
      <c r="L21" s="5">
        <f t="shared" si="6"/>
        <v>-1.6512512455516024E-2</v>
      </c>
      <c r="M21" s="4">
        <f t="shared" si="7"/>
        <v>71.94573564953609</v>
      </c>
      <c r="N21" s="4">
        <f t="shared" si="8"/>
        <v>73.842221489885105</v>
      </c>
      <c r="O21" s="5">
        <f t="shared" si="9"/>
        <v>-2.6359947858302899E-2</v>
      </c>
      <c r="P21" s="43">
        <f t="shared" si="1"/>
        <v>-4.302878581457735E-2</v>
      </c>
      <c r="Q21" s="14"/>
      <c r="R21" s="13">
        <f t="shared" si="2"/>
        <v>-2.3569647793948493E-2</v>
      </c>
      <c r="S21" s="20" t="b">
        <f t="shared" si="10"/>
        <v>1</v>
      </c>
      <c r="T21" s="13">
        <f>(E21-E20)/E20</f>
        <v>-1.1022115502116835E-2</v>
      </c>
      <c r="U21" s="20">
        <f>(E21-E19)/E19</f>
        <v>-1.5811980732705688E-2</v>
      </c>
      <c r="V21" s="13">
        <f t="shared" si="11"/>
        <v>-7.8760683266471537E-3</v>
      </c>
      <c r="W21" s="19"/>
    </row>
    <row r="22" spans="1:28" x14ac:dyDescent="0.2">
      <c r="A22" s="1">
        <v>44915</v>
      </c>
      <c r="B22" s="4">
        <v>68.449996999999996</v>
      </c>
      <c r="C22" s="4">
        <v>70.339995999999999</v>
      </c>
      <c r="D22" s="4">
        <v>67.919998000000007</v>
      </c>
      <c r="E22" s="4">
        <v>68.559997999999993</v>
      </c>
      <c r="F22" s="4">
        <v>68.559997999999993</v>
      </c>
      <c r="G22" s="2">
        <v>2936000</v>
      </c>
      <c r="H22" s="4">
        <f t="shared" si="3"/>
        <v>2.9359999999999999</v>
      </c>
      <c r="I22" s="10">
        <f t="shared" si="4"/>
        <v>-0.52999800000000619</v>
      </c>
      <c r="J22" s="6" t="b">
        <f t="shared" si="0"/>
        <v>1</v>
      </c>
      <c r="K22" s="5">
        <f t="shared" si="5"/>
        <v>1.607027097459141E-3</v>
      </c>
      <c r="L22" s="5">
        <f t="shared" si="6"/>
        <v>-2.5305631237169904E-2</v>
      </c>
      <c r="M22" s="4">
        <f t="shared" si="7"/>
        <v>71.381446041280071</v>
      </c>
      <c r="N22" s="4">
        <f t="shared" si="8"/>
        <v>73.382897708155966</v>
      </c>
      <c r="O22" s="5">
        <f t="shared" si="9"/>
        <v>-2.8038822101172478E-2</v>
      </c>
      <c r="P22" s="43">
        <f t="shared" si="1"/>
        <v>-4.8492265613088031E-2</v>
      </c>
      <c r="Q22" s="14"/>
      <c r="R22" s="13">
        <f t="shared" si="2"/>
        <v>-1.4589926360945376E-2</v>
      </c>
      <c r="S22" s="20" t="b">
        <f t="shared" si="10"/>
        <v>1</v>
      </c>
      <c r="T22" s="13"/>
      <c r="U22" s="20"/>
      <c r="V22" s="13">
        <f t="shared" si="11"/>
        <v>-7.8432669172332943E-3</v>
      </c>
      <c r="W22" s="19"/>
    </row>
    <row r="23" spans="1:28" x14ac:dyDescent="0.2">
      <c r="A23" s="1">
        <v>44916</v>
      </c>
      <c r="B23" s="4">
        <v>68.709998999999996</v>
      </c>
      <c r="C23" s="4">
        <v>70.961997999999994</v>
      </c>
      <c r="D23" s="4">
        <v>67.879997000000003</v>
      </c>
      <c r="E23" s="4">
        <v>69.930000000000007</v>
      </c>
      <c r="F23" s="4">
        <v>69.930000000000007</v>
      </c>
      <c r="G23" s="2">
        <v>3254100</v>
      </c>
      <c r="H23" s="4">
        <f t="shared" si="3"/>
        <v>3.2541000000000002</v>
      </c>
      <c r="I23" s="10">
        <f t="shared" si="4"/>
        <v>1.3700020000000137</v>
      </c>
      <c r="J23" s="6" t="b">
        <f t="shared" si="0"/>
        <v>0</v>
      </c>
      <c r="K23" s="5">
        <f t="shared" si="5"/>
        <v>1.7755799996446088E-2</v>
      </c>
      <c r="L23" s="5">
        <f t="shared" si="6"/>
        <v>-1.4542967068091677E-2</v>
      </c>
      <c r="M23" s="4">
        <f t="shared" si="7"/>
        <v>71.139538367733394</v>
      </c>
      <c r="N23" s="4">
        <f t="shared" si="8"/>
        <v>73.08264573353371</v>
      </c>
      <c r="O23" s="5">
        <f t="shared" si="9"/>
        <v>-2.7314028322141134E-2</v>
      </c>
      <c r="P23" s="43">
        <f t="shared" si="1"/>
        <v>-4.58189839647851E-2</v>
      </c>
      <c r="Q23" s="14"/>
      <c r="R23" s="13">
        <f t="shared" si="2"/>
        <v>-2.4956637589586377E-3</v>
      </c>
      <c r="S23" s="20" t="b">
        <f t="shared" si="10"/>
        <v>0</v>
      </c>
      <c r="T23" s="13"/>
      <c r="U23" s="20"/>
      <c r="V23" s="13">
        <f t="shared" si="11"/>
        <v>-3.3889433033730027E-3</v>
      </c>
      <c r="W23" s="19"/>
    </row>
    <row r="24" spans="1:28" x14ac:dyDescent="0.2">
      <c r="A24" s="1">
        <v>44917</v>
      </c>
      <c r="B24" s="4">
        <v>68.370002999999997</v>
      </c>
      <c r="C24" s="4">
        <v>68.582001000000005</v>
      </c>
      <c r="D24" s="4">
        <v>64.830001999999993</v>
      </c>
      <c r="E24" s="4">
        <v>65.940002000000007</v>
      </c>
      <c r="F24" s="4">
        <v>65.940002000000007</v>
      </c>
      <c r="G24" s="2">
        <v>4180100</v>
      </c>
      <c r="H24" s="4">
        <f t="shared" si="3"/>
        <v>4.1801000000000004</v>
      </c>
      <c r="I24" s="10">
        <f t="shared" si="4"/>
        <v>-3.9899979999999999</v>
      </c>
      <c r="J24" s="6" t="b">
        <f t="shared" si="0"/>
        <v>1</v>
      </c>
      <c r="K24" s="5">
        <f t="shared" si="5"/>
        <v>-3.5541917410768432E-2</v>
      </c>
      <c r="L24" s="5">
        <f t="shared" si="6"/>
        <v>-3.8523212526271992E-2</v>
      </c>
      <c r="M24" s="4">
        <f t="shared" si="7"/>
        <v>70.27294897311117</v>
      </c>
      <c r="N24" s="4">
        <f t="shared" si="8"/>
        <v>72.461546278443819</v>
      </c>
      <c r="O24" s="5">
        <f t="shared" si="9"/>
        <v>-3.1144235972935783E-2</v>
      </c>
      <c r="P24" s="43">
        <f t="shared" si="1"/>
        <v>-7.7454369748931898E-2</v>
      </c>
      <c r="Q24" s="14"/>
      <c r="R24" s="13">
        <f t="shared" si="2"/>
        <v>-2.4062573121247252E-2</v>
      </c>
      <c r="S24" s="20" t="b">
        <f t="shared" si="10"/>
        <v>1</v>
      </c>
      <c r="T24" s="13">
        <f>(E24-E23)/E23</f>
        <v>-5.7057028457028452E-2</v>
      </c>
      <c r="U24" s="20"/>
      <c r="V24" s="13">
        <f t="shared" si="11"/>
        <v>-1.2181543688724317E-2</v>
      </c>
      <c r="W24" s="19"/>
    </row>
    <row r="25" spans="1:28" x14ac:dyDescent="0.2">
      <c r="A25" s="1">
        <v>44918</v>
      </c>
      <c r="B25" s="4">
        <v>65.610000999999997</v>
      </c>
      <c r="C25" s="4">
        <v>66.660004000000001</v>
      </c>
      <c r="D25" s="4">
        <v>65.010002</v>
      </c>
      <c r="E25" s="4">
        <v>65.889999000000003</v>
      </c>
      <c r="F25" s="4">
        <v>65.889999000000003</v>
      </c>
      <c r="G25" s="2">
        <v>2209200</v>
      </c>
      <c r="H25" s="4">
        <f t="shared" si="3"/>
        <v>2.2092000000000001</v>
      </c>
      <c r="I25" s="10">
        <f t="shared" si="4"/>
        <v>-5.0003000000003794E-2</v>
      </c>
      <c r="J25" s="6" t="b">
        <f t="shared" si="0"/>
        <v>0</v>
      </c>
      <c r="K25" s="5">
        <f t="shared" si="5"/>
        <v>4.2676115795213321E-3</v>
      </c>
      <c r="L25" s="5">
        <f t="shared" si="6"/>
        <v>-1.1551229429869185E-2</v>
      </c>
      <c r="M25" s="4">
        <f t="shared" si="7"/>
        <v>69.542457310925982</v>
      </c>
      <c r="N25" s="4">
        <f t="shared" si="8"/>
        <v>71.890107384666095</v>
      </c>
      <c r="O25" s="5">
        <f t="shared" si="9"/>
        <v>-3.3758514791096796E-2</v>
      </c>
      <c r="P25" s="43">
        <f t="shared" si="1"/>
        <v>-6.5175368921193952E-2</v>
      </c>
      <c r="Q25" s="14"/>
      <c r="R25" s="13">
        <f t="shared" si="2"/>
        <v>-4.1448827412561284E-2</v>
      </c>
      <c r="S25" s="20" t="b">
        <f t="shared" si="10"/>
        <v>1</v>
      </c>
      <c r="T25" s="13">
        <f>(E25-E24)/E24</f>
        <v>-7.5831056238068943E-4</v>
      </c>
      <c r="U25" s="20"/>
      <c r="V25" s="13">
        <f t="shared" si="11"/>
        <v>-1.039506200977418E-2</v>
      </c>
      <c r="W25" s="19"/>
    </row>
    <row r="26" spans="1:28" x14ac:dyDescent="0.2">
      <c r="A26" s="1">
        <v>44922</v>
      </c>
      <c r="B26" s="4">
        <v>64.75</v>
      </c>
      <c r="C26" s="4">
        <v>66.180000000000007</v>
      </c>
      <c r="D26" s="4">
        <v>63.549999</v>
      </c>
      <c r="E26" s="4">
        <v>65.459998999999996</v>
      </c>
      <c r="F26" s="4">
        <v>65.459998999999996</v>
      </c>
      <c r="G26" s="2">
        <v>3581800</v>
      </c>
      <c r="H26" s="4">
        <f t="shared" si="3"/>
        <v>3.5817999999999999</v>
      </c>
      <c r="I26" s="10">
        <f t="shared" si="4"/>
        <v>-0.43000000000000682</v>
      </c>
      <c r="J26" s="6" t="b">
        <f t="shared" si="0"/>
        <v>0</v>
      </c>
      <c r="K26" s="5">
        <f t="shared" si="5"/>
        <v>1.0965235521235463E-2</v>
      </c>
      <c r="L26" s="5">
        <f t="shared" si="6"/>
        <v>-1.0879434874584626E-2</v>
      </c>
      <c r="M26" s="4">
        <f t="shared" si="7"/>
        <v>68.862047592438316</v>
      </c>
      <c r="N26" s="4">
        <f t="shared" si="8"/>
        <v>71.330967525129907</v>
      </c>
      <c r="O26" s="5">
        <f t="shared" si="9"/>
        <v>-3.5853129830003792E-2</v>
      </c>
      <c r="P26" s="43">
        <f t="shared" si="1"/>
        <v>-7.7140439155655133E-2</v>
      </c>
      <c r="Q26" s="14"/>
      <c r="R26" s="13">
        <f t="shared" si="2"/>
        <v>-3.8948124347275757E-2</v>
      </c>
      <c r="S26" s="20" t="b">
        <f t="shared" si="10"/>
        <v>1</v>
      </c>
      <c r="T26" s="13">
        <f>(E26-E25)/E25</f>
        <v>-6.5260283279106861E-3</v>
      </c>
      <c r="U26" s="20">
        <f>(E26-E24)/E24</f>
        <v>-7.2793901340799253E-3</v>
      </c>
      <c r="V26" s="13">
        <f t="shared" si="11"/>
        <v>-9.7840908244806284E-3</v>
      </c>
      <c r="W26" s="19"/>
    </row>
    <row r="27" spans="1:28" x14ac:dyDescent="0.2">
      <c r="A27" s="1">
        <v>44923</v>
      </c>
      <c r="B27" s="4">
        <v>65.25</v>
      </c>
      <c r="C27" s="4">
        <v>66.849997999999999</v>
      </c>
      <c r="D27" s="4">
        <v>64.769997000000004</v>
      </c>
      <c r="E27" s="4">
        <v>65.360000999999997</v>
      </c>
      <c r="F27" s="4">
        <v>65.360000999999997</v>
      </c>
      <c r="G27" s="2">
        <v>2311200</v>
      </c>
      <c r="H27" s="4">
        <f t="shared" si="3"/>
        <v>2.3111999999999999</v>
      </c>
      <c r="I27" s="10">
        <f t="shared" si="4"/>
        <v>-9.9997999999999365E-2</v>
      </c>
      <c r="J27" s="6" t="b">
        <f t="shared" si="0"/>
        <v>1</v>
      </c>
      <c r="K27" s="5">
        <f t="shared" si="5"/>
        <v>1.6858390804597226E-3</v>
      </c>
      <c r="L27" s="5">
        <f t="shared" si="6"/>
        <v>-2.2288661848576308E-2</v>
      </c>
      <c r="M27" s="4">
        <f t="shared" si="7"/>
        <v>68.278373160365263</v>
      </c>
      <c r="N27" s="4">
        <f t="shared" si="8"/>
        <v>70.811753044683826</v>
      </c>
      <c r="O27" s="5">
        <f t="shared" si="9"/>
        <v>-3.7103694289382372E-2</v>
      </c>
      <c r="P27" s="43">
        <f t="shared" si="1"/>
        <v>-5.1383417588540717E-2</v>
      </c>
      <c r="Q27" s="14"/>
      <c r="R27" s="13">
        <f t="shared" si="2"/>
        <v>-2.0919876884155423E-2</v>
      </c>
      <c r="S27" s="20" t="b">
        <f t="shared" si="10"/>
        <v>1</v>
      </c>
      <c r="T27" s="13"/>
      <c r="U27" s="20"/>
      <c r="V27" s="13">
        <f t="shared" si="11"/>
        <v>-8.4759958856806625E-3</v>
      </c>
      <c r="W27" s="19"/>
    </row>
    <row r="28" spans="1:28" x14ac:dyDescent="0.2">
      <c r="A28" s="1">
        <v>44924</v>
      </c>
      <c r="B28" s="4">
        <v>66.279999000000004</v>
      </c>
      <c r="C28" s="4">
        <v>68.349997999999999</v>
      </c>
      <c r="D28" s="4">
        <v>66.180000000000007</v>
      </c>
      <c r="E28" s="4">
        <v>68</v>
      </c>
      <c r="F28" s="4">
        <v>68</v>
      </c>
      <c r="G28" s="2">
        <v>2135300</v>
      </c>
      <c r="H28" s="4">
        <f t="shared" si="3"/>
        <v>2.1353</v>
      </c>
      <c r="I28" s="10">
        <f t="shared" si="4"/>
        <v>2.6399990000000031</v>
      </c>
      <c r="J28" s="6" t="b">
        <f t="shared" si="0"/>
        <v>0</v>
      </c>
      <c r="K28" s="5">
        <f t="shared" si="5"/>
        <v>2.5950528454292767E-2</v>
      </c>
      <c r="L28" s="5">
        <f t="shared" si="6"/>
        <v>-5.1206731564205658E-3</v>
      </c>
      <c r="M28" s="4">
        <f t="shared" si="7"/>
        <v>68.231977633637712</v>
      </c>
      <c r="N28" s="4">
        <f t="shared" si="8"/>
        <v>70.567252779928708</v>
      </c>
      <c r="O28" s="5">
        <f t="shared" si="9"/>
        <v>-3.4225523387727927E-2</v>
      </c>
      <c r="P28" s="43">
        <f t="shared" si="1"/>
        <v>-3.0073547694242701E-2</v>
      </c>
      <c r="Q28" s="14"/>
      <c r="R28" s="13">
        <f t="shared" si="2"/>
        <v>1.729692886757319E-3</v>
      </c>
      <c r="S28" s="20" t="b">
        <f t="shared" si="10"/>
        <v>0</v>
      </c>
      <c r="T28" s="13"/>
      <c r="U28" s="20"/>
      <c r="V28" s="13">
        <f t="shared" si="11"/>
        <v>-6.7950545070225683E-4</v>
      </c>
      <c r="W28" s="19"/>
    </row>
    <row r="29" spans="1:28" x14ac:dyDescent="0.2">
      <c r="A29" s="1">
        <v>44925</v>
      </c>
      <c r="B29" s="4">
        <v>66.550003000000004</v>
      </c>
      <c r="C29" s="4">
        <v>67.819999999999993</v>
      </c>
      <c r="D29" s="4">
        <v>66.360000999999997</v>
      </c>
      <c r="E29" s="4">
        <v>67.739998</v>
      </c>
      <c r="F29" s="4">
        <v>67.739998</v>
      </c>
      <c r="G29" s="2">
        <v>1874600</v>
      </c>
      <c r="H29" s="4">
        <f t="shared" si="3"/>
        <v>1.8746</v>
      </c>
      <c r="I29" s="10">
        <f t="shared" si="4"/>
        <v>-0.26000200000000007</v>
      </c>
      <c r="J29" s="6" t="b">
        <f t="shared" si="0"/>
        <v>0</v>
      </c>
      <c r="K29" s="5">
        <f t="shared" si="5"/>
        <v>1.7881216323912052E-2</v>
      </c>
      <c r="L29" s="5">
        <f t="shared" si="6"/>
        <v>-1.1796225302269721E-3</v>
      </c>
      <c r="M29" s="4">
        <f t="shared" si="7"/>
        <v>68.149981028031419</v>
      </c>
      <c r="N29" s="4">
        <f t="shared" si="8"/>
        <v>70.321404538195779</v>
      </c>
      <c r="O29" s="5">
        <f t="shared" si="9"/>
        <v>-3.186242281228531E-2</v>
      </c>
      <c r="P29" s="43">
        <f t="shared" si="1"/>
        <v>-2.6265304861862963E-2</v>
      </c>
      <c r="Q29" s="14"/>
      <c r="R29" s="13">
        <f t="shared" si="2"/>
        <v>-4.8419826836884738E-3</v>
      </c>
      <c r="S29" s="20" t="b">
        <f t="shared" si="10"/>
        <v>1</v>
      </c>
      <c r="T29" s="13"/>
      <c r="U29" s="20"/>
      <c r="V29" s="13">
        <f t="shared" si="11"/>
        <v>-1.2017328011004163E-3</v>
      </c>
      <c r="W29" s="19"/>
    </row>
    <row r="30" spans="1:28" x14ac:dyDescent="0.2">
      <c r="A30" s="1">
        <v>44929</v>
      </c>
      <c r="B30" s="4">
        <v>69.010002</v>
      </c>
      <c r="C30" s="4">
        <v>69.330001999999993</v>
      </c>
      <c r="D30" s="4">
        <v>66.160004000000001</v>
      </c>
      <c r="E30" s="4">
        <v>66.660004000000001</v>
      </c>
      <c r="F30" s="4">
        <v>66.660004000000001</v>
      </c>
      <c r="G30" s="2">
        <v>2797600</v>
      </c>
      <c r="H30" s="4">
        <f t="shared" si="3"/>
        <v>2.7976000000000001</v>
      </c>
      <c r="I30" s="10">
        <f t="shared" si="4"/>
        <v>-1.0799939999999992</v>
      </c>
      <c r="J30" s="6" t="b">
        <f t="shared" si="0"/>
        <v>1</v>
      </c>
      <c r="K30" s="5">
        <f t="shared" si="5"/>
        <v>-3.4053005823706531E-2</v>
      </c>
      <c r="L30" s="5">
        <f t="shared" si="6"/>
        <v>-3.8511436938945896E-2</v>
      </c>
      <c r="M30" s="4">
        <f t="shared" si="7"/>
        <v>67.901651523359519</v>
      </c>
      <c r="N30" s="4">
        <f t="shared" si="8"/>
        <v>70.003021882700494</v>
      </c>
      <c r="O30" s="5">
        <f t="shared" si="9"/>
        <v>-3.0947264347731845E-2</v>
      </c>
      <c r="P30" s="43">
        <f t="shared" si="1"/>
        <v>-2.5649560567173487E-2</v>
      </c>
      <c r="Q30" s="14"/>
      <c r="R30" s="13">
        <f t="shared" si="2"/>
        <v>2.1035577848192599E-2</v>
      </c>
      <c r="S30" s="20" t="b">
        <f t="shared" si="10"/>
        <v>1</v>
      </c>
      <c r="T30" s="13"/>
      <c r="U30" s="20"/>
      <c r="V30" s="13">
        <f t="shared" si="11"/>
        <v>-3.6438675539727291E-3</v>
      </c>
      <c r="W30" s="19"/>
    </row>
    <row r="31" spans="1:28" x14ac:dyDescent="0.2">
      <c r="A31" s="1">
        <v>44930</v>
      </c>
      <c r="B31" s="4">
        <v>67.620002999999997</v>
      </c>
      <c r="C31" s="4">
        <v>68.010002</v>
      </c>
      <c r="D31" s="4">
        <v>65.879997000000003</v>
      </c>
      <c r="E31" s="4">
        <v>67.650002000000001</v>
      </c>
      <c r="F31" s="4">
        <v>67.650002000000001</v>
      </c>
      <c r="G31" s="2">
        <v>3209600</v>
      </c>
      <c r="H31" s="4">
        <f t="shared" si="3"/>
        <v>3.2096</v>
      </c>
      <c r="I31" s="10">
        <f t="shared" si="4"/>
        <v>0.98999799999999993</v>
      </c>
      <c r="J31" s="6" t="b">
        <f t="shared" si="0"/>
        <v>0</v>
      </c>
      <c r="K31" s="5">
        <f t="shared" si="5"/>
        <v>4.4364091495239453E-4</v>
      </c>
      <c r="L31" s="5">
        <f t="shared" si="6"/>
        <v>-5.29333905915779E-3</v>
      </c>
      <c r="M31" s="4">
        <f t="shared" si="7"/>
        <v>67.85970993613293</v>
      </c>
      <c r="N31" s="4">
        <f t="shared" si="8"/>
        <v>69.79841145811784</v>
      </c>
      <c r="O31" s="5">
        <f t="shared" si="9"/>
        <v>-2.856925742549659E-2</v>
      </c>
      <c r="P31" s="43">
        <f t="shared" si="1"/>
        <v>-2.9173613297141413E-2</v>
      </c>
      <c r="Q31" s="14"/>
      <c r="R31" s="13">
        <f t="shared" si="2"/>
        <v>2.2147466296056901E-3</v>
      </c>
      <c r="S31" s="20" t="b">
        <f t="shared" si="10"/>
        <v>0</v>
      </c>
      <c r="T31" s="13"/>
      <c r="U31" s="20"/>
      <c r="V31" s="13">
        <f t="shared" si="11"/>
        <v>-6.176814007559147E-4</v>
      </c>
      <c r="W31" s="19"/>
    </row>
    <row r="32" spans="1:28" x14ac:dyDescent="0.2">
      <c r="A32" s="1">
        <v>44931</v>
      </c>
      <c r="B32" s="4">
        <v>66.800003000000004</v>
      </c>
      <c r="C32" s="4">
        <v>67.120002999999997</v>
      </c>
      <c r="D32" s="4">
        <v>64.930000000000007</v>
      </c>
      <c r="E32" s="4">
        <v>65.620002999999997</v>
      </c>
      <c r="F32" s="4">
        <v>65.620002999999997</v>
      </c>
      <c r="G32" s="2">
        <v>2040100</v>
      </c>
      <c r="H32" s="4">
        <f t="shared" si="3"/>
        <v>2.0400999999999998</v>
      </c>
      <c r="I32" s="10">
        <f t="shared" si="4"/>
        <v>-2.0299990000000037</v>
      </c>
      <c r="J32" s="6" t="b">
        <f t="shared" si="0"/>
        <v>1</v>
      </c>
      <c r="K32" s="5">
        <f t="shared" si="5"/>
        <v>-1.766466986535924E-2</v>
      </c>
      <c r="L32" s="5">
        <f t="shared" si="6"/>
        <v>-2.2348032374194023E-2</v>
      </c>
      <c r="M32" s="4">
        <f t="shared" si="7"/>
        <v>67.486425446777446</v>
      </c>
      <c r="N32" s="4">
        <f t="shared" si="8"/>
        <v>69.435071592194546</v>
      </c>
      <c r="O32" s="5">
        <f t="shared" si="9"/>
        <v>-2.8874638603490457E-2</v>
      </c>
      <c r="P32" s="43">
        <f t="shared" si="1"/>
        <v>-3.7880587538208561E-2</v>
      </c>
      <c r="Q32" s="14"/>
      <c r="R32" s="13">
        <f t="shared" si="2"/>
        <v>-5.4295726044406448E-3</v>
      </c>
      <c r="S32" s="20" t="b">
        <f t="shared" si="10"/>
        <v>1</v>
      </c>
      <c r="T32" s="13"/>
      <c r="U32" s="20"/>
      <c r="V32" s="13">
        <f t="shared" si="11"/>
        <v>-5.5008264802016652E-3</v>
      </c>
      <c r="W32" s="19"/>
    </row>
    <row r="33" spans="1:23" x14ac:dyDescent="0.2">
      <c r="A33" s="1">
        <v>44932</v>
      </c>
      <c r="B33" s="4">
        <v>65.970000999999996</v>
      </c>
      <c r="C33" s="4">
        <v>69.900002000000001</v>
      </c>
      <c r="D33" s="4">
        <v>65.599997999999999</v>
      </c>
      <c r="E33" s="4">
        <v>69.510002</v>
      </c>
      <c r="F33" s="4">
        <v>69.510002</v>
      </c>
      <c r="G33" s="2">
        <v>4079800</v>
      </c>
      <c r="H33" s="4">
        <f t="shared" si="3"/>
        <v>4.0797999999999996</v>
      </c>
      <c r="I33" s="10">
        <f t="shared" si="4"/>
        <v>3.8899990000000031</v>
      </c>
      <c r="J33" s="6" t="b">
        <f t="shared" si="0"/>
        <v>0</v>
      </c>
      <c r="K33" s="5">
        <f t="shared" si="5"/>
        <v>5.3660769233579424E-2</v>
      </c>
      <c r="L33" s="5">
        <f t="shared" si="6"/>
        <v>-5.5793989819914536E-3</v>
      </c>
      <c r="M33" s="4">
        <f t="shared" si="7"/>
        <v>67.823688205647869</v>
      </c>
      <c r="N33" s="4">
        <f t="shared" si="8"/>
        <v>69.441587279829804</v>
      </c>
      <c r="O33" s="5">
        <f t="shared" si="9"/>
        <v>-2.3854483838689381E-2</v>
      </c>
      <c r="P33" s="43">
        <f t="shared" si="1"/>
        <v>-3.2786335636974355E-2</v>
      </c>
      <c r="Q33" s="14"/>
      <c r="R33" s="13">
        <f t="shared" si="2"/>
        <v>3.0613401442524783E-2</v>
      </c>
      <c r="S33" s="20" t="b">
        <f t="shared" si="10"/>
        <v>0</v>
      </c>
      <c r="T33" s="13"/>
      <c r="U33" s="20"/>
      <c r="V33" s="13">
        <f t="shared" si="11"/>
        <v>4.9974903343547594E-3</v>
      </c>
      <c r="W33" s="19"/>
    </row>
    <row r="34" spans="1:23" x14ac:dyDescent="0.2">
      <c r="A34" s="1">
        <v>44935</v>
      </c>
      <c r="B34" s="4">
        <v>69.809997999999993</v>
      </c>
      <c r="C34" s="4">
        <v>72.171997000000005</v>
      </c>
      <c r="D34" s="4">
        <v>68.574996999999996</v>
      </c>
      <c r="E34" s="4">
        <v>70.080001999999993</v>
      </c>
      <c r="F34" s="4">
        <v>70.080001999999993</v>
      </c>
      <c r="G34" s="2">
        <v>3403000</v>
      </c>
      <c r="H34" s="4">
        <f t="shared" si="3"/>
        <v>3.403</v>
      </c>
      <c r="I34" s="10">
        <f t="shared" si="4"/>
        <v>0.56999999999999318</v>
      </c>
      <c r="J34" s="6" t="b">
        <f t="shared" si="0"/>
        <v>1</v>
      </c>
      <c r="K34" s="5">
        <f t="shared" si="5"/>
        <v>3.8676981483368638E-3</v>
      </c>
      <c r="L34" s="5">
        <f t="shared" si="6"/>
        <v>-2.8986242406455944E-2</v>
      </c>
      <c r="M34" s="4">
        <f t="shared" si="7"/>
        <v>68.199740504706554</v>
      </c>
      <c r="N34" s="4">
        <f t="shared" si="8"/>
        <v>69.497101603322861</v>
      </c>
      <c r="O34" s="5">
        <f t="shared" si="9"/>
        <v>-1.9022962389816923E-2</v>
      </c>
      <c r="P34" s="43">
        <f t="shared" si="1"/>
        <v>5.5023155882469249E-3</v>
      </c>
      <c r="Q34" s="14"/>
      <c r="R34" s="13">
        <f t="shared" si="2"/>
        <v>5.8244451751532984E-2</v>
      </c>
      <c r="S34" s="20" t="b">
        <f t="shared" si="10"/>
        <v>0</v>
      </c>
      <c r="T34" s="13"/>
      <c r="U34" s="20"/>
      <c r="V34" s="13">
        <f t="shared" si="11"/>
        <v>5.5445569093567817E-3</v>
      </c>
      <c r="W34" s="19"/>
    </row>
    <row r="35" spans="1:23" x14ac:dyDescent="0.2">
      <c r="A35" s="1">
        <v>44936</v>
      </c>
      <c r="B35" s="4">
        <v>69.540001000000004</v>
      </c>
      <c r="C35" s="4">
        <v>71.239998</v>
      </c>
      <c r="D35" s="4">
        <v>69.529999000000004</v>
      </c>
      <c r="E35" s="4">
        <v>70.860000999999997</v>
      </c>
      <c r="F35" s="4">
        <v>70.860000999999997</v>
      </c>
      <c r="G35" s="2">
        <v>1851200</v>
      </c>
      <c r="H35" s="4">
        <f t="shared" si="3"/>
        <v>1.8512</v>
      </c>
      <c r="I35" s="10">
        <f t="shared" si="4"/>
        <v>0.77999900000000366</v>
      </c>
      <c r="J35" s="6" t="b">
        <f t="shared" si="0"/>
        <v>0</v>
      </c>
      <c r="K35" s="5">
        <f t="shared" si="5"/>
        <v>1.8981880658874208E-2</v>
      </c>
      <c r="L35" s="5">
        <f t="shared" si="6"/>
        <v>-5.334040014992744E-3</v>
      </c>
      <c r="M35" s="4">
        <f t="shared" si="7"/>
        <v>68.643117253922128</v>
      </c>
      <c r="N35" s="4">
        <f t="shared" si="8"/>
        <v>69.615614594338268</v>
      </c>
      <c r="O35" s="5">
        <f t="shared" si="9"/>
        <v>-1.4167441388460164E-2</v>
      </c>
      <c r="P35" s="43">
        <f t="shared" si="1"/>
        <v>1.2920184594722803E-2</v>
      </c>
      <c r="Q35" s="14"/>
      <c r="R35" s="13">
        <f t="shared" si="2"/>
        <v>3.7831626096926585E-2</v>
      </c>
      <c r="S35" s="20" t="b">
        <f t="shared" si="10"/>
        <v>0</v>
      </c>
      <c r="T35" s="13"/>
      <c r="U35" s="20"/>
      <c r="V35" s="13">
        <f t="shared" si="11"/>
        <v>6.5011500913991858E-3</v>
      </c>
      <c r="W35" s="19"/>
    </row>
    <row r="36" spans="1:23" x14ac:dyDescent="0.2">
      <c r="A36" s="1">
        <v>44937</v>
      </c>
      <c r="B36" s="4">
        <v>70.980002999999996</v>
      </c>
      <c r="C36" s="4">
        <v>71.370002999999997</v>
      </c>
      <c r="D36" s="4">
        <v>68.699996999999996</v>
      </c>
      <c r="E36" s="4">
        <v>70.010002</v>
      </c>
      <c r="F36" s="4">
        <v>70.010002</v>
      </c>
      <c r="G36" s="2">
        <v>3343500</v>
      </c>
      <c r="H36" s="4">
        <f t="shared" si="3"/>
        <v>3.3435000000000001</v>
      </c>
      <c r="I36" s="10">
        <f t="shared" si="4"/>
        <v>-0.84999899999999684</v>
      </c>
      <c r="J36" s="6" t="b">
        <f t="shared" si="0"/>
        <v>1</v>
      </c>
      <c r="K36" s="5">
        <f t="shared" si="5"/>
        <v>-1.3665834869012282E-2</v>
      </c>
      <c r="L36" s="5">
        <f t="shared" si="6"/>
        <v>-1.9055638823498394E-2</v>
      </c>
      <c r="M36" s="4">
        <f t="shared" si="7"/>
        <v>68.870931378268438</v>
      </c>
      <c r="N36" s="4">
        <f t="shared" si="8"/>
        <v>69.649909151352333</v>
      </c>
      <c r="O36" s="5">
        <f t="shared" si="9"/>
        <v>-1.1310690265032395E-2</v>
      </c>
      <c r="P36" s="43">
        <f t="shared" si="1"/>
        <v>-2.4819524703331959E-3</v>
      </c>
      <c r="Q36" s="14"/>
      <c r="R36" s="13">
        <f t="shared" si="2"/>
        <v>3.6286305001533889E-2</v>
      </c>
      <c r="S36" s="20" t="b">
        <f t="shared" si="10"/>
        <v>1</v>
      </c>
      <c r="T36" s="13"/>
      <c r="U36" s="20"/>
      <c r="V36" s="13">
        <f t="shared" si="11"/>
        <v>3.3188196203792421E-3</v>
      </c>
      <c r="W36" s="19"/>
    </row>
    <row r="37" spans="1:23" x14ac:dyDescent="0.2">
      <c r="A37" s="1">
        <v>44938</v>
      </c>
      <c r="B37" s="4">
        <v>69.830001999999993</v>
      </c>
      <c r="C37" s="4">
        <v>70.029999000000004</v>
      </c>
      <c r="D37" s="4">
        <v>67.629997000000003</v>
      </c>
      <c r="E37" s="4">
        <v>69.910004000000001</v>
      </c>
      <c r="F37" s="4">
        <v>69.910004000000001</v>
      </c>
      <c r="G37" s="2">
        <v>3177700</v>
      </c>
      <c r="H37" s="4">
        <f t="shared" si="3"/>
        <v>3.1777000000000002</v>
      </c>
      <c r="I37" s="10">
        <f t="shared" si="4"/>
        <v>-9.9997999999999365E-2</v>
      </c>
      <c r="J37" s="6" t="b">
        <f t="shared" si="0"/>
        <v>0</v>
      </c>
      <c r="K37" s="5">
        <f t="shared" si="5"/>
        <v>1.1456680181679997E-3</v>
      </c>
      <c r="L37" s="5">
        <f t="shared" si="6"/>
        <v>-1.7134799616376256E-3</v>
      </c>
      <c r="M37" s="4">
        <f t="shared" si="7"/>
        <v>69.044110148557024</v>
      </c>
      <c r="N37" s="4">
        <f t="shared" si="8"/>
        <v>69.672526094712993</v>
      </c>
      <c r="O37" s="5">
        <f t="shared" si="9"/>
        <v>-9.1016589945739444E-3</v>
      </c>
      <c r="P37" s="43">
        <f t="shared" si="1"/>
        <v>-2.0481300222631303E-2</v>
      </c>
      <c r="Q37" s="14"/>
      <c r="R37" s="13">
        <f t="shared" si="2"/>
        <v>1.4279115906073905E-2</v>
      </c>
      <c r="S37" s="20" t="b">
        <f t="shared" si="10"/>
        <v>1</v>
      </c>
      <c r="T37" s="13"/>
      <c r="U37" s="20"/>
      <c r="V37" s="13">
        <f t="shared" si="11"/>
        <v>2.5145408494247783E-3</v>
      </c>
      <c r="W37" s="19"/>
    </row>
    <row r="38" spans="1:23" x14ac:dyDescent="0.2">
      <c r="A38" s="1">
        <v>44939</v>
      </c>
      <c r="B38" s="4">
        <v>69.089995999999999</v>
      </c>
      <c r="C38" s="4">
        <v>70.599997999999999</v>
      </c>
      <c r="D38" s="4">
        <v>68.629997000000003</v>
      </c>
      <c r="E38" s="4">
        <v>69.489998</v>
      </c>
      <c r="F38" s="4">
        <v>69.489998</v>
      </c>
      <c r="G38" s="2">
        <v>2344200</v>
      </c>
      <c r="H38" s="4">
        <f t="shared" si="3"/>
        <v>2.3441999999999998</v>
      </c>
      <c r="I38" s="10">
        <f t="shared" si="4"/>
        <v>-0.42000600000000077</v>
      </c>
      <c r="J38" s="6" t="b">
        <f t="shared" si="0"/>
        <v>1</v>
      </c>
      <c r="K38" s="5">
        <f t="shared" si="5"/>
        <v>5.7895791454380839E-3</v>
      </c>
      <c r="L38" s="5">
        <f t="shared" si="6"/>
        <v>-1.5722380048792627E-2</v>
      </c>
      <c r="M38" s="4">
        <f t="shared" si="7"/>
        <v>69.118424790464189</v>
      </c>
      <c r="N38" s="4">
        <f t="shared" si="8"/>
        <v>69.656654086477076</v>
      </c>
      <c r="O38" s="5">
        <f t="shared" si="9"/>
        <v>-7.7870596392286768E-3</v>
      </c>
      <c r="P38" s="43">
        <f t="shared" si="1"/>
        <v>-7.0665353260708488E-3</v>
      </c>
      <c r="Q38" s="14"/>
      <c r="R38" s="13">
        <f t="shared" si="2"/>
        <v>2.1435286090897905E-2</v>
      </c>
      <c r="S38" s="20" t="b">
        <f t="shared" si="10"/>
        <v>1</v>
      </c>
      <c r="T38" s="13"/>
      <c r="U38" s="20"/>
      <c r="V38" s="13">
        <f t="shared" si="11"/>
        <v>1.0763357185322214E-3</v>
      </c>
      <c r="W38" s="19"/>
    </row>
    <row r="39" spans="1:23" x14ac:dyDescent="0.2">
      <c r="A39" s="1">
        <v>44943</v>
      </c>
      <c r="B39" s="4">
        <v>69.5</v>
      </c>
      <c r="C39" s="4">
        <v>70.199996999999996</v>
      </c>
      <c r="D39" s="4">
        <v>67.779999000000004</v>
      </c>
      <c r="E39" s="4">
        <v>69.870002999999997</v>
      </c>
      <c r="F39" s="4">
        <v>69.870002999999997</v>
      </c>
      <c r="G39" s="2">
        <v>3776800</v>
      </c>
      <c r="H39" s="4">
        <f t="shared" si="3"/>
        <v>3.7768000000000002</v>
      </c>
      <c r="I39" s="10">
        <f t="shared" si="4"/>
        <v>0.38000499999999704</v>
      </c>
      <c r="J39" s="6" t="b">
        <f t="shared" si="0"/>
        <v>0</v>
      </c>
      <c r="K39" s="5">
        <f t="shared" si="5"/>
        <v>5.3237841726618274E-3</v>
      </c>
      <c r="L39" s="5">
        <f t="shared" si="6"/>
        <v>-4.7007694316568028E-3</v>
      </c>
      <c r="M39" s="4">
        <f t="shared" si="7"/>
        <v>69.243687825386829</v>
      </c>
      <c r="N39" s="4">
        <f t="shared" si="8"/>
        <v>69.675206165913849</v>
      </c>
      <c r="O39" s="5">
        <f t="shared" si="9"/>
        <v>-6.2318798157485304E-3</v>
      </c>
      <c r="P39" s="43">
        <f t="shared" si="1"/>
        <v>-2.1138227488371762E-2</v>
      </c>
      <c r="Q39" s="14"/>
      <c r="R39" s="13">
        <f t="shared" si="2"/>
        <v>1.3810777626759441E-2</v>
      </c>
      <c r="S39" s="20" t="b">
        <f t="shared" si="10"/>
        <v>0</v>
      </c>
      <c r="T39" s="13">
        <f t="shared" ref="T39:T44" si="12">(E39-E38)/E38</f>
        <v>5.4684848314428937E-3</v>
      </c>
      <c r="U39" s="20"/>
      <c r="V39" s="13">
        <f t="shared" si="11"/>
        <v>1.8122958574704245E-3</v>
      </c>
      <c r="W39" s="19"/>
    </row>
    <row r="40" spans="1:23" x14ac:dyDescent="0.2">
      <c r="A40" s="1">
        <v>44944</v>
      </c>
      <c r="B40" s="4">
        <v>71</v>
      </c>
      <c r="C40" s="4">
        <v>71.370002999999997</v>
      </c>
      <c r="D40" s="4">
        <v>67.430000000000007</v>
      </c>
      <c r="E40" s="4">
        <v>67.480002999999996</v>
      </c>
      <c r="F40" s="4">
        <v>67.480002999999996</v>
      </c>
      <c r="G40" s="2">
        <v>3085800</v>
      </c>
      <c r="H40" s="4">
        <f t="shared" si="3"/>
        <v>3.0857999999999999</v>
      </c>
      <c r="I40" s="10">
        <f t="shared" si="4"/>
        <v>-2.3900000000000006</v>
      </c>
      <c r="J40" s="6" t="b">
        <f t="shared" si="0"/>
        <v>1</v>
      </c>
      <c r="K40" s="5">
        <f t="shared" si="5"/>
        <v>-4.9577422535211316E-2</v>
      </c>
      <c r="L40" s="5">
        <f t="shared" si="6"/>
        <v>-5.4504691557880423E-2</v>
      </c>
      <c r="M40" s="4">
        <f t="shared" si="7"/>
        <v>68.949740354489023</v>
      </c>
      <c r="N40" s="4">
        <f t="shared" si="8"/>
        <v>69.484318934095256</v>
      </c>
      <c r="O40" s="5">
        <f t="shared" si="9"/>
        <v>-7.7531630555506348E-3</v>
      </c>
      <c r="P40" s="43">
        <f t="shared" si="1"/>
        <v>-2.2041277409829616E-2</v>
      </c>
      <c r="Q40" s="14"/>
      <c r="R40" s="13">
        <f t="shared" si="2"/>
        <v>3.510183842705944E-2</v>
      </c>
      <c r="S40" s="20" t="b">
        <f t="shared" si="10"/>
        <v>1</v>
      </c>
      <c r="T40" s="13">
        <f t="shared" si="12"/>
        <v>-3.4206381814524907E-2</v>
      </c>
      <c r="U40" s="20"/>
      <c r="V40" s="13">
        <f t="shared" si="11"/>
        <v>-4.245115766206134E-3</v>
      </c>
      <c r="W40" s="19"/>
    </row>
    <row r="41" spans="1:23" x14ac:dyDescent="0.2">
      <c r="A41" s="1">
        <v>44945</v>
      </c>
      <c r="B41" s="4">
        <v>66.290001000000004</v>
      </c>
      <c r="C41" s="4">
        <v>67.860000999999997</v>
      </c>
      <c r="D41" s="4">
        <v>66.250998999999993</v>
      </c>
      <c r="E41" s="4">
        <v>66.834998999999996</v>
      </c>
      <c r="F41" s="4">
        <v>66.834998999999996</v>
      </c>
      <c r="G41" s="2">
        <v>2180100</v>
      </c>
      <c r="H41" s="4">
        <f t="shared" si="3"/>
        <v>2.1800999999999999</v>
      </c>
      <c r="I41" s="10">
        <f t="shared" si="4"/>
        <v>-0.64500400000000013</v>
      </c>
      <c r="J41" s="6" t="b">
        <f t="shared" si="0"/>
        <v>1</v>
      </c>
      <c r="K41" s="5">
        <f t="shared" si="5"/>
        <v>8.2214209047906418E-3</v>
      </c>
      <c r="L41" s="5">
        <f t="shared" si="6"/>
        <v>-1.5104656423450403E-2</v>
      </c>
      <c r="M41" s="4">
        <f t="shared" si="7"/>
        <v>68.597283462074188</v>
      </c>
      <c r="N41" s="4">
        <f t="shared" si="8"/>
        <v>69.253943287652191</v>
      </c>
      <c r="O41" s="5">
        <f t="shared" si="9"/>
        <v>-9.5726797394397583E-3</v>
      </c>
      <c r="P41" s="43">
        <f t="shared" si="1"/>
        <v>-3.4203751863897056E-2</v>
      </c>
      <c r="Q41" s="14"/>
      <c r="R41" s="13">
        <f t="shared" si="2"/>
        <v>-1.0747983372866608E-2</v>
      </c>
      <c r="S41" s="20" t="b">
        <f t="shared" si="10"/>
        <v>1</v>
      </c>
      <c r="T41" s="13">
        <f t="shared" si="12"/>
        <v>-9.558446522297875E-3</v>
      </c>
      <c r="U41" s="20"/>
      <c r="V41" s="13">
        <f t="shared" si="11"/>
        <v>-5.1117943389309443E-3</v>
      </c>
      <c r="W41" s="19"/>
    </row>
    <row r="42" spans="1:23" x14ac:dyDescent="0.2">
      <c r="A42" s="1">
        <v>44946</v>
      </c>
      <c r="B42" s="4">
        <v>67.080001999999993</v>
      </c>
      <c r="C42" s="4">
        <v>69.769997000000004</v>
      </c>
      <c r="D42" s="4">
        <v>66.684997999999993</v>
      </c>
      <c r="E42" s="4">
        <v>69.5</v>
      </c>
      <c r="F42" s="4">
        <v>69.5</v>
      </c>
      <c r="G42" s="2">
        <v>2838600</v>
      </c>
      <c r="H42" s="4">
        <f t="shared" si="3"/>
        <v>2.8386</v>
      </c>
      <c r="I42" s="10">
        <f t="shared" si="4"/>
        <v>2.6650010000000037</v>
      </c>
      <c r="J42" s="6" t="b">
        <f t="shared" si="0"/>
        <v>0</v>
      </c>
      <c r="K42" s="5">
        <f t="shared" si="5"/>
        <v>3.6076295883235174E-2</v>
      </c>
      <c r="L42" s="5">
        <f t="shared" si="6"/>
        <v>-3.869815273175425E-3</v>
      </c>
      <c r="M42" s="4">
        <f t="shared" si="7"/>
        <v>68.747736218395161</v>
      </c>
      <c r="N42" s="4">
        <f t="shared" si="8"/>
        <v>69.275339523508521</v>
      </c>
      <c r="O42" s="5">
        <f t="shared" si="9"/>
        <v>-7.6744825958674429E-3</v>
      </c>
      <c r="P42" s="43">
        <f t="shared" si="1"/>
        <v>-3.0004452973438147E-2</v>
      </c>
      <c r="Q42" s="14"/>
      <c r="R42" s="13">
        <f t="shared" si="2"/>
        <v>1.4869737359167197E-2</v>
      </c>
      <c r="S42" s="20" t="b">
        <f t="shared" si="10"/>
        <v>0</v>
      </c>
      <c r="T42" s="13">
        <f t="shared" si="12"/>
        <v>3.9874332907523555E-2</v>
      </c>
      <c r="U42" s="20"/>
      <c r="V42" s="13">
        <f t="shared" si="11"/>
        <v>2.1932757206654576E-3</v>
      </c>
      <c r="W42" s="19"/>
    </row>
    <row r="43" spans="1:23" x14ac:dyDescent="0.2">
      <c r="A43" s="1">
        <v>44949</v>
      </c>
      <c r="B43" s="4">
        <v>69</v>
      </c>
      <c r="C43" s="4">
        <v>71.510002</v>
      </c>
      <c r="D43" s="4">
        <v>68.25</v>
      </c>
      <c r="E43" s="4">
        <v>70.970000999999996</v>
      </c>
      <c r="F43" s="4">
        <v>70.970000999999996</v>
      </c>
      <c r="G43" s="2">
        <v>2835000</v>
      </c>
      <c r="H43" s="4">
        <f t="shared" si="3"/>
        <v>2.835</v>
      </c>
      <c r="I43" s="10">
        <f t="shared" si="4"/>
        <v>1.4700009999999963</v>
      </c>
      <c r="J43" s="6" t="b">
        <f t="shared" si="0"/>
        <v>0</v>
      </c>
      <c r="K43" s="5">
        <f t="shared" si="5"/>
        <v>2.8550739130434731E-2</v>
      </c>
      <c r="L43" s="5">
        <f t="shared" si="6"/>
        <v>-7.5514051866479286E-3</v>
      </c>
      <c r="M43" s="4">
        <f t="shared" si="7"/>
        <v>69.118113681995965</v>
      </c>
      <c r="N43" s="4">
        <f t="shared" si="8"/>
        <v>69.42270139102952</v>
      </c>
      <c r="O43" s="5">
        <f t="shared" si="9"/>
        <v>-4.4067711459101176E-3</v>
      </c>
      <c r="P43" s="43">
        <f t="shared" si="1"/>
        <v>-1.2559857839727082E-2</v>
      </c>
      <c r="Q43" s="14"/>
      <c r="R43" s="13">
        <f t="shared" si="2"/>
        <v>3.4605810121046167E-2</v>
      </c>
      <c r="S43" s="20" t="b">
        <f t="shared" si="10"/>
        <v>0</v>
      </c>
      <c r="T43" s="13">
        <f t="shared" si="12"/>
        <v>2.1151093525179802E-2</v>
      </c>
      <c r="U43" s="20"/>
      <c r="V43" s="13">
        <f t="shared" si="11"/>
        <v>5.3874859591623876E-3</v>
      </c>
      <c r="W43" s="19"/>
    </row>
    <row r="44" spans="1:23" x14ac:dyDescent="0.2">
      <c r="A44" s="1">
        <v>44950</v>
      </c>
      <c r="B44" s="4">
        <v>70.790001000000004</v>
      </c>
      <c r="C44" s="4">
        <v>71.839995999999999</v>
      </c>
      <c r="D44" s="4">
        <v>69.199996999999996</v>
      </c>
      <c r="E44" s="4">
        <v>69.430000000000007</v>
      </c>
      <c r="F44" s="4">
        <v>69.430000000000007</v>
      </c>
      <c r="G44" s="2">
        <v>2227900</v>
      </c>
      <c r="H44" s="4">
        <f t="shared" si="3"/>
        <v>2.2279</v>
      </c>
      <c r="I44" s="10">
        <f t="shared" si="4"/>
        <v>-1.5400009999999895</v>
      </c>
      <c r="J44" s="6" t="b">
        <f t="shared" si="0"/>
        <v>1</v>
      </c>
      <c r="K44" s="5">
        <f t="shared" si="5"/>
        <v>-1.921176692736587E-2</v>
      </c>
      <c r="L44" s="5">
        <f t="shared" si="6"/>
        <v>-3.3546716789906172E-2</v>
      </c>
      <c r="M44" s="4">
        <f t="shared" si="7"/>
        <v>69.170094734996638</v>
      </c>
      <c r="N44" s="4">
        <f t="shared" si="8"/>
        <v>69.423336052679133</v>
      </c>
      <c r="O44" s="5">
        <f t="shared" si="9"/>
        <v>-3.6611388007014977E-3</v>
      </c>
      <c r="P44" s="43">
        <f t="shared" si="1"/>
        <v>4.3230047779924081E-4</v>
      </c>
      <c r="Q44" s="14"/>
      <c r="R44" s="13">
        <f t="shared" si="2"/>
        <v>3.8599069080825228E-2</v>
      </c>
      <c r="S44" s="20" t="b">
        <f t="shared" si="10"/>
        <v>1</v>
      </c>
      <c r="T44" s="13">
        <f t="shared" si="12"/>
        <v>-2.1699323352130002E-2</v>
      </c>
      <c r="U44" s="20">
        <f>(E44-E39)/E39</f>
        <v>-6.297452141228478E-3</v>
      </c>
      <c r="V44" s="13">
        <f t="shared" si="11"/>
        <v>7.5206122145972019E-4</v>
      </c>
      <c r="W44" s="19"/>
    </row>
    <row r="45" spans="1:23" x14ac:dyDescent="0.2">
      <c r="A45" s="1">
        <v>44951</v>
      </c>
      <c r="B45" s="4">
        <v>68.110000999999997</v>
      </c>
      <c r="C45" s="4">
        <v>69.360000999999997</v>
      </c>
      <c r="D45" s="4">
        <v>66.060997</v>
      </c>
      <c r="E45" s="4">
        <v>68.889999000000003</v>
      </c>
      <c r="F45" s="4">
        <v>68.889999000000003</v>
      </c>
      <c r="G45" s="2">
        <v>3202700</v>
      </c>
      <c r="H45" s="4">
        <f t="shared" si="3"/>
        <v>3.2027000000000001</v>
      </c>
      <c r="I45" s="10">
        <f t="shared" si="4"/>
        <v>-0.54000100000000373</v>
      </c>
      <c r="J45" s="6" t="b">
        <f t="shared" si="0"/>
        <v>0</v>
      </c>
      <c r="K45" s="5">
        <f t="shared" si="5"/>
        <v>1.1452033307120437E-2</v>
      </c>
      <c r="L45" s="5">
        <f t="shared" si="6"/>
        <v>-6.7762686450940773E-3</v>
      </c>
      <c r="M45" s="4">
        <f t="shared" si="7"/>
        <v>69.123412112497192</v>
      </c>
      <c r="N45" s="4">
        <f t="shared" si="8"/>
        <v>69.376958917663558</v>
      </c>
      <c r="O45" s="5">
        <f t="shared" si="9"/>
        <v>-3.6680308077634022E-3</v>
      </c>
      <c r="P45" s="43">
        <f t="shared" si="1"/>
        <v>-4.430358714805864E-2</v>
      </c>
      <c r="Q45" s="14"/>
      <c r="R45" s="13">
        <f t="shared" si="2"/>
        <v>3.4227026744246998E-3</v>
      </c>
      <c r="S45" s="20" t="b">
        <f t="shared" si="10"/>
        <v>1</v>
      </c>
      <c r="T45" s="13"/>
      <c r="U45" s="20"/>
      <c r="V45" s="13">
        <f t="shared" si="11"/>
        <v>-6.7489603242985342E-4</v>
      </c>
      <c r="W45" s="19"/>
    </row>
    <row r="46" spans="1:23" x14ac:dyDescent="0.2">
      <c r="A46" s="1">
        <v>44952</v>
      </c>
      <c r="B46" s="4">
        <v>70.430000000000007</v>
      </c>
      <c r="C46" s="4">
        <v>72.370002999999997</v>
      </c>
      <c r="D46" s="4">
        <v>69.760002</v>
      </c>
      <c r="E46" s="4">
        <v>71.580001999999993</v>
      </c>
      <c r="F46" s="4">
        <v>71.580001999999993</v>
      </c>
      <c r="G46" s="2">
        <v>2670000</v>
      </c>
      <c r="H46" s="4">
        <f t="shared" si="3"/>
        <v>2.67</v>
      </c>
      <c r="I46" s="10">
        <f t="shared" si="4"/>
        <v>2.6900029999999902</v>
      </c>
      <c r="J46" s="6" t="b">
        <f t="shared" si="0"/>
        <v>0</v>
      </c>
      <c r="K46" s="5">
        <f t="shared" si="5"/>
        <v>1.6328297600454157E-2</v>
      </c>
      <c r="L46" s="5">
        <f t="shared" si="6"/>
        <v>-1.091613883172015E-2</v>
      </c>
      <c r="M46" s="4">
        <f t="shared" si="7"/>
        <v>69.532843760414323</v>
      </c>
      <c r="N46" s="4">
        <f t="shared" si="8"/>
        <v>69.568527881344991</v>
      </c>
      <c r="O46" s="5">
        <f t="shared" si="9"/>
        <v>-5.1319806584673678E-4</v>
      </c>
      <c r="P46" s="43">
        <f t="shared" si="1"/>
        <v>3.2669200236996499E-3</v>
      </c>
      <c r="Q46" s="14"/>
      <c r="R46" s="13">
        <f t="shared" si="2"/>
        <v>4.080315267072241E-2</v>
      </c>
      <c r="S46" s="20" t="b">
        <f t="shared" si="10"/>
        <v>0</v>
      </c>
      <c r="T46" s="13"/>
      <c r="U46" s="20"/>
      <c r="V46" s="13">
        <f t="shared" si="11"/>
        <v>5.9231978775988086E-3</v>
      </c>
      <c r="W46" s="19"/>
    </row>
    <row r="47" spans="1:23" x14ac:dyDescent="0.2">
      <c r="A47" s="1">
        <v>44953</v>
      </c>
      <c r="B47" s="4">
        <v>71.040001000000004</v>
      </c>
      <c r="C47" s="4">
        <v>74.540001000000004</v>
      </c>
      <c r="D47" s="4">
        <v>70.790001000000004</v>
      </c>
      <c r="E47" s="4">
        <v>74.150002000000001</v>
      </c>
      <c r="F47" s="4">
        <v>74.150002000000001</v>
      </c>
      <c r="G47" s="2">
        <v>3556900</v>
      </c>
      <c r="H47" s="4">
        <f t="shared" si="3"/>
        <v>3.5569000000000002</v>
      </c>
      <c r="I47" s="10">
        <f t="shared" si="4"/>
        <v>2.5700000000000074</v>
      </c>
      <c r="J47" s="6" t="b">
        <f t="shared" si="0"/>
        <v>0</v>
      </c>
      <c r="K47" s="5">
        <f t="shared" si="5"/>
        <v>4.3778166613482966E-2</v>
      </c>
      <c r="L47" s="5">
        <f t="shared" si="6"/>
        <v>-5.2320766671307539E-3</v>
      </c>
      <c r="M47" s="4">
        <f t="shared" si="7"/>
        <v>70.302370133678608</v>
      </c>
      <c r="N47" s="4">
        <f t="shared" si="8"/>
        <v>69.966916935141086</v>
      </c>
      <c r="O47" s="5">
        <f t="shared" si="9"/>
        <v>4.7715773721378656E-3</v>
      </c>
      <c r="P47" s="43">
        <f t="shared" si="1"/>
        <v>6.936193835203215E-3</v>
      </c>
      <c r="Q47" s="14"/>
      <c r="R47" s="13">
        <f t="shared" si="2"/>
        <v>6.0277211966874265E-2</v>
      </c>
      <c r="S47" s="20" t="b">
        <f t="shared" si="10"/>
        <v>0</v>
      </c>
      <c r="T47" s="13"/>
      <c r="U47" s="20"/>
      <c r="V47" s="13">
        <f t="shared" si="11"/>
        <v>1.1067091918688109E-2</v>
      </c>
      <c r="W47" s="19"/>
    </row>
    <row r="48" spans="1:23" x14ac:dyDescent="0.2">
      <c r="A48" s="1">
        <v>44956</v>
      </c>
      <c r="B48" s="4">
        <v>73.089995999999999</v>
      </c>
      <c r="C48" s="4">
        <v>78.440002000000007</v>
      </c>
      <c r="D48" s="4">
        <v>73.080001999999993</v>
      </c>
      <c r="E48" s="4">
        <v>73.5</v>
      </c>
      <c r="F48" s="4">
        <v>73.5</v>
      </c>
      <c r="G48" s="2">
        <v>7108400</v>
      </c>
      <c r="H48" s="4">
        <f t="shared" si="3"/>
        <v>7.1083999999999996</v>
      </c>
      <c r="I48" s="10">
        <f t="shared" si="4"/>
        <v>-0.65000200000000063</v>
      </c>
      <c r="J48" s="6" t="b">
        <f t="shared" si="0"/>
        <v>1</v>
      </c>
      <c r="K48" s="5">
        <f t="shared" si="5"/>
        <v>5.6095775405433142E-3</v>
      </c>
      <c r="L48" s="5">
        <f t="shared" si="6"/>
        <v>-6.297809630346525E-2</v>
      </c>
      <c r="M48" s="4">
        <f t="shared" si="7"/>
        <v>70.835308444732178</v>
      </c>
      <c r="N48" s="4">
        <f t="shared" si="8"/>
        <v>70.274141549476639</v>
      </c>
      <c r="O48" s="5">
        <f t="shared" si="9"/>
        <v>7.9221352680828409E-3</v>
      </c>
      <c r="P48" s="43">
        <f t="shared" si="1"/>
        <v>3.1688907757339582E-2</v>
      </c>
      <c r="Q48" s="14"/>
      <c r="R48" s="13">
        <f t="shared" si="2"/>
        <v>0.10735738605841236</v>
      </c>
      <c r="S48" s="20" t="b">
        <f t="shared" si="10"/>
        <v>1</v>
      </c>
      <c r="T48" s="13"/>
      <c r="U48" s="20"/>
      <c r="V48" s="13">
        <f t="shared" si="11"/>
        <v>7.580659230125502E-3</v>
      </c>
      <c r="W48" s="19"/>
    </row>
    <row r="49" spans="1:23" x14ac:dyDescent="0.2">
      <c r="A49" s="1">
        <v>44957</v>
      </c>
      <c r="B49" s="4">
        <v>73.5</v>
      </c>
      <c r="C49" s="4">
        <v>75.019997000000004</v>
      </c>
      <c r="D49" s="4">
        <v>73.360000999999997</v>
      </c>
      <c r="E49" s="4">
        <v>75</v>
      </c>
      <c r="F49" s="4">
        <v>75</v>
      </c>
      <c r="G49" s="2">
        <v>2832700</v>
      </c>
      <c r="H49" s="4">
        <f t="shared" si="3"/>
        <v>2.8327</v>
      </c>
      <c r="I49" s="10">
        <f t="shared" si="4"/>
        <v>1.5</v>
      </c>
      <c r="J49" s="6" t="b">
        <f t="shared" si="0"/>
        <v>0</v>
      </c>
      <c r="K49" s="5">
        <f t="shared" si="5"/>
        <v>2.0408163265306121E-2</v>
      </c>
      <c r="L49" s="5">
        <f t="shared" si="6"/>
        <v>-2.6655559583671528E-4</v>
      </c>
      <c r="M49" s="4">
        <f t="shared" si="7"/>
        <v>71.529423703943479</v>
      </c>
      <c r="N49" s="4">
        <f t="shared" si="8"/>
        <v>70.68508576256562</v>
      </c>
      <c r="O49" s="5">
        <f t="shared" si="9"/>
        <v>1.1804064644397653E-2</v>
      </c>
      <c r="P49" s="43">
        <f t="shared" si="1"/>
        <v>2.5591948058091184E-2</v>
      </c>
      <c r="Q49" s="14"/>
      <c r="R49" s="13">
        <f t="shared" si="2"/>
        <v>4.8799125105548506E-2</v>
      </c>
      <c r="S49" s="20" t="b">
        <f t="shared" si="10"/>
        <v>0</v>
      </c>
      <c r="T49" s="13"/>
      <c r="U49" s="20"/>
      <c r="V49" s="13">
        <f t="shared" si="11"/>
        <v>9.7990010130734554E-3</v>
      </c>
      <c r="W49" s="19"/>
    </row>
    <row r="50" spans="1:23" x14ac:dyDescent="0.2">
      <c r="A50" s="1">
        <v>44958</v>
      </c>
      <c r="B50" s="4">
        <v>75.480002999999996</v>
      </c>
      <c r="C50" s="4">
        <v>78.5</v>
      </c>
      <c r="D50" s="4">
        <v>73.900002000000001</v>
      </c>
      <c r="E50" s="4">
        <v>78.110000999999997</v>
      </c>
      <c r="F50" s="4">
        <v>78.110000999999997</v>
      </c>
      <c r="G50" s="2">
        <v>3161100</v>
      </c>
      <c r="H50" s="4">
        <f t="shared" si="3"/>
        <v>3.1610999999999998</v>
      </c>
      <c r="I50" s="10">
        <f t="shared" si="4"/>
        <v>3.1100009999999969</v>
      </c>
      <c r="J50" s="6" t="b">
        <f t="shared" si="0"/>
        <v>0</v>
      </c>
      <c r="K50" s="5">
        <f t="shared" si="5"/>
        <v>3.4843639314640733E-2</v>
      </c>
      <c r="L50" s="5">
        <f t="shared" si="6"/>
        <v>-4.9681401273885747E-3</v>
      </c>
      <c r="M50" s="4">
        <f t="shared" si="7"/>
        <v>72.626186586619568</v>
      </c>
      <c r="N50" s="4">
        <f t="shared" si="8"/>
        <v>71.330730565820787</v>
      </c>
      <c r="O50" s="5">
        <f t="shared" si="9"/>
        <v>1.783731298150593E-2</v>
      </c>
      <c r="P50" s="43">
        <f t="shared" si="1"/>
        <v>1.7539340467245694E-2</v>
      </c>
      <c r="Q50" s="14"/>
      <c r="R50" s="13">
        <f t="shared" si="2"/>
        <v>8.087734864579281E-2</v>
      </c>
      <c r="S50" s="20" t="b">
        <f t="shared" si="10"/>
        <v>0</v>
      </c>
      <c r="T50" s="13"/>
      <c r="U50" s="20"/>
      <c r="V50" s="13">
        <f t="shared" si="11"/>
        <v>1.533303116233024E-2</v>
      </c>
      <c r="W50" s="19"/>
    </row>
    <row r="51" spans="1:23" x14ac:dyDescent="0.2">
      <c r="A51" s="1">
        <v>44959</v>
      </c>
      <c r="B51" s="4">
        <v>80.230002999999996</v>
      </c>
      <c r="C51" s="4">
        <v>84.419998000000007</v>
      </c>
      <c r="D51" s="4">
        <v>79.510002</v>
      </c>
      <c r="E51" s="4">
        <v>82.839995999999999</v>
      </c>
      <c r="F51" s="4">
        <v>82.839995999999999</v>
      </c>
      <c r="G51" s="2">
        <v>5428400</v>
      </c>
      <c r="H51" s="4">
        <f t="shared" si="3"/>
        <v>5.4283999999999999</v>
      </c>
      <c r="I51" s="10">
        <f t="shared" si="4"/>
        <v>4.7299950000000024</v>
      </c>
      <c r="J51" s="6" t="b">
        <f t="shared" si="0"/>
        <v>0</v>
      </c>
      <c r="K51" s="5">
        <f t="shared" si="5"/>
        <v>3.253138355236012E-2</v>
      </c>
      <c r="L51" s="5">
        <f t="shared" si="6"/>
        <v>-1.8715968223548256E-2</v>
      </c>
      <c r="M51" s="4">
        <f t="shared" si="7"/>
        <v>74.328488155516311</v>
      </c>
      <c r="N51" s="4">
        <f t="shared" si="8"/>
        <v>72.331536255749413</v>
      </c>
      <c r="O51" s="5">
        <f t="shared" si="9"/>
        <v>2.6866574974439245E-2</v>
      </c>
      <c r="P51" s="43">
        <f t="shared" si="1"/>
        <v>6.9711008162072263E-2</v>
      </c>
      <c r="Q51" s="14"/>
      <c r="R51" s="13">
        <f t="shared" si="2"/>
        <v>0.13576907179074316</v>
      </c>
      <c r="S51" s="20" t="b">
        <f t="shared" si="10"/>
        <v>0</v>
      </c>
      <c r="T51" s="13"/>
      <c r="U51" s="20"/>
      <c r="V51" s="13">
        <f t="shared" si="11"/>
        <v>2.3439225559040579E-2</v>
      </c>
      <c r="W51" s="19"/>
    </row>
    <row r="52" spans="1:23" x14ac:dyDescent="0.2">
      <c r="A52" s="1">
        <v>44960</v>
      </c>
      <c r="B52" s="4">
        <v>79.620002999999997</v>
      </c>
      <c r="C52" s="4">
        <v>81.980002999999996</v>
      </c>
      <c r="D52" s="4">
        <v>78.739998</v>
      </c>
      <c r="E52" s="4">
        <v>79.540001000000004</v>
      </c>
      <c r="F52" s="4">
        <v>79.540001000000004</v>
      </c>
      <c r="G52" s="2">
        <v>3488200</v>
      </c>
      <c r="H52" s="4">
        <f t="shared" si="3"/>
        <v>3.4882</v>
      </c>
      <c r="I52" s="10">
        <f t="shared" si="4"/>
        <v>-3.2999949999999956</v>
      </c>
      <c r="J52" s="6" t="b">
        <f t="shared" si="0"/>
        <v>1</v>
      </c>
      <c r="K52" s="5">
        <f t="shared" si="5"/>
        <v>-1.0047977516402912E-3</v>
      </c>
      <c r="L52" s="5">
        <f t="shared" si="6"/>
        <v>-2.9763380223345355E-2</v>
      </c>
      <c r="M52" s="4">
        <f t="shared" si="7"/>
        <v>75.197073629596929</v>
      </c>
      <c r="N52" s="4">
        <f t="shared" si="8"/>
        <v>72.958359276988588</v>
      </c>
      <c r="O52" s="5">
        <f t="shared" si="9"/>
        <v>2.9771296202771403E-2</v>
      </c>
      <c r="P52" s="43">
        <f t="shared" si="1"/>
        <v>4.711518945344445E-2</v>
      </c>
      <c r="Q52" s="14"/>
      <c r="R52" s="13">
        <f t="shared" si="2"/>
        <v>9.0202039028994402E-2</v>
      </c>
      <c r="S52" s="20" t="b">
        <f t="shared" si="10"/>
        <v>1</v>
      </c>
      <c r="T52" s="13"/>
      <c r="U52" s="20"/>
      <c r="V52" s="13">
        <f t="shared" si="11"/>
        <v>1.168576807674724E-2</v>
      </c>
      <c r="W52" s="19"/>
    </row>
    <row r="53" spans="1:23" x14ac:dyDescent="0.2">
      <c r="A53" s="1">
        <v>44963</v>
      </c>
      <c r="B53" s="4">
        <v>77.879997000000003</v>
      </c>
      <c r="C53" s="4">
        <v>79.230002999999996</v>
      </c>
      <c r="D53" s="4">
        <v>76.334998999999996</v>
      </c>
      <c r="E53" s="4">
        <v>77.069999999999993</v>
      </c>
      <c r="F53" s="4">
        <v>77.069999999999993</v>
      </c>
      <c r="G53" s="2">
        <v>2862200</v>
      </c>
      <c r="H53" s="4">
        <f t="shared" si="3"/>
        <v>2.8622000000000001</v>
      </c>
      <c r="I53" s="10">
        <f t="shared" si="4"/>
        <v>-2.4700010000000105</v>
      </c>
      <c r="J53" s="6" t="b">
        <f t="shared" si="0"/>
        <v>1</v>
      </c>
      <c r="K53" s="5">
        <f t="shared" si="5"/>
        <v>-1.0400578212657222E-2</v>
      </c>
      <c r="L53" s="5">
        <f t="shared" si="6"/>
        <v>-2.726243743799938E-2</v>
      </c>
      <c r="M53" s="4">
        <f t="shared" si="7"/>
        <v>75.509228024664111</v>
      </c>
      <c r="N53" s="4">
        <f t="shared" si="8"/>
        <v>73.315893252902626</v>
      </c>
      <c r="O53" s="5">
        <f t="shared" si="9"/>
        <v>2.9047241365585948E-2</v>
      </c>
      <c r="P53" s="43">
        <f t="shared" si="1"/>
        <v>1.0936027250419748E-2</v>
      </c>
      <c r="Q53" s="14"/>
      <c r="R53" s="13">
        <f t="shared" si="2"/>
        <v>4.927576499816079E-2</v>
      </c>
      <c r="S53" s="20" t="b">
        <f t="shared" si="10"/>
        <v>1</v>
      </c>
      <c r="T53" s="13">
        <f>(E53-E52)/E52</f>
        <v>-3.1053570140136287E-2</v>
      </c>
      <c r="U53" s="20"/>
      <c r="V53" s="13">
        <f t="shared" si="11"/>
        <v>4.1511508360655251E-3</v>
      </c>
      <c r="W53" s="19"/>
    </row>
    <row r="54" spans="1:23" x14ac:dyDescent="0.2">
      <c r="A54" s="1">
        <v>44964</v>
      </c>
      <c r="B54" s="4">
        <v>77.489998</v>
      </c>
      <c r="C54" s="4">
        <v>85.129997000000003</v>
      </c>
      <c r="D54" s="4">
        <v>76.010002</v>
      </c>
      <c r="E54" s="4">
        <v>84.660004000000001</v>
      </c>
      <c r="F54" s="4">
        <v>84.660004000000001</v>
      </c>
      <c r="G54" s="2">
        <v>14656800</v>
      </c>
      <c r="H54" s="4">
        <f t="shared" si="3"/>
        <v>14.6568</v>
      </c>
      <c r="I54" s="10">
        <f t="shared" si="4"/>
        <v>7.5900040000000075</v>
      </c>
      <c r="J54" s="6" t="b">
        <f t="shared" si="0"/>
        <v>0</v>
      </c>
      <c r="K54" s="5">
        <f t="shared" si="5"/>
        <v>9.2528147955301288E-2</v>
      </c>
      <c r="L54" s="5">
        <f t="shared" si="6"/>
        <v>-5.5208858987743454E-3</v>
      </c>
      <c r="M54" s="4">
        <f t="shared" si="7"/>
        <v>77.034357353886762</v>
      </c>
      <c r="N54" s="4">
        <f t="shared" si="8"/>
        <v>74.302337665693699</v>
      </c>
      <c r="O54" s="5">
        <f t="shared" si="9"/>
        <v>3.5464950731561064E-2</v>
      </c>
      <c r="P54" s="43">
        <f t="shared" si="1"/>
        <v>-1.3297382999912543E-2</v>
      </c>
      <c r="Q54" s="14"/>
      <c r="R54" s="13">
        <f t="shared" si="2"/>
        <v>0.10509128555357224</v>
      </c>
      <c r="S54" s="20" t="b">
        <f t="shared" si="10"/>
        <v>0</v>
      </c>
      <c r="T54" s="13">
        <f>(E54-E53)/E53</f>
        <v>9.8481951472687276E-2</v>
      </c>
      <c r="U54" s="20"/>
      <c r="V54" s="13">
        <f t="shared" si="11"/>
        <v>2.0197919765839574E-2</v>
      </c>
      <c r="W54" s="19"/>
    </row>
    <row r="55" spans="1:23" x14ac:dyDescent="0.2">
      <c r="A55" s="1">
        <v>44965</v>
      </c>
      <c r="B55" s="4">
        <v>83.529999000000004</v>
      </c>
      <c r="C55" s="4">
        <v>84.440002000000007</v>
      </c>
      <c r="D55" s="4">
        <v>79.180000000000007</v>
      </c>
      <c r="E55" s="4">
        <v>79.349997999999999</v>
      </c>
      <c r="F55" s="4">
        <v>79.349997999999999</v>
      </c>
      <c r="G55" s="2">
        <v>5372600</v>
      </c>
      <c r="H55" s="4">
        <f t="shared" si="3"/>
        <v>5.3726000000000003</v>
      </c>
      <c r="I55" s="10">
        <f t="shared" si="4"/>
        <v>-5.3100060000000013</v>
      </c>
      <c r="J55" s="6" t="b">
        <f t="shared" si="0"/>
        <v>1</v>
      </c>
      <c r="K55" s="5">
        <f t="shared" si="5"/>
        <v>-5.0041913684208281E-2</v>
      </c>
      <c r="L55" s="5">
        <f t="shared" si="6"/>
        <v>-6.0279534337292023E-2</v>
      </c>
      <c r="M55" s="4">
        <f t="shared" si="7"/>
        <v>77.420297461572304</v>
      </c>
      <c r="N55" s="4">
        <f t="shared" si="8"/>
        <v>74.741264651285547</v>
      </c>
      <c r="O55" s="5">
        <f t="shared" si="9"/>
        <v>3.4603752479981091E-2</v>
      </c>
      <c r="P55" s="43">
        <f t="shared" si="1"/>
        <v>2.2729214380778302E-2</v>
      </c>
      <c r="Q55" s="14"/>
      <c r="R55" s="13">
        <f t="shared" si="2"/>
        <v>9.0670079663694725E-2</v>
      </c>
      <c r="S55" s="20" t="b">
        <f t="shared" si="10"/>
        <v>1</v>
      </c>
      <c r="T55" s="13">
        <f>(E55-E54)/E54</f>
        <v>-6.2721542040087799E-2</v>
      </c>
      <c r="U55" s="20"/>
      <c r="V55" s="13">
        <f t="shared" si="11"/>
        <v>5.0099737434373421E-3</v>
      </c>
      <c r="W55" s="19"/>
    </row>
    <row r="56" spans="1:23" x14ac:dyDescent="0.2">
      <c r="A56" s="1">
        <v>44966</v>
      </c>
      <c r="B56" s="4">
        <v>80.459998999999996</v>
      </c>
      <c r="C56" s="4">
        <v>80.660004000000001</v>
      </c>
      <c r="D56" s="4">
        <v>76.459998999999996</v>
      </c>
      <c r="E56" s="4">
        <v>76.769997000000004</v>
      </c>
      <c r="F56" s="4">
        <v>76.769997000000004</v>
      </c>
      <c r="G56" s="2">
        <v>4015900</v>
      </c>
      <c r="H56" s="4">
        <f t="shared" si="3"/>
        <v>4.0159000000000002</v>
      </c>
      <c r="I56" s="10">
        <f t="shared" si="4"/>
        <v>-2.5800009999999958</v>
      </c>
      <c r="J56" s="6" t="b">
        <f t="shared" si="0"/>
        <v>1</v>
      </c>
      <c r="K56" s="5">
        <f t="shared" si="5"/>
        <v>-4.5861322966210739E-2</v>
      </c>
      <c r="L56" s="5">
        <f t="shared" si="6"/>
        <v>-4.8227210601179703E-2</v>
      </c>
      <c r="M56" s="4">
        <f t="shared" si="7"/>
        <v>77.311914051310254</v>
      </c>
      <c r="N56" s="4">
        <f t="shared" si="8"/>
        <v>74.917676159869416</v>
      </c>
      <c r="O56" s="5">
        <f t="shared" si="9"/>
        <v>3.096855020109622E-2</v>
      </c>
      <c r="P56" s="43">
        <f t="shared" si="1"/>
        <v>-1.1019194929579154E-2</v>
      </c>
      <c r="Q56" s="14"/>
      <c r="R56" s="13">
        <f t="shared" si="2"/>
        <v>4.3306261263531667E-2</v>
      </c>
      <c r="S56" s="20" t="b">
        <f t="shared" si="10"/>
        <v>1</v>
      </c>
      <c r="T56" s="13">
        <f>(E56-E55)/E55</f>
        <v>-3.2514191115669541E-2</v>
      </c>
      <c r="U56" s="20">
        <f>(E56-E53)/E53</f>
        <v>-3.8926041261189777E-3</v>
      </c>
      <c r="V56" s="13">
        <f t="shared" si="11"/>
        <v>-1.399935337575347E-3</v>
      </c>
      <c r="W56" s="19"/>
    </row>
    <row r="57" spans="1:23" x14ac:dyDescent="0.2">
      <c r="A57" s="1">
        <v>44967</v>
      </c>
      <c r="B57" s="4">
        <v>75.760002</v>
      </c>
      <c r="C57" s="4">
        <v>75.870002999999997</v>
      </c>
      <c r="D57" s="4">
        <v>72.870002999999997</v>
      </c>
      <c r="E57" s="4">
        <v>74.209998999999996</v>
      </c>
      <c r="F57" s="4">
        <v>74.209998999999996</v>
      </c>
      <c r="G57" s="2">
        <v>3305100</v>
      </c>
      <c r="H57" s="4">
        <f t="shared" si="3"/>
        <v>3.3050999999999999</v>
      </c>
      <c r="I57" s="10">
        <f t="shared" si="4"/>
        <v>-2.5599980000000073</v>
      </c>
      <c r="J57" s="6" t="b">
        <f t="shared" si="0"/>
        <v>1</v>
      </c>
      <c r="K57" s="5">
        <f t="shared" si="5"/>
        <v>-2.0459384359572796E-2</v>
      </c>
      <c r="L57" s="5">
        <f t="shared" si="6"/>
        <v>-2.1879582632941253E-2</v>
      </c>
      <c r="M57" s="4">
        <f t="shared" si="7"/>
        <v>76.794928209425208</v>
      </c>
      <c r="N57" s="4">
        <f t="shared" si="8"/>
        <v>74.856139015532946</v>
      </c>
      <c r="O57" s="5">
        <f t="shared" si="9"/>
        <v>2.5246318202226149E-2</v>
      </c>
      <c r="P57" s="43">
        <f t="shared" si="1"/>
        <v>-5.1109172193268576E-2</v>
      </c>
      <c r="Q57" s="14"/>
      <c r="R57" s="13">
        <f t="shared" si="2"/>
        <v>-1.2044092376815235E-2</v>
      </c>
      <c r="S57" s="20" t="b">
        <f t="shared" si="10"/>
        <v>1</v>
      </c>
      <c r="T57" s="13"/>
      <c r="U57" s="20"/>
      <c r="V57" s="13">
        <f t="shared" si="11"/>
        <v>-6.6870138739797969E-3</v>
      </c>
      <c r="W57" s="19"/>
    </row>
    <row r="58" spans="1:23" x14ac:dyDescent="0.2">
      <c r="A58" s="1">
        <v>44970</v>
      </c>
      <c r="B58" s="4">
        <v>75.099997999999999</v>
      </c>
      <c r="C58" s="4">
        <v>76.510002</v>
      </c>
      <c r="D58" s="4">
        <v>73.599997999999999</v>
      </c>
      <c r="E58" s="4">
        <v>76.480002999999996</v>
      </c>
      <c r="F58" s="4">
        <v>76.480002999999996</v>
      </c>
      <c r="G58" s="2">
        <v>2941300</v>
      </c>
      <c r="H58" s="4">
        <f t="shared" si="3"/>
        <v>2.9413</v>
      </c>
      <c r="I58" s="10">
        <f t="shared" si="4"/>
        <v>2.2700040000000001</v>
      </c>
      <c r="J58" s="6" t="b">
        <f t="shared" si="0"/>
        <v>0</v>
      </c>
      <c r="K58" s="5">
        <f t="shared" si="5"/>
        <v>1.8375566401479759E-2</v>
      </c>
      <c r="L58" s="5">
        <f t="shared" si="6"/>
        <v>-3.9209252667388064E-4</v>
      </c>
      <c r="M58" s="4">
        <f t="shared" si="7"/>
        <v>76.742440674521006</v>
      </c>
      <c r="N58" s="4">
        <f t="shared" si="8"/>
        <v>74.997344579399652</v>
      </c>
      <c r="O58" s="5">
        <f t="shared" si="9"/>
        <v>2.27396480980144E-2</v>
      </c>
      <c r="P58" s="43">
        <f t="shared" si="1"/>
        <v>-4.0947911571495257E-2</v>
      </c>
      <c r="Q58" s="14"/>
      <c r="R58" s="13">
        <f t="shared" si="2"/>
        <v>-3.0288152484858025E-3</v>
      </c>
      <c r="S58" s="20" t="b">
        <f t="shared" si="10"/>
        <v>0</v>
      </c>
      <c r="T58" s="13"/>
      <c r="U58" s="20"/>
      <c r="V58" s="13">
        <f t="shared" si="11"/>
        <v>-6.8347658013384388E-4</v>
      </c>
      <c r="W58" s="19"/>
    </row>
    <row r="59" spans="1:23" x14ac:dyDescent="0.2">
      <c r="A59" s="1">
        <v>44971</v>
      </c>
      <c r="B59" s="4">
        <v>75.625</v>
      </c>
      <c r="C59" s="4">
        <v>77.985000999999997</v>
      </c>
      <c r="D59" s="4">
        <v>74.25</v>
      </c>
      <c r="E59" s="4">
        <v>77.900002000000001</v>
      </c>
      <c r="F59" s="4">
        <v>77.900002000000001</v>
      </c>
      <c r="G59" s="2">
        <v>3308600</v>
      </c>
      <c r="H59" s="4">
        <f t="shared" si="3"/>
        <v>3.3086000000000002</v>
      </c>
      <c r="I59" s="10">
        <f t="shared" si="4"/>
        <v>1.4199990000000042</v>
      </c>
      <c r="J59" s="6" t="b">
        <f t="shared" si="0"/>
        <v>0</v>
      </c>
      <c r="K59" s="5">
        <f t="shared" si="5"/>
        <v>3.0082671074380174E-2</v>
      </c>
      <c r="L59" s="5">
        <f t="shared" si="6"/>
        <v>-1.0899403591723526E-3</v>
      </c>
      <c r="M59" s="4">
        <f t="shared" si="7"/>
        <v>76.935367562100836</v>
      </c>
      <c r="N59" s="4">
        <f t="shared" si="8"/>
        <v>75.249749572495332</v>
      </c>
      <c r="O59" s="5">
        <f t="shared" si="9"/>
        <v>2.1909533196743405E-2</v>
      </c>
      <c r="P59" s="43">
        <f t="shared" si="1"/>
        <v>-3.4904201373097445E-2</v>
      </c>
      <c r="Q59" s="14"/>
      <c r="R59" s="13">
        <f t="shared" si="2"/>
        <v>1.3643054828482043E-2</v>
      </c>
      <c r="S59" s="20" t="b">
        <f t="shared" si="10"/>
        <v>0</v>
      </c>
      <c r="T59" s="13"/>
      <c r="U59" s="20"/>
      <c r="V59" s="13">
        <f t="shared" si="11"/>
        <v>2.5139529820020828E-3</v>
      </c>
      <c r="W59" s="19"/>
    </row>
    <row r="60" spans="1:23" x14ac:dyDescent="0.2">
      <c r="A60" s="1">
        <v>44972</v>
      </c>
      <c r="B60" s="4">
        <v>77.669998000000007</v>
      </c>
      <c r="C60" s="4">
        <v>80.800003000000004</v>
      </c>
      <c r="D60" s="4">
        <v>76.985000999999997</v>
      </c>
      <c r="E60" s="4">
        <v>80.769997000000004</v>
      </c>
      <c r="F60" s="4">
        <v>80.769997000000004</v>
      </c>
      <c r="G60" s="2">
        <v>2336200</v>
      </c>
      <c r="H60" s="4">
        <f t="shared" si="3"/>
        <v>2.3361999999999998</v>
      </c>
      <c r="I60" s="10">
        <f t="shared" si="4"/>
        <v>2.869995000000003</v>
      </c>
      <c r="J60" s="6" t="b">
        <f t="shared" si="0"/>
        <v>0</v>
      </c>
      <c r="K60" s="5">
        <f t="shared" si="5"/>
        <v>3.9912438262197411E-2</v>
      </c>
      <c r="L60" s="5">
        <f t="shared" si="6"/>
        <v>-3.7136137235044655E-4</v>
      </c>
      <c r="M60" s="4">
        <f t="shared" si="7"/>
        <v>77.574472468417369</v>
      </c>
      <c r="N60" s="4">
        <f t="shared" si="8"/>
        <v>75.729771087930516</v>
      </c>
      <c r="O60" s="5">
        <f t="shared" si="9"/>
        <v>2.3779747664257469E-2</v>
      </c>
      <c r="P60" s="43">
        <f t="shared" si="1"/>
        <v>-7.5987815277424103E-3</v>
      </c>
      <c r="Q60" s="14"/>
      <c r="R60" s="13">
        <f t="shared" si="2"/>
        <v>4.1579793312752904E-2</v>
      </c>
      <c r="S60" s="20" t="b">
        <f t="shared" si="10"/>
        <v>0</v>
      </c>
      <c r="T60" s="13">
        <f>(E60-E59)/E59</f>
        <v>3.6842040132425195E-2</v>
      </c>
      <c r="U60" s="20"/>
      <c r="V60" s="13">
        <f t="shared" si="11"/>
        <v>8.3070364978845221E-3</v>
      </c>
      <c r="W60" s="19"/>
    </row>
    <row r="61" spans="1:23" x14ac:dyDescent="0.2">
      <c r="A61" s="1">
        <v>44973</v>
      </c>
      <c r="B61" s="4">
        <v>78.589995999999999</v>
      </c>
      <c r="C61" s="4">
        <v>80.430000000000007</v>
      </c>
      <c r="D61" s="4">
        <v>77.559997999999993</v>
      </c>
      <c r="E61" s="4">
        <v>77.910004000000001</v>
      </c>
      <c r="F61" s="4">
        <v>77.910004000000001</v>
      </c>
      <c r="G61" s="2">
        <v>3205400</v>
      </c>
      <c r="H61" s="4">
        <f t="shared" si="3"/>
        <v>3.2054</v>
      </c>
      <c r="I61" s="10">
        <f t="shared" si="4"/>
        <v>-2.8599930000000029</v>
      </c>
      <c r="J61" s="6" t="b">
        <f t="shared" si="0"/>
        <v>1</v>
      </c>
      <c r="K61" s="5">
        <f t="shared" si="5"/>
        <v>-8.6523989643668975E-3</v>
      </c>
      <c r="L61" s="5">
        <f t="shared" si="6"/>
        <v>-3.1331542956608303E-2</v>
      </c>
      <c r="M61" s="4">
        <f t="shared" si="7"/>
        <v>77.630394390347803</v>
      </c>
      <c r="N61" s="4">
        <f t="shared" si="8"/>
        <v>75.91935655854526</v>
      </c>
      <c r="O61" s="5">
        <f t="shared" si="9"/>
        <v>2.2040823639243097E-2</v>
      </c>
      <c r="P61" s="43">
        <f t="shared" si="1"/>
        <v>-9.0681479722795936E-4</v>
      </c>
      <c r="Q61" s="14"/>
      <c r="R61" s="13">
        <f t="shared" si="2"/>
        <v>3.6063266606311276E-2</v>
      </c>
      <c r="S61" s="20" t="b">
        <f t="shared" si="10"/>
        <v>1</v>
      </c>
      <c r="T61" s="13">
        <f>(E61-E60)/E60</f>
        <v>-3.5409101228516857E-2</v>
      </c>
      <c r="U61" s="20"/>
      <c r="V61" s="13">
        <f t="shared" si="11"/>
        <v>7.2088046687267108E-4</v>
      </c>
      <c r="W61" s="19"/>
    </row>
    <row r="62" spans="1:23" x14ac:dyDescent="0.2">
      <c r="A62" s="1">
        <v>44974</v>
      </c>
      <c r="B62" s="4">
        <v>76.910004000000001</v>
      </c>
      <c r="C62" s="4">
        <v>77.099997999999999</v>
      </c>
      <c r="D62" s="4">
        <v>74.300003000000004</v>
      </c>
      <c r="E62" s="4">
        <v>76.110000999999997</v>
      </c>
      <c r="F62" s="4">
        <v>76.110000999999997</v>
      </c>
      <c r="G62" s="2">
        <v>3002100</v>
      </c>
      <c r="H62" s="4">
        <f t="shared" si="3"/>
        <v>3.0021</v>
      </c>
      <c r="I62" s="10">
        <f t="shared" si="4"/>
        <v>-1.8000030000000038</v>
      </c>
      <c r="J62" s="6" t="b">
        <f t="shared" si="0"/>
        <v>0</v>
      </c>
      <c r="K62" s="5">
        <f t="shared" si="5"/>
        <v>-1.0401806766256362E-2</v>
      </c>
      <c r="L62" s="5">
        <f t="shared" si="6"/>
        <v>-1.2840428348649275E-2</v>
      </c>
      <c r="M62" s="4">
        <f t="shared" si="7"/>
        <v>77.376995491956507</v>
      </c>
      <c r="N62" s="4">
        <f t="shared" si="8"/>
        <v>75.93593433606307</v>
      </c>
      <c r="O62" s="5">
        <f t="shared" si="9"/>
        <v>1.8623896504785294E-2</v>
      </c>
      <c r="P62" s="43">
        <f t="shared" si="1"/>
        <v>-3.976624411936959E-2</v>
      </c>
      <c r="Q62" s="14"/>
      <c r="R62" s="13">
        <f t="shared" si="2"/>
        <v>-3.5798429519701587E-3</v>
      </c>
      <c r="S62" s="20" t="b">
        <f t="shared" si="10"/>
        <v>1</v>
      </c>
      <c r="T62" s="13">
        <f>(E62-E61)/E61</f>
        <v>-2.3103618374862408E-2</v>
      </c>
      <c r="U62" s="20"/>
      <c r="V62" s="13">
        <f t="shared" si="11"/>
        <v>-3.2641712100177438E-3</v>
      </c>
      <c r="W62" s="19"/>
    </row>
    <row r="63" spans="1:23" x14ac:dyDescent="0.2">
      <c r="A63" s="1">
        <v>44978</v>
      </c>
      <c r="B63" s="4">
        <v>74.019997000000004</v>
      </c>
      <c r="C63" s="4">
        <v>75.150002000000001</v>
      </c>
      <c r="D63" s="4">
        <v>72.269997000000004</v>
      </c>
      <c r="E63" s="4">
        <v>72.470000999999996</v>
      </c>
      <c r="F63" s="4">
        <v>72.470000999999996</v>
      </c>
      <c r="G63" s="2">
        <v>2884900</v>
      </c>
      <c r="H63" s="4">
        <f t="shared" si="3"/>
        <v>2.8849</v>
      </c>
      <c r="I63" s="10">
        <f t="shared" si="4"/>
        <v>-3.6400000000000006</v>
      </c>
      <c r="J63" s="6" t="b">
        <f t="shared" si="0"/>
        <v>1</v>
      </c>
      <c r="K63" s="5">
        <f t="shared" si="5"/>
        <v>-2.0940233218328923E-2</v>
      </c>
      <c r="L63" s="5">
        <f t="shared" si="6"/>
        <v>-3.5662021672334808E-2</v>
      </c>
      <c r="M63" s="4">
        <f t="shared" si="7"/>
        <v>76.559163076630426</v>
      </c>
      <c r="N63" s="4">
        <f t="shared" si="8"/>
        <v>75.634548828579327</v>
      </c>
      <c r="O63" s="5">
        <f t="shared" si="9"/>
        <v>1.20771206331713E-2</v>
      </c>
      <c r="P63" s="43">
        <f t="shared" si="1"/>
        <v>-5.6024202776841538E-2</v>
      </c>
      <c r="Q63" s="14"/>
      <c r="R63" s="13">
        <f t="shared" si="2"/>
        <v>-1.8406171384344326E-2</v>
      </c>
      <c r="S63" s="20" t="b">
        <f t="shared" si="10"/>
        <v>1</v>
      </c>
      <c r="T63" s="13"/>
      <c r="U63" s="20"/>
      <c r="V63" s="13">
        <f t="shared" si="11"/>
        <v>-1.0569451684268299E-2</v>
      </c>
      <c r="W63" s="19"/>
    </row>
    <row r="64" spans="1:23" x14ac:dyDescent="0.2">
      <c r="A64" s="1">
        <v>44979</v>
      </c>
      <c r="B64" s="4">
        <v>73.089995999999999</v>
      </c>
      <c r="C64" s="4">
        <v>74.25</v>
      </c>
      <c r="D64" s="4">
        <v>72.730002999999996</v>
      </c>
      <c r="E64" s="4">
        <v>73.389999000000003</v>
      </c>
      <c r="F64" s="4">
        <v>73.389999000000003</v>
      </c>
      <c r="G64" s="2">
        <v>4489400</v>
      </c>
      <c r="H64" s="4">
        <f t="shared" si="3"/>
        <v>4.4893999999999998</v>
      </c>
      <c r="I64" s="10">
        <f t="shared" si="4"/>
        <v>0.91999800000000675</v>
      </c>
      <c r="J64" s="6" t="b">
        <f t="shared" si="0"/>
        <v>1</v>
      </c>
      <c r="K64" s="5">
        <f t="shared" si="5"/>
        <v>4.1045699332095164E-3</v>
      </c>
      <c r="L64" s="5">
        <f t="shared" si="6"/>
        <v>-1.1582505050505008E-2</v>
      </c>
      <c r="M64" s="4">
        <f t="shared" si="7"/>
        <v>76.030969063858691</v>
      </c>
      <c r="N64" s="4">
        <f t="shared" si="8"/>
        <v>75.439370582615908</v>
      </c>
      <c r="O64" s="5">
        <f t="shared" si="9"/>
        <v>7.7810198729138637E-3</v>
      </c>
      <c r="P64" s="43">
        <f t="shared" si="1"/>
        <v>-4.3416072483387677E-2</v>
      </c>
      <c r="Q64" s="14"/>
      <c r="R64" s="13">
        <f t="shared" si="2"/>
        <v>-2.3424258375068834E-2</v>
      </c>
      <c r="S64" s="20" t="b">
        <f t="shared" si="10"/>
        <v>0</v>
      </c>
      <c r="T64" s="13"/>
      <c r="U64" s="20"/>
      <c r="V64" s="13">
        <f t="shared" si="11"/>
        <v>-6.8991612701284257E-3</v>
      </c>
      <c r="W64" s="19"/>
    </row>
    <row r="65" spans="1:23" x14ac:dyDescent="0.2">
      <c r="A65" s="1">
        <v>44980</v>
      </c>
      <c r="B65" s="4">
        <v>74.370002999999997</v>
      </c>
      <c r="C65" s="4">
        <v>75.040001000000004</v>
      </c>
      <c r="D65" s="4">
        <v>72.660004000000001</v>
      </c>
      <c r="E65" s="4">
        <v>74.569999999999993</v>
      </c>
      <c r="F65" s="4">
        <v>74.569999999999993</v>
      </c>
      <c r="G65" s="2">
        <v>2948400</v>
      </c>
      <c r="H65" s="4">
        <f t="shared" si="3"/>
        <v>2.9483999999999999</v>
      </c>
      <c r="I65" s="10">
        <f t="shared" si="4"/>
        <v>1.1800009999999901</v>
      </c>
      <c r="J65" s="6" t="b">
        <f t="shared" si="0"/>
        <v>0</v>
      </c>
      <c r="K65" s="5">
        <f t="shared" si="5"/>
        <v>2.6892159732734744E-3</v>
      </c>
      <c r="L65" s="5">
        <f t="shared" si="6"/>
        <v>-6.263339468772269E-3</v>
      </c>
      <c r="M65" s="4">
        <f t="shared" si="7"/>
        <v>75.787474219882242</v>
      </c>
      <c r="N65" s="4">
        <f t="shared" si="8"/>
        <v>75.3637731406493</v>
      </c>
      <c r="O65" s="5">
        <f t="shared" si="9"/>
        <v>5.5906478424608431E-3</v>
      </c>
      <c r="P65" s="43">
        <f t="shared" si="1"/>
        <v>-4.1266320748577924E-2</v>
      </c>
      <c r="Q65" s="14"/>
      <c r="R65" s="13">
        <f t="shared" si="2"/>
        <v>-9.8627540708586432E-3</v>
      </c>
      <c r="S65" s="20" t="b">
        <f t="shared" si="10"/>
        <v>0</v>
      </c>
      <c r="T65" s="13"/>
      <c r="U65" s="20"/>
      <c r="V65" s="13">
        <f t="shared" si="11"/>
        <v>-3.2025745163386976E-3</v>
      </c>
      <c r="W65" s="19"/>
    </row>
    <row r="66" spans="1:23" x14ac:dyDescent="0.2">
      <c r="A66" s="1">
        <v>44981</v>
      </c>
      <c r="B66" s="4">
        <v>72.400002000000001</v>
      </c>
      <c r="C66" s="4">
        <v>74.568000999999995</v>
      </c>
      <c r="D66" s="4">
        <v>72.191001999999997</v>
      </c>
      <c r="E66" s="4">
        <v>73.930000000000007</v>
      </c>
      <c r="F66" s="4">
        <v>73.930000000000007</v>
      </c>
      <c r="G66" s="2">
        <v>3062800</v>
      </c>
      <c r="H66" s="4">
        <f t="shared" si="3"/>
        <v>3.0628000000000002</v>
      </c>
      <c r="I66" s="10">
        <f t="shared" si="4"/>
        <v>-0.63999999999998636</v>
      </c>
      <c r="J66" s="6" t="b">
        <f t="shared" ref="J66:J129" si="13">(E66-D66)&lt;(C66-E66)</f>
        <v>0</v>
      </c>
      <c r="K66" s="5">
        <f t="shared" si="5"/>
        <v>2.1132568477000957E-2</v>
      </c>
      <c r="L66" s="5">
        <f t="shared" si="6"/>
        <v>-8.5559622283556801E-3</v>
      </c>
      <c r="M66" s="4">
        <f t="shared" si="7"/>
        <v>75.477895183235205</v>
      </c>
      <c r="N66" s="4">
        <f t="shared" si="8"/>
        <v>75.239097215375452</v>
      </c>
      <c r="O66" s="5">
        <f t="shared" si="9"/>
        <v>3.163813289705962E-3</v>
      </c>
      <c r="P66" s="43">
        <f t="shared" ref="P66:P129" si="14">(D66-M66)/M66</f>
        <v>-4.354775892008813E-2</v>
      </c>
      <c r="Q66" s="14"/>
      <c r="R66" s="13">
        <f t="shared" ref="R66:R129" si="15">(C66-M66)/M66</f>
        <v>-1.2055108068743697E-2</v>
      </c>
      <c r="S66" s="20" t="b">
        <f t="shared" si="10"/>
        <v>1</v>
      </c>
      <c r="T66" s="13"/>
      <c r="U66" s="20"/>
      <c r="V66" s="13">
        <f t="shared" si="11"/>
        <v>-4.0848311654885731E-3</v>
      </c>
      <c r="W66" s="19"/>
    </row>
    <row r="67" spans="1:23" x14ac:dyDescent="0.2">
      <c r="A67" s="1">
        <v>44984</v>
      </c>
      <c r="B67" s="4">
        <v>74.900002000000001</v>
      </c>
      <c r="C67" s="4">
        <v>75.371002000000004</v>
      </c>
      <c r="D67" s="4">
        <v>73.199996999999996</v>
      </c>
      <c r="E67" s="4">
        <v>73.720000999999996</v>
      </c>
      <c r="F67" s="4">
        <v>73.720000999999996</v>
      </c>
      <c r="G67" s="2">
        <v>8477300</v>
      </c>
      <c r="H67" s="4">
        <f t="shared" ref="H67:H130" si="16">(G67/1000000)</f>
        <v>8.4772999999999996</v>
      </c>
      <c r="I67" s="10">
        <f t="shared" ref="I67:I130" si="17">(E67-E66)</f>
        <v>-0.20999900000001048</v>
      </c>
      <c r="J67" s="6" t="b">
        <f t="shared" si="13"/>
        <v>1</v>
      </c>
      <c r="K67" s="5">
        <f t="shared" ref="K67:K130" si="18">(E67-B67)/B67</f>
        <v>-1.5754352049283046E-2</v>
      </c>
      <c r="L67" s="5">
        <f t="shared" ref="L67:L130" si="19">(E67-C67)/C67</f>
        <v>-2.1904989401627006E-2</v>
      </c>
      <c r="M67" s="4">
        <f t="shared" ref="M67:M130" si="20">(E67-M66)*(2/($Y$1+1))+M66</f>
        <v>75.184912819362665</v>
      </c>
      <c r="N67" s="4">
        <f t="shared" ref="N67:N130" si="21">(E67-N66)*(2/($Y$2+1))+N66</f>
        <v>75.107001892299323</v>
      </c>
      <c r="O67" s="5">
        <f t="shared" ref="O67:O130" si="22">(M67-N67)/M67</f>
        <v>1.0362574636553674E-3</v>
      </c>
      <c r="P67" s="43">
        <f t="shared" si="14"/>
        <v>-2.6400453826841256E-2</v>
      </c>
      <c r="Q67" s="118" t="s">
        <v>180</v>
      </c>
      <c r="R67" s="13">
        <f t="shared" si="15"/>
        <v>2.4750867382719705E-3</v>
      </c>
      <c r="S67" s="20" t="b">
        <f t="shared" ref="S67:S130" si="23">(E67&lt;E66)</f>
        <v>1</v>
      </c>
      <c r="T67" s="13"/>
      <c r="U67" s="20"/>
      <c r="V67" s="13">
        <f t="shared" si="11"/>
        <v>-3.8816975905498672E-3</v>
      </c>
      <c r="W67" s="19" t="s">
        <v>185</v>
      </c>
    </row>
    <row r="68" spans="1:23" x14ac:dyDescent="0.2">
      <c r="A68" s="1">
        <v>44985</v>
      </c>
      <c r="B68" s="4">
        <v>75.955001999999993</v>
      </c>
      <c r="C68" s="4">
        <v>76.980002999999996</v>
      </c>
      <c r="D68" s="4">
        <v>72.889999000000003</v>
      </c>
      <c r="E68" s="4">
        <v>74.589995999999999</v>
      </c>
      <c r="F68" s="4">
        <v>74.589995999999999</v>
      </c>
      <c r="G68" s="2">
        <v>18552100</v>
      </c>
      <c r="H68" s="4">
        <f t="shared" si="16"/>
        <v>18.552099999999999</v>
      </c>
      <c r="I68" s="10">
        <f t="shared" si="17"/>
        <v>0.86999500000000296</v>
      </c>
      <c r="J68" s="6" t="b">
        <f t="shared" si="13"/>
        <v>1</v>
      </c>
      <c r="K68" s="5">
        <f t="shared" si="18"/>
        <v>-1.7971245659370715E-2</v>
      </c>
      <c r="L68" s="5">
        <f t="shared" si="19"/>
        <v>-3.1047114924118633E-2</v>
      </c>
      <c r="M68" s="4">
        <f t="shared" si="20"/>
        <v>75.085760016135552</v>
      </c>
      <c r="N68" s="4">
        <f t="shared" si="21"/>
        <v>75.06204485818634</v>
      </c>
      <c r="O68" s="5">
        <f t="shared" si="22"/>
        <v>3.1584095232059734E-4</v>
      </c>
      <c r="P68" s="43">
        <f t="shared" si="14"/>
        <v>-2.9243374717971702E-2</v>
      </c>
      <c r="Q68" s="119"/>
      <c r="R68" s="13">
        <f t="shared" si="15"/>
        <v>2.5227726048952306E-2</v>
      </c>
      <c r="S68" s="20" t="b">
        <f t="shared" si="23"/>
        <v>0</v>
      </c>
      <c r="T68" s="13"/>
      <c r="U68" s="20"/>
      <c r="V68" s="13">
        <f t="shared" ref="V68:V131" si="24">(M68-M67)/M67</f>
        <v>-1.3187859040993419E-3</v>
      </c>
      <c r="W68" s="19"/>
    </row>
    <row r="69" spans="1:23" x14ac:dyDescent="0.2">
      <c r="A69" s="1">
        <v>44986</v>
      </c>
      <c r="B69" s="4">
        <v>74.199996999999996</v>
      </c>
      <c r="C69" s="4">
        <v>75.800003000000004</v>
      </c>
      <c r="D69" s="4">
        <v>69.350998000000004</v>
      </c>
      <c r="E69" s="4">
        <v>69.620002999999997</v>
      </c>
      <c r="F69" s="4">
        <v>69.620002999999997</v>
      </c>
      <c r="G69" s="2">
        <v>7258300</v>
      </c>
      <c r="H69" s="4">
        <f t="shared" si="16"/>
        <v>7.2583000000000002</v>
      </c>
      <c r="I69" s="10">
        <f t="shared" si="17"/>
        <v>-4.9699930000000023</v>
      </c>
      <c r="J69" s="6" t="b">
        <f t="shared" si="13"/>
        <v>1</v>
      </c>
      <c r="K69" s="5">
        <f t="shared" si="18"/>
        <v>-6.1724989018530546E-2</v>
      </c>
      <c r="L69" s="5">
        <f t="shared" si="19"/>
        <v>-8.1530339781121203E-2</v>
      </c>
      <c r="M69" s="4">
        <f t="shared" si="20"/>
        <v>74.174800513446286</v>
      </c>
      <c r="N69" s="4">
        <f t="shared" si="21"/>
        <v>74.588823827039704</v>
      </c>
      <c r="O69" s="5">
        <f t="shared" si="22"/>
        <v>-5.5817246656209704E-3</v>
      </c>
      <c r="P69" s="43">
        <f t="shared" si="14"/>
        <v>-6.5032901740960269E-2</v>
      </c>
      <c r="Q69" s="14"/>
      <c r="R69" s="13">
        <f t="shared" si="15"/>
        <v>2.1910439600833224E-2</v>
      </c>
      <c r="S69" s="20" t="b">
        <f t="shared" si="23"/>
        <v>1</v>
      </c>
      <c r="T69" s="13">
        <f>(E69-E68)/E68</f>
        <v>-6.663082539915946E-2</v>
      </c>
      <c r="U69" s="20"/>
      <c r="V69" s="13">
        <f t="shared" si="24"/>
        <v>-1.2132253872019218E-2</v>
      </c>
      <c r="W69" s="19"/>
    </row>
    <row r="70" spans="1:23" x14ac:dyDescent="0.2">
      <c r="A70" s="1">
        <v>44987</v>
      </c>
      <c r="B70" s="4">
        <v>68.900002000000001</v>
      </c>
      <c r="C70" s="4">
        <v>71.309997999999993</v>
      </c>
      <c r="D70" s="4">
        <v>68.900002000000001</v>
      </c>
      <c r="E70" s="4">
        <v>70.629997000000003</v>
      </c>
      <c r="F70" s="4">
        <v>70.629997000000003</v>
      </c>
      <c r="G70" s="2">
        <v>4088700</v>
      </c>
      <c r="H70" s="4">
        <f t="shared" si="16"/>
        <v>4.0887000000000002</v>
      </c>
      <c r="I70" s="10">
        <f t="shared" si="17"/>
        <v>1.0099940000000061</v>
      </c>
      <c r="J70" s="6" t="b">
        <f t="shared" si="13"/>
        <v>0</v>
      </c>
      <c r="K70" s="5">
        <f t="shared" si="18"/>
        <v>2.5108780112952717E-2</v>
      </c>
      <c r="L70" s="5">
        <f t="shared" si="19"/>
        <v>-9.5358437676577989E-3</v>
      </c>
      <c r="M70" s="4">
        <f t="shared" si="20"/>
        <v>73.583999927871901</v>
      </c>
      <c r="N70" s="4">
        <f t="shared" si="21"/>
        <v>74.244578015992772</v>
      </c>
      <c r="O70" s="5">
        <f t="shared" si="22"/>
        <v>-8.9771973359477567E-3</v>
      </c>
      <c r="P70" s="43">
        <f t="shared" si="14"/>
        <v>-6.3655114324625228E-2</v>
      </c>
      <c r="Q70" s="14"/>
      <c r="R70" s="13">
        <f t="shared" si="15"/>
        <v>-3.090348350321968E-2</v>
      </c>
      <c r="S70" s="20" t="b">
        <f t="shared" si="23"/>
        <v>0</v>
      </c>
      <c r="T70" s="13">
        <f>(E70-E69)/E69</f>
        <v>1.4507238673919709E-2</v>
      </c>
      <c r="U70" s="20"/>
      <c r="V70" s="13">
        <f t="shared" si="24"/>
        <v>-7.9649770742192399E-3</v>
      </c>
      <c r="W70" s="19"/>
    </row>
    <row r="71" spans="1:23" x14ac:dyDescent="0.2">
      <c r="A71" s="1">
        <v>44988</v>
      </c>
      <c r="B71" s="4">
        <v>69.129997000000003</v>
      </c>
      <c r="C71" s="4">
        <v>71.404999000000004</v>
      </c>
      <c r="D71" s="4">
        <v>68.925003000000004</v>
      </c>
      <c r="E71" s="4">
        <v>70.809997999999993</v>
      </c>
      <c r="F71" s="4">
        <v>70.809997999999993</v>
      </c>
      <c r="G71" s="2">
        <v>4358000</v>
      </c>
      <c r="H71" s="4">
        <f t="shared" si="16"/>
        <v>4.3579999999999997</v>
      </c>
      <c r="I71" s="10">
        <f t="shared" si="17"/>
        <v>0.18000099999999009</v>
      </c>
      <c r="J71" s="6" t="b">
        <f t="shared" si="13"/>
        <v>0</v>
      </c>
      <c r="K71" s="5">
        <f t="shared" si="18"/>
        <v>2.4302055155593166E-2</v>
      </c>
      <c r="L71" s="5">
        <f t="shared" si="19"/>
        <v>-8.3327639287553313E-3</v>
      </c>
      <c r="M71" s="4">
        <f t="shared" si="20"/>
        <v>73.12166627322658</v>
      </c>
      <c r="N71" s="4">
        <f t="shared" si="21"/>
        <v>73.945918884167313</v>
      </c>
      <c r="O71" s="5">
        <f t="shared" si="22"/>
        <v>-1.1272344476681209E-2</v>
      </c>
      <c r="P71" s="43">
        <f t="shared" si="14"/>
        <v>-5.7392883492907769E-2</v>
      </c>
      <c r="Q71" s="14"/>
      <c r="R71" s="13">
        <f t="shared" si="15"/>
        <v>-2.3476862067284873E-2</v>
      </c>
      <c r="S71" s="20" t="b">
        <f t="shared" si="23"/>
        <v>0</v>
      </c>
      <c r="T71" s="13">
        <f>(E71-E70)/E70</f>
        <v>2.5485064086862423E-3</v>
      </c>
      <c r="U71" s="20"/>
      <c r="V71" s="13">
        <f t="shared" si="24"/>
        <v>-6.2830731558287996E-3</v>
      </c>
      <c r="W71" s="19"/>
    </row>
    <row r="72" spans="1:23" x14ac:dyDescent="0.2">
      <c r="A72" s="1">
        <v>44991</v>
      </c>
      <c r="B72" s="4">
        <v>71.230002999999996</v>
      </c>
      <c r="C72" s="4">
        <v>73.110000999999997</v>
      </c>
      <c r="D72" s="4">
        <v>70.625</v>
      </c>
      <c r="E72" s="4">
        <v>71.330001999999993</v>
      </c>
      <c r="F72" s="4">
        <v>71.330001999999993</v>
      </c>
      <c r="G72" s="2">
        <v>3246200</v>
      </c>
      <c r="H72" s="4">
        <f t="shared" si="16"/>
        <v>3.2462</v>
      </c>
      <c r="I72" s="10">
        <f t="shared" si="17"/>
        <v>0.52000400000000013</v>
      </c>
      <c r="J72" s="6" t="b">
        <f t="shared" si="13"/>
        <v>1</v>
      </c>
      <c r="K72" s="5">
        <f t="shared" si="18"/>
        <v>1.4038887517665393E-3</v>
      </c>
      <c r="L72" s="5">
        <f t="shared" si="19"/>
        <v>-2.4346860561525688E-2</v>
      </c>
      <c r="M72" s="4">
        <f t="shared" si="20"/>
        <v>72.823055561022144</v>
      </c>
      <c r="N72" s="4">
        <f t="shared" si="21"/>
        <v>73.718447850761464</v>
      </c>
      <c r="O72" s="5">
        <f t="shared" si="22"/>
        <v>-1.2295450703644604E-2</v>
      </c>
      <c r="P72" s="43">
        <f t="shared" si="14"/>
        <v>-3.0183511857454014E-2</v>
      </c>
      <c r="Q72" s="45"/>
      <c r="R72" s="13">
        <f t="shared" si="15"/>
        <v>3.9403103422020833E-3</v>
      </c>
      <c r="S72" s="20" t="b">
        <f t="shared" si="23"/>
        <v>0</v>
      </c>
      <c r="T72" s="13"/>
      <c r="U72" s="20"/>
      <c r="V72" s="13">
        <f t="shared" si="24"/>
        <v>-4.0837514709887281E-3</v>
      </c>
      <c r="W72" s="19"/>
    </row>
    <row r="73" spans="1:23" x14ac:dyDescent="0.2">
      <c r="A73" s="1">
        <v>44992</v>
      </c>
      <c r="B73" s="4">
        <v>71.639999000000003</v>
      </c>
      <c r="C73" s="4">
        <v>73.050003000000004</v>
      </c>
      <c r="D73" s="4">
        <v>69.470000999999996</v>
      </c>
      <c r="E73" s="4">
        <v>69.650002000000001</v>
      </c>
      <c r="F73" s="4">
        <v>69.650002000000001</v>
      </c>
      <c r="G73" s="2">
        <v>3100900</v>
      </c>
      <c r="H73" s="4">
        <f t="shared" si="16"/>
        <v>3.1009000000000002</v>
      </c>
      <c r="I73" s="10">
        <f t="shared" si="17"/>
        <v>-1.6799999999999926</v>
      </c>
      <c r="J73" s="6" t="b">
        <f t="shared" si="13"/>
        <v>1</v>
      </c>
      <c r="K73" s="5">
        <f t="shared" si="18"/>
        <v>-2.7777736289471507E-2</v>
      </c>
      <c r="L73" s="5">
        <f t="shared" si="19"/>
        <v>-4.6543475159063347E-2</v>
      </c>
      <c r="M73" s="4">
        <f t="shared" si="20"/>
        <v>72.294213300851794</v>
      </c>
      <c r="N73" s="4">
        <f t="shared" si="21"/>
        <v>73.364669950695244</v>
      </c>
      <c r="O73" s="5">
        <f t="shared" si="22"/>
        <v>-1.480694790036311E-2</v>
      </c>
      <c r="P73" s="43">
        <f t="shared" si="14"/>
        <v>-3.9065537501582051E-2</v>
      </c>
      <c r="Q73" s="45"/>
      <c r="R73" s="13">
        <f t="shared" si="15"/>
        <v>1.0454359548847939E-2</v>
      </c>
      <c r="S73" s="20" t="b">
        <f t="shared" si="23"/>
        <v>1</v>
      </c>
      <c r="T73" s="13"/>
      <c r="U73" s="20"/>
      <c r="V73" s="13">
        <f t="shared" si="24"/>
        <v>-7.2620168996782395E-3</v>
      </c>
      <c r="W73" s="19"/>
    </row>
    <row r="74" spans="1:23" x14ac:dyDescent="0.2">
      <c r="A74" s="1">
        <v>44993</v>
      </c>
      <c r="B74" s="4">
        <v>69.919998000000007</v>
      </c>
      <c r="C74" s="4">
        <v>70.330001999999993</v>
      </c>
      <c r="D74" s="4">
        <v>68.290001000000004</v>
      </c>
      <c r="E74" s="4">
        <v>68.910004000000001</v>
      </c>
      <c r="F74" s="4">
        <v>68.910004000000001</v>
      </c>
      <c r="G74" s="2">
        <v>2775800</v>
      </c>
      <c r="H74" s="4">
        <f t="shared" si="16"/>
        <v>2.7757999999999998</v>
      </c>
      <c r="I74" s="10">
        <f t="shared" si="17"/>
        <v>-0.73999799999999993</v>
      </c>
      <c r="J74" s="6" t="b">
        <f t="shared" si="13"/>
        <v>1</v>
      </c>
      <c r="K74" s="5">
        <f t="shared" si="18"/>
        <v>-1.4444994692362633E-2</v>
      </c>
      <c r="L74" s="5">
        <f t="shared" si="19"/>
        <v>-2.0190501345357457E-2</v>
      </c>
      <c r="M74" s="4">
        <f t="shared" si="20"/>
        <v>71.730178417376493</v>
      </c>
      <c r="N74" s="4">
        <f t="shared" si="21"/>
        <v>72.977307694113051</v>
      </c>
      <c r="O74" s="5">
        <f t="shared" si="22"/>
        <v>-1.7386395855310512E-2</v>
      </c>
      <c r="P74" s="43">
        <f t="shared" si="14"/>
        <v>-4.7959972960880198E-2</v>
      </c>
      <c r="Q74" s="14"/>
      <c r="R74" s="13">
        <f t="shared" si="15"/>
        <v>-1.9520046489070349E-2</v>
      </c>
      <c r="S74" s="20" t="b">
        <f t="shared" si="23"/>
        <v>1</v>
      </c>
      <c r="T74" s="13"/>
      <c r="U74" s="20"/>
      <c r="V74" s="13">
        <f t="shared" si="24"/>
        <v>-7.8019368040990311E-3</v>
      </c>
      <c r="W74" s="19"/>
    </row>
    <row r="75" spans="1:23" x14ac:dyDescent="0.2">
      <c r="A75" s="1">
        <v>44994</v>
      </c>
      <c r="B75" s="4">
        <v>68.809997999999993</v>
      </c>
      <c r="C75" s="4">
        <v>69.709998999999996</v>
      </c>
      <c r="D75" s="4">
        <v>67.139999000000003</v>
      </c>
      <c r="E75" s="4">
        <v>67.620002999999997</v>
      </c>
      <c r="F75" s="4">
        <v>67.620002999999997</v>
      </c>
      <c r="G75" s="2">
        <v>4020100</v>
      </c>
      <c r="H75" s="4">
        <f t="shared" si="16"/>
        <v>4.0201000000000002</v>
      </c>
      <c r="I75" s="10">
        <f t="shared" si="17"/>
        <v>-1.2900010000000037</v>
      </c>
      <c r="J75" s="6" t="b">
        <f t="shared" si="13"/>
        <v>1</v>
      </c>
      <c r="K75" s="5">
        <f t="shared" si="18"/>
        <v>-1.7293925804212292E-2</v>
      </c>
      <c r="L75" s="5">
        <f t="shared" si="19"/>
        <v>-2.9981294362089999E-2</v>
      </c>
      <c r="M75" s="4">
        <f t="shared" si="20"/>
        <v>71.045149181147082</v>
      </c>
      <c r="N75" s="4">
        <f t="shared" si="21"/>
        <v>72.511455112016264</v>
      </c>
      <c r="O75" s="5">
        <f t="shared" si="22"/>
        <v>-2.0639071741977419E-2</v>
      </c>
      <c r="P75" s="43">
        <f t="shared" si="14"/>
        <v>-5.4967161391834614E-2</v>
      </c>
      <c r="Q75" s="14"/>
      <c r="R75" s="13">
        <f t="shared" si="15"/>
        <v>-1.8792981597417602E-2</v>
      </c>
      <c r="S75" s="20" t="b">
        <f t="shared" si="23"/>
        <v>1</v>
      </c>
      <c r="T75" s="13"/>
      <c r="U75" s="20"/>
      <c r="V75" s="13">
        <f t="shared" si="24"/>
        <v>-9.5500840977061369E-3</v>
      </c>
      <c r="W75" s="19"/>
    </row>
    <row r="76" spans="1:23" x14ac:dyDescent="0.2">
      <c r="A76" s="1">
        <v>44995</v>
      </c>
      <c r="B76" s="4">
        <v>66.198997000000006</v>
      </c>
      <c r="C76" s="4">
        <v>68.430000000000007</v>
      </c>
      <c r="D76" s="4">
        <v>64.462997000000001</v>
      </c>
      <c r="E76" s="4">
        <v>67.120002999999997</v>
      </c>
      <c r="F76" s="4">
        <v>67.120002999999997</v>
      </c>
      <c r="G76" s="2">
        <v>5660700</v>
      </c>
      <c r="H76" s="4">
        <f t="shared" si="16"/>
        <v>5.6607000000000003</v>
      </c>
      <c r="I76" s="10">
        <f t="shared" si="17"/>
        <v>-0.5</v>
      </c>
      <c r="J76" s="6" t="b">
        <f t="shared" si="13"/>
        <v>0</v>
      </c>
      <c r="K76" s="5">
        <f t="shared" si="18"/>
        <v>1.3912688133326117E-2</v>
      </c>
      <c r="L76" s="5">
        <f t="shared" si="19"/>
        <v>-1.9143606605290218E-2</v>
      </c>
      <c r="M76" s="4">
        <f t="shared" si="20"/>
        <v>70.390958150955896</v>
      </c>
      <c r="N76" s="4">
        <f t="shared" si="21"/>
        <v>72.042633189232248</v>
      </c>
      <c r="O76" s="5">
        <f t="shared" si="22"/>
        <v>-2.34643068039261E-2</v>
      </c>
      <c r="P76" s="43">
        <f t="shared" si="14"/>
        <v>-8.4214809780585348E-2</v>
      </c>
      <c r="Q76" s="14"/>
      <c r="R76" s="13">
        <f t="shared" si="15"/>
        <v>-2.7858097154332597E-2</v>
      </c>
      <c r="S76" s="20" t="b">
        <f t="shared" si="23"/>
        <v>1</v>
      </c>
      <c r="T76" s="13"/>
      <c r="U76" s="20"/>
      <c r="V76" s="13">
        <f t="shared" si="24"/>
        <v>-9.2081027027357577E-3</v>
      </c>
      <c r="W76" s="19"/>
    </row>
    <row r="77" spans="1:23" x14ac:dyDescent="0.2">
      <c r="A77" s="1">
        <v>44998</v>
      </c>
      <c r="B77" s="4">
        <v>66.332001000000005</v>
      </c>
      <c r="C77" s="4">
        <v>69.949996999999996</v>
      </c>
      <c r="D77" s="4">
        <v>65.620002999999997</v>
      </c>
      <c r="E77" s="4">
        <v>68.669998000000007</v>
      </c>
      <c r="F77" s="4">
        <v>68.669998000000007</v>
      </c>
      <c r="G77" s="2">
        <v>4290700</v>
      </c>
      <c r="H77" s="4">
        <f t="shared" si="16"/>
        <v>4.2907000000000002</v>
      </c>
      <c r="I77" s="10">
        <f t="shared" si="17"/>
        <v>1.5499950000000098</v>
      </c>
      <c r="J77" s="6" t="b">
        <f t="shared" si="13"/>
        <v>0</v>
      </c>
      <c r="K77" s="5">
        <f t="shared" si="18"/>
        <v>3.5246893878567019E-2</v>
      </c>
      <c r="L77" s="5">
        <f t="shared" si="19"/>
        <v>-1.8298771335186613E-2</v>
      </c>
      <c r="M77" s="4">
        <f t="shared" si="20"/>
        <v>70.104131459129917</v>
      </c>
      <c r="N77" s="4">
        <f t="shared" si="21"/>
        <v>71.749360564081613</v>
      </c>
      <c r="O77" s="5">
        <f t="shared" si="22"/>
        <v>-2.3468361574536443E-2</v>
      </c>
      <c r="P77" s="43">
        <f t="shared" si="14"/>
        <v>-6.3963825894400056E-2</v>
      </c>
      <c r="Q77" s="14"/>
      <c r="R77" s="13">
        <f t="shared" si="15"/>
        <v>-2.1986501497387461E-3</v>
      </c>
      <c r="S77" s="20" t="b">
        <f t="shared" si="23"/>
        <v>0</v>
      </c>
      <c r="T77" s="13"/>
      <c r="U77" s="20"/>
      <c r="V77" s="13">
        <f t="shared" si="24"/>
        <v>-4.0747661256559289E-3</v>
      </c>
      <c r="W77" s="19"/>
    </row>
    <row r="78" spans="1:23" x14ac:dyDescent="0.2">
      <c r="A78" s="1">
        <v>44999</v>
      </c>
      <c r="B78" s="4">
        <v>69.989998</v>
      </c>
      <c r="C78" s="4">
        <v>70.800003000000004</v>
      </c>
      <c r="D78" s="4">
        <v>68.190002000000007</v>
      </c>
      <c r="E78" s="4">
        <v>68.989998</v>
      </c>
      <c r="F78" s="4">
        <v>68.989998</v>
      </c>
      <c r="G78" s="2">
        <v>2299400</v>
      </c>
      <c r="H78" s="4">
        <f t="shared" si="16"/>
        <v>2.2993999999999999</v>
      </c>
      <c r="I78" s="10">
        <f t="shared" si="17"/>
        <v>0.31999999999999318</v>
      </c>
      <c r="J78" s="6" t="b">
        <f t="shared" si="13"/>
        <v>1</v>
      </c>
      <c r="K78" s="5">
        <f t="shared" si="18"/>
        <v>-1.4287755801907581E-2</v>
      </c>
      <c r="L78" s="5">
        <f t="shared" si="19"/>
        <v>-2.5565041289616949E-2</v>
      </c>
      <c r="M78" s="4">
        <f t="shared" si="20"/>
        <v>69.918442549274928</v>
      </c>
      <c r="N78" s="4">
        <f t="shared" si="21"/>
        <v>71.50941599329191</v>
      </c>
      <c r="O78" s="5">
        <f t="shared" si="22"/>
        <v>-2.2754703709192962E-2</v>
      </c>
      <c r="P78" s="43">
        <f t="shared" si="14"/>
        <v>-2.4720810221949743E-2</v>
      </c>
      <c r="Q78" s="14"/>
      <c r="R78" s="13">
        <f t="shared" si="15"/>
        <v>1.2608410865327798E-2</v>
      </c>
      <c r="S78" s="20" t="b">
        <f t="shared" si="23"/>
        <v>0</v>
      </c>
      <c r="T78" s="13"/>
      <c r="U78" s="20"/>
      <c r="V78" s="13">
        <f t="shared" si="24"/>
        <v>-2.648758439625538E-3</v>
      </c>
      <c r="W78" s="19"/>
    </row>
    <row r="79" spans="1:23" x14ac:dyDescent="0.2">
      <c r="A79" s="1">
        <v>45000</v>
      </c>
      <c r="B79" s="4">
        <v>68.095000999999996</v>
      </c>
      <c r="C79" s="4">
        <v>71.199996999999996</v>
      </c>
      <c r="D79" s="4">
        <v>68.095000999999996</v>
      </c>
      <c r="E79" s="4">
        <v>71.029999000000004</v>
      </c>
      <c r="F79" s="4">
        <v>71.029999000000004</v>
      </c>
      <c r="G79" s="2">
        <v>3477200</v>
      </c>
      <c r="H79" s="4">
        <f t="shared" si="16"/>
        <v>3.4771999999999998</v>
      </c>
      <c r="I79" s="10">
        <f t="shared" si="17"/>
        <v>2.0400010000000037</v>
      </c>
      <c r="J79" s="6" t="b">
        <f t="shared" si="13"/>
        <v>0</v>
      </c>
      <c r="K79" s="5">
        <f t="shared" si="18"/>
        <v>4.3101519302422911E-2</v>
      </c>
      <c r="L79" s="5">
        <f t="shared" si="19"/>
        <v>-2.387612460152106E-3</v>
      </c>
      <c r="M79" s="4">
        <f t="shared" si="20"/>
        <v>70.103701957729101</v>
      </c>
      <c r="N79" s="4">
        <f t="shared" si="21"/>
        <v>71.467727559092609</v>
      </c>
      <c r="O79" s="5">
        <f t="shared" si="22"/>
        <v>-1.9457254941914248E-2</v>
      </c>
      <c r="P79" s="43">
        <f t="shared" si="14"/>
        <v>-2.8653279379458507E-2</v>
      </c>
      <c r="Q79" s="14"/>
      <c r="R79" s="13">
        <f t="shared" si="15"/>
        <v>1.5638190447231106E-2</v>
      </c>
      <c r="S79" s="20" t="b">
        <f t="shared" si="23"/>
        <v>0</v>
      </c>
      <c r="T79" s="13"/>
      <c r="U79" s="20"/>
      <c r="V79" s="13">
        <f t="shared" si="24"/>
        <v>2.6496501023118581E-3</v>
      </c>
      <c r="W79" s="19"/>
    </row>
    <row r="80" spans="1:23" x14ac:dyDescent="0.2">
      <c r="A80" s="1">
        <v>45001</v>
      </c>
      <c r="B80" s="4">
        <v>71.330001999999993</v>
      </c>
      <c r="C80" s="4">
        <v>72.199996999999996</v>
      </c>
      <c r="D80" s="4">
        <v>69.870002999999997</v>
      </c>
      <c r="E80" s="4">
        <v>70.589995999999999</v>
      </c>
      <c r="F80" s="4">
        <v>70.589995999999999</v>
      </c>
      <c r="G80" s="2">
        <v>4268500</v>
      </c>
      <c r="H80" s="4">
        <f t="shared" si="16"/>
        <v>4.2685000000000004</v>
      </c>
      <c r="I80" s="10">
        <f t="shared" si="17"/>
        <v>-0.44000300000000436</v>
      </c>
      <c r="J80" s="6" t="b">
        <f t="shared" si="13"/>
        <v>1</v>
      </c>
      <c r="K80" s="5">
        <f t="shared" si="18"/>
        <v>-1.0374400382043927E-2</v>
      </c>
      <c r="L80" s="5">
        <f t="shared" si="19"/>
        <v>-2.2299183752043605E-2</v>
      </c>
      <c r="M80" s="4">
        <f t="shared" si="20"/>
        <v>70.184750964774253</v>
      </c>
      <c r="N80" s="4">
        <f t="shared" si="21"/>
        <v>71.391403075693248</v>
      </c>
      <c r="O80" s="5">
        <f t="shared" si="22"/>
        <v>-1.7192511112914172E-2</v>
      </c>
      <c r="P80" s="43">
        <f t="shared" si="14"/>
        <v>-4.4845633908742908E-3</v>
      </c>
      <c r="Q80" s="14"/>
      <c r="R80" s="13">
        <f t="shared" si="15"/>
        <v>2.87134456918882E-2</v>
      </c>
      <c r="S80" s="20" t="b">
        <f t="shared" si="23"/>
        <v>1</v>
      </c>
      <c r="T80" s="13"/>
      <c r="U80" s="20"/>
      <c r="V80" s="13">
        <f t="shared" si="24"/>
        <v>1.1561302011414865E-3</v>
      </c>
      <c r="W80" s="19"/>
    </row>
    <row r="81" spans="1:23" x14ac:dyDescent="0.2">
      <c r="A81" s="1">
        <v>45002</v>
      </c>
      <c r="B81" s="4">
        <v>70.550003000000004</v>
      </c>
      <c r="C81" s="4">
        <v>70.599997999999999</v>
      </c>
      <c r="D81" s="4">
        <v>68.569999999999993</v>
      </c>
      <c r="E81" s="4">
        <v>69.190002000000007</v>
      </c>
      <c r="F81" s="4">
        <v>69.190002000000007</v>
      </c>
      <c r="G81" s="2">
        <v>3763400</v>
      </c>
      <c r="H81" s="4">
        <f t="shared" si="16"/>
        <v>3.7633999999999999</v>
      </c>
      <c r="I81" s="10">
        <f t="shared" si="17"/>
        <v>-1.3999939999999924</v>
      </c>
      <c r="J81" s="6" t="b">
        <f t="shared" si="13"/>
        <v>1</v>
      </c>
      <c r="K81" s="5">
        <f t="shared" si="18"/>
        <v>-1.9277121788357641E-2</v>
      </c>
      <c r="L81" s="5">
        <f t="shared" si="19"/>
        <v>-1.997161529664622E-2</v>
      </c>
      <c r="M81" s="4">
        <f t="shared" si="20"/>
        <v>70.018959470645214</v>
      </c>
      <c r="N81" s="4">
        <f t="shared" si="21"/>
        <v>71.199976895198176</v>
      </c>
      <c r="O81" s="5">
        <f t="shared" si="22"/>
        <v>-1.6867109044202418E-2</v>
      </c>
      <c r="P81" s="43">
        <f t="shared" si="14"/>
        <v>-2.0693816097805386E-2</v>
      </c>
      <c r="Q81" s="14"/>
      <c r="R81" s="13">
        <f t="shared" si="15"/>
        <v>8.2983028275131713E-3</v>
      </c>
      <c r="S81" s="20" t="b">
        <f t="shared" si="23"/>
        <v>1</v>
      </c>
      <c r="T81" s="13"/>
      <c r="U81" s="20"/>
      <c r="V81" s="13">
        <f t="shared" si="24"/>
        <v>-2.3622153224173922E-3</v>
      </c>
      <c r="W81" s="19"/>
    </row>
    <row r="82" spans="1:23" x14ac:dyDescent="0.2">
      <c r="A82" s="1">
        <v>45005</v>
      </c>
      <c r="B82" s="4">
        <v>68.879997000000003</v>
      </c>
      <c r="C82" s="4">
        <v>69.330001999999993</v>
      </c>
      <c r="D82" s="4">
        <v>67.400002000000001</v>
      </c>
      <c r="E82" s="4">
        <v>69.300003000000004</v>
      </c>
      <c r="F82" s="4">
        <v>69.300003000000004</v>
      </c>
      <c r="G82" s="2">
        <v>3578300</v>
      </c>
      <c r="H82" s="4">
        <f t="shared" si="16"/>
        <v>3.5783</v>
      </c>
      <c r="I82" s="10">
        <f t="shared" si="17"/>
        <v>0.11000099999999691</v>
      </c>
      <c r="J82" s="6" t="b">
        <f t="shared" si="13"/>
        <v>0</v>
      </c>
      <c r="K82" s="5">
        <f t="shared" si="18"/>
        <v>6.0976483492007228E-3</v>
      </c>
      <c r="L82" s="5">
        <f t="shared" si="19"/>
        <v>-4.3269867495445124E-4</v>
      </c>
      <c r="M82" s="4">
        <f t="shared" si="20"/>
        <v>69.899133392204348</v>
      </c>
      <c r="N82" s="4">
        <f t="shared" si="21"/>
        <v>71.034761773876596</v>
      </c>
      <c r="O82" s="5">
        <f t="shared" si="22"/>
        <v>-1.6246673264176715E-2</v>
      </c>
      <c r="P82" s="43">
        <f t="shared" si="14"/>
        <v>-3.5753395942431931E-2</v>
      </c>
      <c r="Q82" s="14"/>
      <c r="R82" s="13">
        <f t="shared" si="15"/>
        <v>-8.1421809482380286E-3</v>
      </c>
      <c r="S82" s="20" t="b">
        <f t="shared" si="23"/>
        <v>0</v>
      </c>
      <c r="T82" s="13"/>
      <c r="U82" s="20"/>
      <c r="V82" s="13">
        <f t="shared" si="24"/>
        <v>-1.711337605511004E-3</v>
      </c>
      <c r="W82" s="19"/>
    </row>
    <row r="83" spans="1:23" x14ac:dyDescent="0.2">
      <c r="A83" s="1">
        <v>45006</v>
      </c>
      <c r="B83" s="4">
        <v>69.720000999999996</v>
      </c>
      <c r="C83" s="4">
        <v>71.889999000000003</v>
      </c>
      <c r="D83" s="4">
        <v>69.180000000000007</v>
      </c>
      <c r="E83" s="4">
        <v>71.849997999999999</v>
      </c>
      <c r="F83" s="4">
        <v>71.849997999999999</v>
      </c>
      <c r="G83" s="2">
        <v>2456600</v>
      </c>
      <c r="H83" s="4">
        <f t="shared" si="16"/>
        <v>2.4565999999999999</v>
      </c>
      <c r="I83" s="10">
        <f t="shared" si="17"/>
        <v>2.5499949999999956</v>
      </c>
      <c r="J83" s="6" t="b">
        <f t="shared" si="13"/>
        <v>0</v>
      </c>
      <c r="K83" s="5">
        <f t="shared" si="18"/>
        <v>3.0550731059226507E-2</v>
      </c>
      <c r="L83" s="5">
        <f t="shared" si="19"/>
        <v>-5.5641953757717716E-4</v>
      </c>
      <c r="M83" s="4">
        <f t="shared" si="20"/>
        <v>70.224277493503621</v>
      </c>
      <c r="N83" s="4">
        <f t="shared" si="21"/>
        <v>71.105651880496026</v>
      </c>
      <c r="O83" s="5">
        <f t="shared" si="22"/>
        <v>-1.2550850196699288E-2</v>
      </c>
      <c r="P83" s="43">
        <f t="shared" si="14"/>
        <v>-1.4870605021179737E-2</v>
      </c>
      <c r="Q83" s="14"/>
      <c r="R83" s="13">
        <f t="shared" si="15"/>
        <v>2.3720023415698031E-2</v>
      </c>
      <c r="S83" s="20" t="b">
        <f t="shared" si="23"/>
        <v>0</v>
      </c>
      <c r="T83" s="13"/>
      <c r="U83" s="20"/>
      <c r="V83" s="13">
        <f t="shared" si="24"/>
        <v>4.651618489672652E-3</v>
      </c>
      <c r="W83" s="19"/>
    </row>
    <row r="84" spans="1:23" x14ac:dyDescent="0.2">
      <c r="A84" s="1">
        <v>45007</v>
      </c>
      <c r="B84" s="4">
        <v>71.720000999999996</v>
      </c>
      <c r="C84" s="4">
        <v>72.160004000000001</v>
      </c>
      <c r="D84" s="4">
        <v>68.690002000000007</v>
      </c>
      <c r="E84" s="4">
        <v>68.75</v>
      </c>
      <c r="F84" s="4">
        <v>68.75</v>
      </c>
      <c r="G84" s="2">
        <v>2821100</v>
      </c>
      <c r="H84" s="4">
        <f t="shared" si="16"/>
        <v>2.8210999999999999</v>
      </c>
      <c r="I84" s="10">
        <f t="shared" si="17"/>
        <v>-3.0999979999999994</v>
      </c>
      <c r="J84" s="6" t="b">
        <f t="shared" si="13"/>
        <v>1</v>
      </c>
      <c r="K84" s="5">
        <f t="shared" si="18"/>
        <v>-4.141105631049833E-2</v>
      </c>
      <c r="L84" s="5">
        <f t="shared" si="19"/>
        <v>-4.7256150373827591E-2</v>
      </c>
      <c r="M84" s="4">
        <f t="shared" si="20"/>
        <v>69.978564577919684</v>
      </c>
      <c r="N84" s="4">
        <f t="shared" si="21"/>
        <v>70.900812586539857</v>
      </c>
      <c r="O84" s="5">
        <f t="shared" si="22"/>
        <v>-1.3179007231468269E-2</v>
      </c>
      <c r="P84" s="43">
        <f t="shared" si="14"/>
        <v>-1.841367546893434E-2</v>
      </c>
      <c r="Q84" s="14"/>
      <c r="R84" s="13">
        <f t="shared" si="15"/>
        <v>3.1172966110948573E-2</v>
      </c>
      <c r="S84" s="20" t="b">
        <f t="shared" si="23"/>
        <v>1</v>
      </c>
      <c r="T84" s="13"/>
      <c r="U84" s="20"/>
      <c r="V84" s="13">
        <f t="shared" si="24"/>
        <v>-3.4989739211865509E-3</v>
      </c>
      <c r="W84" s="19"/>
    </row>
    <row r="85" spans="1:23" x14ac:dyDescent="0.2">
      <c r="A85" s="1">
        <v>45008</v>
      </c>
      <c r="B85" s="4">
        <v>69.440002000000007</v>
      </c>
      <c r="C85" s="4">
        <v>70.730002999999996</v>
      </c>
      <c r="D85" s="4">
        <v>68.709998999999996</v>
      </c>
      <c r="E85" s="4">
        <v>69.190002000000007</v>
      </c>
      <c r="F85" s="4">
        <v>69.190002000000007</v>
      </c>
      <c r="G85" s="2">
        <v>3849400</v>
      </c>
      <c r="H85" s="4">
        <f t="shared" si="16"/>
        <v>3.8494000000000002</v>
      </c>
      <c r="I85" s="10">
        <f t="shared" si="17"/>
        <v>0.44000200000000689</v>
      </c>
      <c r="J85" s="6" t="b">
        <f t="shared" si="13"/>
        <v>1</v>
      </c>
      <c r="K85" s="5">
        <f t="shared" si="18"/>
        <v>-3.6002303110532741E-3</v>
      </c>
      <c r="L85" s="5">
        <f t="shared" si="19"/>
        <v>-2.177295256158818E-2</v>
      </c>
      <c r="M85" s="4">
        <f t="shared" si="20"/>
        <v>69.847137481599731</v>
      </c>
      <c r="N85" s="4">
        <f t="shared" si="21"/>
        <v>70.752046448579875</v>
      </c>
      <c r="O85" s="5">
        <f t="shared" si="22"/>
        <v>-1.2955562670245871E-2</v>
      </c>
      <c r="P85" s="43">
        <f t="shared" si="14"/>
        <v>-1.6280387752458689E-2</v>
      </c>
      <c r="Q85" s="14"/>
      <c r="R85" s="13">
        <f t="shared" si="15"/>
        <v>1.2639967080008746E-2</v>
      </c>
      <c r="S85" s="20" t="b">
        <f t="shared" si="23"/>
        <v>0</v>
      </c>
      <c r="T85" s="13"/>
      <c r="U85" s="20"/>
      <c r="V85" s="13">
        <f t="shared" si="24"/>
        <v>-1.8781050613522082E-3</v>
      </c>
      <c r="W85" s="19"/>
    </row>
    <row r="86" spans="1:23" x14ac:dyDescent="0.2">
      <c r="A86" s="1">
        <v>45009</v>
      </c>
      <c r="B86" s="4">
        <v>68.25</v>
      </c>
      <c r="C86" s="4">
        <v>69.050003000000004</v>
      </c>
      <c r="D86" s="4">
        <v>67.760002</v>
      </c>
      <c r="E86" s="4">
        <v>69.040001000000004</v>
      </c>
      <c r="F86" s="4">
        <v>69.040001000000004</v>
      </c>
      <c r="G86" s="2">
        <v>1718600</v>
      </c>
      <c r="H86" s="4">
        <f t="shared" si="16"/>
        <v>1.7185999999999999</v>
      </c>
      <c r="I86" s="10">
        <f t="shared" si="17"/>
        <v>-0.15000100000000316</v>
      </c>
      <c r="J86" s="6" t="b">
        <f t="shared" si="13"/>
        <v>0</v>
      </c>
      <c r="K86" s="5">
        <f t="shared" si="18"/>
        <v>1.1575106227106282E-2</v>
      </c>
      <c r="L86" s="5">
        <f t="shared" si="19"/>
        <v>-1.4485155054953534E-4</v>
      </c>
      <c r="M86" s="4">
        <f t="shared" si="20"/>
        <v>69.712614734666445</v>
      </c>
      <c r="N86" s="4">
        <f t="shared" si="21"/>
        <v>70.603172931312059</v>
      </c>
      <c r="O86" s="5">
        <f t="shared" si="22"/>
        <v>-1.277470655827747E-2</v>
      </c>
      <c r="P86" s="43">
        <f t="shared" si="14"/>
        <v>-2.8009460584691809E-2</v>
      </c>
      <c r="Q86" s="14"/>
      <c r="R86" s="13">
        <f t="shared" si="15"/>
        <v>-9.5049043446212931E-3</v>
      </c>
      <c r="S86" s="20" t="b">
        <f t="shared" si="23"/>
        <v>1</v>
      </c>
      <c r="T86" s="13"/>
      <c r="U86" s="20"/>
      <c r="V86" s="13">
        <f t="shared" si="24"/>
        <v>-1.9259593418373608E-3</v>
      </c>
      <c r="W86" s="19"/>
    </row>
    <row r="87" spans="1:23" x14ac:dyDescent="0.2">
      <c r="A87" s="1">
        <v>45012</v>
      </c>
      <c r="B87" s="4">
        <v>69.690002000000007</v>
      </c>
      <c r="C87" s="4">
        <v>70.199996999999996</v>
      </c>
      <c r="D87" s="4">
        <v>67.849997999999999</v>
      </c>
      <c r="E87" s="4">
        <v>68.569999999999993</v>
      </c>
      <c r="F87" s="4">
        <v>68.569999999999993</v>
      </c>
      <c r="G87" s="2">
        <v>2168400</v>
      </c>
      <c r="H87" s="4">
        <f t="shared" si="16"/>
        <v>2.1684000000000001</v>
      </c>
      <c r="I87" s="10">
        <f t="shared" si="17"/>
        <v>-0.47000100000001055</v>
      </c>
      <c r="J87" s="6" t="b">
        <f t="shared" si="13"/>
        <v>1</v>
      </c>
      <c r="K87" s="5">
        <f t="shared" si="18"/>
        <v>-1.6071200571927284E-2</v>
      </c>
      <c r="L87" s="5">
        <f t="shared" si="19"/>
        <v>-2.321933147660965E-2</v>
      </c>
      <c r="M87" s="4">
        <f t="shared" si="20"/>
        <v>69.522178945555368</v>
      </c>
      <c r="N87" s="4">
        <f t="shared" si="21"/>
        <v>70.426375285111007</v>
      </c>
      <c r="O87" s="5">
        <f t="shared" si="22"/>
        <v>-1.3005868821570439E-2</v>
      </c>
      <c r="P87" s="43">
        <f t="shared" si="14"/>
        <v>-2.4052481825474668E-2</v>
      </c>
      <c r="Q87" s="14"/>
      <c r="R87" s="13">
        <f t="shared" si="15"/>
        <v>9.7496664334333592E-3</v>
      </c>
      <c r="S87" s="20" t="b">
        <f t="shared" si="23"/>
        <v>1</v>
      </c>
      <c r="T87" s="13"/>
      <c r="U87" s="20"/>
      <c r="V87" s="13">
        <f t="shared" si="24"/>
        <v>-2.731726386047868E-3</v>
      </c>
      <c r="W87" s="19"/>
    </row>
    <row r="88" spans="1:23" x14ac:dyDescent="0.2">
      <c r="A88" s="1">
        <v>45013</v>
      </c>
      <c r="B88" s="4">
        <v>68.569999999999993</v>
      </c>
      <c r="C88" s="4">
        <v>68.959998999999996</v>
      </c>
      <c r="D88" s="4">
        <v>67.349997999999999</v>
      </c>
      <c r="E88" s="4">
        <v>68.540001000000004</v>
      </c>
      <c r="F88" s="4">
        <v>68.540001000000004</v>
      </c>
      <c r="G88" s="2">
        <v>2073300</v>
      </c>
      <c r="H88" s="4">
        <f t="shared" si="16"/>
        <v>2.0733000000000001</v>
      </c>
      <c r="I88" s="10">
        <f t="shared" si="17"/>
        <v>-2.9998999999989451E-2</v>
      </c>
      <c r="J88" s="6" t="b">
        <f t="shared" si="13"/>
        <v>0</v>
      </c>
      <c r="K88" s="5">
        <f t="shared" si="18"/>
        <v>-4.3749453113591153E-4</v>
      </c>
      <c r="L88" s="5">
        <f t="shared" si="19"/>
        <v>-6.0904583249775362E-3</v>
      </c>
      <c r="M88" s="4">
        <f t="shared" si="20"/>
        <v>69.358482621296133</v>
      </c>
      <c r="N88" s="4">
        <f t="shared" si="21"/>
        <v>70.262342738579619</v>
      </c>
      <c r="O88" s="5">
        <f t="shared" si="22"/>
        <v>-1.3031717003075854E-2</v>
      </c>
      <c r="P88" s="43">
        <f t="shared" si="14"/>
        <v>-2.8958024244311247E-2</v>
      </c>
      <c r="Q88" s="14"/>
      <c r="R88" s="13">
        <f t="shared" si="15"/>
        <v>-5.7452759379396333E-3</v>
      </c>
      <c r="S88" s="20" t="b">
        <f t="shared" si="23"/>
        <v>1</v>
      </c>
      <c r="T88" s="13">
        <f>(E88-E87)/E87</f>
        <v>-4.3749453113591153E-4</v>
      </c>
      <c r="U88" s="20"/>
      <c r="V88" s="13">
        <f t="shared" si="24"/>
        <v>-2.3545913943150325E-3</v>
      </c>
      <c r="W88" s="19"/>
    </row>
    <row r="89" spans="1:23" x14ac:dyDescent="0.2">
      <c r="A89" s="1">
        <v>45014</v>
      </c>
      <c r="B89" s="4">
        <v>69.720000999999996</v>
      </c>
      <c r="C89" s="4">
        <v>71.069999999999993</v>
      </c>
      <c r="D89" s="4">
        <v>69.599997999999999</v>
      </c>
      <c r="E89" s="4">
        <v>70.599997999999999</v>
      </c>
      <c r="F89" s="4">
        <v>70.599997999999999</v>
      </c>
      <c r="G89" s="2">
        <v>3027800</v>
      </c>
      <c r="H89" s="4">
        <f t="shared" si="16"/>
        <v>3.0278</v>
      </c>
      <c r="I89" s="10">
        <f t="shared" si="17"/>
        <v>2.0599969999999956</v>
      </c>
      <c r="J89" s="6" t="b">
        <f t="shared" si="13"/>
        <v>0</v>
      </c>
      <c r="K89" s="5">
        <f t="shared" si="18"/>
        <v>1.2621873026077597E-2</v>
      </c>
      <c r="L89" s="5">
        <f t="shared" si="19"/>
        <v>-6.6132263965103964E-3</v>
      </c>
      <c r="M89" s="4">
        <f t="shared" si="20"/>
        <v>69.565401851080111</v>
      </c>
      <c r="N89" s="4">
        <f t="shared" si="21"/>
        <v>70.291704065659658</v>
      </c>
      <c r="O89" s="5">
        <f t="shared" si="22"/>
        <v>-1.0440566650277611E-2</v>
      </c>
      <c r="P89" s="43">
        <f t="shared" si="14"/>
        <v>4.9731832202952095E-4</v>
      </c>
      <c r="Q89" s="14"/>
      <c r="R89" s="13">
        <f t="shared" si="15"/>
        <v>2.1628541040283247E-2</v>
      </c>
      <c r="S89" s="20" t="b">
        <f t="shared" si="23"/>
        <v>0</v>
      </c>
      <c r="T89" s="13">
        <f>(E89-E88)/E88</f>
        <v>3.0055397869048695E-2</v>
      </c>
      <c r="U89" s="20"/>
      <c r="V89" s="13">
        <f t="shared" si="24"/>
        <v>2.9833298244682808E-3</v>
      </c>
      <c r="W89" s="19"/>
    </row>
    <row r="90" spans="1:23" x14ac:dyDescent="0.2">
      <c r="A90" s="1">
        <v>45015</v>
      </c>
      <c r="B90" s="4">
        <v>71.608001999999999</v>
      </c>
      <c r="C90" s="4">
        <v>72.919998000000007</v>
      </c>
      <c r="D90" s="4">
        <v>71.220000999999996</v>
      </c>
      <c r="E90" s="4">
        <v>72.040001000000004</v>
      </c>
      <c r="F90" s="4">
        <v>72.040001000000004</v>
      </c>
      <c r="G90" s="2">
        <v>2833900</v>
      </c>
      <c r="H90" s="4">
        <f t="shared" si="16"/>
        <v>2.8338999999999999</v>
      </c>
      <c r="I90" s="10">
        <f t="shared" si="17"/>
        <v>1.4400030000000044</v>
      </c>
      <c r="J90" s="6" t="b">
        <f t="shared" si="13"/>
        <v>1</v>
      </c>
      <c r="K90" s="5">
        <f t="shared" si="18"/>
        <v>6.0328313587077135E-3</v>
      </c>
      <c r="L90" s="5">
        <f t="shared" si="19"/>
        <v>-1.2067978937684597E-2</v>
      </c>
      <c r="M90" s="4">
        <f t="shared" si="20"/>
        <v>69.977835042566767</v>
      </c>
      <c r="N90" s="4">
        <f t="shared" si="21"/>
        <v>70.443729886037076</v>
      </c>
      <c r="O90" s="5">
        <f t="shared" si="22"/>
        <v>-6.6577487455407895E-3</v>
      </c>
      <c r="P90" s="43">
        <f t="shared" si="14"/>
        <v>1.7750848631965153E-2</v>
      </c>
      <c r="Q90" s="14"/>
      <c r="R90" s="13">
        <f t="shared" si="15"/>
        <v>4.2044212365866335E-2</v>
      </c>
      <c r="S90" s="20" t="b">
        <f t="shared" si="23"/>
        <v>0</v>
      </c>
      <c r="T90" s="13">
        <f>(E90-E89)/E89</f>
        <v>2.0396643637298748E-2</v>
      </c>
      <c r="U90" s="20"/>
      <c r="V90" s="13">
        <f t="shared" si="24"/>
        <v>5.9287114069945133E-3</v>
      </c>
      <c r="W90" s="19"/>
    </row>
    <row r="91" spans="1:23" x14ac:dyDescent="0.2">
      <c r="A91" s="1">
        <v>45016</v>
      </c>
      <c r="B91" s="4">
        <v>72.480002999999996</v>
      </c>
      <c r="C91" s="4">
        <v>74.330001999999993</v>
      </c>
      <c r="D91" s="4">
        <v>72.129997000000003</v>
      </c>
      <c r="E91" s="4">
        <v>73.839995999999999</v>
      </c>
      <c r="F91" s="4">
        <v>73.839995999999999</v>
      </c>
      <c r="G91" s="2">
        <v>4311400</v>
      </c>
      <c r="H91" s="4">
        <f t="shared" si="16"/>
        <v>4.3113999999999999</v>
      </c>
      <c r="I91" s="10">
        <f t="shared" si="17"/>
        <v>1.7999949999999956</v>
      </c>
      <c r="J91" s="6" t="b">
        <f t="shared" si="13"/>
        <v>0</v>
      </c>
      <c r="K91" s="5">
        <f t="shared" si="18"/>
        <v>1.8763699554482677E-2</v>
      </c>
      <c r="L91" s="5">
        <f t="shared" si="19"/>
        <v>-6.5923044102702165E-3</v>
      </c>
      <c r="M91" s="4">
        <f t="shared" si="20"/>
        <v>70.621528535472308</v>
      </c>
      <c r="N91" s="4">
        <f t="shared" si="21"/>
        <v>70.739057374207761</v>
      </c>
      <c r="O91" s="5">
        <f t="shared" si="22"/>
        <v>-1.6642069517996832E-3</v>
      </c>
      <c r="P91" s="43">
        <f t="shared" si="14"/>
        <v>2.1359895428629958E-2</v>
      </c>
      <c r="Q91" s="14"/>
      <c r="R91" s="13">
        <f t="shared" si="15"/>
        <v>5.2511939934363865E-2</v>
      </c>
      <c r="S91" s="20" t="b">
        <f t="shared" si="23"/>
        <v>0</v>
      </c>
      <c r="T91" s="13">
        <f>(E91-E90)/E90</f>
        <v>2.4986049070154726E-2</v>
      </c>
      <c r="U91" s="20">
        <f>(E91-E88)/E88</f>
        <v>7.7327034179646356E-2</v>
      </c>
      <c r="V91" s="13">
        <f t="shared" si="24"/>
        <v>9.1985339717067446E-3</v>
      </c>
      <c r="W91" s="19"/>
    </row>
    <row r="92" spans="1:23" x14ac:dyDescent="0.2">
      <c r="A92" s="1">
        <v>45019</v>
      </c>
      <c r="B92" s="4">
        <v>73.169998000000007</v>
      </c>
      <c r="C92" s="4">
        <v>73.764999000000003</v>
      </c>
      <c r="D92" s="4">
        <v>72.370002999999997</v>
      </c>
      <c r="E92" s="4">
        <v>73.669998000000007</v>
      </c>
      <c r="F92" s="4">
        <v>73.669998000000007</v>
      </c>
      <c r="G92" s="2">
        <v>2304700</v>
      </c>
      <c r="H92" s="4">
        <f t="shared" si="16"/>
        <v>2.3047</v>
      </c>
      <c r="I92" s="10">
        <f t="shared" si="17"/>
        <v>-0.16999799999999254</v>
      </c>
      <c r="J92" s="6" t="b">
        <f t="shared" si="13"/>
        <v>0</v>
      </c>
      <c r="K92" s="5">
        <f t="shared" si="18"/>
        <v>6.8334018541315244E-3</v>
      </c>
      <c r="L92" s="5">
        <f t="shared" si="19"/>
        <v>-1.2878872268404196E-3</v>
      </c>
      <c r="M92" s="4">
        <f t="shared" si="20"/>
        <v>71.129606779560262</v>
      </c>
      <c r="N92" s="4">
        <f t="shared" si="21"/>
        <v>70.993921776450563</v>
      </c>
      <c r="O92" s="5">
        <f t="shared" si="22"/>
        <v>1.9075742050733504E-3</v>
      </c>
      <c r="P92" s="43">
        <f t="shared" si="14"/>
        <v>1.7438536167982494E-2</v>
      </c>
      <c r="Q92" s="14"/>
      <c r="R92" s="13">
        <f t="shared" si="15"/>
        <v>3.7050566420353731E-2</v>
      </c>
      <c r="S92" s="20" t="b">
        <f t="shared" si="23"/>
        <v>1</v>
      </c>
      <c r="T92" s="13"/>
      <c r="U92" s="20"/>
      <c r="V92" s="13">
        <f t="shared" si="24"/>
        <v>7.1943818637790202E-3</v>
      </c>
      <c r="W92" s="19"/>
    </row>
    <row r="93" spans="1:23" x14ac:dyDescent="0.2">
      <c r="A93" s="1">
        <v>45020</v>
      </c>
      <c r="B93" s="4">
        <v>74.150002000000001</v>
      </c>
      <c r="C93" s="4">
        <v>74.410004000000001</v>
      </c>
      <c r="D93" s="4">
        <v>72.894997000000004</v>
      </c>
      <c r="E93" s="4">
        <v>73.639999000000003</v>
      </c>
      <c r="F93" s="4">
        <v>73.639999000000003</v>
      </c>
      <c r="G93" s="2">
        <v>1812500</v>
      </c>
      <c r="H93" s="4">
        <f t="shared" si="16"/>
        <v>1.8125</v>
      </c>
      <c r="I93" s="10">
        <f t="shared" si="17"/>
        <v>-2.9999000000003662E-2</v>
      </c>
      <c r="J93" s="6" t="b">
        <f t="shared" si="13"/>
        <v>1</v>
      </c>
      <c r="K93" s="5">
        <f t="shared" si="18"/>
        <v>-6.8779903741607116E-3</v>
      </c>
      <c r="L93" s="5">
        <f t="shared" si="19"/>
        <v>-1.0348138134759375E-2</v>
      </c>
      <c r="M93" s="4">
        <f t="shared" si="20"/>
        <v>71.548005482966886</v>
      </c>
      <c r="N93" s="4">
        <f t="shared" si="21"/>
        <v>71.224015448063554</v>
      </c>
      <c r="O93" s="5">
        <f t="shared" si="22"/>
        <v>4.5282888421042406E-3</v>
      </c>
      <c r="P93" s="43">
        <f t="shared" si="14"/>
        <v>1.8826402049094016E-2</v>
      </c>
      <c r="Q93" s="14"/>
      <c r="R93" s="13">
        <f t="shared" si="15"/>
        <v>4.0001094338184703E-2</v>
      </c>
      <c r="S93" s="20" t="b">
        <f t="shared" si="23"/>
        <v>1</v>
      </c>
      <c r="T93" s="13"/>
      <c r="U93" s="20"/>
      <c r="V93" s="13">
        <f t="shared" si="24"/>
        <v>5.8822018333841552E-3</v>
      </c>
      <c r="W93" s="19"/>
    </row>
    <row r="94" spans="1:23" x14ac:dyDescent="0.2">
      <c r="A94" s="1">
        <v>45021</v>
      </c>
      <c r="B94" s="4">
        <v>73.010002</v>
      </c>
      <c r="C94" s="4">
        <v>73.059997999999993</v>
      </c>
      <c r="D94" s="4">
        <v>70.139999000000003</v>
      </c>
      <c r="E94" s="4">
        <v>71.099997999999999</v>
      </c>
      <c r="F94" s="4">
        <v>71.099997999999999</v>
      </c>
      <c r="G94" s="2">
        <v>3576900</v>
      </c>
      <c r="H94" s="4">
        <f t="shared" si="16"/>
        <v>3.5769000000000002</v>
      </c>
      <c r="I94" s="10">
        <f t="shared" si="17"/>
        <v>-2.5400010000000037</v>
      </c>
      <c r="J94" s="6" t="b">
        <f t="shared" si="13"/>
        <v>1</v>
      </c>
      <c r="K94" s="5">
        <f t="shared" si="18"/>
        <v>-2.61608539608039E-2</v>
      </c>
      <c r="L94" s="5">
        <f t="shared" si="19"/>
        <v>-2.6827265995818861E-2</v>
      </c>
      <c r="M94" s="4">
        <f t="shared" si="20"/>
        <v>71.473337569139076</v>
      </c>
      <c r="N94" s="4">
        <f t="shared" si="21"/>
        <v>71.213231322144978</v>
      </c>
      <c r="O94" s="5">
        <f t="shared" si="22"/>
        <v>3.6392066725929382E-3</v>
      </c>
      <c r="P94" s="43">
        <f t="shared" si="14"/>
        <v>-1.8655048364703556E-2</v>
      </c>
      <c r="Q94" s="14"/>
      <c r="R94" s="13">
        <f t="shared" si="15"/>
        <v>2.2199333133506961E-2</v>
      </c>
      <c r="S94" s="20" t="b">
        <f t="shared" si="23"/>
        <v>1</v>
      </c>
      <c r="T94" s="13"/>
      <c r="U94" s="20"/>
      <c r="V94" s="13">
        <f t="shared" si="24"/>
        <v>-1.0436058045753007E-3</v>
      </c>
      <c r="W94" s="19"/>
    </row>
    <row r="95" spans="1:23" x14ac:dyDescent="0.2">
      <c r="A95" s="1">
        <v>45022</v>
      </c>
      <c r="B95" s="4">
        <v>70.714995999999999</v>
      </c>
      <c r="C95" s="4">
        <v>72.099997999999999</v>
      </c>
      <c r="D95" s="4">
        <v>69.559997999999993</v>
      </c>
      <c r="E95" s="4">
        <v>71.849997999999999</v>
      </c>
      <c r="F95" s="4">
        <v>71.849997999999999</v>
      </c>
      <c r="G95" s="2">
        <v>2074400</v>
      </c>
      <c r="H95" s="4">
        <f t="shared" si="16"/>
        <v>2.0743999999999998</v>
      </c>
      <c r="I95" s="10">
        <f t="shared" si="17"/>
        <v>0.75</v>
      </c>
      <c r="J95" s="6" t="b">
        <f t="shared" si="13"/>
        <v>0</v>
      </c>
      <c r="K95" s="5">
        <f t="shared" si="18"/>
        <v>1.6050372116262299E-2</v>
      </c>
      <c r="L95" s="5">
        <f t="shared" si="19"/>
        <v>-3.4674064762109979E-3</v>
      </c>
      <c r="M95" s="4">
        <f t="shared" si="20"/>
        <v>71.53611430761589</v>
      </c>
      <c r="N95" s="4">
        <f t="shared" si="21"/>
        <v>71.268602337610631</v>
      </c>
      <c r="O95" s="5">
        <f t="shared" si="22"/>
        <v>3.7395373315206632E-3</v>
      </c>
      <c r="P95" s="43">
        <f t="shared" si="14"/>
        <v>-2.7624037547221304E-2</v>
      </c>
      <c r="Q95" s="14"/>
      <c r="R95" s="13">
        <f t="shared" si="15"/>
        <v>7.8825037932494669E-3</v>
      </c>
      <c r="S95" s="20" t="b">
        <f t="shared" si="23"/>
        <v>0</v>
      </c>
      <c r="T95" s="13"/>
      <c r="U95" s="20"/>
      <c r="V95" s="13">
        <f t="shared" si="24"/>
        <v>8.7832387029760457E-4</v>
      </c>
      <c r="W95" s="19"/>
    </row>
    <row r="96" spans="1:23" x14ac:dyDescent="0.2">
      <c r="A96" s="1">
        <v>45026</v>
      </c>
      <c r="B96" s="4">
        <v>71.180000000000007</v>
      </c>
      <c r="C96" s="4">
        <v>71.331001000000001</v>
      </c>
      <c r="D96" s="4">
        <v>69.660004000000001</v>
      </c>
      <c r="E96" s="4">
        <v>71.169998000000007</v>
      </c>
      <c r="F96" s="4">
        <v>71.169998000000007</v>
      </c>
      <c r="G96" s="2">
        <v>2137000</v>
      </c>
      <c r="H96" s="4">
        <f t="shared" si="16"/>
        <v>2.137</v>
      </c>
      <c r="I96" s="10">
        <f t="shared" si="17"/>
        <v>-0.67999999999999261</v>
      </c>
      <c r="J96" s="6" t="b">
        <f t="shared" si="13"/>
        <v>0</v>
      </c>
      <c r="K96" s="5">
        <f t="shared" si="18"/>
        <v>-1.405169991570675E-4</v>
      </c>
      <c r="L96" s="5">
        <f t="shared" si="19"/>
        <v>-2.257125201425307E-3</v>
      </c>
      <c r="M96" s="4">
        <f t="shared" si="20"/>
        <v>71.475094923013245</v>
      </c>
      <c r="N96" s="4">
        <f t="shared" si="21"/>
        <v>71.260028047383614</v>
      </c>
      <c r="O96" s="5">
        <f t="shared" si="22"/>
        <v>3.0089764254427722E-3</v>
      </c>
      <c r="P96" s="43">
        <f t="shared" si="14"/>
        <v>-2.5394732598372934E-2</v>
      </c>
      <c r="Q96" s="14"/>
      <c r="R96" s="13">
        <f t="shared" si="15"/>
        <v>-2.0160018418786257E-3</v>
      </c>
      <c r="S96" s="20" t="b">
        <f t="shared" si="23"/>
        <v>1</v>
      </c>
      <c r="T96" s="13"/>
      <c r="U96" s="20"/>
      <c r="V96" s="13">
        <f t="shared" si="24"/>
        <v>-8.5298712675743586E-4</v>
      </c>
      <c r="W96" s="19"/>
    </row>
    <row r="97" spans="1:23" x14ac:dyDescent="0.2">
      <c r="A97" s="1">
        <v>45027</v>
      </c>
      <c r="B97" s="4">
        <v>68.870002999999997</v>
      </c>
      <c r="C97" s="4">
        <v>70.800003000000004</v>
      </c>
      <c r="D97" s="4">
        <v>68.25</v>
      </c>
      <c r="E97" s="4">
        <v>70</v>
      </c>
      <c r="F97" s="4">
        <v>70</v>
      </c>
      <c r="G97" s="2">
        <v>4037300</v>
      </c>
      <c r="H97" s="4">
        <f t="shared" si="16"/>
        <v>4.0373000000000001</v>
      </c>
      <c r="I97" s="10">
        <f t="shared" si="17"/>
        <v>-1.1699980000000068</v>
      </c>
      <c r="J97" s="6" t="b">
        <f t="shared" si="13"/>
        <v>0</v>
      </c>
      <c r="K97" s="5">
        <f t="shared" si="18"/>
        <v>1.6407680423652704E-2</v>
      </c>
      <c r="L97" s="5">
        <f t="shared" si="19"/>
        <v>-1.1299476922338602E-2</v>
      </c>
      <c r="M97" s="4">
        <f t="shared" si="20"/>
        <v>71.229245769177709</v>
      </c>
      <c r="N97" s="4">
        <f t="shared" si="21"/>
        <v>71.150460391089382</v>
      </c>
      <c r="O97" s="5">
        <f t="shared" si="22"/>
        <v>1.1060818802382816E-3</v>
      </c>
      <c r="P97" s="43">
        <f t="shared" si="14"/>
        <v>-4.1826159143003125E-2</v>
      </c>
      <c r="Q97" s="14"/>
      <c r="R97" s="13">
        <f t="shared" si="15"/>
        <v>-6.0262152791662263E-3</v>
      </c>
      <c r="S97" s="20" t="b">
        <f t="shared" si="23"/>
        <v>1</v>
      </c>
      <c r="T97" s="13"/>
      <c r="U97" s="20"/>
      <c r="V97" s="13">
        <f t="shared" si="24"/>
        <v>-3.439647811595681E-3</v>
      </c>
      <c r="W97" s="19"/>
    </row>
    <row r="98" spans="1:23" x14ac:dyDescent="0.2">
      <c r="A98" s="1">
        <v>45028</v>
      </c>
      <c r="B98" s="4">
        <v>71.169998000000007</v>
      </c>
      <c r="C98" s="4">
        <v>71.525002000000001</v>
      </c>
      <c r="D98" s="4">
        <v>67.459998999999996</v>
      </c>
      <c r="E98" s="4">
        <v>67.489998</v>
      </c>
      <c r="F98" s="4">
        <v>67.489998</v>
      </c>
      <c r="G98" s="2">
        <v>2906500</v>
      </c>
      <c r="H98" s="4">
        <f t="shared" si="16"/>
        <v>2.9064999999999999</v>
      </c>
      <c r="I98" s="10">
        <f t="shared" si="17"/>
        <v>-2.5100020000000001</v>
      </c>
      <c r="J98" s="6" t="b">
        <f t="shared" si="13"/>
        <v>1</v>
      </c>
      <c r="K98" s="5">
        <f t="shared" si="18"/>
        <v>-5.1707181444630733E-2</v>
      </c>
      <c r="L98" s="5">
        <f t="shared" si="19"/>
        <v>-5.6413895661268219E-2</v>
      </c>
      <c r="M98" s="4">
        <f t="shared" si="20"/>
        <v>70.606037807648093</v>
      </c>
      <c r="N98" s="4">
        <f t="shared" si="21"/>
        <v>70.832159313603356</v>
      </c>
      <c r="O98" s="5">
        <f t="shared" si="22"/>
        <v>-3.2025803029945544E-3</v>
      </c>
      <c r="P98" s="43">
        <f t="shared" si="14"/>
        <v>-4.4557645568766298E-2</v>
      </c>
      <c r="Q98" s="14"/>
      <c r="R98" s="13">
        <f t="shared" si="15"/>
        <v>1.3015376883991708E-2</v>
      </c>
      <c r="S98" s="20" t="b">
        <f t="shared" si="23"/>
        <v>1</v>
      </c>
      <c r="T98" s="13"/>
      <c r="U98" s="20"/>
      <c r="V98" s="13">
        <f t="shared" si="24"/>
        <v>-8.7493269765786304E-3</v>
      </c>
      <c r="W98" s="19"/>
    </row>
    <row r="99" spans="1:23" x14ac:dyDescent="0.2">
      <c r="A99" s="1">
        <v>45029</v>
      </c>
      <c r="B99" s="4">
        <v>67.739998</v>
      </c>
      <c r="C99" s="4">
        <v>70.889999000000003</v>
      </c>
      <c r="D99" s="4">
        <v>67.739998</v>
      </c>
      <c r="E99" s="4">
        <v>70.180000000000007</v>
      </c>
      <c r="F99" s="4">
        <v>70.180000000000007</v>
      </c>
      <c r="G99" s="2">
        <v>3255100</v>
      </c>
      <c r="H99" s="4">
        <f t="shared" si="16"/>
        <v>3.2551000000000001</v>
      </c>
      <c r="I99" s="10">
        <f t="shared" si="17"/>
        <v>2.6900020000000069</v>
      </c>
      <c r="J99" s="6" t="b">
        <f t="shared" si="13"/>
        <v>0</v>
      </c>
      <c r="K99" s="5">
        <f t="shared" si="18"/>
        <v>3.6020107352232385E-2</v>
      </c>
      <c r="L99" s="5">
        <f t="shared" si="19"/>
        <v>-1.0015503033086461E-2</v>
      </c>
      <c r="M99" s="4">
        <f t="shared" si="20"/>
        <v>70.535031506373414</v>
      </c>
      <c r="N99" s="4">
        <f t="shared" si="21"/>
        <v>70.775449808072636</v>
      </c>
      <c r="O99" s="5">
        <f t="shared" si="22"/>
        <v>-3.4084949926973282E-3</v>
      </c>
      <c r="P99" s="43">
        <f t="shared" si="14"/>
        <v>-3.9626175060556407E-2</v>
      </c>
      <c r="Q99" s="14"/>
      <c r="R99" s="13">
        <f t="shared" si="15"/>
        <v>5.0324992566922518E-3</v>
      </c>
      <c r="S99" s="20" t="b">
        <f t="shared" si="23"/>
        <v>0</v>
      </c>
      <c r="T99" s="13"/>
      <c r="U99" s="20"/>
      <c r="V99" s="13">
        <f t="shared" si="24"/>
        <v>-1.0056689693892895E-3</v>
      </c>
      <c r="W99" s="19"/>
    </row>
    <row r="100" spans="1:23" x14ac:dyDescent="0.2">
      <c r="A100" s="1">
        <v>45030</v>
      </c>
      <c r="B100" s="4">
        <v>69.569999999999993</v>
      </c>
      <c r="C100" s="4">
        <v>70.095000999999996</v>
      </c>
      <c r="D100" s="4">
        <v>68.699996999999996</v>
      </c>
      <c r="E100" s="4">
        <v>69.5</v>
      </c>
      <c r="F100" s="4">
        <v>69.5</v>
      </c>
      <c r="G100" s="2">
        <v>3706900</v>
      </c>
      <c r="H100" s="4">
        <f t="shared" si="16"/>
        <v>3.7069000000000001</v>
      </c>
      <c r="I100" s="10">
        <f t="shared" si="17"/>
        <v>-0.68000000000000682</v>
      </c>
      <c r="J100" s="6" t="b">
        <f t="shared" si="13"/>
        <v>0</v>
      </c>
      <c r="K100" s="5">
        <f t="shared" si="18"/>
        <v>-1.0061808250681787E-3</v>
      </c>
      <c r="L100" s="5">
        <f t="shared" si="19"/>
        <v>-8.4884940653613284E-3</v>
      </c>
      <c r="M100" s="4">
        <f t="shared" si="20"/>
        <v>70.362526255311181</v>
      </c>
      <c r="N100" s="4">
        <f t="shared" si="21"/>
        <v>70.664541129109793</v>
      </c>
      <c r="O100" s="5">
        <f t="shared" si="22"/>
        <v>-4.2922687667970834E-3</v>
      </c>
      <c r="P100" s="43">
        <f t="shared" si="14"/>
        <v>-2.3628049528504412E-2</v>
      </c>
      <c r="Q100" s="14"/>
      <c r="R100" s="13">
        <f t="shared" si="15"/>
        <v>-3.8020984968684382E-3</v>
      </c>
      <c r="S100" s="20" t="b">
        <f t="shared" si="23"/>
        <v>1</v>
      </c>
      <c r="T100" s="13">
        <f>(E100-E99)/E99</f>
        <v>-9.689370190937685E-3</v>
      </c>
      <c r="U100" s="20"/>
      <c r="V100" s="13">
        <f t="shared" si="24"/>
        <v>-2.445667739535157E-3</v>
      </c>
      <c r="W100" s="19"/>
    </row>
    <row r="101" spans="1:23" x14ac:dyDescent="0.2">
      <c r="A101" s="1">
        <v>45033</v>
      </c>
      <c r="B101" s="4">
        <v>68</v>
      </c>
      <c r="C101" s="4">
        <v>69.199996999999996</v>
      </c>
      <c r="D101" s="4">
        <v>67.5</v>
      </c>
      <c r="E101" s="4">
        <v>67.620002999999997</v>
      </c>
      <c r="F101" s="4">
        <v>67.620002999999997</v>
      </c>
      <c r="G101" s="2">
        <v>7925800</v>
      </c>
      <c r="H101" s="4">
        <f t="shared" si="16"/>
        <v>7.9257999999999997</v>
      </c>
      <c r="I101" s="10">
        <f t="shared" si="17"/>
        <v>-1.879997000000003</v>
      </c>
      <c r="J101" s="6" t="b">
        <f t="shared" si="13"/>
        <v>1</v>
      </c>
      <c r="K101" s="5">
        <f t="shared" si="18"/>
        <v>-5.5881911764706325E-3</v>
      </c>
      <c r="L101" s="5">
        <f t="shared" si="19"/>
        <v>-2.2832284226833123E-2</v>
      </c>
      <c r="M101" s="4">
        <f t="shared" si="20"/>
        <v>69.905439046092653</v>
      </c>
      <c r="N101" s="4">
        <f t="shared" si="21"/>
        <v>70.399798683100244</v>
      </c>
      <c r="O101" s="5">
        <f t="shared" si="22"/>
        <v>-7.0718336620649979E-3</v>
      </c>
      <c r="P101" s="43">
        <f t="shared" si="14"/>
        <v>-3.440989826995592E-2</v>
      </c>
      <c r="Q101" s="14"/>
      <c r="R101" s="13">
        <f t="shared" si="15"/>
        <v>-1.0091375660018647E-2</v>
      </c>
      <c r="S101" s="20" t="b">
        <f t="shared" si="23"/>
        <v>1</v>
      </c>
      <c r="T101" s="13">
        <f>(E101-E100)/E100</f>
        <v>-2.7050316546762633E-2</v>
      </c>
      <c r="U101" s="20"/>
      <c r="V101" s="13">
        <f t="shared" si="24"/>
        <v>-6.4961739372458357E-3</v>
      </c>
      <c r="W101" s="19"/>
    </row>
    <row r="102" spans="1:23" x14ac:dyDescent="0.2">
      <c r="A102" s="1">
        <v>45034</v>
      </c>
      <c r="B102" s="4">
        <v>68.300003000000004</v>
      </c>
      <c r="C102" s="4">
        <v>68.449996999999996</v>
      </c>
      <c r="D102" s="4">
        <v>67.050003000000004</v>
      </c>
      <c r="E102" s="4">
        <v>67.269997000000004</v>
      </c>
      <c r="F102" s="4">
        <v>67.269997000000004</v>
      </c>
      <c r="G102" s="2">
        <v>2548900</v>
      </c>
      <c r="H102" s="4">
        <f t="shared" si="16"/>
        <v>2.5489000000000002</v>
      </c>
      <c r="I102" s="10">
        <f t="shared" si="17"/>
        <v>-0.35000599999999338</v>
      </c>
      <c r="J102" s="6" t="b">
        <f t="shared" si="13"/>
        <v>1</v>
      </c>
      <c r="K102" s="5">
        <f t="shared" si="18"/>
        <v>-1.5080614271715333E-2</v>
      </c>
      <c r="L102" s="5">
        <f t="shared" si="19"/>
        <v>-1.723886123764173E-2</v>
      </c>
      <c r="M102" s="4">
        <f t="shared" si="20"/>
        <v>69.466198705077204</v>
      </c>
      <c r="N102" s="4">
        <f t="shared" si="21"/>
        <v>70.127642015004568</v>
      </c>
      <c r="O102" s="5">
        <f t="shared" si="22"/>
        <v>-9.521800850735479E-3</v>
      </c>
      <c r="P102" s="43">
        <f t="shared" si="14"/>
        <v>-3.4782322195796259E-2</v>
      </c>
      <c r="Q102" s="14"/>
      <c r="R102" s="13">
        <f t="shared" si="15"/>
        <v>-1.462872193988261E-2</v>
      </c>
      <c r="S102" s="20" t="b">
        <f t="shared" si="23"/>
        <v>1</v>
      </c>
      <c r="T102" s="13">
        <f>(E102-E101)/E101</f>
        <v>-5.176071938358142E-3</v>
      </c>
      <c r="U102" s="20"/>
      <c r="V102" s="13">
        <f t="shared" si="24"/>
        <v>-6.2833500083710565E-3</v>
      </c>
      <c r="W102" s="19"/>
    </row>
    <row r="103" spans="1:23" x14ac:dyDescent="0.2">
      <c r="A103" s="1">
        <v>45035</v>
      </c>
      <c r="B103" s="4">
        <v>66.5</v>
      </c>
      <c r="C103" s="4">
        <v>68.355002999999996</v>
      </c>
      <c r="D103" s="4">
        <v>66.379997000000003</v>
      </c>
      <c r="E103" s="4">
        <v>67.75</v>
      </c>
      <c r="F103" s="4">
        <v>67.75</v>
      </c>
      <c r="G103" s="2">
        <v>2903400</v>
      </c>
      <c r="H103" s="4">
        <f t="shared" si="16"/>
        <v>2.9034</v>
      </c>
      <c r="I103" s="10">
        <f t="shared" si="17"/>
        <v>0.4800029999999964</v>
      </c>
      <c r="J103" s="6" t="b">
        <f t="shared" si="13"/>
        <v>0</v>
      </c>
      <c r="K103" s="5">
        <f t="shared" si="18"/>
        <v>1.8796992481203006E-2</v>
      </c>
      <c r="L103" s="5">
        <f t="shared" si="19"/>
        <v>-8.850895668894878E-3</v>
      </c>
      <c r="M103" s="4">
        <f t="shared" si="20"/>
        <v>69.180165587564332</v>
      </c>
      <c r="N103" s="4">
        <f t="shared" si="21"/>
        <v>69.920890535438957</v>
      </c>
      <c r="O103" s="5">
        <f t="shared" si="22"/>
        <v>-1.0707186685424416E-2</v>
      </c>
      <c r="P103" s="43">
        <f t="shared" si="14"/>
        <v>-4.0476465527103059E-2</v>
      </c>
      <c r="Q103" s="14"/>
      <c r="R103" s="13">
        <f t="shared" si="15"/>
        <v>-1.1927733629372302E-2</v>
      </c>
      <c r="S103" s="20" t="b">
        <f t="shared" si="23"/>
        <v>0</v>
      </c>
      <c r="T103" s="13">
        <f>(E103-E102)/E102</f>
        <v>7.1354693237164315E-3</v>
      </c>
      <c r="U103" s="20">
        <f>(E103-E100)/E100</f>
        <v>-2.5179856115107913E-2</v>
      </c>
      <c r="V103" s="13">
        <f t="shared" si="24"/>
        <v>-4.1175870113066403E-3</v>
      </c>
      <c r="W103" s="19"/>
    </row>
    <row r="104" spans="1:23" x14ac:dyDescent="0.2">
      <c r="A104" s="1">
        <v>45036</v>
      </c>
      <c r="B104" s="4">
        <v>66.760002</v>
      </c>
      <c r="C104" s="4">
        <v>67.430000000000007</v>
      </c>
      <c r="D104" s="4">
        <v>65.629997000000003</v>
      </c>
      <c r="E104" s="4">
        <v>65.699996999999996</v>
      </c>
      <c r="F104" s="4">
        <v>65.699996999999996</v>
      </c>
      <c r="G104" s="2">
        <v>3399900</v>
      </c>
      <c r="H104" s="4">
        <f t="shared" si="16"/>
        <v>3.3999000000000001</v>
      </c>
      <c r="I104" s="10">
        <f t="shared" si="17"/>
        <v>-2.0500030000000038</v>
      </c>
      <c r="J104" s="6" t="b">
        <f t="shared" si="13"/>
        <v>1</v>
      </c>
      <c r="K104" s="5">
        <f t="shared" si="18"/>
        <v>-1.5877845539908821E-2</v>
      </c>
      <c r="L104" s="5">
        <f t="shared" si="19"/>
        <v>-2.565628058727585E-2</v>
      </c>
      <c r="M104" s="4">
        <f t="shared" si="20"/>
        <v>68.60013748963695</v>
      </c>
      <c r="N104" s="4">
        <f t="shared" si="21"/>
        <v>69.553856314965998</v>
      </c>
      <c r="O104" s="5">
        <f t="shared" si="22"/>
        <v>-1.3902578919366177E-2</v>
      </c>
      <c r="P104" s="43">
        <f t="shared" si="14"/>
        <v>-4.3296421819644743E-2</v>
      </c>
      <c r="Q104" s="14"/>
      <c r="R104" s="13">
        <f t="shared" si="15"/>
        <v>-1.7057363621373344E-2</v>
      </c>
      <c r="S104" s="20" t="b">
        <f t="shared" si="23"/>
        <v>1</v>
      </c>
      <c r="T104" s="13"/>
      <c r="U104" s="20"/>
      <c r="V104" s="13">
        <f t="shared" si="24"/>
        <v>-8.3843120784846265E-3</v>
      </c>
      <c r="W104" s="19"/>
    </row>
    <row r="105" spans="1:23" x14ac:dyDescent="0.2">
      <c r="A105" s="1">
        <v>45037</v>
      </c>
      <c r="B105" s="4">
        <v>65.5</v>
      </c>
      <c r="C105" s="4">
        <v>65.769997000000004</v>
      </c>
      <c r="D105" s="4">
        <v>63.77</v>
      </c>
      <c r="E105" s="4">
        <v>63.98</v>
      </c>
      <c r="F105" s="4">
        <v>63.98</v>
      </c>
      <c r="G105" s="2">
        <v>4619400</v>
      </c>
      <c r="H105" s="4">
        <f t="shared" si="16"/>
        <v>4.6193999999999997</v>
      </c>
      <c r="I105" s="10">
        <f t="shared" si="17"/>
        <v>-1.7199969999999993</v>
      </c>
      <c r="J105" s="6" t="b">
        <f t="shared" si="13"/>
        <v>1</v>
      </c>
      <c r="K105" s="5">
        <f t="shared" si="18"/>
        <v>-2.3206106870229056E-2</v>
      </c>
      <c r="L105" s="5">
        <f t="shared" si="19"/>
        <v>-2.7216011580478049E-2</v>
      </c>
      <c r="M105" s="4">
        <f t="shared" si="20"/>
        <v>67.830114574697461</v>
      </c>
      <c r="N105" s="4">
        <f t="shared" si="21"/>
        <v>69.06917315714287</v>
      </c>
      <c r="O105" s="5">
        <f t="shared" si="22"/>
        <v>-1.8267086679927456E-2</v>
      </c>
      <c r="P105" s="43">
        <f t="shared" si="14"/>
        <v>-5.9857109193384661E-2</v>
      </c>
      <c r="Q105" s="14"/>
      <c r="R105" s="13">
        <f t="shared" si="15"/>
        <v>-3.0371724824801334E-2</v>
      </c>
      <c r="S105" s="20" t="b">
        <f t="shared" si="23"/>
        <v>1</v>
      </c>
      <c r="T105" s="13"/>
      <c r="U105" s="20"/>
      <c r="V105" s="13">
        <f t="shared" si="24"/>
        <v>-1.12248013359421E-2</v>
      </c>
      <c r="W105" s="19"/>
    </row>
    <row r="106" spans="1:23" x14ac:dyDescent="0.2">
      <c r="A106" s="1">
        <v>45040</v>
      </c>
      <c r="B106" s="4">
        <v>63.91</v>
      </c>
      <c r="C106" s="4">
        <v>67.669998000000007</v>
      </c>
      <c r="D106" s="4">
        <v>62.610000999999997</v>
      </c>
      <c r="E106" s="4">
        <v>65.800003000000004</v>
      </c>
      <c r="F106" s="4">
        <v>65.800003000000004</v>
      </c>
      <c r="G106" s="2">
        <v>12934600</v>
      </c>
      <c r="H106" s="4">
        <f t="shared" si="16"/>
        <v>12.9346</v>
      </c>
      <c r="I106" s="10">
        <f t="shared" si="17"/>
        <v>1.8200030000000069</v>
      </c>
      <c r="J106" s="6" t="b">
        <f t="shared" si="13"/>
        <v>0</v>
      </c>
      <c r="K106" s="5">
        <f t="shared" si="18"/>
        <v>2.9572883742763376E-2</v>
      </c>
      <c r="L106" s="5">
        <f t="shared" si="19"/>
        <v>-2.7634033622994977E-2</v>
      </c>
      <c r="M106" s="4">
        <f t="shared" si="20"/>
        <v>67.491762645581218</v>
      </c>
      <c r="N106" s="4">
        <f t="shared" si="21"/>
        <v>68.784897491304363</v>
      </c>
      <c r="O106" s="5">
        <f t="shared" si="22"/>
        <v>-1.915989144503116E-2</v>
      </c>
      <c r="P106" s="43">
        <f t="shared" si="14"/>
        <v>-7.2331221681329688E-2</v>
      </c>
      <c r="Q106" s="14"/>
      <c r="R106" s="13">
        <f t="shared" si="15"/>
        <v>2.6408460444981101E-3</v>
      </c>
      <c r="S106" s="20" t="b">
        <f t="shared" si="23"/>
        <v>0</v>
      </c>
      <c r="T106" s="13"/>
      <c r="U106" s="20"/>
      <c r="V106" s="13">
        <f t="shared" si="24"/>
        <v>-4.9882258232607744E-3</v>
      </c>
      <c r="W106" s="19"/>
    </row>
    <row r="107" spans="1:23" x14ac:dyDescent="0.2">
      <c r="A107" s="1">
        <v>45041</v>
      </c>
      <c r="B107" s="4">
        <v>65.010002</v>
      </c>
      <c r="C107" s="4">
        <v>65.181999000000005</v>
      </c>
      <c r="D107" s="4">
        <v>63.02</v>
      </c>
      <c r="E107" s="4">
        <v>63.049999</v>
      </c>
      <c r="F107" s="4">
        <v>63.049999</v>
      </c>
      <c r="G107" s="2">
        <v>4299200</v>
      </c>
      <c r="H107" s="4">
        <f t="shared" si="16"/>
        <v>4.2991999999999999</v>
      </c>
      <c r="I107" s="10">
        <f t="shared" si="17"/>
        <v>-2.7500040000000041</v>
      </c>
      <c r="J107" s="6" t="b">
        <f t="shared" si="13"/>
        <v>1</v>
      </c>
      <c r="K107" s="5">
        <f t="shared" si="18"/>
        <v>-3.0149253033402466E-2</v>
      </c>
      <c r="L107" s="5">
        <f t="shared" si="19"/>
        <v>-3.2708416935786286E-2</v>
      </c>
      <c r="M107" s="4">
        <f t="shared" si="20"/>
        <v>66.751468704651018</v>
      </c>
      <c r="N107" s="4">
        <f t="shared" si="21"/>
        <v>68.286210665973556</v>
      </c>
      <c r="O107" s="5">
        <f t="shared" si="22"/>
        <v>-2.2991883041752498E-2</v>
      </c>
      <c r="P107" s="43">
        <f t="shared" si="14"/>
        <v>-5.5900922886974895E-2</v>
      </c>
      <c r="Q107" s="14"/>
      <c r="R107" s="13">
        <f t="shared" si="15"/>
        <v>-2.3512137412216333E-2</v>
      </c>
      <c r="S107" s="20" t="b">
        <f t="shared" si="23"/>
        <v>1</v>
      </c>
      <c r="T107" s="13"/>
      <c r="U107" s="20"/>
      <c r="V107" s="13">
        <f t="shared" si="24"/>
        <v>-1.0968656202056812E-2</v>
      </c>
      <c r="W107" s="19"/>
    </row>
    <row r="108" spans="1:23" x14ac:dyDescent="0.2">
      <c r="A108" s="1">
        <v>45042</v>
      </c>
      <c r="B108" s="4">
        <v>64.160004000000001</v>
      </c>
      <c r="C108" s="4">
        <v>64.480002999999996</v>
      </c>
      <c r="D108" s="4">
        <v>60.91</v>
      </c>
      <c r="E108" s="4">
        <v>61.43</v>
      </c>
      <c r="F108" s="4">
        <v>61.43</v>
      </c>
      <c r="G108" s="2">
        <v>4203300</v>
      </c>
      <c r="H108" s="4">
        <f t="shared" si="16"/>
        <v>4.2032999999999996</v>
      </c>
      <c r="I108" s="10">
        <f t="shared" si="17"/>
        <v>-1.619999</v>
      </c>
      <c r="J108" s="6" t="b">
        <f t="shared" si="13"/>
        <v>1</v>
      </c>
      <c r="K108" s="5">
        <f t="shared" si="18"/>
        <v>-4.2549935003121271E-2</v>
      </c>
      <c r="L108" s="5">
        <f t="shared" si="19"/>
        <v>-4.7301533159047726E-2</v>
      </c>
      <c r="M108" s="4">
        <f t="shared" si="20"/>
        <v>65.864557253875844</v>
      </c>
      <c r="N108" s="4">
        <f t="shared" si="21"/>
        <v>67.690018434149763</v>
      </c>
      <c r="O108" s="5">
        <f t="shared" si="22"/>
        <v>-2.7715379202165647E-2</v>
      </c>
      <c r="P108" s="43">
        <f t="shared" si="14"/>
        <v>-7.5223420006885325E-2</v>
      </c>
      <c r="Q108" s="14"/>
      <c r="R108" s="13">
        <f t="shared" si="15"/>
        <v>-2.1021233750028328E-2</v>
      </c>
      <c r="S108" s="20" t="b">
        <f t="shared" si="23"/>
        <v>1</v>
      </c>
      <c r="T108" s="13"/>
      <c r="U108" s="20"/>
      <c r="V108" s="13">
        <f t="shared" si="24"/>
        <v>-1.3286770583272219E-2</v>
      </c>
      <c r="W108" s="19"/>
    </row>
    <row r="109" spans="1:23" x14ac:dyDescent="0.2">
      <c r="A109" s="1">
        <v>45043</v>
      </c>
      <c r="B109" s="4">
        <v>62.040000999999997</v>
      </c>
      <c r="C109" s="4">
        <v>62.404998999999997</v>
      </c>
      <c r="D109" s="4">
        <v>61.189999</v>
      </c>
      <c r="E109" s="4">
        <v>61.290000999999997</v>
      </c>
      <c r="F109" s="4">
        <v>61.290000999999997</v>
      </c>
      <c r="G109" s="2">
        <v>3853200</v>
      </c>
      <c r="H109" s="4">
        <f t="shared" si="16"/>
        <v>3.8532000000000002</v>
      </c>
      <c r="I109" s="10">
        <f t="shared" si="17"/>
        <v>-0.13999900000000309</v>
      </c>
      <c r="J109" s="6" t="b">
        <f t="shared" si="13"/>
        <v>1</v>
      </c>
      <c r="K109" s="5">
        <f t="shared" si="18"/>
        <v>-1.2088974660074555E-2</v>
      </c>
      <c r="L109" s="5">
        <f t="shared" si="19"/>
        <v>-1.7867126317877194E-2</v>
      </c>
      <c r="M109" s="4">
        <f t="shared" si="20"/>
        <v>65.102131211563204</v>
      </c>
      <c r="N109" s="4">
        <f t="shared" si="21"/>
        <v>67.133495179006303</v>
      </c>
      <c r="O109" s="5">
        <f t="shared" si="22"/>
        <v>-3.1202726080375925E-2</v>
      </c>
      <c r="P109" s="43">
        <f t="shared" si="14"/>
        <v>-6.0092229528552595E-2</v>
      </c>
      <c r="Q109" s="14"/>
      <c r="R109" s="13">
        <f t="shared" si="15"/>
        <v>-4.1429246038018383E-2</v>
      </c>
      <c r="S109" s="20" t="b">
        <f t="shared" si="23"/>
        <v>1</v>
      </c>
      <c r="T109" s="13"/>
      <c r="U109" s="20"/>
      <c r="V109" s="13">
        <f t="shared" si="24"/>
        <v>-1.1575664881096192E-2</v>
      </c>
      <c r="W109" s="19"/>
    </row>
    <row r="110" spans="1:23" x14ac:dyDescent="0.2">
      <c r="A110" s="1">
        <v>45044</v>
      </c>
      <c r="B110" s="4">
        <v>61.290000999999997</v>
      </c>
      <c r="C110" s="4">
        <v>61.959999000000003</v>
      </c>
      <c r="D110" s="4">
        <v>60.450001</v>
      </c>
      <c r="E110" s="4">
        <v>61.43</v>
      </c>
      <c r="F110" s="4">
        <v>61.43</v>
      </c>
      <c r="G110" s="2">
        <v>4256300</v>
      </c>
      <c r="H110" s="4">
        <f t="shared" si="16"/>
        <v>4.2563000000000004</v>
      </c>
      <c r="I110" s="10">
        <f t="shared" si="17"/>
        <v>0.13999900000000309</v>
      </c>
      <c r="J110" s="6" t="b">
        <f t="shared" si="13"/>
        <v>0</v>
      </c>
      <c r="K110" s="5">
        <f t="shared" si="18"/>
        <v>2.2842061953956094E-3</v>
      </c>
      <c r="L110" s="5">
        <f t="shared" si="19"/>
        <v>-8.5538897442526372E-3</v>
      </c>
      <c r="M110" s="4">
        <f t="shared" si="20"/>
        <v>64.490109342969333</v>
      </c>
      <c r="N110" s="4">
        <f t="shared" si="21"/>
        <v>66.637539076484018</v>
      </c>
      <c r="O110" s="5">
        <f t="shared" si="22"/>
        <v>-3.3298590363590314E-2</v>
      </c>
      <c r="P110" s="43">
        <f t="shared" si="14"/>
        <v>-6.2646945153765399E-2</v>
      </c>
      <c r="Q110" s="14"/>
      <c r="R110" s="13">
        <f t="shared" si="15"/>
        <v>-3.923253299996398E-2</v>
      </c>
      <c r="S110" s="20" t="b">
        <f t="shared" si="23"/>
        <v>0</v>
      </c>
      <c r="T110" s="13"/>
      <c r="U110" s="20"/>
      <c r="V110" s="13">
        <f t="shared" si="24"/>
        <v>-9.4009498184472011E-3</v>
      </c>
      <c r="W110" s="19"/>
    </row>
    <row r="111" spans="1:23" x14ac:dyDescent="0.2">
      <c r="A111" s="1">
        <v>45047</v>
      </c>
      <c r="B111" s="4">
        <v>61.400002000000001</v>
      </c>
      <c r="C111" s="4">
        <v>61.945</v>
      </c>
      <c r="D111" s="4">
        <v>61.049999</v>
      </c>
      <c r="E111" s="4">
        <v>61.68</v>
      </c>
      <c r="F111" s="4">
        <v>61.68</v>
      </c>
      <c r="G111" s="2">
        <v>2687700</v>
      </c>
      <c r="H111" s="4">
        <f t="shared" si="16"/>
        <v>2.6877</v>
      </c>
      <c r="I111" s="10">
        <f t="shared" si="17"/>
        <v>0.25</v>
      </c>
      <c r="J111" s="6" t="b">
        <f t="shared" si="13"/>
        <v>0</v>
      </c>
      <c r="K111" s="5">
        <f t="shared" si="18"/>
        <v>4.5602278644876768E-3</v>
      </c>
      <c r="L111" s="5">
        <f t="shared" si="19"/>
        <v>-4.2779885382193969E-3</v>
      </c>
      <c r="M111" s="4">
        <f t="shared" si="20"/>
        <v>64.021757785807779</v>
      </c>
      <c r="N111" s="4">
        <f t="shared" si="21"/>
        <v>66.206448722007153</v>
      </c>
      <c r="O111" s="5">
        <f t="shared" si="22"/>
        <v>-3.4124194832458536E-2</v>
      </c>
      <c r="P111" s="43">
        <f t="shared" si="14"/>
        <v>-4.6417950530976408E-2</v>
      </c>
      <c r="Q111" s="14"/>
      <c r="R111" s="13">
        <f t="shared" si="15"/>
        <v>-3.2438312499257091E-2</v>
      </c>
      <c r="S111" s="20" t="b">
        <f t="shared" si="23"/>
        <v>0</v>
      </c>
      <c r="T111" s="13"/>
      <c r="U111" s="20"/>
      <c r="V111" s="13">
        <f t="shared" si="24"/>
        <v>-7.2623780907360765E-3</v>
      </c>
      <c r="W111" s="19"/>
    </row>
    <row r="112" spans="1:23" x14ac:dyDescent="0.2">
      <c r="A112" s="1">
        <v>45048</v>
      </c>
      <c r="B112" s="4">
        <v>61.369999</v>
      </c>
      <c r="C112" s="4">
        <v>62.018002000000003</v>
      </c>
      <c r="D112" s="4">
        <v>60.869999</v>
      </c>
      <c r="E112" s="4">
        <v>61.189999</v>
      </c>
      <c r="F112" s="4">
        <v>61.189999</v>
      </c>
      <c r="G112" s="2">
        <v>3202700</v>
      </c>
      <c r="H112" s="4">
        <f t="shared" si="16"/>
        <v>3.2027000000000001</v>
      </c>
      <c r="I112" s="10">
        <f t="shared" si="17"/>
        <v>-0.49000099999999946</v>
      </c>
      <c r="J112" s="6" t="b">
        <f t="shared" si="13"/>
        <v>1</v>
      </c>
      <c r="K112" s="5">
        <f t="shared" si="18"/>
        <v>-2.933029215138161E-3</v>
      </c>
      <c r="L112" s="5">
        <f t="shared" si="19"/>
        <v>-1.3351010566254658E-2</v>
      </c>
      <c r="M112" s="4">
        <f t="shared" si="20"/>
        <v>63.549797988173147</v>
      </c>
      <c r="N112" s="4">
        <f t="shared" si="21"/>
        <v>65.77023570270218</v>
      </c>
      <c r="O112" s="5">
        <f t="shared" si="22"/>
        <v>-3.4940122310731271E-2</v>
      </c>
      <c r="P112" s="43">
        <f t="shared" si="14"/>
        <v>-4.2168489483977077E-2</v>
      </c>
      <c r="Q112" s="14"/>
      <c r="R112" s="13">
        <f t="shared" si="15"/>
        <v>-2.4103868724464191E-2</v>
      </c>
      <c r="S112" s="20" t="b">
        <f t="shared" si="23"/>
        <v>1</v>
      </c>
      <c r="T112" s="13"/>
      <c r="U112" s="20"/>
      <c r="V112" s="13">
        <f t="shared" si="24"/>
        <v>-7.3718656587597672E-3</v>
      </c>
      <c r="W112" s="19"/>
    </row>
    <row r="113" spans="1:23" x14ac:dyDescent="0.2">
      <c r="A113" s="1">
        <v>45049</v>
      </c>
      <c r="B113" s="4">
        <v>61.43</v>
      </c>
      <c r="C113" s="4">
        <v>61.919998</v>
      </c>
      <c r="D113" s="4">
        <v>60.478999999999999</v>
      </c>
      <c r="E113" s="4">
        <v>60.82</v>
      </c>
      <c r="F113" s="4">
        <v>60.82</v>
      </c>
      <c r="G113" s="2">
        <v>3585500</v>
      </c>
      <c r="H113" s="4">
        <f t="shared" si="16"/>
        <v>3.5855000000000001</v>
      </c>
      <c r="I113" s="10">
        <f t="shared" si="17"/>
        <v>-0.36999899999999997</v>
      </c>
      <c r="J113" s="6" t="b">
        <f t="shared" si="13"/>
        <v>1</v>
      </c>
      <c r="K113" s="5">
        <f t="shared" si="18"/>
        <v>-9.9300016278691099E-3</v>
      </c>
      <c r="L113" s="5">
        <f t="shared" si="19"/>
        <v>-1.7764826155194632E-2</v>
      </c>
      <c r="M113" s="4">
        <f t="shared" si="20"/>
        <v>63.094831656810953</v>
      </c>
      <c r="N113" s="4">
        <f t="shared" si="21"/>
        <v>65.339780424206339</v>
      </c>
      <c r="O113" s="5">
        <f t="shared" si="22"/>
        <v>-3.5580549285022904E-2</v>
      </c>
      <c r="P113" s="43">
        <f t="shared" si="14"/>
        <v>-4.1458731058022891E-2</v>
      </c>
      <c r="Q113" s="14"/>
      <c r="R113" s="13">
        <f t="shared" si="15"/>
        <v>-1.8620125071434956E-2</v>
      </c>
      <c r="S113" s="20" t="b">
        <f t="shared" si="23"/>
        <v>1</v>
      </c>
      <c r="T113" s="13"/>
      <c r="U113" s="20"/>
      <c r="V113" s="13">
        <f t="shared" si="24"/>
        <v>-7.1592097184457514E-3</v>
      </c>
      <c r="W113" s="19"/>
    </row>
    <row r="114" spans="1:23" x14ac:dyDescent="0.2">
      <c r="A114" s="1">
        <v>45050</v>
      </c>
      <c r="B114" s="4">
        <v>60.529998999999997</v>
      </c>
      <c r="C114" s="4">
        <v>63.099997999999999</v>
      </c>
      <c r="D114" s="4">
        <v>60.529998999999997</v>
      </c>
      <c r="E114" s="4">
        <v>62.220001000000003</v>
      </c>
      <c r="F114" s="4">
        <v>62.220001000000003</v>
      </c>
      <c r="G114" s="2">
        <v>3800600</v>
      </c>
      <c r="H114" s="4">
        <f t="shared" si="16"/>
        <v>3.8006000000000002</v>
      </c>
      <c r="I114" s="10">
        <f t="shared" si="17"/>
        <v>1.4000010000000032</v>
      </c>
      <c r="J114" s="6" t="b">
        <f t="shared" si="13"/>
        <v>0</v>
      </c>
      <c r="K114" s="5">
        <f t="shared" si="18"/>
        <v>2.7920073152487693E-2</v>
      </c>
      <c r="L114" s="5">
        <f t="shared" si="19"/>
        <v>-1.3946070172617057E-2</v>
      </c>
      <c r="M114" s="4">
        <f t="shared" si="20"/>
        <v>62.949026547342463</v>
      </c>
      <c r="N114" s="4">
        <f t="shared" si="21"/>
        <v>65.068495256884049</v>
      </c>
      <c r="O114" s="5">
        <f t="shared" si="22"/>
        <v>-3.3669602625984757E-2</v>
      </c>
      <c r="P114" s="43">
        <f t="shared" si="14"/>
        <v>-3.842835513148362E-2</v>
      </c>
      <c r="Q114" s="14"/>
      <c r="R114" s="13">
        <f t="shared" si="15"/>
        <v>2.3983127450588056E-3</v>
      </c>
      <c r="S114" s="20" t="b">
        <f t="shared" si="23"/>
        <v>0</v>
      </c>
      <c r="T114" s="13"/>
      <c r="U114" s="20"/>
      <c r="V114" s="13">
        <f t="shared" si="24"/>
        <v>-2.3108883190553868E-3</v>
      </c>
      <c r="W114" s="19"/>
    </row>
    <row r="115" spans="1:23" x14ac:dyDescent="0.2">
      <c r="A115" s="1">
        <v>45051</v>
      </c>
      <c r="B115" s="4">
        <v>63.130001</v>
      </c>
      <c r="C115" s="4">
        <v>64.080001999999993</v>
      </c>
      <c r="D115" s="4">
        <v>62.849997999999999</v>
      </c>
      <c r="E115" s="4">
        <v>63.400002000000001</v>
      </c>
      <c r="F115" s="4">
        <v>63.400002000000001</v>
      </c>
      <c r="G115" s="2">
        <v>3189100</v>
      </c>
      <c r="H115" s="4">
        <f t="shared" si="16"/>
        <v>3.1890999999999998</v>
      </c>
      <c r="I115" s="10">
        <f t="shared" si="17"/>
        <v>1.1800009999999972</v>
      </c>
      <c r="J115" s="6" t="b">
        <f t="shared" si="13"/>
        <v>1</v>
      </c>
      <c r="K115" s="5">
        <f t="shared" si="18"/>
        <v>4.2769047318722614E-3</v>
      </c>
      <c r="L115" s="5">
        <f t="shared" si="19"/>
        <v>-1.0611734999633625E-2</v>
      </c>
      <c r="M115" s="4">
        <f t="shared" si="20"/>
        <v>63.024189122785387</v>
      </c>
      <c r="N115" s="4">
        <f t="shared" si="21"/>
        <v>64.923408886720225</v>
      </c>
      <c r="O115" s="5">
        <f t="shared" si="22"/>
        <v>-3.0134775081909069E-2</v>
      </c>
      <c r="P115" s="43">
        <f t="shared" si="14"/>
        <v>-2.7638772542717509E-3</v>
      </c>
      <c r="Q115" s="14"/>
      <c r="R115" s="13">
        <f t="shared" si="15"/>
        <v>1.6752502363142567E-2</v>
      </c>
      <c r="S115" s="20" t="b">
        <f t="shared" si="23"/>
        <v>0</v>
      </c>
      <c r="T115" s="13"/>
      <c r="U115" s="20"/>
      <c r="V115" s="13">
        <f t="shared" si="24"/>
        <v>1.194022839835278E-3</v>
      </c>
      <c r="W115" s="19"/>
    </row>
    <row r="116" spans="1:23" x14ac:dyDescent="0.2">
      <c r="A116" s="1">
        <v>45054</v>
      </c>
      <c r="B116" s="4">
        <v>63.450001</v>
      </c>
      <c r="C116" s="4">
        <v>63.950001</v>
      </c>
      <c r="D116" s="4">
        <v>62.5</v>
      </c>
      <c r="E116" s="4">
        <v>62.93</v>
      </c>
      <c r="F116" s="4">
        <v>62.93</v>
      </c>
      <c r="G116" s="2">
        <v>2791200</v>
      </c>
      <c r="H116" s="4">
        <f t="shared" si="16"/>
        <v>2.7911999999999999</v>
      </c>
      <c r="I116" s="10">
        <f t="shared" si="17"/>
        <v>-0.47000200000000092</v>
      </c>
      <c r="J116" s="6" t="b">
        <f t="shared" si="13"/>
        <v>1</v>
      </c>
      <c r="K116" s="5">
        <f t="shared" si="18"/>
        <v>-8.1954451033026867E-3</v>
      </c>
      <c r="L116" s="5">
        <f t="shared" si="19"/>
        <v>-1.5949976294761914E-2</v>
      </c>
      <c r="M116" s="4">
        <f t="shared" si="20"/>
        <v>63.008490935654493</v>
      </c>
      <c r="N116" s="4">
        <f t="shared" si="21"/>
        <v>64.750068983527157</v>
      </c>
      <c r="O116" s="5">
        <f t="shared" si="22"/>
        <v>-2.7640370718467106E-2</v>
      </c>
      <c r="P116" s="43">
        <f t="shared" si="14"/>
        <v>-8.0701970179507011E-3</v>
      </c>
      <c r="Q116" s="14"/>
      <c r="R116" s="13">
        <f t="shared" si="15"/>
        <v>1.4942590282109695E-2</v>
      </c>
      <c r="S116" s="20" t="b">
        <f t="shared" si="23"/>
        <v>1</v>
      </c>
      <c r="T116" s="13"/>
      <c r="U116" s="20"/>
      <c r="V116" s="13">
        <f t="shared" si="24"/>
        <v>-2.4908193741788101E-4</v>
      </c>
      <c r="W116" s="19"/>
    </row>
    <row r="117" spans="1:23" x14ac:dyDescent="0.2">
      <c r="A117" s="1">
        <v>45055</v>
      </c>
      <c r="B117" s="4">
        <v>62.259998000000003</v>
      </c>
      <c r="C117" s="4">
        <v>64.550003000000004</v>
      </c>
      <c r="D117" s="4">
        <v>62.209999000000003</v>
      </c>
      <c r="E117" s="4">
        <v>63.560001</v>
      </c>
      <c r="F117" s="4">
        <v>63.560001</v>
      </c>
      <c r="G117" s="2">
        <v>4133900</v>
      </c>
      <c r="H117" s="4">
        <f t="shared" si="16"/>
        <v>4.1338999999999997</v>
      </c>
      <c r="I117" s="10">
        <f t="shared" si="17"/>
        <v>0.63000100000000003</v>
      </c>
      <c r="J117" s="6" t="b">
        <f t="shared" si="13"/>
        <v>0</v>
      </c>
      <c r="K117" s="5">
        <f t="shared" si="18"/>
        <v>2.0880228746554035E-2</v>
      </c>
      <c r="L117" s="5">
        <f t="shared" si="19"/>
        <v>-1.5336978373184646E-2</v>
      </c>
      <c r="M117" s="4">
        <f t="shared" si="20"/>
        <v>63.100409279712075</v>
      </c>
      <c r="N117" s="4">
        <f t="shared" si="21"/>
        <v>64.646584811046537</v>
      </c>
      <c r="O117" s="5">
        <f t="shared" si="22"/>
        <v>-2.4503415254892587E-2</v>
      </c>
      <c r="P117" s="43">
        <f t="shared" si="14"/>
        <v>-1.411100640829527E-2</v>
      </c>
      <c r="Q117" s="14"/>
      <c r="R117" s="13">
        <f t="shared" si="15"/>
        <v>2.2972810110662777E-2</v>
      </c>
      <c r="S117" s="20" t="b">
        <f t="shared" si="23"/>
        <v>0</v>
      </c>
      <c r="T117" s="13"/>
      <c r="U117" s="20"/>
      <c r="V117" s="13">
        <f t="shared" si="24"/>
        <v>1.458824718583579E-3</v>
      </c>
      <c r="W117" s="19"/>
    </row>
    <row r="118" spans="1:23" x14ac:dyDescent="0.2">
      <c r="A118" s="1">
        <v>45056</v>
      </c>
      <c r="B118" s="4">
        <v>64.139999000000003</v>
      </c>
      <c r="C118" s="4">
        <v>65.669998000000007</v>
      </c>
      <c r="D118" s="4">
        <v>64.050003000000004</v>
      </c>
      <c r="E118" s="4">
        <v>64.430000000000007</v>
      </c>
      <c r="F118" s="4">
        <v>64.430000000000007</v>
      </c>
      <c r="G118" s="2">
        <v>3533400</v>
      </c>
      <c r="H118" s="4">
        <f t="shared" si="16"/>
        <v>3.5333999999999999</v>
      </c>
      <c r="I118" s="10">
        <f t="shared" si="17"/>
        <v>0.86999900000000707</v>
      </c>
      <c r="J118" s="6" t="b">
        <f t="shared" si="13"/>
        <v>1</v>
      </c>
      <c r="K118" s="5">
        <f t="shared" si="18"/>
        <v>4.5213751874240548E-3</v>
      </c>
      <c r="L118" s="5">
        <f t="shared" si="19"/>
        <v>-1.8882260358832351E-2</v>
      </c>
      <c r="M118" s="4">
        <f t="shared" si="20"/>
        <v>63.3220077330934</v>
      </c>
      <c r="N118" s="4">
        <f t="shared" si="21"/>
        <v>64.62775134921641</v>
      </c>
      <c r="O118" s="5">
        <f t="shared" si="22"/>
        <v>-2.062069196584557E-2</v>
      </c>
      <c r="P118" s="43">
        <f t="shared" si="14"/>
        <v>1.1496718012719264E-2</v>
      </c>
      <c r="Q118" s="14"/>
      <c r="R118" s="13">
        <f t="shared" si="15"/>
        <v>3.7080161399865051E-2</v>
      </c>
      <c r="S118" s="20" t="b">
        <f t="shared" si="23"/>
        <v>0</v>
      </c>
      <c r="T118" s="13"/>
      <c r="U118" s="20"/>
      <c r="V118" s="13">
        <f t="shared" si="24"/>
        <v>3.5118386062921066E-3</v>
      </c>
      <c r="W118" s="19"/>
    </row>
    <row r="119" spans="1:23" x14ac:dyDescent="0.2">
      <c r="A119" s="1">
        <v>45057</v>
      </c>
      <c r="B119" s="4">
        <v>64.730002999999996</v>
      </c>
      <c r="C119" s="4">
        <v>65.050003000000004</v>
      </c>
      <c r="D119" s="4">
        <v>63.720001000000003</v>
      </c>
      <c r="E119" s="4">
        <v>64.449996999999996</v>
      </c>
      <c r="F119" s="4">
        <v>64.449996999999996</v>
      </c>
      <c r="G119" s="2">
        <v>2344200</v>
      </c>
      <c r="H119" s="4">
        <f t="shared" si="16"/>
        <v>2.3441999999999998</v>
      </c>
      <c r="I119" s="10">
        <f t="shared" si="17"/>
        <v>1.9996999999989384E-2</v>
      </c>
      <c r="J119" s="6" t="b">
        <f t="shared" si="13"/>
        <v>0</v>
      </c>
      <c r="K119" s="5">
        <f t="shared" si="18"/>
        <v>-4.3257529278965152E-3</v>
      </c>
      <c r="L119" s="5">
        <f t="shared" si="19"/>
        <v>-9.2237659082046088E-3</v>
      </c>
      <c r="M119" s="4">
        <f t="shared" si="20"/>
        <v>63.510005944244497</v>
      </c>
      <c r="N119" s="4">
        <f t="shared" si="21"/>
        <v>64.612294449284548</v>
      </c>
      <c r="O119" s="5">
        <f t="shared" si="22"/>
        <v>-1.7356139220137227E-2</v>
      </c>
      <c r="P119" s="43">
        <f t="shared" si="14"/>
        <v>3.3064877358043553E-3</v>
      </c>
      <c r="Q119" s="14"/>
      <c r="R119" s="13">
        <f t="shared" si="15"/>
        <v>2.4248101269388506E-2</v>
      </c>
      <c r="S119" s="20" t="b">
        <f t="shared" si="23"/>
        <v>0</v>
      </c>
      <c r="T119" s="13"/>
      <c r="U119" s="20"/>
      <c r="V119" s="13">
        <f t="shared" si="24"/>
        <v>2.9689237262267849E-3</v>
      </c>
      <c r="W119" s="19"/>
    </row>
    <row r="120" spans="1:23" x14ac:dyDescent="0.2">
      <c r="A120" s="1">
        <v>45058</v>
      </c>
      <c r="B120" s="4">
        <v>64.410004000000001</v>
      </c>
      <c r="C120" s="4">
        <v>64.410004000000001</v>
      </c>
      <c r="D120" s="4">
        <v>63.290000999999997</v>
      </c>
      <c r="E120" s="4">
        <v>63.689999</v>
      </c>
      <c r="F120" s="4">
        <v>63.689999</v>
      </c>
      <c r="G120" s="2">
        <v>2652900</v>
      </c>
      <c r="H120" s="4">
        <f t="shared" si="16"/>
        <v>2.6528999999999998</v>
      </c>
      <c r="I120" s="10">
        <f t="shared" si="17"/>
        <v>-0.75999799999999595</v>
      </c>
      <c r="J120" s="6" t="b">
        <f t="shared" si="13"/>
        <v>1</v>
      </c>
      <c r="K120" s="5">
        <f t="shared" si="18"/>
        <v>-1.1178465382489348E-2</v>
      </c>
      <c r="L120" s="5">
        <f t="shared" si="19"/>
        <v>-1.1178465382489348E-2</v>
      </c>
      <c r="M120" s="4">
        <f t="shared" si="20"/>
        <v>63.540004786870412</v>
      </c>
      <c r="N120" s="4">
        <f t="shared" si="21"/>
        <v>64.532094844998937</v>
      </c>
      <c r="O120" s="5">
        <f t="shared" si="22"/>
        <v>-1.5613628948506559E-2</v>
      </c>
      <c r="P120" s="43">
        <f t="shared" si="14"/>
        <v>-3.9345887320750561E-3</v>
      </c>
      <c r="Q120" s="14"/>
      <c r="R120" s="13">
        <f t="shared" si="15"/>
        <v>1.369214900199946E-2</v>
      </c>
      <c r="S120" s="20" t="b">
        <f t="shared" si="23"/>
        <v>1</v>
      </c>
      <c r="T120" s="13"/>
      <c r="U120" s="20"/>
      <c r="V120" s="13">
        <f t="shared" si="24"/>
        <v>4.7234828874446658E-4</v>
      </c>
      <c r="W120" s="19"/>
    </row>
    <row r="121" spans="1:23" x14ac:dyDescent="0.2">
      <c r="A121" s="1">
        <v>45061</v>
      </c>
      <c r="B121" s="4">
        <v>63.400002000000001</v>
      </c>
      <c r="C121" s="4">
        <v>66.050003000000004</v>
      </c>
      <c r="D121" s="4">
        <v>63.299999</v>
      </c>
      <c r="E121" s="4">
        <v>66.029999000000004</v>
      </c>
      <c r="F121" s="4">
        <v>66.029999000000004</v>
      </c>
      <c r="G121" s="2">
        <v>3559800</v>
      </c>
      <c r="H121" s="4">
        <f t="shared" si="16"/>
        <v>3.5598000000000001</v>
      </c>
      <c r="I121" s="10">
        <f t="shared" si="17"/>
        <v>2.3400000000000034</v>
      </c>
      <c r="J121" s="6" t="b">
        <f t="shared" si="13"/>
        <v>0</v>
      </c>
      <c r="K121" s="5">
        <f t="shared" si="18"/>
        <v>4.1482601215059943E-2</v>
      </c>
      <c r="L121" s="5">
        <f t="shared" si="19"/>
        <v>-3.028614548283992E-4</v>
      </c>
      <c r="M121" s="4">
        <f t="shared" si="20"/>
        <v>63.955003822392008</v>
      </c>
      <c r="N121" s="4">
        <f t="shared" si="21"/>
        <v>64.662347380216417</v>
      </c>
      <c r="O121" s="5">
        <f t="shared" si="22"/>
        <v>-1.1060019006311945E-2</v>
      </c>
      <c r="P121" s="43">
        <f t="shared" si="14"/>
        <v>-1.0241650898982161E-2</v>
      </c>
      <c r="Q121" s="14"/>
      <c r="R121" s="13">
        <f t="shared" si="15"/>
        <v>3.2757392735460862E-2</v>
      </c>
      <c r="S121" s="20" t="b">
        <f t="shared" si="23"/>
        <v>0</v>
      </c>
      <c r="T121" s="13"/>
      <c r="U121" s="20"/>
      <c r="V121" s="13">
        <f t="shared" si="24"/>
        <v>6.5313031831459598E-3</v>
      </c>
      <c r="W121" s="19"/>
    </row>
    <row r="122" spans="1:23" x14ac:dyDescent="0.2">
      <c r="A122" s="1">
        <v>45062</v>
      </c>
      <c r="B122" s="4">
        <v>65.860000999999997</v>
      </c>
      <c r="C122" s="4">
        <v>66.589995999999999</v>
      </c>
      <c r="D122" s="4">
        <v>65.519997000000004</v>
      </c>
      <c r="E122" s="4">
        <v>65.989998</v>
      </c>
      <c r="F122" s="4">
        <v>65.989998</v>
      </c>
      <c r="G122" s="2">
        <v>2829500</v>
      </c>
      <c r="H122" s="4">
        <f t="shared" si="16"/>
        <v>2.8294999999999999</v>
      </c>
      <c r="I122" s="10">
        <f t="shared" si="17"/>
        <v>-4.0001000000003728E-2</v>
      </c>
      <c r="J122" s="6" t="b">
        <f t="shared" si="13"/>
        <v>1</v>
      </c>
      <c r="K122" s="5">
        <f t="shared" si="18"/>
        <v>1.9738384152165902E-3</v>
      </c>
      <c r="L122" s="5">
        <f t="shared" si="19"/>
        <v>-9.0103324229062788E-3</v>
      </c>
      <c r="M122" s="4">
        <f t="shared" si="20"/>
        <v>64.294169518660013</v>
      </c>
      <c r="N122" s="4">
        <f t="shared" si="21"/>
        <v>64.777795260197593</v>
      </c>
      <c r="O122" s="5">
        <f t="shared" si="22"/>
        <v>-7.5220777429470913E-3</v>
      </c>
      <c r="P122" s="43">
        <f t="shared" si="14"/>
        <v>1.9065919826279434E-2</v>
      </c>
      <c r="Q122" s="14"/>
      <c r="R122" s="13">
        <f t="shared" si="15"/>
        <v>3.5708159830475324E-2</v>
      </c>
      <c r="S122" s="20" t="b">
        <f t="shared" si="23"/>
        <v>1</v>
      </c>
      <c r="T122" s="13"/>
      <c r="U122" s="20"/>
      <c r="V122" s="13">
        <f t="shared" si="24"/>
        <v>5.303192494677882E-3</v>
      </c>
      <c r="W122" s="19"/>
    </row>
    <row r="123" spans="1:23" x14ac:dyDescent="0.2">
      <c r="A123" s="1">
        <v>45063</v>
      </c>
      <c r="B123" s="4">
        <v>66.089995999999999</v>
      </c>
      <c r="C123" s="4">
        <v>67.949996999999996</v>
      </c>
      <c r="D123" s="4">
        <v>64.910004000000001</v>
      </c>
      <c r="E123" s="4">
        <v>67.849997999999999</v>
      </c>
      <c r="F123" s="4">
        <v>67.849997999999999</v>
      </c>
      <c r="G123" s="2">
        <v>4060200</v>
      </c>
      <c r="H123" s="4">
        <f t="shared" si="16"/>
        <v>4.0602</v>
      </c>
      <c r="I123" s="10">
        <f t="shared" si="17"/>
        <v>1.8599999999999994</v>
      </c>
      <c r="J123" s="6" t="b">
        <f t="shared" si="13"/>
        <v>0</v>
      </c>
      <c r="K123" s="5">
        <f t="shared" si="18"/>
        <v>2.6630384423082732E-2</v>
      </c>
      <c r="L123" s="5">
        <f t="shared" si="19"/>
        <v>-1.4716556941127877E-3</v>
      </c>
      <c r="M123" s="4">
        <f t="shared" si="20"/>
        <v>64.886807598883337</v>
      </c>
      <c r="N123" s="4">
        <f t="shared" si="21"/>
        <v>65.044943324528234</v>
      </c>
      <c r="O123" s="5">
        <f t="shared" si="22"/>
        <v>-2.4371013384177982E-3</v>
      </c>
      <c r="P123" s="43">
        <f t="shared" si="14"/>
        <v>3.5749025071566434E-4</v>
      </c>
      <c r="Q123" s="14"/>
      <c r="R123" s="13">
        <f t="shared" si="15"/>
        <v>4.7208200163778365E-2</v>
      </c>
      <c r="S123" s="20" t="b">
        <f t="shared" si="23"/>
        <v>0</v>
      </c>
      <c r="T123" s="13"/>
      <c r="U123" s="20"/>
      <c r="V123" s="13">
        <f t="shared" si="24"/>
        <v>9.217602228322172E-3</v>
      </c>
      <c r="W123" s="19"/>
    </row>
    <row r="124" spans="1:23" x14ac:dyDescent="0.2">
      <c r="A124" s="1">
        <v>45064</v>
      </c>
      <c r="B124" s="4">
        <v>67.830001999999993</v>
      </c>
      <c r="C124" s="4">
        <v>69.669998000000007</v>
      </c>
      <c r="D124" s="4">
        <v>67.629997000000003</v>
      </c>
      <c r="E124" s="4">
        <v>69.529999000000004</v>
      </c>
      <c r="F124" s="4">
        <v>69.529999000000004</v>
      </c>
      <c r="G124" s="2">
        <v>3934600</v>
      </c>
      <c r="H124" s="4">
        <f t="shared" si="16"/>
        <v>3.9346000000000001</v>
      </c>
      <c r="I124" s="10">
        <f t="shared" si="17"/>
        <v>1.6800010000000043</v>
      </c>
      <c r="J124" s="6" t="b">
        <f t="shared" si="13"/>
        <v>0</v>
      </c>
      <c r="K124" s="5">
        <f t="shared" si="18"/>
        <v>2.5062611674403469E-2</v>
      </c>
      <c r="L124" s="5">
        <f t="shared" si="19"/>
        <v>-2.009458935250767E-3</v>
      </c>
      <c r="M124" s="4">
        <f t="shared" si="20"/>
        <v>65.660672832402781</v>
      </c>
      <c r="N124" s="4">
        <f t="shared" si="21"/>
        <v>65.434948165873607</v>
      </c>
      <c r="O124" s="5">
        <f t="shared" si="22"/>
        <v>3.4377452559057856E-3</v>
      </c>
      <c r="P124" s="43">
        <f t="shared" si="14"/>
        <v>2.9992445746388742E-2</v>
      </c>
      <c r="Q124" s="14"/>
      <c r="R124" s="13">
        <f t="shared" si="15"/>
        <v>6.1061286682683368E-2</v>
      </c>
      <c r="S124" s="20" t="b">
        <f t="shared" si="23"/>
        <v>0</v>
      </c>
      <c r="T124" s="13">
        <f t="shared" ref="T124:T130" si="25">(E124-E123)/E123</f>
        <v>2.4760516573633568E-2</v>
      </c>
      <c r="U124" s="20"/>
      <c r="V124" s="13">
        <f t="shared" si="24"/>
        <v>1.1926387846098353E-2</v>
      </c>
      <c r="W124" s="19"/>
    </row>
    <row r="125" spans="1:23" x14ac:dyDescent="0.2">
      <c r="A125" s="1">
        <v>45065</v>
      </c>
      <c r="B125" s="4">
        <v>69.169998000000007</v>
      </c>
      <c r="C125" s="4">
        <v>70.119003000000006</v>
      </c>
      <c r="D125" s="4">
        <v>68.769997000000004</v>
      </c>
      <c r="E125" s="4">
        <v>69.370002999999997</v>
      </c>
      <c r="F125" s="4">
        <v>69.370002999999997</v>
      </c>
      <c r="G125" s="2">
        <v>3778300</v>
      </c>
      <c r="H125" s="4">
        <f t="shared" si="16"/>
        <v>3.7783000000000002</v>
      </c>
      <c r="I125" s="10">
        <f t="shared" si="17"/>
        <v>-0.15999600000000669</v>
      </c>
      <c r="J125" s="6" t="b">
        <f t="shared" si="13"/>
        <v>1</v>
      </c>
      <c r="K125" s="5">
        <f t="shared" si="18"/>
        <v>2.8914992884630443E-3</v>
      </c>
      <c r="L125" s="5">
        <f t="shared" si="19"/>
        <v>-1.0681840413504017E-2</v>
      </c>
      <c r="M125" s="4">
        <f t="shared" si="20"/>
        <v>66.278894527002322</v>
      </c>
      <c r="N125" s="4">
        <f t="shared" si="21"/>
        <v>65.777126847101982</v>
      </c>
      <c r="O125" s="5">
        <f t="shared" si="22"/>
        <v>7.5705499236399789E-3</v>
      </c>
      <c r="P125" s="43">
        <f t="shared" si="14"/>
        <v>3.7585154230096507E-2</v>
      </c>
      <c r="Q125" s="14"/>
      <c r="R125" s="13">
        <f t="shared" si="15"/>
        <v>5.7938631903904296E-2</v>
      </c>
      <c r="S125" s="20" t="b">
        <f t="shared" si="23"/>
        <v>1</v>
      </c>
      <c r="T125" s="13">
        <f t="shared" si="25"/>
        <v>-2.3011074687345626E-3</v>
      </c>
      <c r="U125" s="20"/>
      <c r="V125" s="13">
        <f t="shared" si="24"/>
        <v>9.4154029791552098E-3</v>
      </c>
      <c r="W125" s="19"/>
    </row>
    <row r="126" spans="1:23" x14ac:dyDescent="0.2">
      <c r="A126" s="1">
        <v>45068</v>
      </c>
      <c r="B126" s="4">
        <v>69.349997999999999</v>
      </c>
      <c r="C126" s="4">
        <v>71.989998</v>
      </c>
      <c r="D126" s="4">
        <v>68.849997999999999</v>
      </c>
      <c r="E126" s="4">
        <v>71.410004000000001</v>
      </c>
      <c r="F126" s="4">
        <v>71.410004000000001</v>
      </c>
      <c r="G126" s="2">
        <v>9631800</v>
      </c>
      <c r="H126" s="4">
        <f t="shared" si="16"/>
        <v>9.6318000000000001</v>
      </c>
      <c r="I126" s="10">
        <f t="shared" si="17"/>
        <v>2.0400010000000037</v>
      </c>
      <c r="J126" s="6" t="b">
        <f t="shared" si="13"/>
        <v>0</v>
      </c>
      <c r="K126" s="5">
        <f t="shared" si="18"/>
        <v>2.9704485355572775E-2</v>
      </c>
      <c r="L126" s="5">
        <f t="shared" si="19"/>
        <v>-8.0565914170465623E-3</v>
      </c>
      <c r="M126" s="4">
        <f t="shared" si="20"/>
        <v>67.134079439168602</v>
      </c>
      <c r="N126" s="4">
        <f t="shared" si="21"/>
        <v>66.266942251701806</v>
      </c>
      <c r="O126" s="5">
        <f t="shared" si="22"/>
        <v>1.2916497771486152E-2</v>
      </c>
      <c r="P126" s="43">
        <f t="shared" si="14"/>
        <v>2.5559575332916008E-2</v>
      </c>
      <c r="Q126" s="105" t="s">
        <v>181</v>
      </c>
      <c r="R126" s="13">
        <f t="shared" si="15"/>
        <v>7.2331647374884067E-2</v>
      </c>
      <c r="S126" s="20" t="b">
        <f t="shared" si="23"/>
        <v>0</v>
      </c>
      <c r="T126" s="13">
        <f t="shared" si="25"/>
        <v>2.9407538010341499E-2</v>
      </c>
      <c r="U126" s="20"/>
      <c r="V126" s="13">
        <f t="shared" si="24"/>
        <v>1.2902824017649745E-2</v>
      </c>
      <c r="W126" s="19" t="s">
        <v>186</v>
      </c>
    </row>
    <row r="127" spans="1:23" x14ac:dyDescent="0.2">
      <c r="A127" s="1">
        <v>45069</v>
      </c>
      <c r="B127" s="4">
        <v>69</v>
      </c>
      <c r="C127" s="4">
        <v>69.099997999999999</v>
      </c>
      <c r="D127" s="4">
        <v>65.180000000000007</v>
      </c>
      <c r="E127" s="4">
        <v>65.650002000000001</v>
      </c>
      <c r="F127" s="4">
        <v>65.650002000000001</v>
      </c>
      <c r="G127" s="2">
        <v>16952700</v>
      </c>
      <c r="H127" s="4">
        <f t="shared" si="16"/>
        <v>16.9527</v>
      </c>
      <c r="I127" s="10">
        <f t="shared" si="17"/>
        <v>-5.7600020000000001</v>
      </c>
      <c r="J127" s="6" t="b">
        <f t="shared" si="13"/>
        <v>1</v>
      </c>
      <c r="K127" s="5">
        <f t="shared" si="18"/>
        <v>-4.8550695652173903E-2</v>
      </c>
      <c r="L127" s="5">
        <f t="shared" si="19"/>
        <v>-4.9927584657817194E-2</v>
      </c>
      <c r="M127" s="4">
        <f t="shared" si="20"/>
        <v>66.886733199307173</v>
      </c>
      <c r="N127" s="4">
        <f t="shared" si="21"/>
        <v>66.213295273292957</v>
      </c>
      <c r="O127" s="5">
        <f t="shared" si="22"/>
        <v>1.0068333342092298E-2</v>
      </c>
      <c r="P127" s="43">
        <f t="shared" si="14"/>
        <v>-2.5516767192404081E-2</v>
      </c>
      <c r="Q127" s="107"/>
      <c r="R127" s="13">
        <f t="shared" si="15"/>
        <v>3.3089742835814742E-2</v>
      </c>
      <c r="S127" s="20" t="b">
        <f t="shared" si="23"/>
        <v>1</v>
      </c>
      <c r="T127" s="13">
        <f t="shared" si="25"/>
        <v>-8.0660995341773123E-2</v>
      </c>
      <c r="U127" s="20"/>
      <c r="V127" s="13">
        <f t="shared" si="24"/>
        <v>-3.6843618312447954E-3</v>
      </c>
      <c r="W127" s="19"/>
    </row>
    <row r="128" spans="1:23" x14ac:dyDescent="0.2">
      <c r="A128" s="1">
        <v>45070</v>
      </c>
      <c r="B128" s="4">
        <v>64.900002000000001</v>
      </c>
      <c r="C128" s="4">
        <v>66.449996999999996</v>
      </c>
      <c r="D128" s="4">
        <v>62.349997999999999</v>
      </c>
      <c r="E128" s="4">
        <v>62.630001</v>
      </c>
      <c r="F128" s="4">
        <v>62.630001</v>
      </c>
      <c r="G128" s="2">
        <v>7582600</v>
      </c>
      <c r="H128" s="4">
        <f t="shared" si="16"/>
        <v>7.5826000000000002</v>
      </c>
      <c r="I128" s="10">
        <f t="shared" si="17"/>
        <v>-3.0200010000000006</v>
      </c>
      <c r="J128" s="6" t="b">
        <f t="shared" si="13"/>
        <v>1</v>
      </c>
      <c r="K128" s="5">
        <f t="shared" si="18"/>
        <v>-3.4976901849710272E-2</v>
      </c>
      <c r="L128" s="5">
        <f t="shared" si="19"/>
        <v>-5.7486774604369004E-2</v>
      </c>
      <c r="M128" s="4">
        <f t="shared" si="20"/>
        <v>66.177277832755976</v>
      </c>
      <c r="N128" s="4">
        <f t="shared" si="21"/>
        <v>65.901704466919654</v>
      </c>
      <c r="O128" s="5">
        <f t="shared" si="22"/>
        <v>4.1641689543766821E-3</v>
      </c>
      <c r="P128" s="43">
        <f t="shared" si="14"/>
        <v>-5.7833745329149457E-2</v>
      </c>
      <c r="Q128" s="14"/>
      <c r="R128" s="13">
        <f t="shared" si="15"/>
        <v>4.1210393684255053E-3</v>
      </c>
      <c r="S128" s="20" t="b">
        <f t="shared" si="23"/>
        <v>1</v>
      </c>
      <c r="T128" s="13">
        <f t="shared" si="25"/>
        <v>-4.6001537060120737E-2</v>
      </c>
      <c r="U128" s="20"/>
      <c r="V128" s="13">
        <f t="shared" si="24"/>
        <v>-1.0606817415303896E-2</v>
      </c>
      <c r="W128" s="19"/>
    </row>
    <row r="129" spans="1:23" x14ac:dyDescent="0.2">
      <c r="A129" s="1">
        <v>45071</v>
      </c>
      <c r="B129" s="4">
        <v>62.450001</v>
      </c>
      <c r="C129" s="4">
        <v>65.550003000000004</v>
      </c>
      <c r="D129" s="4">
        <v>61.560001</v>
      </c>
      <c r="E129" s="4">
        <v>65.120002999999997</v>
      </c>
      <c r="F129" s="4">
        <v>65.120002999999997</v>
      </c>
      <c r="G129" s="2">
        <v>6533200</v>
      </c>
      <c r="H129" s="4">
        <f t="shared" si="16"/>
        <v>6.5331999999999999</v>
      </c>
      <c r="I129" s="10">
        <f t="shared" si="17"/>
        <v>2.4900019999999969</v>
      </c>
      <c r="J129" s="6" t="b">
        <f t="shared" si="13"/>
        <v>0</v>
      </c>
      <c r="K129" s="5">
        <f t="shared" si="18"/>
        <v>4.2754234703695146E-2</v>
      </c>
      <c r="L129" s="5">
        <f t="shared" si="19"/>
        <v>-6.5598776555358326E-3</v>
      </c>
      <c r="M129" s="4">
        <f t="shared" si="20"/>
        <v>66.00106536062998</v>
      </c>
      <c r="N129" s="4">
        <f t="shared" si="21"/>
        <v>65.833730426317942</v>
      </c>
      <c r="O129" s="5">
        <f t="shared" si="22"/>
        <v>2.5353368676356864E-3</v>
      </c>
      <c r="P129" s="43">
        <f t="shared" si="14"/>
        <v>-6.7287767801383111E-2</v>
      </c>
      <c r="Q129" s="14"/>
      <c r="R129" s="13">
        <f t="shared" si="15"/>
        <v>-6.8341678754027697E-3</v>
      </c>
      <c r="S129" s="20" t="b">
        <f t="shared" si="23"/>
        <v>0</v>
      </c>
      <c r="T129" s="13">
        <f t="shared" si="25"/>
        <v>3.9757336104784623E-2</v>
      </c>
      <c r="U129" s="20"/>
      <c r="V129" s="13">
        <f t="shared" si="24"/>
        <v>-2.662733764470078E-3</v>
      </c>
      <c r="W129" s="19"/>
    </row>
    <row r="130" spans="1:23" x14ac:dyDescent="0.2">
      <c r="A130" s="1">
        <v>45072</v>
      </c>
      <c r="B130" s="4">
        <v>65.430000000000007</v>
      </c>
      <c r="C130" s="4">
        <v>68.480002999999996</v>
      </c>
      <c r="D130" s="4">
        <v>65.150002000000001</v>
      </c>
      <c r="E130" s="4">
        <v>66.269997000000004</v>
      </c>
      <c r="F130" s="4">
        <v>66.269997000000004</v>
      </c>
      <c r="G130" s="2">
        <v>5949600</v>
      </c>
      <c r="H130" s="4">
        <f t="shared" si="16"/>
        <v>5.9496000000000002</v>
      </c>
      <c r="I130" s="10">
        <f t="shared" si="17"/>
        <v>1.1499940000000066</v>
      </c>
      <c r="J130" s="6" t="b">
        <f t="shared" ref="J130:J193" si="26">(E130-D130)&lt;(C130-E130)</f>
        <v>1</v>
      </c>
      <c r="K130" s="5">
        <f t="shared" si="18"/>
        <v>1.2838101788170513E-2</v>
      </c>
      <c r="L130" s="5">
        <f t="shared" si="19"/>
        <v>-3.2272282464707147E-2</v>
      </c>
      <c r="M130" s="4">
        <f t="shared" si="20"/>
        <v>66.045887300524981</v>
      </c>
      <c r="N130" s="4">
        <f t="shared" si="21"/>
        <v>65.871666650116381</v>
      </c>
      <c r="O130" s="5">
        <f t="shared" si="22"/>
        <v>2.6378728113054676E-3</v>
      </c>
      <c r="P130" s="43">
        <f t="shared" ref="P130:P193" si="27">(D130-M130)/M130</f>
        <v>-1.3564588760061363E-2</v>
      </c>
      <c r="Q130" s="14"/>
      <c r="R130" s="13">
        <f t="shared" ref="R130:R193" si="28">(C130-M130)/M130</f>
        <v>3.6854917073022152E-2</v>
      </c>
      <c r="S130" s="20" t="b">
        <f t="shared" si="23"/>
        <v>0</v>
      </c>
      <c r="T130" s="13">
        <f t="shared" si="25"/>
        <v>1.7659612208556053E-2</v>
      </c>
      <c r="U130" s="20">
        <f>(E130-E124)/E124</f>
        <v>-4.6886265595948017E-2</v>
      </c>
      <c r="V130" s="13">
        <f t="shared" si="24"/>
        <v>6.7910933937345437E-4</v>
      </c>
      <c r="W130" s="19"/>
    </row>
    <row r="131" spans="1:23" x14ac:dyDescent="0.2">
      <c r="A131" s="1">
        <v>45076</v>
      </c>
      <c r="B131" s="4">
        <v>67</v>
      </c>
      <c r="C131" s="4">
        <v>67.259003000000007</v>
      </c>
      <c r="D131" s="4">
        <v>63.93</v>
      </c>
      <c r="E131" s="4">
        <v>65.680000000000007</v>
      </c>
      <c r="F131" s="4">
        <v>65.680000000000007</v>
      </c>
      <c r="G131" s="2">
        <v>4622300</v>
      </c>
      <c r="H131" s="4">
        <f t="shared" ref="H131:H194" si="29">(G131/1000000)</f>
        <v>4.6223000000000001</v>
      </c>
      <c r="I131" s="10">
        <f t="shared" ref="I131:I194" si="30">(E131-E130)</f>
        <v>-0.58999699999999677</v>
      </c>
      <c r="J131" s="6" t="b">
        <f t="shared" si="26"/>
        <v>0</v>
      </c>
      <c r="K131" s="5">
        <f t="shared" ref="K131:K194" si="31">(E131-B131)/B131</f>
        <v>-1.970149253731333E-2</v>
      </c>
      <c r="L131" s="5">
        <f t="shared" ref="L131:L194" si="32">(E131-C131)/C131</f>
        <v>-2.3476455635240385E-2</v>
      </c>
      <c r="M131" s="4">
        <f t="shared" ref="M131:M194" si="33">(E131-M130)*(2/($Y$1+1))+M130</f>
        <v>65.984906083770824</v>
      </c>
      <c r="N131" s="4">
        <f t="shared" ref="N131:N194" si="34">(E131-N130)*(2/($Y$2+1))+N130</f>
        <v>65.854999984888877</v>
      </c>
      <c r="O131" s="5">
        <f t="shared" ref="O131:O194" si="35">(M131-N131)/M131</f>
        <v>1.968724464304376E-3</v>
      </c>
      <c r="P131" s="43">
        <f t="shared" si="27"/>
        <v>-3.1142062719041044E-2</v>
      </c>
      <c r="Q131" s="14"/>
      <c r="R131" s="13">
        <f t="shared" si="28"/>
        <v>1.9308914596493622E-2</v>
      </c>
      <c r="S131" s="20" t="b">
        <f t="shared" ref="S131:S194" si="36">(E131&lt;E130)</f>
        <v>1</v>
      </c>
      <c r="T131" s="13"/>
      <c r="U131" s="20"/>
      <c r="V131" s="13">
        <f t="shared" si="24"/>
        <v>-9.2331588304171307E-4</v>
      </c>
      <c r="W131" s="19"/>
    </row>
    <row r="132" spans="1:23" x14ac:dyDescent="0.2">
      <c r="A132" s="1">
        <v>45077</v>
      </c>
      <c r="B132" s="4">
        <v>65.360000999999997</v>
      </c>
      <c r="C132" s="4">
        <v>67.349997999999999</v>
      </c>
      <c r="D132" s="4">
        <v>65.059997999999993</v>
      </c>
      <c r="E132" s="4">
        <v>67.129997000000003</v>
      </c>
      <c r="F132" s="4">
        <v>67.129997000000003</v>
      </c>
      <c r="G132" s="2">
        <v>5525800</v>
      </c>
      <c r="H132" s="4">
        <f t="shared" si="29"/>
        <v>5.5258000000000003</v>
      </c>
      <c r="I132" s="10">
        <f t="shared" si="30"/>
        <v>1.4499969999999962</v>
      </c>
      <c r="J132" s="6" t="b">
        <f t="shared" si="26"/>
        <v>0</v>
      </c>
      <c r="K132" s="5">
        <f t="shared" si="31"/>
        <v>2.7080721739891133E-2</v>
      </c>
      <c r="L132" s="5">
        <f t="shared" si="32"/>
        <v>-3.2665331333788065E-3</v>
      </c>
      <c r="M132" s="4">
        <f t="shared" si="33"/>
        <v>66.175754569809015</v>
      </c>
      <c r="N132" s="4">
        <f t="shared" si="34"/>
        <v>65.965869290550714</v>
      </c>
      <c r="O132" s="5">
        <f t="shared" si="35"/>
        <v>3.1716340920131562E-3</v>
      </c>
      <c r="P132" s="43">
        <f t="shared" si="27"/>
        <v>-1.6860503927189938E-2</v>
      </c>
      <c r="Q132" s="14"/>
      <c r="R132" s="13">
        <f t="shared" si="28"/>
        <v>1.7744314935650197E-2</v>
      </c>
      <c r="S132" s="20" t="b">
        <f t="shared" si="36"/>
        <v>0</v>
      </c>
      <c r="T132" s="13"/>
      <c r="U132" s="20"/>
      <c r="V132" s="13">
        <f t="shared" ref="V132:V195" si="37">(M132-M131)/M131</f>
        <v>2.892305185611707E-3</v>
      </c>
      <c r="W132" s="19"/>
    </row>
    <row r="133" spans="1:23" x14ac:dyDescent="0.2">
      <c r="A133" s="1">
        <v>45078</v>
      </c>
      <c r="B133" s="4">
        <v>66.169998000000007</v>
      </c>
      <c r="C133" s="4">
        <v>68.730002999999996</v>
      </c>
      <c r="D133" s="4">
        <v>66.069999999999993</v>
      </c>
      <c r="E133" s="4">
        <v>67.830001999999993</v>
      </c>
      <c r="F133" s="4">
        <v>67.830001999999993</v>
      </c>
      <c r="G133" s="2">
        <v>3369000</v>
      </c>
      <c r="H133" s="4">
        <f t="shared" si="29"/>
        <v>3.3690000000000002</v>
      </c>
      <c r="I133" s="10">
        <f t="shared" si="30"/>
        <v>0.70000499999999022</v>
      </c>
      <c r="J133" s="6" t="b">
        <f t="shared" si="26"/>
        <v>0</v>
      </c>
      <c r="K133" s="5">
        <f t="shared" si="31"/>
        <v>2.5086958594134859E-2</v>
      </c>
      <c r="L133" s="5">
        <f t="shared" si="32"/>
        <v>-1.309473244166748E-2</v>
      </c>
      <c r="M133" s="4">
        <f t="shared" si="33"/>
        <v>66.451462474840838</v>
      </c>
      <c r="N133" s="4">
        <f t="shared" si="34"/>
        <v>66.127967787024559</v>
      </c>
      <c r="O133" s="5">
        <f t="shared" si="35"/>
        <v>4.8681349630003545E-3</v>
      </c>
      <c r="P133" s="43">
        <f t="shared" si="27"/>
        <v>-5.7404677133369364E-3</v>
      </c>
      <c r="Q133" s="14"/>
      <c r="R133" s="13">
        <f t="shared" si="28"/>
        <v>3.4288794261252503E-2</v>
      </c>
      <c r="S133" s="20" t="b">
        <f t="shared" si="36"/>
        <v>0</v>
      </c>
      <c r="T133" s="13"/>
      <c r="U133" s="20"/>
      <c r="V133" s="13">
        <f t="shared" si="37"/>
        <v>4.1662978657988304E-3</v>
      </c>
      <c r="W133" s="19"/>
    </row>
    <row r="134" spans="1:23" x14ac:dyDescent="0.2">
      <c r="A134" s="1">
        <v>45079</v>
      </c>
      <c r="B134" s="4">
        <v>68.760002</v>
      </c>
      <c r="C134" s="4">
        <v>69.089995999999999</v>
      </c>
      <c r="D134" s="4">
        <v>67.029999000000004</v>
      </c>
      <c r="E134" s="4">
        <v>67.089995999999999</v>
      </c>
      <c r="F134" s="4">
        <v>67.089995999999999</v>
      </c>
      <c r="G134" s="2">
        <v>3735000</v>
      </c>
      <c r="H134" s="4">
        <f t="shared" si="29"/>
        <v>3.7349999999999999</v>
      </c>
      <c r="I134" s="10">
        <f t="shared" si="30"/>
        <v>-0.74000599999999395</v>
      </c>
      <c r="J134" s="6" t="b">
        <f t="shared" si="26"/>
        <v>1</v>
      </c>
      <c r="K134" s="5">
        <f t="shared" si="31"/>
        <v>-2.4287462935210512E-2</v>
      </c>
      <c r="L134" s="5">
        <f t="shared" si="32"/>
        <v>-2.8947750988435432E-2</v>
      </c>
      <c r="M134" s="4">
        <f t="shared" si="33"/>
        <v>66.557884729034029</v>
      </c>
      <c r="N134" s="4">
        <f t="shared" si="34"/>
        <v>66.211622414239812</v>
      </c>
      <c r="O134" s="5">
        <f t="shared" si="35"/>
        <v>5.2024236678178178E-3</v>
      </c>
      <c r="P134" s="43">
        <f t="shared" si="27"/>
        <v>7.0932883893172725E-3</v>
      </c>
      <c r="Q134" s="14"/>
      <c r="R134" s="13">
        <f t="shared" si="28"/>
        <v>3.8043746150805885E-2</v>
      </c>
      <c r="S134" s="20" t="b">
        <f t="shared" si="36"/>
        <v>1</v>
      </c>
      <c r="T134" s="13"/>
      <c r="U134" s="20"/>
      <c r="V134" s="13">
        <f t="shared" si="37"/>
        <v>1.6015035671108617E-3</v>
      </c>
      <c r="W134" s="19"/>
    </row>
    <row r="135" spans="1:23" x14ac:dyDescent="0.2">
      <c r="A135" s="1">
        <v>45082</v>
      </c>
      <c r="B135" s="4">
        <v>66.75</v>
      </c>
      <c r="C135" s="4">
        <v>69.680000000000007</v>
      </c>
      <c r="D135" s="4">
        <v>65.004997000000003</v>
      </c>
      <c r="E135" s="4">
        <v>69.019997000000004</v>
      </c>
      <c r="F135" s="4">
        <v>69.019997000000004</v>
      </c>
      <c r="G135" s="2">
        <v>8417400</v>
      </c>
      <c r="H135" s="4">
        <f t="shared" si="29"/>
        <v>8.4174000000000007</v>
      </c>
      <c r="I135" s="10">
        <f t="shared" si="30"/>
        <v>1.9300010000000043</v>
      </c>
      <c r="J135" s="6" t="b">
        <f t="shared" si="26"/>
        <v>0</v>
      </c>
      <c r="K135" s="5">
        <f t="shared" si="31"/>
        <v>3.4007445692883949E-2</v>
      </c>
      <c r="L135" s="5">
        <f t="shared" si="32"/>
        <v>-9.4719144661309287E-3</v>
      </c>
      <c r="M135" s="4">
        <f t="shared" si="33"/>
        <v>66.96823677419502</v>
      </c>
      <c r="N135" s="4">
        <f t="shared" si="34"/>
        <v>66.455828899958092</v>
      </c>
      <c r="O135" s="5">
        <f t="shared" si="35"/>
        <v>7.6515061306552832E-3</v>
      </c>
      <c r="P135" s="43">
        <f t="shared" si="27"/>
        <v>-2.9315984245108801E-2</v>
      </c>
      <c r="Q135" s="14"/>
      <c r="R135" s="13">
        <f t="shared" si="28"/>
        <v>4.0493274967781663E-2</v>
      </c>
      <c r="S135" s="20" t="b">
        <f t="shared" si="36"/>
        <v>0</v>
      </c>
      <c r="T135" s="13"/>
      <c r="U135" s="20"/>
      <c r="V135" s="13">
        <f t="shared" si="37"/>
        <v>6.1653408432612994E-3</v>
      </c>
      <c r="W135" s="19"/>
    </row>
    <row r="136" spans="1:23" x14ac:dyDescent="0.2">
      <c r="A136" s="1">
        <v>45083</v>
      </c>
      <c r="B136" s="4">
        <v>68.440002000000007</v>
      </c>
      <c r="C136" s="4">
        <v>69.699996999999996</v>
      </c>
      <c r="D136" s="4">
        <v>68.040001000000004</v>
      </c>
      <c r="E136" s="4">
        <v>69.5</v>
      </c>
      <c r="F136" s="4">
        <v>69.5</v>
      </c>
      <c r="G136" s="2">
        <v>3752500</v>
      </c>
      <c r="H136" s="4">
        <f t="shared" si="29"/>
        <v>3.7524999999999999</v>
      </c>
      <c r="I136" s="10">
        <f t="shared" si="30"/>
        <v>0.4800029999999964</v>
      </c>
      <c r="J136" s="6" t="b">
        <f t="shared" si="26"/>
        <v>0</v>
      </c>
      <c r="K136" s="5">
        <f t="shared" si="31"/>
        <v>1.5487989027235752E-2</v>
      </c>
      <c r="L136" s="5">
        <f t="shared" si="32"/>
        <v>-2.8693975410070136E-3</v>
      </c>
      <c r="M136" s="4">
        <f t="shared" si="33"/>
        <v>67.390197311829183</v>
      </c>
      <c r="N136" s="4">
        <f t="shared" si="34"/>
        <v>66.720539430396514</v>
      </c>
      <c r="O136" s="5">
        <f t="shared" si="35"/>
        <v>9.9370221210959876E-3</v>
      </c>
      <c r="P136" s="43">
        <f t="shared" si="27"/>
        <v>9.6424066717602334E-3</v>
      </c>
      <c r="Q136" s="14"/>
      <c r="R136" s="13">
        <f t="shared" si="28"/>
        <v>3.4275010020862001E-2</v>
      </c>
      <c r="S136" s="20" t="b">
        <f t="shared" si="36"/>
        <v>0</v>
      </c>
      <c r="T136" s="13"/>
      <c r="U136" s="20"/>
      <c r="V136" s="13">
        <f t="shared" si="37"/>
        <v>6.3009055928550002E-3</v>
      </c>
      <c r="W136" s="19"/>
    </row>
    <row r="137" spans="1:23" x14ac:dyDescent="0.2">
      <c r="A137" s="1">
        <v>45084</v>
      </c>
      <c r="B137" s="4">
        <v>69.980002999999996</v>
      </c>
      <c r="C137" s="4">
        <v>70.830001999999993</v>
      </c>
      <c r="D137" s="4">
        <v>66.065002000000007</v>
      </c>
      <c r="E137" s="4">
        <v>66.5</v>
      </c>
      <c r="F137" s="4">
        <v>66.5</v>
      </c>
      <c r="G137" s="2">
        <v>5368900</v>
      </c>
      <c r="H137" s="4">
        <f t="shared" si="29"/>
        <v>5.3689</v>
      </c>
      <c r="I137" s="10">
        <f t="shared" si="30"/>
        <v>-3</v>
      </c>
      <c r="J137" s="6" t="b">
        <f t="shared" si="26"/>
        <v>1</v>
      </c>
      <c r="K137" s="5">
        <f t="shared" si="31"/>
        <v>-4.9728534592946454E-2</v>
      </c>
      <c r="L137" s="5">
        <f t="shared" si="32"/>
        <v>-6.1132315088738717E-2</v>
      </c>
      <c r="M137" s="4">
        <f t="shared" si="33"/>
        <v>67.241831093190982</v>
      </c>
      <c r="N137" s="4">
        <f t="shared" si="34"/>
        <v>66.701362088622901</v>
      </c>
      <c r="O137" s="5">
        <f t="shared" si="35"/>
        <v>8.0376901666916328E-3</v>
      </c>
      <c r="P137" s="43">
        <f t="shared" si="27"/>
        <v>-1.750144328401762E-2</v>
      </c>
      <c r="Q137" s="14"/>
      <c r="R137" s="13">
        <f t="shared" si="28"/>
        <v>5.3362183160005523E-2</v>
      </c>
      <c r="S137" s="20" t="b">
        <f t="shared" si="36"/>
        <v>1</v>
      </c>
      <c r="T137" s="13"/>
      <c r="U137" s="20"/>
      <c r="V137" s="13">
        <f t="shared" si="37"/>
        <v>-2.2015994099509615E-3</v>
      </c>
      <c r="W137" s="19"/>
    </row>
    <row r="138" spans="1:23" x14ac:dyDescent="0.2">
      <c r="A138" s="1">
        <v>45085</v>
      </c>
      <c r="B138" s="4">
        <v>66.5</v>
      </c>
      <c r="C138" s="4">
        <v>67.169998000000007</v>
      </c>
      <c r="D138" s="4">
        <v>65.920997999999997</v>
      </c>
      <c r="E138" s="4">
        <v>66.739998</v>
      </c>
      <c r="F138" s="4">
        <v>66.739998</v>
      </c>
      <c r="G138" s="2">
        <v>2889300</v>
      </c>
      <c r="H138" s="4">
        <f t="shared" si="29"/>
        <v>2.8893</v>
      </c>
      <c r="I138" s="10">
        <f t="shared" si="30"/>
        <v>0.23999799999999993</v>
      </c>
      <c r="J138" s="6" t="b">
        <f t="shared" si="26"/>
        <v>0</v>
      </c>
      <c r="K138" s="5">
        <f t="shared" si="31"/>
        <v>3.6089924812030064E-3</v>
      </c>
      <c r="L138" s="5">
        <f t="shared" si="32"/>
        <v>-6.401667601657615E-3</v>
      </c>
      <c r="M138" s="4">
        <f t="shared" si="33"/>
        <v>67.158192244325818</v>
      </c>
      <c r="N138" s="4">
        <f t="shared" si="34"/>
        <v>66.70472173309048</v>
      </c>
      <c r="O138" s="5">
        <f t="shared" si="35"/>
        <v>6.7522739383094627E-3</v>
      </c>
      <c r="P138" s="43">
        <f t="shared" si="27"/>
        <v>-1.8422089740367468E-2</v>
      </c>
      <c r="Q138" s="14"/>
      <c r="R138" s="13">
        <f t="shared" si="28"/>
        <v>1.757902540205184E-4</v>
      </c>
      <c r="S138" s="20" t="b">
        <f t="shared" si="36"/>
        <v>0</v>
      </c>
      <c r="T138" s="13"/>
      <c r="U138" s="20"/>
      <c r="V138" s="13">
        <f t="shared" si="37"/>
        <v>-1.243851446419534E-3</v>
      </c>
      <c r="W138" s="19"/>
    </row>
    <row r="139" spans="1:23" x14ac:dyDescent="0.2">
      <c r="A139" s="1">
        <v>45086</v>
      </c>
      <c r="B139" s="4">
        <v>68.050003000000004</v>
      </c>
      <c r="C139" s="4">
        <v>68.839995999999999</v>
      </c>
      <c r="D139" s="4">
        <v>66.599997999999999</v>
      </c>
      <c r="E139" s="4">
        <v>67.139999000000003</v>
      </c>
      <c r="F139" s="4">
        <v>67.139999000000003</v>
      </c>
      <c r="G139" s="2">
        <v>4058900</v>
      </c>
      <c r="H139" s="4">
        <f t="shared" si="29"/>
        <v>4.0589000000000004</v>
      </c>
      <c r="I139" s="10">
        <f t="shared" si="30"/>
        <v>0.40000100000000316</v>
      </c>
      <c r="J139" s="6" t="b">
        <f t="shared" si="26"/>
        <v>1</v>
      </c>
      <c r="K139" s="5">
        <f t="shared" si="31"/>
        <v>-1.3372578396506473E-2</v>
      </c>
      <c r="L139" s="5">
        <f t="shared" si="32"/>
        <v>-2.4694902655136648E-2</v>
      </c>
      <c r="M139" s="4">
        <f t="shared" si="33"/>
        <v>67.155160036938184</v>
      </c>
      <c r="N139" s="4">
        <f t="shared" si="34"/>
        <v>66.742571930213046</v>
      </c>
      <c r="O139" s="5">
        <f t="shared" si="35"/>
        <v>6.1438034917673861E-3</v>
      </c>
      <c r="P139" s="43">
        <f t="shared" si="27"/>
        <v>-8.2668559889191306E-3</v>
      </c>
      <c r="Q139" s="14"/>
      <c r="R139" s="13">
        <f t="shared" si="28"/>
        <v>2.5088704458973571E-2</v>
      </c>
      <c r="S139" s="20" t="b">
        <f t="shared" si="36"/>
        <v>0</v>
      </c>
      <c r="T139" s="13"/>
      <c r="U139" s="20"/>
      <c r="V139" s="13">
        <f t="shared" si="37"/>
        <v>-4.5150223469417836E-5</v>
      </c>
      <c r="W139" s="19"/>
    </row>
    <row r="140" spans="1:23" x14ac:dyDescent="0.2">
      <c r="A140" s="1">
        <v>45089</v>
      </c>
      <c r="B140" s="4">
        <v>67.139999000000003</v>
      </c>
      <c r="C140" s="4">
        <v>70.349997999999999</v>
      </c>
      <c r="D140" s="4">
        <v>66.660004000000001</v>
      </c>
      <c r="E140" s="4">
        <v>69.180000000000007</v>
      </c>
      <c r="F140" s="4">
        <v>69.180000000000007</v>
      </c>
      <c r="G140" s="2">
        <v>5276200</v>
      </c>
      <c r="H140" s="4">
        <f t="shared" si="29"/>
        <v>5.2762000000000002</v>
      </c>
      <c r="I140" s="10">
        <f t="shared" si="30"/>
        <v>2.0400010000000037</v>
      </c>
      <c r="J140" s="6" t="b">
        <f t="shared" si="26"/>
        <v>0</v>
      </c>
      <c r="K140" s="5">
        <f t="shared" si="31"/>
        <v>3.0384287017937005E-2</v>
      </c>
      <c r="L140" s="5">
        <f t="shared" si="32"/>
        <v>-1.6631102107493911E-2</v>
      </c>
      <c r="M140" s="4">
        <f t="shared" si="33"/>
        <v>67.49263336411515</v>
      </c>
      <c r="N140" s="4">
        <f t="shared" si="34"/>
        <v>66.954522197151036</v>
      </c>
      <c r="O140" s="5">
        <f t="shared" si="35"/>
        <v>7.9728874121871227E-3</v>
      </c>
      <c r="P140" s="43">
        <f t="shared" si="27"/>
        <v>-1.233659619744288E-2</v>
      </c>
      <c r="Q140" s="14"/>
      <c r="R140" s="13">
        <f t="shared" si="28"/>
        <v>4.2335948287418108E-2</v>
      </c>
      <c r="S140" s="20" t="b">
        <f t="shared" si="36"/>
        <v>0</v>
      </c>
      <c r="T140" s="13"/>
      <c r="U140" s="20"/>
      <c r="V140" s="13">
        <f t="shared" si="37"/>
        <v>5.0252776851598749E-3</v>
      </c>
      <c r="W140" s="19"/>
    </row>
    <row r="141" spans="1:23" x14ac:dyDescent="0.2">
      <c r="A141" s="1">
        <v>45090</v>
      </c>
      <c r="B141" s="4">
        <v>69.430000000000007</v>
      </c>
      <c r="C141" s="4">
        <v>69.889999000000003</v>
      </c>
      <c r="D141" s="4">
        <v>68.419998000000007</v>
      </c>
      <c r="E141" s="4">
        <v>68.819999999999993</v>
      </c>
      <c r="F141" s="4">
        <v>68.819999999999993</v>
      </c>
      <c r="G141" s="2">
        <v>4048000</v>
      </c>
      <c r="H141" s="4">
        <f t="shared" si="29"/>
        <v>4.048</v>
      </c>
      <c r="I141" s="10">
        <f t="shared" si="30"/>
        <v>-0.36000000000001364</v>
      </c>
      <c r="J141" s="6" t="b">
        <f t="shared" si="26"/>
        <v>1</v>
      </c>
      <c r="K141" s="5">
        <f t="shared" si="31"/>
        <v>-8.7858274521102342E-3</v>
      </c>
      <c r="L141" s="5">
        <f t="shared" si="32"/>
        <v>-1.5309758410498902E-2</v>
      </c>
      <c r="M141" s="4">
        <f t="shared" si="33"/>
        <v>67.713861136762631</v>
      </c>
      <c r="N141" s="4">
        <f t="shared" si="34"/>
        <v>67.116737658268335</v>
      </c>
      <c r="O141" s="5">
        <f t="shared" si="35"/>
        <v>8.8183345103933428E-3</v>
      </c>
      <c r="P141" s="43">
        <f t="shared" si="27"/>
        <v>1.0428246911089314E-2</v>
      </c>
      <c r="Q141" s="14"/>
      <c r="R141" s="13">
        <f t="shared" si="28"/>
        <v>3.2137258556888315E-2</v>
      </c>
      <c r="S141" s="20" t="b">
        <f t="shared" si="36"/>
        <v>1</v>
      </c>
      <c r="T141" s="13">
        <f>(E141-E140)/E140</f>
        <v>-5.2038161318302056E-3</v>
      </c>
      <c r="U141" s="20"/>
      <c r="V141" s="13">
        <f t="shared" si="37"/>
        <v>3.277806208182485E-3</v>
      </c>
      <c r="W141" s="19"/>
    </row>
    <row r="142" spans="1:23" x14ac:dyDescent="0.2">
      <c r="A142" s="1">
        <v>45091</v>
      </c>
      <c r="B142" s="4">
        <v>68.430000000000007</v>
      </c>
      <c r="C142" s="4">
        <v>69.080001999999993</v>
      </c>
      <c r="D142" s="4">
        <v>66.940002000000007</v>
      </c>
      <c r="E142" s="4">
        <v>68.400002000000001</v>
      </c>
      <c r="F142" s="4">
        <v>68.400002000000001</v>
      </c>
      <c r="G142" s="2">
        <v>3658800</v>
      </c>
      <c r="H142" s="4">
        <f t="shared" si="29"/>
        <v>3.6587999999999998</v>
      </c>
      <c r="I142" s="10">
        <f t="shared" si="30"/>
        <v>-0.41999799999999254</v>
      </c>
      <c r="J142" s="6" t="b">
        <f t="shared" si="26"/>
        <v>0</v>
      </c>
      <c r="K142" s="5">
        <f t="shared" si="31"/>
        <v>-4.3837498173324835E-4</v>
      </c>
      <c r="L142" s="5">
        <f t="shared" si="32"/>
        <v>-9.8436592401950525E-3</v>
      </c>
      <c r="M142" s="4">
        <f t="shared" si="33"/>
        <v>67.828217947302193</v>
      </c>
      <c r="N142" s="4">
        <f t="shared" si="34"/>
        <v>67.228325861897176</v>
      </c>
      <c r="O142" s="5">
        <f t="shared" si="35"/>
        <v>8.8442849238806673E-3</v>
      </c>
      <c r="P142" s="43">
        <f t="shared" si="27"/>
        <v>-1.3095080103567925E-2</v>
      </c>
      <c r="Q142" s="14"/>
      <c r="R142" s="13">
        <f t="shared" si="28"/>
        <v>1.8455210686359913E-2</v>
      </c>
      <c r="S142" s="20" t="b">
        <f t="shared" si="36"/>
        <v>1</v>
      </c>
      <c r="T142" s="13">
        <f>(E142-E141)/E141</f>
        <v>-6.1028480092995144E-3</v>
      </c>
      <c r="U142" s="20"/>
      <c r="V142" s="13">
        <f t="shared" si="37"/>
        <v>1.6888242469085251E-3</v>
      </c>
      <c r="W142" s="19"/>
    </row>
    <row r="143" spans="1:23" x14ac:dyDescent="0.2">
      <c r="A143" s="1">
        <v>45092</v>
      </c>
      <c r="B143" s="4">
        <v>67.739998</v>
      </c>
      <c r="C143" s="4">
        <v>70.349997999999999</v>
      </c>
      <c r="D143" s="4">
        <v>67.660004000000001</v>
      </c>
      <c r="E143" s="4">
        <v>69.940002000000007</v>
      </c>
      <c r="F143" s="4">
        <v>69.940002000000007</v>
      </c>
      <c r="G143" s="2">
        <v>3164200</v>
      </c>
      <c r="H143" s="4">
        <f t="shared" si="29"/>
        <v>3.1642000000000001</v>
      </c>
      <c r="I143" s="10">
        <f t="shared" si="30"/>
        <v>1.5400000000000063</v>
      </c>
      <c r="J143" s="6" t="b">
        <f t="shared" si="26"/>
        <v>0</v>
      </c>
      <c r="K143" s="5">
        <f t="shared" si="31"/>
        <v>3.2477178402042568E-2</v>
      </c>
      <c r="L143" s="5">
        <f t="shared" si="32"/>
        <v>-5.8279461500481133E-3</v>
      </c>
      <c r="M143" s="4">
        <f t="shared" si="33"/>
        <v>68.180181956085164</v>
      </c>
      <c r="N143" s="4">
        <f t="shared" si="34"/>
        <v>67.4641237869496</v>
      </c>
      <c r="O143" s="5">
        <f t="shared" si="35"/>
        <v>1.050243851793733E-2</v>
      </c>
      <c r="P143" s="43">
        <f t="shared" si="27"/>
        <v>-7.6294597808525925E-3</v>
      </c>
      <c r="Q143" s="14"/>
      <c r="R143" s="13">
        <f t="shared" si="28"/>
        <v>3.1824732373293065E-2</v>
      </c>
      <c r="S143" s="20" t="b">
        <f t="shared" si="36"/>
        <v>0</v>
      </c>
      <c r="T143" s="13">
        <f>(E143-E142)/E142</f>
        <v>2.2514619224718826E-2</v>
      </c>
      <c r="U143" s="20"/>
      <c r="V143" s="13">
        <f t="shared" si="37"/>
        <v>5.1890499180801556E-3</v>
      </c>
      <c r="W143" s="19"/>
    </row>
    <row r="144" spans="1:23" x14ac:dyDescent="0.2">
      <c r="A144" s="1">
        <v>45093</v>
      </c>
      <c r="B144" s="4">
        <v>70.120002999999997</v>
      </c>
      <c r="C144" s="4">
        <v>70.470000999999996</v>
      </c>
      <c r="D144" s="4">
        <v>69.010002</v>
      </c>
      <c r="E144" s="4">
        <v>70.059997999999993</v>
      </c>
      <c r="F144" s="4">
        <v>70.059997999999993</v>
      </c>
      <c r="G144" s="2">
        <v>4804100</v>
      </c>
      <c r="H144" s="4">
        <f t="shared" si="29"/>
        <v>4.8041</v>
      </c>
      <c r="I144" s="10">
        <f t="shared" si="30"/>
        <v>0.11999599999998622</v>
      </c>
      <c r="J144" s="6" t="b">
        <f t="shared" si="26"/>
        <v>0</v>
      </c>
      <c r="K144" s="5">
        <f t="shared" si="31"/>
        <v>-8.5574725374732037E-4</v>
      </c>
      <c r="L144" s="5">
        <f t="shared" si="32"/>
        <v>-5.8181211037587931E-3</v>
      </c>
      <c r="M144" s="4">
        <f t="shared" si="33"/>
        <v>68.493484630070967</v>
      </c>
      <c r="N144" s="4">
        <f t="shared" si="34"/>
        <v>67.689851979388763</v>
      </c>
      <c r="O144" s="5">
        <f t="shared" si="35"/>
        <v>1.1732979494656657E-2</v>
      </c>
      <c r="P144" s="43">
        <f t="shared" si="27"/>
        <v>7.5411168335019251E-3</v>
      </c>
      <c r="Q144" s="14"/>
      <c r="R144" s="13">
        <f t="shared" si="28"/>
        <v>2.8856998305810708E-2</v>
      </c>
      <c r="S144" s="20" t="b">
        <f t="shared" si="36"/>
        <v>0</v>
      </c>
      <c r="T144" s="13">
        <f>(E144-E143)/E143</f>
        <v>1.7156991216555329E-3</v>
      </c>
      <c r="U144" s="20">
        <f>(E144-E141)/E141</f>
        <v>1.8017988956698636E-2</v>
      </c>
      <c r="V144" s="13">
        <f t="shared" si="37"/>
        <v>4.5952161610187644E-3</v>
      </c>
      <c r="W144" s="19"/>
    </row>
    <row r="145" spans="1:23" x14ac:dyDescent="0.2">
      <c r="A145" s="1">
        <v>45097</v>
      </c>
      <c r="B145" s="4">
        <v>69.209998999999996</v>
      </c>
      <c r="C145" s="4">
        <v>71.489998</v>
      </c>
      <c r="D145" s="4">
        <v>69.059997999999993</v>
      </c>
      <c r="E145" s="4">
        <v>70.559997999999993</v>
      </c>
      <c r="F145" s="4">
        <v>70.559997999999993</v>
      </c>
      <c r="G145" s="2">
        <v>4056000</v>
      </c>
      <c r="H145" s="4">
        <f t="shared" si="29"/>
        <v>4.056</v>
      </c>
      <c r="I145" s="10">
        <f t="shared" si="30"/>
        <v>0.5</v>
      </c>
      <c r="J145" s="6" t="b">
        <f t="shared" si="26"/>
        <v>0</v>
      </c>
      <c r="K145" s="5">
        <f t="shared" si="31"/>
        <v>1.9505837588583073E-2</v>
      </c>
      <c r="L145" s="5">
        <f t="shared" si="32"/>
        <v>-1.3008812785251537E-2</v>
      </c>
      <c r="M145" s="4">
        <f t="shared" si="33"/>
        <v>68.837903525059133</v>
      </c>
      <c r="N145" s="4">
        <f t="shared" si="34"/>
        <v>67.939429894224517</v>
      </c>
      <c r="O145" s="5">
        <f t="shared" si="35"/>
        <v>1.3052019088692081E-2</v>
      </c>
      <c r="P145" s="43">
        <f t="shared" si="27"/>
        <v>3.2263399024058154E-3</v>
      </c>
      <c r="Q145" s="14"/>
      <c r="R145" s="13">
        <f t="shared" si="28"/>
        <v>3.8526659574625519E-2</v>
      </c>
      <c r="S145" s="20" t="b">
        <f t="shared" si="36"/>
        <v>0</v>
      </c>
      <c r="T145" s="13"/>
      <c r="U145" s="20"/>
      <c r="V145" s="13">
        <f t="shared" si="37"/>
        <v>5.0284913499196501E-3</v>
      </c>
      <c r="W145" s="19"/>
    </row>
    <row r="146" spans="1:23" x14ac:dyDescent="0.2">
      <c r="A146" s="1">
        <v>45098</v>
      </c>
      <c r="B146" s="4">
        <v>70.510002</v>
      </c>
      <c r="C146" s="4">
        <v>71</v>
      </c>
      <c r="D146" s="4">
        <v>66.849997999999999</v>
      </c>
      <c r="E146" s="4">
        <v>66.930000000000007</v>
      </c>
      <c r="F146" s="4">
        <v>66.930000000000007</v>
      </c>
      <c r="G146" s="2">
        <v>4120000</v>
      </c>
      <c r="H146" s="4">
        <f t="shared" si="29"/>
        <v>4.12</v>
      </c>
      <c r="I146" s="10">
        <f t="shared" si="30"/>
        <v>-3.6299979999999863</v>
      </c>
      <c r="J146" s="6" t="b">
        <f t="shared" si="26"/>
        <v>1</v>
      </c>
      <c r="K146" s="5">
        <f t="shared" si="31"/>
        <v>-5.0772966933116712E-2</v>
      </c>
      <c r="L146" s="5">
        <f t="shared" si="32"/>
        <v>-5.7323943661971737E-2</v>
      </c>
      <c r="M146" s="4">
        <f t="shared" si="33"/>
        <v>68.519919604215943</v>
      </c>
      <c r="N146" s="4">
        <f t="shared" si="34"/>
        <v>67.851653381683249</v>
      </c>
      <c r="O146" s="5">
        <f t="shared" si="35"/>
        <v>9.7528751696255057E-3</v>
      </c>
      <c r="P146" s="43">
        <f t="shared" si="27"/>
        <v>-2.4371330466552318E-2</v>
      </c>
      <c r="Q146" s="14"/>
      <c r="R146" s="13">
        <f t="shared" si="28"/>
        <v>3.6195027812488283E-2</v>
      </c>
      <c r="S146" s="20" t="b">
        <f t="shared" si="36"/>
        <v>1</v>
      </c>
      <c r="T146" s="13"/>
      <c r="U146" s="20"/>
      <c r="V146" s="13">
        <f t="shared" si="37"/>
        <v>-4.6193144264981001E-3</v>
      </c>
      <c r="W146" s="19"/>
    </row>
    <row r="147" spans="1:23" x14ac:dyDescent="0.2">
      <c r="A147" s="1">
        <v>45099</v>
      </c>
      <c r="B147" s="4">
        <v>66.589995999999999</v>
      </c>
      <c r="C147" s="4">
        <v>67.480002999999996</v>
      </c>
      <c r="D147" s="4">
        <v>65.610000999999997</v>
      </c>
      <c r="E147" s="4">
        <v>67.449996999999996</v>
      </c>
      <c r="F147" s="4">
        <v>67.449996999999996</v>
      </c>
      <c r="G147" s="2">
        <v>2319700</v>
      </c>
      <c r="H147" s="4">
        <f t="shared" si="29"/>
        <v>2.3197000000000001</v>
      </c>
      <c r="I147" s="10">
        <f t="shared" si="30"/>
        <v>0.51999699999998938</v>
      </c>
      <c r="J147" s="6" t="b">
        <f t="shared" si="26"/>
        <v>0</v>
      </c>
      <c r="K147" s="5">
        <f t="shared" si="31"/>
        <v>1.2914867872945913E-2</v>
      </c>
      <c r="L147" s="5">
        <f t="shared" si="32"/>
        <v>-4.4466506618264672E-4</v>
      </c>
      <c r="M147" s="4">
        <f t="shared" si="33"/>
        <v>68.341599170179947</v>
      </c>
      <c r="N147" s="4">
        <f t="shared" si="34"/>
        <v>67.816726739797744</v>
      </c>
      <c r="O147" s="5">
        <f t="shared" si="35"/>
        <v>7.6801309415543339E-3</v>
      </c>
      <c r="P147" s="43">
        <f t="shared" si="27"/>
        <v>-3.9969772486269983E-2</v>
      </c>
      <c r="Q147" s="14"/>
      <c r="R147" s="13">
        <f t="shared" si="28"/>
        <v>-1.2607199431117468E-2</v>
      </c>
      <c r="S147" s="20" t="b">
        <f t="shared" si="36"/>
        <v>0</v>
      </c>
      <c r="T147" s="13"/>
      <c r="U147" s="20"/>
      <c r="V147" s="13">
        <f t="shared" si="37"/>
        <v>-2.602461226837517E-3</v>
      </c>
      <c r="W147" s="19"/>
    </row>
    <row r="148" spans="1:23" x14ac:dyDescent="0.2">
      <c r="A148" s="1">
        <v>45100</v>
      </c>
      <c r="B148" s="4">
        <v>66.480002999999996</v>
      </c>
      <c r="C148" s="4">
        <v>67.485000999999997</v>
      </c>
      <c r="D148" s="4">
        <v>65.760002</v>
      </c>
      <c r="E148" s="4">
        <v>66.620002999999997</v>
      </c>
      <c r="F148" s="4">
        <v>66.620002999999997</v>
      </c>
      <c r="G148" s="2">
        <v>5295000</v>
      </c>
      <c r="H148" s="4">
        <f t="shared" si="29"/>
        <v>5.2949999999999999</v>
      </c>
      <c r="I148" s="10">
        <f t="shared" si="30"/>
        <v>-0.82999399999999923</v>
      </c>
      <c r="J148" s="6" t="b">
        <f t="shared" si="26"/>
        <v>1</v>
      </c>
      <c r="K148" s="5">
        <f t="shared" si="31"/>
        <v>2.105896415197222E-3</v>
      </c>
      <c r="L148" s="5">
        <f t="shared" si="32"/>
        <v>-1.2817633358262822E-2</v>
      </c>
      <c r="M148" s="4">
        <f t="shared" si="33"/>
        <v>68.054666475149958</v>
      </c>
      <c r="N148" s="4">
        <f t="shared" si="34"/>
        <v>67.712663805902281</v>
      </c>
      <c r="O148" s="5">
        <f t="shared" si="35"/>
        <v>5.0254109962107954E-3</v>
      </c>
      <c r="P148" s="43">
        <f t="shared" si="27"/>
        <v>-3.3717959311252377E-2</v>
      </c>
      <c r="Q148" s="48"/>
      <c r="R148" s="13">
        <f t="shared" si="28"/>
        <v>-8.3707040920988594E-3</v>
      </c>
      <c r="S148" s="20" t="b">
        <f t="shared" si="36"/>
        <v>1</v>
      </c>
      <c r="T148" s="13">
        <f t="shared" ref="T148:T154" si="38">(E148-E147)/E147</f>
        <v>-1.230532300839093E-2</v>
      </c>
      <c r="U148" s="20"/>
      <c r="V148" s="13">
        <f t="shared" si="37"/>
        <v>-4.1985071832382438E-3</v>
      </c>
      <c r="W148" s="19"/>
    </row>
    <row r="149" spans="1:23" x14ac:dyDescent="0.2">
      <c r="A149" s="1">
        <v>45103</v>
      </c>
      <c r="B149" s="4">
        <v>66.540001000000004</v>
      </c>
      <c r="C149" s="4">
        <v>67.860000999999997</v>
      </c>
      <c r="D149" s="4">
        <v>66.410004000000001</v>
      </c>
      <c r="E149" s="4">
        <v>66.620002999999997</v>
      </c>
      <c r="F149" s="4">
        <v>66.620002999999997</v>
      </c>
      <c r="G149" s="2">
        <v>2457100</v>
      </c>
      <c r="H149" s="4">
        <f t="shared" si="29"/>
        <v>2.4571000000000001</v>
      </c>
      <c r="I149" s="10">
        <f t="shared" si="30"/>
        <v>0</v>
      </c>
      <c r="J149" s="6" t="b">
        <f t="shared" si="26"/>
        <v>1</v>
      </c>
      <c r="K149" s="5">
        <f t="shared" si="31"/>
        <v>1.202314379285826E-3</v>
      </c>
      <c r="L149" s="5">
        <f t="shared" si="32"/>
        <v>-1.8272885082922411E-2</v>
      </c>
      <c r="M149" s="4">
        <f t="shared" si="33"/>
        <v>67.815555895958298</v>
      </c>
      <c r="N149" s="4">
        <f t="shared" si="34"/>
        <v>67.617649822780336</v>
      </c>
      <c r="O149" s="5">
        <f t="shared" si="35"/>
        <v>2.9182990622621447E-3</v>
      </c>
      <c r="P149" s="43">
        <f t="shared" si="27"/>
        <v>-2.0726098568220476E-2</v>
      </c>
      <c r="Q149" s="48"/>
      <c r="R149" s="13">
        <f t="shared" si="28"/>
        <v>6.5538213842685888E-4</v>
      </c>
      <c r="S149" s="20" t="b">
        <f t="shared" si="36"/>
        <v>0</v>
      </c>
      <c r="T149" s="13">
        <f t="shared" si="38"/>
        <v>0</v>
      </c>
      <c r="U149" s="20"/>
      <c r="V149" s="13">
        <f t="shared" si="37"/>
        <v>-3.5135074723931081E-3</v>
      </c>
      <c r="W149" s="19"/>
    </row>
    <row r="150" spans="1:23" x14ac:dyDescent="0.2">
      <c r="A150" s="1">
        <v>45104</v>
      </c>
      <c r="B150" s="4">
        <v>67.029999000000004</v>
      </c>
      <c r="C150" s="4">
        <v>68.339995999999999</v>
      </c>
      <c r="D150" s="4">
        <v>66.620002999999997</v>
      </c>
      <c r="E150" s="4">
        <v>68.050003000000004</v>
      </c>
      <c r="F150" s="4">
        <v>68.050003000000004</v>
      </c>
      <c r="G150" s="2">
        <v>2866700</v>
      </c>
      <c r="H150" s="4">
        <f t="shared" si="29"/>
        <v>2.8666999999999998</v>
      </c>
      <c r="I150" s="10">
        <f t="shared" si="30"/>
        <v>1.4300000000000068</v>
      </c>
      <c r="J150" s="6" t="b">
        <f t="shared" si="26"/>
        <v>0</v>
      </c>
      <c r="K150" s="5">
        <f t="shared" si="31"/>
        <v>1.5217126886724257E-2</v>
      </c>
      <c r="L150" s="5">
        <f t="shared" si="32"/>
        <v>-4.2433862594899114E-3</v>
      </c>
      <c r="M150" s="4">
        <f t="shared" si="33"/>
        <v>67.85463041329858</v>
      </c>
      <c r="N150" s="4">
        <f t="shared" si="34"/>
        <v>67.655245751234219</v>
      </c>
      <c r="O150" s="5">
        <f t="shared" si="35"/>
        <v>2.9384090790845162E-3</v>
      </c>
      <c r="P150" s="43">
        <f t="shared" si="27"/>
        <v>-1.8195182934142289E-2</v>
      </c>
      <c r="Q150" s="48"/>
      <c r="R150" s="13">
        <f t="shared" si="28"/>
        <v>7.153020858636859E-3</v>
      </c>
      <c r="S150" s="20" t="b">
        <f t="shared" si="36"/>
        <v>0</v>
      </c>
      <c r="T150" s="13">
        <f t="shared" si="38"/>
        <v>2.1465024551259881E-2</v>
      </c>
      <c r="U150" s="20"/>
      <c r="V150" s="13">
        <f t="shared" si="37"/>
        <v>5.7618811530837542E-4</v>
      </c>
      <c r="W150" s="19"/>
    </row>
    <row r="151" spans="1:23" x14ac:dyDescent="0.2">
      <c r="A151" s="1">
        <v>45105</v>
      </c>
      <c r="B151" s="4">
        <v>67.970000999999996</v>
      </c>
      <c r="C151" s="4">
        <v>69.059997999999993</v>
      </c>
      <c r="D151" s="4">
        <v>67.544998000000007</v>
      </c>
      <c r="E151" s="4">
        <v>68.690002000000007</v>
      </c>
      <c r="F151" s="4">
        <v>68.690002000000007</v>
      </c>
      <c r="G151" s="2">
        <v>2466800</v>
      </c>
      <c r="H151" s="4">
        <f t="shared" si="29"/>
        <v>2.4668000000000001</v>
      </c>
      <c r="I151" s="10">
        <f t="shared" si="30"/>
        <v>0.63999900000000309</v>
      </c>
      <c r="J151" s="6" t="b">
        <f t="shared" si="26"/>
        <v>0</v>
      </c>
      <c r="K151" s="5">
        <f t="shared" si="31"/>
        <v>1.0592923192689237E-2</v>
      </c>
      <c r="L151" s="5">
        <f t="shared" si="32"/>
        <v>-5.3576022403010537E-3</v>
      </c>
      <c r="M151" s="4">
        <f t="shared" si="33"/>
        <v>67.993859011082151</v>
      </c>
      <c r="N151" s="4">
        <f t="shared" si="34"/>
        <v>67.745224555474721</v>
      </c>
      <c r="O151" s="5">
        <f t="shared" si="35"/>
        <v>3.6567192864712344E-3</v>
      </c>
      <c r="P151" s="43">
        <f t="shared" si="27"/>
        <v>-6.6014933938223054E-3</v>
      </c>
      <c r="Q151" s="14"/>
      <c r="R151" s="13">
        <f t="shared" si="28"/>
        <v>1.5679930576437424E-2</v>
      </c>
      <c r="S151" s="20" t="b">
        <f t="shared" si="36"/>
        <v>0</v>
      </c>
      <c r="T151" s="13">
        <f t="shared" si="38"/>
        <v>9.4048342657678217E-3</v>
      </c>
      <c r="U151" s="20"/>
      <c r="V151" s="13">
        <f t="shared" si="37"/>
        <v>2.0518658334079485E-3</v>
      </c>
      <c r="W151" s="19"/>
    </row>
    <row r="152" spans="1:23" x14ac:dyDescent="0.2">
      <c r="A152" s="1">
        <v>45106</v>
      </c>
      <c r="B152" s="4">
        <v>68.550003000000004</v>
      </c>
      <c r="C152" s="4">
        <v>68.550003000000004</v>
      </c>
      <c r="D152" s="4">
        <v>67.150002000000001</v>
      </c>
      <c r="E152" s="4">
        <v>67.599997999999999</v>
      </c>
      <c r="F152" s="4">
        <v>67.599997999999999</v>
      </c>
      <c r="G152" s="2">
        <v>2572000</v>
      </c>
      <c r="H152" s="4">
        <f t="shared" si="29"/>
        <v>2.5720000000000001</v>
      </c>
      <c r="I152" s="10">
        <f t="shared" si="30"/>
        <v>-1.0900040000000075</v>
      </c>
      <c r="J152" s="6" t="b">
        <f t="shared" si="26"/>
        <v>1</v>
      </c>
      <c r="K152" s="5">
        <f t="shared" si="31"/>
        <v>-1.3858569780077244E-2</v>
      </c>
      <c r="L152" s="5">
        <f t="shared" si="32"/>
        <v>-1.3858569780077244E-2</v>
      </c>
      <c r="M152" s="4">
        <f t="shared" si="33"/>
        <v>67.92821550923513</v>
      </c>
      <c r="N152" s="4">
        <f t="shared" si="34"/>
        <v>67.732596159346485</v>
      </c>
      <c r="O152" s="5">
        <f t="shared" si="35"/>
        <v>2.8797952135523074E-3</v>
      </c>
      <c r="P152" s="43">
        <f t="shared" si="27"/>
        <v>-1.145641032082358E-2</v>
      </c>
      <c r="Q152" s="14"/>
      <c r="R152" s="13">
        <f t="shared" si="28"/>
        <v>9.1535967212378611E-3</v>
      </c>
      <c r="S152" s="20" t="b">
        <f t="shared" si="36"/>
        <v>1</v>
      </c>
      <c r="T152" s="13">
        <f t="shared" si="38"/>
        <v>-1.586845200557728E-2</v>
      </c>
      <c r="U152" s="20"/>
      <c r="V152" s="13">
        <f t="shared" si="37"/>
        <v>-9.6543280234059707E-4</v>
      </c>
      <c r="W152" s="19"/>
    </row>
    <row r="153" spans="1:23" x14ac:dyDescent="0.2">
      <c r="A153" s="1">
        <v>45107</v>
      </c>
      <c r="B153" s="4">
        <v>68.529999000000004</v>
      </c>
      <c r="C153" s="4">
        <v>68.555000000000007</v>
      </c>
      <c r="D153" s="4">
        <v>67.629997000000003</v>
      </c>
      <c r="E153" s="4">
        <v>67.879997000000003</v>
      </c>
      <c r="F153" s="4">
        <v>67.879997000000003</v>
      </c>
      <c r="G153" s="2">
        <v>2055000</v>
      </c>
      <c r="H153" s="4">
        <f t="shared" si="29"/>
        <v>2.0550000000000002</v>
      </c>
      <c r="I153" s="10">
        <f t="shared" si="30"/>
        <v>0.27999900000000366</v>
      </c>
      <c r="J153" s="6" t="b">
        <f t="shared" si="26"/>
        <v>1</v>
      </c>
      <c r="K153" s="5">
        <f t="shared" si="31"/>
        <v>-9.484926448050884E-3</v>
      </c>
      <c r="L153" s="5">
        <f t="shared" si="32"/>
        <v>-9.8461527240902014E-3</v>
      </c>
      <c r="M153" s="4">
        <f t="shared" si="33"/>
        <v>67.920179091029269</v>
      </c>
      <c r="N153" s="4">
        <f t="shared" si="34"/>
        <v>67.745413623751134</v>
      </c>
      <c r="O153" s="5">
        <f t="shared" si="35"/>
        <v>2.5731008018089535E-3</v>
      </c>
      <c r="P153" s="43">
        <f t="shared" si="27"/>
        <v>-4.272398790944769E-3</v>
      </c>
      <c r="Q153" s="14"/>
      <c r="R153" s="13">
        <f t="shared" si="28"/>
        <v>9.3465729547021134E-3</v>
      </c>
      <c r="S153" s="20" t="b">
        <f t="shared" si="36"/>
        <v>0</v>
      </c>
      <c r="T153" s="13">
        <f t="shared" si="38"/>
        <v>4.1419971639644676E-3</v>
      </c>
      <c r="U153" s="20"/>
      <c r="V153" s="13">
        <f t="shared" si="37"/>
        <v>-1.1830751250589036E-4</v>
      </c>
      <c r="W153" s="19"/>
    </row>
    <row r="154" spans="1:23" x14ac:dyDescent="0.2">
      <c r="A154" s="1">
        <v>45110</v>
      </c>
      <c r="B154" s="4">
        <v>67.730002999999996</v>
      </c>
      <c r="C154" s="4">
        <v>69.319999999999993</v>
      </c>
      <c r="D154" s="4">
        <v>67.730002999999996</v>
      </c>
      <c r="E154" s="4">
        <v>68.290001000000004</v>
      </c>
      <c r="F154" s="4">
        <v>68.290001000000004</v>
      </c>
      <c r="G154" s="2">
        <v>1623100</v>
      </c>
      <c r="H154" s="4">
        <f t="shared" si="29"/>
        <v>1.6231</v>
      </c>
      <c r="I154" s="10">
        <f t="shared" si="30"/>
        <v>0.4100040000000007</v>
      </c>
      <c r="J154" s="6" t="b">
        <f t="shared" si="26"/>
        <v>1</v>
      </c>
      <c r="K154" s="5">
        <f t="shared" si="31"/>
        <v>8.2680935360361241E-3</v>
      </c>
      <c r="L154" s="5">
        <f t="shared" si="32"/>
        <v>-1.4858612233121604E-2</v>
      </c>
      <c r="M154" s="4">
        <f t="shared" si="33"/>
        <v>67.981816075857722</v>
      </c>
      <c r="N154" s="4">
        <f t="shared" si="34"/>
        <v>67.792769047772779</v>
      </c>
      <c r="O154" s="5">
        <f t="shared" si="35"/>
        <v>2.7808469822870586E-3</v>
      </c>
      <c r="P154" s="43">
        <f t="shared" si="27"/>
        <v>-3.704123990696855E-3</v>
      </c>
      <c r="Q154" s="14"/>
      <c r="R154" s="13">
        <f t="shared" si="28"/>
        <v>1.9684439183693687E-2</v>
      </c>
      <c r="S154" s="20" t="b">
        <f t="shared" si="36"/>
        <v>0</v>
      </c>
      <c r="T154" s="13">
        <f t="shared" si="38"/>
        <v>6.0401299074895462E-3</v>
      </c>
      <c r="U154" s="20">
        <f>(E154-E148)/E148</f>
        <v>2.5067516133255155E-2</v>
      </c>
      <c r="V154" s="13">
        <f t="shared" si="37"/>
        <v>9.0749149447685038E-4</v>
      </c>
      <c r="W154" s="19"/>
    </row>
    <row r="155" spans="1:23" x14ac:dyDescent="0.2">
      <c r="A155" s="1">
        <v>45112</v>
      </c>
      <c r="B155" s="4">
        <v>67.819999999999993</v>
      </c>
      <c r="C155" s="4">
        <v>68.346999999999994</v>
      </c>
      <c r="D155" s="4">
        <v>67.180000000000007</v>
      </c>
      <c r="E155" s="4">
        <v>67.650002000000001</v>
      </c>
      <c r="F155" s="4">
        <v>67.650002000000001</v>
      </c>
      <c r="G155" s="2">
        <v>2228300</v>
      </c>
      <c r="H155" s="4">
        <f t="shared" si="29"/>
        <v>2.2282999999999999</v>
      </c>
      <c r="I155" s="10">
        <f t="shared" si="30"/>
        <v>-0.63999900000000309</v>
      </c>
      <c r="J155" s="6" t="b">
        <f t="shared" si="26"/>
        <v>1</v>
      </c>
      <c r="K155" s="5">
        <f t="shared" si="31"/>
        <v>-2.5066057210261362E-3</v>
      </c>
      <c r="L155" s="5">
        <f t="shared" si="32"/>
        <v>-1.0197931145478128E-2</v>
      </c>
      <c r="M155" s="4">
        <f t="shared" si="33"/>
        <v>67.926513729881435</v>
      </c>
      <c r="N155" s="4">
        <f t="shared" si="34"/>
        <v>67.780354521879488</v>
      </c>
      <c r="O155" s="5">
        <f t="shared" si="35"/>
        <v>2.1517254452829439E-3</v>
      </c>
      <c r="P155" s="43">
        <f t="shared" si="27"/>
        <v>-1.0990019785941565E-2</v>
      </c>
      <c r="Q155" s="14"/>
      <c r="R155" s="13">
        <f t="shared" si="28"/>
        <v>6.1903113678213641E-3</v>
      </c>
      <c r="S155" s="20" t="b">
        <f t="shared" si="36"/>
        <v>1</v>
      </c>
      <c r="T155" s="13"/>
      <c r="U155" s="20"/>
      <c r="V155" s="13">
        <f t="shared" si="37"/>
        <v>-8.1348732894363427E-4</v>
      </c>
      <c r="W155" s="19"/>
    </row>
    <row r="156" spans="1:23" x14ac:dyDescent="0.2">
      <c r="A156" s="1">
        <v>45113</v>
      </c>
      <c r="B156" s="4">
        <v>66.370002999999997</v>
      </c>
      <c r="C156" s="4">
        <v>66.593001999999998</v>
      </c>
      <c r="D156" s="4">
        <v>64.330001999999993</v>
      </c>
      <c r="E156" s="4">
        <v>64.690002000000007</v>
      </c>
      <c r="F156" s="4">
        <v>64.690002000000007</v>
      </c>
      <c r="G156" s="2">
        <v>3178300</v>
      </c>
      <c r="H156" s="4">
        <f t="shared" si="29"/>
        <v>3.1783000000000001</v>
      </c>
      <c r="I156" s="10">
        <f t="shared" si="30"/>
        <v>-2.9599999999999937</v>
      </c>
      <c r="J156" s="6" t="b">
        <f t="shared" si="26"/>
        <v>1</v>
      </c>
      <c r="K156" s="5">
        <f t="shared" si="31"/>
        <v>-2.5312655176465641E-2</v>
      </c>
      <c r="L156" s="5">
        <f t="shared" si="32"/>
        <v>-2.85765762594693E-2</v>
      </c>
      <c r="M156" s="4">
        <f t="shared" si="33"/>
        <v>67.387095108234533</v>
      </c>
      <c r="N156" s="4">
        <f t="shared" si="34"/>
        <v>67.511628215629102</v>
      </c>
      <c r="O156" s="5">
        <f t="shared" si="35"/>
        <v>-1.8480260529786751E-3</v>
      </c>
      <c r="P156" s="43">
        <f t="shared" si="27"/>
        <v>-4.5366150645377364E-2</v>
      </c>
      <c r="Q156" s="14"/>
      <c r="R156" s="13">
        <f t="shared" si="28"/>
        <v>-1.1784053118168885E-2</v>
      </c>
      <c r="S156" s="20" t="b">
        <f t="shared" si="36"/>
        <v>1</v>
      </c>
      <c r="T156" s="13"/>
      <c r="U156" s="20"/>
      <c r="V156" s="13">
        <f t="shared" si="37"/>
        <v>-7.9412086978579571E-3</v>
      </c>
      <c r="W156" s="19"/>
    </row>
    <row r="157" spans="1:23" x14ac:dyDescent="0.2">
      <c r="A157" s="1">
        <v>45114</v>
      </c>
      <c r="B157" s="4">
        <v>64.739998</v>
      </c>
      <c r="C157" s="4">
        <v>66.220000999999996</v>
      </c>
      <c r="D157" s="4">
        <v>64.550003000000004</v>
      </c>
      <c r="E157" s="4">
        <v>65.669998000000007</v>
      </c>
      <c r="F157" s="4">
        <v>65.669998000000007</v>
      </c>
      <c r="G157" s="2">
        <v>2184800</v>
      </c>
      <c r="H157" s="4">
        <f t="shared" si="29"/>
        <v>2.1848000000000001</v>
      </c>
      <c r="I157" s="10">
        <f t="shared" si="30"/>
        <v>0.97999599999999987</v>
      </c>
      <c r="J157" s="6" t="b">
        <f t="shared" si="26"/>
        <v>0</v>
      </c>
      <c r="K157" s="5">
        <f t="shared" si="31"/>
        <v>1.4365153363149731E-2</v>
      </c>
      <c r="L157" s="5">
        <f t="shared" si="32"/>
        <v>-8.3056930186393325E-3</v>
      </c>
      <c r="M157" s="4">
        <f t="shared" si="33"/>
        <v>67.100912256862117</v>
      </c>
      <c r="N157" s="4">
        <f t="shared" si="34"/>
        <v>67.351486457748308</v>
      </c>
      <c r="O157" s="5">
        <f t="shared" si="35"/>
        <v>-3.7342890351027441E-3</v>
      </c>
      <c r="P157" s="43">
        <f t="shared" si="27"/>
        <v>-3.8016014552786387E-2</v>
      </c>
      <c r="Q157" s="14"/>
      <c r="R157" s="13">
        <f t="shared" si="28"/>
        <v>-1.3128156193912749E-2</v>
      </c>
      <c r="S157" s="20" t="b">
        <f t="shared" si="36"/>
        <v>0</v>
      </c>
      <c r="T157" s="13"/>
      <c r="U157" s="20"/>
      <c r="V157" s="13">
        <f t="shared" si="37"/>
        <v>-4.2468495030504065E-3</v>
      </c>
      <c r="W157" s="19"/>
    </row>
    <row r="158" spans="1:23" x14ac:dyDescent="0.2">
      <c r="A158" s="1">
        <v>45117</v>
      </c>
      <c r="B158" s="4">
        <v>64.699996999999996</v>
      </c>
      <c r="C158" s="4">
        <v>67.660004000000001</v>
      </c>
      <c r="D158" s="4">
        <v>64.599997999999999</v>
      </c>
      <c r="E158" s="4">
        <v>67.620002999999997</v>
      </c>
      <c r="F158" s="4">
        <v>67.620002999999997</v>
      </c>
      <c r="G158" s="2">
        <v>3439400</v>
      </c>
      <c r="H158" s="4">
        <f t="shared" si="29"/>
        <v>3.4394</v>
      </c>
      <c r="I158" s="10">
        <f t="shared" si="30"/>
        <v>1.9500049999999902</v>
      </c>
      <c r="J158" s="6" t="b">
        <f t="shared" si="26"/>
        <v>0</v>
      </c>
      <c r="K158" s="5">
        <f t="shared" si="31"/>
        <v>4.5131470407950729E-2</v>
      </c>
      <c r="L158" s="5">
        <f t="shared" si="32"/>
        <v>-5.9120599519922774E-4</v>
      </c>
      <c r="M158" s="4">
        <f t="shared" si="33"/>
        <v>67.187427380718432</v>
      </c>
      <c r="N158" s="4">
        <f t="shared" si="34"/>
        <v>67.374835722291934</v>
      </c>
      <c r="O158" s="5">
        <f t="shared" si="35"/>
        <v>-2.7893364708184119E-3</v>
      </c>
      <c r="P158" s="43">
        <f t="shared" si="27"/>
        <v>-3.8510618453311669E-2</v>
      </c>
      <c r="Q158" s="14"/>
      <c r="R158" s="13">
        <f t="shared" si="28"/>
        <v>7.0337061218865666E-3</v>
      </c>
      <c r="S158" s="20" t="b">
        <f t="shared" si="36"/>
        <v>0</v>
      </c>
      <c r="T158" s="13"/>
      <c r="U158" s="20"/>
      <c r="V158" s="13">
        <f t="shared" si="37"/>
        <v>1.2893285790979427E-3</v>
      </c>
      <c r="W158" s="19"/>
    </row>
    <row r="159" spans="1:23" x14ac:dyDescent="0.2">
      <c r="A159" s="1">
        <v>45118</v>
      </c>
      <c r="B159" s="4">
        <v>67.739998</v>
      </c>
      <c r="C159" s="4">
        <v>69.885002</v>
      </c>
      <c r="D159" s="4">
        <v>67.660004000000001</v>
      </c>
      <c r="E159" s="4">
        <v>69.739998</v>
      </c>
      <c r="F159" s="4">
        <v>69.739998</v>
      </c>
      <c r="G159" s="2">
        <v>3459000</v>
      </c>
      <c r="H159" s="4">
        <f t="shared" si="29"/>
        <v>3.4590000000000001</v>
      </c>
      <c r="I159" s="10">
        <f t="shared" si="30"/>
        <v>2.119995000000003</v>
      </c>
      <c r="J159" s="6" t="b">
        <f t="shared" si="26"/>
        <v>0</v>
      </c>
      <c r="K159" s="5">
        <f t="shared" si="31"/>
        <v>2.9524653957031414E-2</v>
      </c>
      <c r="L159" s="5">
        <f t="shared" si="32"/>
        <v>-2.0748944101053345E-3</v>
      </c>
      <c r="M159" s="4">
        <f t="shared" si="33"/>
        <v>67.612855817265356</v>
      </c>
      <c r="N159" s="4">
        <f t="shared" si="34"/>
        <v>67.580502007310031</v>
      </c>
      <c r="O159" s="5">
        <f t="shared" si="35"/>
        <v>4.7851565451940162E-4</v>
      </c>
      <c r="P159" s="43">
        <f t="shared" si="27"/>
        <v>6.9732571069133255E-4</v>
      </c>
      <c r="Q159" s="14"/>
      <c r="R159" s="13">
        <f t="shared" si="28"/>
        <v>3.3605239052104025E-2</v>
      </c>
      <c r="S159" s="20" t="b">
        <f t="shared" si="36"/>
        <v>0</v>
      </c>
      <c r="T159" s="13"/>
      <c r="U159" s="20"/>
      <c r="V159" s="13">
        <f t="shared" si="37"/>
        <v>6.3319649692229977E-3</v>
      </c>
      <c r="W159" s="19"/>
    </row>
    <row r="160" spans="1:23" x14ac:dyDescent="0.2">
      <c r="A160" s="1">
        <v>45119</v>
      </c>
      <c r="B160" s="4">
        <v>70.25</v>
      </c>
      <c r="C160" s="4">
        <v>70.949996999999996</v>
      </c>
      <c r="D160" s="4">
        <v>68.940002000000007</v>
      </c>
      <c r="E160" s="4">
        <v>69.800003000000004</v>
      </c>
      <c r="F160" s="4">
        <v>69.800003000000004</v>
      </c>
      <c r="G160" s="2">
        <v>3062600</v>
      </c>
      <c r="H160" s="4">
        <f t="shared" si="29"/>
        <v>3.0626000000000002</v>
      </c>
      <c r="I160" s="10">
        <f t="shared" si="30"/>
        <v>6.0005000000003861E-2</v>
      </c>
      <c r="J160" s="6" t="b">
        <f t="shared" si="26"/>
        <v>1</v>
      </c>
      <c r="K160" s="5">
        <f t="shared" si="31"/>
        <v>-6.405651245551547E-3</v>
      </c>
      <c r="L160" s="5">
        <f t="shared" si="32"/>
        <v>-1.6208513722699557E-2</v>
      </c>
      <c r="M160" s="4">
        <f t="shared" si="33"/>
        <v>67.977380347721123</v>
      </c>
      <c r="N160" s="4">
        <f t="shared" si="34"/>
        <v>67.773502093630896</v>
      </c>
      <c r="O160" s="5">
        <f t="shared" si="35"/>
        <v>2.9992072811182162E-3</v>
      </c>
      <c r="P160" s="43">
        <f t="shared" si="27"/>
        <v>1.4160911281882823E-2</v>
      </c>
      <c r="Q160" s="14"/>
      <c r="R160" s="13">
        <f t="shared" si="28"/>
        <v>4.3729497033766281E-2</v>
      </c>
      <c r="S160" s="20" t="b">
        <f t="shared" si="36"/>
        <v>0</v>
      </c>
      <c r="T160" s="13"/>
      <c r="U160" s="20"/>
      <c r="V160" s="13">
        <f t="shared" si="37"/>
        <v>5.3913494120253393E-3</v>
      </c>
      <c r="W160" s="19"/>
    </row>
    <row r="161" spans="1:23" x14ac:dyDescent="0.2">
      <c r="A161" s="1">
        <v>45120</v>
      </c>
      <c r="B161" s="4">
        <v>70.290001000000004</v>
      </c>
      <c r="C161" s="4">
        <v>71.445999</v>
      </c>
      <c r="D161" s="4">
        <v>69.199996999999996</v>
      </c>
      <c r="E161" s="4">
        <v>71.239998</v>
      </c>
      <c r="F161" s="4">
        <v>71.239998</v>
      </c>
      <c r="G161" s="2">
        <v>3309000</v>
      </c>
      <c r="H161" s="4">
        <f t="shared" si="29"/>
        <v>3.3090000000000002</v>
      </c>
      <c r="I161" s="10">
        <f t="shared" si="30"/>
        <v>1.4399949999999961</v>
      </c>
      <c r="J161" s="6" t="b">
        <f t="shared" si="26"/>
        <v>0</v>
      </c>
      <c r="K161" s="5">
        <f t="shared" si="31"/>
        <v>1.3515393178042439E-2</v>
      </c>
      <c r="L161" s="5">
        <f t="shared" si="32"/>
        <v>-2.88331051260128E-3</v>
      </c>
      <c r="M161" s="4">
        <f t="shared" si="33"/>
        <v>68.521149956434272</v>
      </c>
      <c r="N161" s="4">
        <f t="shared" si="34"/>
        <v>68.074936520271692</v>
      </c>
      <c r="O161" s="5">
        <f t="shared" si="35"/>
        <v>6.5120541095162942E-3</v>
      </c>
      <c r="P161" s="43">
        <f t="shared" si="27"/>
        <v>9.907116912038624E-3</v>
      </c>
      <c r="Q161" s="14"/>
      <c r="R161" s="13">
        <f t="shared" si="28"/>
        <v>4.2685346720324265E-2</v>
      </c>
      <c r="S161" s="20" t="b">
        <f t="shared" si="36"/>
        <v>0</v>
      </c>
      <c r="T161" s="13"/>
      <c r="U161" s="20"/>
      <c r="V161" s="13">
        <f t="shared" si="37"/>
        <v>7.9992727865009269E-3</v>
      </c>
      <c r="W161" s="19"/>
    </row>
    <row r="162" spans="1:23" x14ac:dyDescent="0.2">
      <c r="A162" s="1">
        <v>45121</v>
      </c>
      <c r="B162" s="4">
        <v>71.5</v>
      </c>
      <c r="C162" s="4">
        <v>71.989998</v>
      </c>
      <c r="D162" s="4">
        <v>70.190002000000007</v>
      </c>
      <c r="E162" s="4">
        <v>70.589995999999999</v>
      </c>
      <c r="F162" s="4">
        <v>70.589995999999999</v>
      </c>
      <c r="G162" s="2">
        <v>3854900</v>
      </c>
      <c r="H162" s="4">
        <f t="shared" si="29"/>
        <v>3.8549000000000002</v>
      </c>
      <c r="I162" s="10">
        <f t="shared" si="30"/>
        <v>-0.65000200000000063</v>
      </c>
      <c r="J162" s="6" t="b">
        <f t="shared" si="26"/>
        <v>1</v>
      </c>
      <c r="K162" s="5">
        <f t="shared" si="31"/>
        <v>-1.2727328671328681E-2</v>
      </c>
      <c r="L162" s="5">
        <f t="shared" si="32"/>
        <v>-1.9447173758776887E-2</v>
      </c>
      <c r="M162" s="4">
        <f t="shared" si="33"/>
        <v>68.865957630361891</v>
      </c>
      <c r="N162" s="4">
        <f t="shared" si="34"/>
        <v>68.293637344595894</v>
      </c>
      <c r="O162" s="5">
        <f t="shared" si="35"/>
        <v>8.310641505022363E-3</v>
      </c>
      <c r="P162" s="43">
        <f t="shared" si="27"/>
        <v>1.9226398865240881E-2</v>
      </c>
      <c r="Q162" s="14"/>
      <c r="R162" s="13">
        <f t="shared" si="28"/>
        <v>4.5364073587800806E-2</v>
      </c>
      <c r="S162" s="20" t="b">
        <f t="shared" si="36"/>
        <v>1</v>
      </c>
      <c r="T162" s="13"/>
      <c r="U162" s="20"/>
      <c r="V162" s="13">
        <f t="shared" si="37"/>
        <v>5.0321349560952721E-3</v>
      </c>
      <c r="W162" s="19"/>
    </row>
    <row r="163" spans="1:23" x14ac:dyDescent="0.2">
      <c r="A163" s="1">
        <v>45124</v>
      </c>
      <c r="B163" s="4">
        <v>70.440002000000007</v>
      </c>
      <c r="C163" s="4">
        <v>73.459998999999996</v>
      </c>
      <c r="D163" s="4">
        <v>70.050003000000004</v>
      </c>
      <c r="E163" s="4">
        <v>72.839995999999999</v>
      </c>
      <c r="F163" s="4">
        <v>72.839995999999999</v>
      </c>
      <c r="G163" s="2">
        <v>4514600</v>
      </c>
      <c r="H163" s="4">
        <f t="shared" si="29"/>
        <v>4.5145999999999997</v>
      </c>
      <c r="I163" s="10">
        <f t="shared" si="30"/>
        <v>2.25</v>
      </c>
      <c r="J163" s="6" t="b">
        <f t="shared" si="26"/>
        <v>0</v>
      </c>
      <c r="K163" s="5">
        <f t="shared" si="31"/>
        <v>3.4071464109271206E-2</v>
      </c>
      <c r="L163" s="5">
        <f t="shared" si="32"/>
        <v>-8.4400082826028497E-3</v>
      </c>
      <c r="M163" s="4">
        <f t="shared" si="33"/>
        <v>69.528297358634916</v>
      </c>
      <c r="N163" s="4">
        <f t="shared" si="34"/>
        <v>68.688972879848421</v>
      </c>
      <c r="O163" s="5">
        <f t="shared" si="35"/>
        <v>1.2071696139158459E-2</v>
      </c>
      <c r="P163" s="43">
        <f t="shared" si="27"/>
        <v>7.5035008936587448E-3</v>
      </c>
      <c r="Q163" s="14"/>
      <c r="R163" s="13">
        <f t="shared" si="28"/>
        <v>5.6548222676659453E-2</v>
      </c>
      <c r="S163" s="20" t="b">
        <f t="shared" si="36"/>
        <v>0</v>
      </c>
      <c r="T163" s="13"/>
      <c r="U163" s="20"/>
      <c r="V163" s="13">
        <f t="shared" si="37"/>
        <v>9.6178104692616704E-3</v>
      </c>
      <c r="W163" s="19"/>
    </row>
    <row r="164" spans="1:23" x14ac:dyDescent="0.2">
      <c r="A164" s="1">
        <v>45125</v>
      </c>
      <c r="B164" s="4">
        <v>73.029999000000004</v>
      </c>
      <c r="C164" s="4">
        <v>73.879997000000003</v>
      </c>
      <c r="D164" s="4">
        <v>71.308998000000003</v>
      </c>
      <c r="E164" s="4">
        <v>72.279999000000004</v>
      </c>
      <c r="F164" s="4">
        <v>72.279999000000004</v>
      </c>
      <c r="G164" s="2">
        <v>4008500</v>
      </c>
      <c r="H164" s="4">
        <f t="shared" si="29"/>
        <v>4.0084999999999997</v>
      </c>
      <c r="I164" s="10">
        <f t="shared" si="30"/>
        <v>-0.55999699999999564</v>
      </c>
      <c r="J164" s="6" t="b">
        <f t="shared" si="26"/>
        <v>1</v>
      </c>
      <c r="K164" s="5">
        <f t="shared" si="31"/>
        <v>-1.02697522972717E-2</v>
      </c>
      <c r="L164" s="5">
        <f t="shared" si="32"/>
        <v>-2.165671446900572E-2</v>
      </c>
      <c r="M164" s="4">
        <f t="shared" si="33"/>
        <v>69.98691429886243</v>
      </c>
      <c r="N164" s="4">
        <f t="shared" si="34"/>
        <v>69.00123602073117</v>
      </c>
      <c r="O164" s="5">
        <f t="shared" si="35"/>
        <v>1.408375105554956E-2</v>
      </c>
      <c r="P164" s="43">
        <f t="shared" si="27"/>
        <v>1.8890441368681135E-2</v>
      </c>
      <c r="Q164" s="14"/>
      <c r="R164" s="13">
        <f t="shared" si="28"/>
        <v>5.5625865779895527E-2</v>
      </c>
      <c r="S164" s="20" t="b">
        <f t="shared" si="36"/>
        <v>1</v>
      </c>
      <c r="T164" s="13">
        <f>(E164-E163)/E163</f>
        <v>-7.6880427066469866E-3</v>
      </c>
      <c r="U164" s="20"/>
      <c r="V164" s="13">
        <f t="shared" si="37"/>
        <v>6.5961192442541196E-3</v>
      </c>
      <c r="W164" s="19"/>
    </row>
    <row r="165" spans="1:23" x14ac:dyDescent="0.2">
      <c r="A165" s="1">
        <v>45126</v>
      </c>
      <c r="B165" s="4">
        <v>72.900002000000001</v>
      </c>
      <c r="C165" s="4">
        <v>75.099997999999999</v>
      </c>
      <c r="D165" s="4">
        <v>72.660004000000001</v>
      </c>
      <c r="E165" s="4">
        <v>73.919998000000007</v>
      </c>
      <c r="F165" s="4">
        <v>73.919998000000007</v>
      </c>
      <c r="G165" s="2">
        <v>4190700</v>
      </c>
      <c r="H165" s="4">
        <f t="shared" si="29"/>
        <v>4.1906999999999996</v>
      </c>
      <c r="I165" s="10">
        <f t="shared" si="30"/>
        <v>1.6399990000000031</v>
      </c>
      <c r="J165" s="6" t="b">
        <f t="shared" si="26"/>
        <v>0</v>
      </c>
      <c r="K165" s="5">
        <f t="shared" si="31"/>
        <v>1.3991714293780213E-2</v>
      </c>
      <c r="L165" s="5">
        <f t="shared" si="32"/>
        <v>-1.5712383907120646E-2</v>
      </c>
      <c r="M165" s="4">
        <f t="shared" si="33"/>
        <v>70.642428249052031</v>
      </c>
      <c r="N165" s="4">
        <f t="shared" si="34"/>
        <v>69.428954453711071</v>
      </c>
      <c r="O165" s="5">
        <f t="shared" si="35"/>
        <v>1.7177690878105448E-2</v>
      </c>
      <c r="P165" s="43">
        <f t="shared" si="27"/>
        <v>2.8560396364560751E-2</v>
      </c>
      <c r="Q165" s="14"/>
      <c r="R165" s="13">
        <f t="shared" si="28"/>
        <v>6.3100460465949304E-2</v>
      </c>
      <c r="S165" s="20" t="b">
        <f t="shared" si="36"/>
        <v>0</v>
      </c>
      <c r="T165" s="13">
        <f>(E165-E164)/E164</f>
        <v>2.2689527153978005E-2</v>
      </c>
      <c r="U165" s="20"/>
      <c r="V165" s="13">
        <f t="shared" si="37"/>
        <v>9.366235913622149E-3</v>
      </c>
      <c r="W165" s="19"/>
    </row>
    <row r="166" spans="1:23" x14ac:dyDescent="0.2">
      <c r="A166" s="1">
        <v>45127</v>
      </c>
      <c r="B166" s="4">
        <v>72.669998000000007</v>
      </c>
      <c r="C166" s="4">
        <v>73.345000999999996</v>
      </c>
      <c r="D166" s="4">
        <v>69.790001000000004</v>
      </c>
      <c r="E166" s="4">
        <v>69.800003000000004</v>
      </c>
      <c r="F166" s="4">
        <v>69.800003000000004</v>
      </c>
      <c r="G166" s="2">
        <v>3118100</v>
      </c>
      <c r="H166" s="4">
        <f t="shared" si="29"/>
        <v>3.1181000000000001</v>
      </c>
      <c r="I166" s="10">
        <f t="shared" si="30"/>
        <v>-4.119995000000003</v>
      </c>
      <c r="J166" s="6" t="b">
        <f t="shared" si="26"/>
        <v>1</v>
      </c>
      <c r="K166" s="5">
        <f t="shared" si="31"/>
        <v>-3.9493533493698496E-2</v>
      </c>
      <c r="L166" s="5">
        <f t="shared" si="32"/>
        <v>-4.8333191787671974E-2</v>
      </c>
      <c r="M166" s="4">
        <f t="shared" si="33"/>
        <v>70.502024040876691</v>
      </c>
      <c r="N166" s="4">
        <f t="shared" si="34"/>
        <v>69.461219544692725</v>
      </c>
      <c r="O166" s="5">
        <f t="shared" si="35"/>
        <v>1.4762760507138258E-2</v>
      </c>
      <c r="P166" s="43">
        <f t="shared" si="27"/>
        <v>-1.0099327651414094E-2</v>
      </c>
      <c r="Q166" s="14"/>
      <c r="R166" s="13">
        <f t="shared" si="28"/>
        <v>4.0324756598122104E-2</v>
      </c>
      <c r="S166" s="20" t="b">
        <f t="shared" si="36"/>
        <v>1</v>
      </c>
      <c r="T166" s="13">
        <f>(E166-E165)/E165</f>
        <v>-5.5735864603243125E-2</v>
      </c>
      <c r="U166" s="20">
        <f>(E166-E164)/E164</f>
        <v>-3.4310957862630845E-2</v>
      </c>
      <c r="V166" s="13">
        <f t="shared" si="37"/>
        <v>-1.987533719542326E-3</v>
      </c>
      <c r="W166" s="19"/>
    </row>
    <row r="167" spans="1:23" x14ac:dyDescent="0.2">
      <c r="A167" s="1">
        <v>45128</v>
      </c>
      <c r="B167" s="4">
        <v>70.430000000000007</v>
      </c>
      <c r="C167" s="4">
        <v>71.489998</v>
      </c>
      <c r="D167" s="4">
        <v>70.040001000000004</v>
      </c>
      <c r="E167" s="4">
        <v>71.029999000000004</v>
      </c>
      <c r="F167" s="4">
        <v>71.029999000000004</v>
      </c>
      <c r="G167" s="2">
        <v>5676600</v>
      </c>
      <c r="H167" s="4">
        <f t="shared" si="29"/>
        <v>5.6765999999999996</v>
      </c>
      <c r="I167" s="10">
        <f t="shared" si="30"/>
        <v>1.2299959999999999</v>
      </c>
      <c r="J167" s="6" t="b">
        <f t="shared" si="26"/>
        <v>0</v>
      </c>
      <c r="K167" s="5">
        <f t="shared" si="31"/>
        <v>8.5190827772255676E-3</v>
      </c>
      <c r="L167" s="5">
        <f t="shared" si="32"/>
        <v>-6.434452550970784E-3</v>
      </c>
      <c r="M167" s="4">
        <f t="shared" si="33"/>
        <v>70.590019867397245</v>
      </c>
      <c r="N167" s="4">
        <f t="shared" si="34"/>
        <v>69.597635149502054</v>
      </c>
      <c r="O167" s="5">
        <f t="shared" si="35"/>
        <v>1.4058428086001081E-2</v>
      </c>
      <c r="P167" s="43">
        <f t="shared" si="27"/>
        <v>-7.791736968348323E-3</v>
      </c>
      <c r="Q167" s="14"/>
      <c r="R167" s="13">
        <f t="shared" si="28"/>
        <v>1.2749367889304405E-2</v>
      </c>
      <c r="S167" s="20" t="b">
        <f t="shared" si="36"/>
        <v>0</v>
      </c>
      <c r="T167" s="13"/>
      <c r="U167" s="20"/>
      <c r="V167" s="13">
        <f t="shared" si="37"/>
        <v>1.2481319184472631E-3</v>
      </c>
      <c r="W167" s="19"/>
    </row>
    <row r="168" spans="1:23" x14ac:dyDescent="0.2">
      <c r="A168" s="1">
        <v>45131</v>
      </c>
      <c r="B168" s="4">
        <v>71</v>
      </c>
      <c r="C168" s="4">
        <v>71.599997999999999</v>
      </c>
      <c r="D168" s="4">
        <v>69.269997000000004</v>
      </c>
      <c r="E168" s="4">
        <v>69.510002</v>
      </c>
      <c r="F168" s="4">
        <v>69.510002</v>
      </c>
      <c r="G168" s="2">
        <v>2884400</v>
      </c>
      <c r="H168" s="4">
        <f t="shared" si="29"/>
        <v>2.8843999999999999</v>
      </c>
      <c r="I168" s="10">
        <f t="shared" si="30"/>
        <v>-1.5199970000000036</v>
      </c>
      <c r="J168" s="6" t="b">
        <f t="shared" si="26"/>
        <v>1</v>
      </c>
      <c r="K168" s="5">
        <f t="shared" si="31"/>
        <v>-2.0985887323943662E-2</v>
      </c>
      <c r="L168" s="5">
        <f t="shared" si="32"/>
        <v>-2.9189889083516444E-2</v>
      </c>
      <c r="M168" s="4">
        <f t="shared" si="33"/>
        <v>70.410016889497712</v>
      </c>
      <c r="N168" s="4">
        <f t="shared" si="34"/>
        <v>69.590014875632306</v>
      </c>
      <c r="O168" s="5">
        <f t="shared" si="35"/>
        <v>1.1646098809382846E-2</v>
      </c>
      <c r="P168" s="43">
        <f t="shared" si="27"/>
        <v>-1.6191160574309596E-2</v>
      </c>
      <c r="Q168" s="14"/>
      <c r="R168" s="13">
        <f t="shared" si="28"/>
        <v>1.6900736046830633E-2</v>
      </c>
      <c r="S168" s="20" t="b">
        <f t="shared" si="36"/>
        <v>1</v>
      </c>
      <c r="T168" s="13"/>
      <c r="U168" s="20"/>
      <c r="V168" s="13">
        <f t="shared" si="37"/>
        <v>-2.5499777197636134E-3</v>
      </c>
      <c r="W168" s="19"/>
    </row>
    <row r="169" spans="1:23" x14ac:dyDescent="0.2">
      <c r="A169" s="1">
        <v>45132</v>
      </c>
      <c r="B169" s="4">
        <v>69.949996999999996</v>
      </c>
      <c r="C169" s="4">
        <v>70.605002999999996</v>
      </c>
      <c r="D169" s="4">
        <v>69.279999000000004</v>
      </c>
      <c r="E169" s="4">
        <v>69.330001999999993</v>
      </c>
      <c r="F169" s="4">
        <v>69.330001999999993</v>
      </c>
      <c r="G169" s="2">
        <v>2341000</v>
      </c>
      <c r="H169" s="4">
        <f t="shared" si="29"/>
        <v>2.3410000000000002</v>
      </c>
      <c r="I169" s="10">
        <f t="shared" si="30"/>
        <v>-0.18000000000000682</v>
      </c>
      <c r="J169" s="6" t="b">
        <f t="shared" si="26"/>
        <v>1</v>
      </c>
      <c r="K169" s="5">
        <f t="shared" si="31"/>
        <v>-8.8634028104390486E-3</v>
      </c>
      <c r="L169" s="5">
        <f t="shared" si="32"/>
        <v>-1.8058224570856589E-2</v>
      </c>
      <c r="M169" s="4">
        <f t="shared" si="33"/>
        <v>70.230014407914751</v>
      </c>
      <c r="N169" s="4">
        <f t="shared" si="34"/>
        <v>69.567405060359931</v>
      </c>
      <c r="O169" s="5">
        <f t="shared" si="35"/>
        <v>9.434845673050949E-3</v>
      </c>
      <c r="P169" s="43">
        <f t="shared" si="27"/>
        <v>-1.3527199387954039E-2</v>
      </c>
      <c r="Q169" s="14"/>
      <c r="R169" s="13">
        <f t="shared" si="28"/>
        <v>5.3394349303021735E-3</v>
      </c>
      <c r="S169" s="20" t="b">
        <f t="shared" si="36"/>
        <v>1</v>
      </c>
      <c r="T169" s="13"/>
      <c r="U169" s="20"/>
      <c r="V169" s="13">
        <f t="shared" si="37"/>
        <v>-2.5564896805160284E-3</v>
      </c>
      <c r="W169" s="19"/>
    </row>
    <row r="170" spans="1:23" x14ac:dyDescent="0.2">
      <c r="A170" s="1">
        <v>45133</v>
      </c>
      <c r="B170" s="4">
        <v>69</v>
      </c>
      <c r="C170" s="4">
        <v>71.370002999999997</v>
      </c>
      <c r="D170" s="4">
        <v>68.535004000000001</v>
      </c>
      <c r="E170" s="4">
        <v>71.099997999999999</v>
      </c>
      <c r="F170" s="4">
        <v>71.099997999999999</v>
      </c>
      <c r="G170" s="2">
        <v>2885300</v>
      </c>
      <c r="H170" s="4">
        <f t="shared" si="29"/>
        <v>2.8853</v>
      </c>
      <c r="I170" s="10">
        <f t="shared" si="30"/>
        <v>1.7699960000000061</v>
      </c>
      <c r="J170" s="6" t="b">
        <f t="shared" si="26"/>
        <v>0</v>
      </c>
      <c r="K170" s="5">
        <f t="shared" si="31"/>
        <v>3.0434753623188395E-2</v>
      </c>
      <c r="L170" s="5">
        <f t="shared" si="32"/>
        <v>-3.7831720421813296E-3</v>
      </c>
      <c r="M170" s="4">
        <f t="shared" si="33"/>
        <v>70.375011673262293</v>
      </c>
      <c r="N170" s="4">
        <f t="shared" si="34"/>
        <v>69.700674011632984</v>
      </c>
      <c r="O170" s="5">
        <f t="shared" si="35"/>
        <v>9.582061098051816E-3</v>
      </c>
      <c r="P170" s="43">
        <f t="shared" si="27"/>
        <v>-2.6145753009677575E-2</v>
      </c>
      <c r="Q170" s="14"/>
      <c r="R170" s="13">
        <f t="shared" si="28"/>
        <v>1.4138417928188181E-2</v>
      </c>
      <c r="S170" s="20" t="b">
        <f t="shared" si="36"/>
        <v>0</v>
      </c>
      <c r="T170" s="13"/>
      <c r="U170" s="20"/>
      <c r="V170" s="13">
        <f t="shared" si="37"/>
        <v>2.064605376632252E-3</v>
      </c>
      <c r="W170" s="19"/>
    </row>
    <row r="171" spans="1:23" x14ac:dyDescent="0.2">
      <c r="A171" s="1">
        <v>45134</v>
      </c>
      <c r="B171" s="4">
        <v>72.180000000000007</v>
      </c>
      <c r="C171" s="4">
        <v>74.550003000000004</v>
      </c>
      <c r="D171" s="4">
        <v>71.989998</v>
      </c>
      <c r="E171" s="4">
        <v>72.389999000000003</v>
      </c>
      <c r="F171" s="4">
        <v>72.389999000000003</v>
      </c>
      <c r="G171" s="2">
        <v>3944100</v>
      </c>
      <c r="H171" s="4">
        <f t="shared" si="29"/>
        <v>3.9441000000000002</v>
      </c>
      <c r="I171" s="10">
        <f t="shared" si="30"/>
        <v>1.2900010000000037</v>
      </c>
      <c r="J171" s="6" t="b">
        <f t="shared" si="26"/>
        <v>1</v>
      </c>
      <c r="K171" s="5">
        <f t="shared" si="31"/>
        <v>2.9093793294540904E-3</v>
      </c>
      <c r="L171" s="5">
        <f t="shared" si="32"/>
        <v>-2.8973895547663501E-2</v>
      </c>
      <c r="M171" s="4">
        <f t="shared" si="33"/>
        <v>70.710842894385252</v>
      </c>
      <c r="N171" s="4">
        <f t="shared" si="34"/>
        <v>69.934528358447508</v>
      </c>
      <c r="O171" s="5">
        <f t="shared" si="35"/>
        <v>1.0978719870405985E-2</v>
      </c>
      <c r="P171" s="43">
        <f t="shared" si="27"/>
        <v>1.8089942832746501E-2</v>
      </c>
      <c r="Q171" s="14"/>
      <c r="R171" s="13">
        <f t="shared" si="28"/>
        <v>5.4293796375033711E-2</v>
      </c>
      <c r="S171" s="20" t="b">
        <f t="shared" si="36"/>
        <v>0</v>
      </c>
      <c r="T171" s="13"/>
      <c r="U171" s="20"/>
      <c r="V171" s="13">
        <f t="shared" si="37"/>
        <v>4.7720236649076361E-3</v>
      </c>
      <c r="W171" s="19"/>
    </row>
    <row r="172" spans="1:23" x14ac:dyDescent="0.2">
      <c r="A172" s="1">
        <v>45135</v>
      </c>
      <c r="B172" s="4">
        <v>73.349997999999999</v>
      </c>
      <c r="C172" s="4">
        <v>74.550003000000004</v>
      </c>
      <c r="D172" s="4">
        <v>72.849997999999999</v>
      </c>
      <c r="E172" s="4">
        <v>73.080001999999993</v>
      </c>
      <c r="F172" s="4">
        <v>73.080001999999993</v>
      </c>
      <c r="G172" s="2">
        <v>2742200</v>
      </c>
      <c r="H172" s="4">
        <f t="shared" si="29"/>
        <v>2.7422</v>
      </c>
      <c r="I172" s="10">
        <f t="shared" si="30"/>
        <v>0.69000299999999015</v>
      </c>
      <c r="J172" s="6" t="b">
        <f t="shared" si="26"/>
        <v>1</v>
      </c>
      <c r="K172" s="5">
        <f t="shared" si="31"/>
        <v>-3.6809271623975521E-3</v>
      </c>
      <c r="L172" s="5">
        <f t="shared" si="32"/>
        <v>-1.9718322479477437E-2</v>
      </c>
      <c r="M172" s="4">
        <f t="shared" si="33"/>
        <v>71.10570274532104</v>
      </c>
      <c r="N172" s="4">
        <f t="shared" si="34"/>
        <v>70.208047805539024</v>
      </c>
      <c r="O172" s="5">
        <f t="shared" si="35"/>
        <v>1.2624232728521671E-2</v>
      </c>
      <c r="P172" s="43">
        <f t="shared" si="27"/>
        <v>2.4531017729006826E-2</v>
      </c>
      <c r="Q172" s="46"/>
      <c r="R172" s="13">
        <f t="shared" si="28"/>
        <v>4.8439156378432803E-2</v>
      </c>
      <c r="S172" s="20" t="b">
        <f t="shared" si="36"/>
        <v>0</v>
      </c>
      <c r="T172" s="13"/>
      <c r="U172" s="20"/>
      <c r="V172" s="13">
        <f t="shared" si="37"/>
        <v>5.5841485516663451E-3</v>
      </c>
      <c r="W172" s="19"/>
    </row>
    <row r="173" spans="1:23" x14ac:dyDescent="0.2">
      <c r="A173" s="1">
        <v>45138</v>
      </c>
      <c r="B173" s="4">
        <v>73.279999000000004</v>
      </c>
      <c r="C173" s="4">
        <v>74.189003</v>
      </c>
      <c r="D173" s="4">
        <v>72.864998</v>
      </c>
      <c r="E173" s="4">
        <v>73.349997999999999</v>
      </c>
      <c r="F173" s="4">
        <v>73.349997999999999</v>
      </c>
      <c r="G173" s="2">
        <v>3002000</v>
      </c>
      <c r="H173" s="4">
        <f t="shared" si="29"/>
        <v>3.0019999999999998</v>
      </c>
      <c r="I173" s="10">
        <f t="shared" si="30"/>
        <v>0.26999600000000612</v>
      </c>
      <c r="J173" s="6" t="b">
        <f t="shared" si="26"/>
        <v>1</v>
      </c>
      <c r="K173" s="5">
        <f t="shared" si="31"/>
        <v>9.552265414195175E-4</v>
      </c>
      <c r="L173" s="5">
        <f t="shared" si="32"/>
        <v>-1.1309021095754586E-2</v>
      </c>
      <c r="M173" s="4">
        <f t="shared" si="33"/>
        <v>71.479751954434192</v>
      </c>
      <c r="N173" s="4">
        <f t="shared" si="34"/>
        <v>70.481260865926942</v>
      </c>
      <c r="O173" s="5">
        <f t="shared" si="35"/>
        <v>1.3968866164277591E-2</v>
      </c>
      <c r="P173" s="43">
        <f t="shared" si="27"/>
        <v>1.9379558653880791E-2</v>
      </c>
      <c r="Q173" s="46"/>
      <c r="R173" s="13">
        <f t="shared" si="28"/>
        <v>3.790235656235711E-2</v>
      </c>
      <c r="S173" s="20" t="b">
        <f t="shared" si="36"/>
        <v>0</v>
      </c>
      <c r="T173" s="13"/>
      <c r="U173" s="20"/>
      <c r="V173" s="13">
        <f t="shared" si="37"/>
        <v>5.2604670887352479E-3</v>
      </c>
      <c r="W173" s="19"/>
    </row>
    <row r="174" spans="1:23" x14ac:dyDescent="0.2">
      <c r="A174" s="1">
        <v>45139</v>
      </c>
      <c r="B174" s="4">
        <v>72.930000000000007</v>
      </c>
      <c r="C174" s="4">
        <v>73.040001000000004</v>
      </c>
      <c r="D174" s="4">
        <v>71.870002999999997</v>
      </c>
      <c r="E174" s="4">
        <v>72.910004000000001</v>
      </c>
      <c r="F174" s="4">
        <v>72.910004000000001</v>
      </c>
      <c r="G174" s="2">
        <v>2064400</v>
      </c>
      <c r="H174" s="4">
        <f t="shared" si="29"/>
        <v>2.0644</v>
      </c>
      <c r="I174" s="10">
        <f t="shared" si="30"/>
        <v>-0.43999399999999866</v>
      </c>
      <c r="J174" s="6" t="b">
        <f t="shared" si="26"/>
        <v>0</v>
      </c>
      <c r="K174" s="5">
        <f t="shared" si="31"/>
        <v>-2.7418072123962868E-4</v>
      </c>
      <c r="L174" s="5">
        <f t="shared" si="32"/>
        <v>-1.7798055616127801E-3</v>
      </c>
      <c r="M174" s="4">
        <f t="shared" si="33"/>
        <v>71.718127295361825</v>
      </c>
      <c r="N174" s="4">
        <f t="shared" si="34"/>
        <v>70.692455921063726</v>
      </c>
      <c r="O174" s="5">
        <f t="shared" si="35"/>
        <v>1.4301424381509635E-2</v>
      </c>
      <c r="P174" s="43">
        <f t="shared" si="27"/>
        <v>2.117675270753959E-3</v>
      </c>
      <c r="Q174" s="14"/>
      <c r="R174" s="13">
        <f t="shared" si="28"/>
        <v>1.84315145206485E-2</v>
      </c>
      <c r="S174" s="20" t="b">
        <f t="shared" si="36"/>
        <v>1</v>
      </c>
      <c r="T174" s="13">
        <f>(E174-E173)/E173</f>
        <v>-5.9985550374520623E-3</v>
      </c>
      <c r="U174" s="20"/>
      <c r="V174" s="13">
        <f t="shared" si="37"/>
        <v>3.3348652507858194E-3</v>
      </c>
      <c r="W174" s="19"/>
    </row>
    <row r="175" spans="1:23" x14ac:dyDescent="0.2">
      <c r="A175" s="1">
        <v>45140</v>
      </c>
      <c r="B175" s="4">
        <v>71.519997000000004</v>
      </c>
      <c r="C175" s="4">
        <v>71.519997000000004</v>
      </c>
      <c r="D175" s="4">
        <v>69.680000000000007</v>
      </c>
      <c r="E175" s="4">
        <v>69.889999000000003</v>
      </c>
      <c r="F175" s="4">
        <v>69.889999000000003</v>
      </c>
      <c r="G175" s="2">
        <v>3067000</v>
      </c>
      <c r="H175" s="4">
        <f t="shared" si="29"/>
        <v>3.0670000000000002</v>
      </c>
      <c r="I175" s="10">
        <f t="shared" si="30"/>
        <v>-3.0200049999999976</v>
      </c>
      <c r="J175" s="6" t="b">
        <f t="shared" si="26"/>
        <v>1</v>
      </c>
      <c r="K175" s="5">
        <f t="shared" si="31"/>
        <v>-2.2790800732276323E-2</v>
      </c>
      <c r="L175" s="5">
        <f t="shared" si="32"/>
        <v>-2.2790800732276323E-2</v>
      </c>
      <c r="M175" s="4">
        <f t="shared" si="33"/>
        <v>71.413439246134857</v>
      </c>
      <c r="N175" s="4">
        <f t="shared" si="34"/>
        <v>70.622677058362527</v>
      </c>
      <c r="O175" s="5">
        <f t="shared" si="35"/>
        <v>1.1073016453483983E-2</v>
      </c>
      <c r="P175" s="43">
        <f t="shared" si="27"/>
        <v>-2.4273291756196573E-2</v>
      </c>
      <c r="Q175" s="14"/>
      <c r="R175" s="13">
        <f t="shared" si="28"/>
        <v>1.4921246615484079E-3</v>
      </c>
      <c r="S175" s="20" t="b">
        <f t="shared" si="36"/>
        <v>1</v>
      </c>
      <c r="T175" s="13">
        <f>(E175-E174)/E174</f>
        <v>-4.1420996218845325E-2</v>
      </c>
      <c r="U175" s="20"/>
      <c r="V175" s="13">
        <f t="shared" si="37"/>
        <v>-4.2484105583536725E-3</v>
      </c>
      <c r="W175" s="19"/>
    </row>
    <row r="176" spans="1:23" x14ac:dyDescent="0.2">
      <c r="A176" s="1">
        <v>45141</v>
      </c>
      <c r="B176" s="4">
        <v>69.099997999999999</v>
      </c>
      <c r="C176" s="4">
        <v>70.620002999999997</v>
      </c>
      <c r="D176" s="4">
        <v>69.050003000000004</v>
      </c>
      <c r="E176" s="4">
        <v>69.889999000000003</v>
      </c>
      <c r="F176" s="4">
        <v>69.889999000000003</v>
      </c>
      <c r="G176" s="2">
        <v>1945000</v>
      </c>
      <c r="H176" s="4">
        <f t="shared" si="29"/>
        <v>1.9450000000000001</v>
      </c>
      <c r="I176" s="10">
        <f t="shared" si="30"/>
        <v>0</v>
      </c>
      <c r="J176" s="6" t="b">
        <f t="shared" si="26"/>
        <v>0</v>
      </c>
      <c r="K176" s="5">
        <f t="shared" si="31"/>
        <v>1.1432721025549143E-2</v>
      </c>
      <c r="L176" s="5">
        <f t="shared" si="32"/>
        <v>-1.0337071211962338E-2</v>
      </c>
      <c r="M176" s="4">
        <f t="shared" si="33"/>
        <v>71.159532538445717</v>
      </c>
      <c r="N176" s="4">
        <f t="shared" si="34"/>
        <v>70.558965922852735</v>
      </c>
      <c r="O176" s="5">
        <f t="shared" si="35"/>
        <v>8.4397212034594306E-3</v>
      </c>
      <c r="P176" s="43">
        <f t="shared" si="27"/>
        <v>-2.9645073023856459E-2</v>
      </c>
      <c r="Q176" s="14"/>
      <c r="R176" s="13">
        <f t="shared" si="28"/>
        <v>-7.5819713705149146E-3</v>
      </c>
      <c r="S176" s="20" t="b">
        <f t="shared" si="36"/>
        <v>0</v>
      </c>
      <c r="T176" s="13">
        <f>(E176-E175)/E175</f>
        <v>0</v>
      </c>
      <c r="U176" s="20">
        <f>(E176-E164)/E164</f>
        <v>-3.3065855465770004E-2</v>
      </c>
      <c r="V176" s="13">
        <f t="shared" si="37"/>
        <v>-3.555447131092797E-3</v>
      </c>
      <c r="W176" s="19"/>
    </row>
    <row r="177" spans="1:23" x14ac:dyDescent="0.2">
      <c r="A177" s="1">
        <v>45142</v>
      </c>
      <c r="B177" s="4">
        <v>70.300003000000004</v>
      </c>
      <c r="C177" s="4">
        <v>70.949996999999996</v>
      </c>
      <c r="D177" s="4">
        <v>69.040001000000004</v>
      </c>
      <c r="E177" s="4">
        <v>69.059997999999993</v>
      </c>
      <c r="F177" s="4">
        <v>69.059997999999993</v>
      </c>
      <c r="G177" s="2">
        <v>3077200</v>
      </c>
      <c r="H177" s="4">
        <f t="shared" si="29"/>
        <v>3.0771999999999999</v>
      </c>
      <c r="I177" s="10">
        <f t="shared" si="30"/>
        <v>-0.83000100000000998</v>
      </c>
      <c r="J177" s="6" t="b">
        <f t="shared" si="26"/>
        <v>1</v>
      </c>
      <c r="K177" s="5">
        <f t="shared" si="31"/>
        <v>-1.7638761693936352E-2</v>
      </c>
      <c r="L177" s="5">
        <f t="shared" si="32"/>
        <v>-2.6638464833197994E-2</v>
      </c>
      <c r="M177" s="4">
        <f t="shared" si="33"/>
        <v>70.809610115371427</v>
      </c>
      <c r="N177" s="4">
        <f t="shared" si="34"/>
        <v>70.428620886082925</v>
      </c>
      <c r="O177" s="5">
        <f t="shared" si="35"/>
        <v>5.380473479062369E-3</v>
      </c>
      <c r="P177" s="43">
        <f t="shared" si="27"/>
        <v>-2.4991086838187165E-2</v>
      </c>
      <c r="Q177" s="14"/>
      <c r="R177" s="13">
        <f t="shared" si="28"/>
        <v>1.9825964921969487E-3</v>
      </c>
      <c r="S177" s="20" t="b">
        <f t="shared" si="36"/>
        <v>1</v>
      </c>
      <c r="T177" s="13"/>
      <c r="U177" s="20"/>
      <c r="V177" s="13">
        <f t="shared" si="37"/>
        <v>-4.9174356631029766E-3</v>
      </c>
      <c r="W177" s="19"/>
    </row>
    <row r="178" spans="1:23" x14ac:dyDescent="0.2">
      <c r="A178" s="1">
        <v>45145</v>
      </c>
      <c r="B178" s="4">
        <v>69.089995999999999</v>
      </c>
      <c r="C178" s="4">
        <v>69.190002000000007</v>
      </c>
      <c r="D178" s="4">
        <v>67.629997000000003</v>
      </c>
      <c r="E178" s="4">
        <v>68.660004000000001</v>
      </c>
      <c r="F178" s="4">
        <v>68.660004000000001</v>
      </c>
      <c r="G178" s="2">
        <v>2459000</v>
      </c>
      <c r="H178" s="4">
        <f t="shared" si="29"/>
        <v>2.4590000000000001</v>
      </c>
      <c r="I178" s="10">
        <f t="shared" si="30"/>
        <v>-0.39999399999999241</v>
      </c>
      <c r="J178" s="6" t="b">
        <f t="shared" si="26"/>
        <v>0</v>
      </c>
      <c r="K178" s="5">
        <f t="shared" si="31"/>
        <v>-6.2236506715096437E-3</v>
      </c>
      <c r="L178" s="5">
        <f t="shared" si="32"/>
        <v>-7.660037356264365E-3</v>
      </c>
      <c r="M178" s="4">
        <f t="shared" si="33"/>
        <v>70.451342429476185</v>
      </c>
      <c r="N178" s="4">
        <f t="shared" si="34"/>
        <v>70.274828113380067</v>
      </c>
      <c r="O178" s="5">
        <f t="shared" si="35"/>
        <v>2.5054783913140226E-3</v>
      </c>
      <c r="P178" s="43">
        <f t="shared" si="27"/>
        <v>-4.0046723485793467E-2</v>
      </c>
      <c r="Q178" s="14"/>
      <c r="R178" s="13">
        <f t="shared" si="28"/>
        <v>-1.790371036206749E-2</v>
      </c>
      <c r="S178" s="20" t="b">
        <f t="shared" si="36"/>
        <v>1</v>
      </c>
      <c r="T178" s="13"/>
      <c r="U178" s="20"/>
      <c r="V178" s="13">
        <f t="shared" si="37"/>
        <v>-5.0595912802162057E-3</v>
      </c>
      <c r="W178" s="19"/>
    </row>
    <row r="179" spans="1:23" x14ac:dyDescent="0.2">
      <c r="A179" s="1">
        <v>45146</v>
      </c>
      <c r="B179" s="4">
        <v>67.470000999999996</v>
      </c>
      <c r="C179" s="4">
        <v>67.919998000000007</v>
      </c>
      <c r="D179" s="4">
        <v>65.709998999999996</v>
      </c>
      <c r="E179" s="4">
        <v>67.550003000000004</v>
      </c>
      <c r="F179" s="4">
        <v>67.550003000000004</v>
      </c>
      <c r="G179" s="2">
        <v>3562000</v>
      </c>
      <c r="H179" s="4">
        <f t="shared" si="29"/>
        <v>3.5619999999999998</v>
      </c>
      <c r="I179" s="10">
        <f t="shared" si="30"/>
        <v>-1.1100009999999969</v>
      </c>
      <c r="J179" s="6" t="b">
        <f t="shared" si="26"/>
        <v>0</v>
      </c>
      <c r="K179" s="5">
        <f t="shared" si="31"/>
        <v>1.1857417936010919E-3</v>
      </c>
      <c r="L179" s="5">
        <f t="shared" si="32"/>
        <v>-5.4475119389727151E-3</v>
      </c>
      <c r="M179" s="4">
        <f t="shared" si="33"/>
        <v>69.967785857896814</v>
      </c>
      <c r="N179" s="4">
        <f t="shared" si="34"/>
        <v>70.037886799173108</v>
      </c>
      <c r="O179" s="5">
        <f t="shared" si="35"/>
        <v>-1.0019030960714966E-3</v>
      </c>
      <c r="P179" s="43">
        <f t="shared" si="27"/>
        <v>-6.0853531460096484E-2</v>
      </c>
      <c r="Q179" s="14"/>
      <c r="R179" s="13">
        <f t="shared" si="28"/>
        <v>-2.9267581255977199E-2</v>
      </c>
      <c r="S179" s="20" t="b">
        <f t="shared" si="36"/>
        <v>1</v>
      </c>
      <c r="T179" s="13"/>
      <c r="U179" s="20"/>
      <c r="V179" s="13">
        <f t="shared" si="37"/>
        <v>-6.8636956359408568E-3</v>
      </c>
      <c r="W179" s="19"/>
    </row>
    <row r="180" spans="1:23" x14ac:dyDescent="0.2">
      <c r="A180" s="1">
        <v>45147</v>
      </c>
      <c r="B180" s="4">
        <v>67.510002</v>
      </c>
      <c r="C180" s="4">
        <v>67.610000999999997</v>
      </c>
      <c r="D180" s="4">
        <v>66.150002000000001</v>
      </c>
      <c r="E180" s="4">
        <v>66.550003000000004</v>
      </c>
      <c r="F180" s="4">
        <v>66.550003000000004</v>
      </c>
      <c r="G180" s="2">
        <v>2142900</v>
      </c>
      <c r="H180" s="4">
        <f t="shared" si="29"/>
        <v>2.1429</v>
      </c>
      <c r="I180" s="10">
        <f t="shared" si="30"/>
        <v>-1</v>
      </c>
      <c r="J180" s="6" t="b">
        <f t="shared" si="26"/>
        <v>1</v>
      </c>
      <c r="K180" s="5">
        <f t="shared" si="31"/>
        <v>-1.4220100304544448E-2</v>
      </c>
      <c r="L180" s="5">
        <f t="shared" si="32"/>
        <v>-1.5678124305899554E-2</v>
      </c>
      <c r="M180" s="4">
        <f t="shared" si="33"/>
        <v>69.398155381580679</v>
      </c>
      <c r="N180" s="4">
        <f t="shared" si="34"/>
        <v>69.734592555766753</v>
      </c>
      <c r="O180" s="5">
        <f t="shared" si="35"/>
        <v>-4.8479267544821398E-3</v>
      </c>
      <c r="P180" s="43">
        <f t="shared" si="27"/>
        <v>-4.6804606890787581E-2</v>
      </c>
      <c r="Q180" s="14"/>
      <c r="R180" s="13">
        <f t="shared" si="28"/>
        <v>-2.576659814297147E-2</v>
      </c>
      <c r="S180" s="20" t="b">
        <f t="shared" si="36"/>
        <v>1</v>
      </c>
      <c r="T180" s="13"/>
      <c r="U180" s="20"/>
      <c r="V180" s="13">
        <f t="shared" si="37"/>
        <v>-8.1413248873280514E-3</v>
      </c>
      <c r="W180" s="19"/>
    </row>
    <row r="181" spans="1:23" x14ac:dyDescent="0.2">
      <c r="A181" s="1">
        <v>45148</v>
      </c>
      <c r="B181" s="4">
        <v>67.809997999999993</v>
      </c>
      <c r="C181" s="4">
        <v>68.789000999999999</v>
      </c>
      <c r="D181" s="4">
        <v>66.974997999999999</v>
      </c>
      <c r="E181" s="4">
        <v>67.470000999999996</v>
      </c>
      <c r="F181" s="4">
        <v>67.470000999999996</v>
      </c>
      <c r="G181" s="2">
        <v>1976400</v>
      </c>
      <c r="H181" s="4">
        <f t="shared" si="29"/>
        <v>1.9763999999999999</v>
      </c>
      <c r="I181" s="10">
        <f t="shared" si="30"/>
        <v>0.91999799999999254</v>
      </c>
      <c r="J181" s="6" t="b">
        <f t="shared" si="26"/>
        <v>1</v>
      </c>
      <c r="K181" s="5">
        <f t="shared" si="31"/>
        <v>-5.0139656396980987E-3</v>
      </c>
      <c r="L181" s="5">
        <f t="shared" si="32"/>
        <v>-1.9174577051933095E-2</v>
      </c>
      <c r="M181" s="4">
        <f t="shared" si="33"/>
        <v>69.076796317983906</v>
      </c>
      <c r="N181" s="4">
        <f t="shared" si="34"/>
        <v>69.537671550917466</v>
      </c>
      <c r="O181" s="5">
        <f t="shared" si="35"/>
        <v>-6.6719254148961283E-3</v>
      </c>
      <c r="P181" s="43">
        <f t="shared" si="27"/>
        <v>-3.042698025989243E-2</v>
      </c>
      <c r="Q181" s="14"/>
      <c r="R181" s="13">
        <f t="shared" si="28"/>
        <v>-4.1663095760707744E-3</v>
      </c>
      <c r="S181" s="20" t="b">
        <f t="shared" si="36"/>
        <v>0</v>
      </c>
      <c r="T181" s="13"/>
      <c r="U181" s="20"/>
      <c r="V181" s="13">
        <f t="shared" si="37"/>
        <v>-4.630657138216485E-3</v>
      </c>
      <c r="W181" s="19"/>
    </row>
    <row r="182" spans="1:23" x14ac:dyDescent="0.2">
      <c r="A182" s="1">
        <v>45149</v>
      </c>
      <c r="B182" s="4">
        <v>66.550003000000004</v>
      </c>
      <c r="C182" s="4">
        <v>67.25</v>
      </c>
      <c r="D182" s="4">
        <v>66.230002999999996</v>
      </c>
      <c r="E182" s="4">
        <v>66.599997999999999</v>
      </c>
      <c r="F182" s="4">
        <v>66.599997999999999</v>
      </c>
      <c r="G182" s="2">
        <v>1507100</v>
      </c>
      <c r="H182" s="4">
        <f t="shared" si="29"/>
        <v>1.5071000000000001</v>
      </c>
      <c r="I182" s="10">
        <f t="shared" si="30"/>
        <v>-0.87000299999999697</v>
      </c>
      <c r="J182" s="6" t="b">
        <f t="shared" si="26"/>
        <v>1</v>
      </c>
      <c r="K182" s="5">
        <f t="shared" si="31"/>
        <v>7.512396355563736E-4</v>
      </c>
      <c r="L182" s="5">
        <f t="shared" si="32"/>
        <v>-9.6654572490706414E-3</v>
      </c>
      <c r="M182" s="4">
        <f t="shared" si="33"/>
        <v>68.663996598319926</v>
      </c>
      <c r="N182" s="4">
        <f t="shared" si="34"/>
        <v>69.28222167692465</v>
      </c>
      <c r="O182" s="5">
        <f t="shared" si="35"/>
        <v>-9.0036279452432883E-3</v>
      </c>
      <c r="P182" s="43">
        <f t="shared" si="27"/>
        <v>-3.5447887086425212E-2</v>
      </c>
      <c r="Q182" s="14"/>
      <c r="R182" s="13">
        <f t="shared" si="28"/>
        <v>-2.0592984218377464E-2</v>
      </c>
      <c r="S182" s="20" t="b">
        <f t="shared" si="36"/>
        <v>1</v>
      </c>
      <c r="T182" s="13"/>
      <c r="U182" s="20"/>
      <c r="V182" s="13">
        <f t="shared" si="37"/>
        <v>-5.9759534556831882E-3</v>
      </c>
      <c r="W182" s="19"/>
    </row>
    <row r="183" spans="1:23" x14ac:dyDescent="0.2">
      <c r="A183" s="1">
        <v>45152</v>
      </c>
      <c r="B183" s="4">
        <v>66.199996999999996</v>
      </c>
      <c r="C183" s="4">
        <v>67.559997999999993</v>
      </c>
      <c r="D183" s="4">
        <v>65.589995999999999</v>
      </c>
      <c r="E183" s="4">
        <v>67.550003000000004</v>
      </c>
      <c r="F183" s="4">
        <v>67.550003000000004</v>
      </c>
      <c r="G183" s="2">
        <v>2202300</v>
      </c>
      <c r="H183" s="4">
        <f t="shared" si="29"/>
        <v>2.2023000000000001</v>
      </c>
      <c r="I183" s="10">
        <f t="shared" si="30"/>
        <v>0.95000500000000443</v>
      </c>
      <c r="J183" s="6" t="b">
        <f t="shared" si="26"/>
        <v>0</v>
      </c>
      <c r="K183" s="5">
        <f t="shared" si="31"/>
        <v>2.039284080330106E-2</v>
      </c>
      <c r="L183" s="5">
        <f t="shared" si="32"/>
        <v>-1.4794257394722419E-4</v>
      </c>
      <c r="M183" s="4">
        <f t="shared" si="33"/>
        <v>68.478330998599944</v>
      </c>
      <c r="N183" s="4">
        <f t="shared" si="34"/>
        <v>69.131593965887717</v>
      </c>
      <c r="O183" s="5">
        <f t="shared" si="35"/>
        <v>-9.5397034034186579E-3</v>
      </c>
      <c r="P183" s="43">
        <f t="shared" si="27"/>
        <v>-4.217881710141267E-2</v>
      </c>
      <c r="Q183" s="14"/>
      <c r="R183" s="13">
        <f t="shared" si="28"/>
        <v>-1.3410563388566322E-2</v>
      </c>
      <c r="S183" s="20" t="b">
        <f t="shared" si="36"/>
        <v>0</v>
      </c>
      <c r="T183" s="13"/>
      <c r="U183" s="20"/>
      <c r="V183" s="13">
        <f t="shared" si="37"/>
        <v>-2.7039730997033924E-3</v>
      </c>
      <c r="W183" s="19"/>
    </row>
    <row r="184" spans="1:23" x14ac:dyDescent="0.2">
      <c r="A184" s="1">
        <v>45153</v>
      </c>
      <c r="B184" s="4">
        <v>67</v>
      </c>
      <c r="C184" s="4">
        <v>67.410004000000001</v>
      </c>
      <c r="D184" s="4">
        <v>65.949996999999996</v>
      </c>
      <c r="E184" s="4">
        <v>66.059997999999993</v>
      </c>
      <c r="F184" s="4">
        <v>66.059997999999993</v>
      </c>
      <c r="G184" s="2">
        <v>2567500</v>
      </c>
      <c r="H184" s="4">
        <f t="shared" si="29"/>
        <v>2.5674999999999999</v>
      </c>
      <c r="I184" s="10">
        <f t="shared" si="30"/>
        <v>-1.4900050000000107</v>
      </c>
      <c r="J184" s="6" t="b">
        <f t="shared" si="26"/>
        <v>1</v>
      </c>
      <c r="K184" s="5">
        <f t="shared" si="31"/>
        <v>-1.4029880597015027E-2</v>
      </c>
      <c r="L184" s="5">
        <f t="shared" si="32"/>
        <v>-2.0026790088901458E-2</v>
      </c>
      <c r="M184" s="4">
        <f t="shared" si="33"/>
        <v>68.075275498833292</v>
      </c>
      <c r="N184" s="4">
        <f t="shared" si="34"/>
        <v>68.864498664506172</v>
      </c>
      <c r="O184" s="5">
        <f t="shared" si="35"/>
        <v>-1.159338922817001E-2</v>
      </c>
      <c r="P184" s="43">
        <f t="shared" si="27"/>
        <v>-3.1219535775065945E-2</v>
      </c>
      <c r="Q184" s="48"/>
      <c r="R184" s="13">
        <f t="shared" si="28"/>
        <v>-9.7725862136935973E-3</v>
      </c>
      <c r="S184" s="20" t="b">
        <f t="shared" si="36"/>
        <v>1</v>
      </c>
      <c r="T184" s="13"/>
      <c r="U184" s="20"/>
      <c r="V184" s="13">
        <f t="shared" si="37"/>
        <v>-5.8858838100901128E-3</v>
      </c>
      <c r="W184" s="19"/>
    </row>
    <row r="185" spans="1:23" x14ac:dyDescent="0.2">
      <c r="A185" s="1">
        <v>45154</v>
      </c>
      <c r="B185" s="4">
        <v>65.730002999999996</v>
      </c>
      <c r="C185" s="4">
        <v>66.709998999999996</v>
      </c>
      <c r="D185" s="4">
        <v>65.360000999999997</v>
      </c>
      <c r="E185" s="4">
        <v>65.375</v>
      </c>
      <c r="F185" s="4">
        <v>65.375</v>
      </c>
      <c r="G185" s="2">
        <v>2080800</v>
      </c>
      <c r="H185" s="4">
        <f t="shared" si="29"/>
        <v>2.0808</v>
      </c>
      <c r="I185" s="10">
        <f t="shared" si="30"/>
        <v>-0.68499799999999311</v>
      </c>
      <c r="J185" s="6" t="b">
        <f t="shared" si="26"/>
        <v>1</v>
      </c>
      <c r="K185" s="5">
        <f t="shared" si="31"/>
        <v>-5.4009277924420059E-3</v>
      </c>
      <c r="L185" s="5">
        <f t="shared" si="32"/>
        <v>-2.0011977514794992E-2</v>
      </c>
      <c r="M185" s="4">
        <f t="shared" si="33"/>
        <v>67.625229582361072</v>
      </c>
      <c r="N185" s="4">
        <f t="shared" si="34"/>
        <v>68.561063998027379</v>
      </c>
      <c r="O185" s="5">
        <f t="shared" si="35"/>
        <v>-1.3838539572372905E-2</v>
      </c>
      <c r="P185" s="43">
        <f t="shared" si="27"/>
        <v>-3.3496796925506084E-2</v>
      </c>
      <c r="Q185" s="48"/>
      <c r="R185" s="13">
        <f t="shared" si="28"/>
        <v>-1.3533862849905929E-2</v>
      </c>
      <c r="S185" s="20" t="b">
        <f t="shared" si="36"/>
        <v>1</v>
      </c>
      <c r="T185" s="13"/>
      <c r="U185" s="20"/>
      <c r="V185" s="13">
        <f t="shared" si="37"/>
        <v>-6.6110039683928016E-3</v>
      </c>
      <c r="W185" s="19"/>
    </row>
    <row r="186" spans="1:23" x14ac:dyDescent="0.2">
      <c r="A186" s="1">
        <v>45155</v>
      </c>
      <c r="B186" s="4">
        <v>65.239998</v>
      </c>
      <c r="C186" s="4">
        <v>66.339995999999999</v>
      </c>
      <c r="D186" s="4">
        <v>65.180000000000007</v>
      </c>
      <c r="E186" s="4">
        <v>65.360000999999997</v>
      </c>
      <c r="F186" s="4">
        <v>65.360000999999997</v>
      </c>
      <c r="G186" s="2">
        <v>2315600</v>
      </c>
      <c r="H186" s="4">
        <f t="shared" si="29"/>
        <v>2.3155999999999999</v>
      </c>
      <c r="I186" s="10">
        <f t="shared" si="30"/>
        <v>-1.4999000000003093E-2</v>
      </c>
      <c r="J186" s="6" t="b">
        <f t="shared" si="26"/>
        <v>1</v>
      </c>
      <c r="K186" s="5">
        <f t="shared" si="31"/>
        <v>1.8394083948316028E-3</v>
      </c>
      <c r="L186" s="5">
        <f t="shared" si="32"/>
        <v>-1.4772310206349762E-2</v>
      </c>
      <c r="M186" s="4">
        <f t="shared" si="33"/>
        <v>67.247691485300891</v>
      </c>
      <c r="N186" s="4">
        <f t="shared" si="34"/>
        <v>68.282710693851087</v>
      </c>
      <c r="O186" s="5">
        <f t="shared" si="35"/>
        <v>-1.5391148538926903E-2</v>
      </c>
      <c r="P186" s="43">
        <f t="shared" si="27"/>
        <v>-3.0747397265716448E-2</v>
      </c>
      <c r="Q186" s="14"/>
      <c r="R186" s="13">
        <f t="shared" si="28"/>
        <v>-1.3497793980025275E-2</v>
      </c>
      <c r="S186" s="20" t="b">
        <f t="shared" si="36"/>
        <v>1</v>
      </c>
      <c r="T186" s="13"/>
      <c r="U186" s="20"/>
      <c r="V186" s="13">
        <f t="shared" si="37"/>
        <v>-5.582799487584382E-3</v>
      </c>
      <c r="W186" s="19"/>
    </row>
    <row r="187" spans="1:23" x14ac:dyDescent="0.2">
      <c r="A187" s="1">
        <v>45156</v>
      </c>
      <c r="B187" s="4">
        <v>64.449996999999996</v>
      </c>
      <c r="C187" s="4">
        <v>66.824996999999996</v>
      </c>
      <c r="D187" s="4">
        <v>64.330001999999993</v>
      </c>
      <c r="E187" s="4">
        <v>66.290001000000004</v>
      </c>
      <c r="F187" s="4">
        <v>66.290001000000004</v>
      </c>
      <c r="G187" s="2">
        <v>3202900</v>
      </c>
      <c r="H187" s="4">
        <f t="shared" si="29"/>
        <v>3.2029000000000001</v>
      </c>
      <c r="I187" s="10">
        <f t="shared" si="30"/>
        <v>0.93000000000000682</v>
      </c>
      <c r="J187" s="6" t="b">
        <f t="shared" si="26"/>
        <v>0</v>
      </c>
      <c r="K187" s="5">
        <f t="shared" si="31"/>
        <v>2.8549326387090564E-2</v>
      </c>
      <c r="L187" s="5">
        <f t="shared" si="32"/>
        <v>-8.0059262853388914E-3</v>
      </c>
      <c r="M187" s="4">
        <f t="shared" si="33"/>
        <v>67.088076404417407</v>
      </c>
      <c r="N187" s="4">
        <f t="shared" si="34"/>
        <v>68.109431590037943</v>
      </c>
      <c r="O187" s="5">
        <f t="shared" si="35"/>
        <v>-1.5224094062015536E-2</v>
      </c>
      <c r="P187" s="43">
        <f t="shared" si="27"/>
        <v>-4.1111245876112326E-2</v>
      </c>
      <c r="Q187" s="14"/>
      <c r="R187" s="13">
        <f t="shared" si="28"/>
        <v>-3.9214033031969376E-3</v>
      </c>
      <c r="S187" s="20" t="b">
        <f t="shared" si="36"/>
        <v>0</v>
      </c>
      <c r="T187" s="13">
        <f>(E187-E186)/E186</f>
        <v>1.4228885951210541E-2</v>
      </c>
      <c r="U187" s="20"/>
      <c r="V187" s="13">
        <f t="shared" si="37"/>
        <v>-2.3735399291494258E-3</v>
      </c>
      <c r="W187" s="19"/>
    </row>
    <row r="188" spans="1:23" x14ac:dyDescent="0.2">
      <c r="A188" s="1">
        <v>45159</v>
      </c>
      <c r="B188" s="4">
        <v>66.550003000000004</v>
      </c>
      <c r="C188" s="4">
        <v>67.940002000000007</v>
      </c>
      <c r="D188" s="4">
        <v>66.5</v>
      </c>
      <c r="E188" s="4">
        <v>67.269997000000004</v>
      </c>
      <c r="F188" s="4">
        <v>67.269997000000004</v>
      </c>
      <c r="G188" s="2">
        <v>9917400</v>
      </c>
      <c r="H188" s="4">
        <f t="shared" si="29"/>
        <v>9.9174000000000007</v>
      </c>
      <c r="I188" s="10">
        <f t="shared" si="30"/>
        <v>0.97999599999999987</v>
      </c>
      <c r="J188" s="6" t="b">
        <f t="shared" si="26"/>
        <v>0</v>
      </c>
      <c r="K188" s="5">
        <f t="shared" si="31"/>
        <v>1.0818842487505219E-2</v>
      </c>
      <c r="L188" s="5">
        <f t="shared" si="32"/>
        <v>-9.8617159298877155E-3</v>
      </c>
      <c r="M188" s="4">
        <f t="shared" si="33"/>
        <v>67.118396503681168</v>
      </c>
      <c r="N188" s="4">
        <f t="shared" si="34"/>
        <v>68.036437277860728</v>
      </c>
      <c r="O188" s="5">
        <f t="shared" si="35"/>
        <v>-1.3677930671797386E-2</v>
      </c>
      <c r="P188" s="43">
        <f t="shared" si="27"/>
        <v>-9.2135172455625036E-3</v>
      </c>
      <c r="Q188" s="105" t="s">
        <v>182</v>
      </c>
      <c r="R188" s="13">
        <f t="shared" si="28"/>
        <v>1.2241137141495577E-2</v>
      </c>
      <c r="S188" s="20" t="b">
        <f t="shared" si="36"/>
        <v>0</v>
      </c>
      <c r="T188" s="13">
        <f>(E188-E187)/E187</f>
        <v>1.4783466363200081E-2</v>
      </c>
      <c r="U188" s="20"/>
      <c r="V188" s="13">
        <f t="shared" si="37"/>
        <v>4.5194468061637421E-4</v>
      </c>
      <c r="W188" s="19" t="s">
        <v>185</v>
      </c>
    </row>
    <row r="189" spans="1:23" x14ac:dyDescent="0.2">
      <c r="A189" s="1">
        <v>45160</v>
      </c>
      <c r="B189" s="4">
        <v>67.180000000000007</v>
      </c>
      <c r="C189" s="4">
        <v>67.370002999999997</v>
      </c>
      <c r="D189" s="4">
        <v>63.584999000000003</v>
      </c>
      <c r="E189" s="4">
        <v>65.830001999999993</v>
      </c>
      <c r="F189" s="4">
        <v>65.830001999999993</v>
      </c>
      <c r="G189" s="2">
        <v>13083400</v>
      </c>
      <c r="H189" s="4">
        <f t="shared" si="29"/>
        <v>13.083399999999999</v>
      </c>
      <c r="I189" s="10">
        <f t="shared" si="30"/>
        <v>-1.4399950000000104</v>
      </c>
      <c r="J189" s="6" t="b">
        <f t="shared" si="26"/>
        <v>0</v>
      </c>
      <c r="K189" s="5">
        <f t="shared" si="31"/>
        <v>-2.0095236677582815E-2</v>
      </c>
      <c r="L189" s="5">
        <f t="shared" si="32"/>
        <v>-2.2858853071447895E-2</v>
      </c>
      <c r="M189" s="4">
        <f t="shared" si="33"/>
        <v>66.903664086400966</v>
      </c>
      <c r="N189" s="4">
        <f t="shared" si="34"/>
        <v>67.844573340655444</v>
      </c>
      <c r="O189" s="5">
        <f t="shared" si="35"/>
        <v>-1.4063643106891217E-2</v>
      </c>
      <c r="P189" s="43">
        <f t="shared" si="27"/>
        <v>-4.9603637285323569E-2</v>
      </c>
      <c r="Q189" s="106"/>
      <c r="R189" s="13">
        <f t="shared" si="28"/>
        <v>6.9703045411203552E-3</v>
      </c>
      <c r="S189" s="20" t="b">
        <f t="shared" si="36"/>
        <v>1</v>
      </c>
      <c r="T189" s="13">
        <f>(E189-E188)/E188</f>
        <v>-2.1406199854595062E-2</v>
      </c>
      <c r="U189" s="20"/>
      <c r="V189" s="13">
        <f t="shared" si="37"/>
        <v>-3.1993079165475264E-3</v>
      </c>
      <c r="W189" s="19"/>
    </row>
    <row r="190" spans="1:23" x14ac:dyDescent="0.2">
      <c r="A190" s="1">
        <v>45161</v>
      </c>
      <c r="B190" s="4">
        <v>66.25</v>
      </c>
      <c r="C190" s="4">
        <v>69.540001000000004</v>
      </c>
      <c r="D190" s="4">
        <v>66.150002000000001</v>
      </c>
      <c r="E190" s="4">
        <v>68.169998000000007</v>
      </c>
      <c r="F190" s="4">
        <v>68.169998000000007</v>
      </c>
      <c r="G190" s="2">
        <v>7339600</v>
      </c>
      <c r="H190" s="4">
        <f t="shared" si="29"/>
        <v>7.3395999999999999</v>
      </c>
      <c r="I190" s="10">
        <f t="shared" si="30"/>
        <v>2.3399960000000135</v>
      </c>
      <c r="J190" s="6" t="b">
        <f t="shared" si="26"/>
        <v>0</v>
      </c>
      <c r="K190" s="5">
        <f t="shared" si="31"/>
        <v>2.8981101886792555E-2</v>
      </c>
      <c r="L190" s="5">
        <f t="shared" si="32"/>
        <v>-1.9700934430530091E-2</v>
      </c>
      <c r="M190" s="4">
        <f t="shared" si="33"/>
        <v>67.114719738667475</v>
      </c>
      <c r="N190" s="4">
        <f t="shared" si="34"/>
        <v>67.872871137120185</v>
      </c>
      <c r="O190" s="5">
        <f t="shared" si="35"/>
        <v>-1.1296350508574192E-2</v>
      </c>
      <c r="P190" s="43">
        <f t="shared" si="27"/>
        <v>-1.4374160279949163E-2</v>
      </c>
      <c r="Q190" s="107"/>
      <c r="R190" s="13">
        <f t="shared" si="28"/>
        <v>3.6136353854655634E-2</v>
      </c>
      <c r="S190" s="20" t="b">
        <f t="shared" si="36"/>
        <v>0</v>
      </c>
      <c r="T190" s="13"/>
      <c r="U190" s="20"/>
      <c r="V190" s="13">
        <f t="shared" si="37"/>
        <v>3.1546202311721972E-3</v>
      </c>
      <c r="W190" s="19"/>
    </row>
    <row r="191" spans="1:23" x14ac:dyDescent="0.2">
      <c r="A191" s="1">
        <v>45162</v>
      </c>
      <c r="B191" s="4">
        <v>69.180000000000007</v>
      </c>
      <c r="C191" s="4">
        <v>69.190002000000007</v>
      </c>
      <c r="D191" s="4">
        <v>66.940002000000007</v>
      </c>
      <c r="E191" s="4">
        <v>66.949996999999996</v>
      </c>
      <c r="F191" s="4">
        <v>66.949996999999996</v>
      </c>
      <c r="G191" s="2">
        <v>2956400</v>
      </c>
      <c r="H191" s="4">
        <f t="shared" si="29"/>
        <v>2.9563999999999999</v>
      </c>
      <c r="I191" s="10">
        <f t="shared" si="30"/>
        <v>-1.2200010000000105</v>
      </c>
      <c r="J191" s="6" t="b">
        <f t="shared" si="26"/>
        <v>1</v>
      </c>
      <c r="K191" s="5">
        <f t="shared" si="31"/>
        <v>-3.2234793292859359E-2</v>
      </c>
      <c r="L191" s="5">
        <f t="shared" si="32"/>
        <v>-3.2374691938873053E-2</v>
      </c>
      <c r="M191" s="4">
        <f t="shared" si="33"/>
        <v>67.087265948889566</v>
      </c>
      <c r="N191" s="4">
        <f t="shared" si="34"/>
        <v>67.792621212153207</v>
      </c>
      <c r="O191" s="5">
        <f t="shared" si="35"/>
        <v>-1.0513996259752424E-2</v>
      </c>
      <c r="P191" s="43">
        <f t="shared" si="27"/>
        <v>-2.1951103060564811E-3</v>
      </c>
      <c r="Q191" s="14"/>
      <c r="R191" s="13">
        <f t="shared" si="28"/>
        <v>3.1343296248089909E-2</v>
      </c>
      <c r="S191" s="20" t="b">
        <f t="shared" si="36"/>
        <v>1</v>
      </c>
      <c r="T191" s="13"/>
      <c r="U191" s="20"/>
      <c r="V191" s="13">
        <f t="shared" si="37"/>
        <v>-4.0905765359385281E-4</v>
      </c>
      <c r="W191" s="19"/>
    </row>
    <row r="192" spans="1:23" x14ac:dyDescent="0.2">
      <c r="A192" s="1">
        <v>45163</v>
      </c>
      <c r="B192" s="4">
        <v>66.669998000000007</v>
      </c>
      <c r="C192" s="4">
        <v>67.959998999999996</v>
      </c>
      <c r="D192" s="4">
        <v>66.510002</v>
      </c>
      <c r="E192" s="4">
        <v>67.699996999999996</v>
      </c>
      <c r="F192" s="4">
        <v>67.699996999999996</v>
      </c>
      <c r="G192" s="2">
        <v>2454200</v>
      </c>
      <c r="H192" s="4">
        <f t="shared" si="29"/>
        <v>2.4542000000000002</v>
      </c>
      <c r="I192" s="10">
        <f t="shared" si="30"/>
        <v>0.75</v>
      </c>
      <c r="J192" s="6" t="b">
        <f t="shared" si="26"/>
        <v>0</v>
      </c>
      <c r="K192" s="5">
        <f t="shared" si="31"/>
        <v>1.5449213002826088E-2</v>
      </c>
      <c r="L192" s="5">
        <f t="shared" si="32"/>
        <v>-3.8258093558830113E-3</v>
      </c>
      <c r="M192" s="4">
        <f t="shared" si="33"/>
        <v>67.189387790741307</v>
      </c>
      <c r="N192" s="4">
        <f t="shared" si="34"/>
        <v>67.784566932835531</v>
      </c>
      <c r="O192" s="5">
        <f t="shared" si="35"/>
        <v>-8.8582313615936815E-3</v>
      </c>
      <c r="P192" s="43">
        <f t="shared" si="27"/>
        <v>-1.0111504406874895E-2</v>
      </c>
      <c r="Q192" s="14"/>
      <c r="R192" s="13">
        <f t="shared" si="28"/>
        <v>1.1469239929060335E-2</v>
      </c>
      <c r="S192" s="20" t="b">
        <f t="shared" si="36"/>
        <v>0</v>
      </c>
      <c r="T192" s="13"/>
      <c r="U192" s="20"/>
      <c r="V192" s="13">
        <f t="shared" si="37"/>
        <v>1.5222239333697425E-3</v>
      </c>
      <c r="W192" s="19"/>
    </row>
    <row r="193" spans="1:23" x14ac:dyDescent="0.2">
      <c r="A193" s="1">
        <v>45166</v>
      </c>
      <c r="B193" s="4">
        <v>68.230002999999996</v>
      </c>
      <c r="C193" s="4">
        <v>68.555000000000007</v>
      </c>
      <c r="D193" s="4">
        <v>67.194999999999993</v>
      </c>
      <c r="E193" s="4">
        <v>67.569999999999993</v>
      </c>
      <c r="F193" s="4">
        <v>67.569999999999993</v>
      </c>
      <c r="G193" s="2">
        <v>1841300</v>
      </c>
      <c r="H193" s="4">
        <f t="shared" si="29"/>
        <v>1.8412999999999999</v>
      </c>
      <c r="I193" s="10">
        <f t="shared" si="30"/>
        <v>-0.12999700000000303</v>
      </c>
      <c r="J193" s="6" t="b">
        <f t="shared" si="26"/>
        <v>1</v>
      </c>
      <c r="K193" s="5">
        <f t="shared" si="31"/>
        <v>-9.6732078408380447E-3</v>
      </c>
      <c r="L193" s="5">
        <f t="shared" si="32"/>
        <v>-1.4368025672817643E-2</v>
      </c>
      <c r="M193" s="4">
        <f t="shared" si="33"/>
        <v>67.252823158951088</v>
      </c>
      <c r="N193" s="4">
        <f t="shared" si="34"/>
        <v>67.765908938675921</v>
      </c>
      <c r="O193" s="5">
        <f t="shared" si="35"/>
        <v>-7.6292080484437292E-3</v>
      </c>
      <c r="P193" s="43">
        <f t="shared" si="27"/>
        <v>-8.5978783097968544E-4</v>
      </c>
      <c r="Q193" s="14"/>
      <c r="R193" s="13">
        <f t="shared" si="28"/>
        <v>1.9362411567039235E-2</v>
      </c>
      <c r="S193" s="20" t="b">
        <f t="shared" si="36"/>
        <v>1</v>
      </c>
      <c r="T193" s="13"/>
      <c r="U193" s="20"/>
      <c r="V193" s="13">
        <f t="shared" si="37"/>
        <v>9.4412779005142848E-4</v>
      </c>
      <c r="W193" s="19"/>
    </row>
    <row r="194" spans="1:23" x14ac:dyDescent="0.2">
      <c r="A194" s="1">
        <v>45167</v>
      </c>
      <c r="B194" s="4">
        <v>67.410004000000001</v>
      </c>
      <c r="C194" s="4">
        <v>68.919998000000007</v>
      </c>
      <c r="D194" s="4">
        <v>66.860000999999997</v>
      </c>
      <c r="E194" s="4">
        <v>68.809997999999993</v>
      </c>
      <c r="F194" s="4">
        <v>68.809997999999993</v>
      </c>
      <c r="G194" s="2">
        <v>2446200</v>
      </c>
      <c r="H194" s="4">
        <f t="shared" si="29"/>
        <v>2.4462000000000002</v>
      </c>
      <c r="I194" s="10">
        <f t="shared" si="30"/>
        <v>1.2399979999999999</v>
      </c>
      <c r="J194" s="6" t="b">
        <f t="shared" ref="J194:J258" si="39">(E194-D194)&lt;(C194-E194)</f>
        <v>0</v>
      </c>
      <c r="K194" s="5">
        <f t="shared" si="31"/>
        <v>2.0768341743459803E-2</v>
      </c>
      <c r="L194" s="5">
        <f t="shared" si="32"/>
        <v>-1.5960534415571752E-3</v>
      </c>
      <c r="M194" s="4">
        <f t="shared" si="33"/>
        <v>67.512352299125908</v>
      </c>
      <c r="N194" s="4">
        <f t="shared" si="34"/>
        <v>67.856699291834531</v>
      </c>
      <c r="O194" s="5">
        <f t="shared" si="35"/>
        <v>-5.1005035520452604E-3</v>
      </c>
      <c r="P194" s="43">
        <f t="shared" ref="P194:P258" si="40">(D194-M194)/M194</f>
        <v>-9.6626954462429113E-3</v>
      </c>
      <c r="Q194" s="14"/>
      <c r="R194" s="13">
        <f t="shared" ref="R194:R258" si="41">(C194-M194)/M194</f>
        <v>2.0850194859709011E-2</v>
      </c>
      <c r="S194" s="20" t="b">
        <f t="shared" si="36"/>
        <v>0</v>
      </c>
      <c r="T194" s="13"/>
      <c r="U194" s="20"/>
      <c r="V194" s="13">
        <f t="shared" si="37"/>
        <v>3.8590073692732043E-3</v>
      </c>
      <c r="W194" s="19"/>
    </row>
    <row r="195" spans="1:23" x14ac:dyDescent="0.2">
      <c r="A195" s="1">
        <v>45168</v>
      </c>
      <c r="B195" s="4">
        <v>68.540001000000004</v>
      </c>
      <c r="C195" s="4">
        <v>69.269997000000004</v>
      </c>
      <c r="D195" s="4">
        <v>67.910004000000001</v>
      </c>
      <c r="E195" s="4">
        <v>68.669998000000007</v>
      </c>
      <c r="F195" s="4">
        <v>68.669998000000007</v>
      </c>
      <c r="G195" s="2">
        <v>2080600</v>
      </c>
      <c r="H195" s="4">
        <f t="shared" ref="H195:H255" si="42">(G195/1000000)</f>
        <v>2.0806</v>
      </c>
      <c r="I195" s="10">
        <f t="shared" ref="I195:I258" si="43">(E195-E194)</f>
        <v>-0.13999999999998636</v>
      </c>
      <c r="J195" s="6" t="b">
        <f t="shared" si="39"/>
        <v>0</v>
      </c>
      <c r="K195" s="5">
        <f t="shared" ref="K195:K258" si="44">(E195-B195)/B195</f>
        <v>1.896658857650192E-3</v>
      </c>
      <c r="L195" s="5">
        <f t="shared" ref="L195:L258" si="45">(E195-C195)/C195</f>
        <v>-8.6617442758081375E-3</v>
      </c>
      <c r="M195" s="4">
        <f t="shared" ref="M195:M258" si="46">(E195-M194)*(2/($Y$1+1))+M194</f>
        <v>67.705293249271591</v>
      </c>
      <c r="N195" s="4">
        <f t="shared" ref="N195:N258" si="47">(E195-N194)*(2/($Y$2+1))+N194</f>
        <v>67.927420918631526</v>
      </c>
      <c r="O195" s="5">
        <f t="shared" ref="O195:O258" si="48">(M195-N195)/M195</f>
        <v>-3.2808021160490989E-3</v>
      </c>
      <c r="P195" s="43">
        <f t="shared" si="40"/>
        <v>3.0235560752203371E-3</v>
      </c>
      <c r="Q195" s="14"/>
      <c r="R195" s="13">
        <f t="shared" si="41"/>
        <v>2.3110508434955289E-2</v>
      </c>
      <c r="S195" s="20" t="b">
        <f t="shared" ref="S195:S258" si="49">(E195&lt;E194)</f>
        <v>1</v>
      </c>
      <c r="T195" s="13"/>
      <c r="U195" s="20"/>
      <c r="V195" s="13">
        <f t="shared" si="37"/>
        <v>2.8578614664590968E-3</v>
      </c>
      <c r="W195" s="19"/>
    </row>
    <row r="196" spans="1:23" x14ac:dyDescent="0.2">
      <c r="A196" s="1">
        <v>45169</v>
      </c>
      <c r="B196" s="4">
        <v>69.160004000000001</v>
      </c>
      <c r="C196" s="4">
        <v>72.550003000000004</v>
      </c>
      <c r="D196" s="4">
        <v>68.790001000000004</v>
      </c>
      <c r="E196" s="4">
        <v>71.029999000000004</v>
      </c>
      <c r="F196" s="4">
        <v>71.029999000000004</v>
      </c>
      <c r="G196" s="2">
        <v>6456800</v>
      </c>
      <c r="H196" s="4">
        <f t="shared" si="42"/>
        <v>6.4568000000000003</v>
      </c>
      <c r="I196" s="10">
        <f t="shared" si="43"/>
        <v>2.3600009999999969</v>
      </c>
      <c r="J196" s="6" t="b">
        <f t="shared" si="39"/>
        <v>0</v>
      </c>
      <c r="K196" s="5">
        <f t="shared" si="44"/>
        <v>2.7038676863003114E-2</v>
      </c>
      <c r="L196" s="5">
        <f t="shared" si="45"/>
        <v>-2.0951122496852274E-2</v>
      </c>
      <c r="M196" s="4">
        <f t="shared" si="46"/>
        <v>68.259410874392998</v>
      </c>
      <c r="N196" s="4">
        <f t="shared" si="47"/>
        <v>68.197210317011397</v>
      </c>
      <c r="O196" s="5">
        <f t="shared" si="48"/>
        <v>9.1123782911134378E-4</v>
      </c>
      <c r="P196" s="43">
        <f t="shared" si="40"/>
        <v>7.7731424694444983E-3</v>
      </c>
      <c r="Q196" s="14"/>
      <c r="R196" s="13">
        <f t="shared" si="41"/>
        <v>6.2857151426377003E-2</v>
      </c>
      <c r="S196" s="20" t="b">
        <f t="shared" si="49"/>
        <v>0</v>
      </c>
      <c r="T196" s="13"/>
      <c r="U196" s="20"/>
      <c r="V196" s="13">
        <f t="shared" ref="V196:V259" si="50">(M196-M195)/M195</f>
        <v>8.1842585494948487E-3</v>
      </c>
      <c r="W196" s="19"/>
    </row>
    <row r="197" spans="1:23" x14ac:dyDescent="0.2">
      <c r="A197" s="1">
        <v>45170</v>
      </c>
      <c r="B197" s="4">
        <v>71.790001000000004</v>
      </c>
      <c r="C197" s="4">
        <v>72.415001000000004</v>
      </c>
      <c r="D197" s="4">
        <v>71.425003000000004</v>
      </c>
      <c r="E197" s="4">
        <v>71.720000999999996</v>
      </c>
      <c r="F197" s="4">
        <v>71.720000999999996</v>
      </c>
      <c r="G197" s="2">
        <v>4024300</v>
      </c>
      <c r="H197" s="4">
        <f t="shared" si="42"/>
        <v>4.0243000000000002</v>
      </c>
      <c r="I197" s="10">
        <f t="shared" si="43"/>
        <v>0.69000199999999268</v>
      </c>
      <c r="J197" s="6" t="b">
        <f t="shared" si="39"/>
        <v>1</v>
      </c>
      <c r="K197" s="5">
        <f t="shared" si="44"/>
        <v>-9.750661516219701E-4</v>
      </c>
      <c r="L197" s="5">
        <f t="shared" si="45"/>
        <v>-9.597458957433521E-3</v>
      </c>
      <c r="M197" s="4">
        <f t="shared" si="46"/>
        <v>68.8361758953275</v>
      </c>
      <c r="N197" s="4">
        <f t="shared" si="47"/>
        <v>68.503539941619096</v>
      </c>
      <c r="O197" s="5">
        <f t="shared" si="48"/>
        <v>4.8322840335321901E-3</v>
      </c>
      <c r="P197" s="43">
        <f t="shared" si="40"/>
        <v>3.7608525909531669E-2</v>
      </c>
      <c r="Q197" s="14"/>
      <c r="R197" s="13">
        <f t="shared" si="41"/>
        <v>5.1990469518737883E-2</v>
      </c>
      <c r="S197" s="20" t="b">
        <f t="shared" si="49"/>
        <v>0</v>
      </c>
      <c r="T197" s="13"/>
      <c r="U197" s="20"/>
      <c r="V197" s="13">
        <f t="shared" si="50"/>
        <v>8.4496044361682468E-3</v>
      </c>
      <c r="W197" s="19"/>
    </row>
    <row r="198" spans="1:23" x14ac:dyDescent="0.2">
      <c r="A198" s="1">
        <v>45174</v>
      </c>
      <c r="B198" s="4">
        <v>70.980002999999996</v>
      </c>
      <c r="C198" s="4">
        <v>75.904999000000004</v>
      </c>
      <c r="D198" s="4">
        <v>70.720000999999996</v>
      </c>
      <c r="E198" s="4">
        <v>73.279999000000004</v>
      </c>
      <c r="F198" s="4">
        <v>73.279999000000004</v>
      </c>
      <c r="G198" s="2">
        <v>9151400</v>
      </c>
      <c r="H198" s="4">
        <f t="shared" si="42"/>
        <v>9.1514000000000006</v>
      </c>
      <c r="I198" s="10">
        <f t="shared" si="43"/>
        <v>1.5599980000000073</v>
      </c>
      <c r="J198" s="6" t="b">
        <f t="shared" si="39"/>
        <v>1</v>
      </c>
      <c r="K198" s="5">
        <f t="shared" si="44"/>
        <v>3.2403436218508011E-2</v>
      </c>
      <c r="L198" s="5">
        <f t="shared" si="45"/>
        <v>-3.4582702517392823E-2</v>
      </c>
      <c r="M198" s="4">
        <f t="shared" si="46"/>
        <v>69.576813079439589</v>
      </c>
      <c r="N198" s="4">
        <f t="shared" si="47"/>
        <v>68.918884207565256</v>
      </c>
      <c r="O198" s="5">
        <f t="shared" si="48"/>
        <v>9.4561513060844003E-3</v>
      </c>
      <c r="P198" s="43">
        <f t="shared" si="40"/>
        <v>1.6430587575995591E-2</v>
      </c>
      <c r="Q198" s="14"/>
      <c r="R198" s="13">
        <f t="shared" si="41"/>
        <v>9.0952511914208903E-2</v>
      </c>
      <c r="S198" s="20" t="b">
        <f t="shared" si="49"/>
        <v>0</v>
      </c>
      <c r="T198" s="13">
        <f t="shared" ref="T198:T206" si="51">(E198-E197)/E197</f>
        <v>2.1751226690585341E-2</v>
      </c>
      <c r="U198" s="20"/>
      <c r="V198" s="13">
        <f t="shared" si="50"/>
        <v>1.0759417914764816E-2</v>
      </c>
      <c r="W198" s="19"/>
    </row>
    <row r="199" spans="1:23" x14ac:dyDescent="0.2">
      <c r="A199" s="1">
        <v>45175</v>
      </c>
      <c r="B199" s="4">
        <v>73</v>
      </c>
      <c r="C199" s="4">
        <v>74.080001999999993</v>
      </c>
      <c r="D199" s="4">
        <v>72.599997999999999</v>
      </c>
      <c r="E199" s="4">
        <v>74</v>
      </c>
      <c r="F199" s="4">
        <v>74</v>
      </c>
      <c r="G199" s="2">
        <v>3579900</v>
      </c>
      <c r="H199" s="4">
        <f t="shared" si="42"/>
        <v>3.5798999999999999</v>
      </c>
      <c r="I199" s="10">
        <f t="shared" si="43"/>
        <v>0.72000099999999634</v>
      </c>
      <c r="J199" s="6" t="b">
        <f t="shared" si="39"/>
        <v>0</v>
      </c>
      <c r="K199" s="5">
        <f t="shared" si="44"/>
        <v>1.3698630136986301E-2</v>
      </c>
      <c r="L199" s="5">
        <f t="shared" si="45"/>
        <v>-1.0799405755954658E-3</v>
      </c>
      <c r="M199" s="4">
        <f t="shared" si="46"/>
        <v>70.314010899532988</v>
      </c>
      <c r="N199" s="4">
        <f t="shared" si="47"/>
        <v>69.360720363429152</v>
      </c>
      <c r="O199" s="5">
        <f t="shared" si="48"/>
        <v>1.3557618515973003E-2</v>
      </c>
      <c r="P199" s="43">
        <f t="shared" si="40"/>
        <v>3.2511117929729626E-2</v>
      </c>
      <c r="Q199" s="14"/>
      <c r="R199" s="13">
        <f t="shared" si="41"/>
        <v>5.3559611410135301E-2</v>
      </c>
      <c r="S199" s="20" t="b">
        <f t="shared" si="49"/>
        <v>0</v>
      </c>
      <c r="T199" s="13">
        <f t="shared" si="51"/>
        <v>9.825341291284628E-3</v>
      </c>
      <c r="U199" s="20"/>
      <c r="V199" s="13">
        <f t="shared" si="50"/>
        <v>1.0595452528871955E-2</v>
      </c>
      <c r="W199" s="19"/>
    </row>
    <row r="200" spans="1:23" x14ac:dyDescent="0.2">
      <c r="A200" s="1">
        <v>45176</v>
      </c>
      <c r="B200" s="4">
        <v>73.190002000000007</v>
      </c>
      <c r="C200" s="4">
        <v>74.819999999999993</v>
      </c>
      <c r="D200" s="4">
        <v>72.339995999999999</v>
      </c>
      <c r="E200" s="4">
        <v>73.680000000000007</v>
      </c>
      <c r="F200" s="4">
        <v>73.680000000000007</v>
      </c>
      <c r="G200" s="2">
        <v>3948300</v>
      </c>
      <c r="H200" s="4">
        <f t="shared" si="42"/>
        <v>3.9483000000000001</v>
      </c>
      <c r="I200" s="10">
        <f t="shared" si="43"/>
        <v>-0.31999999999999318</v>
      </c>
      <c r="J200" s="6" t="b">
        <f t="shared" si="39"/>
        <v>0</v>
      </c>
      <c r="K200" s="5">
        <f t="shared" si="44"/>
        <v>6.694876166282929E-3</v>
      </c>
      <c r="L200" s="5">
        <f t="shared" si="45"/>
        <v>-1.5236567762630132E-2</v>
      </c>
      <c r="M200" s="4">
        <f t="shared" si="46"/>
        <v>70.87500908294416</v>
      </c>
      <c r="N200" s="4">
        <f t="shared" si="47"/>
        <v>69.736309897044009</v>
      </c>
      <c r="O200" s="5">
        <f t="shared" si="48"/>
        <v>1.6066300387595652E-2</v>
      </c>
      <c r="P200" s="43">
        <f t="shared" si="40"/>
        <v>2.067000676276997E-2</v>
      </c>
      <c r="Q200" s="14"/>
      <c r="R200" s="13">
        <f t="shared" si="41"/>
        <v>5.5661240373726911E-2</v>
      </c>
      <c r="S200" s="20" t="b">
        <f t="shared" si="49"/>
        <v>1</v>
      </c>
      <c r="T200" s="13">
        <f t="shared" si="51"/>
        <v>-4.3243243243242325E-3</v>
      </c>
      <c r="U200" s="20"/>
      <c r="V200" s="13">
        <f t="shared" si="50"/>
        <v>7.9784693866026945E-3</v>
      </c>
      <c r="W200" s="19"/>
    </row>
    <row r="201" spans="1:23" x14ac:dyDescent="0.2">
      <c r="A201" s="1">
        <v>45177</v>
      </c>
      <c r="B201" s="4">
        <v>73.680000000000007</v>
      </c>
      <c r="C201" s="4">
        <v>73.800003000000004</v>
      </c>
      <c r="D201" s="4">
        <v>71.639999000000003</v>
      </c>
      <c r="E201" s="4">
        <v>72.059997999999993</v>
      </c>
      <c r="F201" s="4">
        <v>72.059997999999993</v>
      </c>
      <c r="G201" s="2">
        <v>3882800</v>
      </c>
      <c r="H201" s="4">
        <f t="shared" si="42"/>
        <v>3.8828</v>
      </c>
      <c r="I201" s="10">
        <f t="shared" si="43"/>
        <v>-1.6200020000000137</v>
      </c>
      <c r="J201" s="6" t="b">
        <f t="shared" si="39"/>
        <v>1</v>
      </c>
      <c r="K201" s="5">
        <f t="shared" si="44"/>
        <v>-2.1986997828447524E-2</v>
      </c>
      <c r="L201" s="5">
        <f t="shared" si="45"/>
        <v>-2.3577302564608441E-2</v>
      </c>
      <c r="M201" s="4">
        <f t="shared" si="46"/>
        <v>71.072507235786802</v>
      </c>
      <c r="N201" s="4">
        <f t="shared" si="47"/>
        <v>69.938369732083657</v>
      </c>
      <c r="O201" s="5">
        <f t="shared" si="48"/>
        <v>1.5957471430416585E-2</v>
      </c>
      <c r="P201" s="43">
        <f t="shared" si="40"/>
        <v>7.9846875576025152E-3</v>
      </c>
      <c r="Q201" s="14"/>
      <c r="R201" s="13">
        <f t="shared" si="41"/>
        <v>3.8376242379695301E-2</v>
      </c>
      <c r="S201" s="20" t="b">
        <f t="shared" si="49"/>
        <v>1</v>
      </c>
      <c r="T201" s="13">
        <f t="shared" si="51"/>
        <v>-2.1986997828447524E-2</v>
      </c>
      <c r="U201" s="20">
        <f>(E201-E198)/E198</f>
        <v>-1.6648485489198908E-2</v>
      </c>
      <c r="V201" s="13">
        <f t="shared" si="50"/>
        <v>2.7865697006332862E-3</v>
      </c>
      <c r="W201" s="19"/>
    </row>
    <row r="202" spans="1:23" x14ac:dyDescent="0.2">
      <c r="A202" s="1">
        <v>45180</v>
      </c>
      <c r="B202" s="4">
        <v>71.580001999999993</v>
      </c>
      <c r="C202" s="4">
        <v>72.910004000000001</v>
      </c>
      <c r="D202" s="4">
        <v>71.129997000000003</v>
      </c>
      <c r="E202" s="4">
        <v>71.779999000000004</v>
      </c>
      <c r="F202" s="4">
        <v>71.779999000000004</v>
      </c>
      <c r="G202" s="2">
        <v>4245300</v>
      </c>
      <c r="H202" s="4">
        <f t="shared" si="42"/>
        <v>4.2453000000000003</v>
      </c>
      <c r="I202" s="10">
        <f t="shared" si="43"/>
        <v>-0.27999899999998945</v>
      </c>
      <c r="J202" s="6" t="b">
        <f t="shared" si="39"/>
        <v>1</v>
      </c>
      <c r="K202" s="5">
        <f t="shared" si="44"/>
        <v>2.7940345684819962E-3</v>
      </c>
      <c r="L202" s="5">
        <f t="shared" si="45"/>
        <v>-1.5498627595741141E-2</v>
      </c>
      <c r="M202" s="4">
        <f t="shared" si="46"/>
        <v>71.190422529822342</v>
      </c>
      <c r="N202" s="4">
        <f t="shared" si="47"/>
        <v>70.098511407554639</v>
      </c>
      <c r="O202" s="5">
        <f t="shared" si="48"/>
        <v>1.5337893546147886E-2</v>
      </c>
      <c r="P202" s="43">
        <f t="shared" si="40"/>
        <v>-8.4878734631791883E-4</v>
      </c>
      <c r="Q202" s="14"/>
      <c r="R202" s="13">
        <f t="shared" si="41"/>
        <v>2.4154674309698181E-2</v>
      </c>
      <c r="S202" s="20" t="b">
        <f t="shared" si="49"/>
        <v>1</v>
      </c>
      <c r="T202" s="13"/>
      <c r="U202" s="20"/>
      <c r="V202" s="13">
        <f t="shared" si="50"/>
        <v>1.6590844845862911E-3</v>
      </c>
      <c r="W202" s="19"/>
    </row>
    <row r="203" spans="1:23" x14ac:dyDescent="0.2">
      <c r="A203" s="1">
        <v>45181</v>
      </c>
      <c r="B203" s="4">
        <v>70.690002000000007</v>
      </c>
      <c r="C203" s="4">
        <v>71.779999000000004</v>
      </c>
      <c r="D203" s="4">
        <v>70.25</v>
      </c>
      <c r="E203" s="4">
        <v>70.269997000000004</v>
      </c>
      <c r="F203" s="4">
        <v>70.269997000000004</v>
      </c>
      <c r="G203" s="2">
        <v>2880400</v>
      </c>
      <c r="H203" s="4">
        <f t="shared" si="42"/>
        <v>2.8803999999999998</v>
      </c>
      <c r="I203" s="10">
        <f t="shared" si="43"/>
        <v>-1.5100020000000001</v>
      </c>
      <c r="J203" s="6" t="b">
        <f t="shared" si="39"/>
        <v>1</v>
      </c>
      <c r="K203" s="5">
        <f t="shared" si="44"/>
        <v>-5.9415049952891959E-3</v>
      </c>
      <c r="L203" s="5">
        <f t="shared" si="45"/>
        <v>-2.1036528573927675E-2</v>
      </c>
      <c r="M203" s="4">
        <f t="shared" si="46"/>
        <v>71.03701827485196</v>
      </c>
      <c r="N203" s="4">
        <f t="shared" si="47"/>
        <v>70.113423198202057</v>
      </c>
      <c r="O203" s="5">
        <f t="shared" si="48"/>
        <v>1.3001602531744606E-2</v>
      </c>
      <c r="P203" s="43">
        <f t="shared" si="40"/>
        <v>-1.1078988025748464E-2</v>
      </c>
      <c r="Q203" s="14"/>
      <c r="R203" s="13">
        <f t="shared" si="41"/>
        <v>1.0459064065348996E-2</v>
      </c>
      <c r="S203" s="20" t="b">
        <f t="shared" si="49"/>
        <v>1</v>
      </c>
      <c r="T203" s="13">
        <f t="shared" si="51"/>
        <v>-2.1036528573927675E-2</v>
      </c>
      <c r="U203" s="20"/>
      <c r="V203" s="13">
        <f t="shared" si="50"/>
        <v>-2.1548440017492548E-3</v>
      </c>
      <c r="W203" s="19"/>
    </row>
    <row r="204" spans="1:23" x14ac:dyDescent="0.2">
      <c r="A204" s="1">
        <v>45182</v>
      </c>
      <c r="B204" s="4">
        <v>70.019997000000004</v>
      </c>
      <c r="C204" s="4">
        <v>70.349997999999999</v>
      </c>
      <c r="D204" s="4">
        <v>68.809997999999993</v>
      </c>
      <c r="E204" s="4">
        <v>69.839995999999999</v>
      </c>
      <c r="F204" s="4">
        <v>69.839995999999999</v>
      </c>
      <c r="G204" s="2">
        <v>3349000</v>
      </c>
      <c r="H204" s="4">
        <f t="shared" si="42"/>
        <v>3.3490000000000002</v>
      </c>
      <c r="I204" s="10">
        <f t="shared" si="43"/>
        <v>-0.4300010000000043</v>
      </c>
      <c r="J204" s="6" t="b">
        <f t="shared" si="39"/>
        <v>0</v>
      </c>
      <c r="K204" s="5">
        <f t="shared" si="44"/>
        <v>-2.5707084791792307E-3</v>
      </c>
      <c r="L204" s="5">
        <f t="shared" si="45"/>
        <v>-7.2494955863396052E-3</v>
      </c>
      <c r="M204" s="4">
        <f t="shared" si="46"/>
        <v>70.83751456237664</v>
      </c>
      <c r="N204" s="4">
        <f t="shared" si="47"/>
        <v>70.089646920097536</v>
      </c>
      <c r="O204" s="5">
        <f t="shared" si="48"/>
        <v>1.0557508220034486E-2</v>
      </c>
      <c r="P204" s="43">
        <f t="shared" si="40"/>
        <v>-2.8622073697846896E-2</v>
      </c>
      <c r="Q204" s="14"/>
      <c r="R204" s="13">
        <f t="shared" si="41"/>
        <v>-6.8821805139330991E-3</v>
      </c>
      <c r="S204" s="20" t="b">
        <f t="shared" si="49"/>
        <v>1</v>
      </c>
      <c r="T204" s="13">
        <f t="shared" si="51"/>
        <v>-6.1192687968949864E-3</v>
      </c>
      <c r="U204" s="20"/>
      <c r="V204" s="13">
        <f t="shared" si="50"/>
        <v>-2.8084471634692268E-3</v>
      </c>
      <c r="W204" s="19"/>
    </row>
    <row r="205" spans="1:23" x14ac:dyDescent="0.2">
      <c r="A205" s="1">
        <v>45183</v>
      </c>
      <c r="B205" s="4">
        <v>70.029999000000004</v>
      </c>
      <c r="C205" s="4">
        <v>71.879997000000003</v>
      </c>
      <c r="D205" s="4">
        <v>70</v>
      </c>
      <c r="E205" s="4">
        <v>71.569999999999993</v>
      </c>
      <c r="F205" s="4">
        <v>71.569999999999993</v>
      </c>
      <c r="G205" s="2">
        <v>3201400</v>
      </c>
      <c r="H205" s="4">
        <f t="shared" si="42"/>
        <v>3.2014</v>
      </c>
      <c r="I205" s="10">
        <f t="shared" si="43"/>
        <v>1.7300039999999939</v>
      </c>
      <c r="J205" s="6" t="b">
        <f t="shared" si="39"/>
        <v>0</v>
      </c>
      <c r="K205" s="5">
        <f t="shared" si="44"/>
        <v>2.1990590061267735E-2</v>
      </c>
      <c r="L205" s="5">
        <f t="shared" si="45"/>
        <v>-4.3127019050934277E-3</v>
      </c>
      <c r="M205" s="4">
        <f t="shared" si="46"/>
        <v>70.959595468647194</v>
      </c>
      <c r="N205" s="4">
        <f t="shared" si="47"/>
        <v>70.218373274871666</v>
      </c>
      <c r="O205" s="5">
        <f t="shared" si="48"/>
        <v>1.0445693621562844E-2</v>
      </c>
      <c r="P205" s="43">
        <f t="shared" si="40"/>
        <v>-1.3523124847451844E-2</v>
      </c>
      <c r="Q205" s="14"/>
      <c r="R205" s="13">
        <f t="shared" si="41"/>
        <v>1.2970783236207701E-2</v>
      </c>
      <c r="S205" s="20" t="b">
        <f t="shared" si="49"/>
        <v>0</v>
      </c>
      <c r="T205" s="13">
        <f t="shared" si="51"/>
        <v>2.4770963618039064E-2</v>
      </c>
      <c r="U205" s="20"/>
      <c r="V205" s="13">
        <f t="shared" si="50"/>
        <v>1.723393416959239E-3</v>
      </c>
      <c r="W205" s="19"/>
    </row>
    <row r="206" spans="1:23" x14ac:dyDescent="0.2">
      <c r="A206" s="1">
        <v>45184</v>
      </c>
      <c r="B206" s="4">
        <v>71.569999999999993</v>
      </c>
      <c r="C206" s="4">
        <v>72.449996999999996</v>
      </c>
      <c r="D206" s="4">
        <v>70.651000999999994</v>
      </c>
      <c r="E206" s="4">
        <v>71.110000999999997</v>
      </c>
      <c r="F206" s="4">
        <v>71.110000999999997</v>
      </c>
      <c r="G206" s="2">
        <v>6238300</v>
      </c>
      <c r="H206" s="4">
        <f t="shared" si="42"/>
        <v>6.2382999999999997</v>
      </c>
      <c r="I206" s="10">
        <f t="shared" si="43"/>
        <v>-0.45999899999999627</v>
      </c>
      <c r="J206" s="6" t="b">
        <f t="shared" si="39"/>
        <v>1</v>
      </c>
      <c r="K206" s="5">
        <f t="shared" si="44"/>
        <v>-6.4272600251501508E-3</v>
      </c>
      <c r="L206" s="5">
        <f t="shared" si="45"/>
        <v>-1.8495459703055602E-2</v>
      </c>
      <c r="M206" s="4">
        <f t="shared" si="46"/>
        <v>70.984663057205992</v>
      </c>
      <c r="N206" s="4">
        <f t="shared" si="47"/>
        <v>70.295906120534994</v>
      </c>
      <c r="O206" s="5">
        <f t="shared" si="48"/>
        <v>9.7028978797283911E-3</v>
      </c>
      <c r="P206" s="43">
        <f t="shared" si="40"/>
        <v>-4.7004809607549001E-3</v>
      </c>
      <c r="Q206" s="14"/>
      <c r="R206" s="13">
        <f t="shared" si="41"/>
        <v>2.0642965391173339E-2</v>
      </c>
      <c r="S206" s="20" t="b">
        <f t="shared" si="49"/>
        <v>1</v>
      </c>
      <c r="T206" s="13">
        <f t="shared" si="51"/>
        <v>-6.4272600251501508E-3</v>
      </c>
      <c r="U206" s="20">
        <f>(E206-E203)/E203</f>
        <v>1.1953949563993767E-2</v>
      </c>
      <c r="V206" s="13">
        <f t="shared" si="50"/>
        <v>3.5326566327275585E-4</v>
      </c>
      <c r="W206" s="19"/>
    </row>
    <row r="207" spans="1:23" x14ac:dyDescent="0.2">
      <c r="A207" s="1">
        <v>45187</v>
      </c>
      <c r="B207" s="4">
        <v>70.809997999999993</v>
      </c>
      <c r="C207" s="4">
        <v>71.120002999999997</v>
      </c>
      <c r="D207" s="4">
        <v>69.779999000000004</v>
      </c>
      <c r="E207" s="4">
        <v>70.629997000000003</v>
      </c>
      <c r="F207" s="4">
        <v>70.629997000000003</v>
      </c>
      <c r="G207" s="2">
        <v>1958700</v>
      </c>
      <c r="H207" s="4">
        <f t="shared" si="42"/>
        <v>1.9587000000000001</v>
      </c>
      <c r="I207" s="10">
        <f t="shared" si="43"/>
        <v>-0.48000399999999388</v>
      </c>
      <c r="J207" s="6" t="b">
        <f t="shared" si="39"/>
        <v>0</v>
      </c>
      <c r="K207" s="5">
        <f t="shared" si="44"/>
        <v>-2.5420280339506591E-3</v>
      </c>
      <c r="L207" s="5">
        <f t="shared" si="45"/>
        <v>-6.8898478533527896E-3</v>
      </c>
      <c r="M207" s="4">
        <f t="shared" si="46"/>
        <v>70.925552047671658</v>
      </c>
      <c r="N207" s="4">
        <f t="shared" si="47"/>
        <v>70.324957501358043</v>
      </c>
      <c r="O207" s="5">
        <f t="shared" si="48"/>
        <v>8.4679573013394967E-3</v>
      </c>
      <c r="P207" s="43">
        <f t="shared" si="40"/>
        <v>-1.6151485812922351E-2</v>
      </c>
      <c r="Q207" s="14"/>
      <c r="R207" s="13">
        <f t="shared" si="41"/>
        <v>2.7416205685313671E-3</v>
      </c>
      <c r="S207" s="20" t="b">
        <f t="shared" si="49"/>
        <v>1</v>
      </c>
      <c r="T207" s="13"/>
      <c r="U207" s="20"/>
      <c r="V207" s="13">
        <f t="shared" si="50"/>
        <v>-8.3272931064977786E-4</v>
      </c>
      <c r="W207" s="19"/>
    </row>
    <row r="208" spans="1:23" x14ac:dyDescent="0.2">
      <c r="A208" s="1">
        <v>45188</v>
      </c>
      <c r="B208" s="4">
        <v>70.120002999999997</v>
      </c>
      <c r="C208" s="4">
        <v>70.550003000000004</v>
      </c>
      <c r="D208" s="4">
        <v>68.639999000000003</v>
      </c>
      <c r="E208" s="4">
        <v>69.339995999999999</v>
      </c>
      <c r="F208" s="4">
        <v>69.339995999999999</v>
      </c>
      <c r="G208" s="2">
        <v>2399000</v>
      </c>
      <c r="H208" s="4">
        <f t="shared" si="42"/>
        <v>2.399</v>
      </c>
      <c r="I208" s="10">
        <f t="shared" si="43"/>
        <v>-1.2900010000000037</v>
      </c>
      <c r="J208" s="6" t="b">
        <f t="shared" si="39"/>
        <v>1</v>
      </c>
      <c r="K208" s="5">
        <f t="shared" si="44"/>
        <v>-1.1123887145298578E-2</v>
      </c>
      <c r="L208" s="5">
        <f t="shared" si="45"/>
        <v>-1.7151055259345693E-2</v>
      </c>
      <c r="M208" s="4">
        <f t="shared" si="46"/>
        <v>70.661292706393056</v>
      </c>
      <c r="N208" s="4">
        <f t="shared" si="47"/>
        <v>70.239308675152998</v>
      </c>
      <c r="O208" s="5">
        <f t="shared" si="48"/>
        <v>5.9719262849245742E-3</v>
      </c>
      <c r="P208" s="43">
        <f t="shared" si="40"/>
        <v>-2.8605388169047417E-2</v>
      </c>
      <c r="Q208" s="14"/>
      <c r="R208" s="13">
        <f t="shared" si="41"/>
        <v>-1.5749741071887141E-3</v>
      </c>
      <c r="S208" s="20" t="b">
        <f t="shared" si="49"/>
        <v>1</v>
      </c>
      <c r="T208" s="13"/>
      <c r="U208" s="20"/>
      <c r="V208" s="13">
        <f t="shared" si="50"/>
        <v>-3.7258693608896321E-3</v>
      </c>
      <c r="W208" s="19"/>
    </row>
    <row r="209" spans="1:23" x14ac:dyDescent="0.2">
      <c r="A209" s="1">
        <v>45189</v>
      </c>
      <c r="B209" s="4">
        <v>69.5</v>
      </c>
      <c r="C209" s="4">
        <v>70.050003000000004</v>
      </c>
      <c r="D209" s="4">
        <v>68.769997000000004</v>
      </c>
      <c r="E209" s="4">
        <v>68.800003000000004</v>
      </c>
      <c r="F209" s="4">
        <v>68.800003000000004</v>
      </c>
      <c r="G209" s="2">
        <v>2213800</v>
      </c>
      <c r="H209" s="4">
        <f t="shared" si="42"/>
        <v>2.2138</v>
      </c>
      <c r="I209" s="10">
        <f t="shared" si="43"/>
        <v>-0.5399929999999955</v>
      </c>
      <c r="J209" s="6" t="b">
        <f t="shared" si="39"/>
        <v>1</v>
      </c>
      <c r="K209" s="5">
        <f t="shared" si="44"/>
        <v>-1.0071899280575485E-2</v>
      </c>
      <c r="L209" s="5">
        <f t="shared" si="45"/>
        <v>-1.7844396095172185E-2</v>
      </c>
      <c r="M209" s="4">
        <f t="shared" si="46"/>
        <v>70.351077755327552</v>
      </c>
      <c r="N209" s="4">
        <f t="shared" si="47"/>
        <v>70.1141516599223</v>
      </c>
      <c r="O209" s="5">
        <f t="shared" si="48"/>
        <v>3.3677678148620852E-3</v>
      </c>
      <c r="P209" s="43">
        <f t="shared" si="40"/>
        <v>-2.2474151154106746E-2</v>
      </c>
      <c r="Q209" s="14"/>
      <c r="R209" s="13">
        <f t="shared" si="41"/>
        <v>-4.2796040221963491E-3</v>
      </c>
      <c r="S209" s="20" t="b">
        <f t="shared" si="49"/>
        <v>1</v>
      </c>
      <c r="T209" s="13"/>
      <c r="U209" s="20"/>
      <c r="V209" s="13">
        <f t="shared" si="50"/>
        <v>-4.3901680705798534E-3</v>
      </c>
      <c r="W209" s="19"/>
    </row>
    <row r="210" spans="1:23" x14ac:dyDescent="0.2">
      <c r="A210" s="1">
        <v>45190</v>
      </c>
      <c r="B210" s="4">
        <v>68</v>
      </c>
      <c r="C210" s="4">
        <v>68.900002000000001</v>
      </c>
      <c r="D210" s="4">
        <v>67.860000999999997</v>
      </c>
      <c r="E210" s="4">
        <v>68.309997999999993</v>
      </c>
      <c r="F210" s="4">
        <v>68.309997999999993</v>
      </c>
      <c r="G210" s="2">
        <v>3413900</v>
      </c>
      <c r="H210" s="4">
        <f t="shared" si="42"/>
        <v>3.4138999999999999</v>
      </c>
      <c r="I210" s="10">
        <f t="shared" si="43"/>
        <v>-0.49000500000001068</v>
      </c>
      <c r="J210" s="6" t="b">
        <f t="shared" si="39"/>
        <v>1</v>
      </c>
      <c r="K210" s="5">
        <f t="shared" si="44"/>
        <v>4.5587941176469578E-3</v>
      </c>
      <c r="L210" s="5">
        <f t="shared" si="45"/>
        <v>-8.5631927848130902E-3</v>
      </c>
      <c r="M210" s="4">
        <f t="shared" si="46"/>
        <v>70.010897796106292</v>
      </c>
      <c r="N210" s="4">
        <f t="shared" si="47"/>
        <v>69.957268732972537</v>
      </c>
      <c r="O210" s="5">
        <f t="shared" si="48"/>
        <v>7.6601021872251527E-4</v>
      </c>
      <c r="P210" s="43">
        <f t="shared" si="40"/>
        <v>-3.0722314151296583E-2</v>
      </c>
      <c r="Q210" s="14"/>
      <c r="R210" s="13">
        <f t="shared" si="41"/>
        <v>-1.586746965224712E-2</v>
      </c>
      <c r="S210" s="20" t="b">
        <f t="shared" si="49"/>
        <v>1</v>
      </c>
      <c r="T210" s="13"/>
      <c r="U210" s="20"/>
      <c r="V210" s="13">
        <f t="shared" si="50"/>
        <v>-4.8354619442272668E-3</v>
      </c>
      <c r="W210" s="19"/>
    </row>
    <row r="211" spans="1:23" x14ac:dyDescent="0.2">
      <c r="A211" s="1">
        <v>45191</v>
      </c>
      <c r="B211" s="4">
        <v>68.5</v>
      </c>
      <c r="C211" s="4">
        <v>69.730002999999996</v>
      </c>
      <c r="D211" s="4">
        <v>68.400002000000001</v>
      </c>
      <c r="E211" s="4">
        <v>68.849997999999999</v>
      </c>
      <c r="F211" s="4">
        <v>68.849997999999999</v>
      </c>
      <c r="G211" s="2">
        <v>2496500</v>
      </c>
      <c r="H211" s="4">
        <f t="shared" si="42"/>
        <v>2.4965000000000002</v>
      </c>
      <c r="I211" s="10">
        <f t="shared" si="43"/>
        <v>0.54000000000000625</v>
      </c>
      <c r="J211" s="6" t="b">
        <f t="shared" si="39"/>
        <v>1</v>
      </c>
      <c r="K211" s="5">
        <f t="shared" si="44"/>
        <v>5.1094598540145893E-3</v>
      </c>
      <c r="L211" s="5">
        <f t="shared" si="45"/>
        <v>-1.2620177285809053E-2</v>
      </c>
      <c r="M211" s="4">
        <f t="shared" si="46"/>
        <v>69.817414496755248</v>
      </c>
      <c r="N211" s="4">
        <f t="shared" si="47"/>
        <v>69.860984321409703</v>
      </c>
      <c r="O211" s="5">
        <f t="shared" si="48"/>
        <v>-6.2405382623384876E-4</v>
      </c>
      <c r="P211" s="43">
        <f t="shared" si="40"/>
        <v>-2.0301704194748162E-2</v>
      </c>
      <c r="Q211" s="14"/>
      <c r="R211" s="13">
        <f t="shared" si="41"/>
        <v>-1.2520013435804607E-3</v>
      </c>
      <c r="S211" s="20" t="b">
        <f t="shared" si="49"/>
        <v>0</v>
      </c>
      <c r="T211" s="13"/>
      <c r="U211" s="20"/>
      <c r="V211" s="13">
        <f t="shared" si="50"/>
        <v>-2.7636168859672119E-3</v>
      </c>
      <c r="W211" s="19"/>
    </row>
    <row r="212" spans="1:23" x14ac:dyDescent="0.2">
      <c r="A212" s="1">
        <v>45194</v>
      </c>
      <c r="B212" s="4">
        <v>68.25</v>
      </c>
      <c r="C212" s="4">
        <v>69.160004000000001</v>
      </c>
      <c r="D212" s="4">
        <v>68.199996999999996</v>
      </c>
      <c r="E212" s="4">
        <v>68.650002000000001</v>
      </c>
      <c r="F212" s="4">
        <v>68.650002000000001</v>
      </c>
      <c r="G212" s="2">
        <v>1853600</v>
      </c>
      <c r="H212" s="4">
        <f t="shared" si="42"/>
        <v>1.8535999999999999</v>
      </c>
      <c r="I212" s="10">
        <f t="shared" si="43"/>
        <v>-0.19999599999999873</v>
      </c>
      <c r="J212" s="6" t="b">
        <f t="shared" si="39"/>
        <v>1</v>
      </c>
      <c r="K212" s="5">
        <f t="shared" si="44"/>
        <v>5.8608351648351742E-3</v>
      </c>
      <c r="L212" s="5">
        <f t="shared" si="45"/>
        <v>-7.3742332345729774E-3</v>
      </c>
      <c r="M212" s="4">
        <f t="shared" si="46"/>
        <v>69.62284574729604</v>
      </c>
      <c r="N212" s="4">
        <f t="shared" si="47"/>
        <v>69.755681510852341</v>
      </c>
      <c r="O212" s="5">
        <f t="shared" si="48"/>
        <v>-1.9079335544318779E-3</v>
      </c>
      <c r="P212" s="43">
        <f t="shared" si="40"/>
        <v>-2.043652097273406E-2</v>
      </c>
      <c r="Q212" s="14"/>
      <c r="R212" s="13">
        <f t="shared" si="41"/>
        <v>-6.6478429936055123E-3</v>
      </c>
      <c r="S212" s="20" t="b">
        <f t="shared" si="49"/>
        <v>1</v>
      </c>
      <c r="T212" s="13"/>
      <c r="U212" s="20"/>
      <c r="V212" s="13">
        <f t="shared" si="50"/>
        <v>-2.786822612404967E-3</v>
      </c>
      <c r="W212" s="19"/>
    </row>
    <row r="213" spans="1:23" x14ac:dyDescent="0.2">
      <c r="A213" s="1">
        <v>45195</v>
      </c>
      <c r="B213" s="4">
        <v>68.190002000000007</v>
      </c>
      <c r="C213" s="4">
        <v>69.160004000000001</v>
      </c>
      <c r="D213" s="4">
        <v>68.029999000000004</v>
      </c>
      <c r="E213" s="4">
        <v>68.300003000000004</v>
      </c>
      <c r="F213" s="4">
        <v>68.300003000000004</v>
      </c>
      <c r="G213" s="2">
        <v>2262400</v>
      </c>
      <c r="H213" s="4">
        <f t="shared" si="42"/>
        <v>2.2624</v>
      </c>
      <c r="I213" s="10">
        <f t="shared" si="43"/>
        <v>-0.34999899999999684</v>
      </c>
      <c r="J213" s="6" t="b">
        <f t="shared" si="39"/>
        <v>1</v>
      </c>
      <c r="K213" s="5">
        <f t="shared" si="44"/>
        <v>1.6131543741558607E-3</v>
      </c>
      <c r="L213" s="5">
        <f t="shared" si="45"/>
        <v>-1.2434947227591208E-2</v>
      </c>
      <c r="M213" s="4">
        <f t="shared" si="46"/>
        <v>69.402371956080032</v>
      </c>
      <c r="N213" s="4">
        <f t="shared" si="47"/>
        <v>69.629100770778223</v>
      </c>
      <c r="O213" s="5">
        <f t="shared" si="48"/>
        <v>-3.2668741472074206E-3</v>
      </c>
      <c r="P213" s="43">
        <f t="shared" si="40"/>
        <v>-1.9774150614744235E-2</v>
      </c>
      <c r="Q213" s="14"/>
      <c r="R213" s="13">
        <f t="shared" si="41"/>
        <v>-3.4922143040501392E-3</v>
      </c>
      <c r="S213" s="20" t="b">
        <f t="shared" si="49"/>
        <v>1</v>
      </c>
      <c r="T213" s="13"/>
      <c r="U213" s="20"/>
      <c r="V213" s="13">
        <f t="shared" si="50"/>
        <v>-3.1666874407323548E-3</v>
      </c>
      <c r="W213" s="19"/>
    </row>
    <row r="214" spans="1:23" x14ac:dyDescent="0.2">
      <c r="A214" s="1">
        <v>45196</v>
      </c>
      <c r="B214" s="4">
        <v>68.940002000000007</v>
      </c>
      <c r="C214" s="4">
        <v>68.959998999999996</v>
      </c>
      <c r="D214" s="4">
        <v>66.510002</v>
      </c>
      <c r="E214" s="4">
        <v>67.319999999999993</v>
      </c>
      <c r="F214" s="4">
        <v>67.319999999999993</v>
      </c>
      <c r="G214" s="2">
        <v>2617700</v>
      </c>
      <c r="H214" s="4">
        <f t="shared" si="42"/>
        <v>2.6177000000000001</v>
      </c>
      <c r="I214" s="10">
        <f t="shared" si="43"/>
        <v>-0.98000300000001062</v>
      </c>
      <c r="J214" s="6" t="b">
        <f t="shared" si="39"/>
        <v>1</v>
      </c>
      <c r="K214" s="5">
        <f t="shared" si="44"/>
        <v>-2.349872284599025E-2</v>
      </c>
      <c r="L214" s="5">
        <f t="shared" si="45"/>
        <v>-2.3781888395909102E-2</v>
      </c>
      <c r="M214" s="4">
        <f t="shared" si="46"/>
        <v>69.05530996340002</v>
      </c>
      <c r="N214" s="4">
        <f t="shared" si="47"/>
        <v>69.428309399406203</v>
      </c>
      <c r="O214" s="5">
        <f t="shared" si="48"/>
        <v>-5.4014591521473971E-3</v>
      </c>
      <c r="P214" s="43">
        <f t="shared" si="40"/>
        <v>-3.6858975287332112E-2</v>
      </c>
      <c r="Q214" s="14"/>
      <c r="R214" s="13">
        <f t="shared" si="41"/>
        <v>-1.380211940986724E-3</v>
      </c>
      <c r="S214" s="20" t="b">
        <f t="shared" si="49"/>
        <v>1</v>
      </c>
      <c r="T214" s="13"/>
      <c r="U214" s="20"/>
      <c r="V214" s="13">
        <f t="shared" si="50"/>
        <v>-5.000722351386531E-3</v>
      </c>
      <c r="W214" s="19"/>
    </row>
    <row r="215" spans="1:23" x14ac:dyDescent="0.2">
      <c r="A215" s="1">
        <v>45197</v>
      </c>
      <c r="B215" s="4">
        <v>67</v>
      </c>
      <c r="C215" s="4">
        <v>68.569999999999993</v>
      </c>
      <c r="D215" s="4">
        <v>66.410004000000001</v>
      </c>
      <c r="E215" s="4">
        <v>68.330001999999993</v>
      </c>
      <c r="F215" s="4">
        <v>68.330001999999993</v>
      </c>
      <c r="G215" s="2">
        <v>1829000</v>
      </c>
      <c r="H215" s="4">
        <f t="shared" si="42"/>
        <v>1.829</v>
      </c>
      <c r="I215" s="10">
        <f t="shared" si="43"/>
        <v>1.0100020000000001</v>
      </c>
      <c r="J215" s="6" t="b">
        <f t="shared" si="39"/>
        <v>0</v>
      </c>
      <c r="K215" s="5">
        <f t="shared" si="44"/>
        <v>1.9850776119402884E-2</v>
      </c>
      <c r="L215" s="5">
        <f t="shared" si="45"/>
        <v>-3.5000437509114767E-3</v>
      </c>
      <c r="M215" s="4">
        <f t="shared" si="46"/>
        <v>68.934425302833347</v>
      </c>
      <c r="N215" s="4">
        <f t="shared" si="47"/>
        <v>69.332804408153493</v>
      </c>
      <c r="O215" s="5">
        <f t="shared" si="48"/>
        <v>-5.7791024378609206E-3</v>
      </c>
      <c r="P215" s="43">
        <f t="shared" si="40"/>
        <v>-3.6620618678452774E-2</v>
      </c>
      <c r="Q215" s="14"/>
      <c r="R215" s="13">
        <f t="shared" si="41"/>
        <v>-5.2865502429651082E-3</v>
      </c>
      <c r="S215" s="20" t="b">
        <f t="shared" si="49"/>
        <v>0</v>
      </c>
      <c r="T215" s="13"/>
      <c r="U215" s="20"/>
      <c r="V215" s="13">
        <f t="shared" si="50"/>
        <v>-1.7505483739156859E-3</v>
      </c>
      <c r="W215" s="19"/>
    </row>
    <row r="216" spans="1:23" x14ac:dyDescent="0.2">
      <c r="A216" s="1">
        <v>45198</v>
      </c>
      <c r="B216" s="4">
        <v>69.129997000000003</v>
      </c>
      <c r="C216" s="4">
        <v>71.084000000000003</v>
      </c>
      <c r="D216" s="4">
        <v>69.120002999999997</v>
      </c>
      <c r="E216" s="4">
        <v>69.940002000000007</v>
      </c>
      <c r="F216" s="4">
        <v>69.940002000000007</v>
      </c>
      <c r="G216" s="2">
        <v>2824700</v>
      </c>
      <c r="H216" s="4">
        <f t="shared" si="42"/>
        <v>2.8247</v>
      </c>
      <c r="I216" s="10">
        <f t="shared" si="43"/>
        <v>1.6100000000000136</v>
      </c>
      <c r="J216" s="6" t="b">
        <f t="shared" si="39"/>
        <v>1</v>
      </c>
      <c r="K216" s="5">
        <f t="shared" si="44"/>
        <v>1.1717127660225471E-2</v>
      </c>
      <c r="L216" s="5">
        <f t="shared" si="45"/>
        <v>-1.6093607562883295E-2</v>
      </c>
      <c r="M216" s="4">
        <f t="shared" si="46"/>
        <v>69.102021419027793</v>
      </c>
      <c r="N216" s="4">
        <f t="shared" si="47"/>
        <v>69.385604198748837</v>
      </c>
      <c r="O216" s="5">
        <f t="shared" si="48"/>
        <v>-4.1038275566705404E-3</v>
      </c>
      <c r="P216" s="43">
        <f t="shared" si="40"/>
        <v>2.6021787211065575E-4</v>
      </c>
      <c r="Q216" s="14"/>
      <c r="R216" s="13">
        <f t="shared" si="41"/>
        <v>2.8681918998486156E-2</v>
      </c>
      <c r="S216" s="20" t="b">
        <f t="shared" si="49"/>
        <v>0</v>
      </c>
      <c r="T216" s="13"/>
      <c r="U216" s="20"/>
      <c r="V216" s="13">
        <f t="shared" si="50"/>
        <v>2.4312397682026829E-3</v>
      </c>
      <c r="W216" s="19"/>
    </row>
    <row r="217" spans="1:23" x14ac:dyDescent="0.2">
      <c r="A217" s="1">
        <v>45201</v>
      </c>
      <c r="B217" s="4">
        <v>69.930000000000007</v>
      </c>
      <c r="C217" s="4">
        <v>71.375</v>
      </c>
      <c r="D217" s="4">
        <v>69.470000999999996</v>
      </c>
      <c r="E217" s="4">
        <v>70.110000999999997</v>
      </c>
      <c r="F217" s="4">
        <v>70.110000999999997</v>
      </c>
      <c r="G217" s="2">
        <v>2458800</v>
      </c>
      <c r="H217" s="4">
        <f t="shared" si="42"/>
        <v>2.4588000000000001</v>
      </c>
      <c r="I217" s="10">
        <f t="shared" si="43"/>
        <v>0.16999899999999002</v>
      </c>
      <c r="J217" s="6" t="b">
        <f t="shared" si="39"/>
        <v>1</v>
      </c>
      <c r="K217" s="5">
        <f t="shared" si="44"/>
        <v>2.574016874016732E-3</v>
      </c>
      <c r="L217" s="5">
        <f t="shared" si="45"/>
        <v>-1.7723278458844176E-2</v>
      </c>
      <c r="M217" s="4">
        <f t="shared" si="46"/>
        <v>69.270018015856493</v>
      </c>
      <c r="N217" s="4">
        <f t="shared" si="47"/>
        <v>69.448595224944583</v>
      </c>
      <c r="O217" s="5">
        <f t="shared" si="48"/>
        <v>-2.5779870455239651E-3</v>
      </c>
      <c r="P217" s="43">
        <f t="shared" si="40"/>
        <v>2.8870063827286028E-3</v>
      </c>
      <c r="Q217" s="14"/>
      <c r="R217" s="13">
        <f t="shared" si="41"/>
        <v>3.0388067513735285E-2</v>
      </c>
      <c r="S217" s="20" t="b">
        <f t="shared" si="49"/>
        <v>0</v>
      </c>
      <c r="T217" s="13"/>
      <c r="U217" s="20"/>
      <c r="V217" s="13">
        <f t="shared" si="50"/>
        <v>2.4311386755242084E-3</v>
      </c>
      <c r="W217" s="19"/>
    </row>
    <row r="218" spans="1:23" x14ac:dyDescent="0.2">
      <c r="A218" s="1">
        <v>45202</v>
      </c>
      <c r="B218" s="4">
        <v>69.580001999999993</v>
      </c>
      <c r="C218" s="4">
        <v>70.25</v>
      </c>
      <c r="D218" s="4">
        <v>67.680000000000007</v>
      </c>
      <c r="E218" s="4">
        <v>68.040001000000004</v>
      </c>
      <c r="F218" s="4">
        <v>68.040001000000004</v>
      </c>
      <c r="G218" s="2">
        <v>3258400</v>
      </c>
      <c r="H218" s="4">
        <f t="shared" si="42"/>
        <v>3.2584</v>
      </c>
      <c r="I218" s="10">
        <f t="shared" si="43"/>
        <v>-2.0699999999999932</v>
      </c>
      <c r="J218" s="6" t="b">
        <f t="shared" si="39"/>
        <v>1</v>
      </c>
      <c r="K218" s="5">
        <f t="shared" si="44"/>
        <v>-2.2132810516446805E-2</v>
      </c>
      <c r="L218" s="5">
        <f t="shared" si="45"/>
        <v>-3.1459060498220587E-2</v>
      </c>
      <c r="M218" s="4">
        <f t="shared" si="46"/>
        <v>69.065015179880419</v>
      </c>
      <c r="N218" s="4">
        <f t="shared" si="47"/>
        <v>69.326108770601579</v>
      </c>
      <c r="O218" s="5">
        <f t="shared" si="48"/>
        <v>-3.7804030020284411E-3</v>
      </c>
      <c r="P218" s="43">
        <f t="shared" si="40"/>
        <v>-2.00537881049201E-2</v>
      </c>
      <c r="Q218" s="14"/>
      <c r="R218" s="13">
        <f t="shared" si="41"/>
        <v>1.7157526383412471E-2</v>
      </c>
      <c r="S218" s="20" t="b">
        <f t="shared" si="49"/>
        <v>1</v>
      </c>
      <c r="T218" s="13"/>
      <c r="U218" s="20"/>
      <c r="V218" s="13">
        <f t="shared" si="50"/>
        <v>-2.9594742696493542E-3</v>
      </c>
      <c r="W218" s="19"/>
    </row>
    <row r="219" spans="1:23" x14ac:dyDescent="0.2">
      <c r="A219" s="1">
        <v>45203</v>
      </c>
      <c r="B219" s="4">
        <v>68.679001</v>
      </c>
      <c r="C219" s="4">
        <v>68.879997000000003</v>
      </c>
      <c r="D219" s="4">
        <v>65.519997000000004</v>
      </c>
      <c r="E219" s="4">
        <v>66.059997999999993</v>
      </c>
      <c r="F219" s="4">
        <v>66.059997999999993</v>
      </c>
      <c r="G219" s="2">
        <v>4689500</v>
      </c>
      <c r="H219" s="4">
        <f t="shared" si="42"/>
        <v>4.6894999999999998</v>
      </c>
      <c r="I219" s="10">
        <f t="shared" si="43"/>
        <v>-1.9800030000000106</v>
      </c>
      <c r="J219" s="6" t="b">
        <f t="shared" si="39"/>
        <v>1</v>
      </c>
      <c r="K219" s="5">
        <f t="shared" si="44"/>
        <v>-3.8133970527614497E-2</v>
      </c>
      <c r="L219" s="5">
        <f t="shared" si="45"/>
        <v>-4.0940753815654346E-2</v>
      </c>
      <c r="M219" s="4">
        <f t="shared" si="46"/>
        <v>68.564178983233688</v>
      </c>
      <c r="N219" s="4">
        <f t="shared" si="47"/>
        <v>69.042099138375349</v>
      </c>
      <c r="O219" s="5">
        <f t="shared" si="48"/>
        <v>-6.9704058624916743E-3</v>
      </c>
      <c r="P219" s="43">
        <f t="shared" si="40"/>
        <v>-4.4399014593000413E-2</v>
      </c>
      <c r="Q219" s="14"/>
      <c r="R219" s="13">
        <f t="shared" si="41"/>
        <v>4.6061663896470361E-3</v>
      </c>
      <c r="S219" s="20" t="b">
        <f t="shared" si="49"/>
        <v>1</v>
      </c>
      <c r="T219" s="13"/>
      <c r="U219" s="20"/>
      <c r="V219" s="13">
        <f t="shared" si="50"/>
        <v>-7.2516627317361533E-3</v>
      </c>
      <c r="W219" s="19"/>
    </row>
    <row r="220" spans="1:23" x14ac:dyDescent="0.2">
      <c r="A220" s="1">
        <v>45204</v>
      </c>
      <c r="B220" s="4">
        <v>65.949996999999996</v>
      </c>
      <c r="C220" s="4">
        <v>66.059997999999993</v>
      </c>
      <c r="D220" s="4">
        <v>64.150002000000001</v>
      </c>
      <c r="E220" s="4">
        <v>64.519997000000004</v>
      </c>
      <c r="F220" s="4">
        <v>64.519997000000004</v>
      </c>
      <c r="G220" s="2">
        <v>3951300</v>
      </c>
      <c r="H220" s="4">
        <f t="shared" si="42"/>
        <v>3.9512999999999998</v>
      </c>
      <c r="I220" s="10">
        <f t="shared" si="43"/>
        <v>-1.5400009999999895</v>
      </c>
      <c r="J220" s="6" t="b">
        <f t="shared" si="39"/>
        <v>1</v>
      </c>
      <c r="K220" s="5">
        <f t="shared" si="44"/>
        <v>-2.1683094238806298E-2</v>
      </c>
      <c r="L220" s="5">
        <f t="shared" si="45"/>
        <v>-2.3312156321893769E-2</v>
      </c>
      <c r="M220" s="4">
        <f t="shared" si="46"/>
        <v>67.890148652694734</v>
      </c>
      <c r="N220" s="4">
        <f t="shared" si="47"/>
        <v>68.648872865473152</v>
      </c>
      <c r="O220" s="5">
        <f t="shared" si="48"/>
        <v>-1.1175763020638227E-2</v>
      </c>
      <c r="P220" s="43">
        <f t="shared" si="40"/>
        <v>-5.5091154267877376E-2</v>
      </c>
      <c r="Q220" s="14"/>
      <c r="R220" s="13">
        <f t="shared" si="41"/>
        <v>-2.6957529023205303E-2</v>
      </c>
      <c r="S220" s="20" t="b">
        <f t="shared" si="49"/>
        <v>1</v>
      </c>
      <c r="T220" s="13"/>
      <c r="U220" s="20"/>
      <c r="V220" s="13">
        <f t="shared" si="50"/>
        <v>-9.830648314242605E-3</v>
      </c>
      <c r="W220" s="19"/>
    </row>
    <row r="221" spans="1:23" x14ac:dyDescent="0.2">
      <c r="A221" s="1">
        <v>45205</v>
      </c>
      <c r="B221" s="4">
        <v>63.681998999999998</v>
      </c>
      <c r="C221" s="4">
        <v>65.804001</v>
      </c>
      <c r="D221" s="4">
        <v>63.681998999999998</v>
      </c>
      <c r="E221" s="4">
        <v>65.480002999999996</v>
      </c>
      <c r="F221" s="4">
        <v>65.480002999999996</v>
      </c>
      <c r="G221" s="2">
        <v>3237400</v>
      </c>
      <c r="H221" s="4">
        <f t="shared" si="42"/>
        <v>3.2374000000000001</v>
      </c>
      <c r="I221" s="10">
        <f t="shared" si="43"/>
        <v>0.96000599999999281</v>
      </c>
      <c r="J221" s="6" t="b">
        <f t="shared" si="39"/>
        <v>0</v>
      </c>
      <c r="K221" s="5">
        <f t="shared" si="44"/>
        <v>2.8234101131153232E-2</v>
      </c>
      <c r="L221" s="5">
        <f t="shared" si="45"/>
        <v>-4.9236823760914344E-3</v>
      </c>
      <c r="M221" s="4">
        <f t="shared" si="46"/>
        <v>67.488457710578942</v>
      </c>
      <c r="N221" s="4">
        <f t="shared" si="47"/>
        <v>68.373318964127662</v>
      </c>
      <c r="O221" s="5">
        <f t="shared" si="48"/>
        <v>-1.3111297599115484E-2</v>
      </c>
      <c r="P221" s="43">
        <f t="shared" si="40"/>
        <v>-5.6401625399453668E-2</v>
      </c>
      <c r="Q221" s="14"/>
      <c r="R221" s="13">
        <f t="shared" si="41"/>
        <v>-2.4959182173085882E-2</v>
      </c>
      <c r="S221" s="20" t="b">
        <f t="shared" si="49"/>
        <v>0</v>
      </c>
      <c r="T221" s="13"/>
      <c r="U221" s="20"/>
      <c r="V221" s="13">
        <f t="shared" si="50"/>
        <v>-5.9167780611399171E-3</v>
      </c>
      <c r="W221" s="19"/>
    </row>
    <row r="222" spans="1:23" x14ac:dyDescent="0.2">
      <c r="A222" s="1">
        <v>45208</v>
      </c>
      <c r="B222" s="4">
        <v>63.970001000000003</v>
      </c>
      <c r="C222" s="4">
        <v>66.129997000000003</v>
      </c>
      <c r="D222" s="4">
        <v>63.529998999999997</v>
      </c>
      <c r="E222" s="4">
        <v>66.099997999999999</v>
      </c>
      <c r="F222" s="4">
        <v>66.099997999999999</v>
      </c>
      <c r="G222" s="2">
        <v>3389100</v>
      </c>
      <c r="H222" s="4">
        <f t="shared" si="42"/>
        <v>3.3891</v>
      </c>
      <c r="I222" s="10">
        <f t="shared" si="43"/>
        <v>0.61999500000000296</v>
      </c>
      <c r="J222" s="6" t="b">
        <f t="shared" si="39"/>
        <v>0</v>
      </c>
      <c r="K222" s="5">
        <f t="shared" si="44"/>
        <v>3.3296810484651954E-2</v>
      </c>
      <c r="L222" s="5">
        <f t="shared" si="45"/>
        <v>-4.5363679662655454E-4</v>
      </c>
      <c r="M222" s="4">
        <f t="shared" si="46"/>
        <v>67.257047758815787</v>
      </c>
      <c r="N222" s="4">
        <f t="shared" si="47"/>
        <v>68.175638880290478</v>
      </c>
      <c r="O222" s="5">
        <f t="shared" si="48"/>
        <v>-1.3657916189969633E-2</v>
      </c>
      <c r="P222" s="43">
        <f t="shared" si="40"/>
        <v>-5.5414991930377494E-2</v>
      </c>
      <c r="Q222" s="14"/>
      <c r="R222" s="13">
        <f t="shared" si="41"/>
        <v>-1.6757362928824879E-2</v>
      </c>
      <c r="S222" s="20" t="b">
        <f t="shared" si="49"/>
        <v>0</v>
      </c>
      <c r="T222" s="13"/>
      <c r="U222" s="20"/>
      <c r="V222" s="13">
        <f t="shared" si="50"/>
        <v>-3.4288819097858976E-3</v>
      </c>
      <c r="W222" s="19"/>
    </row>
    <row r="223" spans="1:23" x14ac:dyDescent="0.2">
      <c r="A223" s="1">
        <v>45209</v>
      </c>
      <c r="B223" s="4">
        <v>66</v>
      </c>
      <c r="C223" s="4">
        <v>67.889999000000003</v>
      </c>
      <c r="D223" s="4">
        <v>65.858001999999999</v>
      </c>
      <c r="E223" s="4">
        <v>67.279999000000004</v>
      </c>
      <c r="F223" s="4">
        <v>67.279999000000004</v>
      </c>
      <c r="G223" s="2">
        <v>2416200</v>
      </c>
      <c r="H223" s="4">
        <f t="shared" si="42"/>
        <v>2.4161999999999999</v>
      </c>
      <c r="I223" s="10">
        <f t="shared" si="43"/>
        <v>1.1800010000000043</v>
      </c>
      <c r="J223" s="6" t="b">
        <f t="shared" si="39"/>
        <v>0</v>
      </c>
      <c r="K223" s="5">
        <f t="shared" si="44"/>
        <v>1.9393924242424299E-2</v>
      </c>
      <c r="L223" s="5">
        <f t="shared" si="45"/>
        <v>-8.9851231254252841E-3</v>
      </c>
      <c r="M223" s="4">
        <f t="shared" si="46"/>
        <v>67.260872965679823</v>
      </c>
      <c r="N223" s="4">
        <f t="shared" si="47"/>
        <v>68.097757151569567</v>
      </c>
      <c r="O223" s="5">
        <f t="shared" si="48"/>
        <v>-1.244236283279832E-2</v>
      </c>
      <c r="P223" s="43">
        <f t="shared" si="40"/>
        <v>-2.08571626240362E-2</v>
      </c>
      <c r="Q223" s="14"/>
      <c r="R223" s="13">
        <f t="shared" si="41"/>
        <v>9.3535216921908585E-3</v>
      </c>
      <c r="S223" s="20" t="b">
        <f t="shared" si="49"/>
        <v>0</v>
      </c>
      <c r="T223" s="13"/>
      <c r="U223" s="20"/>
      <c r="V223" s="13">
        <f t="shared" si="50"/>
        <v>5.6874439058837482E-5</v>
      </c>
      <c r="W223" s="19"/>
    </row>
    <row r="224" spans="1:23" x14ac:dyDescent="0.2">
      <c r="A224" s="1">
        <v>45210</v>
      </c>
      <c r="B224" s="4">
        <v>67.430000000000007</v>
      </c>
      <c r="C224" s="4">
        <v>67.589995999999999</v>
      </c>
      <c r="D224" s="4">
        <v>64.779999000000004</v>
      </c>
      <c r="E224" s="4">
        <v>64.819999999999993</v>
      </c>
      <c r="F224" s="4">
        <v>64.819999999999993</v>
      </c>
      <c r="G224" s="2">
        <v>3142900</v>
      </c>
      <c r="H224" s="4">
        <f t="shared" si="42"/>
        <v>3.1429</v>
      </c>
      <c r="I224" s="10">
        <f t="shared" si="43"/>
        <v>-2.4599990000000105</v>
      </c>
      <c r="J224" s="6" t="b">
        <f t="shared" si="39"/>
        <v>1</v>
      </c>
      <c r="K224" s="5">
        <f t="shared" si="44"/>
        <v>-3.8706807059172676E-2</v>
      </c>
      <c r="L224" s="5">
        <f t="shared" si="45"/>
        <v>-4.0982337090240489E-2</v>
      </c>
      <c r="M224" s="4">
        <f t="shared" si="46"/>
        <v>66.85406080473318</v>
      </c>
      <c r="N224" s="4">
        <f t="shared" si="47"/>
        <v>67.812734790563511</v>
      </c>
      <c r="O224" s="5">
        <f t="shared" si="48"/>
        <v>-1.4339801865296079E-2</v>
      </c>
      <c r="P224" s="43">
        <f t="shared" si="40"/>
        <v>-3.1023722116014462E-2</v>
      </c>
      <c r="Q224" s="14"/>
      <c r="R224" s="13">
        <f t="shared" si="41"/>
        <v>1.1008085169520711E-2</v>
      </c>
      <c r="S224" s="20" t="b">
        <f t="shared" si="49"/>
        <v>1</v>
      </c>
      <c r="T224" s="13"/>
      <c r="U224" s="20"/>
      <c r="V224" s="13">
        <f t="shared" si="50"/>
        <v>-6.0482735803060557E-3</v>
      </c>
      <c r="W224" s="19"/>
    </row>
    <row r="225" spans="1:23" x14ac:dyDescent="0.2">
      <c r="A225" s="1">
        <v>45211</v>
      </c>
      <c r="B225" s="4">
        <v>64.930000000000007</v>
      </c>
      <c r="C225" s="4">
        <v>64.930000000000007</v>
      </c>
      <c r="D225" s="4">
        <v>62.669998</v>
      </c>
      <c r="E225" s="4">
        <v>63.470001000000003</v>
      </c>
      <c r="F225" s="4">
        <v>63.470001000000003</v>
      </c>
      <c r="G225" s="2">
        <v>3069800</v>
      </c>
      <c r="H225" s="4">
        <f t="shared" si="42"/>
        <v>3.0697999999999999</v>
      </c>
      <c r="I225" s="10">
        <f t="shared" si="43"/>
        <v>-1.3499989999999897</v>
      </c>
      <c r="J225" s="6" t="b">
        <f t="shared" si="39"/>
        <v>1</v>
      </c>
      <c r="K225" s="5">
        <f t="shared" si="44"/>
        <v>-2.2485738487602082E-2</v>
      </c>
      <c r="L225" s="5">
        <f t="shared" si="45"/>
        <v>-2.2485738487602082E-2</v>
      </c>
      <c r="M225" s="4">
        <f t="shared" si="46"/>
        <v>66.290050837277647</v>
      </c>
      <c r="N225" s="4">
        <f t="shared" si="47"/>
        <v>67.435105765297124</v>
      </c>
      <c r="O225" s="5">
        <f t="shared" si="48"/>
        <v>-1.7273405489313103E-2</v>
      </c>
      <c r="P225" s="43">
        <f t="shared" si="40"/>
        <v>-5.4609293424194232E-2</v>
      </c>
      <c r="Q225" s="14"/>
      <c r="R225" s="13">
        <f t="shared" si="41"/>
        <v>-2.051666607732977E-2</v>
      </c>
      <c r="S225" s="20" t="b">
        <f t="shared" si="49"/>
        <v>1</v>
      </c>
      <c r="T225" s="13"/>
      <c r="U225" s="20"/>
      <c r="V225" s="13">
        <f t="shared" si="50"/>
        <v>-8.4364354336363932E-3</v>
      </c>
      <c r="W225" s="19"/>
    </row>
    <row r="226" spans="1:23" x14ac:dyDescent="0.2">
      <c r="A226" s="1">
        <v>45212</v>
      </c>
      <c r="B226" s="4">
        <v>63.419998</v>
      </c>
      <c r="C226" s="4">
        <v>63.700001</v>
      </c>
      <c r="D226" s="4">
        <v>62.145000000000003</v>
      </c>
      <c r="E226" s="4">
        <v>62.75</v>
      </c>
      <c r="F226" s="4">
        <v>62.75</v>
      </c>
      <c r="G226" s="2">
        <v>2809800</v>
      </c>
      <c r="H226" s="4">
        <f t="shared" si="42"/>
        <v>2.8098000000000001</v>
      </c>
      <c r="I226" s="10">
        <f t="shared" si="43"/>
        <v>-0.72000100000000344</v>
      </c>
      <c r="J226" s="6" t="b">
        <f t="shared" si="39"/>
        <v>1</v>
      </c>
      <c r="K226" s="5">
        <f t="shared" si="44"/>
        <v>-1.0564459494306507E-2</v>
      </c>
      <c r="L226" s="5">
        <f t="shared" si="45"/>
        <v>-1.4913673235264161E-2</v>
      </c>
      <c r="M226" s="4">
        <f t="shared" si="46"/>
        <v>65.700042364398044</v>
      </c>
      <c r="N226" s="4">
        <f t="shared" si="47"/>
        <v>67.027705263966936</v>
      </c>
      <c r="O226" s="5">
        <f t="shared" si="48"/>
        <v>-2.0207945867145055E-2</v>
      </c>
      <c r="P226" s="43">
        <f t="shared" si="40"/>
        <v>-5.4110198965784381E-2</v>
      </c>
      <c r="Q226" s="14"/>
      <c r="R226" s="13">
        <f t="shared" si="41"/>
        <v>-3.0442010270024404E-2</v>
      </c>
      <c r="S226" s="20" t="b">
        <f t="shared" si="49"/>
        <v>1</v>
      </c>
      <c r="T226" s="13"/>
      <c r="U226" s="20"/>
      <c r="V226" s="13">
        <f t="shared" si="50"/>
        <v>-8.9004076090980593E-3</v>
      </c>
      <c r="W226" s="19"/>
    </row>
    <row r="227" spans="1:23" x14ac:dyDescent="0.2">
      <c r="A227" s="1">
        <v>45215</v>
      </c>
      <c r="B227" s="4">
        <v>63.060001</v>
      </c>
      <c r="C227" s="4">
        <v>63.59</v>
      </c>
      <c r="D227" s="4">
        <v>62.439999</v>
      </c>
      <c r="E227" s="4">
        <v>63.18</v>
      </c>
      <c r="F227" s="4">
        <v>63.18</v>
      </c>
      <c r="G227" s="2">
        <v>2379000</v>
      </c>
      <c r="H227" s="4">
        <f t="shared" si="42"/>
        <v>2.379</v>
      </c>
      <c r="I227" s="10">
        <f t="shared" si="43"/>
        <v>0.42999999999999972</v>
      </c>
      <c r="J227" s="6" t="b">
        <f t="shared" si="39"/>
        <v>0</v>
      </c>
      <c r="K227" s="5">
        <f t="shared" si="44"/>
        <v>1.9029336837466902E-3</v>
      </c>
      <c r="L227" s="5">
        <f t="shared" si="45"/>
        <v>-6.4475546469571262E-3</v>
      </c>
      <c r="M227" s="4">
        <f t="shared" si="46"/>
        <v>65.280035303665031</v>
      </c>
      <c r="N227" s="4">
        <f t="shared" si="47"/>
        <v>66.693122197535033</v>
      </c>
      <c r="O227" s="5">
        <f t="shared" si="48"/>
        <v>-2.1646539976528881E-2</v>
      </c>
      <c r="P227" s="43">
        <f t="shared" si="40"/>
        <v>-4.3505434555204378E-2</v>
      </c>
      <c r="Q227" s="14"/>
      <c r="R227" s="13">
        <f t="shared" si="41"/>
        <v>-2.588900719497839E-2</v>
      </c>
      <c r="S227" s="20" t="b">
        <f t="shared" si="49"/>
        <v>0</v>
      </c>
      <c r="T227" s="13"/>
      <c r="U227" s="20"/>
      <c r="V227" s="13">
        <f t="shared" si="50"/>
        <v>-6.392797411050216E-3</v>
      </c>
      <c r="W227" s="19"/>
    </row>
    <row r="228" spans="1:23" x14ac:dyDescent="0.2">
      <c r="A228" s="1">
        <v>45216</v>
      </c>
      <c r="B228" s="4">
        <v>62.68</v>
      </c>
      <c r="C228" s="4">
        <v>64.919998000000007</v>
      </c>
      <c r="D228" s="4">
        <v>62.652000000000001</v>
      </c>
      <c r="E228" s="4">
        <v>63.84</v>
      </c>
      <c r="F228" s="4">
        <v>63.84</v>
      </c>
      <c r="G228" s="2">
        <v>3031800</v>
      </c>
      <c r="H228" s="4">
        <f t="shared" si="42"/>
        <v>3.0318000000000001</v>
      </c>
      <c r="I228" s="10">
        <f t="shared" si="43"/>
        <v>0.66000000000000369</v>
      </c>
      <c r="J228" s="6" t="b">
        <f t="shared" si="39"/>
        <v>0</v>
      </c>
      <c r="K228" s="5">
        <f t="shared" si="44"/>
        <v>1.8506700701978362E-2</v>
      </c>
      <c r="L228" s="5">
        <f t="shared" si="45"/>
        <v>-1.6635829224763737E-2</v>
      </c>
      <c r="M228" s="4">
        <f t="shared" si="46"/>
        <v>65.040029419720867</v>
      </c>
      <c r="N228" s="4">
        <f t="shared" si="47"/>
        <v>66.445024615140682</v>
      </c>
      <c r="O228" s="5">
        <f t="shared" si="48"/>
        <v>-2.1602007378456148E-2</v>
      </c>
      <c r="P228" s="43">
        <f t="shared" si="40"/>
        <v>-3.6716302883417644E-2</v>
      </c>
      <c r="Q228" s="14"/>
      <c r="R228" s="13">
        <f t="shared" si="41"/>
        <v>-1.8455006984431802E-3</v>
      </c>
      <c r="S228" s="20" t="b">
        <f t="shared" si="49"/>
        <v>0</v>
      </c>
      <c r="T228" s="13"/>
      <c r="U228" s="20"/>
      <c r="V228" s="13">
        <f t="shared" si="50"/>
        <v>-3.6765587338873484E-3</v>
      </c>
      <c r="W228" s="19"/>
    </row>
    <row r="229" spans="1:23" x14ac:dyDescent="0.2">
      <c r="A229" s="1">
        <v>45217</v>
      </c>
      <c r="B229" s="4">
        <v>63.32</v>
      </c>
      <c r="C229" s="4">
        <v>63.810001</v>
      </c>
      <c r="D229" s="4">
        <v>62.790000999999997</v>
      </c>
      <c r="E229" s="4">
        <v>62.970001000000003</v>
      </c>
      <c r="F229" s="4">
        <v>62.970001000000003</v>
      </c>
      <c r="G229" s="2">
        <v>1951500</v>
      </c>
      <c r="H229" s="4">
        <f t="shared" si="42"/>
        <v>1.9515</v>
      </c>
      <c r="I229" s="10">
        <f t="shared" si="43"/>
        <v>-0.86999899999999997</v>
      </c>
      <c r="J229" s="6" t="b">
        <f t="shared" si="39"/>
        <v>1</v>
      </c>
      <c r="K229" s="5">
        <f t="shared" si="44"/>
        <v>-5.527463676563437E-3</v>
      </c>
      <c r="L229" s="5">
        <f t="shared" si="45"/>
        <v>-1.3164080658766897E-2</v>
      </c>
      <c r="M229" s="4">
        <f t="shared" si="46"/>
        <v>64.695024683100726</v>
      </c>
      <c r="N229" s="4">
        <f t="shared" si="47"/>
        <v>66.142848648606716</v>
      </c>
      <c r="O229" s="5">
        <f t="shared" si="48"/>
        <v>-2.237921652550481E-2</v>
      </c>
      <c r="P229" s="43">
        <f t="shared" si="40"/>
        <v>-2.9446216187909567E-2</v>
      </c>
      <c r="Q229" s="14"/>
      <c r="R229" s="13">
        <f t="shared" si="41"/>
        <v>-1.3679934236610741E-2</v>
      </c>
      <c r="S229" s="20" t="b">
        <f t="shared" si="49"/>
        <v>1</v>
      </c>
      <c r="T229" s="13"/>
      <c r="U229" s="20"/>
      <c r="V229" s="13">
        <f t="shared" si="50"/>
        <v>-5.3044984711450791E-3</v>
      </c>
      <c r="W229" s="19"/>
    </row>
    <row r="230" spans="1:23" x14ac:dyDescent="0.2">
      <c r="A230" s="1">
        <v>45218</v>
      </c>
      <c r="B230" s="4">
        <v>63.43</v>
      </c>
      <c r="C230" s="4">
        <v>63.967998999999999</v>
      </c>
      <c r="D230" s="4">
        <v>62.119999</v>
      </c>
      <c r="E230" s="4">
        <v>62.360000999999997</v>
      </c>
      <c r="F230" s="4">
        <v>62.360000999999997</v>
      </c>
      <c r="G230" s="2">
        <v>1651400</v>
      </c>
      <c r="H230" s="4">
        <f t="shared" si="42"/>
        <v>1.6514</v>
      </c>
      <c r="I230" s="10">
        <f t="shared" si="43"/>
        <v>-0.61000000000000654</v>
      </c>
      <c r="J230" s="6" t="b">
        <f t="shared" si="39"/>
        <v>1</v>
      </c>
      <c r="K230" s="5">
        <f t="shared" si="44"/>
        <v>-1.6868973671764195E-2</v>
      </c>
      <c r="L230" s="5">
        <f t="shared" si="45"/>
        <v>-2.5137537911729926E-2</v>
      </c>
      <c r="M230" s="4">
        <f t="shared" si="46"/>
        <v>64.3058540692506</v>
      </c>
      <c r="N230" s="4">
        <f t="shared" si="47"/>
        <v>65.813905374814823</v>
      </c>
      <c r="O230" s="5">
        <f t="shared" si="48"/>
        <v>-2.3451228933841873E-2</v>
      </c>
      <c r="P230" s="43">
        <f t="shared" si="40"/>
        <v>-3.3991540908494357E-2</v>
      </c>
      <c r="Q230" s="14"/>
      <c r="R230" s="13">
        <f t="shared" si="41"/>
        <v>-5.2538773357518409E-3</v>
      </c>
      <c r="S230" s="20" t="b">
        <f t="shared" si="49"/>
        <v>1</v>
      </c>
      <c r="T230" s="13"/>
      <c r="U230" s="20"/>
      <c r="V230" s="13">
        <f t="shared" si="50"/>
        <v>-6.0154643383540322E-3</v>
      </c>
      <c r="W230" s="19"/>
    </row>
    <row r="231" spans="1:23" x14ac:dyDescent="0.2">
      <c r="A231" s="1">
        <v>45219</v>
      </c>
      <c r="B231" s="4">
        <v>62.419998</v>
      </c>
      <c r="C231" s="4">
        <v>62.650002000000001</v>
      </c>
      <c r="D231" s="4">
        <v>61.41</v>
      </c>
      <c r="E231" s="4">
        <v>61.709999000000003</v>
      </c>
      <c r="F231" s="4">
        <v>61.709999000000003</v>
      </c>
      <c r="G231" s="2">
        <v>2476300</v>
      </c>
      <c r="H231" s="4">
        <f t="shared" si="42"/>
        <v>2.4763000000000002</v>
      </c>
      <c r="I231" s="10">
        <f t="shared" si="43"/>
        <v>-0.65000199999999353</v>
      </c>
      <c r="J231" s="6" t="b">
        <f t="shared" si="39"/>
        <v>1</v>
      </c>
      <c r="K231" s="5">
        <f t="shared" si="44"/>
        <v>-1.1374543780023772E-2</v>
      </c>
      <c r="L231" s="5">
        <f t="shared" si="45"/>
        <v>-1.5004037829080951E-2</v>
      </c>
      <c r="M231" s="4">
        <f t="shared" si="46"/>
        <v>63.873211557708835</v>
      </c>
      <c r="N231" s="4">
        <f t="shared" si="47"/>
        <v>65.457043950917878</v>
      </c>
      <c r="O231" s="5">
        <f t="shared" si="48"/>
        <v>-2.4796504740928298E-2</v>
      </c>
      <c r="P231" s="43">
        <f t="shared" si="40"/>
        <v>-3.8564078705880481E-2</v>
      </c>
      <c r="Q231" s="14"/>
      <c r="R231" s="13">
        <f t="shared" si="41"/>
        <v>-1.9150587983252983E-2</v>
      </c>
      <c r="S231" s="20" t="b">
        <f t="shared" si="49"/>
        <v>1</v>
      </c>
      <c r="T231" s="13"/>
      <c r="U231" s="20"/>
      <c r="V231" s="13">
        <f t="shared" si="50"/>
        <v>-6.727886874433776E-3</v>
      </c>
      <c r="W231" s="19"/>
    </row>
    <row r="232" spans="1:23" x14ac:dyDescent="0.2">
      <c r="A232" s="1">
        <v>45222</v>
      </c>
      <c r="B232" s="4">
        <v>61.099997999999999</v>
      </c>
      <c r="C232" s="4">
        <v>62.040000999999997</v>
      </c>
      <c r="D232" s="4">
        <v>60.900002000000001</v>
      </c>
      <c r="E232" s="4">
        <v>61.130001</v>
      </c>
      <c r="F232" s="4">
        <v>61.130001</v>
      </c>
      <c r="G232" s="2">
        <v>2046200</v>
      </c>
      <c r="H232" s="4">
        <f t="shared" si="42"/>
        <v>2.0461999999999998</v>
      </c>
      <c r="I232" s="10">
        <f t="shared" si="43"/>
        <v>-0.57999800000000334</v>
      </c>
      <c r="J232" s="6" t="b">
        <f t="shared" si="39"/>
        <v>1</v>
      </c>
      <c r="K232" s="5">
        <f t="shared" si="44"/>
        <v>4.9104747924870094E-4</v>
      </c>
      <c r="L232" s="5">
        <f t="shared" si="45"/>
        <v>-1.4667955920890405E-2</v>
      </c>
      <c r="M232" s="4">
        <f t="shared" si="46"/>
        <v>63.416009798090698</v>
      </c>
      <c r="N232" s="4">
        <f t="shared" si="47"/>
        <v>65.080779346490232</v>
      </c>
      <c r="O232" s="5">
        <f t="shared" si="48"/>
        <v>-2.6251565711875736E-2</v>
      </c>
      <c r="P232" s="43">
        <f t="shared" si="40"/>
        <v>-3.9674646924355191E-2</v>
      </c>
      <c r="Q232" s="14"/>
      <c r="R232" s="13">
        <f t="shared" si="41"/>
        <v>-2.169812958071244E-2</v>
      </c>
      <c r="S232" s="20" t="b">
        <f t="shared" si="49"/>
        <v>1</v>
      </c>
      <c r="T232" s="13"/>
      <c r="U232" s="20"/>
      <c r="V232" s="13">
        <f t="shared" si="50"/>
        <v>-7.1579579054837318E-3</v>
      </c>
      <c r="W232" s="19"/>
    </row>
    <row r="233" spans="1:23" x14ac:dyDescent="0.2">
      <c r="A233" s="1">
        <v>45223</v>
      </c>
      <c r="B233" s="4">
        <v>61.490001999999997</v>
      </c>
      <c r="C233" s="4">
        <v>62.865001999999997</v>
      </c>
      <c r="D233" s="4">
        <v>61.490001999999997</v>
      </c>
      <c r="E233" s="4">
        <v>62.139999000000003</v>
      </c>
      <c r="F233" s="4">
        <v>62.139999000000003</v>
      </c>
      <c r="G233" s="2">
        <v>2419900</v>
      </c>
      <c r="H233" s="4">
        <f t="shared" si="42"/>
        <v>2.4199000000000002</v>
      </c>
      <c r="I233" s="10">
        <f t="shared" si="43"/>
        <v>1.0099980000000031</v>
      </c>
      <c r="J233" s="6" t="b">
        <f t="shared" si="39"/>
        <v>1</v>
      </c>
      <c r="K233" s="5">
        <f t="shared" si="44"/>
        <v>1.0570775392071156E-2</v>
      </c>
      <c r="L233" s="5">
        <f t="shared" si="45"/>
        <v>-1.1532696682328808E-2</v>
      </c>
      <c r="M233" s="4">
        <f t="shared" si="46"/>
        <v>63.203341331742251</v>
      </c>
      <c r="N233" s="4">
        <f t="shared" si="47"/>
        <v>64.825059316360651</v>
      </c>
      <c r="O233" s="5">
        <f t="shared" si="48"/>
        <v>-2.5658738137060065E-2</v>
      </c>
      <c r="P233" s="43">
        <f t="shared" si="40"/>
        <v>-2.7108366355969443E-2</v>
      </c>
      <c r="Q233" s="14"/>
      <c r="R233" s="13">
        <f t="shared" si="41"/>
        <v>-5.3531874203671618E-3</v>
      </c>
      <c r="S233" s="20" t="b">
        <f t="shared" si="49"/>
        <v>0</v>
      </c>
      <c r="T233" s="13"/>
      <c r="U233" s="20"/>
      <c r="V233" s="13">
        <f t="shared" si="50"/>
        <v>-3.3535453748281992E-3</v>
      </c>
      <c r="W233" s="19"/>
    </row>
    <row r="234" spans="1:23" x14ac:dyDescent="0.2">
      <c r="A234" s="1">
        <v>45224</v>
      </c>
      <c r="B234" s="4">
        <v>61.400002000000001</v>
      </c>
      <c r="C234" s="4">
        <v>61.784999999999997</v>
      </c>
      <c r="D234" s="4">
        <v>60.27</v>
      </c>
      <c r="E234" s="4">
        <v>60.349997999999999</v>
      </c>
      <c r="F234" s="4">
        <v>60.349997999999999</v>
      </c>
      <c r="G234" s="2">
        <v>3097600</v>
      </c>
      <c r="H234" s="4">
        <f t="shared" si="42"/>
        <v>3.0975999999999999</v>
      </c>
      <c r="I234" s="10">
        <f t="shared" si="43"/>
        <v>-1.7900010000000037</v>
      </c>
      <c r="J234" s="6" t="b">
        <f t="shared" si="39"/>
        <v>1</v>
      </c>
      <c r="K234" s="5">
        <f t="shared" si="44"/>
        <v>-1.71010417882397E-2</v>
      </c>
      <c r="L234" s="5">
        <f t="shared" si="45"/>
        <v>-2.3225734401553733E-2</v>
      </c>
      <c r="M234" s="4">
        <f t="shared" si="46"/>
        <v>62.727784109785212</v>
      </c>
      <c r="N234" s="4">
        <f t="shared" si="47"/>
        <v>64.435923549720599</v>
      </c>
      <c r="O234" s="5">
        <f t="shared" si="48"/>
        <v>-2.7230986462806136E-2</v>
      </c>
      <c r="P234" s="43">
        <f t="shared" si="40"/>
        <v>-3.9181746090115863E-2</v>
      </c>
      <c r="Q234" s="14"/>
      <c r="R234" s="13">
        <f t="shared" si="41"/>
        <v>-1.5029769075457357E-2</v>
      </c>
      <c r="S234" s="20" t="b">
        <f t="shared" si="49"/>
        <v>1</v>
      </c>
      <c r="T234" s="13"/>
      <c r="U234" s="20"/>
      <c r="V234" s="13">
        <f t="shared" si="50"/>
        <v>-7.5242417874860556E-3</v>
      </c>
      <c r="W234" s="19"/>
    </row>
    <row r="235" spans="1:23" x14ac:dyDescent="0.2">
      <c r="A235" s="1">
        <v>45225</v>
      </c>
      <c r="B235" s="4">
        <v>60.450001</v>
      </c>
      <c r="C235" s="4">
        <v>60.970001000000003</v>
      </c>
      <c r="D235" s="4">
        <v>58.869999</v>
      </c>
      <c r="E235" s="4">
        <v>59.5</v>
      </c>
      <c r="F235" s="4">
        <v>59.5</v>
      </c>
      <c r="G235" s="2">
        <v>2493400</v>
      </c>
      <c r="H235" s="4">
        <f t="shared" si="42"/>
        <v>2.4933999999999998</v>
      </c>
      <c r="I235" s="10">
        <f t="shared" si="43"/>
        <v>-0.84999799999999937</v>
      </c>
      <c r="J235" s="6" t="b">
        <f t="shared" si="39"/>
        <v>1</v>
      </c>
      <c r="K235" s="5">
        <f t="shared" si="44"/>
        <v>-1.5715483610992832E-2</v>
      </c>
      <c r="L235" s="5">
        <f t="shared" si="45"/>
        <v>-2.4110234146133658E-2</v>
      </c>
      <c r="M235" s="4">
        <f t="shared" si="46"/>
        <v>62.189820091487675</v>
      </c>
      <c r="N235" s="4">
        <f t="shared" si="47"/>
        <v>64.006712806266634</v>
      </c>
      <c r="O235" s="5">
        <f t="shared" si="48"/>
        <v>-2.9215275299174708E-2</v>
      </c>
      <c r="P235" s="43">
        <f t="shared" si="40"/>
        <v>-5.3382066174236784E-2</v>
      </c>
      <c r="Q235" s="14"/>
      <c r="R235" s="13">
        <f t="shared" si="41"/>
        <v>-1.9614449594695587E-2</v>
      </c>
      <c r="S235" s="20" t="b">
        <f t="shared" si="49"/>
        <v>1</v>
      </c>
      <c r="T235" s="13"/>
      <c r="U235" s="20"/>
      <c r="V235" s="13">
        <f t="shared" si="50"/>
        <v>-8.5761680558650057E-3</v>
      </c>
      <c r="W235" s="19"/>
    </row>
    <row r="236" spans="1:23" x14ac:dyDescent="0.2">
      <c r="A236" s="1">
        <v>45226</v>
      </c>
      <c r="B236" s="4">
        <v>59.959999000000003</v>
      </c>
      <c r="C236" s="4">
        <v>60.144001000000003</v>
      </c>
      <c r="D236" s="4">
        <v>59</v>
      </c>
      <c r="E236" s="4">
        <v>59.290000999999997</v>
      </c>
      <c r="F236" s="4">
        <v>59.290000999999997</v>
      </c>
      <c r="G236" s="2">
        <v>1818300</v>
      </c>
      <c r="H236" s="4">
        <f t="shared" si="42"/>
        <v>1.8183</v>
      </c>
      <c r="I236" s="10">
        <f t="shared" si="43"/>
        <v>-0.20999900000000338</v>
      </c>
      <c r="J236" s="6" t="b">
        <f t="shared" si="39"/>
        <v>1</v>
      </c>
      <c r="K236" s="5">
        <f t="shared" si="44"/>
        <v>-1.1174082908173609E-2</v>
      </c>
      <c r="L236" s="5">
        <f t="shared" si="45"/>
        <v>-1.4199254884955296E-2</v>
      </c>
      <c r="M236" s="4">
        <f t="shared" si="46"/>
        <v>61.706516909573061</v>
      </c>
      <c r="N236" s="4">
        <f t="shared" si="47"/>
        <v>63.596563953547793</v>
      </c>
      <c r="O236" s="5">
        <f t="shared" si="48"/>
        <v>-3.062961804738509E-2</v>
      </c>
      <c r="P236" s="43">
        <f t="shared" si="40"/>
        <v>-4.386111945905629E-2</v>
      </c>
      <c r="Q236" s="14"/>
      <c r="R236" s="13">
        <f t="shared" si="41"/>
        <v>-2.5321732417060986E-2</v>
      </c>
      <c r="S236" s="20" t="b">
        <f t="shared" si="49"/>
        <v>1</v>
      </c>
      <c r="T236" s="13"/>
      <c r="U236" s="20"/>
      <c r="V236" s="13">
        <f t="shared" si="50"/>
        <v>-7.7714195217742262E-3</v>
      </c>
      <c r="W236" s="19"/>
    </row>
    <row r="237" spans="1:23" x14ac:dyDescent="0.2">
      <c r="A237" s="1">
        <v>45229</v>
      </c>
      <c r="B237" s="4">
        <v>59.57</v>
      </c>
      <c r="C237" s="4">
        <v>60.52</v>
      </c>
      <c r="D237" s="4">
        <v>59</v>
      </c>
      <c r="E237" s="4">
        <v>60</v>
      </c>
      <c r="F237" s="4">
        <v>60</v>
      </c>
      <c r="G237" s="2">
        <v>2174500</v>
      </c>
      <c r="H237" s="4">
        <f t="shared" si="42"/>
        <v>2.1745000000000001</v>
      </c>
      <c r="I237" s="10">
        <f t="shared" si="43"/>
        <v>0.70999900000000338</v>
      </c>
      <c r="J237" s="6" t="b">
        <f t="shared" si="39"/>
        <v>0</v>
      </c>
      <c r="K237" s="5">
        <f t="shared" si="44"/>
        <v>7.2183985227463436E-3</v>
      </c>
      <c r="L237" s="5">
        <f t="shared" si="45"/>
        <v>-8.5922009253139968E-3</v>
      </c>
      <c r="M237" s="4">
        <f t="shared" si="46"/>
        <v>61.422097424644221</v>
      </c>
      <c r="N237" s="4">
        <f t="shared" si="47"/>
        <v>63.283819261934944</v>
      </c>
      <c r="O237" s="5">
        <f t="shared" si="48"/>
        <v>-3.0310294101805607E-2</v>
      </c>
      <c r="P237" s="43">
        <f t="shared" si="40"/>
        <v>-3.9433648901615159E-2</v>
      </c>
      <c r="Q237" s="14"/>
      <c r="R237" s="13">
        <f t="shared" si="41"/>
        <v>-1.4686854771622824E-2</v>
      </c>
      <c r="S237" s="20" t="b">
        <f t="shared" si="49"/>
        <v>0</v>
      </c>
      <c r="T237" s="13"/>
      <c r="U237" s="20"/>
      <c r="V237" s="13">
        <f t="shared" si="50"/>
        <v>-4.6092292868456413E-3</v>
      </c>
      <c r="W237" s="19"/>
    </row>
    <row r="238" spans="1:23" x14ac:dyDescent="0.2">
      <c r="A238" s="1">
        <v>45230</v>
      </c>
      <c r="B238" s="4">
        <v>60.220001000000003</v>
      </c>
      <c r="C238" s="4">
        <v>60.43</v>
      </c>
      <c r="D238" s="4">
        <v>59.490001999999997</v>
      </c>
      <c r="E238" s="4">
        <v>59.98</v>
      </c>
      <c r="F238" s="4">
        <v>59.98</v>
      </c>
      <c r="G238" s="2">
        <v>1734600</v>
      </c>
      <c r="H238" s="4">
        <f t="shared" si="42"/>
        <v>1.7345999999999999</v>
      </c>
      <c r="I238" s="10">
        <f t="shared" si="43"/>
        <v>-2.0000000000003126E-2</v>
      </c>
      <c r="J238" s="6" t="b">
        <f t="shared" si="39"/>
        <v>0</v>
      </c>
      <c r="K238" s="5">
        <f t="shared" si="44"/>
        <v>-3.9854034542444886E-3</v>
      </c>
      <c r="L238" s="5">
        <f t="shared" si="45"/>
        <v>-7.4466324673176047E-3</v>
      </c>
      <c r="M238" s="4">
        <f t="shared" si="46"/>
        <v>61.181747853870185</v>
      </c>
      <c r="N238" s="4">
        <f t="shared" si="47"/>
        <v>62.996530630462338</v>
      </c>
      <c r="O238" s="5">
        <f t="shared" si="48"/>
        <v>-2.9662159716761921E-2</v>
      </c>
      <c r="P238" s="43">
        <f t="shared" si="40"/>
        <v>-2.7651152724679356E-2</v>
      </c>
      <c r="Q238" s="14"/>
      <c r="R238" s="13">
        <f t="shared" si="41"/>
        <v>-1.2287126148564776E-2</v>
      </c>
      <c r="S238" s="20" t="b">
        <f t="shared" si="49"/>
        <v>1</v>
      </c>
      <c r="T238" s="13"/>
      <c r="U238" s="20"/>
      <c r="V238" s="13">
        <f t="shared" si="50"/>
        <v>-3.9130798336691345E-3</v>
      </c>
      <c r="W238" s="19"/>
    </row>
    <row r="239" spans="1:23" x14ac:dyDescent="0.2">
      <c r="A239" s="1">
        <v>45231</v>
      </c>
      <c r="B239" s="4">
        <v>60</v>
      </c>
      <c r="C239" s="4">
        <v>60.360999999999997</v>
      </c>
      <c r="D239" s="4">
        <v>59.349997999999999</v>
      </c>
      <c r="E239" s="4">
        <v>60.029998999999997</v>
      </c>
      <c r="F239" s="4">
        <v>60.029998999999997</v>
      </c>
      <c r="G239" s="2">
        <v>2108000</v>
      </c>
      <c r="H239" s="4">
        <f t="shared" si="42"/>
        <v>2.1080000000000001</v>
      </c>
      <c r="I239" s="10">
        <f t="shared" si="43"/>
        <v>4.9998999999999683E-2</v>
      </c>
      <c r="J239" s="6" t="b">
        <f t="shared" si="39"/>
        <v>0</v>
      </c>
      <c r="K239" s="5">
        <f t="shared" si="44"/>
        <v>4.9998333333327598E-4</v>
      </c>
      <c r="L239" s="5">
        <f t="shared" si="45"/>
        <v>-5.4836897997051172E-3</v>
      </c>
      <c r="M239" s="4">
        <f t="shared" si="46"/>
        <v>60.989789711558487</v>
      </c>
      <c r="N239" s="4">
        <f t="shared" si="47"/>
        <v>62.738571358248223</v>
      </c>
      <c r="O239" s="5">
        <f t="shared" si="48"/>
        <v>-2.8673350981538392E-2</v>
      </c>
      <c r="P239" s="43">
        <f t="shared" si="40"/>
        <v>-2.6886331619007404E-2</v>
      </c>
      <c r="Q239" s="14"/>
      <c r="R239" s="13">
        <f t="shared" si="41"/>
        <v>-1.0309753723242049E-2</v>
      </c>
      <c r="S239" s="20" t="b">
        <f t="shared" si="49"/>
        <v>0</v>
      </c>
      <c r="T239" s="13"/>
      <c r="U239" s="20"/>
      <c r="V239" s="13">
        <f t="shared" si="50"/>
        <v>-3.137506675523251E-3</v>
      </c>
      <c r="W239" s="19"/>
    </row>
    <row r="240" spans="1:23" x14ac:dyDescent="0.2">
      <c r="A240" s="1">
        <v>45232</v>
      </c>
      <c r="B240" s="4">
        <v>61</v>
      </c>
      <c r="C240" s="4">
        <v>61.700001</v>
      </c>
      <c r="D240" s="4">
        <v>60.345001000000003</v>
      </c>
      <c r="E240" s="4">
        <v>61.279998999999997</v>
      </c>
      <c r="F240" s="4">
        <v>61.279998999999997</v>
      </c>
      <c r="G240" s="2">
        <v>3031300</v>
      </c>
      <c r="H240" s="4">
        <f t="shared" si="42"/>
        <v>3.0312999999999999</v>
      </c>
      <c r="I240" s="10">
        <f t="shared" si="43"/>
        <v>1.25</v>
      </c>
      <c r="J240" s="6" t="b">
        <f t="shared" si="39"/>
        <v>0</v>
      </c>
      <c r="K240" s="5">
        <f t="shared" si="44"/>
        <v>4.5901475409835498E-3</v>
      </c>
      <c r="L240" s="5">
        <f t="shared" si="45"/>
        <v>-6.8071635849730984E-3</v>
      </c>
      <c r="M240" s="4">
        <f t="shared" si="46"/>
        <v>61.038157926298737</v>
      </c>
      <c r="N240" s="4">
        <f t="shared" si="47"/>
        <v>62.611738979270115</v>
      </c>
      <c r="O240" s="5">
        <f t="shared" si="48"/>
        <v>-2.5780284111316349E-2</v>
      </c>
      <c r="P240" s="43">
        <f t="shared" si="40"/>
        <v>-1.1356124592352452E-2</v>
      </c>
      <c r="Q240" s="14"/>
      <c r="R240" s="13">
        <f t="shared" si="41"/>
        <v>1.0843103661490137E-2</v>
      </c>
      <c r="S240" s="20" t="b">
        <f t="shared" si="49"/>
        <v>0</v>
      </c>
      <c r="T240" s="13"/>
      <c r="U240" s="20"/>
      <c r="V240" s="13">
        <f t="shared" si="50"/>
        <v>7.930542959567531E-4</v>
      </c>
      <c r="W240" s="19"/>
    </row>
    <row r="241" spans="1:23" x14ac:dyDescent="0.2">
      <c r="A241" s="1">
        <v>45233</v>
      </c>
      <c r="B241" s="4">
        <v>61.98</v>
      </c>
      <c r="C241" s="4">
        <v>63.314999</v>
      </c>
      <c r="D241" s="4">
        <v>61.755001</v>
      </c>
      <c r="E241" s="4">
        <v>62.990001999999997</v>
      </c>
      <c r="F241" s="4">
        <v>62.990001999999997</v>
      </c>
      <c r="G241" s="2">
        <v>3147400</v>
      </c>
      <c r="H241" s="4">
        <f t="shared" si="42"/>
        <v>3.1474000000000002</v>
      </c>
      <c r="I241" s="10">
        <f t="shared" si="43"/>
        <v>1.7100030000000004</v>
      </c>
      <c r="J241" s="6" t="b">
        <f t="shared" si="39"/>
        <v>0</v>
      </c>
      <c r="K241" s="5">
        <f t="shared" si="44"/>
        <v>1.629561148757664E-2</v>
      </c>
      <c r="L241" s="5">
        <f t="shared" si="45"/>
        <v>-5.1330175334916026E-3</v>
      </c>
      <c r="M241" s="4">
        <f t="shared" si="46"/>
        <v>61.363465271915615</v>
      </c>
      <c r="N241" s="4">
        <f t="shared" si="47"/>
        <v>62.644631415855322</v>
      </c>
      <c r="O241" s="5">
        <f t="shared" si="48"/>
        <v>-2.0878321298553878E-2</v>
      </c>
      <c r="P241" s="43">
        <f t="shared" si="40"/>
        <v>6.380600025591778E-3</v>
      </c>
      <c r="Q241" s="14"/>
      <c r="R241" s="13">
        <f t="shared" si="41"/>
        <v>3.1802860536586236E-2</v>
      </c>
      <c r="S241" s="20" t="b">
        <f t="shared" si="49"/>
        <v>0</v>
      </c>
      <c r="T241" s="13"/>
      <c r="U241" s="20"/>
      <c r="V241" s="13">
        <f t="shared" si="50"/>
        <v>5.3295734450190006E-3</v>
      </c>
      <c r="W241" s="19"/>
    </row>
    <row r="242" spans="1:23" x14ac:dyDescent="0.2">
      <c r="A242" s="1">
        <v>45236</v>
      </c>
      <c r="B242" s="4">
        <v>63.139999000000003</v>
      </c>
      <c r="C242" s="4">
        <v>63.310001</v>
      </c>
      <c r="D242" s="4">
        <v>61.23</v>
      </c>
      <c r="E242" s="4">
        <v>61.82</v>
      </c>
      <c r="F242" s="4">
        <v>61.82</v>
      </c>
      <c r="G242" s="2">
        <v>3058100</v>
      </c>
      <c r="H242" s="4">
        <f t="shared" si="42"/>
        <v>3.0581</v>
      </c>
      <c r="I242" s="10">
        <f t="shared" si="43"/>
        <v>-1.1700019999999967</v>
      </c>
      <c r="J242" s="6" t="b">
        <f t="shared" si="39"/>
        <v>1</v>
      </c>
      <c r="K242" s="5">
        <f t="shared" si="44"/>
        <v>-2.0905907838231083E-2</v>
      </c>
      <c r="L242" s="5">
        <f t="shared" si="45"/>
        <v>-2.353500199755169E-2</v>
      </c>
      <c r="M242" s="4">
        <f t="shared" si="46"/>
        <v>61.439554393263009</v>
      </c>
      <c r="N242" s="4">
        <f t="shared" si="47"/>
        <v>62.572924336215728</v>
      </c>
      <c r="O242" s="5">
        <f t="shared" si="48"/>
        <v>-1.8446910205406623E-2</v>
      </c>
      <c r="P242" s="43">
        <f t="shared" si="40"/>
        <v>-3.4107407733085758E-3</v>
      </c>
      <c r="Q242" s="14"/>
      <c r="R242" s="13">
        <f t="shared" si="41"/>
        <v>3.0443687705881042E-2</v>
      </c>
      <c r="S242" s="20" t="b">
        <f t="shared" si="49"/>
        <v>1</v>
      </c>
      <c r="T242" s="13"/>
      <c r="U242" s="20"/>
      <c r="V242" s="13">
        <f t="shared" si="50"/>
        <v>1.2399743236504914E-3</v>
      </c>
      <c r="W242" s="19"/>
    </row>
    <row r="243" spans="1:23" x14ac:dyDescent="0.2">
      <c r="A243" s="1">
        <v>45237</v>
      </c>
      <c r="B243" s="4">
        <v>62.459999000000003</v>
      </c>
      <c r="C243" s="4">
        <v>63.209999000000003</v>
      </c>
      <c r="D243" s="4">
        <v>61.990001999999997</v>
      </c>
      <c r="E243" s="4">
        <v>62.689999</v>
      </c>
      <c r="F243" s="4">
        <v>62.689999</v>
      </c>
      <c r="G243" s="2">
        <v>2375300</v>
      </c>
      <c r="H243" s="4">
        <f t="shared" si="42"/>
        <v>2.3753000000000002</v>
      </c>
      <c r="I243" s="10">
        <f t="shared" si="43"/>
        <v>0.86999899999999997</v>
      </c>
      <c r="J243" s="6" t="b">
        <f t="shared" si="39"/>
        <v>0</v>
      </c>
      <c r="K243" s="5">
        <f t="shared" si="44"/>
        <v>3.6823567672486972E-3</v>
      </c>
      <c r="L243" s="5">
        <f t="shared" si="45"/>
        <v>-8.2265465626728315E-3</v>
      </c>
      <c r="M243" s="4">
        <f t="shared" si="46"/>
        <v>61.647961827719172</v>
      </c>
      <c r="N243" s="4">
        <f t="shared" si="47"/>
        <v>62.583104741762185</v>
      </c>
      <c r="O243" s="5">
        <f t="shared" si="48"/>
        <v>-1.5169080798751377E-2</v>
      </c>
      <c r="P243" s="43">
        <f t="shared" si="40"/>
        <v>5.5482803022213027E-3</v>
      </c>
      <c r="Q243" s="14"/>
      <c r="R243" s="13">
        <f t="shared" si="41"/>
        <v>2.5338018094516836E-2</v>
      </c>
      <c r="S243" s="20" t="b">
        <f t="shared" si="49"/>
        <v>0</v>
      </c>
      <c r="T243" s="13"/>
      <c r="U243" s="20"/>
      <c r="V243" s="13">
        <f t="shared" si="50"/>
        <v>3.3920726885840694E-3</v>
      </c>
      <c r="W243" s="19"/>
    </row>
    <row r="244" spans="1:23" x14ac:dyDescent="0.2">
      <c r="A244" s="1">
        <v>45238</v>
      </c>
      <c r="B244" s="4">
        <v>62.419998</v>
      </c>
      <c r="C244" s="4">
        <v>62.689999</v>
      </c>
      <c r="D244" s="4">
        <v>61.5</v>
      </c>
      <c r="E244" s="4">
        <v>61.830002</v>
      </c>
      <c r="F244" s="4">
        <v>61.830002</v>
      </c>
      <c r="G244" s="2">
        <v>1993800</v>
      </c>
      <c r="H244" s="4">
        <f t="shared" si="42"/>
        <v>1.9938</v>
      </c>
      <c r="I244" s="10">
        <f t="shared" si="43"/>
        <v>-0.8599969999999999</v>
      </c>
      <c r="J244" s="6" t="b">
        <f t="shared" si="39"/>
        <v>1</v>
      </c>
      <c r="K244" s="5">
        <f t="shared" si="44"/>
        <v>-9.4520349071462537E-3</v>
      </c>
      <c r="L244" s="5">
        <f t="shared" si="45"/>
        <v>-1.3718248743312308E-2</v>
      </c>
      <c r="M244" s="4">
        <f t="shared" si="46"/>
        <v>61.67830185643264</v>
      </c>
      <c r="N244" s="4">
        <f t="shared" si="47"/>
        <v>62.517617546826344</v>
      </c>
      <c r="O244" s="5">
        <f t="shared" si="48"/>
        <v>-1.3607957176696637E-2</v>
      </c>
      <c r="P244" s="43">
        <f t="shared" si="40"/>
        <v>-2.8908360163298502E-3</v>
      </c>
      <c r="Q244" s="14"/>
      <c r="R244" s="13">
        <f t="shared" si="41"/>
        <v>1.6402804764668585E-2</v>
      </c>
      <c r="S244" s="20" t="b">
        <f t="shared" si="49"/>
        <v>1</v>
      </c>
      <c r="T244" s="13"/>
      <c r="U244" s="20"/>
      <c r="V244" s="13">
        <f t="shared" si="50"/>
        <v>4.9214974532744201E-4</v>
      </c>
      <c r="W244" s="19"/>
    </row>
    <row r="245" spans="1:23" x14ac:dyDescent="0.2">
      <c r="A245" s="1">
        <v>45239</v>
      </c>
      <c r="B245" s="4">
        <v>61.98</v>
      </c>
      <c r="C245" s="4">
        <v>62</v>
      </c>
      <c r="D245" s="4">
        <v>60.619999</v>
      </c>
      <c r="E245" s="4">
        <v>60.650002000000001</v>
      </c>
      <c r="F245" s="4">
        <v>60.650002000000001</v>
      </c>
      <c r="G245" s="2">
        <v>2581500</v>
      </c>
      <c r="H245" s="4">
        <f t="shared" si="42"/>
        <v>2.5815000000000001</v>
      </c>
      <c r="I245" s="10">
        <f t="shared" si="43"/>
        <v>-1.1799999999999997</v>
      </c>
      <c r="J245" s="6" t="b">
        <f t="shared" si="39"/>
        <v>1</v>
      </c>
      <c r="K245" s="5">
        <f t="shared" si="44"/>
        <v>-2.1458502742820205E-2</v>
      </c>
      <c r="L245" s="5">
        <f t="shared" si="45"/>
        <v>-2.1774161290322572E-2</v>
      </c>
      <c r="M245" s="4">
        <f t="shared" si="46"/>
        <v>61.506918547027198</v>
      </c>
      <c r="N245" s="4">
        <f t="shared" si="47"/>
        <v>62.355216194928403</v>
      </c>
      <c r="O245" s="5">
        <f t="shared" si="48"/>
        <v>-1.3791906145527524E-2</v>
      </c>
      <c r="P245" s="43">
        <f t="shared" si="40"/>
        <v>-1.4419833865503653E-2</v>
      </c>
      <c r="Q245" s="14"/>
      <c r="R245" s="13">
        <f t="shared" si="41"/>
        <v>8.0166827508323362E-3</v>
      </c>
      <c r="S245" s="20" t="b">
        <f t="shared" si="49"/>
        <v>1</v>
      </c>
      <c r="T245" s="13"/>
      <c r="U245" s="20"/>
      <c r="V245" s="13">
        <f t="shared" si="50"/>
        <v>-2.7786645262116287E-3</v>
      </c>
      <c r="W245" s="19"/>
    </row>
    <row r="246" spans="1:23" x14ac:dyDescent="0.2">
      <c r="A246" s="1">
        <v>45240</v>
      </c>
      <c r="B246" s="4">
        <v>60.669998</v>
      </c>
      <c r="C246" s="4">
        <v>62.220001000000003</v>
      </c>
      <c r="D246" s="4">
        <v>60.240001999999997</v>
      </c>
      <c r="E246" s="4">
        <v>62.060001</v>
      </c>
      <c r="F246" s="4">
        <v>62.060001</v>
      </c>
      <c r="G246" s="2">
        <v>2672700</v>
      </c>
      <c r="H246" s="4">
        <f t="shared" si="42"/>
        <v>2.6726999999999999</v>
      </c>
      <c r="I246" s="10">
        <f t="shared" si="43"/>
        <v>1.4099989999999991</v>
      </c>
      <c r="J246" s="6" t="b">
        <f t="shared" si="39"/>
        <v>0</v>
      </c>
      <c r="K246" s="5">
        <f t="shared" si="44"/>
        <v>2.2910879278420285E-2</v>
      </c>
      <c r="L246" s="5">
        <f t="shared" si="45"/>
        <v>-2.5715203701138431E-3</v>
      </c>
      <c r="M246" s="4">
        <f t="shared" si="46"/>
        <v>61.599098955856</v>
      </c>
      <c r="N246" s="4">
        <f t="shared" si="47"/>
        <v>62.329545308412889</v>
      </c>
      <c r="O246" s="5">
        <f t="shared" si="48"/>
        <v>-1.1858068785719605E-2</v>
      </c>
      <c r="P246" s="43">
        <f t="shared" si="40"/>
        <v>-2.2063585001949108E-2</v>
      </c>
      <c r="Q246" s="14"/>
      <c r="R246" s="13">
        <f t="shared" si="41"/>
        <v>1.0079726078281804E-2</v>
      </c>
      <c r="S246" s="20" t="b">
        <f t="shared" si="49"/>
        <v>0</v>
      </c>
      <c r="T246" s="13"/>
      <c r="U246" s="20"/>
      <c r="V246" s="13">
        <f t="shared" si="50"/>
        <v>1.4986998374552465E-3</v>
      </c>
      <c r="W246" s="19"/>
    </row>
    <row r="247" spans="1:23" x14ac:dyDescent="0.2">
      <c r="A247" s="1">
        <v>45243</v>
      </c>
      <c r="B247" s="4">
        <v>61.959999000000003</v>
      </c>
      <c r="C247" s="4">
        <v>62.439999</v>
      </c>
      <c r="D247" s="4">
        <v>61.32</v>
      </c>
      <c r="E247" s="4">
        <v>61.540000999999997</v>
      </c>
      <c r="F247" s="4">
        <v>61.540000999999997</v>
      </c>
      <c r="G247" s="2">
        <v>2258500</v>
      </c>
      <c r="H247" s="4">
        <f t="shared" si="42"/>
        <v>2.2585000000000002</v>
      </c>
      <c r="I247" s="10">
        <f t="shared" si="43"/>
        <v>-0.52000000000000313</v>
      </c>
      <c r="J247" s="6" t="b">
        <f t="shared" si="39"/>
        <v>1</v>
      </c>
      <c r="K247" s="5">
        <f t="shared" si="44"/>
        <v>-6.7785346478137732E-3</v>
      </c>
      <c r="L247" s="5">
        <f t="shared" si="45"/>
        <v>-1.4413805483885475E-2</v>
      </c>
      <c r="M247" s="4">
        <f t="shared" si="46"/>
        <v>61.589249296546669</v>
      </c>
      <c r="N247" s="4">
        <f t="shared" si="47"/>
        <v>62.26088928159438</v>
      </c>
      <c r="O247" s="5">
        <f t="shared" si="48"/>
        <v>-1.0905149725300692E-2</v>
      </c>
      <c r="P247" s="43">
        <f t="shared" si="40"/>
        <v>-4.3716931058902404E-3</v>
      </c>
      <c r="Q247" s="14"/>
      <c r="R247" s="13">
        <f t="shared" si="41"/>
        <v>1.3813282564251574E-2</v>
      </c>
      <c r="S247" s="20" t="b">
        <f t="shared" si="49"/>
        <v>1</v>
      </c>
      <c r="T247" s="13"/>
      <c r="U247" s="20"/>
      <c r="V247" s="13">
        <f t="shared" si="50"/>
        <v>-1.5989940561289979E-4</v>
      </c>
      <c r="W247" s="19"/>
    </row>
    <row r="248" spans="1:23" x14ac:dyDescent="0.2">
      <c r="A248" s="1">
        <v>45244</v>
      </c>
      <c r="B248" s="4">
        <v>63</v>
      </c>
      <c r="C248" s="4">
        <v>64.050003000000004</v>
      </c>
      <c r="D248" s="4">
        <v>62.07</v>
      </c>
      <c r="E248" s="4">
        <v>62.77</v>
      </c>
      <c r="F248" s="4">
        <v>62.77</v>
      </c>
      <c r="G248" s="2">
        <v>4447000</v>
      </c>
      <c r="H248" s="4">
        <f t="shared" si="42"/>
        <v>4.4470000000000001</v>
      </c>
      <c r="I248" s="10">
        <f t="shared" si="43"/>
        <v>1.2299990000000065</v>
      </c>
      <c r="J248" s="6" t="b">
        <f t="shared" si="39"/>
        <v>1</v>
      </c>
      <c r="K248" s="5">
        <f t="shared" si="44"/>
        <v>-3.6507936507936011E-3</v>
      </c>
      <c r="L248" s="5">
        <f t="shared" si="45"/>
        <v>-1.9984433099870434E-2</v>
      </c>
      <c r="M248" s="4">
        <f t="shared" si="46"/>
        <v>61.786041080455561</v>
      </c>
      <c r="N248" s="4">
        <f t="shared" si="47"/>
        <v>62.305159778847042</v>
      </c>
      <c r="O248" s="5">
        <f t="shared" si="48"/>
        <v>-8.401876691136477E-3</v>
      </c>
      <c r="P248" s="43">
        <f t="shared" si="40"/>
        <v>4.5958425977588998E-3</v>
      </c>
      <c r="Q248" s="14"/>
      <c r="R248" s="13">
        <f t="shared" si="41"/>
        <v>3.6641964430062651E-2</v>
      </c>
      <c r="S248" s="20" t="b">
        <f t="shared" si="49"/>
        <v>0</v>
      </c>
      <c r="T248" s="13">
        <f t="shared" ref="T248:T254" si="52">(E248-E247)/E247</f>
        <v>1.9986983750617856E-2</v>
      </c>
      <c r="U248" s="20"/>
      <c r="V248" s="13">
        <f t="shared" si="50"/>
        <v>3.1952294622289998E-3</v>
      </c>
      <c r="W248" s="19"/>
    </row>
    <row r="249" spans="1:23" x14ac:dyDescent="0.2">
      <c r="A249" s="1">
        <v>45245</v>
      </c>
      <c r="B249" s="4">
        <v>63.16</v>
      </c>
      <c r="C249" s="4">
        <v>65.400002000000001</v>
      </c>
      <c r="D249" s="4">
        <v>63.150002000000001</v>
      </c>
      <c r="E249" s="4">
        <v>63.740001999999997</v>
      </c>
      <c r="F249" s="4">
        <v>63.740001999999997</v>
      </c>
      <c r="G249" s="2">
        <v>3720400</v>
      </c>
      <c r="H249" s="4">
        <f t="shared" si="42"/>
        <v>3.7204000000000002</v>
      </c>
      <c r="I249" s="10">
        <f t="shared" si="43"/>
        <v>0.97000199999999381</v>
      </c>
      <c r="J249" s="6" t="b">
        <f t="shared" si="39"/>
        <v>1</v>
      </c>
      <c r="K249" s="5">
        <f t="shared" si="44"/>
        <v>9.1830588980367379E-3</v>
      </c>
      <c r="L249" s="5">
        <f t="shared" si="45"/>
        <v>-2.5382262220725982E-2</v>
      </c>
      <c r="M249" s="4">
        <f t="shared" si="46"/>
        <v>62.111701233712964</v>
      </c>
      <c r="N249" s="4">
        <f t="shared" si="47"/>
        <v>62.429928667642947</v>
      </c>
      <c r="O249" s="5">
        <f t="shared" si="48"/>
        <v>-5.1234699357623845E-3</v>
      </c>
      <c r="P249" s="43">
        <f t="shared" si="40"/>
        <v>1.6716669253352676E-2</v>
      </c>
      <c r="Q249" s="14"/>
      <c r="R249" s="13">
        <f t="shared" si="41"/>
        <v>5.2941727580667432E-2</v>
      </c>
      <c r="S249" s="20" t="b">
        <f t="shared" si="49"/>
        <v>0</v>
      </c>
      <c r="T249" s="13">
        <f t="shared" si="52"/>
        <v>1.5453273856937929E-2</v>
      </c>
      <c r="U249" s="20"/>
      <c r="V249" s="13">
        <f t="shared" si="50"/>
        <v>5.2707722903517877E-3</v>
      </c>
      <c r="W249" s="19"/>
    </row>
    <row r="250" spans="1:23" x14ac:dyDescent="0.2">
      <c r="A250" s="1">
        <v>45246</v>
      </c>
      <c r="B250" s="4">
        <v>63.290000999999997</v>
      </c>
      <c r="C250" s="4">
        <v>63.98</v>
      </c>
      <c r="D250" s="4">
        <v>63.096001000000001</v>
      </c>
      <c r="E250" s="4">
        <v>63.400002000000001</v>
      </c>
      <c r="F250" s="4">
        <v>63.400002000000001</v>
      </c>
      <c r="G250" s="2">
        <v>2441100</v>
      </c>
      <c r="H250" s="4">
        <f t="shared" si="42"/>
        <v>2.4411</v>
      </c>
      <c r="I250" s="10">
        <f t="shared" si="43"/>
        <v>-0.33999999999999631</v>
      </c>
      <c r="J250" s="6" t="b">
        <f t="shared" si="39"/>
        <v>1</v>
      </c>
      <c r="K250" s="5">
        <f t="shared" si="44"/>
        <v>1.7380470573859529E-3</v>
      </c>
      <c r="L250" s="5">
        <f t="shared" si="45"/>
        <v>-9.0653016567676815E-3</v>
      </c>
      <c r="M250" s="4">
        <f t="shared" si="46"/>
        <v>62.326418028094139</v>
      </c>
      <c r="N250" s="4">
        <f t="shared" si="47"/>
        <v>62.514282870456604</v>
      </c>
      <c r="O250" s="5">
        <f t="shared" si="48"/>
        <v>-3.0142088749233716E-3</v>
      </c>
      <c r="P250" s="43">
        <f t="shared" si="40"/>
        <v>1.2347620740196661E-2</v>
      </c>
      <c r="Q250" s="14"/>
      <c r="R250" s="13">
        <f t="shared" si="41"/>
        <v>2.6530996393222733E-2</v>
      </c>
      <c r="S250" s="20" t="b">
        <f t="shared" si="49"/>
        <v>1</v>
      </c>
      <c r="T250" s="13">
        <f t="shared" si="52"/>
        <v>-5.3341698985198702E-3</v>
      </c>
      <c r="U250" s="20"/>
      <c r="V250" s="13">
        <f t="shared" si="50"/>
        <v>3.4569459556942758E-3</v>
      </c>
      <c r="W250" s="19"/>
    </row>
    <row r="251" spans="1:23" x14ac:dyDescent="0.2">
      <c r="A251" s="1">
        <v>45247</v>
      </c>
      <c r="B251" s="4">
        <v>64.430000000000007</v>
      </c>
      <c r="C251" s="4">
        <v>64.760002</v>
      </c>
      <c r="D251" s="4">
        <v>63.57</v>
      </c>
      <c r="E251" s="4">
        <v>64.120002999999997</v>
      </c>
      <c r="F251" s="4">
        <v>64.120002999999997</v>
      </c>
      <c r="G251" s="2">
        <v>4208900</v>
      </c>
      <c r="H251" s="4">
        <f t="shared" si="42"/>
        <v>4.2088999999999999</v>
      </c>
      <c r="I251" s="10">
        <f t="shared" si="43"/>
        <v>0.72000099999999634</v>
      </c>
      <c r="J251" s="6" t="b">
        <f t="shared" si="39"/>
        <v>1</v>
      </c>
      <c r="K251" s="5">
        <f t="shared" si="44"/>
        <v>-4.8113766878784695E-3</v>
      </c>
      <c r="L251" s="5">
        <f t="shared" si="45"/>
        <v>-9.8826278603265493E-3</v>
      </c>
      <c r="M251" s="4">
        <f t="shared" si="46"/>
        <v>62.625348856745113</v>
      </c>
      <c r="N251" s="4">
        <f t="shared" si="47"/>
        <v>62.653910707808201</v>
      </c>
      <c r="O251" s="5">
        <f t="shared" si="48"/>
        <v>-4.5607492148943147E-4</v>
      </c>
      <c r="P251" s="43">
        <f t="shared" si="40"/>
        <v>1.5084165765140373E-2</v>
      </c>
      <c r="Q251" s="14"/>
      <c r="R251" s="13">
        <f t="shared" si="41"/>
        <v>3.4086087857776025E-2</v>
      </c>
      <c r="S251" s="20" t="b">
        <f t="shared" si="49"/>
        <v>0</v>
      </c>
      <c r="T251" s="13">
        <f t="shared" si="52"/>
        <v>1.1356482291593561E-2</v>
      </c>
      <c r="U251" s="20"/>
      <c r="V251" s="13">
        <f t="shared" si="50"/>
        <v>4.7962138385079095E-3</v>
      </c>
      <c r="W251" s="19"/>
    </row>
    <row r="252" spans="1:23" x14ac:dyDescent="0.2">
      <c r="A252" s="1">
        <v>45250</v>
      </c>
      <c r="B252" s="4">
        <v>64.589995999999999</v>
      </c>
      <c r="C252" s="4">
        <v>65.919998000000007</v>
      </c>
      <c r="D252" s="4">
        <v>64.480002999999996</v>
      </c>
      <c r="E252" s="4">
        <v>65.75</v>
      </c>
      <c r="F252" s="4">
        <v>65.75</v>
      </c>
      <c r="G252" s="2">
        <v>4366284</v>
      </c>
      <c r="H252" s="4">
        <f t="shared" si="42"/>
        <v>4.3662840000000003</v>
      </c>
      <c r="I252" s="10">
        <f t="shared" si="43"/>
        <v>1.629997000000003</v>
      </c>
      <c r="J252" s="6" t="b">
        <f t="shared" si="39"/>
        <v>0</v>
      </c>
      <c r="K252" s="5">
        <f t="shared" si="44"/>
        <v>1.7959499486576849E-2</v>
      </c>
      <c r="L252" s="5">
        <f t="shared" si="45"/>
        <v>-2.5788532335818144E-3</v>
      </c>
      <c r="M252" s="4">
        <f t="shared" si="46"/>
        <v>63.146124047287593</v>
      </c>
      <c r="N252" s="4">
        <f t="shared" si="47"/>
        <v>62.92313586365097</v>
      </c>
      <c r="O252" s="5">
        <f t="shared" si="48"/>
        <v>3.5313043674642061E-3</v>
      </c>
      <c r="P252" s="43">
        <f t="shared" si="40"/>
        <v>2.1123686890323075E-2</v>
      </c>
      <c r="Q252" s="14"/>
      <c r="R252" s="13">
        <f t="shared" si="41"/>
        <v>4.3927857719900133E-2</v>
      </c>
      <c r="S252" s="20" t="b">
        <f t="shared" si="49"/>
        <v>0</v>
      </c>
      <c r="T252" s="13">
        <f t="shared" si="52"/>
        <v>2.5421037488098732E-2</v>
      </c>
      <c r="U252" s="20">
        <f>(E252-E248)/E248</f>
        <v>4.7474908395730389E-2</v>
      </c>
      <c r="V252" s="13">
        <f t="shared" si="50"/>
        <v>8.3157251823658216E-3</v>
      </c>
      <c r="W252" s="19"/>
    </row>
    <row r="253" spans="1:23" x14ac:dyDescent="0.2">
      <c r="A253" s="1"/>
      <c r="B253" s="4"/>
      <c r="C253" s="4"/>
      <c r="D253" s="4"/>
      <c r="E253" s="4"/>
      <c r="F253" s="4"/>
      <c r="G253" s="2"/>
      <c r="H253" s="4">
        <f t="shared" si="42"/>
        <v>0</v>
      </c>
      <c r="I253" s="10">
        <f t="shared" si="43"/>
        <v>-65.75</v>
      </c>
      <c r="J253" s="6" t="b">
        <f t="shared" si="39"/>
        <v>0</v>
      </c>
      <c r="K253" s="5" t="e">
        <f t="shared" si="44"/>
        <v>#DIV/0!</v>
      </c>
      <c r="L253" s="5" t="e">
        <f t="shared" si="45"/>
        <v>#DIV/0!</v>
      </c>
      <c r="M253" s="4">
        <f t="shared" si="46"/>
        <v>52.621770039406329</v>
      </c>
      <c r="N253" s="4">
        <f t="shared" si="47"/>
        <v>57.45155883202915</v>
      </c>
      <c r="O253" s="5">
        <f t="shared" si="48"/>
        <v>-9.1783092606082736E-2</v>
      </c>
      <c r="P253" s="43">
        <f t="shared" si="40"/>
        <v>-1</v>
      </c>
      <c r="Q253" s="14"/>
      <c r="R253" s="13">
        <f t="shared" si="41"/>
        <v>-1</v>
      </c>
      <c r="S253" s="20" t="b">
        <f t="shared" si="49"/>
        <v>1</v>
      </c>
      <c r="T253" s="13">
        <f t="shared" si="52"/>
        <v>-1</v>
      </c>
      <c r="U253" s="14"/>
      <c r="V253" s="60">
        <f t="shared" si="50"/>
        <v>-0.16666666666666666</v>
      </c>
      <c r="W253" s="19"/>
    </row>
    <row r="254" spans="1:23" x14ac:dyDescent="0.2">
      <c r="A254" s="1"/>
      <c r="B254" s="4"/>
      <c r="C254" s="4"/>
      <c r="D254" s="4"/>
      <c r="E254" s="4"/>
      <c r="F254" s="4"/>
      <c r="G254" s="2"/>
      <c r="H254" s="4">
        <f t="shared" si="42"/>
        <v>0</v>
      </c>
      <c r="I254" s="10">
        <f t="shared" si="43"/>
        <v>0</v>
      </c>
      <c r="J254" s="6" t="b">
        <f t="shared" si="39"/>
        <v>0</v>
      </c>
      <c r="K254" s="5" t="e">
        <f t="shared" si="44"/>
        <v>#DIV/0!</v>
      </c>
      <c r="L254" s="5" t="e">
        <f t="shared" si="45"/>
        <v>#DIV/0!</v>
      </c>
      <c r="M254" s="4">
        <f t="shared" si="46"/>
        <v>43.851475032838607</v>
      </c>
      <c r="N254" s="4">
        <f t="shared" si="47"/>
        <v>52.455771107504873</v>
      </c>
      <c r="O254" s="5">
        <f t="shared" si="48"/>
        <v>-0.19621451885536015</v>
      </c>
      <c r="P254" s="43">
        <f t="shared" si="40"/>
        <v>-1</v>
      </c>
      <c r="Q254" s="14"/>
      <c r="R254" s="13">
        <f t="shared" si="41"/>
        <v>-1</v>
      </c>
      <c r="S254" s="20" t="b">
        <f t="shared" si="49"/>
        <v>0</v>
      </c>
      <c r="T254" s="13" t="e">
        <f t="shared" si="52"/>
        <v>#DIV/0!</v>
      </c>
      <c r="U254" s="14"/>
      <c r="V254" s="60">
        <f t="shared" si="50"/>
        <v>-0.16666666666666666</v>
      </c>
      <c r="W254" s="19"/>
    </row>
    <row r="255" spans="1:23" x14ac:dyDescent="0.2">
      <c r="A255" s="1"/>
      <c r="B255" s="4"/>
      <c r="C255" s="4"/>
      <c r="D255" s="4"/>
      <c r="E255" s="4"/>
      <c r="F255" s="4"/>
      <c r="G255" s="2"/>
      <c r="H255" s="4">
        <f t="shared" si="42"/>
        <v>0</v>
      </c>
      <c r="I255" s="4">
        <f t="shared" si="43"/>
        <v>0</v>
      </c>
      <c r="J255" s="4" t="b">
        <f t="shared" si="39"/>
        <v>0</v>
      </c>
      <c r="K255" s="5" t="e">
        <f t="shared" si="44"/>
        <v>#DIV/0!</v>
      </c>
      <c r="L255" s="5" t="e">
        <f t="shared" si="45"/>
        <v>#DIV/0!</v>
      </c>
      <c r="M255" s="4">
        <f t="shared" si="46"/>
        <v>36.542895860698842</v>
      </c>
      <c r="N255" s="4">
        <f t="shared" si="47"/>
        <v>47.894399706852276</v>
      </c>
      <c r="O255" s="5">
        <f t="shared" si="48"/>
        <v>-0.31063503805022064</v>
      </c>
      <c r="P255" s="43">
        <f t="shared" si="40"/>
        <v>-1</v>
      </c>
      <c r="Q255" s="14"/>
      <c r="R255" s="13">
        <f t="shared" si="41"/>
        <v>-1</v>
      </c>
      <c r="S255" s="20" t="b">
        <f t="shared" si="49"/>
        <v>0</v>
      </c>
      <c r="T255" s="14"/>
      <c r="U255" s="14"/>
      <c r="V255" s="60">
        <f t="shared" si="50"/>
        <v>-0.1666666666666666</v>
      </c>
      <c r="W255" s="19"/>
    </row>
    <row r="256" spans="1:23" x14ac:dyDescent="0.2">
      <c r="A256" s="1"/>
      <c r="B256" s="4"/>
      <c r="C256" s="4"/>
      <c r="D256" s="4"/>
      <c r="E256" s="4"/>
      <c r="F256" s="4"/>
      <c r="G256" s="2"/>
      <c r="H256" s="4">
        <v>7.5</v>
      </c>
      <c r="I256" s="4">
        <f t="shared" si="43"/>
        <v>0</v>
      </c>
      <c r="J256" s="26" t="b">
        <f t="shared" si="39"/>
        <v>0</v>
      </c>
      <c r="K256" s="5" t="e">
        <f t="shared" si="44"/>
        <v>#DIV/0!</v>
      </c>
      <c r="L256" s="5" t="e">
        <f t="shared" si="45"/>
        <v>#DIV/0!</v>
      </c>
      <c r="M256" s="4">
        <f t="shared" si="46"/>
        <v>30.452413217249035</v>
      </c>
      <c r="N256" s="4">
        <f t="shared" si="47"/>
        <v>43.729669297560775</v>
      </c>
      <c r="O256" s="5">
        <f t="shared" si="48"/>
        <v>-0.43600012864632876</v>
      </c>
      <c r="P256" s="43">
        <f t="shared" si="40"/>
        <v>-1</v>
      </c>
      <c r="Q256" s="14"/>
      <c r="R256" s="13">
        <f t="shared" si="41"/>
        <v>-1</v>
      </c>
      <c r="S256" s="20" t="b">
        <f t="shared" si="49"/>
        <v>0</v>
      </c>
      <c r="T256" s="14"/>
      <c r="U256" s="14"/>
      <c r="V256" s="60">
        <f t="shared" si="50"/>
        <v>-0.16666666666666666</v>
      </c>
      <c r="W256" s="19"/>
    </row>
    <row r="257" spans="1:23" x14ac:dyDescent="0.2">
      <c r="A257" s="1"/>
      <c r="B257" s="4"/>
      <c r="C257" s="4"/>
      <c r="D257" s="4"/>
      <c r="E257" s="4"/>
      <c r="F257" s="4"/>
      <c r="G257" s="4"/>
      <c r="H257" s="4">
        <v>6.84</v>
      </c>
      <c r="I257" s="4">
        <f t="shared" si="43"/>
        <v>0</v>
      </c>
      <c r="J257" s="4" t="b">
        <f t="shared" si="39"/>
        <v>0</v>
      </c>
      <c r="K257" s="5" t="e">
        <f t="shared" si="44"/>
        <v>#DIV/0!</v>
      </c>
      <c r="L257" s="5" t="e">
        <f t="shared" si="45"/>
        <v>#DIV/0!</v>
      </c>
      <c r="M257" s="4">
        <f t="shared" si="46"/>
        <v>25.377011014374197</v>
      </c>
      <c r="N257" s="4">
        <f t="shared" si="47"/>
        <v>39.927089358642448</v>
      </c>
      <c r="O257" s="5">
        <f t="shared" si="48"/>
        <v>-0.57335666269076013</v>
      </c>
      <c r="P257" s="43">
        <f t="shared" si="40"/>
        <v>-1</v>
      </c>
      <c r="Q257" s="4"/>
      <c r="R257" s="13">
        <f t="shared" si="41"/>
        <v>-1</v>
      </c>
      <c r="S257" s="20" t="b">
        <f t="shared" si="49"/>
        <v>0</v>
      </c>
      <c r="T257" s="14"/>
      <c r="U257" s="14"/>
      <c r="V257" s="60">
        <f t="shared" si="50"/>
        <v>-0.1666666666666666</v>
      </c>
      <c r="W257" s="19"/>
    </row>
    <row r="258" spans="1:23" x14ac:dyDescent="0.2">
      <c r="A258" s="1"/>
      <c r="B258" s="4"/>
      <c r="C258" s="4"/>
      <c r="D258" s="4"/>
      <c r="E258" s="4"/>
      <c r="F258" s="4"/>
      <c r="G258" s="4"/>
      <c r="H258" s="4">
        <f t="shared" ref="H258:H262" si="53">(G258/1000000)</f>
        <v>0</v>
      </c>
      <c r="I258" s="4">
        <f t="shared" si="43"/>
        <v>0</v>
      </c>
      <c r="J258" s="4" t="b">
        <f t="shared" si="39"/>
        <v>0</v>
      </c>
      <c r="K258" s="5" t="e">
        <f t="shared" si="44"/>
        <v>#DIV/0!</v>
      </c>
      <c r="L258" s="5" t="e">
        <f t="shared" si="45"/>
        <v>#DIV/0!</v>
      </c>
      <c r="M258" s="4">
        <f t="shared" si="46"/>
        <v>21.147509178645166</v>
      </c>
      <c r="N258" s="4">
        <f t="shared" si="47"/>
        <v>36.455168544847453</v>
      </c>
      <c r="O258" s="5">
        <f t="shared" si="48"/>
        <v>-0.72385164781770228</v>
      </c>
      <c r="P258" s="43">
        <f t="shared" si="40"/>
        <v>-1</v>
      </c>
      <c r="Q258" s="4"/>
      <c r="R258" s="13">
        <f t="shared" si="41"/>
        <v>-1</v>
      </c>
      <c r="S258" s="20" t="b">
        <f t="shared" si="49"/>
        <v>0</v>
      </c>
      <c r="T258" s="14"/>
      <c r="U258" s="14"/>
      <c r="V258" s="60">
        <f t="shared" si="50"/>
        <v>-0.16666666666666663</v>
      </c>
      <c r="W258" s="19"/>
    </row>
    <row r="259" spans="1:23" x14ac:dyDescent="0.2">
      <c r="A259" s="1"/>
      <c r="B259" s="4"/>
      <c r="C259" s="4"/>
      <c r="D259" s="4"/>
      <c r="E259" s="4"/>
      <c r="F259" s="4"/>
      <c r="G259" s="4"/>
      <c r="H259" s="4">
        <f t="shared" si="53"/>
        <v>0</v>
      </c>
      <c r="I259" s="4">
        <f t="shared" ref="I259:I263" si="54">(E259-E258)</f>
        <v>0</v>
      </c>
      <c r="J259" s="4" t="b">
        <f t="shared" ref="J259:J263" si="55">(E259-D259)&lt;(C259-E259)</f>
        <v>0</v>
      </c>
      <c r="K259" s="5" t="e">
        <f t="shared" ref="K259:K263" si="56">(E259-B259)/B259</f>
        <v>#DIV/0!</v>
      </c>
      <c r="L259" s="5" t="e">
        <f t="shared" ref="L259:L263" si="57">(E259-C259)/C259</f>
        <v>#DIV/0!</v>
      </c>
      <c r="M259" s="4">
        <f t="shared" ref="M259:M263" si="58">(E259-M258)*(2/($Y$1+1))+M258</f>
        <v>17.622924315537638</v>
      </c>
      <c r="N259" s="4">
        <f t="shared" ref="N259:N263" si="59">(E259-N258)*(2/($Y$2+1))+N258</f>
        <v>33.285153888773763</v>
      </c>
      <c r="O259" s="5">
        <f t="shared" ref="O259:O263" si="60">(M259-N259)/M259</f>
        <v>-0.88874180543504788</v>
      </c>
      <c r="P259" s="43">
        <f t="shared" ref="P259:P263" si="61">(D259-M259)/M259</f>
        <v>-1</v>
      </c>
      <c r="Q259" s="4"/>
      <c r="R259" s="13">
        <f t="shared" ref="R259:R263" si="62">(C259-M259)/M259</f>
        <v>-1</v>
      </c>
      <c r="S259" s="20" t="b">
        <f t="shared" ref="S259:S263" si="63">(E259&lt;E258)</f>
        <v>0</v>
      </c>
      <c r="T259" s="14"/>
      <c r="U259" s="14"/>
      <c r="V259" s="60">
        <f t="shared" si="50"/>
        <v>-0.16666666666666666</v>
      </c>
      <c r="W259" s="19"/>
    </row>
    <row r="260" spans="1:23" x14ac:dyDescent="0.2">
      <c r="A260" s="1"/>
      <c r="B260" s="4"/>
      <c r="C260" s="4"/>
      <c r="D260" s="4"/>
      <c r="E260" s="4"/>
      <c r="F260" s="4"/>
      <c r="G260" s="4"/>
      <c r="H260" s="4">
        <f t="shared" si="53"/>
        <v>0</v>
      </c>
      <c r="I260" s="4">
        <f t="shared" si="54"/>
        <v>0</v>
      </c>
      <c r="J260" s="4" t="b">
        <f t="shared" si="55"/>
        <v>0</v>
      </c>
      <c r="K260" s="5" t="e">
        <f t="shared" si="56"/>
        <v>#DIV/0!</v>
      </c>
      <c r="L260" s="5" t="e">
        <f t="shared" si="57"/>
        <v>#DIV/0!</v>
      </c>
      <c r="M260" s="4">
        <f t="shared" si="58"/>
        <v>14.685770262948033</v>
      </c>
      <c r="N260" s="4">
        <f t="shared" si="59"/>
        <v>30.390792681054307</v>
      </c>
      <c r="O260" s="5">
        <f t="shared" si="60"/>
        <v>-1.0694040650853567</v>
      </c>
      <c r="P260" s="43">
        <f t="shared" si="61"/>
        <v>-1</v>
      </c>
      <c r="Q260" s="4"/>
      <c r="R260" s="13">
        <f t="shared" si="62"/>
        <v>-1</v>
      </c>
      <c r="S260" s="20" t="b">
        <f t="shared" si="63"/>
        <v>0</v>
      </c>
      <c r="T260" s="14"/>
      <c r="U260" s="14"/>
      <c r="V260" s="60">
        <f t="shared" ref="V260:V263" si="64">(M260-M259)/M259</f>
        <v>-0.1666666666666666</v>
      </c>
      <c r="W260" s="19"/>
    </row>
    <row r="261" spans="1:23" x14ac:dyDescent="0.2">
      <c r="A261" s="1"/>
      <c r="B261" s="4"/>
      <c r="C261" s="4"/>
      <c r="D261" s="4"/>
      <c r="E261" s="4"/>
      <c r="F261" s="4"/>
      <c r="G261" s="4"/>
      <c r="H261" s="4">
        <f t="shared" si="53"/>
        <v>0</v>
      </c>
      <c r="I261" s="4">
        <f t="shared" si="54"/>
        <v>0</v>
      </c>
      <c r="J261" s="4" t="b">
        <f t="shared" si="55"/>
        <v>0</v>
      </c>
      <c r="K261" s="5" t="e">
        <f t="shared" si="56"/>
        <v>#DIV/0!</v>
      </c>
      <c r="L261" s="5" t="e">
        <f t="shared" si="57"/>
        <v>#DIV/0!</v>
      </c>
      <c r="M261" s="4">
        <f t="shared" si="58"/>
        <v>12.238141885790029</v>
      </c>
      <c r="N261" s="4">
        <f t="shared" si="59"/>
        <v>27.748115056614804</v>
      </c>
      <c r="O261" s="5">
        <f t="shared" si="60"/>
        <v>-1.2673470626152603</v>
      </c>
      <c r="P261" s="43">
        <f t="shared" si="61"/>
        <v>-1</v>
      </c>
      <c r="Q261" s="4"/>
      <c r="R261" s="13">
        <f t="shared" si="62"/>
        <v>-1</v>
      </c>
      <c r="S261" s="20" t="b">
        <f t="shared" si="63"/>
        <v>0</v>
      </c>
      <c r="T261" s="14"/>
      <c r="U261" s="14"/>
      <c r="V261" s="60">
        <f t="shared" si="64"/>
        <v>-0.16666666666666657</v>
      </c>
      <c r="W261" s="19"/>
    </row>
    <row r="262" spans="1:23" x14ac:dyDescent="0.2">
      <c r="A262" s="1"/>
      <c r="B262" s="4"/>
      <c r="C262" s="4"/>
      <c r="D262" s="4"/>
      <c r="E262" s="4"/>
      <c r="F262" s="4"/>
      <c r="G262" s="4"/>
      <c r="H262" s="4">
        <f t="shared" si="53"/>
        <v>0</v>
      </c>
      <c r="I262" s="4">
        <f t="shared" si="54"/>
        <v>0</v>
      </c>
      <c r="J262" s="4" t="b">
        <f t="shared" si="55"/>
        <v>0</v>
      </c>
      <c r="K262" s="5" t="e">
        <f t="shared" si="56"/>
        <v>#DIV/0!</v>
      </c>
      <c r="L262" s="5" t="e">
        <f t="shared" si="57"/>
        <v>#DIV/0!</v>
      </c>
      <c r="M262" s="4">
        <f t="shared" si="58"/>
        <v>10.198451571491692</v>
      </c>
      <c r="N262" s="4">
        <f t="shared" si="59"/>
        <v>25.335235486474385</v>
      </c>
      <c r="O262" s="5">
        <f t="shared" si="60"/>
        <v>-1.4842237381697632</v>
      </c>
      <c r="P262" s="43">
        <f t="shared" si="61"/>
        <v>-1</v>
      </c>
      <c r="Q262" s="4"/>
      <c r="R262" s="13">
        <f t="shared" si="62"/>
        <v>-1</v>
      </c>
      <c r="S262" s="20" t="b">
        <f t="shared" si="63"/>
        <v>0</v>
      </c>
      <c r="T262" s="14"/>
      <c r="U262" s="14"/>
      <c r="V262" s="60">
        <f t="shared" si="64"/>
        <v>-0.16666666666666657</v>
      </c>
      <c r="W262" s="19"/>
    </row>
    <row r="263" spans="1:23" x14ac:dyDescent="0.2">
      <c r="A263" s="1"/>
      <c r="B263" s="4"/>
      <c r="C263" s="4"/>
      <c r="D263" s="4"/>
      <c r="E263" s="4"/>
      <c r="F263" s="4"/>
      <c r="G263" s="4"/>
      <c r="H263" s="4"/>
      <c r="I263" s="4">
        <f t="shared" si="54"/>
        <v>0</v>
      </c>
      <c r="J263" s="4" t="b">
        <f t="shared" si="55"/>
        <v>0</v>
      </c>
      <c r="K263" s="5" t="e">
        <f t="shared" si="56"/>
        <v>#DIV/0!</v>
      </c>
      <c r="L263" s="5" t="e">
        <f t="shared" si="57"/>
        <v>#DIV/0!</v>
      </c>
      <c r="M263" s="4">
        <f t="shared" si="58"/>
        <v>8.4987096429097431</v>
      </c>
      <c r="N263" s="4">
        <f t="shared" si="59"/>
        <v>23.132171531128787</v>
      </c>
      <c r="O263" s="5">
        <f t="shared" si="60"/>
        <v>-1.7218451392120884</v>
      </c>
      <c r="P263" s="43">
        <f t="shared" si="61"/>
        <v>-1</v>
      </c>
      <c r="Q263" s="4"/>
      <c r="R263" s="13">
        <f t="shared" si="62"/>
        <v>-1</v>
      </c>
      <c r="S263" s="20" t="b">
        <f t="shared" si="63"/>
        <v>0</v>
      </c>
      <c r="T263" s="14"/>
      <c r="U263" s="14"/>
      <c r="V263" s="60">
        <f t="shared" si="64"/>
        <v>-0.16666666666666666</v>
      </c>
      <c r="W263" s="19"/>
    </row>
  </sheetData>
  <mergeCells count="4">
    <mergeCell ref="W2:W3"/>
    <mergeCell ref="Q188:Q190"/>
    <mergeCell ref="Q67:Q68"/>
    <mergeCell ref="Q126:Q127"/>
  </mergeCells>
  <conditionalFormatting sqref="K2:K263">
    <cfRule type="cellIs" dxfId="72" priority="1" operator="between">
      <formula>-0.006</formula>
      <formula>0.006</formula>
    </cfRule>
    <cfRule type="cellIs" dxfId="71" priority="2" operator="between">
      <formula>0.006</formula>
      <formula>0.006</formula>
    </cfRule>
  </conditionalFormatting>
  <conditionalFormatting sqref="L1:L256">
    <cfRule type="top10" dxfId="70" priority="4" percent="1" bottom="1" rank="10"/>
  </conditionalFormatting>
  <conditionalFormatting sqref="O1:O263">
    <cfRule type="top10" dxfId="69" priority="9" percent="1" rank="10"/>
    <cfRule type="top10" dxfId="68" priority="10" percent="1" rank="10"/>
    <cfRule type="top10" dxfId="67" priority="25" percent="1" rank="10"/>
    <cfRule type="top10" dxfId="66" priority="26" rank="10"/>
  </conditionalFormatting>
  <conditionalFormatting sqref="O2:O263">
    <cfRule type="top10" dxfId="65" priority="27" percent="1" rank="10"/>
  </conditionalFormatting>
  <conditionalFormatting sqref="P1:P263">
    <cfRule type="top10" dxfId="64" priority="8" rank="10"/>
    <cfRule type="top10" dxfId="63" priority="14" percent="1" rank="10"/>
    <cfRule type="top10" dxfId="62" priority="35" rank="10"/>
  </conditionalFormatting>
  <conditionalFormatting sqref="R1:R263">
    <cfRule type="top10" dxfId="61" priority="5" rank="10"/>
    <cfRule type="top10" dxfId="60" priority="6" rank="10"/>
    <cfRule type="top10" dxfId="59" priority="7" rank="10"/>
    <cfRule type="top10" dxfId="58" priority="13" percent="1" rank="10"/>
  </conditionalFormatting>
  <conditionalFormatting sqref="R2:R263">
    <cfRule type="cellIs" dxfId="57" priority="3" operator="between">
      <formula>0.09</formula>
      <formula>0.11</formula>
    </cfRule>
  </conditionalFormatting>
  <conditionalFormatting sqref="R1:S1">
    <cfRule type="top10" dxfId="56" priority="33" percent="1" rank="10"/>
    <cfRule type="top10" dxfId="55" priority="34" rank="10"/>
  </conditionalFormatting>
  <conditionalFormatting sqref="R1:S263">
    <cfRule type="top10" dxfId="54" priority="30" percent="1" rank="7"/>
    <cfRule type="colorScale" priority="31">
      <colorScale>
        <cfvo type="min"/>
        <cfvo type="percent" val="&quot;7$P:$P&quot;"/>
        <color rgb="FF92D050"/>
        <color theme="1"/>
      </colorScale>
    </cfRule>
    <cfRule type="top10" dxfId="53" priority="32" percent="1" rank="10"/>
  </conditionalFormatting>
  <conditionalFormatting sqref="S1:S263">
    <cfRule type="containsText" dxfId="52" priority="11" operator="containsText" text="TRUE">
      <formula>NOT(ISERROR(SEARCH("TRUE",S1)))</formula>
    </cfRule>
    <cfRule type="top10" dxfId="51" priority="12" percent="1" rank="10"/>
    <cfRule type="containsText" dxfId="50" priority="28" operator="containsText" text="FALSE">
      <formula>NOT(ISERROR(SEARCH("FALSE",S1)))</formula>
    </cfRule>
    <cfRule type="cellIs" dxfId="49" priority="29" operator="equal">
      <formula>FALSE</formula>
    </cfRule>
  </conditionalFormatting>
  <conditionalFormatting sqref="T1">
    <cfRule type="top10" dxfId="48" priority="23" percent="1" rank="10"/>
    <cfRule type="top10" dxfId="47" priority="24" rank="10"/>
  </conditionalFormatting>
  <conditionalFormatting sqref="T1:T263">
    <cfRule type="top10" dxfId="46" priority="20" percent="1" rank="7"/>
    <cfRule type="colorScale" priority="21">
      <colorScale>
        <cfvo type="min"/>
        <cfvo type="percent" val="&quot;7$P:$P&quot;"/>
        <color rgb="FF92D050"/>
        <color theme="1"/>
      </colorScale>
    </cfRule>
    <cfRule type="top10" dxfId="45" priority="22" percent="1" rank="10"/>
  </conditionalFormatting>
  <conditionalFormatting sqref="U1:W1">
    <cfRule type="top10" dxfId="44" priority="18" percent="1" rank="10"/>
    <cfRule type="top10" dxfId="43" priority="19" rank="10"/>
  </conditionalFormatting>
  <conditionalFormatting sqref="U1:W2 U4:W263 U3:V3">
    <cfRule type="top10" dxfId="42" priority="15" percent="1" rank="7"/>
    <cfRule type="colorScale" priority="16">
      <colorScale>
        <cfvo type="min"/>
        <cfvo type="percent" val="&quot;7$P:$P&quot;"/>
        <color rgb="FF92D050"/>
        <color theme="1"/>
      </colorScale>
    </cfRule>
    <cfRule type="top10" dxfId="41" priority="17" percent="1" rank="10"/>
  </conditionalFormatting>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05A41-1072-0A42-906C-C67300E83AC6}">
  <dimension ref="A1:AA263"/>
  <sheetViews>
    <sheetView topLeftCell="C1" workbookViewId="0">
      <selection activeCell="I2" sqref="I2:V263"/>
    </sheetView>
  </sheetViews>
  <sheetFormatPr baseColWidth="10" defaultRowHeight="16" x14ac:dyDescent="0.2"/>
  <cols>
    <col min="16" max="16" width="15" customWidth="1"/>
    <col min="17" max="17" width="39.33203125" style="14" customWidth="1"/>
    <col min="23" max="23" width="15" bestFit="1" customWidth="1"/>
    <col min="27" max="27" width="105.83203125" bestFit="1" customWidth="1"/>
  </cols>
  <sheetData>
    <row r="1" spans="1:27" x14ac:dyDescent="0.2">
      <c r="A1" s="7" t="s">
        <v>0</v>
      </c>
      <c r="B1" s="8" t="s">
        <v>1</v>
      </c>
      <c r="C1" s="8" t="s">
        <v>2</v>
      </c>
      <c r="D1" s="8" t="s">
        <v>3</v>
      </c>
      <c r="E1" s="8" t="s">
        <v>4</v>
      </c>
      <c r="F1" s="7" t="s">
        <v>5</v>
      </c>
      <c r="G1" s="7" t="s">
        <v>6</v>
      </c>
      <c r="H1" s="8"/>
      <c r="I1" s="7" t="s">
        <v>10</v>
      </c>
      <c r="J1" s="7" t="s">
        <v>8</v>
      </c>
      <c r="K1" s="7" t="s">
        <v>32</v>
      </c>
      <c r="L1" s="7" t="s">
        <v>26</v>
      </c>
      <c r="M1" s="11" t="s">
        <v>11</v>
      </c>
      <c r="N1" s="24" t="s">
        <v>20</v>
      </c>
      <c r="O1" s="24" t="s">
        <v>23</v>
      </c>
      <c r="P1" s="7" t="s">
        <v>13</v>
      </c>
      <c r="R1" s="63" t="s">
        <v>16</v>
      </c>
      <c r="S1" s="7" t="s">
        <v>17</v>
      </c>
      <c r="T1" s="7" t="s">
        <v>18</v>
      </c>
      <c r="U1" s="7" t="s">
        <v>19</v>
      </c>
      <c r="V1" s="7" t="s">
        <v>106</v>
      </c>
      <c r="W1" s="7" t="s">
        <v>12</v>
      </c>
      <c r="X1">
        <v>11</v>
      </c>
      <c r="AA1" s="12" t="s">
        <v>25</v>
      </c>
    </row>
    <row r="2" spans="1:27" x14ac:dyDescent="0.2">
      <c r="A2" s="1">
        <v>44881</v>
      </c>
      <c r="B2" s="2">
        <v>71.63</v>
      </c>
      <c r="C2" s="2">
        <v>72.92</v>
      </c>
      <c r="D2" s="2">
        <v>68.61</v>
      </c>
      <c r="E2" s="2">
        <v>69.55</v>
      </c>
      <c r="F2" s="2">
        <v>69.55</v>
      </c>
      <c r="G2" s="2">
        <v>11779600</v>
      </c>
      <c r="H2" s="4">
        <f>(G2/1000000)</f>
        <v>11.7796</v>
      </c>
      <c r="I2" s="9"/>
      <c r="J2" s="6" t="b">
        <f t="shared" ref="J2:J65" si="0">(E2-D2)&lt;(C2-E2)</f>
        <v>1</v>
      </c>
      <c r="K2" s="5">
        <f>(E2-B2)/B2</f>
        <v>-2.9038112522686003E-2</v>
      </c>
      <c r="L2" s="5">
        <f>(E2-C2)/C2</f>
        <v>-4.621503017004943E-2</v>
      </c>
      <c r="M2" s="4">
        <v>65.92</v>
      </c>
      <c r="N2" s="4">
        <v>63.06</v>
      </c>
      <c r="O2" s="5">
        <f>(M2-N2)/M2</f>
        <v>4.3385922330097075E-2</v>
      </c>
      <c r="P2" s="43">
        <f t="shared" ref="P2:P65" si="1">(D2-M2)/M2</f>
        <v>4.0807038834951417E-2</v>
      </c>
      <c r="R2" s="60">
        <f t="shared" ref="R2:R65" si="2">(C2-M2)/M2</f>
        <v>0.10618932038834951</v>
      </c>
      <c r="S2" s="19"/>
      <c r="T2" s="13"/>
      <c r="U2" s="20"/>
      <c r="V2" s="13"/>
      <c r="W2" s="7" t="s">
        <v>22</v>
      </c>
      <c r="X2">
        <v>22</v>
      </c>
      <c r="AA2" s="14" t="str">
        <f>notes!A1</f>
        <v>check if the bar is in value zone</v>
      </c>
    </row>
    <row r="3" spans="1:27" x14ac:dyDescent="0.2">
      <c r="A3" s="1">
        <v>44882</v>
      </c>
      <c r="B3" s="2">
        <v>67.02</v>
      </c>
      <c r="C3" s="2">
        <v>68.92</v>
      </c>
      <c r="D3" s="2">
        <v>66.290000000000006</v>
      </c>
      <c r="E3" s="2">
        <v>67.989999999999995</v>
      </c>
      <c r="F3" s="2">
        <v>67.989999999999995</v>
      </c>
      <c r="G3" s="2">
        <v>9264400</v>
      </c>
      <c r="H3" s="4">
        <f t="shared" ref="H3:H66" si="3">(G3/1000000)</f>
        <v>9.2644000000000002</v>
      </c>
      <c r="I3" s="10">
        <f t="shared" ref="I3:I66" si="4">(E3-E2)</f>
        <v>-1.5600000000000023</v>
      </c>
      <c r="J3" s="6" t="b">
        <f t="shared" si="0"/>
        <v>0</v>
      </c>
      <c r="K3" s="5">
        <f t="shared" ref="K3:K66" si="5">(E3-B3)/B3</f>
        <v>1.4473291554759756E-2</v>
      </c>
      <c r="L3" s="5">
        <f t="shared" ref="L3:L66" si="6">(E3-C3)/C3</f>
        <v>-1.3493905977945543E-2</v>
      </c>
      <c r="M3" s="4">
        <f t="shared" ref="M3:M66" si="7">(E3-M2)*(2/($X$1+1))+M2</f>
        <v>66.265000000000001</v>
      </c>
      <c r="N3" s="4">
        <f t="shared" ref="N3:N66" si="8">(E3-N2)*(2/($X$2+1))+N2</f>
        <v>63.488695652173917</v>
      </c>
      <c r="O3" s="5">
        <f t="shared" ref="O3:O66" si="9">(M3-N3)/M3</f>
        <v>4.1896994609916006E-2</v>
      </c>
      <c r="P3" s="43">
        <f t="shared" si="1"/>
        <v>3.7727307024833148E-4</v>
      </c>
      <c r="R3" s="60">
        <f t="shared" si="2"/>
        <v>4.0066400060363709E-2</v>
      </c>
      <c r="S3" s="20" t="b">
        <f t="shared" ref="S3:S66" si="10">(E3&lt;E2)</f>
        <v>1</v>
      </c>
      <c r="T3" s="13"/>
      <c r="U3" s="20"/>
      <c r="V3" s="13">
        <f>(M3-M2)/M2</f>
        <v>5.2336165048543519E-3</v>
      </c>
      <c r="AA3" s="14" t="str">
        <f>notes!A2</f>
        <v>open-high can be large , but that doesn't signal shorting if the bar is below fast EMA</v>
      </c>
    </row>
    <row r="4" spans="1:27" x14ac:dyDescent="0.2">
      <c r="A4" s="1">
        <v>44883</v>
      </c>
      <c r="B4" s="2">
        <v>69.040000000000006</v>
      </c>
      <c r="C4" s="2">
        <v>69.319999999999993</v>
      </c>
      <c r="D4" s="2">
        <v>65.14</v>
      </c>
      <c r="E4" s="2">
        <v>65.819999999999993</v>
      </c>
      <c r="F4" s="2">
        <v>65.819999999999993</v>
      </c>
      <c r="G4" s="2">
        <v>9734600</v>
      </c>
      <c r="H4" s="4">
        <f t="shared" si="3"/>
        <v>9.7346000000000004</v>
      </c>
      <c r="I4" s="10">
        <f t="shared" si="4"/>
        <v>-2.1700000000000017</v>
      </c>
      <c r="J4" s="6" t="b">
        <f t="shared" si="0"/>
        <v>1</v>
      </c>
      <c r="K4" s="5">
        <f t="shared" si="5"/>
        <v>-4.6639629200463682E-2</v>
      </c>
      <c r="L4" s="5">
        <f t="shared" si="6"/>
        <v>-5.0490478938257359E-2</v>
      </c>
      <c r="M4" s="4">
        <f t="shared" si="7"/>
        <v>66.19083333333333</v>
      </c>
      <c r="N4" s="4">
        <f t="shared" si="8"/>
        <v>63.691417769376187</v>
      </c>
      <c r="O4" s="5">
        <f t="shared" si="9"/>
        <v>3.7760750818322926E-2</v>
      </c>
      <c r="P4" s="43">
        <f t="shared" si="1"/>
        <v>-1.5875813619710633E-2</v>
      </c>
      <c r="R4" s="60">
        <f t="shared" si="2"/>
        <v>4.7274924775585689E-2</v>
      </c>
      <c r="S4" s="20" t="b">
        <f t="shared" si="10"/>
        <v>1</v>
      </c>
      <c r="T4" s="13"/>
      <c r="U4" s="20"/>
      <c r="V4" s="13">
        <f t="shared" ref="V4:V67" si="11">(M4-M3)/M3</f>
        <v>-1.1192434417365165E-3</v>
      </c>
      <c r="AA4" s="14"/>
    </row>
    <row r="5" spans="1:27" x14ac:dyDescent="0.2">
      <c r="A5" s="1">
        <v>44886</v>
      </c>
      <c r="B5" s="2">
        <v>64.599999999999994</v>
      </c>
      <c r="C5" s="2">
        <v>64.94</v>
      </c>
      <c r="D5" s="2">
        <v>60.8</v>
      </c>
      <c r="E5" s="2">
        <v>61.85</v>
      </c>
      <c r="F5" s="2">
        <v>61.85</v>
      </c>
      <c r="G5" s="2">
        <v>12252700</v>
      </c>
      <c r="H5" s="4">
        <f t="shared" si="3"/>
        <v>12.252700000000001</v>
      </c>
      <c r="I5" s="10">
        <f t="shared" si="4"/>
        <v>-3.9699999999999918</v>
      </c>
      <c r="J5" s="6" t="b">
        <f t="shared" si="0"/>
        <v>1</v>
      </c>
      <c r="K5" s="5">
        <f t="shared" si="5"/>
        <v>-4.2569659442724353E-2</v>
      </c>
      <c r="L5" s="5">
        <f t="shared" si="6"/>
        <v>-4.758238373883579E-2</v>
      </c>
      <c r="M5" s="4">
        <f t="shared" si="7"/>
        <v>65.467361111111103</v>
      </c>
      <c r="N5" s="4">
        <f t="shared" si="8"/>
        <v>63.531294485082604</v>
      </c>
      <c r="O5" s="5">
        <f t="shared" si="9"/>
        <v>2.9573005436138007E-2</v>
      </c>
      <c r="P5" s="43">
        <f t="shared" si="1"/>
        <v>-7.1292947079227273E-2</v>
      </c>
      <c r="R5" s="60">
        <f t="shared" si="2"/>
        <v>-8.0553286731088591E-3</v>
      </c>
      <c r="S5" s="20" t="b">
        <f t="shared" si="10"/>
        <v>1</v>
      </c>
      <c r="T5" s="13"/>
      <c r="U5" s="20"/>
      <c r="V5" s="13">
        <f t="shared" si="11"/>
        <v>-1.0930096899956854E-2</v>
      </c>
      <c r="AA5" s="12" t="str">
        <f>notes!A4</f>
        <v>criteria to choose a stock</v>
      </c>
    </row>
    <row r="6" spans="1:27" x14ac:dyDescent="0.2">
      <c r="A6" s="1">
        <v>44887</v>
      </c>
      <c r="B6" s="2">
        <v>61.53</v>
      </c>
      <c r="C6" s="2">
        <v>63.07</v>
      </c>
      <c r="D6" s="2">
        <v>60.1</v>
      </c>
      <c r="E6" s="2">
        <v>62.72</v>
      </c>
      <c r="F6" s="2">
        <v>62.72</v>
      </c>
      <c r="G6" s="2">
        <v>9000500</v>
      </c>
      <c r="H6" s="4">
        <f t="shared" si="3"/>
        <v>9.0005000000000006</v>
      </c>
      <c r="I6" s="10">
        <f t="shared" si="4"/>
        <v>0.86999999999999744</v>
      </c>
      <c r="J6" s="6" t="b">
        <f t="shared" si="0"/>
        <v>0</v>
      </c>
      <c r="K6" s="5">
        <f t="shared" si="5"/>
        <v>1.9340159271899849E-2</v>
      </c>
      <c r="L6" s="5">
        <f t="shared" si="6"/>
        <v>-5.5493895671476362E-3</v>
      </c>
      <c r="M6" s="4">
        <f t="shared" si="7"/>
        <v>65.009467592592586</v>
      </c>
      <c r="N6" s="4">
        <f t="shared" si="8"/>
        <v>63.460747138553685</v>
      </c>
      <c r="O6" s="5">
        <f t="shared" si="9"/>
        <v>2.3822998578369635E-2</v>
      </c>
      <c r="P6" s="43">
        <f t="shared" si="1"/>
        <v>-7.5519270875431491E-2</v>
      </c>
      <c r="R6" s="60">
        <f t="shared" si="2"/>
        <v>-2.9833617539325539E-2</v>
      </c>
      <c r="S6" s="20" t="b">
        <f t="shared" si="10"/>
        <v>0</v>
      </c>
      <c r="T6" s="13">
        <f>(E6-E5)/E5</f>
        <v>1.4066289409862529E-2</v>
      </c>
      <c r="U6" s="20"/>
      <c r="V6" s="13">
        <f t="shared" si="11"/>
        <v>-6.9942259890601235E-3</v>
      </c>
      <c r="AA6" s="14" t="str">
        <f>notes!A5</f>
        <v>1. low-fast ema %</v>
      </c>
    </row>
    <row r="7" spans="1:27" x14ac:dyDescent="0.2">
      <c r="A7" s="1">
        <v>44888</v>
      </c>
      <c r="B7" s="2">
        <v>62.64</v>
      </c>
      <c r="C7" s="2">
        <v>64.260000000000005</v>
      </c>
      <c r="D7" s="2">
        <v>61.92</v>
      </c>
      <c r="E7" s="2">
        <v>63.92</v>
      </c>
      <c r="F7" s="2">
        <v>63.92</v>
      </c>
      <c r="G7" s="2">
        <v>8190000</v>
      </c>
      <c r="H7" s="4">
        <f t="shared" si="3"/>
        <v>8.19</v>
      </c>
      <c r="I7" s="10">
        <f t="shared" si="4"/>
        <v>1.2000000000000028</v>
      </c>
      <c r="J7" s="6" t="b">
        <f t="shared" si="0"/>
        <v>0</v>
      </c>
      <c r="K7" s="5">
        <f t="shared" si="5"/>
        <v>2.0434227330779074E-2</v>
      </c>
      <c r="L7" s="5">
        <f t="shared" si="6"/>
        <v>-5.2910052910053436E-3</v>
      </c>
      <c r="M7" s="4">
        <f t="shared" si="7"/>
        <v>64.827889660493824</v>
      </c>
      <c r="N7" s="4">
        <f t="shared" si="8"/>
        <v>63.500682169983797</v>
      </c>
      <c r="O7" s="5">
        <f t="shared" si="9"/>
        <v>2.0472785670807177E-2</v>
      </c>
      <c r="P7" s="43">
        <f t="shared" si="1"/>
        <v>-4.4855534797176855E-2</v>
      </c>
      <c r="Q7" s="45"/>
      <c r="R7" s="60">
        <f t="shared" si="2"/>
        <v>-8.7599590773026707E-3</v>
      </c>
      <c r="S7" s="20" t="b">
        <f t="shared" si="10"/>
        <v>0</v>
      </c>
      <c r="T7" s="13">
        <f>(E7-E6)/E6</f>
        <v>1.9132653061224535E-2</v>
      </c>
      <c r="U7" s="20"/>
      <c r="V7" s="13">
        <f t="shared" si="11"/>
        <v>-2.7930998179633033E-3</v>
      </c>
      <c r="W7" s="22"/>
      <c r="X7" s="22"/>
      <c r="AA7" s="14" t="str">
        <f>notes!A6</f>
        <v>2. high-fast ema%</v>
      </c>
    </row>
    <row r="8" spans="1:27" x14ac:dyDescent="0.2">
      <c r="A8" s="1">
        <v>44890</v>
      </c>
      <c r="B8" s="2">
        <v>63.99</v>
      </c>
      <c r="C8" s="2">
        <v>63.99</v>
      </c>
      <c r="D8" s="2">
        <v>62.51</v>
      </c>
      <c r="E8" s="2">
        <v>63.38</v>
      </c>
      <c r="F8" s="2">
        <v>63.38</v>
      </c>
      <c r="G8" s="2">
        <v>4168800</v>
      </c>
      <c r="H8" s="4">
        <f t="shared" si="3"/>
        <v>4.1688000000000001</v>
      </c>
      <c r="I8" s="10">
        <f t="shared" si="4"/>
        <v>-0.53999999999999915</v>
      </c>
      <c r="J8" s="6" t="b">
        <f t="shared" si="0"/>
        <v>0</v>
      </c>
      <c r="K8" s="5">
        <f t="shared" si="5"/>
        <v>-9.5327394905453892E-3</v>
      </c>
      <c r="L8" s="5">
        <f t="shared" si="6"/>
        <v>-9.5327394905453892E-3</v>
      </c>
      <c r="M8" s="4">
        <f t="shared" si="7"/>
        <v>64.586574717078193</v>
      </c>
      <c r="N8" s="4">
        <f t="shared" si="8"/>
        <v>63.490188068246077</v>
      </c>
      <c r="O8" s="5">
        <f t="shared" si="9"/>
        <v>1.6975457417193016E-2</v>
      </c>
      <c r="P8" s="43">
        <f t="shared" si="1"/>
        <v>-3.2151801301967799E-2</v>
      </c>
      <c r="Q8" s="48"/>
      <c r="R8" s="60">
        <f t="shared" si="2"/>
        <v>-9.2368223534300964E-3</v>
      </c>
      <c r="S8" s="20" t="b">
        <f t="shared" si="10"/>
        <v>1</v>
      </c>
      <c r="T8" s="13">
        <f>(E8-E7)/E7</f>
        <v>-8.4480600750938533E-3</v>
      </c>
      <c r="U8" s="20"/>
      <c r="V8" s="13">
        <f t="shared" si="11"/>
        <v>-3.7223939369213886E-3</v>
      </c>
      <c r="W8" s="22"/>
      <c r="X8" s="22"/>
      <c r="AA8" s="14" t="str">
        <f>notes!A7</f>
        <v>3. high - close % -  shows if the close fell from high</v>
      </c>
    </row>
    <row r="9" spans="1:27" x14ac:dyDescent="0.2">
      <c r="A9" s="1">
        <v>44893</v>
      </c>
      <c r="B9" s="2">
        <v>61.91</v>
      </c>
      <c r="C9" s="2">
        <v>63.83</v>
      </c>
      <c r="D9" s="2">
        <v>61.12</v>
      </c>
      <c r="E9" s="2">
        <v>61.37</v>
      </c>
      <c r="F9" s="2">
        <v>61.37</v>
      </c>
      <c r="G9" s="2">
        <v>7239900</v>
      </c>
      <c r="H9" s="4">
        <f t="shared" si="3"/>
        <v>7.2398999999999996</v>
      </c>
      <c r="I9" s="10">
        <f t="shared" si="4"/>
        <v>-2.0100000000000051</v>
      </c>
      <c r="J9" s="6" t="b">
        <f t="shared" si="0"/>
        <v>1</v>
      </c>
      <c r="K9" s="5">
        <f t="shared" si="5"/>
        <v>-8.7223388790179154E-3</v>
      </c>
      <c r="L9" s="5">
        <f t="shared" si="6"/>
        <v>-3.8539871533761566E-2</v>
      </c>
      <c r="M9" s="4">
        <f t="shared" si="7"/>
        <v>64.050478930898493</v>
      </c>
      <c r="N9" s="4">
        <f t="shared" si="8"/>
        <v>63.305823888398592</v>
      </c>
      <c r="O9" s="5">
        <f t="shared" si="9"/>
        <v>1.1626065174364722E-2</v>
      </c>
      <c r="P9" s="43">
        <f t="shared" si="1"/>
        <v>-4.5752646659521029E-2</v>
      </c>
      <c r="Q9" s="48"/>
      <c r="R9" s="60">
        <f t="shared" si="2"/>
        <v>-3.4422682636980773E-3</v>
      </c>
      <c r="S9" s="20" t="b">
        <f t="shared" si="10"/>
        <v>1</v>
      </c>
      <c r="T9" s="13">
        <f>(E9-E8)/E8</f>
        <v>-3.1713474282108002E-2</v>
      </c>
      <c r="U9" s="20">
        <f>(E9-E6)/E6</f>
        <v>-2.1524234693877573E-2</v>
      </c>
      <c r="V9" s="13">
        <f t="shared" si="11"/>
        <v>-8.3004213883159251E-3</v>
      </c>
      <c r="W9" s="22"/>
      <c r="X9" s="22"/>
      <c r="AA9" s="14" t="str">
        <f>notes!A8</f>
        <v>4. ema difference %</v>
      </c>
    </row>
    <row r="10" spans="1:27" x14ac:dyDescent="0.2">
      <c r="A10" s="1">
        <v>44894</v>
      </c>
      <c r="B10" s="2">
        <v>62.07</v>
      </c>
      <c r="C10" s="2">
        <v>63.89</v>
      </c>
      <c r="D10" s="2">
        <v>61.73</v>
      </c>
      <c r="E10" s="2">
        <v>62.11</v>
      </c>
      <c r="F10" s="2">
        <v>62.11</v>
      </c>
      <c r="G10" s="2">
        <v>8219900</v>
      </c>
      <c r="H10" s="4">
        <f t="shared" si="3"/>
        <v>8.2199000000000009</v>
      </c>
      <c r="I10" s="10">
        <f t="shared" si="4"/>
        <v>0.74000000000000199</v>
      </c>
      <c r="J10" s="6" t="b">
        <f t="shared" si="0"/>
        <v>1</v>
      </c>
      <c r="K10" s="5">
        <f t="shared" si="5"/>
        <v>6.4443370388269933E-4</v>
      </c>
      <c r="L10" s="5">
        <f t="shared" si="6"/>
        <v>-2.7860385036781985E-2</v>
      </c>
      <c r="M10" s="4">
        <f t="shared" si="7"/>
        <v>63.727065775748741</v>
      </c>
      <c r="N10" s="4">
        <f t="shared" si="8"/>
        <v>63.201839202450891</v>
      </c>
      <c r="O10" s="5">
        <f t="shared" si="9"/>
        <v>8.2418132218120173E-3</v>
      </c>
      <c r="P10" s="43">
        <f t="shared" si="1"/>
        <v>-3.1337795824089638E-2</v>
      </c>
      <c r="R10" s="60">
        <f t="shared" si="2"/>
        <v>2.5567507662225316E-3</v>
      </c>
      <c r="S10" s="20" t="b">
        <f t="shared" si="10"/>
        <v>0</v>
      </c>
      <c r="T10" s="13"/>
      <c r="U10" s="20"/>
      <c r="V10" s="13">
        <f t="shared" si="11"/>
        <v>-5.0493479603590284E-3</v>
      </c>
    </row>
    <row r="11" spans="1:27" x14ac:dyDescent="0.2">
      <c r="A11" s="1">
        <v>44895</v>
      </c>
      <c r="B11" s="2">
        <v>62.1</v>
      </c>
      <c r="C11" s="2">
        <v>68</v>
      </c>
      <c r="D11" s="2">
        <v>61.85</v>
      </c>
      <c r="E11" s="2">
        <v>67.77</v>
      </c>
      <c r="F11" s="2">
        <v>67.77</v>
      </c>
      <c r="G11" s="2">
        <v>14298600</v>
      </c>
      <c r="H11" s="4">
        <f t="shared" si="3"/>
        <v>14.2986</v>
      </c>
      <c r="I11" s="10">
        <f t="shared" si="4"/>
        <v>5.6599999999999966</v>
      </c>
      <c r="J11" s="6" t="b">
        <f t="shared" si="0"/>
        <v>0</v>
      </c>
      <c r="K11" s="5">
        <f t="shared" si="5"/>
        <v>9.1304347826086873E-2</v>
      </c>
      <c r="L11" s="5">
        <f t="shared" si="6"/>
        <v>-3.382352941176529E-3</v>
      </c>
      <c r="M11" s="4">
        <f t="shared" si="7"/>
        <v>64.400888146457277</v>
      </c>
      <c r="N11" s="4">
        <f t="shared" si="8"/>
        <v>63.599070576150815</v>
      </c>
      <c r="O11" s="5">
        <f t="shared" si="9"/>
        <v>1.2450411685053286E-2</v>
      </c>
      <c r="P11" s="43">
        <f t="shared" si="1"/>
        <v>-3.9609518127392482E-2</v>
      </c>
      <c r="R11" s="60">
        <f t="shared" si="2"/>
        <v>5.5886059294055129E-2</v>
      </c>
      <c r="S11" s="20" t="b">
        <f t="shared" si="10"/>
        <v>0</v>
      </c>
      <c r="T11" s="13"/>
      <c r="U11" s="20"/>
      <c r="V11" s="13">
        <f t="shared" si="11"/>
        <v>1.0573566545173616E-2</v>
      </c>
      <c r="AA11" s="12" t="str">
        <f>notes!A11</f>
        <v>notes about comment</v>
      </c>
    </row>
    <row r="12" spans="1:27" x14ac:dyDescent="0.2">
      <c r="A12" s="1">
        <v>44896</v>
      </c>
      <c r="B12" s="2">
        <v>68.02</v>
      </c>
      <c r="C12" s="2">
        <v>69.239999999999995</v>
      </c>
      <c r="D12" s="2">
        <v>66.66</v>
      </c>
      <c r="E12" s="2">
        <v>69.17</v>
      </c>
      <c r="F12" s="2">
        <v>69.17</v>
      </c>
      <c r="G12" s="2">
        <v>9430000</v>
      </c>
      <c r="H12" s="4">
        <f t="shared" si="3"/>
        <v>9.43</v>
      </c>
      <c r="I12" s="10">
        <f t="shared" si="4"/>
        <v>1.4000000000000057</v>
      </c>
      <c r="J12" s="6" t="b">
        <f t="shared" si="0"/>
        <v>0</v>
      </c>
      <c r="K12" s="5">
        <f t="shared" si="5"/>
        <v>1.6906792119964802E-2</v>
      </c>
      <c r="L12" s="5">
        <f t="shared" si="6"/>
        <v>-1.0109763142691101E-3</v>
      </c>
      <c r="M12" s="4">
        <f t="shared" si="7"/>
        <v>65.195740122047738</v>
      </c>
      <c r="N12" s="4">
        <f t="shared" si="8"/>
        <v>64.083499221702922</v>
      </c>
      <c r="O12" s="5">
        <f t="shared" si="9"/>
        <v>1.7060024140575412E-2</v>
      </c>
      <c r="P12" s="43">
        <f t="shared" si="1"/>
        <v>2.2459440988186263E-2</v>
      </c>
      <c r="R12" s="60">
        <f t="shared" si="2"/>
        <v>6.2032578668197051E-2</v>
      </c>
      <c r="S12" s="20" t="b">
        <f t="shared" si="10"/>
        <v>0</v>
      </c>
      <c r="T12" s="13"/>
      <c r="U12" s="20"/>
      <c r="V12" s="13">
        <f t="shared" si="11"/>
        <v>1.2342251768063334E-2</v>
      </c>
      <c r="AA12" s="14" t="str">
        <f>notes!A12</f>
        <v>correction means the price touched fast ema</v>
      </c>
    </row>
    <row r="13" spans="1:27" x14ac:dyDescent="0.2">
      <c r="A13" s="1">
        <v>44897</v>
      </c>
      <c r="B13" s="2">
        <v>67.27</v>
      </c>
      <c r="C13" s="2">
        <v>68.94</v>
      </c>
      <c r="D13" s="2">
        <v>66.62</v>
      </c>
      <c r="E13" s="2">
        <v>68.180000000000007</v>
      </c>
      <c r="F13" s="2">
        <v>68.180000000000007</v>
      </c>
      <c r="G13" s="2">
        <v>7721100</v>
      </c>
      <c r="H13" s="4">
        <f t="shared" si="3"/>
        <v>7.7210999999999999</v>
      </c>
      <c r="I13" s="10">
        <f t="shared" si="4"/>
        <v>-0.98999999999999488</v>
      </c>
      <c r="J13" s="6" t="b">
        <f t="shared" si="0"/>
        <v>0</v>
      </c>
      <c r="K13" s="5">
        <f t="shared" si="5"/>
        <v>1.352757544224782E-2</v>
      </c>
      <c r="L13" s="5">
        <f t="shared" si="6"/>
        <v>-1.1024078909196272E-2</v>
      </c>
      <c r="M13" s="4">
        <f t="shared" si="7"/>
        <v>65.693116768373116</v>
      </c>
      <c r="N13" s="4">
        <f t="shared" si="8"/>
        <v>64.439716680685279</v>
      </c>
      <c r="O13" s="5">
        <f t="shared" si="9"/>
        <v>1.9079625832142975E-2</v>
      </c>
      <c r="P13" s="43">
        <f t="shared" si="1"/>
        <v>1.4109289941212248E-2</v>
      </c>
      <c r="R13" s="60">
        <f t="shared" si="2"/>
        <v>4.9425014238174199E-2</v>
      </c>
      <c r="S13" s="20" t="b">
        <f t="shared" si="10"/>
        <v>1</v>
      </c>
      <c r="T13" s="13"/>
      <c r="U13" s="20"/>
      <c r="V13" s="13">
        <f t="shared" si="11"/>
        <v>7.6289746138977644E-3</v>
      </c>
      <c r="AA13" s="14"/>
    </row>
    <row r="14" spans="1:27" x14ac:dyDescent="0.2">
      <c r="A14" s="1">
        <v>44900</v>
      </c>
      <c r="B14" s="2">
        <v>67.400000000000006</v>
      </c>
      <c r="C14" s="2">
        <v>67.86</v>
      </c>
      <c r="D14" s="2">
        <v>62.4</v>
      </c>
      <c r="E14" s="2">
        <v>63.14</v>
      </c>
      <c r="F14" s="2">
        <v>63.14</v>
      </c>
      <c r="G14" s="2">
        <v>12610900</v>
      </c>
      <c r="H14" s="4">
        <f t="shared" si="3"/>
        <v>12.610900000000001</v>
      </c>
      <c r="I14" s="10">
        <f t="shared" si="4"/>
        <v>-5.0400000000000063</v>
      </c>
      <c r="J14" s="6" t="b">
        <f t="shared" si="0"/>
        <v>1</v>
      </c>
      <c r="K14" s="5">
        <f t="shared" si="5"/>
        <v>-6.3204747774480777E-2</v>
      </c>
      <c r="L14" s="5">
        <f t="shared" si="6"/>
        <v>-6.9554966106690222E-2</v>
      </c>
      <c r="M14" s="4">
        <f t="shared" si="7"/>
        <v>65.267597306977592</v>
      </c>
      <c r="N14" s="4">
        <f t="shared" si="8"/>
        <v>64.32669783888656</v>
      </c>
      <c r="O14" s="5">
        <f t="shared" si="9"/>
        <v>1.4416027353751588E-2</v>
      </c>
      <c r="P14" s="43">
        <f t="shared" si="1"/>
        <v>-4.3936002324250198E-2</v>
      </c>
      <c r="R14" s="60">
        <f t="shared" si="2"/>
        <v>3.9719597472377924E-2</v>
      </c>
      <c r="S14" s="20" t="b">
        <f t="shared" si="10"/>
        <v>1</v>
      </c>
      <c r="T14" s="13">
        <f>(E14-E13)/E13</f>
        <v>-7.3921971252566818E-2</v>
      </c>
      <c r="U14" s="20"/>
      <c r="V14" s="13">
        <f t="shared" si="11"/>
        <v>-6.4773827507052222E-3</v>
      </c>
    </row>
    <row r="15" spans="1:27" x14ac:dyDescent="0.2">
      <c r="A15" s="1">
        <v>44901</v>
      </c>
      <c r="B15" s="2">
        <v>63.12</v>
      </c>
      <c r="C15" s="2">
        <v>63.88</v>
      </c>
      <c r="D15" s="2">
        <v>60.2</v>
      </c>
      <c r="E15" s="2">
        <v>61.3</v>
      </c>
      <c r="F15" s="2">
        <v>61.3</v>
      </c>
      <c r="G15" s="2">
        <v>9408900</v>
      </c>
      <c r="H15" s="4">
        <f t="shared" si="3"/>
        <v>9.4088999999999992</v>
      </c>
      <c r="I15" s="10">
        <f t="shared" si="4"/>
        <v>-1.8400000000000034</v>
      </c>
      <c r="J15" s="6" t="b">
        <f t="shared" si="0"/>
        <v>1</v>
      </c>
      <c r="K15" s="5">
        <f t="shared" si="5"/>
        <v>-2.8833967046894809E-2</v>
      </c>
      <c r="L15" s="5">
        <f t="shared" si="6"/>
        <v>-4.0388227927363893E-2</v>
      </c>
      <c r="M15" s="4">
        <f t="shared" si="7"/>
        <v>64.606331089148</v>
      </c>
      <c r="N15" s="4">
        <f t="shared" si="8"/>
        <v>64.063506722461639</v>
      </c>
      <c r="O15" s="5">
        <f t="shared" si="9"/>
        <v>8.4020305368731826E-3</v>
      </c>
      <c r="P15" s="43">
        <f t="shared" si="1"/>
        <v>-6.8202775407070496E-2</v>
      </c>
      <c r="R15" s="60">
        <f t="shared" si="2"/>
        <v>-1.1242413505044247E-2</v>
      </c>
      <c r="S15" s="20" t="b">
        <f t="shared" si="10"/>
        <v>1</v>
      </c>
      <c r="T15" s="13">
        <f>(E15-E14)/E14</f>
        <v>-2.9141590117199929E-2</v>
      </c>
      <c r="U15" s="20"/>
      <c r="V15" s="13">
        <f t="shared" si="11"/>
        <v>-1.0131615765161587E-2</v>
      </c>
      <c r="AA15" s="12" t="str">
        <f>notes!A15</f>
        <v>notes about taking a PE position</v>
      </c>
    </row>
    <row r="16" spans="1:27" x14ac:dyDescent="0.2">
      <c r="A16" s="1">
        <v>44902</v>
      </c>
      <c r="B16" s="2">
        <v>60.83</v>
      </c>
      <c r="C16" s="2">
        <v>61.85</v>
      </c>
      <c r="D16" s="2">
        <v>59.63</v>
      </c>
      <c r="E16" s="2">
        <v>61.07</v>
      </c>
      <c r="F16" s="2">
        <v>61.07</v>
      </c>
      <c r="G16" s="2">
        <v>8734800</v>
      </c>
      <c r="H16" s="4">
        <f t="shared" si="3"/>
        <v>8.7347999999999999</v>
      </c>
      <c r="I16" s="10">
        <f t="shared" si="4"/>
        <v>-0.22999999999999687</v>
      </c>
      <c r="J16" s="6" t="b">
        <f t="shared" si="0"/>
        <v>0</v>
      </c>
      <c r="K16" s="5">
        <f t="shared" si="5"/>
        <v>3.9454216669406869E-3</v>
      </c>
      <c r="L16" s="5">
        <f t="shared" si="6"/>
        <v>-1.2611156022635427E-2</v>
      </c>
      <c r="M16" s="4">
        <f t="shared" si="7"/>
        <v>64.016942574289999</v>
      </c>
      <c r="N16" s="4">
        <f t="shared" si="8"/>
        <v>63.803201790073672</v>
      </c>
      <c r="O16" s="5">
        <f t="shared" si="9"/>
        <v>3.3388158762547339E-3</v>
      </c>
      <c r="P16" s="43">
        <f t="shared" si="1"/>
        <v>-6.8527836505141798E-2</v>
      </c>
      <c r="R16" s="60">
        <f t="shared" si="2"/>
        <v>-3.3849516817759877E-2</v>
      </c>
      <c r="S16" s="20" t="b">
        <f t="shared" si="10"/>
        <v>1</v>
      </c>
      <c r="T16" s="13"/>
      <c r="U16" s="20"/>
      <c r="V16" s="13">
        <f t="shared" si="11"/>
        <v>-9.1227671486982399E-3</v>
      </c>
      <c r="AA16" s="14" t="str">
        <f>notes!A16</f>
        <v>when price is going down, open to close on daily bars should also be considered.</v>
      </c>
    </row>
    <row r="17" spans="1:27" x14ac:dyDescent="0.2">
      <c r="A17" s="1">
        <v>44903</v>
      </c>
      <c r="B17" s="2">
        <v>61.6</v>
      </c>
      <c r="C17" s="2">
        <v>63.7</v>
      </c>
      <c r="D17" s="2">
        <v>60.5</v>
      </c>
      <c r="E17" s="2">
        <v>63.37</v>
      </c>
      <c r="F17" s="2">
        <v>63.37</v>
      </c>
      <c r="G17" s="2">
        <v>7849800</v>
      </c>
      <c r="H17" s="4">
        <f t="shared" si="3"/>
        <v>7.8498000000000001</v>
      </c>
      <c r="I17" s="10">
        <f t="shared" si="4"/>
        <v>2.2999999999999972</v>
      </c>
      <c r="J17" s="6" t="b">
        <f t="shared" si="0"/>
        <v>0</v>
      </c>
      <c r="K17" s="5">
        <f t="shared" si="5"/>
        <v>2.8733766233766167E-2</v>
      </c>
      <c r="L17" s="5">
        <f t="shared" si="6"/>
        <v>-5.1805337519624083E-3</v>
      </c>
      <c r="M17" s="4">
        <f t="shared" si="7"/>
        <v>63.909118811908328</v>
      </c>
      <c r="N17" s="4">
        <f t="shared" si="8"/>
        <v>63.765532069197697</v>
      </c>
      <c r="O17" s="5">
        <f t="shared" si="9"/>
        <v>2.2467332577878825E-3</v>
      </c>
      <c r="P17" s="43">
        <f t="shared" si="1"/>
        <v>-5.3343229812661722E-2</v>
      </c>
      <c r="R17" s="60">
        <f t="shared" si="2"/>
        <v>-3.2721279184553553E-3</v>
      </c>
      <c r="S17" s="20" t="b">
        <f t="shared" si="10"/>
        <v>0</v>
      </c>
      <c r="T17" s="13"/>
      <c r="U17" s="20"/>
      <c r="V17" s="13">
        <f t="shared" si="11"/>
        <v>-1.6843004062017455E-3</v>
      </c>
      <c r="AA17" s="14" t="str">
        <f>notes!A17</f>
        <v>also, it might be a good idea to enter the downtrend, when EMA- high %age is not very high, and exit once it reaches &gt; 6-7%</v>
      </c>
    </row>
    <row r="18" spans="1:27" x14ac:dyDescent="0.2">
      <c r="A18" s="1">
        <v>44904</v>
      </c>
      <c r="B18" s="2">
        <v>63.1</v>
      </c>
      <c r="C18" s="2">
        <v>65.83</v>
      </c>
      <c r="D18" s="2">
        <v>63.1</v>
      </c>
      <c r="E18" s="2">
        <v>64.599999999999994</v>
      </c>
      <c r="F18" s="2">
        <v>64.599999999999994</v>
      </c>
      <c r="G18" s="2">
        <v>8418100</v>
      </c>
      <c r="H18" s="4">
        <f t="shared" si="3"/>
        <v>8.4181000000000008</v>
      </c>
      <c r="I18" s="10">
        <f t="shared" si="4"/>
        <v>1.2299999999999969</v>
      </c>
      <c r="J18" s="6" t="b">
        <f t="shared" si="0"/>
        <v>0</v>
      </c>
      <c r="K18" s="5">
        <f t="shared" si="5"/>
        <v>2.3771790808240774E-2</v>
      </c>
      <c r="L18" s="5">
        <f t="shared" si="6"/>
        <v>-1.8684490353942033E-2</v>
      </c>
      <c r="M18" s="4">
        <f t="shared" si="7"/>
        <v>64.024265676590275</v>
      </c>
      <c r="N18" s="4">
        <f t="shared" si="8"/>
        <v>63.838094497963112</v>
      </c>
      <c r="O18" s="5">
        <f t="shared" si="9"/>
        <v>2.907822161796914E-3</v>
      </c>
      <c r="P18" s="43">
        <f t="shared" si="1"/>
        <v>-1.4436177702670952E-2</v>
      </c>
      <c r="R18" s="60">
        <f t="shared" si="2"/>
        <v>2.8203905258845769E-2</v>
      </c>
      <c r="S18" s="20" t="b">
        <f t="shared" si="10"/>
        <v>0</v>
      </c>
      <c r="T18" s="13"/>
      <c r="U18" s="20"/>
      <c r="V18" s="13">
        <f t="shared" si="11"/>
        <v>1.8017282482150436E-3</v>
      </c>
      <c r="AA18" s="14">
        <f>notes!A18</f>
        <v>0</v>
      </c>
    </row>
    <row r="19" spans="1:27" x14ac:dyDescent="0.2">
      <c r="A19" s="1">
        <v>44907</v>
      </c>
      <c r="B19" s="2">
        <v>63.79</v>
      </c>
      <c r="C19" s="2">
        <v>66.709999999999994</v>
      </c>
      <c r="D19" s="2">
        <v>63.36</v>
      </c>
      <c r="E19" s="2">
        <v>66.2</v>
      </c>
      <c r="F19" s="2">
        <v>66.2</v>
      </c>
      <c r="G19" s="2">
        <v>9126600</v>
      </c>
      <c r="H19" s="4">
        <f t="shared" si="3"/>
        <v>9.1265999999999998</v>
      </c>
      <c r="I19" s="10">
        <f t="shared" si="4"/>
        <v>1.6000000000000085</v>
      </c>
      <c r="J19" s="6" t="b">
        <f t="shared" si="0"/>
        <v>0</v>
      </c>
      <c r="K19" s="5">
        <f t="shared" si="5"/>
        <v>3.7780216334848779E-2</v>
      </c>
      <c r="L19" s="5">
        <f t="shared" si="6"/>
        <v>-7.645030730025348E-3</v>
      </c>
      <c r="M19" s="4">
        <f t="shared" si="7"/>
        <v>64.386888063825225</v>
      </c>
      <c r="N19" s="4">
        <f t="shared" si="8"/>
        <v>64.043477585096753</v>
      </c>
      <c r="O19" s="5">
        <f t="shared" si="9"/>
        <v>5.3335467679080494E-3</v>
      </c>
      <c r="P19" s="43">
        <f t="shared" si="1"/>
        <v>-1.5948714011574768E-2</v>
      </c>
      <c r="R19" s="60">
        <f t="shared" si="2"/>
        <v>3.6080512757068209E-2</v>
      </c>
      <c r="S19" s="20" t="b">
        <f t="shared" si="10"/>
        <v>0</v>
      </c>
      <c r="T19" s="13">
        <f>(E19-E18)/E18</f>
        <v>2.4767801857585273E-2</v>
      </c>
      <c r="U19" s="20"/>
      <c r="V19" s="13">
        <f t="shared" si="11"/>
        <v>5.6638273536269313E-3</v>
      </c>
    </row>
    <row r="20" spans="1:27" x14ac:dyDescent="0.2">
      <c r="A20" s="1">
        <v>44908</v>
      </c>
      <c r="B20" s="2">
        <v>70.37</v>
      </c>
      <c r="C20" s="2">
        <v>72.37</v>
      </c>
      <c r="D20" s="2">
        <v>68.8</v>
      </c>
      <c r="E20" s="2">
        <v>71.03</v>
      </c>
      <c r="F20" s="2">
        <v>71.03</v>
      </c>
      <c r="G20" s="2">
        <v>15385200</v>
      </c>
      <c r="H20" s="4">
        <f t="shared" si="3"/>
        <v>15.385199999999999</v>
      </c>
      <c r="I20" s="10">
        <f t="shared" si="4"/>
        <v>4.8299999999999983</v>
      </c>
      <c r="J20" s="6" t="b">
        <f t="shared" si="0"/>
        <v>0</v>
      </c>
      <c r="K20" s="5">
        <f t="shared" si="5"/>
        <v>9.3789967315616955E-3</v>
      </c>
      <c r="L20" s="5">
        <f t="shared" si="6"/>
        <v>-1.8515959651789461E-2</v>
      </c>
      <c r="M20" s="4">
        <f t="shared" si="7"/>
        <v>65.494073386521023</v>
      </c>
      <c r="N20" s="4">
        <f t="shared" si="8"/>
        <v>64.651001273349209</v>
      </c>
      <c r="O20" s="5">
        <f t="shared" si="9"/>
        <v>1.2872494709503326E-2</v>
      </c>
      <c r="P20" s="43">
        <f t="shared" si="1"/>
        <v>5.0476729306003866E-2</v>
      </c>
      <c r="R20" s="60">
        <f t="shared" si="2"/>
        <v>0.10498547819586494</v>
      </c>
      <c r="S20" s="20" t="b">
        <f t="shared" si="10"/>
        <v>0</v>
      </c>
      <c r="T20" s="13">
        <f>(E20-E19)/E19</f>
        <v>7.2960725075528671E-2</v>
      </c>
      <c r="U20" s="20"/>
      <c r="V20" s="13">
        <f t="shared" si="11"/>
        <v>1.7195819769985955E-2</v>
      </c>
    </row>
    <row r="21" spans="1:27" x14ac:dyDescent="0.2">
      <c r="A21" s="1">
        <v>44909</v>
      </c>
      <c r="B21" s="2">
        <v>71.069999999999993</v>
      </c>
      <c r="C21" s="2">
        <v>72.47</v>
      </c>
      <c r="D21" s="2">
        <v>69.64</v>
      </c>
      <c r="E21" s="2">
        <v>71.25</v>
      </c>
      <c r="F21" s="2">
        <v>71.25</v>
      </c>
      <c r="G21" s="2">
        <v>10557800</v>
      </c>
      <c r="H21" s="4">
        <f t="shared" si="3"/>
        <v>10.5578</v>
      </c>
      <c r="I21" s="10">
        <f t="shared" si="4"/>
        <v>0.21999999999999886</v>
      </c>
      <c r="J21" s="6" t="b">
        <f t="shared" si="0"/>
        <v>0</v>
      </c>
      <c r="K21" s="5">
        <f t="shared" si="5"/>
        <v>2.5327142254116621E-3</v>
      </c>
      <c r="L21" s="5">
        <f t="shared" si="6"/>
        <v>-1.6834552228508333E-2</v>
      </c>
      <c r="M21" s="4">
        <f t="shared" si="7"/>
        <v>66.453394488767515</v>
      </c>
      <c r="N21" s="4">
        <f t="shared" si="8"/>
        <v>65.224827249579718</v>
      </c>
      <c r="O21" s="5">
        <f t="shared" si="9"/>
        <v>1.8487652115279963E-2</v>
      </c>
      <c r="P21" s="43">
        <f t="shared" si="1"/>
        <v>4.7952486637399858E-2</v>
      </c>
      <c r="R21" s="60">
        <f t="shared" si="2"/>
        <v>9.0538723529758267E-2</v>
      </c>
      <c r="S21" s="20" t="b">
        <f t="shared" si="10"/>
        <v>0</v>
      </c>
      <c r="T21" s="13">
        <f>(E21-E20)/E20</f>
        <v>3.0972828382373483E-3</v>
      </c>
      <c r="U21" s="20">
        <f>(E21-E19)/E19</f>
        <v>7.6283987915407803E-2</v>
      </c>
      <c r="V21" s="13">
        <f t="shared" si="11"/>
        <v>1.4647449038402977E-2</v>
      </c>
      <c r="AA21" t="s">
        <v>70</v>
      </c>
    </row>
    <row r="22" spans="1:27" x14ac:dyDescent="0.2">
      <c r="A22" s="1">
        <v>44910</v>
      </c>
      <c r="B22" s="2">
        <v>68.489999999999995</v>
      </c>
      <c r="C22" s="2">
        <v>69.349999999999994</v>
      </c>
      <c r="D22" s="2">
        <v>65.430000000000007</v>
      </c>
      <c r="E22" s="2">
        <v>65.89</v>
      </c>
      <c r="F22" s="2">
        <v>65.89</v>
      </c>
      <c r="G22" s="2">
        <v>9277800</v>
      </c>
      <c r="H22" s="4">
        <f t="shared" si="3"/>
        <v>9.2777999999999992</v>
      </c>
      <c r="I22" s="10">
        <f t="shared" si="4"/>
        <v>-5.3599999999999994</v>
      </c>
      <c r="J22" s="6" t="b">
        <f t="shared" si="0"/>
        <v>1</v>
      </c>
      <c r="K22" s="5">
        <f t="shared" si="5"/>
        <v>-3.7961746240326978E-2</v>
      </c>
      <c r="L22" s="5">
        <f t="shared" si="6"/>
        <v>-4.9891852919971072E-2</v>
      </c>
      <c r="M22" s="4">
        <f t="shared" si="7"/>
        <v>66.359495407306269</v>
      </c>
      <c r="N22" s="4">
        <f t="shared" si="8"/>
        <v>65.282668358311923</v>
      </c>
      <c r="O22" s="5">
        <f t="shared" si="9"/>
        <v>1.6227173554966272E-2</v>
      </c>
      <c r="P22" s="43">
        <f t="shared" si="1"/>
        <v>-1.4006969185059897E-2</v>
      </c>
      <c r="R22" s="60">
        <f t="shared" si="2"/>
        <v>4.5065209949810232E-2</v>
      </c>
      <c r="S22" s="20" t="b">
        <f t="shared" si="10"/>
        <v>1</v>
      </c>
      <c r="T22" s="13"/>
      <c r="U22" s="20"/>
      <c r="V22" s="13">
        <f t="shared" si="11"/>
        <v>-1.4130065466725983E-3</v>
      </c>
    </row>
    <row r="23" spans="1:27" x14ac:dyDescent="0.2">
      <c r="A23" s="1">
        <v>44911</v>
      </c>
      <c r="B23" s="2">
        <v>64.98</v>
      </c>
      <c r="C23" s="2">
        <v>65.17</v>
      </c>
      <c r="D23" s="2">
        <v>60.71</v>
      </c>
      <c r="E23" s="2">
        <v>62.51</v>
      </c>
      <c r="F23" s="2">
        <v>62.51</v>
      </c>
      <c r="G23" s="2">
        <v>18776800</v>
      </c>
      <c r="H23" s="4">
        <f t="shared" si="3"/>
        <v>18.776800000000001</v>
      </c>
      <c r="I23" s="10">
        <f t="shared" si="4"/>
        <v>-3.3800000000000026</v>
      </c>
      <c r="J23" s="6" t="b">
        <f t="shared" si="0"/>
        <v>1</v>
      </c>
      <c r="K23" s="5">
        <f t="shared" si="5"/>
        <v>-3.8011695906432837E-2</v>
      </c>
      <c r="L23" s="5">
        <f t="shared" si="6"/>
        <v>-4.0816326530612297E-2</v>
      </c>
      <c r="M23" s="4">
        <f t="shared" si="7"/>
        <v>65.717912839421885</v>
      </c>
      <c r="N23" s="4">
        <f t="shared" si="8"/>
        <v>65.041566761936977</v>
      </c>
      <c r="O23" s="5">
        <f t="shared" si="9"/>
        <v>1.0291654866421618E-2</v>
      </c>
      <c r="P23" s="43">
        <f t="shared" si="1"/>
        <v>-7.6203163232807541E-2</v>
      </c>
      <c r="R23" s="60">
        <f t="shared" si="2"/>
        <v>-8.3373438952737012E-3</v>
      </c>
      <c r="S23" s="20" t="b">
        <f t="shared" si="10"/>
        <v>1</v>
      </c>
      <c r="T23" s="13"/>
      <c r="U23" s="20"/>
      <c r="V23" s="13">
        <f t="shared" si="11"/>
        <v>-9.6682858111929743E-3</v>
      </c>
      <c r="AA23" t="s">
        <v>69</v>
      </c>
    </row>
    <row r="24" spans="1:27" x14ac:dyDescent="0.2">
      <c r="A24" s="1">
        <v>44914</v>
      </c>
      <c r="B24" s="2">
        <v>62.24</v>
      </c>
      <c r="C24" s="2">
        <v>62.4</v>
      </c>
      <c r="D24" s="2">
        <v>59.99</v>
      </c>
      <c r="E24" s="2">
        <v>60.44</v>
      </c>
      <c r="F24" s="2">
        <v>60.44</v>
      </c>
      <c r="G24" s="2">
        <v>9310100</v>
      </c>
      <c r="H24" s="4">
        <f t="shared" si="3"/>
        <v>9.3101000000000003</v>
      </c>
      <c r="I24" s="10">
        <f t="shared" si="4"/>
        <v>-2.0700000000000003</v>
      </c>
      <c r="J24" s="6" t="b">
        <f t="shared" si="0"/>
        <v>1</v>
      </c>
      <c r="K24" s="5">
        <f t="shared" si="5"/>
        <v>-2.8920308483290556E-2</v>
      </c>
      <c r="L24" s="5">
        <f t="shared" si="6"/>
        <v>-3.1410256410256424E-2</v>
      </c>
      <c r="M24" s="4">
        <f t="shared" si="7"/>
        <v>64.83826069951823</v>
      </c>
      <c r="N24" s="4">
        <f t="shared" si="8"/>
        <v>64.641430521768541</v>
      </c>
      <c r="O24" s="5">
        <f t="shared" si="9"/>
        <v>3.0357103294590929E-3</v>
      </c>
      <c r="P24" s="43">
        <f t="shared" si="1"/>
        <v>-7.4774687772496837E-2</v>
      </c>
      <c r="R24" s="60">
        <f t="shared" si="2"/>
        <v>-3.7605276162757224E-2</v>
      </c>
      <c r="S24" s="20" t="b">
        <f t="shared" si="10"/>
        <v>1</v>
      </c>
      <c r="T24" s="13">
        <f>(E24-E23)/E23</f>
        <v>-3.3114701647736368E-2</v>
      </c>
      <c r="U24" s="20"/>
      <c r="V24" s="13">
        <f t="shared" si="11"/>
        <v>-1.3385272019411766E-2</v>
      </c>
      <c r="AA24" t="s">
        <v>58</v>
      </c>
    </row>
    <row r="25" spans="1:27" x14ac:dyDescent="0.2">
      <c r="A25" s="1">
        <v>44915</v>
      </c>
      <c r="B25" s="2">
        <v>59.34</v>
      </c>
      <c r="C25" s="2">
        <v>61.87</v>
      </c>
      <c r="D25" s="2">
        <v>58.9</v>
      </c>
      <c r="E25" s="2">
        <v>61.41</v>
      </c>
      <c r="F25" s="2">
        <v>61.41</v>
      </c>
      <c r="G25" s="2">
        <v>8766500</v>
      </c>
      <c r="H25" s="4">
        <f t="shared" si="3"/>
        <v>8.7665000000000006</v>
      </c>
      <c r="I25" s="10">
        <f t="shared" si="4"/>
        <v>0.96999999999999886</v>
      </c>
      <c r="J25" s="6" t="b">
        <f t="shared" si="0"/>
        <v>0</v>
      </c>
      <c r="K25" s="5">
        <f t="shared" si="5"/>
        <v>3.488372093023244E-2</v>
      </c>
      <c r="L25" s="5">
        <f t="shared" si="6"/>
        <v>-7.43494423791823E-3</v>
      </c>
      <c r="M25" s="4">
        <f t="shared" si="7"/>
        <v>64.266883916265186</v>
      </c>
      <c r="N25" s="4">
        <f t="shared" si="8"/>
        <v>64.360436563353886</v>
      </c>
      <c r="O25" s="5">
        <f t="shared" si="9"/>
        <v>-1.455689795238738E-3</v>
      </c>
      <c r="P25" s="43">
        <f t="shared" si="1"/>
        <v>-8.3509322207963671E-2</v>
      </c>
      <c r="R25" s="60">
        <f t="shared" si="2"/>
        <v>-3.7295785483984947E-2</v>
      </c>
      <c r="S25" s="20" t="b">
        <f t="shared" si="10"/>
        <v>0</v>
      </c>
      <c r="T25" s="13">
        <f>(E25-E24)/E24</f>
        <v>1.6048974189278604E-2</v>
      </c>
      <c r="U25" s="20"/>
      <c r="V25" s="13">
        <f t="shared" si="11"/>
        <v>-8.8123397680420681E-3</v>
      </c>
      <c r="AA25" t="s">
        <v>59</v>
      </c>
    </row>
    <row r="26" spans="1:27" x14ac:dyDescent="0.2">
      <c r="A26" s="1">
        <v>44916</v>
      </c>
      <c r="B26" s="2">
        <v>61.74</v>
      </c>
      <c r="C26" s="2">
        <v>63.33</v>
      </c>
      <c r="D26" s="2">
        <v>60.63</v>
      </c>
      <c r="E26" s="2">
        <v>62.58</v>
      </c>
      <c r="F26" s="2">
        <v>62.58</v>
      </c>
      <c r="G26" s="2">
        <v>7847500</v>
      </c>
      <c r="H26" s="4">
        <f t="shared" si="3"/>
        <v>7.8475000000000001</v>
      </c>
      <c r="I26" s="10">
        <f t="shared" si="4"/>
        <v>1.1700000000000017</v>
      </c>
      <c r="J26" s="6" t="b">
        <f t="shared" si="0"/>
        <v>0</v>
      </c>
      <c r="K26" s="5">
        <f t="shared" si="5"/>
        <v>1.3605442176870689E-2</v>
      </c>
      <c r="L26" s="5">
        <f t="shared" si="6"/>
        <v>-1.1842728564661299E-2</v>
      </c>
      <c r="M26" s="4">
        <f t="shared" si="7"/>
        <v>63.985736596887655</v>
      </c>
      <c r="N26" s="4">
        <f t="shared" si="8"/>
        <v>64.205615992627457</v>
      </c>
      <c r="O26" s="5">
        <f t="shared" si="9"/>
        <v>-3.4363814098921793E-3</v>
      </c>
      <c r="P26" s="43">
        <f t="shared" si="1"/>
        <v>-5.2445072532788184E-2</v>
      </c>
      <c r="R26" s="60">
        <f t="shared" si="2"/>
        <v>-1.0248168291299355E-2</v>
      </c>
      <c r="S26" s="20" t="b">
        <f t="shared" si="10"/>
        <v>0</v>
      </c>
      <c r="T26" s="13">
        <f>(E26-E25)/E25</f>
        <v>1.9052271617000516E-2</v>
      </c>
      <c r="U26" s="20">
        <f>(E26-E24)/E24</f>
        <v>3.5407015221707493E-2</v>
      </c>
      <c r="V26" s="13">
        <f t="shared" si="11"/>
        <v>-4.3746841646133752E-3</v>
      </c>
    </row>
    <row r="27" spans="1:27" x14ac:dyDescent="0.2">
      <c r="A27" s="1">
        <v>44917</v>
      </c>
      <c r="B27" s="2">
        <v>61.2</v>
      </c>
      <c r="C27" s="2">
        <v>61.2</v>
      </c>
      <c r="D27" s="2">
        <v>58.62</v>
      </c>
      <c r="E27" s="2">
        <v>60.59</v>
      </c>
      <c r="F27" s="2">
        <v>60.59</v>
      </c>
      <c r="G27" s="2">
        <v>9740200</v>
      </c>
      <c r="H27" s="4">
        <f t="shared" si="3"/>
        <v>9.7401999999999997</v>
      </c>
      <c r="I27" s="10">
        <f t="shared" si="4"/>
        <v>-1.9899999999999949</v>
      </c>
      <c r="J27" s="6" t="b">
        <f t="shared" si="0"/>
        <v>0</v>
      </c>
      <c r="K27" s="5">
        <f t="shared" si="5"/>
        <v>-9.9673202614378991E-3</v>
      </c>
      <c r="L27" s="5">
        <f t="shared" si="6"/>
        <v>-9.9673202614378991E-3</v>
      </c>
      <c r="M27" s="4">
        <f t="shared" si="7"/>
        <v>63.419780497406379</v>
      </c>
      <c r="N27" s="4">
        <f t="shared" si="8"/>
        <v>63.891214601964201</v>
      </c>
      <c r="O27" s="5">
        <f t="shared" si="9"/>
        <v>-7.4335499249654786E-3</v>
      </c>
      <c r="P27" s="43">
        <f t="shared" si="1"/>
        <v>-7.568270435125006E-2</v>
      </c>
      <c r="R27" s="60">
        <f t="shared" si="2"/>
        <v>-3.5001390417886358E-2</v>
      </c>
      <c r="S27" s="20" t="b">
        <f t="shared" si="10"/>
        <v>1</v>
      </c>
      <c r="T27" s="13"/>
      <c r="U27" s="20"/>
      <c r="V27" s="13">
        <f t="shared" si="11"/>
        <v>-8.8450353091474015E-3</v>
      </c>
    </row>
    <row r="28" spans="1:27" x14ac:dyDescent="0.2">
      <c r="A28" s="1">
        <v>44918</v>
      </c>
      <c r="B28" s="2">
        <v>59.88</v>
      </c>
      <c r="C28" s="2">
        <v>60.94</v>
      </c>
      <c r="D28" s="2">
        <v>58.82</v>
      </c>
      <c r="E28" s="2">
        <v>60.89</v>
      </c>
      <c r="F28" s="2">
        <v>60.89</v>
      </c>
      <c r="G28" s="2">
        <v>7281800</v>
      </c>
      <c r="H28" s="4">
        <f t="shared" si="3"/>
        <v>7.2817999999999996</v>
      </c>
      <c r="I28" s="10">
        <f t="shared" si="4"/>
        <v>0.29999999999999716</v>
      </c>
      <c r="J28" s="6" t="b">
        <f t="shared" si="0"/>
        <v>0</v>
      </c>
      <c r="K28" s="5">
        <f t="shared" si="5"/>
        <v>1.6867067468269839E-2</v>
      </c>
      <c r="L28" s="5">
        <f t="shared" si="6"/>
        <v>-8.2047915982929372E-4</v>
      </c>
      <c r="M28" s="4">
        <f t="shared" si="7"/>
        <v>62.998150414505318</v>
      </c>
      <c r="N28" s="4">
        <f t="shared" si="8"/>
        <v>63.630239419184704</v>
      </c>
      <c r="O28" s="5">
        <f t="shared" si="9"/>
        <v>-1.0033453371574666E-2</v>
      </c>
      <c r="P28" s="43">
        <f t="shared" si="1"/>
        <v>-6.6321794957702421E-2</v>
      </c>
      <c r="R28" s="60">
        <f t="shared" si="2"/>
        <v>-3.2670013341081064E-2</v>
      </c>
      <c r="S28" s="20" t="b">
        <f t="shared" si="10"/>
        <v>0</v>
      </c>
      <c r="T28" s="13"/>
      <c r="U28" s="20"/>
      <c r="V28" s="13">
        <f t="shared" si="11"/>
        <v>-6.648242545057431E-3</v>
      </c>
    </row>
    <row r="29" spans="1:27" x14ac:dyDescent="0.2">
      <c r="A29" s="1">
        <v>44922</v>
      </c>
      <c r="B29" s="2">
        <v>60.21</v>
      </c>
      <c r="C29" s="2">
        <v>61.06</v>
      </c>
      <c r="D29" s="2">
        <v>58.34</v>
      </c>
      <c r="E29" s="2">
        <v>59.86</v>
      </c>
      <c r="F29" s="2">
        <v>59.86</v>
      </c>
      <c r="G29" s="2">
        <v>8572400</v>
      </c>
      <c r="H29" s="4">
        <f t="shared" si="3"/>
        <v>8.5724</v>
      </c>
      <c r="I29" s="10">
        <f t="shared" si="4"/>
        <v>-1.0300000000000011</v>
      </c>
      <c r="J29" s="6" t="b">
        <f t="shared" si="0"/>
        <v>0</v>
      </c>
      <c r="K29" s="5">
        <f t="shared" si="5"/>
        <v>-5.8129878757681684E-3</v>
      </c>
      <c r="L29" s="5">
        <f t="shared" si="6"/>
        <v>-1.9652800524074726E-2</v>
      </c>
      <c r="M29" s="4">
        <f t="shared" si="7"/>
        <v>62.475125345421098</v>
      </c>
      <c r="N29" s="4">
        <f t="shared" si="8"/>
        <v>63.302392513168641</v>
      </c>
      <c r="O29" s="5">
        <f t="shared" si="9"/>
        <v>-1.3241544745586888E-2</v>
      </c>
      <c r="P29" s="43">
        <f t="shared" si="1"/>
        <v>-6.6188348123485036E-2</v>
      </c>
      <c r="R29" s="60">
        <f t="shared" si="2"/>
        <v>-2.2651020507713358E-2</v>
      </c>
      <c r="S29" s="20" t="b">
        <f t="shared" si="10"/>
        <v>1</v>
      </c>
      <c r="T29" s="13"/>
      <c r="U29" s="20"/>
      <c r="V29" s="13">
        <f t="shared" si="11"/>
        <v>-8.3022289645473986E-3</v>
      </c>
    </row>
    <row r="30" spans="1:27" x14ac:dyDescent="0.2">
      <c r="A30" s="1">
        <v>44923</v>
      </c>
      <c r="B30" s="2">
        <v>59</v>
      </c>
      <c r="C30" s="2">
        <v>60.24</v>
      </c>
      <c r="D30" s="2">
        <v>58.4</v>
      </c>
      <c r="E30" s="2">
        <v>59.08</v>
      </c>
      <c r="F30" s="2">
        <v>59.08</v>
      </c>
      <c r="G30" s="2">
        <v>7563200</v>
      </c>
      <c r="H30" s="4">
        <f t="shared" si="3"/>
        <v>7.5632000000000001</v>
      </c>
      <c r="I30" s="10">
        <f t="shared" si="4"/>
        <v>-0.78000000000000114</v>
      </c>
      <c r="J30" s="6" t="b">
        <f t="shared" si="0"/>
        <v>1</v>
      </c>
      <c r="K30" s="5">
        <f t="shared" si="5"/>
        <v>1.3559322033898015E-3</v>
      </c>
      <c r="L30" s="5">
        <f t="shared" si="6"/>
        <v>-1.9256308100929674E-2</v>
      </c>
      <c r="M30" s="4">
        <f t="shared" si="7"/>
        <v>61.909271121184247</v>
      </c>
      <c r="N30" s="4">
        <f t="shared" si="8"/>
        <v>62.935227946806151</v>
      </c>
      <c r="O30" s="5">
        <f t="shared" si="9"/>
        <v>-1.6571941601664891E-2</v>
      </c>
      <c r="P30" s="43">
        <f t="shared" si="1"/>
        <v>-5.6684096866768612E-2</v>
      </c>
      <c r="R30" s="60">
        <f t="shared" si="2"/>
        <v>-2.6963184850242086E-2</v>
      </c>
      <c r="S30" s="20" t="b">
        <f t="shared" si="10"/>
        <v>1</v>
      </c>
      <c r="T30" s="13"/>
      <c r="U30" s="20"/>
      <c r="V30" s="13">
        <f t="shared" si="11"/>
        <v>-9.0572723321206347E-3</v>
      </c>
    </row>
    <row r="31" spans="1:27" x14ac:dyDescent="0.2">
      <c r="A31" s="1">
        <v>44924</v>
      </c>
      <c r="B31" s="2">
        <v>60</v>
      </c>
      <c r="C31" s="2">
        <v>63.47</v>
      </c>
      <c r="D31" s="2">
        <v>59.9</v>
      </c>
      <c r="E31" s="2">
        <v>62.92</v>
      </c>
      <c r="F31" s="2">
        <v>62.92</v>
      </c>
      <c r="G31" s="2">
        <v>9995100</v>
      </c>
      <c r="H31" s="4">
        <f t="shared" si="3"/>
        <v>9.9951000000000008</v>
      </c>
      <c r="I31" s="10">
        <f t="shared" si="4"/>
        <v>3.8400000000000034</v>
      </c>
      <c r="J31" s="6" t="b">
        <f t="shared" si="0"/>
        <v>0</v>
      </c>
      <c r="K31" s="5">
        <f t="shared" si="5"/>
        <v>4.8666666666666698E-2</v>
      </c>
      <c r="L31" s="5">
        <f t="shared" si="6"/>
        <v>-8.6655112651645994E-3</v>
      </c>
      <c r="M31" s="4">
        <f t="shared" si="7"/>
        <v>62.077725934320206</v>
      </c>
      <c r="N31" s="4">
        <f t="shared" si="8"/>
        <v>62.933903777518658</v>
      </c>
      <c r="O31" s="5">
        <f t="shared" si="9"/>
        <v>-1.3792029754832028E-2</v>
      </c>
      <c r="P31" s="43">
        <f t="shared" si="1"/>
        <v>-3.5080633214952112E-2</v>
      </c>
      <c r="R31" s="60">
        <f t="shared" si="2"/>
        <v>2.2427916691936389E-2</v>
      </c>
      <c r="S31" s="20" t="b">
        <f t="shared" si="10"/>
        <v>0</v>
      </c>
      <c r="T31" s="13"/>
      <c r="U31" s="20"/>
      <c r="V31" s="13">
        <f t="shared" si="11"/>
        <v>2.7209949347686132E-3</v>
      </c>
    </row>
    <row r="32" spans="1:27" x14ac:dyDescent="0.2">
      <c r="A32" s="1">
        <v>44925</v>
      </c>
      <c r="B32" s="2">
        <v>61.05</v>
      </c>
      <c r="C32" s="2">
        <v>63.1</v>
      </c>
      <c r="D32" s="2">
        <v>60.8</v>
      </c>
      <c r="E32" s="2">
        <v>62.84</v>
      </c>
      <c r="F32" s="2">
        <v>62.84</v>
      </c>
      <c r="G32" s="2">
        <v>8014400</v>
      </c>
      <c r="H32" s="4">
        <f t="shared" si="3"/>
        <v>8.0144000000000002</v>
      </c>
      <c r="I32" s="10">
        <f t="shared" si="4"/>
        <v>-7.9999999999998295E-2</v>
      </c>
      <c r="J32" s="6" t="b">
        <f t="shared" si="0"/>
        <v>0</v>
      </c>
      <c r="K32" s="5">
        <f t="shared" si="5"/>
        <v>2.9320229320229423E-2</v>
      </c>
      <c r="L32" s="5">
        <f t="shared" si="6"/>
        <v>-4.1204437400950552E-3</v>
      </c>
      <c r="M32" s="4">
        <f t="shared" si="7"/>
        <v>62.204771611933509</v>
      </c>
      <c r="N32" s="4">
        <f t="shared" si="8"/>
        <v>62.925738231647472</v>
      </c>
      <c r="O32" s="5">
        <f t="shared" si="9"/>
        <v>-1.1590214078941345E-2</v>
      </c>
      <c r="P32" s="43">
        <f t="shared" si="1"/>
        <v>-2.2583020169211866E-2</v>
      </c>
      <c r="R32" s="60">
        <f t="shared" si="2"/>
        <v>1.4391635317808151E-2</v>
      </c>
      <c r="S32" s="20" t="b">
        <f t="shared" si="10"/>
        <v>1</v>
      </c>
      <c r="T32" s="13"/>
      <c r="U32" s="20"/>
      <c r="V32" s="13">
        <f t="shared" si="11"/>
        <v>2.0465581768849043E-3</v>
      </c>
    </row>
    <row r="33" spans="1:22" x14ac:dyDescent="0.2">
      <c r="A33" s="1">
        <v>44929</v>
      </c>
      <c r="B33" s="2">
        <v>66.3</v>
      </c>
      <c r="C33" s="2">
        <v>67.5</v>
      </c>
      <c r="D33" s="2">
        <v>62.5</v>
      </c>
      <c r="E33" s="2">
        <v>64.64</v>
      </c>
      <c r="F33" s="2">
        <v>64.64</v>
      </c>
      <c r="G33" s="2">
        <v>16416500</v>
      </c>
      <c r="H33" s="4">
        <f t="shared" si="3"/>
        <v>16.416499999999999</v>
      </c>
      <c r="I33" s="10">
        <f t="shared" si="4"/>
        <v>1.7999999999999972</v>
      </c>
      <c r="J33" s="6" t="b">
        <f t="shared" si="0"/>
        <v>1</v>
      </c>
      <c r="K33" s="5">
        <f t="shared" si="5"/>
        <v>-2.5037707390648516E-2</v>
      </c>
      <c r="L33" s="5">
        <f t="shared" si="6"/>
        <v>-4.2370370370370364E-2</v>
      </c>
      <c r="M33" s="4">
        <f t="shared" si="7"/>
        <v>62.610643009944589</v>
      </c>
      <c r="N33" s="4">
        <f t="shared" si="8"/>
        <v>63.074804472373778</v>
      </c>
      <c r="O33" s="5">
        <f t="shared" si="9"/>
        <v>-7.4134594394033807E-3</v>
      </c>
      <c r="P33" s="43">
        <f t="shared" si="1"/>
        <v>-1.7671597770847853E-3</v>
      </c>
      <c r="R33" s="60">
        <f t="shared" si="2"/>
        <v>7.8091467440748435E-2</v>
      </c>
      <c r="S33" s="20" t="b">
        <f t="shared" si="10"/>
        <v>0</v>
      </c>
      <c r="T33" s="13"/>
      <c r="U33" s="20"/>
      <c r="V33" s="13">
        <f t="shared" si="11"/>
        <v>6.524763092823834E-3</v>
      </c>
    </row>
    <row r="34" spans="1:22" x14ac:dyDescent="0.2">
      <c r="A34" s="1">
        <v>44930</v>
      </c>
      <c r="B34" s="2">
        <v>65.790000000000006</v>
      </c>
      <c r="C34" s="2">
        <v>68.12</v>
      </c>
      <c r="D34" s="2">
        <v>64.78</v>
      </c>
      <c r="E34" s="2">
        <v>66.3</v>
      </c>
      <c r="F34" s="2">
        <v>66.3</v>
      </c>
      <c r="G34" s="2">
        <v>11749500</v>
      </c>
      <c r="H34" s="4">
        <f t="shared" si="3"/>
        <v>11.749499999999999</v>
      </c>
      <c r="I34" s="10">
        <f t="shared" si="4"/>
        <v>1.6599999999999966</v>
      </c>
      <c r="J34" s="6" t="b">
        <f t="shared" si="0"/>
        <v>1</v>
      </c>
      <c r="K34" s="5">
        <f t="shared" si="5"/>
        <v>7.7519379844959851E-3</v>
      </c>
      <c r="L34" s="5">
        <f t="shared" si="6"/>
        <v>-2.6717557251908504E-2</v>
      </c>
      <c r="M34" s="4">
        <f t="shared" si="7"/>
        <v>63.225535841620491</v>
      </c>
      <c r="N34" s="4">
        <f t="shared" si="8"/>
        <v>63.355256257384752</v>
      </c>
      <c r="O34" s="5">
        <f t="shared" si="9"/>
        <v>-2.0517092348447592E-3</v>
      </c>
      <c r="P34" s="43">
        <f t="shared" si="1"/>
        <v>2.458601793859733E-2</v>
      </c>
      <c r="R34" s="60">
        <f t="shared" si="2"/>
        <v>7.7412774652319438E-2</v>
      </c>
      <c r="S34" s="20" t="b">
        <f t="shared" si="10"/>
        <v>0</v>
      </c>
      <c r="T34" s="13"/>
      <c r="U34" s="20"/>
      <c r="V34" s="13">
        <f t="shared" si="11"/>
        <v>9.820899484744754E-3</v>
      </c>
    </row>
    <row r="35" spans="1:22" x14ac:dyDescent="0.2">
      <c r="A35" s="1">
        <v>44931</v>
      </c>
      <c r="B35" s="2">
        <v>64.849999999999994</v>
      </c>
      <c r="C35" s="2">
        <v>65.56</v>
      </c>
      <c r="D35" s="2">
        <v>63.02</v>
      </c>
      <c r="E35" s="2">
        <v>64.709999999999994</v>
      </c>
      <c r="F35" s="2">
        <v>64.709999999999994</v>
      </c>
      <c r="G35" s="2">
        <v>11336200</v>
      </c>
      <c r="H35" s="4">
        <f t="shared" si="3"/>
        <v>11.3362</v>
      </c>
      <c r="I35" s="10">
        <f t="shared" si="4"/>
        <v>-1.5900000000000034</v>
      </c>
      <c r="J35" s="6" t="b">
        <f t="shared" si="0"/>
        <v>0</v>
      </c>
      <c r="K35" s="5">
        <f t="shared" si="5"/>
        <v>-2.1588280647648508E-3</v>
      </c>
      <c r="L35" s="5">
        <f t="shared" si="6"/>
        <v>-1.296522269676645E-2</v>
      </c>
      <c r="M35" s="4">
        <f t="shared" si="7"/>
        <v>63.472946534683743</v>
      </c>
      <c r="N35" s="4">
        <f t="shared" si="8"/>
        <v>63.473060061090429</v>
      </c>
      <c r="O35" s="5">
        <f t="shared" si="9"/>
        <v>-1.7885794324045443E-6</v>
      </c>
      <c r="P35" s="43">
        <f t="shared" si="1"/>
        <v>-7.1360565313638722E-3</v>
      </c>
      <c r="R35" s="60">
        <f t="shared" si="2"/>
        <v>3.2880992285048927E-2</v>
      </c>
      <c r="S35" s="20" t="b">
        <f t="shared" si="10"/>
        <v>1</v>
      </c>
      <c r="T35" s="13"/>
      <c r="U35" s="20"/>
      <c r="V35" s="13">
        <f t="shared" si="11"/>
        <v>3.9131450571334592E-3</v>
      </c>
    </row>
    <row r="36" spans="1:22" x14ac:dyDescent="0.2">
      <c r="A36" s="1">
        <v>44932</v>
      </c>
      <c r="B36" s="2">
        <v>65.28</v>
      </c>
      <c r="C36" s="2">
        <v>69.5</v>
      </c>
      <c r="D36" s="2">
        <v>63.36</v>
      </c>
      <c r="E36" s="2">
        <v>68.989999999999995</v>
      </c>
      <c r="F36" s="2">
        <v>68.989999999999995</v>
      </c>
      <c r="G36" s="2">
        <v>15529600</v>
      </c>
      <c r="H36" s="4">
        <f t="shared" si="3"/>
        <v>15.5296</v>
      </c>
      <c r="I36" s="10">
        <f t="shared" si="4"/>
        <v>4.2800000000000011</v>
      </c>
      <c r="J36" s="6" t="b">
        <f t="shared" si="0"/>
        <v>0</v>
      </c>
      <c r="K36" s="5">
        <f t="shared" si="5"/>
        <v>5.6832107843137157E-2</v>
      </c>
      <c r="L36" s="5">
        <f t="shared" si="6"/>
        <v>-7.3381294964029514E-3</v>
      </c>
      <c r="M36" s="4">
        <f t="shared" si="7"/>
        <v>64.39245544556978</v>
      </c>
      <c r="N36" s="4">
        <f t="shared" si="8"/>
        <v>63.952793968821695</v>
      </c>
      <c r="O36" s="5">
        <f t="shared" si="9"/>
        <v>6.8278414560495595E-3</v>
      </c>
      <c r="P36" s="43">
        <f t="shared" si="1"/>
        <v>-1.6033795239296374E-2</v>
      </c>
      <c r="R36" s="60">
        <f t="shared" si="2"/>
        <v>7.931899038618849E-2</v>
      </c>
      <c r="S36" s="20" t="b">
        <f t="shared" si="10"/>
        <v>0</v>
      </c>
      <c r="T36" s="13"/>
      <c r="U36" s="20"/>
      <c r="V36" s="13">
        <f t="shared" si="11"/>
        <v>1.4486627155139029E-2</v>
      </c>
    </row>
    <row r="37" spans="1:22" x14ac:dyDescent="0.2">
      <c r="A37" s="1">
        <v>44935</v>
      </c>
      <c r="B37" s="2">
        <v>69.7</v>
      </c>
      <c r="C37" s="2">
        <v>70.61</v>
      </c>
      <c r="D37" s="2">
        <v>68.44</v>
      </c>
      <c r="E37" s="2">
        <v>69.06</v>
      </c>
      <c r="F37" s="2">
        <v>69.06</v>
      </c>
      <c r="G37" s="2">
        <v>12987600</v>
      </c>
      <c r="H37" s="4">
        <f t="shared" si="3"/>
        <v>12.9876</v>
      </c>
      <c r="I37" s="10">
        <f t="shared" si="4"/>
        <v>7.000000000000739E-2</v>
      </c>
      <c r="J37" s="6" t="b">
        <f t="shared" si="0"/>
        <v>1</v>
      </c>
      <c r="K37" s="5">
        <f t="shared" si="5"/>
        <v>-9.1822094691535235E-3</v>
      </c>
      <c r="L37" s="5">
        <f t="shared" si="6"/>
        <v>-2.1951564934145264E-2</v>
      </c>
      <c r="M37" s="4">
        <f t="shared" si="7"/>
        <v>65.17037953797481</v>
      </c>
      <c r="N37" s="4">
        <f t="shared" si="8"/>
        <v>64.396898841098064</v>
      </c>
      <c r="O37" s="5">
        <f t="shared" si="9"/>
        <v>1.186859279262043E-2</v>
      </c>
      <c r="P37" s="43">
        <f t="shared" si="1"/>
        <v>5.0170345565042754E-2</v>
      </c>
      <c r="R37" s="60">
        <f t="shared" si="2"/>
        <v>8.3467681185676074E-2</v>
      </c>
      <c r="S37" s="20" t="b">
        <f t="shared" si="10"/>
        <v>0</v>
      </c>
      <c r="T37" s="13"/>
      <c r="U37" s="20"/>
      <c r="V37" s="13">
        <f t="shared" si="11"/>
        <v>1.2080981957002718E-2</v>
      </c>
    </row>
    <row r="38" spans="1:22" x14ac:dyDescent="0.2">
      <c r="A38" s="1">
        <v>44936</v>
      </c>
      <c r="B38" s="2">
        <v>68.680000000000007</v>
      </c>
      <c r="C38" s="2">
        <v>70.19</v>
      </c>
      <c r="D38" s="2">
        <v>67.66</v>
      </c>
      <c r="E38" s="2">
        <v>70.03</v>
      </c>
      <c r="F38" s="2">
        <v>70.03</v>
      </c>
      <c r="G38" s="2">
        <v>9056300</v>
      </c>
      <c r="H38" s="4">
        <f t="shared" si="3"/>
        <v>9.0563000000000002</v>
      </c>
      <c r="I38" s="10">
        <f t="shared" si="4"/>
        <v>0.96999999999999886</v>
      </c>
      <c r="J38" s="6" t="b">
        <f t="shared" si="0"/>
        <v>0</v>
      </c>
      <c r="K38" s="5">
        <f t="shared" si="5"/>
        <v>1.9656377402446041E-2</v>
      </c>
      <c r="L38" s="5">
        <f t="shared" si="6"/>
        <v>-2.2795269981478357E-3</v>
      </c>
      <c r="M38" s="4">
        <f t="shared" si="7"/>
        <v>65.980316281645671</v>
      </c>
      <c r="N38" s="4">
        <f t="shared" si="8"/>
        <v>64.886733724480848</v>
      </c>
      <c r="O38" s="5">
        <f t="shared" si="9"/>
        <v>1.6574375795604269E-2</v>
      </c>
      <c r="P38" s="43">
        <f t="shared" si="1"/>
        <v>2.5457345660247745E-2</v>
      </c>
      <c r="R38" s="60">
        <f t="shared" si="2"/>
        <v>6.3802114866875412E-2</v>
      </c>
      <c r="S38" s="20" t="b">
        <f t="shared" si="10"/>
        <v>0</v>
      </c>
      <c r="T38" s="13"/>
      <c r="U38" s="20"/>
      <c r="V38" s="13">
        <f t="shared" si="11"/>
        <v>1.2427988749074415E-2</v>
      </c>
    </row>
    <row r="39" spans="1:22" x14ac:dyDescent="0.2">
      <c r="A39" s="1">
        <v>44937</v>
      </c>
      <c r="B39" s="2">
        <v>70.959999999999994</v>
      </c>
      <c r="C39" s="2">
        <v>71.89</v>
      </c>
      <c r="D39" s="2">
        <v>70.02</v>
      </c>
      <c r="E39" s="2">
        <v>71.67</v>
      </c>
      <c r="F39" s="2">
        <v>71.67</v>
      </c>
      <c r="G39" s="2">
        <v>9034300</v>
      </c>
      <c r="H39" s="4">
        <f t="shared" si="3"/>
        <v>9.0343</v>
      </c>
      <c r="I39" s="10">
        <f t="shared" si="4"/>
        <v>1.6400000000000006</v>
      </c>
      <c r="J39" s="6" t="b">
        <f t="shared" si="0"/>
        <v>0</v>
      </c>
      <c r="K39" s="5">
        <f t="shared" si="5"/>
        <v>1.0005636978579594E-2</v>
      </c>
      <c r="L39" s="5">
        <f t="shared" si="6"/>
        <v>-3.0602309083321583E-3</v>
      </c>
      <c r="M39" s="4">
        <f t="shared" si="7"/>
        <v>66.928596901371392</v>
      </c>
      <c r="N39" s="4">
        <f t="shared" si="8"/>
        <v>65.476582965830346</v>
      </c>
      <c r="O39" s="5">
        <f t="shared" si="9"/>
        <v>2.1694970502381682E-2</v>
      </c>
      <c r="P39" s="43">
        <f t="shared" si="1"/>
        <v>4.6189569806524056E-2</v>
      </c>
      <c r="R39" s="60">
        <f t="shared" si="2"/>
        <v>7.4129793964453294E-2</v>
      </c>
      <c r="S39" s="20" t="b">
        <f t="shared" si="10"/>
        <v>0</v>
      </c>
      <c r="T39" s="13">
        <f t="shared" ref="T39:T44" si="12">(E39-E38)/E38</f>
        <v>2.3418534913608461E-2</v>
      </c>
      <c r="U39" s="20"/>
      <c r="V39" s="13">
        <f t="shared" si="11"/>
        <v>1.437217450849828E-2</v>
      </c>
    </row>
    <row r="40" spans="1:22" x14ac:dyDescent="0.2">
      <c r="A40" s="1">
        <v>44938</v>
      </c>
      <c r="B40" s="2">
        <v>71.88</v>
      </c>
      <c r="C40" s="2">
        <v>72.11</v>
      </c>
      <c r="D40" s="2">
        <v>68.11</v>
      </c>
      <c r="E40" s="2">
        <v>71.8</v>
      </c>
      <c r="F40" s="2">
        <v>71.8</v>
      </c>
      <c r="G40" s="2">
        <v>11852600</v>
      </c>
      <c r="H40" s="4">
        <f t="shared" si="3"/>
        <v>11.852600000000001</v>
      </c>
      <c r="I40" s="10">
        <f t="shared" si="4"/>
        <v>0.12999999999999545</v>
      </c>
      <c r="J40" s="6" t="b">
        <f t="shared" si="0"/>
        <v>0</v>
      </c>
      <c r="K40" s="5">
        <f t="shared" si="5"/>
        <v>-1.1129660545353131E-3</v>
      </c>
      <c r="L40" s="5">
        <f t="shared" si="6"/>
        <v>-4.2989876577451428E-3</v>
      </c>
      <c r="M40" s="4">
        <f t="shared" si="7"/>
        <v>67.740497417809493</v>
      </c>
      <c r="N40" s="4">
        <f t="shared" si="8"/>
        <v>66.026445316627701</v>
      </c>
      <c r="O40" s="5">
        <f t="shared" si="9"/>
        <v>2.5303211026188228E-2</v>
      </c>
      <c r="P40" s="43">
        <f t="shared" si="1"/>
        <v>5.4546777227142294E-3</v>
      </c>
      <c r="R40" s="60">
        <f t="shared" si="2"/>
        <v>6.4503550294889495E-2</v>
      </c>
      <c r="S40" s="20" t="b">
        <f t="shared" si="10"/>
        <v>0</v>
      </c>
      <c r="T40" s="13">
        <f t="shared" si="12"/>
        <v>1.8138691223663381E-3</v>
      </c>
      <c r="U40" s="20"/>
      <c r="V40" s="13">
        <f t="shared" si="11"/>
        <v>1.2130846215625128E-2</v>
      </c>
    </row>
    <row r="41" spans="1:22" x14ac:dyDescent="0.2">
      <c r="A41" s="1">
        <v>44939</v>
      </c>
      <c r="B41" s="2">
        <v>69.81</v>
      </c>
      <c r="C41" s="2">
        <v>71.989999999999995</v>
      </c>
      <c r="D41" s="2">
        <v>69.510000000000005</v>
      </c>
      <c r="E41" s="2">
        <v>71.650000000000006</v>
      </c>
      <c r="F41" s="2">
        <v>71.650000000000006</v>
      </c>
      <c r="G41" s="2">
        <v>9344700</v>
      </c>
      <c r="H41" s="4">
        <f t="shared" si="3"/>
        <v>9.3446999999999996</v>
      </c>
      <c r="I41" s="10">
        <f t="shared" si="4"/>
        <v>-0.14999999999999147</v>
      </c>
      <c r="J41" s="6" t="b">
        <f t="shared" si="0"/>
        <v>0</v>
      </c>
      <c r="K41" s="5">
        <f t="shared" si="5"/>
        <v>2.6357255407534787E-2</v>
      </c>
      <c r="L41" s="5">
        <f t="shared" si="6"/>
        <v>-4.7228781775245062E-3</v>
      </c>
      <c r="M41" s="4">
        <f t="shared" si="7"/>
        <v>68.392081181507905</v>
      </c>
      <c r="N41" s="4">
        <f t="shared" si="8"/>
        <v>66.515450071703555</v>
      </c>
      <c r="O41" s="5">
        <f t="shared" si="9"/>
        <v>2.7439304044921512E-2</v>
      </c>
      <c r="P41" s="43">
        <f t="shared" si="1"/>
        <v>1.6345734757291858E-2</v>
      </c>
      <c r="R41" s="60">
        <f t="shared" si="2"/>
        <v>5.260724277337693E-2</v>
      </c>
      <c r="S41" s="20" t="b">
        <f t="shared" si="10"/>
        <v>1</v>
      </c>
      <c r="T41" s="13">
        <f t="shared" si="12"/>
        <v>-2.0891364902505777E-3</v>
      </c>
      <c r="U41" s="20"/>
      <c r="V41" s="13">
        <f t="shared" si="11"/>
        <v>9.6188216581814655E-3</v>
      </c>
    </row>
    <row r="42" spans="1:22" x14ac:dyDescent="0.2">
      <c r="A42" s="1">
        <v>44943</v>
      </c>
      <c r="B42" s="2">
        <v>72.36</v>
      </c>
      <c r="C42" s="2">
        <v>75.209999999999994</v>
      </c>
      <c r="D42" s="2">
        <v>71.73</v>
      </c>
      <c r="E42" s="2">
        <v>75.099999999999994</v>
      </c>
      <c r="F42" s="2">
        <v>75.099999999999994</v>
      </c>
      <c r="G42" s="2">
        <v>14314400</v>
      </c>
      <c r="H42" s="4">
        <f t="shared" si="3"/>
        <v>14.314399999999999</v>
      </c>
      <c r="I42" s="10">
        <f t="shared" si="4"/>
        <v>3.4499999999999886</v>
      </c>
      <c r="J42" s="6" t="b">
        <f t="shared" si="0"/>
        <v>0</v>
      </c>
      <c r="K42" s="5">
        <f t="shared" si="5"/>
        <v>3.7866224433388544E-2</v>
      </c>
      <c r="L42" s="5">
        <f t="shared" si="6"/>
        <v>-1.4625714665602904E-3</v>
      </c>
      <c r="M42" s="4">
        <f t="shared" si="7"/>
        <v>69.510067651256591</v>
      </c>
      <c r="N42" s="4">
        <f t="shared" si="8"/>
        <v>67.261932674164115</v>
      </c>
      <c r="O42" s="5">
        <f t="shared" si="9"/>
        <v>3.2342580766454417E-2</v>
      </c>
      <c r="P42" s="43">
        <f t="shared" si="1"/>
        <v>3.1936846326796539E-2</v>
      </c>
      <c r="R42" s="60">
        <f t="shared" si="2"/>
        <v>8.2001536487360333E-2</v>
      </c>
      <c r="S42" s="20" t="b">
        <f t="shared" si="10"/>
        <v>0</v>
      </c>
      <c r="T42" s="13">
        <f t="shared" si="12"/>
        <v>4.8150732728541361E-2</v>
      </c>
      <c r="U42" s="20"/>
      <c r="V42" s="13">
        <f t="shared" si="11"/>
        <v>1.6346723925268872E-2</v>
      </c>
    </row>
    <row r="43" spans="1:22" x14ac:dyDescent="0.2">
      <c r="A43" s="1">
        <v>44944</v>
      </c>
      <c r="B43" s="2">
        <v>75.290000000000006</v>
      </c>
      <c r="C43" s="2">
        <v>76.22</v>
      </c>
      <c r="D43" s="2">
        <v>72.069999999999993</v>
      </c>
      <c r="E43" s="2">
        <v>72.11</v>
      </c>
      <c r="F43" s="2">
        <v>72.11</v>
      </c>
      <c r="G43" s="2">
        <v>12147200</v>
      </c>
      <c r="H43" s="4">
        <f t="shared" si="3"/>
        <v>12.1472</v>
      </c>
      <c r="I43" s="10">
        <f t="shared" si="4"/>
        <v>-2.9899999999999949</v>
      </c>
      <c r="J43" s="6" t="b">
        <f t="shared" si="0"/>
        <v>1</v>
      </c>
      <c r="K43" s="5">
        <f t="shared" si="5"/>
        <v>-4.223668481870111E-2</v>
      </c>
      <c r="L43" s="5">
        <f t="shared" si="6"/>
        <v>-5.3922854893728674E-2</v>
      </c>
      <c r="M43" s="4">
        <f t="shared" si="7"/>
        <v>69.943389709380497</v>
      </c>
      <c r="N43" s="4">
        <f t="shared" si="8"/>
        <v>67.683503745975926</v>
      </c>
      <c r="O43" s="5">
        <f t="shared" si="9"/>
        <v>3.2310215058128429E-2</v>
      </c>
      <c r="P43" s="43">
        <f t="shared" si="1"/>
        <v>3.0404735879340495E-2</v>
      </c>
      <c r="R43" s="60">
        <f t="shared" si="2"/>
        <v>8.9738434421025928E-2</v>
      </c>
      <c r="S43" s="20" t="b">
        <f t="shared" si="10"/>
        <v>1</v>
      </c>
      <c r="T43" s="13">
        <f t="shared" si="12"/>
        <v>-3.9813581890812189E-2</v>
      </c>
      <c r="U43" s="20"/>
      <c r="V43" s="13">
        <f t="shared" si="11"/>
        <v>6.2339467183078279E-3</v>
      </c>
    </row>
    <row r="44" spans="1:22" x14ac:dyDescent="0.2">
      <c r="A44" s="1">
        <v>44945</v>
      </c>
      <c r="B44" s="2">
        <v>70.8</v>
      </c>
      <c r="C44" s="2">
        <v>71.790000000000006</v>
      </c>
      <c r="D44" s="2">
        <v>69.239999999999995</v>
      </c>
      <c r="E44" s="2">
        <v>70.94</v>
      </c>
      <c r="F44" s="2">
        <v>70.94</v>
      </c>
      <c r="G44" s="2">
        <v>12051300</v>
      </c>
      <c r="H44" s="4">
        <f t="shared" si="3"/>
        <v>12.051299999999999</v>
      </c>
      <c r="I44" s="10">
        <f t="shared" si="4"/>
        <v>-1.1700000000000017</v>
      </c>
      <c r="J44" s="6" t="b">
        <f t="shared" si="0"/>
        <v>0</v>
      </c>
      <c r="K44" s="5">
        <f t="shared" si="5"/>
        <v>1.977401129943511E-3</v>
      </c>
      <c r="L44" s="5">
        <f t="shared" si="6"/>
        <v>-1.1840089148906651E-2</v>
      </c>
      <c r="M44" s="4">
        <f t="shared" si="7"/>
        <v>70.10949142448375</v>
      </c>
      <c r="N44" s="4">
        <f t="shared" si="8"/>
        <v>67.966677333282362</v>
      </c>
      <c r="O44" s="5">
        <f t="shared" si="9"/>
        <v>3.0563823066801912E-2</v>
      </c>
      <c r="P44" s="43">
        <f t="shared" si="1"/>
        <v>-1.2401907456714337E-2</v>
      </c>
      <c r="R44" s="60">
        <f t="shared" si="2"/>
        <v>2.3969772727938897E-2</v>
      </c>
      <c r="S44" s="20" t="b">
        <f t="shared" si="10"/>
        <v>1</v>
      </c>
      <c r="T44" s="13">
        <f t="shared" si="12"/>
        <v>-1.6225211482457379E-2</v>
      </c>
      <c r="U44" s="20">
        <f>(E44-E39)/E39</f>
        <v>-1.0185572764057542E-2</v>
      </c>
      <c r="V44" s="13">
        <f t="shared" si="11"/>
        <v>2.3748021906489845E-3</v>
      </c>
    </row>
    <row r="45" spans="1:22" x14ac:dyDescent="0.2">
      <c r="A45" s="1">
        <v>44946</v>
      </c>
      <c r="B45" s="2">
        <v>71.7</v>
      </c>
      <c r="C45" s="2">
        <v>76.19</v>
      </c>
      <c r="D45" s="2">
        <v>71.040000000000006</v>
      </c>
      <c r="E45" s="2">
        <v>76.16</v>
      </c>
      <c r="F45" s="2">
        <v>76.16</v>
      </c>
      <c r="G45" s="2">
        <v>12798400</v>
      </c>
      <c r="H45" s="4">
        <f t="shared" si="3"/>
        <v>12.798400000000001</v>
      </c>
      <c r="I45" s="10">
        <f t="shared" si="4"/>
        <v>5.2199999999999989</v>
      </c>
      <c r="J45" s="6" t="b">
        <f t="shared" si="0"/>
        <v>0</v>
      </c>
      <c r="K45" s="5">
        <f t="shared" si="5"/>
        <v>6.2203626220362532E-2</v>
      </c>
      <c r="L45" s="5">
        <f t="shared" si="6"/>
        <v>-3.937524609528959E-4</v>
      </c>
      <c r="M45" s="4">
        <f t="shared" si="7"/>
        <v>71.117909520403117</v>
      </c>
      <c r="N45" s="4">
        <f t="shared" si="8"/>
        <v>68.6791401738665</v>
      </c>
      <c r="O45" s="5">
        <f t="shared" si="9"/>
        <v>3.4291915538335035E-2</v>
      </c>
      <c r="P45" s="43">
        <f t="shared" si="1"/>
        <v>-1.0954978981877871E-3</v>
      </c>
      <c r="R45" s="60">
        <f t="shared" si="2"/>
        <v>7.1319454041906857E-2</v>
      </c>
      <c r="S45" s="20" t="b">
        <f t="shared" si="10"/>
        <v>0</v>
      </c>
      <c r="T45" s="13"/>
      <c r="U45" s="20"/>
      <c r="V45" s="13">
        <f t="shared" si="11"/>
        <v>1.4383474696939621E-2</v>
      </c>
    </row>
    <row r="46" spans="1:22" x14ac:dyDescent="0.2">
      <c r="A46" s="1">
        <v>44949</v>
      </c>
      <c r="B46" s="2">
        <v>76.84</v>
      </c>
      <c r="C46" s="2">
        <v>81.67</v>
      </c>
      <c r="D46" s="2">
        <v>76.72</v>
      </c>
      <c r="E46" s="2">
        <v>81.66</v>
      </c>
      <c r="F46" s="2">
        <v>81.66</v>
      </c>
      <c r="G46" s="2">
        <v>16814100</v>
      </c>
      <c r="H46" s="4">
        <f t="shared" si="3"/>
        <v>16.8141</v>
      </c>
      <c r="I46" s="10">
        <f t="shared" si="4"/>
        <v>5.5</v>
      </c>
      <c r="J46" s="6" t="b">
        <f t="shared" si="0"/>
        <v>0</v>
      </c>
      <c r="K46" s="5">
        <f t="shared" si="5"/>
        <v>6.2727745965642803E-2</v>
      </c>
      <c r="L46" s="5">
        <f t="shared" si="6"/>
        <v>-1.2244398187835333E-4</v>
      </c>
      <c r="M46" s="4">
        <f t="shared" si="7"/>
        <v>72.87492460033593</v>
      </c>
      <c r="N46" s="4">
        <f t="shared" si="8"/>
        <v>69.807910593530281</v>
      </c>
      <c r="O46" s="5">
        <f t="shared" si="9"/>
        <v>4.2085999040491796E-2</v>
      </c>
      <c r="P46" s="43">
        <f t="shared" si="1"/>
        <v>5.2762667278922218E-2</v>
      </c>
      <c r="R46" s="60">
        <f t="shared" si="2"/>
        <v>0.12068726585857117</v>
      </c>
      <c r="S46" s="20" t="b">
        <f t="shared" si="10"/>
        <v>0</v>
      </c>
      <c r="T46" s="13"/>
      <c r="U46" s="20"/>
      <c r="V46" s="13">
        <f t="shared" si="11"/>
        <v>2.4705662635214842E-2</v>
      </c>
    </row>
    <row r="47" spans="1:22" x14ac:dyDescent="0.2">
      <c r="A47" s="1">
        <v>44950</v>
      </c>
      <c r="B47" s="2">
        <v>80.16</v>
      </c>
      <c r="C47" s="2">
        <v>82.73</v>
      </c>
      <c r="D47" s="2">
        <v>79.510000000000005</v>
      </c>
      <c r="E47" s="2">
        <v>80.790000000000006</v>
      </c>
      <c r="F47" s="2">
        <v>80.790000000000006</v>
      </c>
      <c r="G47" s="2">
        <v>12152100</v>
      </c>
      <c r="H47" s="4">
        <f t="shared" si="3"/>
        <v>12.152100000000001</v>
      </c>
      <c r="I47" s="10">
        <f t="shared" si="4"/>
        <v>-0.86999999999999034</v>
      </c>
      <c r="J47" s="6" t="b">
        <f t="shared" si="0"/>
        <v>1</v>
      </c>
      <c r="K47" s="5">
        <f t="shared" si="5"/>
        <v>7.8592814371258694E-3</v>
      </c>
      <c r="L47" s="5">
        <f t="shared" si="6"/>
        <v>-2.3449776380998402E-2</v>
      </c>
      <c r="M47" s="4">
        <f t="shared" si="7"/>
        <v>74.194103833613269</v>
      </c>
      <c r="N47" s="4">
        <f t="shared" si="8"/>
        <v>70.762874889745035</v>
      </c>
      <c r="O47" s="5">
        <f t="shared" si="9"/>
        <v>4.6246652585265585E-2</v>
      </c>
      <c r="P47" s="43">
        <f t="shared" si="1"/>
        <v>7.1648498892959142E-2</v>
      </c>
      <c r="R47" s="60">
        <f t="shared" si="2"/>
        <v>0.11504817398332924</v>
      </c>
      <c r="S47" s="20" t="b">
        <f t="shared" si="10"/>
        <v>1</v>
      </c>
      <c r="T47" s="13"/>
      <c r="U47" s="20"/>
      <c r="V47" s="13">
        <f t="shared" si="11"/>
        <v>1.8101963611105512E-2</v>
      </c>
    </row>
    <row r="48" spans="1:22" x14ac:dyDescent="0.2">
      <c r="A48" s="1">
        <v>44951</v>
      </c>
      <c r="B48" s="2">
        <v>77</v>
      </c>
      <c r="C48" s="2">
        <v>81.040000000000006</v>
      </c>
      <c r="D48" s="2">
        <v>74.77</v>
      </c>
      <c r="E48" s="2">
        <v>80.77</v>
      </c>
      <c r="F48" s="2">
        <v>80.77</v>
      </c>
      <c r="G48" s="2">
        <v>17119400</v>
      </c>
      <c r="H48" s="4">
        <f t="shared" si="3"/>
        <v>17.119399999999999</v>
      </c>
      <c r="I48" s="10">
        <f t="shared" si="4"/>
        <v>-2.0000000000010232E-2</v>
      </c>
      <c r="J48" s="6" t="b">
        <f t="shared" si="0"/>
        <v>0</v>
      </c>
      <c r="K48" s="5">
        <f t="shared" si="5"/>
        <v>4.8961038961038907E-2</v>
      </c>
      <c r="L48" s="5">
        <f t="shared" si="6"/>
        <v>-3.3316880552814684E-3</v>
      </c>
      <c r="M48" s="4">
        <f t="shared" si="7"/>
        <v>75.290086528011059</v>
      </c>
      <c r="N48" s="4">
        <f t="shared" si="8"/>
        <v>71.63305968194112</v>
      </c>
      <c r="O48" s="5">
        <f t="shared" si="9"/>
        <v>4.8572488287808947E-2</v>
      </c>
      <c r="P48" s="43">
        <f t="shared" si="1"/>
        <v>-6.9077690303565985E-3</v>
      </c>
      <c r="R48" s="60">
        <f t="shared" si="2"/>
        <v>7.6370127026613777E-2</v>
      </c>
      <c r="S48" s="20" t="b">
        <f t="shared" si="10"/>
        <v>1</v>
      </c>
      <c r="T48" s="13"/>
      <c r="U48" s="20"/>
      <c r="V48" s="13">
        <f t="shared" si="11"/>
        <v>1.4771830075010093E-2</v>
      </c>
    </row>
    <row r="49" spans="1:22" x14ac:dyDescent="0.2">
      <c r="A49" s="1">
        <v>44952</v>
      </c>
      <c r="B49" s="2">
        <v>83.03</v>
      </c>
      <c r="C49" s="2">
        <v>83.91</v>
      </c>
      <c r="D49" s="2">
        <v>78.319999999999993</v>
      </c>
      <c r="E49" s="2">
        <v>81.19</v>
      </c>
      <c r="F49" s="2">
        <v>81.19</v>
      </c>
      <c r="G49" s="2">
        <v>13296800</v>
      </c>
      <c r="H49" s="4">
        <f t="shared" si="3"/>
        <v>13.296799999999999</v>
      </c>
      <c r="I49" s="10">
        <f t="shared" si="4"/>
        <v>0.42000000000000171</v>
      </c>
      <c r="J49" s="6" t="b">
        <f t="shared" si="0"/>
        <v>0</v>
      </c>
      <c r="K49" s="5">
        <f t="shared" si="5"/>
        <v>-2.216066481994464E-2</v>
      </c>
      <c r="L49" s="5">
        <f t="shared" si="6"/>
        <v>-3.2415683470384926E-2</v>
      </c>
      <c r="M49" s="4">
        <f t="shared" si="7"/>
        <v>76.273405440009213</v>
      </c>
      <c r="N49" s="4">
        <f t="shared" si="8"/>
        <v>72.464097970467975</v>
      </c>
      <c r="O49" s="5">
        <f t="shared" si="9"/>
        <v>4.9942800476338325E-2</v>
      </c>
      <c r="P49" s="43">
        <f t="shared" si="1"/>
        <v>2.6832348027261921E-2</v>
      </c>
      <c r="R49" s="60">
        <f t="shared" si="2"/>
        <v>0.10012132690203718</v>
      </c>
      <c r="S49" s="20" t="b">
        <f t="shared" si="10"/>
        <v>0</v>
      </c>
      <c r="T49" s="13"/>
      <c r="U49" s="20"/>
      <c r="V49" s="13">
        <f t="shared" si="11"/>
        <v>1.306040353177597E-2</v>
      </c>
    </row>
    <row r="50" spans="1:22" x14ac:dyDescent="0.2">
      <c r="A50" s="1">
        <v>44953</v>
      </c>
      <c r="B50" s="2">
        <v>80.69</v>
      </c>
      <c r="C50" s="2">
        <v>85.5</v>
      </c>
      <c r="D50" s="2">
        <v>80.67</v>
      </c>
      <c r="E50" s="2">
        <v>83.83</v>
      </c>
      <c r="F50" s="2">
        <v>83.83</v>
      </c>
      <c r="G50" s="2">
        <v>15424800</v>
      </c>
      <c r="H50" s="4">
        <f t="shared" si="3"/>
        <v>15.424799999999999</v>
      </c>
      <c r="I50" s="10">
        <f t="shared" si="4"/>
        <v>2.6400000000000006</v>
      </c>
      <c r="J50" s="6" t="b">
        <f t="shared" si="0"/>
        <v>0</v>
      </c>
      <c r="K50" s="5">
        <f t="shared" si="5"/>
        <v>3.8914363613830716E-2</v>
      </c>
      <c r="L50" s="5">
        <f t="shared" si="6"/>
        <v>-1.9532163742690078E-2</v>
      </c>
      <c r="M50" s="4">
        <f t="shared" si="7"/>
        <v>77.532837866674342</v>
      </c>
      <c r="N50" s="4">
        <f t="shared" si="8"/>
        <v>73.452437277383808</v>
      </c>
      <c r="O50" s="5">
        <f t="shared" si="9"/>
        <v>5.2628030929387629E-2</v>
      </c>
      <c r="P50" s="43">
        <f t="shared" si="1"/>
        <v>4.046236690988058E-2</v>
      </c>
      <c r="R50" s="60">
        <f t="shared" si="2"/>
        <v>0.10275855176391208</v>
      </c>
      <c r="S50" s="20" t="b">
        <f t="shared" si="10"/>
        <v>0</v>
      </c>
      <c r="T50" s="13"/>
      <c r="U50" s="20"/>
      <c r="V50" s="13">
        <f t="shared" si="11"/>
        <v>1.6512078088026384E-2</v>
      </c>
    </row>
    <row r="51" spans="1:22" x14ac:dyDescent="0.2">
      <c r="A51" s="1">
        <v>44956</v>
      </c>
      <c r="B51" s="2">
        <v>81.93</v>
      </c>
      <c r="C51" s="2">
        <v>83.24</v>
      </c>
      <c r="D51" s="2">
        <v>79.64</v>
      </c>
      <c r="E51" s="2">
        <v>79.790000000000006</v>
      </c>
      <c r="F51" s="2">
        <v>79.790000000000006</v>
      </c>
      <c r="G51" s="2">
        <v>10482600</v>
      </c>
      <c r="H51" s="4">
        <f t="shared" si="3"/>
        <v>10.4826</v>
      </c>
      <c r="I51" s="10">
        <f t="shared" si="4"/>
        <v>-4.039999999999992</v>
      </c>
      <c r="J51" s="6" t="b">
        <f t="shared" si="0"/>
        <v>1</v>
      </c>
      <c r="K51" s="5">
        <f t="shared" si="5"/>
        <v>-2.6119858415720742E-2</v>
      </c>
      <c r="L51" s="5">
        <f t="shared" si="6"/>
        <v>-4.1446419990389102E-2</v>
      </c>
      <c r="M51" s="4">
        <f t="shared" si="7"/>
        <v>77.909031555561953</v>
      </c>
      <c r="N51" s="4">
        <f t="shared" si="8"/>
        <v>74.003529688046086</v>
      </c>
      <c r="O51" s="5">
        <f t="shared" si="9"/>
        <v>5.0129000316614145E-2</v>
      </c>
      <c r="P51" s="43">
        <f t="shared" si="1"/>
        <v>2.2217814929499962E-2</v>
      </c>
      <c r="R51" s="60">
        <f t="shared" si="2"/>
        <v>6.8425551415514457E-2</v>
      </c>
      <c r="S51" s="20" t="b">
        <f t="shared" si="10"/>
        <v>1</v>
      </c>
      <c r="T51" s="13"/>
      <c r="U51" s="20"/>
      <c r="V51" s="13">
        <f t="shared" si="11"/>
        <v>4.8520562285429862E-3</v>
      </c>
    </row>
    <row r="52" spans="1:22" x14ac:dyDescent="0.2">
      <c r="A52" s="1">
        <v>44957</v>
      </c>
      <c r="B52" s="2">
        <v>80.88</v>
      </c>
      <c r="C52" s="2">
        <v>82.32</v>
      </c>
      <c r="D52" s="2">
        <v>80.2</v>
      </c>
      <c r="E52" s="2">
        <v>81.72</v>
      </c>
      <c r="F52" s="2">
        <v>81.72</v>
      </c>
      <c r="G52" s="2">
        <v>8801900</v>
      </c>
      <c r="H52" s="4">
        <f t="shared" si="3"/>
        <v>8.8018999999999998</v>
      </c>
      <c r="I52" s="10">
        <f t="shared" si="4"/>
        <v>1.9299999999999926</v>
      </c>
      <c r="J52" s="6" t="b">
        <f t="shared" si="0"/>
        <v>0</v>
      </c>
      <c r="K52" s="5">
        <f t="shared" si="5"/>
        <v>1.0385756676557906E-2</v>
      </c>
      <c r="L52" s="5">
        <f t="shared" si="6"/>
        <v>-7.2886297376092606E-3</v>
      </c>
      <c r="M52" s="4">
        <f t="shared" si="7"/>
        <v>78.544192962968296</v>
      </c>
      <c r="N52" s="4">
        <f t="shared" si="8"/>
        <v>74.674527106476859</v>
      </c>
      <c r="O52" s="5">
        <f t="shared" si="9"/>
        <v>4.9267370514786392E-2</v>
      </c>
      <c r="P52" s="43">
        <f t="shared" si="1"/>
        <v>2.1081215231435125E-2</v>
      </c>
      <c r="R52" s="60">
        <f t="shared" si="2"/>
        <v>4.8072389499398127E-2</v>
      </c>
      <c r="S52" s="20" t="b">
        <f t="shared" si="10"/>
        <v>0</v>
      </c>
      <c r="T52" s="13"/>
      <c r="U52" s="20"/>
      <c r="V52" s="13">
        <f t="shared" si="11"/>
        <v>8.1526030387551272E-3</v>
      </c>
    </row>
    <row r="53" spans="1:22" x14ac:dyDescent="0.2">
      <c r="A53" s="1">
        <v>44958</v>
      </c>
      <c r="B53" s="2">
        <v>82.07</v>
      </c>
      <c r="C53" s="2">
        <v>84.75</v>
      </c>
      <c r="D53" s="2">
        <v>80.06</v>
      </c>
      <c r="E53" s="2">
        <v>83.9</v>
      </c>
      <c r="F53" s="2">
        <v>83.9</v>
      </c>
      <c r="G53" s="2">
        <v>11087200</v>
      </c>
      <c r="H53" s="4">
        <f t="shared" si="3"/>
        <v>11.087199999999999</v>
      </c>
      <c r="I53" s="10">
        <f t="shared" si="4"/>
        <v>2.1800000000000068</v>
      </c>
      <c r="J53" s="6" t="b">
        <f t="shared" si="0"/>
        <v>0</v>
      </c>
      <c r="K53" s="5">
        <f t="shared" si="5"/>
        <v>2.2298038260022086E-2</v>
      </c>
      <c r="L53" s="5">
        <f t="shared" si="6"/>
        <v>-1.0029498525073679E-2</v>
      </c>
      <c r="M53" s="4">
        <f t="shared" si="7"/>
        <v>79.436827469140241</v>
      </c>
      <c r="N53" s="4">
        <f t="shared" si="8"/>
        <v>75.47674214069626</v>
      </c>
      <c r="O53" s="5">
        <f t="shared" si="9"/>
        <v>4.9852007621809941E-2</v>
      </c>
      <c r="P53" s="43">
        <f t="shared" si="1"/>
        <v>7.8448819107466618E-3</v>
      </c>
      <c r="R53" s="60">
        <f t="shared" si="2"/>
        <v>6.6885507643464612E-2</v>
      </c>
      <c r="S53" s="20" t="b">
        <f t="shared" si="10"/>
        <v>0</v>
      </c>
      <c r="T53" s="13">
        <f>(E53-E52)/E52</f>
        <v>2.6676456191874778E-2</v>
      </c>
      <c r="U53" s="20"/>
      <c r="V53" s="13">
        <f t="shared" si="11"/>
        <v>1.1364742223435923E-2</v>
      </c>
    </row>
    <row r="54" spans="1:22" x14ac:dyDescent="0.2">
      <c r="A54" s="1">
        <v>44959</v>
      </c>
      <c r="B54" s="2">
        <v>86.8</v>
      </c>
      <c r="C54" s="2">
        <v>89.97</v>
      </c>
      <c r="D54" s="2">
        <v>86.22</v>
      </c>
      <c r="E54" s="2">
        <v>88.41</v>
      </c>
      <c r="F54" s="2">
        <v>88.41</v>
      </c>
      <c r="G54" s="2">
        <v>13349900</v>
      </c>
      <c r="H54" s="4">
        <f t="shared" si="3"/>
        <v>13.3499</v>
      </c>
      <c r="I54" s="10">
        <f t="shared" si="4"/>
        <v>4.5099999999999909</v>
      </c>
      <c r="J54" s="6" t="b">
        <f t="shared" si="0"/>
        <v>0</v>
      </c>
      <c r="K54" s="5">
        <f t="shared" si="5"/>
        <v>1.8548387096774189E-2</v>
      </c>
      <c r="L54" s="5">
        <f t="shared" si="6"/>
        <v>-1.7339113037679252E-2</v>
      </c>
      <c r="M54" s="4">
        <f t="shared" si="7"/>
        <v>80.932356224283538</v>
      </c>
      <c r="N54" s="4">
        <f t="shared" si="8"/>
        <v>76.601373258896587</v>
      </c>
      <c r="O54" s="5">
        <f t="shared" si="9"/>
        <v>5.3513615165048802E-2</v>
      </c>
      <c r="P54" s="43">
        <f t="shared" si="1"/>
        <v>6.5334113850128064E-2</v>
      </c>
      <c r="R54" s="60">
        <f t="shared" si="2"/>
        <v>0.11166910488397148</v>
      </c>
      <c r="S54" s="20" t="b">
        <f t="shared" si="10"/>
        <v>0</v>
      </c>
      <c r="T54" s="13">
        <f>(E54-E53)/E53</f>
        <v>5.3754469606674501E-2</v>
      </c>
      <c r="U54" s="20"/>
      <c r="V54" s="13">
        <f t="shared" si="11"/>
        <v>1.8826642538365256E-2</v>
      </c>
    </row>
    <row r="55" spans="1:22" x14ac:dyDescent="0.2">
      <c r="A55" s="1">
        <v>44960</v>
      </c>
      <c r="B55" s="2">
        <v>84.9</v>
      </c>
      <c r="C55" s="2">
        <v>87.98</v>
      </c>
      <c r="D55" s="2">
        <v>84.25</v>
      </c>
      <c r="E55" s="2">
        <v>84.71</v>
      </c>
      <c r="F55" s="2">
        <v>84.71</v>
      </c>
      <c r="G55" s="2">
        <v>12679100</v>
      </c>
      <c r="H55" s="4">
        <f t="shared" si="3"/>
        <v>12.6791</v>
      </c>
      <c r="I55" s="10">
        <f t="shared" si="4"/>
        <v>-3.7000000000000028</v>
      </c>
      <c r="J55" s="6" t="b">
        <f t="shared" si="0"/>
        <v>1</v>
      </c>
      <c r="K55" s="5">
        <f t="shared" si="5"/>
        <v>-2.2379269729094456E-3</v>
      </c>
      <c r="L55" s="5">
        <f t="shared" si="6"/>
        <v>-3.716753807683576E-2</v>
      </c>
      <c r="M55" s="4">
        <f t="shared" si="7"/>
        <v>81.561963520236276</v>
      </c>
      <c r="N55" s="4">
        <f t="shared" si="8"/>
        <v>77.306471236383842</v>
      </c>
      <c r="O55" s="5">
        <f t="shared" si="9"/>
        <v>5.2174961221925539E-2</v>
      </c>
      <c r="P55" s="43">
        <f t="shared" si="1"/>
        <v>3.295698587610385E-2</v>
      </c>
      <c r="R55" s="60">
        <f t="shared" si="2"/>
        <v>7.8689087446642381E-2</v>
      </c>
      <c r="S55" s="20" t="b">
        <f t="shared" si="10"/>
        <v>1</v>
      </c>
      <c r="T55" s="13">
        <f>(E55-E54)/E54</f>
        <v>-4.1850469403913619E-2</v>
      </c>
      <c r="U55" s="20"/>
      <c r="V55" s="13">
        <f t="shared" si="11"/>
        <v>7.7794262434166712E-3</v>
      </c>
    </row>
    <row r="56" spans="1:22" x14ac:dyDescent="0.2">
      <c r="A56" s="1">
        <v>44963</v>
      </c>
      <c r="B56" s="2">
        <v>82.69</v>
      </c>
      <c r="C56" s="2">
        <v>83.7</v>
      </c>
      <c r="D56" s="2">
        <v>81.31</v>
      </c>
      <c r="E56" s="2">
        <v>82.55</v>
      </c>
      <c r="F56" s="2">
        <v>82.55</v>
      </c>
      <c r="G56" s="2">
        <v>8593500</v>
      </c>
      <c r="H56" s="4">
        <f t="shared" si="3"/>
        <v>8.5935000000000006</v>
      </c>
      <c r="I56" s="10">
        <f t="shared" si="4"/>
        <v>-2.1599999999999966</v>
      </c>
      <c r="J56" s="6" t="b">
        <f t="shared" si="0"/>
        <v>0</v>
      </c>
      <c r="K56" s="5">
        <f t="shared" si="5"/>
        <v>-1.6930705042931501E-3</v>
      </c>
      <c r="L56" s="5">
        <f t="shared" si="6"/>
        <v>-1.3739545997610582E-2</v>
      </c>
      <c r="M56" s="4">
        <f t="shared" si="7"/>
        <v>81.726636266863565</v>
      </c>
      <c r="N56" s="4">
        <f t="shared" si="8"/>
        <v>77.762430259306981</v>
      </c>
      <c r="O56" s="5">
        <f t="shared" si="9"/>
        <v>4.8505679281993022E-2</v>
      </c>
      <c r="P56" s="43">
        <f t="shared" si="1"/>
        <v>-5.0979250571761246E-3</v>
      </c>
      <c r="R56" s="60">
        <f t="shared" si="2"/>
        <v>2.4145906686930989E-2</v>
      </c>
      <c r="S56" s="20" t="b">
        <f t="shared" si="10"/>
        <v>1</v>
      </c>
      <c r="T56" s="13">
        <f>(E56-E55)/E55</f>
        <v>-2.5498760476921224E-2</v>
      </c>
      <c r="U56" s="20">
        <f>(E56-E53)/E53</f>
        <v>-1.6090584028605585E-2</v>
      </c>
      <c r="V56" s="13">
        <f t="shared" si="11"/>
        <v>2.018989483822719E-3</v>
      </c>
    </row>
    <row r="57" spans="1:22" x14ac:dyDescent="0.2">
      <c r="A57" s="1">
        <v>44964</v>
      </c>
      <c r="B57" s="2">
        <v>82.08</v>
      </c>
      <c r="C57" s="2">
        <v>83.86</v>
      </c>
      <c r="D57" s="2">
        <v>80.66</v>
      </c>
      <c r="E57" s="2">
        <v>83.18</v>
      </c>
      <c r="F57" s="2">
        <v>83.18</v>
      </c>
      <c r="G57" s="2">
        <v>9804500</v>
      </c>
      <c r="H57" s="4">
        <f t="shared" si="3"/>
        <v>9.8045000000000009</v>
      </c>
      <c r="I57" s="10">
        <f t="shared" si="4"/>
        <v>0.63000000000000966</v>
      </c>
      <c r="J57" s="6" t="b">
        <f t="shared" si="0"/>
        <v>0</v>
      </c>
      <c r="K57" s="5">
        <f t="shared" si="5"/>
        <v>1.3401559454191136E-2</v>
      </c>
      <c r="L57" s="5">
        <f t="shared" si="6"/>
        <v>-8.108752683043079E-3</v>
      </c>
      <c r="M57" s="4">
        <f t="shared" si="7"/>
        <v>81.968863555719636</v>
      </c>
      <c r="N57" s="4">
        <f t="shared" si="8"/>
        <v>78.23352328023681</v>
      </c>
      <c r="O57" s="5">
        <f t="shared" si="9"/>
        <v>4.5570233786926539E-2</v>
      </c>
      <c r="P57" s="43">
        <f t="shared" si="1"/>
        <v>-1.596781386178325E-2</v>
      </c>
      <c r="R57" s="60">
        <f t="shared" si="2"/>
        <v>2.3071400068817999E-2</v>
      </c>
      <c r="S57" s="20" t="b">
        <f t="shared" si="10"/>
        <v>0</v>
      </c>
      <c r="T57" s="13"/>
      <c r="U57" s="20"/>
      <c r="V57" s="13">
        <f t="shared" si="11"/>
        <v>2.9638719996394054E-3</v>
      </c>
    </row>
    <row r="58" spans="1:22" x14ac:dyDescent="0.2">
      <c r="A58" s="1">
        <v>44965</v>
      </c>
      <c r="B58" s="2">
        <v>82.9</v>
      </c>
      <c r="C58" s="2">
        <v>84.29</v>
      </c>
      <c r="D58" s="2">
        <v>81.12</v>
      </c>
      <c r="E58" s="2">
        <v>81.13</v>
      </c>
      <c r="F58" s="2">
        <v>81.13</v>
      </c>
      <c r="G58" s="2">
        <v>7213400</v>
      </c>
      <c r="H58" s="4">
        <f t="shared" si="3"/>
        <v>7.2134</v>
      </c>
      <c r="I58" s="10">
        <f t="shared" si="4"/>
        <v>-2.0500000000000114</v>
      </c>
      <c r="J58" s="6" t="b">
        <f t="shared" si="0"/>
        <v>1</v>
      </c>
      <c r="K58" s="5">
        <f t="shared" si="5"/>
        <v>-2.1351025331725091E-2</v>
      </c>
      <c r="L58" s="5">
        <f t="shared" si="6"/>
        <v>-3.7489619171906637E-2</v>
      </c>
      <c r="M58" s="4">
        <f t="shared" si="7"/>
        <v>81.829052963099699</v>
      </c>
      <c r="N58" s="4">
        <f t="shared" si="8"/>
        <v>78.485390821085787</v>
      </c>
      <c r="O58" s="5">
        <f t="shared" si="9"/>
        <v>4.0861552479676329E-2</v>
      </c>
      <c r="P58" s="43">
        <f t="shared" si="1"/>
        <v>-8.6650515608366757E-3</v>
      </c>
      <c r="R58" s="60">
        <f t="shared" si="2"/>
        <v>3.0074245610664178E-2</v>
      </c>
      <c r="S58" s="20" t="b">
        <f t="shared" si="10"/>
        <v>1</v>
      </c>
      <c r="T58" s="13"/>
      <c r="U58" s="20"/>
      <c r="V58" s="13">
        <f t="shared" si="11"/>
        <v>-1.7056548859543394E-3</v>
      </c>
    </row>
    <row r="59" spans="1:22" x14ac:dyDescent="0.2">
      <c r="A59" s="1">
        <v>44966</v>
      </c>
      <c r="B59" s="2">
        <v>81.349999999999994</v>
      </c>
      <c r="C59" s="2">
        <v>82.08</v>
      </c>
      <c r="D59" s="2">
        <v>75.599999999999994</v>
      </c>
      <c r="E59" s="2">
        <v>76.180000000000007</v>
      </c>
      <c r="F59" s="2">
        <v>76.180000000000007</v>
      </c>
      <c r="G59" s="2">
        <v>17350900</v>
      </c>
      <c r="H59" s="4">
        <f t="shared" si="3"/>
        <v>17.350899999999999</v>
      </c>
      <c r="I59" s="10">
        <f t="shared" si="4"/>
        <v>-4.9499999999999886</v>
      </c>
      <c r="J59" s="6" t="b">
        <f t="shared" si="0"/>
        <v>1</v>
      </c>
      <c r="K59" s="5">
        <f t="shared" si="5"/>
        <v>-6.3552550706822225E-2</v>
      </c>
      <c r="L59" s="5">
        <f t="shared" si="6"/>
        <v>-7.1881091617933615E-2</v>
      </c>
      <c r="M59" s="4">
        <f t="shared" si="7"/>
        <v>80.887544135916414</v>
      </c>
      <c r="N59" s="4">
        <f t="shared" si="8"/>
        <v>78.284922054034851</v>
      </c>
      <c r="O59" s="5">
        <f t="shared" si="9"/>
        <v>3.217580790323344E-2</v>
      </c>
      <c r="P59" s="43">
        <f t="shared" si="1"/>
        <v>-6.5369077432140724E-2</v>
      </c>
      <c r="R59" s="60">
        <f t="shared" si="2"/>
        <v>1.4742144502247275E-2</v>
      </c>
      <c r="S59" s="20" t="b">
        <f t="shared" si="10"/>
        <v>1</v>
      </c>
      <c r="T59" s="13"/>
      <c r="U59" s="20"/>
      <c r="V59" s="13">
        <f t="shared" si="11"/>
        <v>-1.1505801339383115E-2</v>
      </c>
    </row>
    <row r="60" spans="1:22" x14ac:dyDescent="0.2">
      <c r="A60" s="1">
        <v>44967</v>
      </c>
      <c r="B60" s="2">
        <v>75.099999999999994</v>
      </c>
      <c r="C60" s="2">
        <v>76.010000000000005</v>
      </c>
      <c r="D60" s="2">
        <v>74.14</v>
      </c>
      <c r="E60" s="2">
        <v>75.23</v>
      </c>
      <c r="F60" s="2">
        <v>75.23</v>
      </c>
      <c r="G60" s="2">
        <v>11274100</v>
      </c>
      <c r="H60" s="4">
        <f t="shared" si="3"/>
        <v>11.274100000000001</v>
      </c>
      <c r="I60" s="10">
        <f t="shared" si="4"/>
        <v>-0.95000000000000284</v>
      </c>
      <c r="J60" s="6" t="b">
        <f t="shared" si="0"/>
        <v>0</v>
      </c>
      <c r="K60" s="5">
        <f t="shared" si="5"/>
        <v>1.7310252996006615E-3</v>
      </c>
      <c r="L60" s="5">
        <f t="shared" si="6"/>
        <v>-1.0261807656887266E-2</v>
      </c>
      <c r="M60" s="4">
        <f t="shared" si="7"/>
        <v>79.944620113263682</v>
      </c>
      <c r="N60" s="4">
        <f t="shared" si="8"/>
        <v>78.019276658031828</v>
      </c>
      <c r="O60" s="5">
        <f t="shared" si="9"/>
        <v>2.4083464934902085E-2</v>
      </c>
      <c r="P60" s="43">
        <f t="shared" si="1"/>
        <v>-7.260801421083532E-2</v>
      </c>
      <c r="R60" s="60">
        <f t="shared" si="2"/>
        <v>-4.9216821690930522E-2</v>
      </c>
      <c r="S60" s="20" t="b">
        <f t="shared" si="10"/>
        <v>1</v>
      </c>
      <c r="T60" s="13">
        <f>(E60-E59)/E59</f>
        <v>-1.2470464688894759E-2</v>
      </c>
      <c r="U60" s="20"/>
      <c r="V60" s="13">
        <f t="shared" si="11"/>
        <v>-1.1657221550308475E-2</v>
      </c>
    </row>
    <row r="61" spans="1:22" x14ac:dyDescent="0.2">
      <c r="A61" s="1">
        <v>44970</v>
      </c>
      <c r="B61" s="2">
        <v>75.510000000000005</v>
      </c>
      <c r="C61" s="2">
        <v>77.569999999999993</v>
      </c>
      <c r="D61" s="2">
        <v>74.739999999999995</v>
      </c>
      <c r="E61" s="2">
        <v>76.819999999999993</v>
      </c>
      <c r="F61" s="2">
        <v>76.819999999999993</v>
      </c>
      <c r="G61" s="2">
        <v>9590500</v>
      </c>
      <c r="H61" s="4">
        <f t="shared" si="3"/>
        <v>9.5905000000000005</v>
      </c>
      <c r="I61" s="10">
        <f t="shared" si="4"/>
        <v>1.5899999999999892</v>
      </c>
      <c r="J61" s="6" t="b">
        <f t="shared" si="0"/>
        <v>0</v>
      </c>
      <c r="K61" s="5">
        <f t="shared" si="5"/>
        <v>1.7348695537014805E-2</v>
      </c>
      <c r="L61" s="5">
        <f t="shared" si="6"/>
        <v>-9.6686863478148786E-3</v>
      </c>
      <c r="M61" s="4">
        <f t="shared" si="7"/>
        <v>79.423850094386395</v>
      </c>
      <c r="N61" s="4">
        <f t="shared" si="8"/>
        <v>77.914991731246445</v>
      </c>
      <c r="O61" s="5">
        <f t="shared" si="9"/>
        <v>1.8997547479086448E-2</v>
      </c>
      <c r="P61" s="43">
        <f t="shared" si="1"/>
        <v>-5.8972841140541118E-2</v>
      </c>
      <c r="R61" s="60">
        <f t="shared" si="2"/>
        <v>-2.3341226749689269E-2</v>
      </c>
      <c r="S61" s="20" t="b">
        <f t="shared" si="10"/>
        <v>0</v>
      </c>
      <c r="T61" s="13">
        <f>(E61-E60)/E60</f>
        <v>2.1135185431343736E-2</v>
      </c>
      <c r="U61" s="20"/>
      <c r="V61" s="13">
        <f t="shared" si="11"/>
        <v>-6.5141346364454705E-3</v>
      </c>
    </row>
    <row r="62" spans="1:22" x14ac:dyDescent="0.2">
      <c r="A62" s="1">
        <v>44971</v>
      </c>
      <c r="B62" s="2">
        <v>76.040000000000006</v>
      </c>
      <c r="C62" s="2">
        <v>79.45</v>
      </c>
      <c r="D62" s="2">
        <v>75.55</v>
      </c>
      <c r="E62" s="2">
        <v>78.8</v>
      </c>
      <c r="F62" s="2">
        <v>78.8</v>
      </c>
      <c r="G62" s="2">
        <v>9780900</v>
      </c>
      <c r="H62" s="4">
        <f t="shared" si="3"/>
        <v>9.7809000000000008</v>
      </c>
      <c r="I62" s="10">
        <f t="shared" si="4"/>
        <v>1.980000000000004</v>
      </c>
      <c r="J62" s="6" t="b">
        <f t="shared" si="0"/>
        <v>0</v>
      </c>
      <c r="K62" s="5">
        <f t="shared" si="5"/>
        <v>3.629668595476053E-2</v>
      </c>
      <c r="L62" s="5">
        <f t="shared" si="6"/>
        <v>-8.1812460667086938E-3</v>
      </c>
      <c r="M62" s="4">
        <f t="shared" si="7"/>
        <v>79.319875078655329</v>
      </c>
      <c r="N62" s="4">
        <f t="shared" si="8"/>
        <v>77.99194897200762</v>
      </c>
      <c r="O62" s="5">
        <f t="shared" si="9"/>
        <v>1.6741404412587747E-2</v>
      </c>
      <c r="P62" s="43">
        <f t="shared" si="1"/>
        <v>-4.7527496417726842E-2</v>
      </c>
      <c r="R62" s="60">
        <f t="shared" si="2"/>
        <v>1.640508399888919E-3</v>
      </c>
      <c r="S62" s="20" t="b">
        <f t="shared" si="10"/>
        <v>0</v>
      </c>
      <c r="T62" s="13">
        <f>(E62-E61)/E61</f>
        <v>2.5774537880760274E-2</v>
      </c>
      <c r="U62" s="20"/>
      <c r="V62" s="13">
        <f t="shared" si="11"/>
        <v>-1.3091157833258354E-3</v>
      </c>
    </row>
    <row r="63" spans="1:22" x14ac:dyDescent="0.2">
      <c r="A63" s="1">
        <v>44972</v>
      </c>
      <c r="B63" s="2">
        <v>78.7</v>
      </c>
      <c r="C63" s="2">
        <v>82.7</v>
      </c>
      <c r="D63" s="2">
        <v>78.53</v>
      </c>
      <c r="E63" s="2">
        <v>82.69</v>
      </c>
      <c r="F63" s="2">
        <v>82.69</v>
      </c>
      <c r="G63" s="2">
        <v>10064300</v>
      </c>
      <c r="H63" s="4">
        <f t="shared" si="3"/>
        <v>10.064299999999999</v>
      </c>
      <c r="I63" s="10">
        <f t="shared" si="4"/>
        <v>3.8900000000000006</v>
      </c>
      <c r="J63" s="6" t="b">
        <f t="shared" si="0"/>
        <v>0</v>
      </c>
      <c r="K63" s="5">
        <f t="shared" si="5"/>
        <v>5.0698856416772485E-2</v>
      </c>
      <c r="L63" s="5">
        <f t="shared" si="6"/>
        <v>-1.209189842805939E-4</v>
      </c>
      <c r="M63" s="4">
        <f t="shared" si="7"/>
        <v>79.881562565546105</v>
      </c>
      <c r="N63" s="4">
        <f t="shared" si="8"/>
        <v>78.400475148354786</v>
      </c>
      <c r="O63" s="5">
        <f t="shared" si="9"/>
        <v>1.8541042133170909E-2</v>
      </c>
      <c r="P63" s="43">
        <f t="shared" si="1"/>
        <v>-1.6919580966347408E-2</v>
      </c>
      <c r="R63" s="60">
        <f t="shared" si="2"/>
        <v>3.5282702840736924E-2</v>
      </c>
      <c r="S63" s="20" t="b">
        <f t="shared" si="10"/>
        <v>0</v>
      </c>
      <c r="T63" s="13"/>
      <c r="U63" s="20"/>
      <c r="V63" s="13">
        <f t="shared" si="11"/>
        <v>7.0812956567795158E-3</v>
      </c>
    </row>
    <row r="64" spans="1:22" x14ac:dyDescent="0.2">
      <c r="A64" s="1">
        <v>44973</v>
      </c>
      <c r="B64" s="2">
        <v>80.27</v>
      </c>
      <c r="C64" s="2">
        <v>81.33</v>
      </c>
      <c r="D64" s="2">
        <v>78.5</v>
      </c>
      <c r="E64" s="2">
        <v>78.63</v>
      </c>
      <c r="F64" s="2">
        <v>78.63</v>
      </c>
      <c r="G64" s="2">
        <v>9541500</v>
      </c>
      <c r="H64" s="4">
        <f t="shared" si="3"/>
        <v>9.5414999999999992</v>
      </c>
      <c r="I64" s="10">
        <f t="shared" si="4"/>
        <v>-4.0600000000000023</v>
      </c>
      <c r="J64" s="6" t="b">
        <f t="shared" si="0"/>
        <v>1</v>
      </c>
      <c r="K64" s="5">
        <f t="shared" si="5"/>
        <v>-2.0431045222374496E-2</v>
      </c>
      <c r="L64" s="5">
        <f t="shared" si="6"/>
        <v>-3.319808188860203E-2</v>
      </c>
      <c r="M64" s="4">
        <f t="shared" si="7"/>
        <v>79.672968804621746</v>
      </c>
      <c r="N64" s="4">
        <f t="shared" si="8"/>
        <v>78.42043383110655</v>
      </c>
      <c r="O64" s="5">
        <f t="shared" si="9"/>
        <v>1.572095269333729E-2</v>
      </c>
      <c r="P64" s="43">
        <f t="shared" si="1"/>
        <v>-1.4722293171956001E-2</v>
      </c>
      <c r="R64" s="60">
        <f t="shared" si="2"/>
        <v>2.0797909507322507E-2</v>
      </c>
      <c r="S64" s="20" t="b">
        <f t="shared" si="10"/>
        <v>1</v>
      </c>
      <c r="T64" s="13"/>
      <c r="U64" s="20"/>
      <c r="V64" s="13">
        <f t="shared" si="11"/>
        <v>-2.6112879396068263E-3</v>
      </c>
    </row>
    <row r="65" spans="1:22" x14ac:dyDescent="0.2">
      <c r="A65" s="1">
        <v>44974</v>
      </c>
      <c r="B65" s="2">
        <v>76.97</v>
      </c>
      <c r="C65" s="2">
        <v>77.03</v>
      </c>
      <c r="D65" s="2">
        <v>74.17</v>
      </c>
      <c r="E65" s="2">
        <v>75.02</v>
      </c>
      <c r="F65" s="2">
        <v>75.02</v>
      </c>
      <c r="G65" s="2">
        <v>11261600</v>
      </c>
      <c r="H65" s="4">
        <f t="shared" si="3"/>
        <v>11.2616</v>
      </c>
      <c r="I65" s="10">
        <f t="shared" si="4"/>
        <v>-3.6099999999999994</v>
      </c>
      <c r="J65" s="6" t="b">
        <f t="shared" si="0"/>
        <v>1</v>
      </c>
      <c r="K65" s="5">
        <f t="shared" si="5"/>
        <v>-2.5334545926984576E-2</v>
      </c>
      <c r="L65" s="5">
        <f t="shared" si="6"/>
        <v>-2.6093729715695249E-2</v>
      </c>
      <c r="M65" s="4">
        <f t="shared" si="7"/>
        <v>78.897474003851457</v>
      </c>
      <c r="N65" s="4">
        <f t="shared" si="8"/>
        <v>78.124743932749453</v>
      </c>
      <c r="O65" s="5">
        <f t="shared" si="9"/>
        <v>9.7941040680755119E-3</v>
      </c>
      <c r="P65" s="43">
        <f t="shared" si="1"/>
        <v>-5.9919206077759586E-2</v>
      </c>
      <c r="R65" s="60">
        <f t="shared" si="2"/>
        <v>-2.3669629825668351E-2</v>
      </c>
      <c r="S65" s="20" t="b">
        <f t="shared" si="10"/>
        <v>1</v>
      </c>
      <c r="T65" s="13"/>
      <c r="U65" s="20"/>
      <c r="V65" s="13">
        <f t="shared" si="11"/>
        <v>-9.7334743816563252E-3</v>
      </c>
    </row>
    <row r="66" spans="1:22" x14ac:dyDescent="0.2">
      <c r="A66" s="1">
        <v>44978</v>
      </c>
      <c r="B66" s="2">
        <v>73.09</v>
      </c>
      <c r="C66" s="2">
        <v>74.489999999999995</v>
      </c>
      <c r="D66" s="2">
        <v>71.92</v>
      </c>
      <c r="E66" s="2">
        <v>71.95</v>
      </c>
      <c r="F66" s="2">
        <v>71.95</v>
      </c>
      <c r="G66" s="2">
        <v>7855200</v>
      </c>
      <c r="H66" s="4">
        <f t="shared" si="3"/>
        <v>7.8552</v>
      </c>
      <c r="I66" s="10">
        <f t="shared" si="4"/>
        <v>-3.0699999999999932</v>
      </c>
      <c r="J66" s="6" t="b">
        <f t="shared" ref="J66:J129" si="13">(E66-D66)&lt;(C66-E66)</f>
        <v>1</v>
      </c>
      <c r="K66" s="5">
        <f t="shared" si="5"/>
        <v>-1.5597208920508969E-2</v>
      </c>
      <c r="L66" s="5">
        <f t="shared" si="6"/>
        <v>-3.4098536716337662E-2</v>
      </c>
      <c r="M66" s="4">
        <f t="shared" si="7"/>
        <v>77.73956166987621</v>
      </c>
      <c r="N66" s="4">
        <f t="shared" si="8"/>
        <v>77.587809677727762</v>
      </c>
      <c r="O66" s="5">
        <f t="shared" si="9"/>
        <v>1.9520561846343822E-3</v>
      </c>
      <c r="P66" s="43">
        <f t="shared" ref="P66:P129" si="14">(D66-M66)/M66</f>
        <v>-7.4859718074938242E-2</v>
      </c>
      <c r="R66" s="60">
        <f t="shared" ref="R66:R129" si="15">(C66-M66)/M66</f>
        <v>-4.1800617344301391E-2</v>
      </c>
      <c r="S66" s="20" t="b">
        <f t="shared" si="10"/>
        <v>1</v>
      </c>
      <c r="T66" s="13"/>
      <c r="U66" s="20"/>
      <c r="V66" s="13">
        <f t="shared" si="11"/>
        <v>-1.4676164840444986E-2</v>
      </c>
    </row>
    <row r="67" spans="1:22" x14ac:dyDescent="0.2">
      <c r="A67" s="1">
        <v>44979</v>
      </c>
      <c r="B67" s="2">
        <v>72.72</v>
      </c>
      <c r="C67" s="2">
        <v>73.680000000000007</v>
      </c>
      <c r="D67" s="2">
        <v>71.8</v>
      </c>
      <c r="E67" s="2">
        <v>72.94</v>
      </c>
      <c r="F67" s="2">
        <v>72.94</v>
      </c>
      <c r="G67" s="2">
        <v>10562100</v>
      </c>
      <c r="H67" s="4">
        <f t="shared" ref="H67:H130" si="16">(G67/1000000)</f>
        <v>10.562099999999999</v>
      </c>
      <c r="I67" s="10">
        <f t="shared" ref="I67:I130" si="17">(E67-E66)</f>
        <v>0.98999999999999488</v>
      </c>
      <c r="J67" s="6" t="b">
        <f t="shared" si="13"/>
        <v>0</v>
      </c>
      <c r="K67" s="5">
        <f t="shared" ref="K67:K130" si="18">(E67-B67)/B67</f>
        <v>3.0253025302530096E-3</v>
      </c>
      <c r="L67" s="5">
        <f t="shared" ref="L67:L130" si="19">(E67-C67)/C67</f>
        <v>-1.0043431053203163E-2</v>
      </c>
      <c r="M67" s="4">
        <f t="shared" ref="M67:M130" si="20">(E67-M66)*(2/($X$1+1))+M66</f>
        <v>76.939634724896848</v>
      </c>
      <c r="N67" s="4">
        <f t="shared" ref="N67:N130" si="21">(E67-N66)*(2/($X$2+1))+N66</f>
        <v>77.183652314447087</v>
      </c>
      <c r="O67" s="5">
        <f t="shared" ref="O67:O130" si="22">(M67-N67)/M67</f>
        <v>-3.1715459843647755E-3</v>
      </c>
      <c r="P67" s="43">
        <f t="shared" si="14"/>
        <v>-6.6800872440764519E-2</v>
      </c>
      <c r="R67" s="60">
        <f t="shared" si="15"/>
        <v>-4.2366132053419513E-2</v>
      </c>
      <c r="S67" s="20" t="b">
        <f t="shared" ref="S67:S130" si="23">(E67&lt;E66)</f>
        <v>0</v>
      </c>
      <c r="T67" s="13"/>
      <c r="U67" s="20"/>
      <c r="V67" s="13">
        <f t="shared" si="11"/>
        <v>-1.0289830914872913E-2</v>
      </c>
    </row>
    <row r="68" spans="1:22" x14ac:dyDescent="0.2">
      <c r="A68" s="1">
        <v>44980</v>
      </c>
      <c r="B68" s="2">
        <v>74.27</v>
      </c>
      <c r="C68" s="2">
        <v>74.89</v>
      </c>
      <c r="D68" s="2">
        <v>71.84</v>
      </c>
      <c r="E68" s="2">
        <v>74.150000000000006</v>
      </c>
      <c r="F68" s="2">
        <v>74.150000000000006</v>
      </c>
      <c r="G68" s="2">
        <v>22855200</v>
      </c>
      <c r="H68" s="4">
        <f t="shared" si="16"/>
        <v>22.8552</v>
      </c>
      <c r="I68" s="10">
        <f t="shared" si="17"/>
        <v>1.210000000000008</v>
      </c>
      <c r="J68" s="6" t="b">
        <f t="shared" si="13"/>
        <v>0</v>
      </c>
      <c r="K68" s="5">
        <f t="shared" si="18"/>
        <v>-1.6157264036621832E-3</v>
      </c>
      <c r="L68" s="5">
        <f t="shared" si="19"/>
        <v>-9.8811590332486959E-3</v>
      </c>
      <c r="M68" s="4">
        <f t="shared" si="20"/>
        <v>76.474695604080708</v>
      </c>
      <c r="N68" s="4">
        <f t="shared" si="21"/>
        <v>76.919856461016906</v>
      </c>
      <c r="O68" s="5">
        <f t="shared" si="22"/>
        <v>-5.8210216257787118E-3</v>
      </c>
      <c r="P68" s="43">
        <f t="shared" si="14"/>
        <v>-6.0604302736621755E-2</v>
      </c>
      <c r="R68" s="60">
        <f t="shared" si="15"/>
        <v>-2.072182950926512E-2</v>
      </c>
      <c r="S68" s="20" t="b">
        <f t="shared" si="23"/>
        <v>0</v>
      </c>
      <c r="T68" s="13"/>
      <c r="U68" s="20"/>
      <c r="V68" s="13">
        <f t="shared" ref="V68:V131" si="24">(M68-M67)/M67</f>
        <v>-6.0429078260972177E-3</v>
      </c>
    </row>
    <row r="69" spans="1:22" x14ac:dyDescent="0.2">
      <c r="A69" s="1">
        <v>44981</v>
      </c>
      <c r="B69" s="2">
        <v>77.47</v>
      </c>
      <c r="C69" s="2">
        <v>78.02</v>
      </c>
      <c r="D69" s="2">
        <v>73.52</v>
      </c>
      <c r="E69" s="2">
        <v>77.36</v>
      </c>
      <c r="F69" s="2">
        <v>77.36</v>
      </c>
      <c r="G69" s="2">
        <v>43473200</v>
      </c>
      <c r="H69" s="4">
        <f t="shared" si="16"/>
        <v>43.473199999999999</v>
      </c>
      <c r="I69" s="10">
        <f t="shared" si="17"/>
        <v>3.2099999999999937</v>
      </c>
      <c r="J69" s="6" t="b">
        <f t="shared" si="13"/>
        <v>0</v>
      </c>
      <c r="K69" s="5">
        <f t="shared" si="18"/>
        <v>-1.4199044791532132E-3</v>
      </c>
      <c r="L69" s="5">
        <f t="shared" si="19"/>
        <v>-8.4593693924634276E-3</v>
      </c>
      <c r="M69" s="4">
        <f t="shared" si="20"/>
        <v>76.622246336733923</v>
      </c>
      <c r="N69" s="4">
        <f t="shared" si="21"/>
        <v>76.958129812232826</v>
      </c>
      <c r="O69" s="5">
        <f t="shared" si="22"/>
        <v>-4.3836286660506769E-3</v>
      </c>
      <c r="P69" s="43">
        <f t="shared" si="14"/>
        <v>-4.048754095645276E-2</v>
      </c>
      <c r="R69" s="60">
        <f t="shared" si="15"/>
        <v>1.8242138936038575E-2</v>
      </c>
      <c r="S69" s="20" t="b">
        <f t="shared" si="23"/>
        <v>0</v>
      </c>
      <c r="T69" s="13">
        <f>(E69-E68)/E68</f>
        <v>4.329062710721502E-2</v>
      </c>
      <c r="U69" s="20"/>
      <c r="V69" s="13">
        <f t="shared" si="24"/>
        <v>1.9294059490881051E-3</v>
      </c>
    </row>
    <row r="70" spans="1:22" x14ac:dyDescent="0.2">
      <c r="A70" s="1">
        <v>44984</v>
      </c>
      <c r="B70" s="2">
        <v>77.290000000000006</v>
      </c>
      <c r="C70" s="2">
        <v>77.73</v>
      </c>
      <c r="D70" s="2">
        <v>74.86</v>
      </c>
      <c r="E70" s="2">
        <v>75.14</v>
      </c>
      <c r="F70" s="2">
        <v>75.14</v>
      </c>
      <c r="G70" s="2">
        <v>18197400</v>
      </c>
      <c r="H70" s="4">
        <f t="shared" si="16"/>
        <v>18.197399999999998</v>
      </c>
      <c r="I70" s="10">
        <f t="shared" si="17"/>
        <v>-2.2199999999999989</v>
      </c>
      <c r="J70" s="6" t="b">
        <f t="shared" si="13"/>
        <v>1</v>
      </c>
      <c r="K70" s="5">
        <f t="shared" si="18"/>
        <v>-2.7817311424505182E-2</v>
      </c>
      <c r="L70" s="5">
        <f t="shared" si="19"/>
        <v>-3.3320468287662462E-2</v>
      </c>
      <c r="M70" s="4">
        <f t="shared" si="20"/>
        <v>76.375205280611596</v>
      </c>
      <c r="N70" s="4">
        <f t="shared" si="21"/>
        <v>76.800031567690837</v>
      </c>
      <c r="O70" s="5">
        <f t="shared" si="22"/>
        <v>-5.5623586937459521E-3</v>
      </c>
      <c r="P70" s="43">
        <f t="shared" si="14"/>
        <v>-1.9838968354252556E-2</v>
      </c>
      <c r="R70" s="60">
        <f t="shared" si="15"/>
        <v>1.7738672052150059E-2</v>
      </c>
      <c r="S70" s="20" t="b">
        <f t="shared" si="23"/>
        <v>1</v>
      </c>
      <c r="T70" s="13">
        <f>(E70-E69)/E69</f>
        <v>-2.869700103412615E-2</v>
      </c>
      <c r="U70" s="20"/>
      <c r="V70" s="13">
        <f t="shared" si="24"/>
        <v>-3.224142699192729E-3</v>
      </c>
    </row>
    <row r="71" spans="1:22" x14ac:dyDescent="0.2">
      <c r="A71" s="1">
        <v>44985</v>
      </c>
      <c r="B71" s="2">
        <v>75.33</v>
      </c>
      <c r="C71" s="2">
        <v>78.02</v>
      </c>
      <c r="D71" s="2">
        <v>74.52</v>
      </c>
      <c r="E71" s="2">
        <v>76.73</v>
      </c>
      <c r="F71" s="2">
        <v>76.73</v>
      </c>
      <c r="G71" s="2">
        <v>13187300</v>
      </c>
      <c r="H71" s="4">
        <f t="shared" si="16"/>
        <v>13.1873</v>
      </c>
      <c r="I71" s="10">
        <f t="shared" si="17"/>
        <v>1.5900000000000034</v>
      </c>
      <c r="J71" s="6" t="b">
        <f t="shared" si="13"/>
        <v>0</v>
      </c>
      <c r="K71" s="5">
        <f t="shared" si="18"/>
        <v>1.8584893136864539E-2</v>
      </c>
      <c r="L71" s="5">
        <f t="shared" si="19"/>
        <v>-1.6534221994360318E-2</v>
      </c>
      <c r="M71" s="4">
        <f t="shared" si="20"/>
        <v>76.434337733842995</v>
      </c>
      <c r="N71" s="4">
        <f t="shared" si="21"/>
        <v>76.793941866152508</v>
      </c>
      <c r="O71" s="5">
        <f t="shared" si="22"/>
        <v>-4.7047458376850817E-3</v>
      </c>
      <c r="P71" s="43">
        <f t="shared" si="14"/>
        <v>-2.5045519992716352E-2</v>
      </c>
      <c r="R71" s="60">
        <f t="shared" si="15"/>
        <v>2.0745417742462028E-2</v>
      </c>
      <c r="S71" s="20" t="b">
        <f t="shared" si="23"/>
        <v>0</v>
      </c>
      <c r="T71" s="13">
        <f>(E71-E70)/E70</f>
        <v>2.116050039925477E-2</v>
      </c>
      <c r="U71" s="20"/>
      <c r="V71" s="13">
        <f t="shared" si="24"/>
        <v>7.7423625919091632E-4</v>
      </c>
    </row>
    <row r="72" spans="1:22" x14ac:dyDescent="0.2">
      <c r="A72" s="1">
        <v>44986</v>
      </c>
      <c r="B72" s="2">
        <v>76.31</v>
      </c>
      <c r="C72" s="2">
        <v>76.73</v>
      </c>
      <c r="D72" s="2">
        <v>74.650000000000006</v>
      </c>
      <c r="E72" s="2">
        <v>76.63</v>
      </c>
      <c r="F72" s="2">
        <v>76.63</v>
      </c>
      <c r="G72" s="2">
        <v>10075900</v>
      </c>
      <c r="H72" s="4">
        <f t="shared" si="16"/>
        <v>10.075900000000001</v>
      </c>
      <c r="I72" s="10">
        <f t="shared" si="17"/>
        <v>-0.10000000000000853</v>
      </c>
      <c r="J72" s="6" t="b">
        <f t="shared" si="13"/>
        <v>0</v>
      </c>
      <c r="K72" s="5">
        <f t="shared" si="18"/>
        <v>4.1934215699121107E-3</v>
      </c>
      <c r="L72" s="5">
        <f t="shared" si="19"/>
        <v>-1.3032712107390659E-3</v>
      </c>
      <c r="M72" s="4">
        <f t="shared" si="20"/>
        <v>76.466948111535828</v>
      </c>
      <c r="N72" s="4">
        <f t="shared" si="21"/>
        <v>76.779686051704459</v>
      </c>
      <c r="O72" s="5">
        <f t="shared" si="22"/>
        <v>-4.0898446700457693E-3</v>
      </c>
      <c r="P72" s="43">
        <f t="shared" si="14"/>
        <v>-2.3761221761925098E-2</v>
      </c>
      <c r="Q72" s="45"/>
      <c r="R72" s="60">
        <f t="shared" si="15"/>
        <v>3.4400730637305483E-3</v>
      </c>
      <c r="S72" s="20" t="b">
        <f t="shared" si="23"/>
        <v>1</v>
      </c>
      <c r="T72" s="13"/>
      <c r="U72" s="20"/>
      <c r="V72" s="13">
        <f t="shared" si="24"/>
        <v>4.2664564984376801E-4</v>
      </c>
    </row>
    <row r="73" spans="1:22" x14ac:dyDescent="0.2">
      <c r="A73" s="1">
        <v>44987</v>
      </c>
      <c r="B73" s="2">
        <v>75.44</v>
      </c>
      <c r="C73" s="2">
        <v>78.59</v>
      </c>
      <c r="D73" s="2">
        <v>74.540000000000006</v>
      </c>
      <c r="E73" s="2">
        <v>78.040000000000006</v>
      </c>
      <c r="F73" s="2">
        <v>78.040000000000006</v>
      </c>
      <c r="G73" s="2">
        <v>10115600</v>
      </c>
      <c r="H73" s="4">
        <f t="shared" si="16"/>
        <v>10.115600000000001</v>
      </c>
      <c r="I73" s="10">
        <f t="shared" si="17"/>
        <v>1.4100000000000108</v>
      </c>
      <c r="J73" s="6" t="b">
        <f t="shared" si="13"/>
        <v>0</v>
      </c>
      <c r="K73" s="5">
        <f t="shared" si="18"/>
        <v>3.446447507953352E-2</v>
      </c>
      <c r="L73" s="5">
        <f t="shared" si="19"/>
        <v>-6.9983458455273847E-3</v>
      </c>
      <c r="M73" s="4">
        <f t="shared" si="20"/>
        <v>76.729123426279855</v>
      </c>
      <c r="N73" s="4">
        <f t="shared" si="21"/>
        <v>76.889278568947546</v>
      </c>
      <c r="O73" s="5">
        <f t="shared" si="22"/>
        <v>-2.0872797122668181E-3</v>
      </c>
      <c r="P73" s="43">
        <f t="shared" si="14"/>
        <v>-2.8530541318944232E-2</v>
      </c>
      <c r="Q73" s="45"/>
      <c r="R73" s="60">
        <f t="shared" si="15"/>
        <v>2.4252545716986446E-2</v>
      </c>
      <c r="S73" s="20" t="b">
        <f t="shared" si="23"/>
        <v>0</v>
      </c>
      <c r="T73" s="13"/>
      <c r="U73" s="20"/>
      <c r="V73" s="13">
        <f t="shared" si="24"/>
        <v>3.4286096309429602E-3</v>
      </c>
    </row>
    <row r="74" spans="1:22" x14ac:dyDescent="0.2">
      <c r="A74" s="1">
        <v>44988</v>
      </c>
      <c r="B74" s="2">
        <v>78.67</v>
      </c>
      <c r="C74" s="2">
        <v>81.13</v>
      </c>
      <c r="D74" s="2">
        <v>77.650000000000006</v>
      </c>
      <c r="E74" s="2">
        <v>80.88</v>
      </c>
      <c r="F74" s="2">
        <v>80.88</v>
      </c>
      <c r="G74" s="2">
        <v>11059700</v>
      </c>
      <c r="H74" s="4">
        <f t="shared" si="16"/>
        <v>11.059699999999999</v>
      </c>
      <c r="I74" s="10">
        <f t="shared" si="17"/>
        <v>2.8399999999999892</v>
      </c>
      <c r="J74" s="6" t="b">
        <f t="shared" si="13"/>
        <v>0</v>
      </c>
      <c r="K74" s="5">
        <f t="shared" si="18"/>
        <v>2.8092029998728788E-2</v>
      </c>
      <c r="L74" s="5">
        <f t="shared" si="19"/>
        <v>-3.0814741772463949E-3</v>
      </c>
      <c r="M74" s="4">
        <f t="shared" si="20"/>
        <v>77.420936188566543</v>
      </c>
      <c r="N74" s="4">
        <f t="shared" si="21"/>
        <v>77.236297823821673</v>
      </c>
      <c r="O74" s="5">
        <f t="shared" si="22"/>
        <v>2.3848634986170267E-3</v>
      </c>
      <c r="P74" s="43">
        <f t="shared" si="14"/>
        <v>2.958680464358562E-3</v>
      </c>
      <c r="R74" s="60">
        <f t="shared" si="15"/>
        <v>4.7907762344795872E-2</v>
      </c>
      <c r="S74" s="20" t="b">
        <f t="shared" si="23"/>
        <v>0</v>
      </c>
      <c r="T74" s="13"/>
      <c r="U74" s="20"/>
      <c r="V74" s="13">
        <f t="shared" si="24"/>
        <v>9.0162995665051555E-3</v>
      </c>
    </row>
    <row r="75" spans="1:22" x14ac:dyDescent="0.2">
      <c r="A75" s="1">
        <v>44991</v>
      </c>
      <c r="B75" s="2">
        <v>81.400000000000006</v>
      </c>
      <c r="C75" s="2">
        <v>83.08</v>
      </c>
      <c r="D75" s="2">
        <v>80.290000000000006</v>
      </c>
      <c r="E75" s="2">
        <v>80.81</v>
      </c>
      <c r="F75" s="2">
        <v>80.81</v>
      </c>
      <c r="G75" s="2">
        <v>10328600</v>
      </c>
      <c r="H75" s="4">
        <f t="shared" si="16"/>
        <v>10.3286</v>
      </c>
      <c r="I75" s="10">
        <f t="shared" si="17"/>
        <v>-6.9999999999993179E-2</v>
      </c>
      <c r="J75" s="6" t="b">
        <f t="shared" si="13"/>
        <v>1</v>
      </c>
      <c r="K75" s="5">
        <f t="shared" si="18"/>
        <v>-7.2481572481572897E-3</v>
      </c>
      <c r="L75" s="5">
        <f t="shared" si="19"/>
        <v>-2.7323062108810737E-2</v>
      </c>
      <c r="M75" s="4">
        <f t="shared" si="20"/>
        <v>77.985780157138791</v>
      </c>
      <c r="N75" s="4">
        <f t="shared" si="21"/>
        <v>77.547054534793702</v>
      </c>
      <c r="O75" s="5">
        <f t="shared" si="22"/>
        <v>5.6257130653956568E-3</v>
      </c>
      <c r="P75" s="43">
        <f t="shared" si="14"/>
        <v>2.9546666561753795E-2</v>
      </c>
      <c r="R75" s="60">
        <f t="shared" si="15"/>
        <v>6.5322419453860969E-2</v>
      </c>
      <c r="S75" s="20" t="b">
        <f t="shared" si="23"/>
        <v>1</v>
      </c>
      <c r="T75" s="13"/>
      <c r="U75" s="20"/>
      <c r="V75" s="13">
        <f t="shared" si="24"/>
        <v>7.2957522393750597E-3</v>
      </c>
    </row>
    <row r="76" spans="1:22" x14ac:dyDescent="0.2">
      <c r="A76" s="1">
        <v>44992</v>
      </c>
      <c r="B76" s="2">
        <v>80.48</v>
      </c>
      <c r="C76" s="2">
        <v>81.400000000000006</v>
      </c>
      <c r="D76" s="2">
        <v>77.930000000000007</v>
      </c>
      <c r="E76" s="2">
        <v>78.040000000000006</v>
      </c>
      <c r="F76" s="2">
        <v>78.040000000000006</v>
      </c>
      <c r="G76" s="2">
        <v>8082800</v>
      </c>
      <c r="H76" s="4">
        <f t="shared" si="16"/>
        <v>8.0828000000000007</v>
      </c>
      <c r="I76" s="10">
        <f t="shared" si="17"/>
        <v>-2.769999999999996</v>
      </c>
      <c r="J76" s="6" t="b">
        <f t="shared" si="13"/>
        <v>1</v>
      </c>
      <c r="K76" s="5">
        <f t="shared" si="18"/>
        <v>-3.0318091451292217E-2</v>
      </c>
      <c r="L76" s="5">
        <f t="shared" si="19"/>
        <v>-4.1277641277641268E-2</v>
      </c>
      <c r="M76" s="4">
        <f t="shared" si="20"/>
        <v>77.994816797615655</v>
      </c>
      <c r="N76" s="4">
        <f t="shared" si="21"/>
        <v>77.589919357855123</v>
      </c>
      <c r="O76" s="5">
        <f t="shared" si="22"/>
        <v>5.1913377886530273E-3</v>
      </c>
      <c r="P76" s="43">
        <f t="shared" si="14"/>
        <v>-8.3103980850212224E-4</v>
      </c>
      <c r="R76" s="60">
        <f t="shared" si="15"/>
        <v>4.3659096106607544E-2</v>
      </c>
      <c r="S76" s="20" t="b">
        <f t="shared" si="23"/>
        <v>1</v>
      </c>
      <c r="T76" s="13"/>
      <c r="U76" s="20"/>
      <c r="V76" s="13">
        <f t="shared" si="24"/>
        <v>1.1587548984771252E-4</v>
      </c>
    </row>
    <row r="77" spans="1:22" x14ac:dyDescent="0.2">
      <c r="A77" s="1">
        <v>44993</v>
      </c>
      <c r="B77" s="2">
        <v>77.97</v>
      </c>
      <c r="C77" s="2">
        <v>78.69</v>
      </c>
      <c r="D77" s="2">
        <v>75.83</v>
      </c>
      <c r="E77" s="2">
        <v>77.95</v>
      </c>
      <c r="F77" s="2">
        <v>77.95</v>
      </c>
      <c r="G77" s="2">
        <v>8610500</v>
      </c>
      <c r="H77" s="4">
        <f t="shared" si="16"/>
        <v>8.6105</v>
      </c>
      <c r="I77" s="10">
        <f t="shared" si="17"/>
        <v>-9.0000000000003411E-2</v>
      </c>
      <c r="J77" s="6" t="b">
        <f t="shared" si="13"/>
        <v>0</v>
      </c>
      <c r="K77" s="5">
        <f t="shared" si="18"/>
        <v>-2.5650891368469953E-4</v>
      </c>
      <c r="L77" s="5">
        <f t="shared" si="19"/>
        <v>-9.4039903418476917E-3</v>
      </c>
      <c r="M77" s="4">
        <f t="shared" si="20"/>
        <v>77.987347331346385</v>
      </c>
      <c r="N77" s="4">
        <f t="shared" si="21"/>
        <v>77.62123071804163</v>
      </c>
      <c r="O77" s="5">
        <f t="shared" si="22"/>
        <v>4.6945642573176325E-3</v>
      </c>
      <c r="P77" s="43">
        <f t="shared" si="14"/>
        <v>-2.7662786402779187E-2</v>
      </c>
      <c r="R77" s="60">
        <f t="shared" si="15"/>
        <v>9.0098290645563139E-3</v>
      </c>
      <c r="S77" s="20" t="b">
        <f t="shared" si="23"/>
        <v>1</v>
      </c>
      <c r="T77" s="13"/>
      <c r="U77" s="20"/>
      <c r="V77" s="13">
        <f t="shared" si="24"/>
        <v>-9.576875202685318E-5</v>
      </c>
    </row>
    <row r="78" spans="1:22" x14ac:dyDescent="0.2">
      <c r="A78" s="1">
        <v>44994</v>
      </c>
      <c r="B78" s="2">
        <v>77.819999999999993</v>
      </c>
      <c r="C78" s="2">
        <v>79.62</v>
      </c>
      <c r="D78" s="2">
        <v>73.5</v>
      </c>
      <c r="E78" s="2">
        <v>73.8</v>
      </c>
      <c r="F78" s="2">
        <v>73.8</v>
      </c>
      <c r="G78" s="2">
        <v>12475200</v>
      </c>
      <c r="H78" s="4">
        <f t="shared" si="16"/>
        <v>12.475199999999999</v>
      </c>
      <c r="I78" s="10">
        <f t="shared" si="17"/>
        <v>-4.1500000000000057</v>
      </c>
      <c r="J78" s="6" t="b">
        <f t="shared" si="13"/>
        <v>1</v>
      </c>
      <c r="K78" s="5">
        <f t="shared" si="18"/>
        <v>-5.1657671549730097E-2</v>
      </c>
      <c r="L78" s="5">
        <f t="shared" si="19"/>
        <v>-7.309721175584033E-2</v>
      </c>
      <c r="M78" s="4">
        <f t="shared" si="20"/>
        <v>77.289456109455315</v>
      </c>
      <c r="N78" s="4">
        <f t="shared" si="21"/>
        <v>77.288949786038003</v>
      </c>
      <c r="O78" s="5">
        <f t="shared" si="22"/>
        <v>6.5510024626789709E-6</v>
      </c>
      <c r="P78" s="43">
        <f t="shared" si="14"/>
        <v>-4.9029405823334898E-2</v>
      </c>
      <c r="R78" s="60">
        <f t="shared" si="15"/>
        <v>3.0153451814232377E-2</v>
      </c>
      <c r="S78" s="20" t="b">
        <f t="shared" si="23"/>
        <v>1</v>
      </c>
      <c r="T78" s="13"/>
      <c r="U78" s="20"/>
      <c r="V78" s="13">
        <f t="shared" si="24"/>
        <v>-8.9487749714825555E-3</v>
      </c>
    </row>
    <row r="79" spans="1:22" x14ac:dyDescent="0.2">
      <c r="A79" s="1">
        <v>44995</v>
      </c>
      <c r="B79" s="2">
        <v>70.61</v>
      </c>
      <c r="C79" s="2">
        <v>73.58</v>
      </c>
      <c r="D79" s="2">
        <v>68.47</v>
      </c>
      <c r="E79" s="2">
        <v>71.010000000000005</v>
      </c>
      <c r="F79" s="2">
        <v>71.010000000000005</v>
      </c>
      <c r="G79" s="2">
        <v>18383100</v>
      </c>
      <c r="H79" s="4">
        <f t="shared" si="16"/>
        <v>18.383099999999999</v>
      </c>
      <c r="I79" s="10">
        <f t="shared" si="17"/>
        <v>-2.789999999999992</v>
      </c>
      <c r="J79" s="6" t="b">
        <f t="shared" si="13"/>
        <v>1</v>
      </c>
      <c r="K79" s="5">
        <f t="shared" si="18"/>
        <v>5.6649199830053204E-3</v>
      </c>
      <c r="L79" s="5">
        <f t="shared" si="19"/>
        <v>-3.492796955694473E-2</v>
      </c>
      <c r="M79" s="4">
        <f t="shared" si="20"/>
        <v>76.242880091212768</v>
      </c>
      <c r="N79" s="4">
        <f t="shared" si="21"/>
        <v>76.74295415246948</v>
      </c>
      <c r="O79" s="5">
        <f t="shared" si="22"/>
        <v>-6.5589607929087993E-3</v>
      </c>
      <c r="P79" s="43">
        <f t="shared" si="14"/>
        <v>-0.10194893060065052</v>
      </c>
      <c r="R79" s="60">
        <f t="shared" si="15"/>
        <v>-3.492627886075457E-2</v>
      </c>
      <c r="S79" s="20" t="b">
        <f t="shared" si="23"/>
        <v>1</v>
      </c>
      <c r="T79" s="13"/>
      <c r="U79" s="20"/>
      <c r="V79" s="13">
        <f t="shared" si="24"/>
        <v>-1.3540993441077051E-2</v>
      </c>
    </row>
    <row r="80" spans="1:22" x14ac:dyDescent="0.2">
      <c r="A80" s="1">
        <v>44998</v>
      </c>
      <c r="B80" s="2">
        <v>70</v>
      </c>
      <c r="C80" s="2">
        <v>71.099999999999994</v>
      </c>
      <c r="D80" s="2">
        <v>67.25</v>
      </c>
      <c r="E80" s="2">
        <v>69.459999999999994</v>
      </c>
      <c r="F80" s="2">
        <v>69.459999999999994</v>
      </c>
      <c r="G80" s="2">
        <v>14357400</v>
      </c>
      <c r="H80" s="4">
        <f t="shared" si="16"/>
        <v>14.3574</v>
      </c>
      <c r="I80" s="10">
        <f t="shared" si="17"/>
        <v>-1.5500000000000114</v>
      </c>
      <c r="J80" s="6" t="b">
        <f t="shared" si="13"/>
        <v>0</v>
      </c>
      <c r="K80" s="5">
        <f t="shared" si="18"/>
        <v>-7.7142857142858037E-3</v>
      </c>
      <c r="L80" s="5">
        <f t="shared" si="19"/>
        <v>-2.3066104078762317E-2</v>
      </c>
      <c r="M80" s="4">
        <f t="shared" si="20"/>
        <v>75.112400076010644</v>
      </c>
      <c r="N80" s="4">
        <f t="shared" si="21"/>
        <v>76.109653791385171</v>
      </c>
      <c r="O80" s="5">
        <f t="shared" si="22"/>
        <v>-1.3276818665963901E-2</v>
      </c>
      <c r="P80" s="43">
        <f t="shared" si="14"/>
        <v>-0.10467512778255282</v>
      </c>
      <c r="R80" s="60">
        <f t="shared" si="15"/>
        <v>-5.3418610934416508E-2</v>
      </c>
      <c r="S80" s="20" t="b">
        <f t="shared" si="23"/>
        <v>1</v>
      </c>
      <c r="T80" s="13"/>
      <c r="U80" s="20"/>
      <c r="V80" s="13">
        <f t="shared" si="24"/>
        <v>-1.4827351929120209E-2</v>
      </c>
    </row>
    <row r="81" spans="1:22" x14ac:dyDescent="0.2">
      <c r="A81" s="1">
        <v>44999</v>
      </c>
      <c r="B81" s="2">
        <v>71.680000000000007</v>
      </c>
      <c r="C81" s="2">
        <v>73.86</v>
      </c>
      <c r="D81" s="2">
        <v>71.400000000000006</v>
      </c>
      <c r="E81" s="2">
        <v>73.63</v>
      </c>
      <c r="F81" s="2">
        <v>73.63</v>
      </c>
      <c r="G81" s="2">
        <v>13136700</v>
      </c>
      <c r="H81" s="4">
        <f t="shared" si="16"/>
        <v>13.136699999999999</v>
      </c>
      <c r="I81" s="10">
        <f t="shared" si="17"/>
        <v>4.1700000000000017</v>
      </c>
      <c r="J81" s="6" t="b">
        <f t="shared" si="13"/>
        <v>0</v>
      </c>
      <c r="K81" s="5">
        <f t="shared" si="18"/>
        <v>2.7204241071428409E-2</v>
      </c>
      <c r="L81" s="5">
        <f t="shared" si="19"/>
        <v>-3.1139994584349307E-3</v>
      </c>
      <c r="M81" s="4">
        <f t="shared" si="20"/>
        <v>74.865333396675538</v>
      </c>
      <c r="N81" s="4">
        <f t="shared" si="21"/>
        <v>75.894031722569068</v>
      </c>
      <c r="O81" s="5">
        <f t="shared" si="22"/>
        <v>-1.3740649767001635E-2</v>
      </c>
      <c r="P81" s="43">
        <f t="shared" si="14"/>
        <v>-4.6287557130272709E-2</v>
      </c>
      <c r="R81" s="60">
        <f t="shared" si="15"/>
        <v>-1.3428556997786396E-2</v>
      </c>
      <c r="S81" s="20" t="b">
        <f t="shared" si="23"/>
        <v>0</v>
      </c>
      <c r="T81" s="13"/>
      <c r="U81" s="20"/>
      <c r="V81" s="13">
        <f t="shared" si="24"/>
        <v>-3.289292834273495E-3</v>
      </c>
    </row>
    <row r="82" spans="1:22" x14ac:dyDescent="0.2">
      <c r="A82" s="1">
        <v>45000</v>
      </c>
      <c r="B82" s="2">
        <v>72.44</v>
      </c>
      <c r="C82" s="2">
        <v>74.14</v>
      </c>
      <c r="D82" s="2">
        <v>71.67</v>
      </c>
      <c r="E82" s="2">
        <v>74.069999999999993</v>
      </c>
      <c r="F82" s="2">
        <v>74.069999999999993</v>
      </c>
      <c r="G82" s="2">
        <v>9832200</v>
      </c>
      <c r="H82" s="4">
        <f t="shared" si="16"/>
        <v>9.8322000000000003</v>
      </c>
      <c r="I82" s="10">
        <f t="shared" si="17"/>
        <v>0.43999999999999773</v>
      </c>
      <c r="J82" s="6" t="b">
        <f t="shared" si="13"/>
        <v>0</v>
      </c>
      <c r="K82" s="5">
        <f t="shared" si="18"/>
        <v>2.2501380452788454E-2</v>
      </c>
      <c r="L82" s="5">
        <f t="shared" si="19"/>
        <v>-9.4415969786899639E-4</v>
      </c>
      <c r="M82" s="4">
        <f t="shared" si="20"/>
        <v>74.732777830562952</v>
      </c>
      <c r="N82" s="4">
        <f t="shared" si="21"/>
        <v>75.73542026843262</v>
      </c>
      <c r="O82" s="5">
        <f t="shared" si="22"/>
        <v>-1.3416367850568826E-2</v>
      </c>
      <c r="P82" s="43">
        <f t="shared" si="14"/>
        <v>-4.0983058832725301E-2</v>
      </c>
      <c r="R82" s="60">
        <f t="shared" si="15"/>
        <v>-7.9319657019430011E-3</v>
      </c>
      <c r="S82" s="20" t="b">
        <f t="shared" si="23"/>
        <v>0</v>
      </c>
      <c r="T82" s="13"/>
      <c r="U82" s="20"/>
      <c r="V82" s="13">
        <f t="shared" si="24"/>
        <v>-1.7705867335184053E-3</v>
      </c>
    </row>
    <row r="83" spans="1:22" x14ac:dyDescent="0.2">
      <c r="A83" s="1">
        <v>45001</v>
      </c>
      <c r="B83" s="2">
        <v>76.12</v>
      </c>
      <c r="C83" s="2">
        <v>76.5</v>
      </c>
      <c r="D83" s="2">
        <v>73.81</v>
      </c>
      <c r="E83" s="2">
        <v>75.09</v>
      </c>
      <c r="F83" s="2">
        <v>75.09</v>
      </c>
      <c r="G83" s="2">
        <v>11453800</v>
      </c>
      <c r="H83" s="4">
        <f t="shared" si="16"/>
        <v>11.453799999999999</v>
      </c>
      <c r="I83" s="10">
        <f t="shared" si="17"/>
        <v>1.0200000000000102</v>
      </c>
      <c r="J83" s="6" t="b">
        <f t="shared" si="13"/>
        <v>1</v>
      </c>
      <c r="K83" s="5">
        <f t="shared" si="18"/>
        <v>-1.3531266421439847E-2</v>
      </c>
      <c r="L83" s="5">
        <f t="shared" si="19"/>
        <v>-1.8431372549019564E-2</v>
      </c>
      <c r="M83" s="4">
        <f t="shared" si="20"/>
        <v>74.792314858802456</v>
      </c>
      <c r="N83" s="4">
        <f t="shared" si="21"/>
        <v>75.679296766829779</v>
      </c>
      <c r="O83" s="5">
        <f t="shared" si="22"/>
        <v>-1.1859265349679607E-2</v>
      </c>
      <c r="P83" s="43">
        <f t="shared" si="14"/>
        <v>-1.3133900998477294E-2</v>
      </c>
      <c r="R83" s="60">
        <f t="shared" si="15"/>
        <v>2.2832361111183915E-2</v>
      </c>
      <c r="S83" s="20" t="b">
        <f t="shared" si="23"/>
        <v>0</v>
      </c>
      <c r="T83" s="13"/>
      <c r="U83" s="20"/>
      <c r="V83" s="13">
        <f t="shared" si="24"/>
        <v>7.966655324185654E-4</v>
      </c>
    </row>
    <row r="84" spans="1:22" x14ac:dyDescent="0.2">
      <c r="A84" s="1">
        <v>45002</v>
      </c>
      <c r="B84" s="2">
        <v>74.95</v>
      </c>
      <c r="C84" s="2">
        <v>75.23</v>
      </c>
      <c r="D84" s="2">
        <v>73.09</v>
      </c>
      <c r="E84" s="2">
        <v>73.98</v>
      </c>
      <c r="F84" s="2">
        <v>73.98</v>
      </c>
      <c r="G84" s="2">
        <v>9756200</v>
      </c>
      <c r="H84" s="4">
        <f t="shared" si="16"/>
        <v>9.7561999999999998</v>
      </c>
      <c r="I84" s="10">
        <f t="shared" si="17"/>
        <v>-1.1099999999999994</v>
      </c>
      <c r="J84" s="6" t="b">
        <f t="shared" si="13"/>
        <v>1</v>
      </c>
      <c r="K84" s="5">
        <f t="shared" si="18"/>
        <v>-1.2941961307538344E-2</v>
      </c>
      <c r="L84" s="5">
        <f t="shared" si="19"/>
        <v>-1.6615711817094245E-2</v>
      </c>
      <c r="M84" s="4">
        <f t="shared" si="20"/>
        <v>74.656929049002045</v>
      </c>
      <c r="N84" s="4">
        <f t="shared" si="21"/>
        <v>75.531531830583717</v>
      </c>
      <c r="O84" s="5">
        <f t="shared" si="22"/>
        <v>-1.1714957911108489E-2</v>
      </c>
      <c r="P84" s="43">
        <f t="shared" si="14"/>
        <v>-2.0988394097667309E-2</v>
      </c>
      <c r="R84" s="60">
        <f t="shared" si="15"/>
        <v>7.67605844893267E-3</v>
      </c>
      <c r="S84" s="20" t="b">
        <f t="shared" si="23"/>
        <v>1</v>
      </c>
      <c r="T84" s="13"/>
      <c r="U84" s="20"/>
      <c r="V84" s="13">
        <f t="shared" si="24"/>
        <v>-1.8101566993346939E-3</v>
      </c>
    </row>
    <row r="85" spans="1:22" x14ac:dyDescent="0.2">
      <c r="A85" s="1">
        <v>45005</v>
      </c>
      <c r="B85" s="2">
        <v>73.39</v>
      </c>
      <c r="C85" s="2">
        <v>75.64</v>
      </c>
      <c r="D85" s="2">
        <v>72.69</v>
      </c>
      <c r="E85" s="2">
        <v>74.5</v>
      </c>
      <c r="F85" s="2">
        <v>74.5</v>
      </c>
      <c r="G85" s="2">
        <v>10704500</v>
      </c>
      <c r="H85" s="4">
        <f t="shared" si="16"/>
        <v>10.704499999999999</v>
      </c>
      <c r="I85" s="10">
        <f t="shared" si="17"/>
        <v>0.51999999999999602</v>
      </c>
      <c r="J85" s="6" t="b">
        <f t="shared" si="13"/>
        <v>0</v>
      </c>
      <c r="K85" s="5">
        <f t="shared" si="18"/>
        <v>1.5124676386428662E-2</v>
      </c>
      <c r="L85" s="5">
        <f t="shared" si="19"/>
        <v>-1.507139079851931E-2</v>
      </c>
      <c r="M85" s="4">
        <f t="shared" si="20"/>
        <v>74.630774207501702</v>
      </c>
      <c r="N85" s="4">
        <f t="shared" si="21"/>
        <v>75.441833410532965</v>
      </c>
      <c r="O85" s="5">
        <f t="shared" si="22"/>
        <v>-1.0867624135537072E-2</v>
      </c>
      <c r="P85" s="43">
        <f t="shared" si="14"/>
        <v>-2.6005012384108728E-2</v>
      </c>
      <c r="R85" s="60">
        <f t="shared" si="15"/>
        <v>1.3522917365057348E-2</v>
      </c>
      <c r="S85" s="20" t="b">
        <f t="shared" si="23"/>
        <v>0</v>
      </c>
      <c r="T85" s="13"/>
      <c r="U85" s="20"/>
      <c r="V85" s="13">
        <f t="shared" si="24"/>
        <v>-3.503337444160893E-4</v>
      </c>
    </row>
    <row r="86" spans="1:22" x14ac:dyDescent="0.2">
      <c r="A86" s="1">
        <v>45006</v>
      </c>
      <c r="B86" s="2">
        <v>75.84</v>
      </c>
      <c r="C86" s="2">
        <v>77.97</v>
      </c>
      <c r="D86" s="2">
        <v>75.72</v>
      </c>
      <c r="E86" s="2">
        <v>77.459999999999994</v>
      </c>
      <c r="F86" s="2">
        <v>77.459999999999994</v>
      </c>
      <c r="G86" s="2">
        <v>10458700</v>
      </c>
      <c r="H86" s="4">
        <f t="shared" si="16"/>
        <v>10.4587</v>
      </c>
      <c r="I86" s="10">
        <f t="shared" si="17"/>
        <v>2.9599999999999937</v>
      </c>
      <c r="J86" s="6" t="b">
        <f t="shared" si="13"/>
        <v>0</v>
      </c>
      <c r="K86" s="5">
        <f t="shared" si="18"/>
        <v>2.1360759493670757E-2</v>
      </c>
      <c r="L86" s="5">
        <f t="shared" si="19"/>
        <v>-6.5409772989612047E-3</v>
      </c>
      <c r="M86" s="4">
        <f t="shared" si="20"/>
        <v>75.102311839584758</v>
      </c>
      <c r="N86" s="4">
        <f t="shared" si="21"/>
        <v>75.617326157443145</v>
      </c>
      <c r="O86" s="5">
        <f t="shared" si="22"/>
        <v>-6.8575028550177716E-3</v>
      </c>
      <c r="P86" s="43">
        <f t="shared" si="14"/>
        <v>8.2246224554923964E-3</v>
      </c>
      <c r="R86" s="60">
        <f t="shared" si="15"/>
        <v>3.8183753471404416E-2</v>
      </c>
      <c r="S86" s="20" t="b">
        <f t="shared" si="23"/>
        <v>0</v>
      </c>
      <c r="T86" s="13"/>
      <c r="U86" s="20"/>
      <c r="V86" s="13">
        <f t="shared" si="24"/>
        <v>6.3182733542600442E-3</v>
      </c>
    </row>
    <row r="87" spans="1:22" x14ac:dyDescent="0.2">
      <c r="A87" s="1">
        <v>45007</v>
      </c>
      <c r="B87" s="2">
        <v>77.150000000000006</v>
      </c>
      <c r="C87" s="2">
        <v>77.150000000000006</v>
      </c>
      <c r="D87" s="2">
        <v>72.61</v>
      </c>
      <c r="E87" s="2">
        <v>72.650000000000006</v>
      </c>
      <c r="F87" s="2">
        <v>72.650000000000006</v>
      </c>
      <c r="G87" s="2">
        <v>17616500</v>
      </c>
      <c r="H87" s="4">
        <f t="shared" si="16"/>
        <v>17.616499999999998</v>
      </c>
      <c r="I87" s="10">
        <f t="shared" si="17"/>
        <v>-4.8099999999999881</v>
      </c>
      <c r="J87" s="6" t="b">
        <f t="shared" si="13"/>
        <v>1</v>
      </c>
      <c r="K87" s="5">
        <f t="shared" si="18"/>
        <v>-5.832793259883344E-2</v>
      </c>
      <c r="L87" s="5">
        <f t="shared" si="19"/>
        <v>-5.832793259883344E-2</v>
      </c>
      <c r="M87" s="4">
        <f t="shared" si="20"/>
        <v>74.693593199653961</v>
      </c>
      <c r="N87" s="4">
        <f t="shared" si="21"/>
        <v>75.359297795926352</v>
      </c>
      <c r="O87" s="5">
        <f t="shared" si="22"/>
        <v>-8.9124725127760398E-3</v>
      </c>
      <c r="P87" s="43">
        <f t="shared" si="14"/>
        <v>-2.7895206407925414E-2</v>
      </c>
      <c r="R87" s="60">
        <f t="shared" si="15"/>
        <v>3.2886445746158385E-2</v>
      </c>
      <c r="S87" s="20" t="b">
        <f t="shared" si="23"/>
        <v>1</v>
      </c>
      <c r="T87" s="13"/>
      <c r="U87" s="20"/>
      <c r="V87" s="13">
        <f t="shared" si="24"/>
        <v>-5.4421579032587148E-3</v>
      </c>
    </row>
    <row r="88" spans="1:22" x14ac:dyDescent="0.2">
      <c r="A88" s="1">
        <v>45008</v>
      </c>
      <c r="B88" s="2">
        <v>60</v>
      </c>
      <c r="C88" s="2">
        <v>65.75</v>
      </c>
      <c r="D88" s="2">
        <v>56.5</v>
      </c>
      <c r="E88" s="2">
        <v>61.88</v>
      </c>
      <c r="F88" s="2">
        <v>61.88</v>
      </c>
      <c r="G88" s="2">
        <v>140313900</v>
      </c>
      <c r="H88" s="4">
        <f t="shared" si="16"/>
        <v>140.31389999999999</v>
      </c>
      <c r="I88" s="10">
        <f t="shared" si="17"/>
        <v>-10.770000000000003</v>
      </c>
      <c r="J88" s="6" t="b">
        <f t="shared" si="13"/>
        <v>0</v>
      </c>
      <c r="K88" s="5">
        <f t="shared" si="18"/>
        <v>3.1333333333333373E-2</v>
      </c>
      <c r="L88" s="5">
        <f t="shared" si="19"/>
        <v>-5.8859315589353575E-2</v>
      </c>
      <c r="M88" s="4">
        <f t="shared" si="20"/>
        <v>72.557994333044974</v>
      </c>
      <c r="N88" s="4">
        <f t="shared" si="21"/>
        <v>74.187184944106676</v>
      </c>
      <c r="O88" s="5">
        <f t="shared" si="22"/>
        <v>-2.245363348363286E-2</v>
      </c>
      <c r="P88" s="43">
        <f t="shared" si="14"/>
        <v>-0.2213125442709723</v>
      </c>
      <c r="R88" s="60">
        <f t="shared" si="15"/>
        <v>-9.3828314793211146E-2</v>
      </c>
      <c r="S88" s="20" t="b">
        <f t="shared" si="23"/>
        <v>1</v>
      </c>
      <c r="T88" s="13">
        <f>(E88-E87)/E87</f>
        <v>-0.14824501032346871</v>
      </c>
      <c r="U88" s="20"/>
      <c r="V88" s="13">
        <f t="shared" si="24"/>
        <v>-2.8591459790943366E-2</v>
      </c>
    </row>
    <row r="89" spans="1:22" x14ac:dyDescent="0.2">
      <c r="A89" s="1">
        <v>45009</v>
      </c>
      <c r="B89" s="2">
        <v>59.75</v>
      </c>
      <c r="C89" s="2">
        <v>61.57</v>
      </c>
      <c r="D89" s="2">
        <v>59.1</v>
      </c>
      <c r="E89" s="2">
        <v>60.68</v>
      </c>
      <c r="F89" s="2">
        <v>60.68</v>
      </c>
      <c r="G89" s="2">
        <v>48929800</v>
      </c>
      <c r="H89" s="4">
        <f t="shared" si="16"/>
        <v>48.9298</v>
      </c>
      <c r="I89" s="10">
        <f t="shared" si="17"/>
        <v>-1.2000000000000028</v>
      </c>
      <c r="J89" s="6" t="b">
        <f t="shared" si="13"/>
        <v>0</v>
      </c>
      <c r="K89" s="5">
        <f t="shared" si="18"/>
        <v>1.5564853556485351E-2</v>
      </c>
      <c r="L89" s="5">
        <f t="shared" si="19"/>
        <v>-1.4455091765470206E-2</v>
      </c>
      <c r="M89" s="4">
        <f t="shared" si="20"/>
        <v>70.578328610870813</v>
      </c>
      <c r="N89" s="4">
        <f t="shared" si="21"/>
        <v>73.012647122880011</v>
      </c>
      <c r="O89" s="5">
        <f t="shared" si="22"/>
        <v>-3.4491019551209E-2</v>
      </c>
      <c r="P89" s="43">
        <f t="shared" si="14"/>
        <v>-0.16263247992391341</v>
      </c>
      <c r="R89" s="60">
        <f t="shared" si="15"/>
        <v>-0.1276359016736946</v>
      </c>
      <c r="S89" s="20" t="b">
        <f t="shared" si="23"/>
        <v>1</v>
      </c>
      <c r="T89" s="13">
        <f>(E89-E88)/E88</f>
        <v>-1.939237233354885E-2</v>
      </c>
      <c r="U89" s="20"/>
      <c r="V89" s="13">
        <f t="shared" si="24"/>
        <v>-2.7283909104314438E-2</v>
      </c>
    </row>
    <row r="90" spans="1:22" x14ac:dyDescent="0.2">
      <c r="A90" s="1">
        <v>45012</v>
      </c>
      <c r="B90" s="2">
        <v>62.46</v>
      </c>
      <c r="C90" s="2">
        <v>65.11</v>
      </c>
      <c r="D90" s="2">
        <v>61.55</v>
      </c>
      <c r="E90" s="2">
        <v>64.400000000000006</v>
      </c>
      <c r="F90" s="2">
        <v>64.400000000000006</v>
      </c>
      <c r="G90" s="2">
        <v>33436700</v>
      </c>
      <c r="H90" s="4">
        <f t="shared" si="16"/>
        <v>33.436700000000002</v>
      </c>
      <c r="I90" s="10">
        <f t="shared" si="17"/>
        <v>3.720000000000006</v>
      </c>
      <c r="J90" s="6" t="b">
        <f t="shared" si="13"/>
        <v>0</v>
      </c>
      <c r="K90" s="5">
        <f t="shared" si="18"/>
        <v>3.1059878322126238E-2</v>
      </c>
      <c r="L90" s="5">
        <f t="shared" si="19"/>
        <v>-1.0904622945783963E-2</v>
      </c>
      <c r="M90" s="4">
        <f t="shared" si="20"/>
        <v>69.548607175725678</v>
      </c>
      <c r="N90" s="4">
        <f t="shared" si="21"/>
        <v>72.263721286107838</v>
      </c>
      <c r="O90" s="5">
        <f t="shared" si="22"/>
        <v>-3.9039086771673087E-2</v>
      </c>
      <c r="P90" s="43">
        <f t="shared" si="14"/>
        <v>-0.11500743868983487</v>
      </c>
      <c r="R90" s="60">
        <f t="shared" si="15"/>
        <v>-6.3820216622179474E-2</v>
      </c>
      <c r="S90" s="20" t="b">
        <f t="shared" si="23"/>
        <v>0</v>
      </c>
      <c r="T90" s="13">
        <f>(E90-E89)/E89</f>
        <v>6.1305207646671162E-2</v>
      </c>
      <c r="U90" s="20"/>
      <c r="V90" s="13">
        <f t="shared" si="24"/>
        <v>-1.4589767927524028E-2</v>
      </c>
    </row>
    <row r="91" spans="1:22" x14ac:dyDescent="0.2">
      <c r="A91" s="1">
        <v>45013</v>
      </c>
      <c r="B91" s="2">
        <v>64</v>
      </c>
      <c r="C91" s="2">
        <v>65.849999999999994</v>
      </c>
      <c r="D91" s="2">
        <v>63.5</v>
      </c>
      <c r="E91" s="2">
        <v>63.76</v>
      </c>
      <c r="F91" s="2">
        <v>63.76</v>
      </c>
      <c r="G91" s="2">
        <v>17257800</v>
      </c>
      <c r="H91" s="4">
        <f t="shared" si="16"/>
        <v>17.2578</v>
      </c>
      <c r="I91" s="10">
        <f t="shared" si="17"/>
        <v>-0.64000000000000767</v>
      </c>
      <c r="J91" s="6" t="b">
        <f t="shared" si="13"/>
        <v>1</v>
      </c>
      <c r="K91" s="5">
        <f t="shared" si="18"/>
        <v>-3.7500000000000311E-3</v>
      </c>
      <c r="L91" s="5">
        <f t="shared" si="19"/>
        <v>-3.1738800303720525E-2</v>
      </c>
      <c r="M91" s="4">
        <f t="shared" si="20"/>
        <v>68.583839313104733</v>
      </c>
      <c r="N91" s="4">
        <f t="shared" si="21"/>
        <v>71.5242672612289</v>
      </c>
      <c r="O91" s="5">
        <f t="shared" si="22"/>
        <v>-4.2873481239512963E-2</v>
      </c>
      <c r="P91" s="43">
        <f t="shared" si="14"/>
        <v>-7.4125907269430635E-2</v>
      </c>
      <c r="R91" s="60">
        <f t="shared" si="15"/>
        <v>-3.9861275491212794E-2</v>
      </c>
      <c r="S91" s="20" t="b">
        <f t="shared" si="23"/>
        <v>1</v>
      </c>
      <c r="T91" s="13">
        <f>(E91-E90)/E90</f>
        <v>-9.9378881987578823E-3</v>
      </c>
      <c r="U91" s="20">
        <f>(E91-E88)/E88</f>
        <v>3.038138332255972E-2</v>
      </c>
      <c r="V91" s="13">
        <f t="shared" si="24"/>
        <v>-1.3871850232504371E-2</v>
      </c>
    </row>
    <row r="92" spans="1:22" x14ac:dyDescent="0.2">
      <c r="A92" s="1">
        <v>45014</v>
      </c>
      <c r="B92" s="2">
        <v>64.81</v>
      </c>
      <c r="C92" s="2">
        <v>67.209999999999994</v>
      </c>
      <c r="D92" s="2">
        <v>64.56</v>
      </c>
      <c r="E92" s="2">
        <v>66.489999999999995</v>
      </c>
      <c r="F92" s="2">
        <v>66.489999999999995</v>
      </c>
      <c r="G92" s="2">
        <v>17574600</v>
      </c>
      <c r="H92" s="4">
        <f t="shared" si="16"/>
        <v>17.5746</v>
      </c>
      <c r="I92" s="10">
        <f t="shared" si="17"/>
        <v>2.7299999999999969</v>
      </c>
      <c r="J92" s="6" t="b">
        <f t="shared" si="13"/>
        <v>0</v>
      </c>
      <c r="K92" s="5">
        <f t="shared" si="18"/>
        <v>2.5921925628760879E-2</v>
      </c>
      <c r="L92" s="5">
        <f t="shared" si="19"/>
        <v>-1.0712691563755377E-2</v>
      </c>
      <c r="M92" s="4">
        <f t="shared" si="20"/>
        <v>68.234866094253945</v>
      </c>
      <c r="N92" s="4">
        <f t="shared" si="21"/>
        <v>71.086504890687252</v>
      </c>
      <c r="O92" s="5">
        <f t="shared" si="22"/>
        <v>-4.1791520371627762E-2</v>
      </c>
      <c r="P92" s="43">
        <f t="shared" si="14"/>
        <v>-5.3856134035315466E-2</v>
      </c>
      <c r="R92" s="60">
        <f t="shared" si="15"/>
        <v>-1.5019683527161718E-2</v>
      </c>
      <c r="S92" s="20" t="b">
        <f t="shared" si="23"/>
        <v>0</v>
      </c>
      <c r="T92" s="13"/>
      <c r="U92" s="20"/>
      <c r="V92" s="13">
        <f t="shared" si="24"/>
        <v>-5.0882718486730564E-3</v>
      </c>
    </row>
    <row r="93" spans="1:22" x14ac:dyDescent="0.2">
      <c r="A93" s="1">
        <v>45015</v>
      </c>
      <c r="B93" s="2">
        <v>68.989999999999995</v>
      </c>
      <c r="C93" s="2">
        <v>70.53</v>
      </c>
      <c r="D93" s="2">
        <v>67.790000000000006</v>
      </c>
      <c r="E93" s="2">
        <v>68.489999999999995</v>
      </c>
      <c r="F93" s="2">
        <v>68.489999999999995</v>
      </c>
      <c r="G93" s="2">
        <v>21097700</v>
      </c>
      <c r="H93" s="4">
        <f t="shared" si="16"/>
        <v>21.0977</v>
      </c>
      <c r="I93" s="10">
        <f t="shared" si="17"/>
        <v>2</v>
      </c>
      <c r="J93" s="6" t="b">
        <f t="shared" si="13"/>
        <v>1</v>
      </c>
      <c r="K93" s="5">
        <f t="shared" si="18"/>
        <v>-7.2474271633570092E-3</v>
      </c>
      <c r="L93" s="5">
        <f t="shared" si="19"/>
        <v>-2.892386218630379E-2</v>
      </c>
      <c r="M93" s="4">
        <f t="shared" si="20"/>
        <v>68.277388411878292</v>
      </c>
      <c r="N93" s="4">
        <f t="shared" si="21"/>
        <v>70.860721856714449</v>
      </c>
      <c r="O93" s="5">
        <f t="shared" si="22"/>
        <v>-3.7835856129299926E-2</v>
      </c>
      <c r="P93" s="43">
        <f t="shared" si="14"/>
        <v>-7.1383575619230026E-3</v>
      </c>
      <c r="R93" s="60">
        <f t="shared" si="15"/>
        <v>3.2992058432771282E-2</v>
      </c>
      <c r="S93" s="20" t="b">
        <f t="shared" si="23"/>
        <v>0</v>
      </c>
      <c r="T93" s="13"/>
      <c r="U93" s="20"/>
      <c r="V93" s="13">
        <f t="shared" si="24"/>
        <v>6.2317580524902838E-4</v>
      </c>
    </row>
    <row r="94" spans="1:22" x14ac:dyDescent="0.2">
      <c r="A94" s="1">
        <v>45016</v>
      </c>
      <c r="B94" s="2">
        <v>68.59</v>
      </c>
      <c r="C94" s="2">
        <v>70.319999999999993</v>
      </c>
      <c r="D94" s="2">
        <v>68.05</v>
      </c>
      <c r="E94" s="2">
        <v>68.650000000000006</v>
      </c>
      <c r="F94" s="2">
        <v>68.650000000000006</v>
      </c>
      <c r="G94" s="2">
        <v>17878500</v>
      </c>
      <c r="H94" s="4">
        <f t="shared" si="16"/>
        <v>17.878499999999999</v>
      </c>
      <c r="I94" s="10">
        <f t="shared" si="17"/>
        <v>0.1600000000000108</v>
      </c>
      <c r="J94" s="6" t="b">
        <f t="shared" si="13"/>
        <v>1</v>
      </c>
      <c r="K94" s="5">
        <f t="shared" si="18"/>
        <v>8.7476308499784619E-4</v>
      </c>
      <c r="L94" s="5">
        <f t="shared" si="19"/>
        <v>-2.3748577929465126E-2</v>
      </c>
      <c r="M94" s="4">
        <f t="shared" si="20"/>
        <v>68.339490343231915</v>
      </c>
      <c r="N94" s="4">
        <f t="shared" si="21"/>
        <v>70.668485173521887</v>
      </c>
      <c r="O94" s="5">
        <f t="shared" si="22"/>
        <v>-3.4079780498694145E-2</v>
      </c>
      <c r="P94" s="43">
        <f t="shared" si="14"/>
        <v>-4.2360623671316017E-3</v>
      </c>
      <c r="R94" s="60">
        <f t="shared" si="15"/>
        <v>2.8980456933773723E-2</v>
      </c>
      <c r="S94" s="20" t="b">
        <f t="shared" si="23"/>
        <v>0</v>
      </c>
      <c r="T94" s="13"/>
      <c r="U94" s="20"/>
      <c r="V94" s="13">
        <f t="shared" si="24"/>
        <v>9.0955340850177864E-4</v>
      </c>
    </row>
    <row r="95" spans="1:22" x14ac:dyDescent="0.2">
      <c r="A95" s="1">
        <v>45019</v>
      </c>
      <c r="B95" s="2">
        <v>67.599999999999994</v>
      </c>
      <c r="C95" s="2">
        <v>68.39</v>
      </c>
      <c r="D95" s="2">
        <v>65.81</v>
      </c>
      <c r="E95" s="2">
        <v>67.83</v>
      </c>
      <c r="F95" s="2">
        <v>67.83</v>
      </c>
      <c r="G95" s="2">
        <v>16969800</v>
      </c>
      <c r="H95" s="4">
        <f t="shared" si="16"/>
        <v>16.969799999999999</v>
      </c>
      <c r="I95" s="10">
        <f t="shared" si="17"/>
        <v>-0.82000000000000739</v>
      </c>
      <c r="J95" s="6" t="b">
        <f t="shared" si="13"/>
        <v>0</v>
      </c>
      <c r="K95" s="5">
        <f t="shared" si="18"/>
        <v>3.4023668639053847E-3</v>
      </c>
      <c r="L95" s="5">
        <f t="shared" si="19"/>
        <v>-8.1883316274309441E-3</v>
      </c>
      <c r="M95" s="4">
        <f t="shared" si="20"/>
        <v>68.254575286026594</v>
      </c>
      <c r="N95" s="4">
        <f t="shared" si="21"/>
        <v>70.421660375824331</v>
      </c>
      <c r="O95" s="5">
        <f t="shared" si="22"/>
        <v>-3.175003405583264E-2</v>
      </c>
      <c r="P95" s="43">
        <f t="shared" si="14"/>
        <v>-3.5815551936004157E-2</v>
      </c>
      <c r="R95" s="60">
        <f t="shared" si="15"/>
        <v>1.9841118841615862E-3</v>
      </c>
      <c r="S95" s="20" t="b">
        <f t="shared" si="23"/>
        <v>1</v>
      </c>
      <c r="T95" s="13"/>
      <c r="U95" s="20"/>
      <c r="V95" s="13">
        <f t="shared" si="24"/>
        <v>-1.2425474170035503E-3</v>
      </c>
    </row>
    <row r="96" spans="1:22" x14ac:dyDescent="0.2">
      <c r="A96" s="1">
        <v>45020</v>
      </c>
      <c r="B96" s="2">
        <v>68.260000000000005</v>
      </c>
      <c r="C96" s="2">
        <v>69.739999999999995</v>
      </c>
      <c r="D96" s="2">
        <v>67.67</v>
      </c>
      <c r="E96" s="2">
        <v>68.84</v>
      </c>
      <c r="F96" s="2">
        <v>68.84</v>
      </c>
      <c r="G96" s="2">
        <v>15229000</v>
      </c>
      <c r="H96" s="4">
        <f t="shared" si="16"/>
        <v>15.228999999999999</v>
      </c>
      <c r="I96" s="10">
        <f t="shared" si="17"/>
        <v>1.0100000000000051</v>
      </c>
      <c r="J96" s="6" t="b">
        <f t="shared" si="13"/>
        <v>0</v>
      </c>
      <c r="K96" s="5">
        <f t="shared" si="18"/>
        <v>8.4969235276882247E-3</v>
      </c>
      <c r="L96" s="5">
        <f t="shared" si="19"/>
        <v>-1.2905075996558525E-2</v>
      </c>
      <c r="M96" s="4">
        <f t="shared" si="20"/>
        <v>68.352146071688821</v>
      </c>
      <c r="N96" s="4">
        <f t="shared" si="21"/>
        <v>70.284124690970046</v>
      </c>
      <c r="O96" s="5">
        <f t="shared" si="22"/>
        <v>-2.8265076231182771E-2</v>
      </c>
      <c r="P96" s="43">
        <f t="shared" si="14"/>
        <v>-9.979877895470524E-3</v>
      </c>
      <c r="R96" s="60">
        <f t="shared" si="15"/>
        <v>2.0304467497707684E-2</v>
      </c>
      <c r="S96" s="20" t="b">
        <f t="shared" si="23"/>
        <v>0</v>
      </c>
      <c r="T96" s="13"/>
      <c r="U96" s="20"/>
      <c r="V96" s="13">
        <f t="shared" si="24"/>
        <v>1.4295127506595597E-3</v>
      </c>
    </row>
    <row r="97" spans="1:22" x14ac:dyDescent="0.2">
      <c r="A97" s="1">
        <v>45021</v>
      </c>
      <c r="B97" s="2">
        <v>67.209999999999994</v>
      </c>
      <c r="C97" s="2">
        <v>68.239999999999995</v>
      </c>
      <c r="D97" s="2">
        <v>66.62</v>
      </c>
      <c r="E97" s="2">
        <v>67.66</v>
      </c>
      <c r="F97" s="2">
        <v>67.66</v>
      </c>
      <c r="G97" s="2">
        <v>11586700</v>
      </c>
      <c r="H97" s="4">
        <f t="shared" si="16"/>
        <v>11.5867</v>
      </c>
      <c r="I97" s="10">
        <f t="shared" si="17"/>
        <v>-1.1800000000000068</v>
      </c>
      <c r="J97" s="6" t="b">
        <f t="shared" si="13"/>
        <v>0</v>
      </c>
      <c r="K97" s="5">
        <f t="shared" si="18"/>
        <v>6.695432227347164E-3</v>
      </c>
      <c r="L97" s="5">
        <f t="shared" si="19"/>
        <v>-8.4994138335286983E-3</v>
      </c>
      <c r="M97" s="4">
        <f t="shared" si="20"/>
        <v>68.236788393074022</v>
      </c>
      <c r="N97" s="4">
        <f t="shared" si="21"/>
        <v>70.055939935233525</v>
      </c>
      <c r="O97" s="5">
        <f t="shared" si="22"/>
        <v>-2.665939568668424E-2</v>
      </c>
      <c r="P97" s="43">
        <f t="shared" si="14"/>
        <v>-2.3693793789950995E-2</v>
      </c>
      <c r="R97" s="60">
        <f t="shared" si="15"/>
        <v>4.7065622541796865E-5</v>
      </c>
      <c r="S97" s="20" t="b">
        <f t="shared" si="23"/>
        <v>1</v>
      </c>
      <c r="T97" s="13"/>
      <c r="U97" s="20"/>
      <c r="V97" s="13">
        <f t="shared" si="24"/>
        <v>-1.6876965134907458E-3</v>
      </c>
    </row>
    <row r="98" spans="1:22" x14ac:dyDescent="0.2">
      <c r="A98" s="1">
        <v>45022</v>
      </c>
      <c r="B98" s="2">
        <v>66.8</v>
      </c>
      <c r="C98" s="2">
        <v>69.03</v>
      </c>
      <c r="D98" s="2">
        <v>66.16</v>
      </c>
      <c r="E98" s="2">
        <v>68.099999999999994</v>
      </c>
      <c r="F98" s="2">
        <v>68.099999999999994</v>
      </c>
      <c r="G98" s="2">
        <v>11359800</v>
      </c>
      <c r="H98" s="4">
        <f t="shared" si="16"/>
        <v>11.3598</v>
      </c>
      <c r="I98" s="10">
        <f t="shared" si="17"/>
        <v>0.43999999999999773</v>
      </c>
      <c r="J98" s="6" t="b">
        <f t="shared" si="13"/>
        <v>0</v>
      </c>
      <c r="K98" s="5">
        <f t="shared" si="18"/>
        <v>1.9461077844311336E-2</v>
      </c>
      <c r="L98" s="5">
        <f t="shared" si="19"/>
        <v>-1.3472403302911875E-2</v>
      </c>
      <c r="M98" s="4">
        <f t="shared" si="20"/>
        <v>68.213990327561689</v>
      </c>
      <c r="N98" s="4">
        <f t="shared" si="21"/>
        <v>69.885858201734962</v>
      </c>
      <c r="O98" s="5">
        <f t="shared" si="22"/>
        <v>-2.4509163972742394E-2</v>
      </c>
      <c r="P98" s="43">
        <f t="shared" si="14"/>
        <v>-3.0110983358376892E-2</v>
      </c>
      <c r="R98" s="60">
        <f t="shared" si="15"/>
        <v>1.196249726075042E-2</v>
      </c>
      <c r="S98" s="20" t="b">
        <f t="shared" si="23"/>
        <v>0</v>
      </c>
      <c r="T98" s="13"/>
      <c r="U98" s="20"/>
      <c r="V98" s="13">
        <f t="shared" si="24"/>
        <v>-3.341022643241398E-4</v>
      </c>
    </row>
    <row r="99" spans="1:22" x14ac:dyDescent="0.2">
      <c r="A99" s="1">
        <v>45026</v>
      </c>
      <c r="B99" s="2">
        <v>66.33</v>
      </c>
      <c r="C99" s="2">
        <v>66.8</v>
      </c>
      <c r="D99" s="2">
        <v>65.47</v>
      </c>
      <c r="E99" s="2">
        <v>66.36</v>
      </c>
      <c r="F99" s="2">
        <v>66.36</v>
      </c>
      <c r="G99" s="2">
        <v>11598900</v>
      </c>
      <c r="H99" s="4">
        <f t="shared" si="16"/>
        <v>11.5989</v>
      </c>
      <c r="I99" s="10">
        <f t="shared" si="17"/>
        <v>-1.7399999999999949</v>
      </c>
      <c r="J99" s="6" t="b">
        <f t="shared" si="13"/>
        <v>0</v>
      </c>
      <c r="K99" s="5">
        <f t="shared" si="18"/>
        <v>4.5228403437360374E-4</v>
      </c>
      <c r="L99" s="5">
        <f t="shared" si="19"/>
        <v>-6.5868263473053551E-3</v>
      </c>
      <c r="M99" s="4">
        <f t="shared" si="20"/>
        <v>67.904991939634741</v>
      </c>
      <c r="N99" s="4">
        <f t="shared" si="21"/>
        <v>69.579261836366697</v>
      </c>
      <c r="O99" s="5">
        <f t="shared" si="22"/>
        <v>-2.465606502420804E-2</v>
      </c>
      <c r="P99" s="43">
        <f t="shared" si="14"/>
        <v>-3.585880610661684E-2</v>
      </c>
      <c r="R99" s="60">
        <f t="shared" si="15"/>
        <v>-1.6272617197525686E-2</v>
      </c>
      <c r="S99" s="20" t="b">
        <f t="shared" si="23"/>
        <v>1</v>
      </c>
      <c r="T99" s="13"/>
      <c r="U99" s="20"/>
      <c r="V99" s="13">
        <f t="shared" si="24"/>
        <v>-4.5298389149080204E-3</v>
      </c>
    </row>
    <row r="100" spans="1:22" x14ac:dyDescent="0.2">
      <c r="A100" s="1">
        <v>45027</v>
      </c>
      <c r="B100" s="2">
        <v>67.05</v>
      </c>
      <c r="C100" s="2">
        <v>67.89</v>
      </c>
      <c r="D100" s="2">
        <v>65.760000000000005</v>
      </c>
      <c r="E100" s="2">
        <v>66.42</v>
      </c>
      <c r="F100" s="2">
        <v>66.42</v>
      </c>
      <c r="G100" s="2">
        <v>11471400</v>
      </c>
      <c r="H100" s="4">
        <f t="shared" si="16"/>
        <v>11.471399999999999</v>
      </c>
      <c r="I100" s="10">
        <f t="shared" si="17"/>
        <v>6.0000000000002274E-2</v>
      </c>
      <c r="J100" s="6" t="b">
        <f t="shared" si="13"/>
        <v>1</v>
      </c>
      <c r="K100" s="5">
        <f t="shared" si="18"/>
        <v>-9.3959731543623495E-3</v>
      </c>
      <c r="L100" s="5">
        <f t="shared" si="19"/>
        <v>-2.1652673442333167E-2</v>
      </c>
      <c r="M100" s="4">
        <f t="shared" si="20"/>
        <v>67.657493283028955</v>
      </c>
      <c r="N100" s="4">
        <f t="shared" si="21"/>
        <v>69.304543415813072</v>
      </c>
      <c r="O100" s="5">
        <f t="shared" si="22"/>
        <v>-2.4343942597667277E-2</v>
      </c>
      <c r="P100" s="43">
        <f t="shared" si="14"/>
        <v>-2.8045574716923677E-2</v>
      </c>
      <c r="R100" s="60">
        <f t="shared" si="15"/>
        <v>3.4365257370445102E-3</v>
      </c>
      <c r="S100" s="20" t="b">
        <f t="shared" si="23"/>
        <v>0</v>
      </c>
      <c r="T100" s="13">
        <f>(E100-E99)/E99</f>
        <v>9.041591320072675E-4</v>
      </c>
      <c r="U100" s="20"/>
      <c r="V100" s="13">
        <f t="shared" si="24"/>
        <v>-3.6447785285918756E-3</v>
      </c>
    </row>
    <row r="101" spans="1:22" x14ac:dyDescent="0.2">
      <c r="A101" s="1">
        <v>45028</v>
      </c>
      <c r="B101" s="2">
        <v>67.28</v>
      </c>
      <c r="C101" s="2">
        <v>67.62</v>
      </c>
      <c r="D101" s="2">
        <v>62.6</v>
      </c>
      <c r="E101" s="2">
        <v>62.74</v>
      </c>
      <c r="F101" s="2">
        <v>62.74</v>
      </c>
      <c r="G101" s="2">
        <v>15733700</v>
      </c>
      <c r="H101" s="4">
        <f t="shared" si="16"/>
        <v>15.733700000000001</v>
      </c>
      <c r="I101" s="10">
        <f t="shared" si="17"/>
        <v>-3.6799999999999997</v>
      </c>
      <c r="J101" s="6" t="b">
        <f t="shared" si="13"/>
        <v>1</v>
      </c>
      <c r="K101" s="5">
        <f t="shared" si="18"/>
        <v>-6.7479191438763367E-2</v>
      </c>
      <c r="L101" s="5">
        <f t="shared" si="19"/>
        <v>-7.2167997633836176E-2</v>
      </c>
      <c r="M101" s="4">
        <f t="shared" si="20"/>
        <v>66.837911069190795</v>
      </c>
      <c r="N101" s="4">
        <f t="shared" si="21"/>
        <v>68.733713553568464</v>
      </c>
      <c r="O101" s="5">
        <f t="shared" si="22"/>
        <v>-2.8364179161959869E-2</v>
      </c>
      <c r="P101" s="43">
        <f t="shared" si="14"/>
        <v>-6.3405797718658452E-2</v>
      </c>
      <c r="R101" s="60">
        <f t="shared" si="15"/>
        <v>1.170127728856739E-2</v>
      </c>
      <c r="S101" s="20" t="b">
        <f t="shared" si="23"/>
        <v>1</v>
      </c>
      <c r="T101" s="13">
        <f>(E101-E100)/E100</f>
        <v>-5.5404998494429383E-2</v>
      </c>
      <c r="U101" s="20"/>
      <c r="V101" s="13">
        <f t="shared" si="24"/>
        <v>-1.2113694641473544E-2</v>
      </c>
    </row>
    <row r="102" spans="1:22" x14ac:dyDescent="0.2">
      <c r="A102" s="1">
        <v>45029</v>
      </c>
      <c r="B102" s="2">
        <v>63.29</v>
      </c>
      <c r="C102" s="2">
        <v>65.62</v>
      </c>
      <c r="D102" s="2">
        <v>63.2</v>
      </c>
      <c r="E102" s="2">
        <v>64.56</v>
      </c>
      <c r="F102" s="2">
        <v>64.56</v>
      </c>
      <c r="G102" s="2">
        <v>12875800</v>
      </c>
      <c r="H102" s="4">
        <f t="shared" si="16"/>
        <v>12.8758</v>
      </c>
      <c r="I102" s="10">
        <f t="shared" si="17"/>
        <v>1.8200000000000003</v>
      </c>
      <c r="J102" s="6" t="b">
        <f t="shared" si="13"/>
        <v>0</v>
      </c>
      <c r="K102" s="5">
        <f t="shared" si="18"/>
        <v>2.0066361194501552E-2</v>
      </c>
      <c r="L102" s="5">
        <f t="shared" si="19"/>
        <v>-1.6153611703748891E-2</v>
      </c>
      <c r="M102" s="4">
        <f t="shared" si="20"/>
        <v>66.458259224325658</v>
      </c>
      <c r="N102" s="4">
        <f t="shared" si="21"/>
        <v>68.370781940214684</v>
      </c>
      <c r="O102" s="5">
        <f t="shared" si="22"/>
        <v>-2.8777803364265466E-2</v>
      </c>
      <c r="P102" s="43">
        <f t="shared" si="14"/>
        <v>-4.9027152717431362E-2</v>
      </c>
      <c r="R102" s="60">
        <f t="shared" si="15"/>
        <v>-1.2613319008193742E-2</v>
      </c>
      <c r="S102" s="20" t="b">
        <f t="shared" si="23"/>
        <v>0</v>
      </c>
      <c r="T102" s="13">
        <f>(E102-E101)/E101</f>
        <v>2.9008606949314637E-2</v>
      </c>
      <c r="U102" s="20"/>
      <c r="V102" s="13">
        <f t="shared" si="24"/>
        <v>-5.6801871691070692E-3</v>
      </c>
    </row>
    <row r="103" spans="1:22" x14ac:dyDescent="0.2">
      <c r="A103" s="1">
        <v>45030</v>
      </c>
      <c r="B103" s="2">
        <v>64.3</v>
      </c>
      <c r="C103" s="2">
        <v>65.47</v>
      </c>
      <c r="D103" s="2">
        <v>63.69</v>
      </c>
      <c r="E103" s="2">
        <v>64.040000000000006</v>
      </c>
      <c r="F103" s="2">
        <v>64.040000000000006</v>
      </c>
      <c r="G103" s="2">
        <v>12061500</v>
      </c>
      <c r="H103" s="4">
        <f t="shared" si="16"/>
        <v>12.061500000000001</v>
      </c>
      <c r="I103" s="10">
        <f t="shared" si="17"/>
        <v>-0.51999999999999602</v>
      </c>
      <c r="J103" s="6" t="b">
        <f t="shared" si="13"/>
        <v>1</v>
      </c>
      <c r="K103" s="5">
        <f t="shared" si="18"/>
        <v>-4.0435458786934825E-3</v>
      </c>
      <c r="L103" s="5">
        <f t="shared" si="19"/>
        <v>-2.184206506796995E-2</v>
      </c>
      <c r="M103" s="4">
        <f t="shared" si="20"/>
        <v>66.055216020271388</v>
      </c>
      <c r="N103" s="4">
        <f t="shared" si="21"/>
        <v>67.994192206282975</v>
      </c>
      <c r="O103" s="5">
        <f t="shared" si="22"/>
        <v>-2.9353869426701189E-2</v>
      </c>
      <c r="P103" s="43">
        <f t="shared" si="14"/>
        <v>-3.5806650296102881E-2</v>
      </c>
      <c r="R103" s="60">
        <f t="shared" si="15"/>
        <v>-8.8594974860394769E-3</v>
      </c>
      <c r="S103" s="20" t="b">
        <f t="shared" si="23"/>
        <v>1</v>
      </c>
      <c r="T103" s="13">
        <f>(E103-E102)/E102</f>
        <v>-8.0545229244113389E-3</v>
      </c>
      <c r="U103" s="20">
        <f>(E103-E100)/E100</f>
        <v>-3.5832580548027633E-2</v>
      </c>
      <c r="V103" s="13">
        <f t="shared" si="24"/>
        <v>-6.0646066983762502E-3</v>
      </c>
    </row>
    <row r="104" spans="1:22" x14ac:dyDescent="0.2">
      <c r="A104" s="1">
        <v>45033</v>
      </c>
      <c r="B104" s="2">
        <v>63.82</v>
      </c>
      <c r="C104" s="2">
        <v>64.36</v>
      </c>
      <c r="D104" s="2">
        <v>63.11</v>
      </c>
      <c r="E104" s="2">
        <v>64.19</v>
      </c>
      <c r="F104" s="2">
        <v>64.19</v>
      </c>
      <c r="G104" s="2">
        <v>10833100</v>
      </c>
      <c r="H104" s="4">
        <f t="shared" si="16"/>
        <v>10.8331</v>
      </c>
      <c r="I104" s="10">
        <f t="shared" si="17"/>
        <v>0.14999999999999147</v>
      </c>
      <c r="J104" s="6" t="b">
        <f t="shared" si="13"/>
        <v>0</v>
      </c>
      <c r="K104" s="5">
        <f t="shared" si="18"/>
        <v>5.7975556251958233E-3</v>
      </c>
      <c r="L104" s="5">
        <f t="shared" si="19"/>
        <v>-2.6413921690491252E-3</v>
      </c>
      <c r="M104" s="4">
        <f t="shared" si="20"/>
        <v>65.744346683559485</v>
      </c>
      <c r="N104" s="4">
        <f t="shared" si="21"/>
        <v>67.663392883997503</v>
      </c>
      <c r="O104" s="5">
        <f t="shared" si="22"/>
        <v>-2.9189524228976919E-2</v>
      </c>
      <c r="P104" s="43">
        <f t="shared" si="14"/>
        <v>-4.0069554516057718E-2</v>
      </c>
      <c r="R104" s="60">
        <f t="shared" si="15"/>
        <v>-2.1056512892623593E-2</v>
      </c>
      <c r="S104" s="20" t="b">
        <f t="shared" si="23"/>
        <v>0</v>
      </c>
      <c r="T104" s="13"/>
      <c r="U104" s="20"/>
      <c r="V104" s="13">
        <f t="shared" si="24"/>
        <v>-4.7062042249093822E-3</v>
      </c>
    </row>
    <row r="105" spans="1:22" x14ac:dyDescent="0.2">
      <c r="A105" s="1">
        <v>45034</v>
      </c>
      <c r="B105" s="2">
        <v>64.8</v>
      </c>
      <c r="C105" s="2">
        <v>65.150000000000006</v>
      </c>
      <c r="D105" s="2">
        <v>63.85</v>
      </c>
      <c r="E105" s="2">
        <v>63.9</v>
      </c>
      <c r="F105" s="2">
        <v>63.9</v>
      </c>
      <c r="G105" s="2">
        <v>9487500</v>
      </c>
      <c r="H105" s="4">
        <f t="shared" si="16"/>
        <v>9.4875000000000007</v>
      </c>
      <c r="I105" s="10">
        <f t="shared" si="17"/>
        <v>-0.28999999999999915</v>
      </c>
      <c r="J105" s="6" t="b">
        <f t="shared" si="13"/>
        <v>1</v>
      </c>
      <c r="K105" s="5">
        <f t="shared" si="18"/>
        <v>-1.3888888888888867E-2</v>
      </c>
      <c r="L105" s="5">
        <f t="shared" si="19"/>
        <v>-1.9186492709132877E-2</v>
      </c>
      <c r="M105" s="4">
        <f t="shared" si="20"/>
        <v>65.4369555696329</v>
      </c>
      <c r="N105" s="4">
        <f t="shared" si="21"/>
        <v>67.336141328867285</v>
      </c>
      <c r="O105" s="5">
        <f t="shared" si="22"/>
        <v>-2.9023137502376919E-2</v>
      </c>
      <c r="P105" s="43">
        <f t="shared" si="14"/>
        <v>-2.4251671793382633E-2</v>
      </c>
      <c r="R105" s="60">
        <f t="shared" si="15"/>
        <v>-4.3852218847122062E-3</v>
      </c>
      <c r="S105" s="20" t="b">
        <f t="shared" si="23"/>
        <v>1</v>
      </c>
      <c r="T105" s="13"/>
      <c r="U105" s="20"/>
      <c r="V105" s="13">
        <f t="shared" si="24"/>
        <v>-4.6755520350079483E-3</v>
      </c>
    </row>
    <row r="106" spans="1:22" x14ac:dyDescent="0.2">
      <c r="A106" s="1">
        <v>45035</v>
      </c>
      <c r="B106" s="2">
        <v>63</v>
      </c>
      <c r="C106" s="2">
        <v>63.51</v>
      </c>
      <c r="D106" s="2">
        <v>61.43</v>
      </c>
      <c r="E106" s="2">
        <v>62.87</v>
      </c>
      <c r="F106" s="2">
        <v>62.87</v>
      </c>
      <c r="G106" s="2">
        <v>13775700</v>
      </c>
      <c r="H106" s="4">
        <f t="shared" si="16"/>
        <v>13.775700000000001</v>
      </c>
      <c r="I106" s="10">
        <f t="shared" si="17"/>
        <v>-1.0300000000000011</v>
      </c>
      <c r="J106" s="6" t="b">
        <f t="shared" si="13"/>
        <v>0</v>
      </c>
      <c r="K106" s="5">
        <f t="shared" si="18"/>
        <v>-2.063492063492104E-3</v>
      </c>
      <c r="L106" s="5">
        <f t="shared" si="19"/>
        <v>-1.0077153204219817E-2</v>
      </c>
      <c r="M106" s="4">
        <f t="shared" si="20"/>
        <v>65.009129641360744</v>
      </c>
      <c r="N106" s="4">
        <f t="shared" si="21"/>
        <v>66.947781213313604</v>
      </c>
      <c r="O106" s="5">
        <f t="shared" si="22"/>
        <v>-2.9821220229341947E-2</v>
      </c>
      <c r="P106" s="43">
        <f t="shared" si="14"/>
        <v>-5.5055800025410509E-2</v>
      </c>
      <c r="R106" s="60">
        <f t="shared" si="15"/>
        <v>-2.3060293986876496E-2</v>
      </c>
      <c r="S106" s="20" t="b">
        <f t="shared" si="23"/>
        <v>1</v>
      </c>
      <c r="T106" s="13"/>
      <c r="U106" s="20"/>
      <c r="V106" s="13">
        <f t="shared" si="24"/>
        <v>-6.5379864412686102E-3</v>
      </c>
    </row>
    <row r="107" spans="1:22" x14ac:dyDescent="0.2">
      <c r="A107" s="1">
        <v>45036</v>
      </c>
      <c r="B107" s="2">
        <v>61.72</v>
      </c>
      <c r="C107" s="2">
        <v>62.92</v>
      </c>
      <c r="D107" s="2">
        <v>61.54</v>
      </c>
      <c r="E107" s="2">
        <v>62.36</v>
      </c>
      <c r="F107" s="2">
        <v>62.36</v>
      </c>
      <c r="G107" s="2">
        <v>9367800</v>
      </c>
      <c r="H107" s="4">
        <f t="shared" si="16"/>
        <v>9.3678000000000008</v>
      </c>
      <c r="I107" s="10">
        <f t="shared" si="17"/>
        <v>-0.50999999999999801</v>
      </c>
      <c r="J107" s="6" t="b">
        <f t="shared" si="13"/>
        <v>0</v>
      </c>
      <c r="K107" s="5">
        <f t="shared" si="18"/>
        <v>1.0369410239792621E-2</v>
      </c>
      <c r="L107" s="5">
        <f t="shared" si="19"/>
        <v>-8.900190718372572E-3</v>
      </c>
      <c r="M107" s="4">
        <f t="shared" si="20"/>
        <v>64.567608034467284</v>
      </c>
      <c r="N107" s="4">
        <f t="shared" si="21"/>
        <v>66.548843716503725</v>
      </c>
      <c r="O107" s="5">
        <f t="shared" si="22"/>
        <v>-3.0684669021327601E-2</v>
      </c>
      <c r="P107" s="43">
        <f t="shared" si="14"/>
        <v>-4.6890509446332537E-2</v>
      </c>
      <c r="R107" s="60">
        <f t="shared" si="15"/>
        <v>-2.5517563444316556E-2</v>
      </c>
      <c r="S107" s="20" t="b">
        <f t="shared" si="23"/>
        <v>1</v>
      </c>
      <c r="T107" s="13"/>
      <c r="U107" s="20"/>
      <c r="V107" s="13">
        <f t="shared" si="24"/>
        <v>-6.7916861728379539E-3</v>
      </c>
    </row>
    <row r="108" spans="1:22" x14ac:dyDescent="0.2">
      <c r="A108" s="1">
        <v>45037</v>
      </c>
      <c r="B108" s="2">
        <v>62.18</v>
      </c>
      <c r="C108" s="2">
        <v>63.57</v>
      </c>
      <c r="D108" s="2">
        <v>62.02</v>
      </c>
      <c r="E108" s="2">
        <v>63.48</v>
      </c>
      <c r="F108" s="2">
        <v>63.48</v>
      </c>
      <c r="G108" s="2">
        <v>10855300</v>
      </c>
      <c r="H108" s="4">
        <f t="shared" si="16"/>
        <v>10.8553</v>
      </c>
      <c r="I108" s="10">
        <f t="shared" si="17"/>
        <v>1.1199999999999974</v>
      </c>
      <c r="J108" s="6" t="b">
        <f t="shared" si="13"/>
        <v>0</v>
      </c>
      <c r="K108" s="5">
        <f t="shared" si="18"/>
        <v>2.0907044065615908E-2</v>
      </c>
      <c r="L108" s="5">
        <f t="shared" si="19"/>
        <v>-1.4157621519585246E-3</v>
      </c>
      <c r="M108" s="4">
        <f t="shared" si="20"/>
        <v>64.386340028722742</v>
      </c>
      <c r="N108" s="4">
        <f t="shared" si="21"/>
        <v>66.281987741155575</v>
      </c>
      <c r="O108" s="5">
        <f t="shared" si="22"/>
        <v>-2.9441768418381673E-2</v>
      </c>
      <c r="P108" s="43">
        <f t="shared" si="14"/>
        <v>-3.6752205944104215E-2</v>
      </c>
      <c r="R108" s="60">
        <f t="shared" si="15"/>
        <v>-1.2678776715038819E-2</v>
      </c>
      <c r="S108" s="20" t="b">
        <f t="shared" si="23"/>
        <v>0</v>
      </c>
      <c r="T108" s="13"/>
      <c r="U108" s="20"/>
      <c r="V108" s="13">
        <f t="shared" si="24"/>
        <v>-2.8074139845443557E-3</v>
      </c>
    </row>
    <row r="109" spans="1:22" x14ac:dyDescent="0.2">
      <c r="A109" s="1">
        <v>45040</v>
      </c>
      <c r="B109" s="2">
        <v>63.7</v>
      </c>
      <c r="C109" s="2">
        <v>64.75</v>
      </c>
      <c r="D109" s="2">
        <v>63.05</v>
      </c>
      <c r="E109" s="2">
        <v>64.5</v>
      </c>
      <c r="F109" s="2">
        <v>64.5</v>
      </c>
      <c r="G109" s="2">
        <v>8457400</v>
      </c>
      <c r="H109" s="4">
        <f t="shared" si="16"/>
        <v>8.4573999999999998</v>
      </c>
      <c r="I109" s="10">
        <f t="shared" si="17"/>
        <v>1.0200000000000031</v>
      </c>
      <c r="J109" s="6" t="b">
        <f t="shared" si="13"/>
        <v>0</v>
      </c>
      <c r="K109" s="5">
        <f t="shared" si="18"/>
        <v>1.25588697017268E-2</v>
      </c>
      <c r="L109" s="5">
        <f t="shared" si="19"/>
        <v>-3.8610038610038611E-3</v>
      </c>
      <c r="M109" s="4">
        <f t="shared" si="20"/>
        <v>64.405283357268956</v>
      </c>
      <c r="N109" s="4">
        <f t="shared" si="21"/>
        <v>66.127032285402919</v>
      </c>
      <c r="O109" s="5">
        <f t="shared" si="22"/>
        <v>-2.6733038632608407E-2</v>
      </c>
      <c r="P109" s="43">
        <f t="shared" si="14"/>
        <v>-2.1043046263005041E-2</v>
      </c>
      <c r="R109" s="60">
        <f t="shared" si="15"/>
        <v>5.3523037981035113E-3</v>
      </c>
      <c r="S109" s="20" t="b">
        <f t="shared" si="23"/>
        <v>0</v>
      </c>
      <c r="T109" s="13"/>
      <c r="U109" s="20"/>
      <c r="V109" s="13">
        <f t="shared" si="24"/>
        <v>2.9421347040014655E-4</v>
      </c>
    </row>
    <row r="110" spans="1:22" x14ac:dyDescent="0.2">
      <c r="A110" s="1">
        <v>45041</v>
      </c>
      <c r="B110" s="2">
        <v>63.92</v>
      </c>
      <c r="C110" s="2">
        <v>64.36</v>
      </c>
      <c r="D110" s="2">
        <v>60.97</v>
      </c>
      <c r="E110" s="2">
        <v>61</v>
      </c>
      <c r="F110" s="2">
        <v>61</v>
      </c>
      <c r="G110" s="2">
        <v>10416200</v>
      </c>
      <c r="H110" s="4">
        <f t="shared" si="16"/>
        <v>10.4162</v>
      </c>
      <c r="I110" s="10">
        <f t="shared" si="17"/>
        <v>-3.5</v>
      </c>
      <c r="J110" s="6" t="b">
        <f t="shared" si="13"/>
        <v>1</v>
      </c>
      <c r="K110" s="5">
        <f t="shared" si="18"/>
        <v>-4.5682102628285384E-2</v>
      </c>
      <c r="L110" s="5">
        <f t="shared" si="19"/>
        <v>-5.2206339341205707E-2</v>
      </c>
      <c r="M110" s="4">
        <f t="shared" si="20"/>
        <v>63.837736131057461</v>
      </c>
      <c r="N110" s="4">
        <f t="shared" si="21"/>
        <v>65.681203391020063</v>
      </c>
      <c r="O110" s="5">
        <f t="shared" si="22"/>
        <v>-2.8877390892715928E-2</v>
      </c>
      <c r="P110" s="43">
        <f t="shared" si="14"/>
        <v>-4.4922271760547139E-2</v>
      </c>
      <c r="R110" s="60">
        <f t="shared" si="15"/>
        <v>8.1811151302474423E-3</v>
      </c>
      <c r="S110" s="20" t="b">
        <f t="shared" si="23"/>
        <v>1</v>
      </c>
      <c r="T110" s="13"/>
      <c r="U110" s="20"/>
      <c r="V110" s="13">
        <f t="shared" si="24"/>
        <v>-8.8121221835667958E-3</v>
      </c>
    </row>
    <row r="111" spans="1:22" x14ac:dyDescent="0.2">
      <c r="A111" s="1">
        <v>45042</v>
      </c>
      <c r="B111" s="2">
        <v>61.21</v>
      </c>
      <c r="C111" s="2">
        <v>61.8</v>
      </c>
      <c r="D111" s="2">
        <v>60.01</v>
      </c>
      <c r="E111" s="2">
        <v>60.57</v>
      </c>
      <c r="F111" s="2">
        <v>60.57</v>
      </c>
      <c r="G111" s="2">
        <v>9262100</v>
      </c>
      <c r="H111" s="4">
        <f t="shared" si="16"/>
        <v>9.2621000000000002</v>
      </c>
      <c r="I111" s="10">
        <f t="shared" si="17"/>
        <v>-0.42999999999999972</v>
      </c>
      <c r="J111" s="6" t="b">
        <f t="shared" si="13"/>
        <v>1</v>
      </c>
      <c r="K111" s="5">
        <f t="shared" si="18"/>
        <v>-1.0455807874530315E-2</v>
      </c>
      <c r="L111" s="5">
        <f t="shared" si="19"/>
        <v>-1.9902912621359174E-2</v>
      </c>
      <c r="M111" s="4">
        <f t="shared" si="20"/>
        <v>63.293113442547885</v>
      </c>
      <c r="N111" s="4">
        <f t="shared" si="21"/>
        <v>65.236750922235714</v>
      </c>
      <c r="O111" s="5">
        <f t="shared" si="22"/>
        <v>-3.0708514307043827E-2</v>
      </c>
      <c r="P111" s="43">
        <f t="shared" si="14"/>
        <v>-5.1871574393761152E-2</v>
      </c>
      <c r="R111" s="60">
        <f t="shared" si="15"/>
        <v>-2.3590456549482417E-2</v>
      </c>
      <c r="S111" s="20" t="b">
        <f t="shared" si="23"/>
        <v>1</v>
      </c>
      <c r="T111" s="13"/>
      <c r="U111" s="20"/>
      <c r="V111" s="13">
        <f t="shared" si="24"/>
        <v>-8.5313596865571571E-3</v>
      </c>
    </row>
    <row r="112" spans="1:22" x14ac:dyDescent="0.2">
      <c r="A112" s="1">
        <v>45043</v>
      </c>
      <c r="B112" s="2">
        <v>61.18</v>
      </c>
      <c r="C112" s="2">
        <v>61.41</v>
      </c>
      <c r="D112" s="2">
        <v>58.91</v>
      </c>
      <c r="E112" s="2">
        <v>60.58</v>
      </c>
      <c r="F112" s="2">
        <v>60.58</v>
      </c>
      <c r="G112" s="2">
        <v>14361200</v>
      </c>
      <c r="H112" s="4">
        <f t="shared" si="16"/>
        <v>14.3612</v>
      </c>
      <c r="I112" s="10">
        <f t="shared" si="17"/>
        <v>9.9999999999980105E-3</v>
      </c>
      <c r="J112" s="6" t="b">
        <f t="shared" si="13"/>
        <v>0</v>
      </c>
      <c r="K112" s="5">
        <f t="shared" si="18"/>
        <v>-9.8071265119320274E-3</v>
      </c>
      <c r="L112" s="5">
        <f t="shared" si="19"/>
        <v>-1.3515714053085789E-2</v>
      </c>
      <c r="M112" s="4">
        <f t="shared" si="20"/>
        <v>62.840927868789905</v>
      </c>
      <c r="N112" s="4">
        <f t="shared" si="21"/>
        <v>64.831816059432612</v>
      </c>
      <c r="O112" s="5">
        <f t="shared" si="22"/>
        <v>-3.1681393928485999E-2</v>
      </c>
      <c r="P112" s="43">
        <f t="shared" si="14"/>
        <v>-6.2553625512939193E-2</v>
      </c>
      <c r="R112" s="60">
        <f t="shared" si="15"/>
        <v>-2.2770635592422272E-2</v>
      </c>
      <c r="S112" s="20" t="b">
        <f t="shared" si="23"/>
        <v>0</v>
      </c>
      <c r="T112" s="13"/>
      <c r="U112" s="20"/>
      <c r="V112" s="13">
        <f t="shared" si="24"/>
        <v>-7.1443092172805743E-3</v>
      </c>
    </row>
    <row r="113" spans="1:22" x14ac:dyDescent="0.2">
      <c r="A113" s="1">
        <v>45044</v>
      </c>
      <c r="B113" s="2">
        <v>59.83</v>
      </c>
      <c r="C113" s="2">
        <v>61.03</v>
      </c>
      <c r="D113" s="2">
        <v>58.97</v>
      </c>
      <c r="E113" s="2">
        <v>60.79</v>
      </c>
      <c r="F113" s="2">
        <v>60.79</v>
      </c>
      <c r="G113" s="2">
        <v>11809500</v>
      </c>
      <c r="H113" s="4">
        <f t="shared" si="16"/>
        <v>11.8095</v>
      </c>
      <c r="I113" s="10">
        <f t="shared" si="17"/>
        <v>0.21000000000000085</v>
      </c>
      <c r="J113" s="6" t="b">
        <f t="shared" si="13"/>
        <v>0</v>
      </c>
      <c r="K113" s="5">
        <f t="shared" si="18"/>
        <v>1.6045462142737773E-2</v>
      </c>
      <c r="L113" s="5">
        <f t="shared" si="19"/>
        <v>-3.9324922169425196E-3</v>
      </c>
      <c r="M113" s="4">
        <f t="shared" si="20"/>
        <v>62.499106557324922</v>
      </c>
      <c r="N113" s="4">
        <f t="shared" si="21"/>
        <v>64.480353793394997</v>
      </c>
      <c r="O113" s="5">
        <f t="shared" si="22"/>
        <v>-3.1700408937091792E-2</v>
      </c>
      <c r="P113" s="43">
        <f t="shared" si="14"/>
        <v>-5.6466512110664883E-2</v>
      </c>
      <c r="R113" s="60">
        <f t="shared" si="15"/>
        <v>-2.3506040938000267E-2</v>
      </c>
      <c r="S113" s="20" t="b">
        <f t="shared" si="23"/>
        <v>0</v>
      </c>
      <c r="T113" s="13"/>
      <c r="U113" s="20"/>
      <c r="V113" s="13">
        <f t="shared" si="24"/>
        <v>-5.4394695154517192E-3</v>
      </c>
    </row>
    <row r="114" spans="1:22" x14ac:dyDescent="0.2">
      <c r="A114" s="1">
        <v>45047</v>
      </c>
      <c r="B114" s="2">
        <v>60.69</v>
      </c>
      <c r="C114" s="2">
        <v>61.75</v>
      </c>
      <c r="D114" s="2">
        <v>59.75</v>
      </c>
      <c r="E114" s="2">
        <v>60.22</v>
      </c>
      <c r="F114" s="2">
        <v>60.22</v>
      </c>
      <c r="G114" s="2">
        <v>9293600</v>
      </c>
      <c r="H114" s="4">
        <f t="shared" si="16"/>
        <v>9.2935999999999996</v>
      </c>
      <c r="I114" s="10">
        <f t="shared" si="17"/>
        <v>-0.57000000000000028</v>
      </c>
      <c r="J114" s="6" t="b">
        <f t="shared" si="13"/>
        <v>1</v>
      </c>
      <c r="K114" s="5">
        <f t="shared" si="18"/>
        <v>-7.7442741802603212E-3</v>
      </c>
      <c r="L114" s="5">
        <f t="shared" si="19"/>
        <v>-2.4777327935222689E-2</v>
      </c>
      <c r="M114" s="4">
        <f t="shared" si="20"/>
        <v>62.119255464437437</v>
      </c>
      <c r="N114" s="4">
        <f t="shared" si="21"/>
        <v>64.109888246143257</v>
      </c>
      <c r="O114" s="5">
        <f t="shared" si="22"/>
        <v>-3.2045341928565681E-2</v>
      </c>
      <c r="P114" s="43">
        <f t="shared" si="14"/>
        <v>-3.8140435630201787E-2</v>
      </c>
      <c r="R114" s="60">
        <f t="shared" si="15"/>
        <v>-5.944299584350804E-3</v>
      </c>
      <c r="S114" s="20" t="b">
        <f t="shared" si="23"/>
        <v>1</v>
      </c>
      <c r="T114" s="13"/>
      <c r="U114" s="20"/>
      <c r="V114" s="13">
        <f t="shared" si="24"/>
        <v>-6.0777043674869313E-3</v>
      </c>
    </row>
    <row r="115" spans="1:22" x14ac:dyDescent="0.2">
      <c r="A115" s="1">
        <v>45048</v>
      </c>
      <c r="B115" s="2">
        <v>59.61</v>
      </c>
      <c r="C115" s="2">
        <v>59.9</v>
      </c>
      <c r="D115" s="2">
        <v>57.63</v>
      </c>
      <c r="E115" s="2">
        <v>57.76</v>
      </c>
      <c r="F115" s="2">
        <v>57.76</v>
      </c>
      <c r="G115" s="2">
        <v>10440300</v>
      </c>
      <c r="H115" s="4">
        <f t="shared" si="16"/>
        <v>10.440300000000001</v>
      </c>
      <c r="I115" s="10">
        <f t="shared" si="17"/>
        <v>-2.4600000000000009</v>
      </c>
      <c r="J115" s="6" t="b">
        <f t="shared" si="13"/>
        <v>1</v>
      </c>
      <c r="K115" s="5">
        <f t="shared" si="18"/>
        <v>-3.1035061231337049E-2</v>
      </c>
      <c r="L115" s="5">
        <f t="shared" si="19"/>
        <v>-3.572621035058432E-2</v>
      </c>
      <c r="M115" s="4">
        <f t="shared" si="20"/>
        <v>61.392712887031195</v>
      </c>
      <c r="N115" s="4">
        <f t="shared" si="21"/>
        <v>63.557724050826451</v>
      </c>
      <c r="O115" s="5">
        <f t="shared" si="22"/>
        <v>-3.5264953477118624E-2</v>
      </c>
      <c r="P115" s="43">
        <f t="shared" si="14"/>
        <v>-6.1289242812171608E-2</v>
      </c>
      <c r="R115" s="60">
        <f t="shared" si="15"/>
        <v>-2.4314170474563305E-2</v>
      </c>
      <c r="S115" s="20" t="b">
        <f t="shared" si="23"/>
        <v>1</v>
      </c>
      <c r="T115" s="13"/>
      <c r="U115" s="20"/>
      <c r="V115" s="13">
        <f t="shared" si="24"/>
        <v>-1.1695931832637297E-2</v>
      </c>
    </row>
    <row r="116" spans="1:22" x14ac:dyDescent="0.2">
      <c r="A116" s="1">
        <v>45049</v>
      </c>
      <c r="B116" s="2">
        <v>57.98</v>
      </c>
      <c r="C116" s="2">
        <v>60.82</v>
      </c>
      <c r="D116" s="2">
        <v>57.42</v>
      </c>
      <c r="E116" s="2">
        <v>59.32</v>
      </c>
      <c r="F116" s="2">
        <v>59.32</v>
      </c>
      <c r="G116" s="2">
        <v>14798400</v>
      </c>
      <c r="H116" s="4">
        <f t="shared" si="16"/>
        <v>14.798400000000001</v>
      </c>
      <c r="I116" s="10">
        <f t="shared" si="17"/>
        <v>1.5600000000000023</v>
      </c>
      <c r="J116" s="6" t="b">
        <f t="shared" si="13"/>
        <v>0</v>
      </c>
      <c r="K116" s="5">
        <f t="shared" si="18"/>
        <v>2.3111417730251872E-2</v>
      </c>
      <c r="L116" s="5">
        <f t="shared" si="19"/>
        <v>-2.4662939822426833E-2</v>
      </c>
      <c r="M116" s="4">
        <f t="shared" si="20"/>
        <v>61.047260739192666</v>
      </c>
      <c r="N116" s="4">
        <f t="shared" si="21"/>
        <v>63.189226307276321</v>
      </c>
      <c r="O116" s="5">
        <f t="shared" si="22"/>
        <v>-3.5087005414290474E-2</v>
      </c>
      <c r="P116" s="43">
        <f t="shared" si="14"/>
        <v>-5.9417256323573968E-2</v>
      </c>
      <c r="R116" s="60">
        <f t="shared" si="15"/>
        <v>-3.7227016649211083E-3</v>
      </c>
      <c r="S116" s="20" t="b">
        <f t="shared" si="23"/>
        <v>0</v>
      </c>
      <c r="T116" s="13"/>
      <c r="U116" s="20"/>
      <c r="V116" s="13">
        <f t="shared" si="24"/>
        <v>-5.6269242975822845E-3</v>
      </c>
    </row>
    <row r="117" spans="1:22" x14ac:dyDescent="0.2">
      <c r="A117" s="1">
        <v>45050</v>
      </c>
      <c r="B117" s="2">
        <v>59.22</v>
      </c>
      <c r="C117" s="2">
        <v>61.38</v>
      </c>
      <c r="D117" s="2">
        <v>59.21</v>
      </c>
      <c r="E117" s="2">
        <v>60.43</v>
      </c>
      <c r="F117" s="2">
        <v>60.43</v>
      </c>
      <c r="G117" s="2">
        <v>16023900</v>
      </c>
      <c r="H117" s="4">
        <f t="shared" si="16"/>
        <v>16.023900000000001</v>
      </c>
      <c r="I117" s="10">
        <f t="shared" si="17"/>
        <v>1.1099999999999994</v>
      </c>
      <c r="J117" s="6" t="b">
        <f t="shared" si="13"/>
        <v>0</v>
      </c>
      <c r="K117" s="5">
        <f t="shared" si="18"/>
        <v>2.0432286389733212E-2</v>
      </c>
      <c r="L117" s="5">
        <f t="shared" si="19"/>
        <v>-1.5477354187031653E-2</v>
      </c>
      <c r="M117" s="4">
        <f t="shared" si="20"/>
        <v>60.944383949327218</v>
      </c>
      <c r="N117" s="4">
        <f t="shared" si="21"/>
        <v>62.949293584904467</v>
      </c>
      <c r="O117" s="5">
        <f t="shared" si="22"/>
        <v>-3.2897364870309462E-2</v>
      </c>
      <c r="P117" s="43">
        <f t="shared" si="14"/>
        <v>-2.8458470443630819E-2</v>
      </c>
      <c r="R117" s="60">
        <f t="shared" si="15"/>
        <v>7.1477636238801217E-3</v>
      </c>
      <c r="S117" s="20" t="b">
        <f t="shared" si="23"/>
        <v>0</v>
      </c>
      <c r="T117" s="13"/>
      <c r="U117" s="20"/>
      <c r="V117" s="13">
        <f t="shared" si="24"/>
        <v>-1.6851991165493926E-3</v>
      </c>
    </row>
    <row r="118" spans="1:22" x14ac:dyDescent="0.2">
      <c r="A118" s="1">
        <v>45051</v>
      </c>
      <c r="B118" s="2">
        <v>60.64</v>
      </c>
      <c r="C118" s="2">
        <v>62.07</v>
      </c>
      <c r="D118" s="2">
        <v>58.79</v>
      </c>
      <c r="E118" s="2">
        <v>59.25</v>
      </c>
      <c r="F118" s="2">
        <v>59.25</v>
      </c>
      <c r="G118" s="2">
        <v>25446800</v>
      </c>
      <c r="H118" s="4">
        <f t="shared" si="16"/>
        <v>25.4468</v>
      </c>
      <c r="I118" s="10">
        <f t="shared" si="17"/>
        <v>-1.1799999999999997</v>
      </c>
      <c r="J118" s="6" t="b">
        <f t="shared" si="13"/>
        <v>1</v>
      </c>
      <c r="K118" s="5">
        <f t="shared" si="18"/>
        <v>-2.2922163588390509E-2</v>
      </c>
      <c r="L118" s="5">
        <f t="shared" si="19"/>
        <v>-4.5432576123731278E-2</v>
      </c>
      <c r="M118" s="4">
        <f t="shared" si="20"/>
        <v>60.661986624439351</v>
      </c>
      <c r="N118" s="4">
        <f t="shared" si="21"/>
        <v>62.627615881869296</v>
      </c>
      <c r="O118" s="5">
        <f t="shared" si="22"/>
        <v>-3.2402981946490321E-2</v>
      </c>
      <c r="P118" s="43">
        <f t="shared" si="14"/>
        <v>-3.0859302977149287E-2</v>
      </c>
      <c r="R118" s="60">
        <f t="shared" si="15"/>
        <v>2.3210802248823693E-2</v>
      </c>
      <c r="S118" s="20" t="b">
        <f t="shared" si="23"/>
        <v>1</v>
      </c>
      <c r="T118" s="13"/>
      <c r="U118" s="20"/>
      <c r="V118" s="13">
        <f t="shared" si="24"/>
        <v>-4.6336890552978469E-3</v>
      </c>
    </row>
    <row r="119" spans="1:22" x14ac:dyDescent="0.2">
      <c r="A119" s="1">
        <v>45054</v>
      </c>
      <c r="B119" s="2">
        <v>59.27</v>
      </c>
      <c r="C119" s="2">
        <v>59.77</v>
      </c>
      <c r="D119" s="2">
        <v>57.77</v>
      </c>
      <c r="E119" s="2">
        <v>58.8</v>
      </c>
      <c r="F119" s="2">
        <v>58.8</v>
      </c>
      <c r="G119" s="2">
        <v>13623600</v>
      </c>
      <c r="H119" s="4">
        <f t="shared" si="16"/>
        <v>13.6236</v>
      </c>
      <c r="I119" s="10">
        <f t="shared" si="17"/>
        <v>-0.45000000000000284</v>
      </c>
      <c r="J119" s="6" t="b">
        <f t="shared" si="13"/>
        <v>0</v>
      </c>
      <c r="K119" s="5">
        <f t="shared" si="18"/>
        <v>-7.9298127214443379E-3</v>
      </c>
      <c r="L119" s="5">
        <f t="shared" si="19"/>
        <v>-1.6228877363225796E-2</v>
      </c>
      <c r="M119" s="4">
        <f t="shared" si="20"/>
        <v>60.351655520366123</v>
      </c>
      <c r="N119" s="4">
        <f t="shared" si="21"/>
        <v>62.29477971822849</v>
      </c>
      <c r="O119" s="5">
        <f t="shared" si="22"/>
        <v>-3.2196700837918944E-2</v>
      </c>
      <c r="P119" s="43">
        <f t="shared" si="14"/>
        <v>-4.2776879906714742E-2</v>
      </c>
      <c r="R119" s="60">
        <f t="shared" si="15"/>
        <v>-9.6377724082454628E-3</v>
      </c>
      <c r="S119" s="20" t="b">
        <f t="shared" si="23"/>
        <v>1</v>
      </c>
      <c r="T119" s="13"/>
      <c r="U119" s="20"/>
      <c r="V119" s="13">
        <f t="shared" si="24"/>
        <v>-5.1157425158938419E-3</v>
      </c>
    </row>
    <row r="120" spans="1:22" x14ac:dyDescent="0.2">
      <c r="A120" s="1">
        <v>45055</v>
      </c>
      <c r="B120" s="2">
        <v>58.41</v>
      </c>
      <c r="C120" s="2">
        <v>59.72</v>
      </c>
      <c r="D120" s="2">
        <v>57.89</v>
      </c>
      <c r="E120" s="2">
        <v>59.32</v>
      </c>
      <c r="F120" s="2">
        <v>59.32</v>
      </c>
      <c r="G120" s="2">
        <v>8377200</v>
      </c>
      <c r="H120" s="4">
        <f t="shared" si="16"/>
        <v>8.3772000000000002</v>
      </c>
      <c r="I120" s="10">
        <f t="shared" si="17"/>
        <v>0.52000000000000313</v>
      </c>
      <c r="J120" s="6" t="b">
        <f t="shared" si="13"/>
        <v>0</v>
      </c>
      <c r="K120" s="5">
        <f t="shared" si="18"/>
        <v>1.557952405410039E-2</v>
      </c>
      <c r="L120" s="5">
        <f t="shared" si="19"/>
        <v>-6.6979236436704387E-3</v>
      </c>
      <c r="M120" s="4">
        <f t="shared" si="20"/>
        <v>60.179712933638434</v>
      </c>
      <c r="N120" s="4">
        <f t="shared" si="21"/>
        <v>62.03610322099123</v>
      </c>
      <c r="O120" s="5">
        <f t="shared" si="22"/>
        <v>-3.0847443380128445E-2</v>
      </c>
      <c r="P120" s="43">
        <f t="shared" si="14"/>
        <v>-3.8047920503764342E-2</v>
      </c>
      <c r="R120" s="60">
        <f t="shared" si="15"/>
        <v>-7.6390017703369855E-3</v>
      </c>
      <c r="S120" s="20" t="b">
        <f t="shared" si="23"/>
        <v>0</v>
      </c>
      <c r="T120" s="13"/>
      <c r="U120" s="20"/>
      <c r="V120" s="13">
        <f t="shared" si="24"/>
        <v>-2.8490119325668695E-3</v>
      </c>
    </row>
    <row r="121" spans="1:22" x14ac:dyDescent="0.2">
      <c r="A121" s="1">
        <v>45056</v>
      </c>
      <c r="B121" s="2">
        <v>59.97</v>
      </c>
      <c r="C121" s="2">
        <v>60</v>
      </c>
      <c r="D121" s="2">
        <v>57.15</v>
      </c>
      <c r="E121" s="2">
        <v>57.53</v>
      </c>
      <c r="F121" s="2">
        <v>57.53</v>
      </c>
      <c r="G121" s="2">
        <v>12457000</v>
      </c>
      <c r="H121" s="4">
        <f t="shared" si="16"/>
        <v>12.457000000000001</v>
      </c>
      <c r="I121" s="10">
        <f t="shared" si="17"/>
        <v>-1.7899999999999991</v>
      </c>
      <c r="J121" s="6" t="b">
        <f t="shared" si="13"/>
        <v>1</v>
      </c>
      <c r="K121" s="5">
        <f t="shared" si="18"/>
        <v>-4.0687010171752504E-2</v>
      </c>
      <c r="L121" s="5">
        <f t="shared" si="19"/>
        <v>-4.116666666666665E-2</v>
      </c>
      <c r="M121" s="4">
        <f t="shared" si="20"/>
        <v>59.738094111365363</v>
      </c>
      <c r="N121" s="4">
        <f t="shared" si="21"/>
        <v>61.644268158296342</v>
      </c>
      <c r="O121" s="5">
        <f t="shared" si="22"/>
        <v>-3.1908852722643564E-2</v>
      </c>
      <c r="P121" s="43">
        <f t="shared" si="14"/>
        <v>-4.3324015435453465E-2</v>
      </c>
      <c r="R121" s="60">
        <f t="shared" si="15"/>
        <v>4.3842357633034727E-3</v>
      </c>
      <c r="S121" s="20" t="b">
        <f t="shared" si="23"/>
        <v>1</v>
      </c>
      <c r="T121" s="13"/>
      <c r="U121" s="20"/>
      <c r="V121" s="13">
        <f t="shared" si="24"/>
        <v>-7.338333812925534E-3</v>
      </c>
    </row>
    <row r="122" spans="1:22" x14ac:dyDescent="0.2">
      <c r="A122" s="1">
        <v>45057</v>
      </c>
      <c r="B122" s="2">
        <v>56.65</v>
      </c>
      <c r="C122" s="2">
        <v>58</v>
      </c>
      <c r="D122" s="2">
        <v>55.7</v>
      </c>
      <c r="E122" s="2">
        <v>57.31</v>
      </c>
      <c r="F122" s="2">
        <v>57.31</v>
      </c>
      <c r="G122" s="2">
        <v>11818500</v>
      </c>
      <c r="H122" s="4">
        <f t="shared" si="16"/>
        <v>11.8185</v>
      </c>
      <c r="I122" s="10">
        <f t="shared" si="17"/>
        <v>-0.21999999999999886</v>
      </c>
      <c r="J122" s="6" t="b">
        <f t="shared" si="13"/>
        <v>0</v>
      </c>
      <c r="K122" s="5">
        <f t="shared" si="18"/>
        <v>1.165048543689327E-2</v>
      </c>
      <c r="L122" s="5">
        <f t="shared" si="19"/>
        <v>-1.1896551724137892E-2</v>
      </c>
      <c r="M122" s="4">
        <f t="shared" si="20"/>
        <v>59.333411759471133</v>
      </c>
      <c r="N122" s="4">
        <f t="shared" si="21"/>
        <v>61.267375274966227</v>
      </c>
      <c r="O122" s="5">
        <f t="shared" si="22"/>
        <v>-3.2594847627085657E-2</v>
      </c>
      <c r="P122" s="43">
        <f t="shared" si="14"/>
        <v>-6.1237195902376952E-2</v>
      </c>
      <c r="R122" s="60">
        <f t="shared" si="15"/>
        <v>-2.2473202196371025E-2</v>
      </c>
      <c r="S122" s="20" t="b">
        <f t="shared" si="23"/>
        <v>1</v>
      </c>
      <c r="T122" s="13"/>
      <c r="U122" s="20"/>
      <c r="V122" s="13">
        <f t="shared" si="24"/>
        <v>-6.774276245569714E-3</v>
      </c>
    </row>
    <row r="123" spans="1:22" x14ac:dyDescent="0.2">
      <c r="A123" s="1">
        <v>45058</v>
      </c>
      <c r="B123" s="2">
        <v>57.3</v>
      </c>
      <c r="C123" s="2">
        <v>57.3</v>
      </c>
      <c r="D123" s="2">
        <v>55.11</v>
      </c>
      <c r="E123" s="2">
        <v>55.56</v>
      </c>
      <c r="F123" s="2">
        <v>55.56</v>
      </c>
      <c r="G123" s="2">
        <v>11793900</v>
      </c>
      <c r="H123" s="4">
        <f t="shared" si="16"/>
        <v>11.793900000000001</v>
      </c>
      <c r="I123" s="10">
        <f t="shared" si="17"/>
        <v>-1.75</v>
      </c>
      <c r="J123" s="6" t="b">
        <f t="shared" si="13"/>
        <v>1</v>
      </c>
      <c r="K123" s="5">
        <f t="shared" si="18"/>
        <v>-3.0366492146596771E-2</v>
      </c>
      <c r="L123" s="5">
        <f t="shared" si="19"/>
        <v>-3.0366492146596771E-2</v>
      </c>
      <c r="M123" s="4">
        <f t="shared" si="20"/>
        <v>58.704509799559276</v>
      </c>
      <c r="N123" s="4">
        <f t="shared" si="21"/>
        <v>60.771081772795249</v>
      </c>
      <c r="O123" s="5">
        <f t="shared" si="22"/>
        <v>-3.5202950851511719E-2</v>
      </c>
      <c r="P123" s="43">
        <f t="shared" si="14"/>
        <v>-6.1230556422877447E-2</v>
      </c>
      <c r="R123" s="60">
        <f t="shared" si="15"/>
        <v>-2.3925074996023945E-2</v>
      </c>
      <c r="S123" s="20" t="b">
        <f t="shared" si="23"/>
        <v>1</v>
      </c>
      <c r="T123" s="13"/>
      <c r="U123" s="20"/>
      <c r="V123" s="13">
        <f t="shared" si="24"/>
        <v>-1.0599457224225246E-2</v>
      </c>
    </row>
    <row r="124" spans="1:22" x14ac:dyDescent="0.2">
      <c r="A124" s="1">
        <v>45061</v>
      </c>
      <c r="B124" s="2">
        <v>55.3</v>
      </c>
      <c r="C124" s="2">
        <v>57.12</v>
      </c>
      <c r="D124" s="2">
        <v>55.05</v>
      </c>
      <c r="E124" s="2">
        <v>56.87</v>
      </c>
      <c r="F124" s="2">
        <v>56.87</v>
      </c>
      <c r="G124" s="2">
        <v>9421500</v>
      </c>
      <c r="H124" s="4">
        <f t="shared" si="16"/>
        <v>9.4215</v>
      </c>
      <c r="I124" s="10">
        <f t="shared" si="17"/>
        <v>1.3099999999999952</v>
      </c>
      <c r="J124" s="6" t="b">
        <f t="shared" si="13"/>
        <v>0</v>
      </c>
      <c r="K124" s="5">
        <f t="shared" si="18"/>
        <v>2.8390596745027131E-2</v>
      </c>
      <c r="L124" s="5">
        <f t="shared" si="19"/>
        <v>-4.3767507002801121E-3</v>
      </c>
      <c r="M124" s="4">
        <f t="shared" si="20"/>
        <v>58.398758166299395</v>
      </c>
      <c r="N124" s="4">
        <f t="shared" si="21"/>
        <v>60.431857270813055</v>
      </c>
      <c r="O124" s="5">
        <f t="shared" si="22"/>
        <v>-3.4814081126932517E-2</v>
      </c>
      <c r="P124" s="43">
        <f t="shared" si="14"/>
        <v>-5.7342968779632207E-2</v>
      </c>
      <c r="R124" s="60">
        <f t="shared" si="15"/>
        <v>-2.1897009567531177E-2</v>
      </c>
      <c r="S124" s="20" t="b">
        <f t="shared" si="23"/>
        <v>0</v>
      </c>
      <c r="T124" s="13">
        <f t="shared" ref="T124:T130" si="25">(E124-E123)/E123</f>
        <v>2.357811375089984E-2</v>
      </c>
      <c r="U124" s="20"/>
      <c r="V124" s="13">
        <f t="shared" si="24"/>
        <v>-5.2083159250258535E-3</v>
      </c>
    </row>
    <row r="125" spans="1:22" x14ac:dyDescent="0.2">
      <c r="A125" s="1">
        <v>45062</v>
      </c>
      <c r="B125" s="2">
        <v>55.74</v>
      </c>
      <c r="C125" s="2">
        <v>56.6</v>
      </c>
      <c r="D125" s="2">
        <v>55.05</v>
      </c>
      <c r="E125" s="2">
        <v>55.54</v>
      </c>
      <c r="F125" s="2">
        <v>55.54</v>
      </c>
      <c r="G125" s="2">
        <v>8377500</v>
      </c>
      <c r="H125" s="4">
        <f t="shared" si="16"/>
        <v>8.3774999999999995</v>
      </c>
      <c r="I125" s="10">
        <f t="shared" si="17"/>
        <v>-1.3299999999999983</v>
      </c>
      <c r="J125" s="6" t="b">
        <f t="shared" si="13"/>
        <v>1</v>
      </c>
      <c r="K125" s="5">
        <f t="shared" si="18"/>
        <v>-3.5880875493362547E-3</v>
      </c>
      <c r="L125" s="5">
        <f t="shared" si="19"/>
        <v>-1.8727915194346328E-2</v>
      </c>
      <c r="M125" s="4">
        <f t="shared" si="20"/>
        <v>57.922298471916164</v>
      </c>
      <c r="N125" s="4">
        <f t="shared" si="21"/>
        <v>60.006478377698876</v>
      </c>
      <c r="O125" s="5">
        <f t="shared" si="22"/>
        <v>-3.5982341184081876E-2</v>
      </c>
      <c r="P125" s="43">
        <f t="shared" si="14"/>
        <v>-4.9588820673420124E-2</v>
      </c>
      <c r="R125" s="60">
        <f t="shared" si="15"/>
        <v>-2.2828832881300182E-2</v>
      </c>
      <c r="S125" s="20" t="b">
        <f t="shared" si="23"/>
        <v>1</v>
      </c>
      <c r="T125" s="13">
        <f t="shared" si="25"/>
        <v>-2.3386671355723553E-2</v>
      </c>
      <c r="U125" s="20"/>
      <c r="V125" s="13">
        <f t="shared" si="24"/>
        <v>-8.1587299001536703E-3</v>
      </c>
    </row>
    <row r="126" spans="1:22" x14ac:dyDescent="0.2">
      <c r="A126" s="1">
        <v>45063</v>
      </c>
      <c r="B126" s="2">
        <v>56.07</v>
      </c>
      <c r="C126" s="2">
        <v>57.83</v>
      </c>
      <c r="D126" s="2">
        <v>55.46</v>
      </c>
      <c r="E126" s="2">
        <v>57.76</v>
      </c>
      <c r="F126" s="2">
        <v>57.76</v>
      </c>
      <c r="G126" s="2">
        <v>9165900</v>
      </c>
      <c r="H126" s="4">
        <f t="shared" si="16"/>
        <v>9.1659000000000006</v>
      </c>
      <c r="I126" s="10">
        <f t="shared" si="17"/>
        <v>2.2199999999999989</v>
      </c>
      <c r="J126" s="6" t="b">
        <f t="shared" si="13"/>
        <v>0</v>
      </c>
      <c r="K126" s="5">
        <f t="shared" si="18"/>
        <v>3.0140895309434593E-2</v>
      </c>
      <c r="L126" s="5">
        <f t="shared" si="19"/>
        <v>-1.2104444060176429E-3</v>
      </c>
      <c r="M126" s="4">
        <f t="shared" si="20"/>
        <v>57.895248726596805</v>
      </c>
      <c r="N126" s="4">
        <f t="shared" si="21"/>
        <v>59.81113243181202</v>
      </c>
      <c r="O126" s="5">
        <f t="shared" si="22"/>
        <v>-3.3092244136694884E-2</v>
      </c>
      <c r="P126" s="43">
        <f t="shared" si="14"/>
        <v>-4.206301518967414E-2</v>
      </c>
      <c r="R126" s="60">
        <f t="shared" si="15"/>
        <v>-1.1270134947504128E-3</v>
      </c>
      <c r="S126" s="20" t="b">
        <f t="shared" si="23"/>
        <v>0</v>
      </c>
      <c r="T126" s="13">
        <f t="shared" si="25"/>
        <v>3.9971191933741428E-2</v>
      </c>
      <c r="U126" s="20"/>
      <c r="V126" s="13">
        <f t="shared" si="24"/>
        <v>-4.670005513071111E-4</v>
      </c>
    </row>
    <row r="127" spans="1:22" x14ac:dyDescent="0.2">
      <c r="A127" s="1">
        <v>45064</v>
      </c>
      <c r="B127" s="2">
        <v>57.94</v>
      </c>
      <c r="C127" s="2">
        <v>60.13</v>
      </c>
      <c r="D127" s="2">
        <v>57.52</v>
      </c>
      <c r="E127" s="2">
        <v>59.52</v>
      </c>
      <c r="F127" s="2">
        <v>59.52</v>
      </c>
      <c r="G127" s="2">
        <v>9851300</v>
      </c>
      <c r="H127" s="4">
        <f t="shared" si="16"/>
        <v>9.8513000000000002</v>
      </c>
      <c r="I127" s="10">
        <f t="shared" si="17"/>
        <v>1.7600000000000051</v>
      </c>
      <c r="J127" s="6" t="b">
        <f t="shared" si="13"/>
        <v>0</v>
      </c>
      <c r="K127" s="5">
        <f t="shared" si="18"/>
        <v>2.7269589230238273E-2</v>
      </c>
      <c r="L127" s="5">
        <f t="shared" si="19"/>
        <v>-1.0144686512556119E-2</v>
      </c>
      <c r="M127" s="4">
        <f t="shared" si="20"/>
        <v>58.166040605497336</v>
      </c>
      <c r="N127" s="4">
        <f t="shared" si="21"/>
        <v>59.785816568176195</v>
      </c>
      <c r="O127" s="5">
        <f t="shared" si="22"/>
        <v>-2.7847450949339179E-2</v>
      </c>
      <c r="P127" s="43">
        <f t="shared" si="14"/>
        <v>-1.110683482616617E-2</v>
      </c>
      <c r="R127" s="60">
        <f t="shared" si="15"/>
        <v>3.3764708308460144E-2</v>
      </c>
      <c r="S127" s="20" t="b">
        <f t="shared" si="23"/>
        <v>0</v>
      </c>
      <c r="T127" s="13">
        <f t="shared" si="25"/>
        <v>3.0470914127423913E-2</v>
      </c>
      <c r="U127" s="20"/>
      <c r="V127" s="13">
        <f t="shared" si="24"/>
        <v>4.6772729171492685E-3</v>
      </c>
    </row>
    <row r="128" spans="1:22" x14ac:dyDescent="0.2">
      <c r="A128" s="1">
        <v>45065</v>
      </c>
      <c r="B128" s="2">
        <v>59.47</v>
      </c>
      <c r="C128" s="2">
        <v>59.6</v>
      </c>
      <c r="D128" s="2">
        <v>58.15</v>
      </c>
      <c r="E128" s="2">
        <v>58.65</v>
      </c>
      <c r="F128" s="2">
        <v>58.65</v>
      </c>
      <c r="G128" s="2">
        <v>6607900</v>
      </c>
      <c r="H128" s="4">
        <f t="shared" si="16"/>
        <v>6.6078999999999999</v>
      </c>
      <c r="I128" s="10">
        <f t="shared" si="17"/>
        <v>-0.87000000000000455</v>
      </c>
      <c r="J128" s="6" t="b">
        <f t="shared" si="13"/>
        <v>1</v>
      </c>
      <c r="K128" s="5">
        <f t="shared" si="18"/>
        <v>-1.3788464772154032E-2</v>
      </c>
      <c r="L128" s="5">
        <f t="shared" si="19"/>
        <v>-1.5939597315436288E-2</v>
      </c>
      <c r="M128" s="4">
        <f t="shared" si="20"/>
        <v>58.246700504581113</v>
      </c>
      <c r="N128" s="4">
        <f t="shared" si="21"/>
        <v>59.687049910073917</v>
      </c>
      <c r="O128" s="5">
        <f t="shared" si="22"/>
        <v>-2.4728429130153381E-2</v>
      </c>
      <c r="P128" s="43">
        <f t="shared" si="14"/>
        <v>-1.6601885384650997E-3</v>
      </c>
      <c r="R128" s="60">
        <f t="shared" si="15"/>
        <v>2.323392541887331E-2</v>
      </c>
      <c r="S128" s="20" t="b">
        <f t="shared" si="23"/>
        <v>1</v>
      </c>
      <c r="T128" s="13">
        <f t="shared" si="25"/>
        <v>-1.4616935483871043E-2</v>
      </c>
      <c r="U128" s="20"/>
      <c r="V128" s="13">
        <f t="shared" si="24"/>
        <v>1.3867180616752134E-3</v>
      </c>
    </row>
    <row r="129" spans="1:22" x14ac:dyDescent="0.2">
      <c r="A129" s="1">
        <v>45068</v>
      </c>
      <c r="B129" s="2">
        <v>58</v>
      </c>
      <c r="C129" s="2">
        <v>61.32</v>
      </c>
      <c r="D129" s="2">
        <v>57.54</v>
      </c>
      <c r="E129" s="2">
        <v>60.62</v>
      </c>
      <c r="F129" s="2">
        <v>60.62</v>
      </c>
      <c r="G129" s="2">
        <v>11142100</v>
      </c>
      <c r="H129" s="4">
        <f t="shared" si="16"/>
        <v>11.142099999999999</v>
      </c>
      <c r="I129" s="10">
        <f t="shared" si="17"/>
        <v>1.9699999999999989</v>
      </c>
      <c r="J129" s="6" t="b">
        <f t="shared" si="13"/>
        <v>0</v>
      </c>
      <c r="K129" s="5">
        <f t="shared" si="18"/>
        <v>4.5172413793103404E-2</v>
      </c>
      <c r="L129" s="5">
        <f t="shared" si="19"/>
        <v>-1.1415525114155297E-2</v>
      </c>
      <c r="M129" s="4">
        <f t="shared" si="20"/>
        <v>58.64225042048426</v>
      </c>
      <c r="N129" s="4">
        <f t="shared" si="21"/>
        <v>59.768176004850098</v>
      </c>
      <c r="O129" s="5">
        <f t="shared" si="22"/>
        <v>-1.9199904101438476E-2</v>
      </c>
      <c r="P129" s="43">
        <f t="shared" si="14"/>
        <v>-1.879618214820819E-2</v>
      </c>
      <c r="R129" s="60">
        <f t="shared" si="15"/>
        <v>4.5662462820157713E-2</v>
      </c>
      <c r="S129" s="20" t="b">
        <f t="shared" si="23"/>
        <v>0</v>
      </c>
      <c r="T129" s="13">
        <f t="shared" si="25"/>
        <v>3.358908780903664E-2</v>
      </c>
      <c r="U129" s="20"/>
      <c r="V129" s="13">
        <f t="shared" si="24"/>
        <v>6.7909411602127762E-3</v>
      </c>
    </row>
    <row r="130" spans="1:22" x14ac:dyDescent="0.2">
      <c r="A130" s="1">
        <v>45069</v>
      </c>
      <c r="B130" s="2">
        <v>60.33</v>
      </c>
      <c r="C130" s="2">
        <v>62.55</v>
      </c>
      <c r="D130" s="2">
        <v>59.82</v>
      </c>
      <c r="E130" s="2">
        <v>61.56</v>
      </c>
      <c r="F130" s="2">
        <v>61.56</v>
      </c>
      <c r="G130" s="2">
        <v>12693600</v>
      </c>
      <c r="H130" s="4">
        <f t="shared" si="16"/>
        <v>12.6936</v>
      </c>
      <c r="I130" s="10">
        <f t="shared" si="17"/>
        <v>0.94000000000000483</v>
      </c>
      <c r="J130" s="6" t="b">
        <f t="shared" ref="J130:J193" si="26">(E130-D130)&lt;(C130-E130)</f>
        <v>0</v>
      </c>
      <c r="K130" s="5">
        <f t="shared" si="18"/>
        <v>2.0387866732968739E-2</v>
      </c>
      <c r="L130" s="5">
        <f t="shared" si="19"/>
        <v>-1.5827338129496323E-2</v>
      </c>
      <c r="M130" s="4">
        <f t="shared" si="20"/>
        <v>59.128542017070217</v>
      </c>
      <c r="N130" s="4">
        <f t="shared" si="21"/>
        <v>59.923986787037045</v>
      </c>
      <c r="O130" s="5">
        <f t="shared" si="22"/>
        <v>-1.345280541057795E-2</v>
      </c>
      <c r="P130" s="43">
        <f t="shared" ref="P130:P193" si="27">(D130-M130)/M130</f>
        <v>1.1694149041086822E-2</v>
      </c>
      <c r="R130" s="60">
        <f t="shared" ref="R130:R193" si="28">(C130-M130)/M130</f>
        <v>5.786474460916044E-2</v>
      </c>
      <c r="S130" s="20" t="b">
        <f t="shared" si="23"/>
        <v>0</v>
      </c>
      <c r="T130" s="13">
        <f t="shared" si="25"/>
        <v>1.5506433520290413E-2</v>
      </c>
      <c r="U130" s="20">
        <f>(E130-E124)/E124</f>
        <v>8.2468788464920076E-2</v>
      </c>
      <c r="V130" s="13">
        <f t="shared" si="24"/>
        <v>8.2925125331836033E-3</v>
      </c>
    </row>
    <row r="131" spans="1:22" x14ac:dyDescent="0.2">
      <c r="A131" s="1">
        <v>45070</v>
      </c>
      <c r="B131" s="2">
        <v>60.6</v>
      </c>
      <c r="C131" s="2">
        <v>62.03</v>
      </c>
      <c r="D131" s="2">
        <v>59.96</v>
      </c>
      <c r="E131" s="2">
        <v>61.86</v>
      </c>
      <c r="F131" s="2">
        <v>61.86</v>
      </c>
      <c r="G131" s="2">
        <v>8886700</v>
      </c>
      <c r="H131" s="4">
        <f t="shared" ref="H131:H194" si="29">(G131/1000000)</f>
        <v>8.8866999999999994</v>
      </c>
      <c r="I131" s="10">
        <f t="shared" ref="I131:I194" si="30">(E131-E130)</f>
        <v>0.29999999999999716</v>
      </c>
      <c r="J131" s="6" t="b">
        <f t="shared" si="26"/>
        <v>0</v>
      </c>
      <c r="K131" s="5">
        <f t="shared" ref="K131:K194" si="31">(E131-B131)/B131</f>
        <v>2.0792079207920759E-2</v>
      </c>
      <c r="L131" s="5">
        <f t="shared" ref="L131:L194" si="32">(E131-C131)/C131</f>
        <v>-2.7406093825568549E-3</v>
      </c>
      <c r="M131" s="4">
        <f t="shared" ref="M131:M194" si="33">(E131-M130)*(2/($X$1+1))+M130</f>
        <v>59.583785014225178</v>
      </c>
      <c r="N131" s="4">
        <f t="shared" ref="N131:N194" si="34">(E131-N130)*(2/($X$2+1))+N130</f>
        <v>60.092335762077305</v>
      </c>
      <c r="O131" s="5">
        <f t="shared" ref="O131:O194" si="35">(M131-N131)/M131</f>
        <v>-8.5350527451506127E-3</v>
      </c>
      <c r="P131" s="43">
        <f t="shared" si="27"/>
        <v>6.3140497986994993E-3</v>
      </c>
      <c r="R131" s="60">
        <f t="shared" si="28"/>
        <v>4.1055045180342399E-2</v>
      </c>
      <c r="S131" s="20" t="b">
        <f t="shared" ref="S131:S194" si="36">(E131&lt;E130)</f>
        <v>0</v>
      </c>
      <c r="T131" s="13"/>
      <c r="U131" s="20"/>
      <c r="V131" s="13">
        <f t="shared" si="24"/>
        <v>7.6992089036041888E-3</v>
      </c>
    </row>
    <row r="132" spans="1:22" x14ac:dyDescent="0.2">
      <c r="A132" s="1">
        <v>45071</v>
      </c>
      <c r="B132" s="2">
        <v>62.02</v>
      </c>
      <c r="C132" s="2">
        <v>62.17</v>
      </c>
      <c r="D132" s="2">
        <v>59.01</v>
      </c>
      <c r="E132" s="2">
        <v>59.3</v>
      </c>
      <c r="F132" s="2">
        <v>59.3</v>
      </c>
      <c r="G132" s="2">
        <v>8927200</v>
      </c>
      <c r="H132" s="4">
        <f t="shared" si="29"/>
        <v>8.9271999999999991</v>
      </c>
      <c r="I132" s="10">
        <f t="shared" si="30"/>
        <v>-2.5600000000000023</v>
      </c>
      <c r="J132" s="6" t="b">
        <f t="shared" si="26"/>
        <v>1</v>
      </c>
      <c r="K132" s="5">
        <f t="shared" si="31"/>
        <v>-4.3856820380522507E-2</v>
      </c>
      <c r="L132" s="5">
        <f t="shared" si="32"/>
        <v>-4.6163744571336728E-2</v>
      </c>
      <c r="M132" s="4">
        <f t="shared" si="33"/>
        <v>59.536487511854318</v>
      </c>
      <c r="N132" s="4">
        <f t="shared" si="34"/>
        <v>60.023437000157536</v>
      </c>
      <c r="O132" s="5">
        <f t="shared" si="35"/>
        <v>-8.1790093546627342E-3</v>
      </c>
      <c r="P132" s="43">
        <f t="shared" si="27"/>
        <v>-8.8431067040945464E-3</v>
      </c>
      <c r="R132" s="60">
        <f t="shared" si="28"/>
        <v>4.423358848002789E-2</v>
      </c>
      <c r="S132" s="20" t="b">
        <f t="shared" si="36"/>
        <v>1</v>
      </c>
      <c r="T132" s="13"/>
      <c r="U132" s="20"/>
      <c r="V132" s="13">
        <f t="shared" ref="V132:V195" si="37">(M132-M131)/M131</f>
        <v>-7.937982180817822E-4</v>
      </c>
    </row>
    <row r="133" spans="1:22" x14ac:dyDescent="0.2">
      <c r="A133" s="1">
        <v>45072</v>
      </c>
      <c r="B133" s="2">
        <v>59.5</v>
      </c>
      <c r="C133" s="2">
        <v>60.4</v>
      </c>
      <c r="D133" s="2">
        <v>58.97</v>
      </c>
      <c r="E133" s="2">
        <v>59</v>
      </c>
      <c r="F133" s="2">
        <v>59</v>
      </c>
      <c r="G133" s="2">
        <v>10070300</v>
      </c>
      <c r="H133" s="4">
        <f t="shared" si="29"/>
        <v>10.0703</v>
      </c>
      <c r="I133" s="10">
        <f t="shared" si="30"/>
        <v>-0.29999999999999716</v>
      </c>
      <c r="J133" s="6" t="b">
        <f t="shared" si="26"/>
        <v>1</v>
      </c>
      <c r="K133" s="5">
        <f t="shared" si="31"/>
        <v>-8.4033613445378148E-3</v>
      </c>
      <c r="L133" s="5">
        <f t="shared" si="32"/>
        <v>-2.3178807947019844E-2</v>
      </c>
      <c r="M133" s="4">
        <f t="shared" si="33"/>
        <v>59.447072926545268</v>
      </c>
      <c r="N133" s="4">
        <f t="shared" si="34"/>
        <v>59.934442478404705</v>
      </c>
      <c r="O133" s="5">
        <f t="shared" si="35"/>
        <v>-8.1983776133376166E-3</v>
      </c>
      <c r="P133" s="43">
        <f t="shared" si="27"/>
        <v>-8.0251710144712326E-3</v>
      </c>
      <c r="R133" s="60">
        <f t="shared" si="28"/>
        <v>1.6029840100490713E-2</v>
      </c>
      <c r="S133" s="20" t="b">
        <f t="shared" si="36"/>
        <v>1</v>
      </c>
      <c r="T133" s="13"/>
      <c r="U133" s="20"/>
      <c r="V133" s="13">
        <f t="shared" si="37"/>
        <v>-1.5018451548934142E-3</v>
      </c>
    </row>
    <row r="134" spans="1:22" x14ac:dyDescent="0.2">
      <c r="A134" s="1">
        <v>45076</v>
      </c>
      <c r="B134" s="2">
        <v>59.76</v>
      </c>
      <c r="C134" s="2">
        <v>60.08</v>
      </c>
      <c r="D134" s="2">
        <v>57.78</v>
      </c>
      <c r="E134" s="2">
        <v>58.84</v>
      </c>
      <c r="F134" s="2">
        <v>58.84</v>
      </c>
      <c r="G134" s="2">
        <v>9715800</v>
      </c>
      <c r="H134" s="4">
        <f t="shared" si="29"/>
        <v>9.7157999999999998</v>
      </c>
      <c r="I134" s="10">
        <f t="shared" si="30"/>
        <v>-0.15999999999999659</v>
      </c>
      <c r="J134" s="6" t="b">
        <f t="shared" si="26"/>
        <v>1</v>
      </c>
      <c r="K134" s="5">
        <f t="shared" si="31"/>
        <v>-1.5394912985274341E-2</v>
      </c>
      <c r="L134" s="5">
        <f t="shared" si="32"/>
        <v>-2.0639147802929345E-2</v>
      </c>
      <c r="M134" s="4">
        <f t="shared" si="33"/>
        <v>59.345894105454391</v>
      </c>
      <c r="N134" s="4">
        <f t="shared" si="34"/>
        <v>59.839273567239076</v>
      </c>
      <c r="O134" s="5">
        <f t="shared" si="35"/>
        <v>-8.3136242063852998E-3</v>
      </c>
      <c r="P134" s="43">
        <f t="shared" si="27"/>
        <v>-2.6385887837023444E-2</v>
      </c>
      <c r="R134" s="60">
        <f t="shared" si="28"/>
        <v>1.2369952557141376E-2</v>
      </c>
      <c r="S134" s="20" t="b">
        <f t="shared" si="36"/>
        <v>1</v>
      </c>
      <c r="T134" s="13"/>
      <c r="U134" s="20"/>
      <c r="V134" s="13">
        <f t="shared" si="37"/>
        <v>-1.7019983677900509E-3</v>
      </c>
    </row>
    <row r="135" spans="1:22" x14ac:dyDescent="0.2">
      <c r="A135" s="1">
        <v>45077</v>
      </c>
      <c r="B135" s="2">
        <v>58.41</v>
      </c>
      <c r="C135" s="2">
        <v>61.2</v>
      </c>
      <c r="D135" s="2">
        <v>58.36</v>
      </c>
      <c r="E135" s="2">
        <v>60.39</v>
      </c>
      <c r="F135" s="2">
        <v>60.39</v>
      </c>
      <c r="G135" s="2">
        <v>15274700</v>
      </c>
      <c r="H135" s="4">
        <f t="shared" si="29"/>
        <v>15.274699999999999</v>
      </c>
      <c r="I135" s="10">
        <f t="shared" si="30"/>
        <v>1.5499999999999972</v>
      </c>
      <c r="J135" s="6" t="b">
        <f t="shared" si="26"/>
        <v>0</v>
      </c>
      <c r="K135" s="5">
        <f t="shared" si="31"/>
        <v>3.3898305084745832E-2</v>
      </c>
      <c r="L135" s="5">
        <f t="shared" si="32"/>
        <v>-1.3235294117647095E-2</v>
      </c>
      <c r="M135" s="4">
        <f t="shared" si="33"/>
        <v>59.519911754545326</v>
      </c>
      <c r="N135" s="4">
        <f t="shared" si="34"/>
        <v>59.887162822261764</v>
      </c>
      <c r="O135" s="5">
        <f t="shared" si="35"/>
        <v>-6.1702219793427797E-3</v>
      </c>
      <c r="P135" s="43">
        <f t="shared" si="27"/>
        <v>-1.9487793586265664E-2</v>
      </c>
      <c r="R135" s="60">
        <f t="shared" si="28"/>
        <v>2.8227330920502822E-2</v>
      </c>
      <c r="S135" s="20" t="b">
        <f t="shared" si="36"/>
        <v>0</v>
      </c>
      <c r="T135" s="13"/>
      <c r="U135" s="20"/>
      <c r="V135" s="13">
        <f t="shared" si="37"/>
        <v>2.9322609712765482E-3</v>
      </c>
    </row>
    <row r="136" spans="1:22" x14ac:dyDescent="0.2">
      <c r="A136" s="1">
        <v>45078</v>
      </c>
      <c r="B136" s="2">
        <v>59.68</v>
      </c>
      <c r="C136" s="2">
        <v>62.4</v>
      </c>
      <c r="D136" s="2">
        <v>59.04</v>
      </c>
      <c r="E136" s="2">
        <v>61.5</v>
      </c>
      <c r="F136" s="2">
        <v>61.5</v>
      </c>
      <c r="G136" s="2">
        <v>8765300</v>
      </c>
      <c r="H136" s="4">
        <f t="shared" si="29"/>
        <v>8.7652999999999999</v>
      </c>
      <c r="I136" s="10">
        <f t="shared" si="30"/>
        <v>1.1099999999999994</v>
      </c>
      <c r="J136" s="6" t="b">
        <f t="shared" si="26"/>
        <v>0</v>
      </c>
      <c r="K136" s="5">
        <f t="shared" si="31"/>
        <v>3.0495978552278827E-2</v>
      </c>
      <c r="L136" s="5">
        <f t="shared" si="32"/>
        <v>-1.4423076923076901E-2</v>
      </c>
      <c r="M136" s="4">
        <f t="shared" si="33"/>
        <v>59.849926462121104</v>
      </c>
      <c r="N136" s="4">
        <f t="shared" si="34"/>
        <v>60.027409533369436</v>
      </c>
      <c r="O136" s="5">
        <f t="shared" si="35"/>
        <v>-2.9654684932764429E-3</v>
      </c>
      <c r="P136" s="43">
        <f t="shared" si="27"/>
        <v>-1.3532622510968425E-2</v>
      </c>
      <c r="R136" s="60">
        <f t="shared" si="28"/>
        <v>4.2607797346130925E-2</v>
      </c>
      <c r="S136" s="20" t="b">
        <f t="shared" si="36"/>
        <v>0</v>
      </c>
      <c r="T136" s="13"/>
      <c r="U136" s="20"/>
      <c r="V136" s="13">
        <f t="shared" si="37"/>
        <v>5.5446101623390885E-3</v>
      </c>
    </row>
    <row r="137" spans="1:22" x14ac:dyDescent="0.2">
      <c r="A137" s="1">
        <v>45079</v>
      </c>
      <c r="B137" s="2">
        <v>62.5</v>
      </c>
      <c r="C137" s="2">
        <v>63.99</v>
      </c>
      <c r="D137" s="2">
        <v>61.27</v>
      </c>
      <c r="E137" s="2">
        <v>63.46</v>
      </c>
      <c r="F137" s="2">
        <v>63.46</v>
      </c>
      <c r="G137" s="2">
        <v>10643200</v>
      </c>
      <c r="H137" s="4">
        <f t="shared" si="29"/>
        <v>10.6432</v>
      </c>
      <c r="I137" s="10">
        <f t="shared" si="30"/>
        <v>1.9600000000000009</v>
      </c>
      <c r="J137" s="6" t="b">
        <f t="shared" si="26"/>
        <v>0</v>
      </c>
      <c r="K137" s="5">
        <f t="shared" si="31"/>
        <v>1.5360000000000014E-2</v>
      </c>
      <c r="L137" s="5">
        <f t="shared" si="32"/>
        <v>-8.2825441475230677E-3</v>
      </c>
      <c r="M137" s="4">
        <f t="shared" si="33"/>
        <v>60.451605385100919</v>
      </c>
      <c r="N137" s="4">
        <f t="shared" si="34"/>
        <v>60.325895660902532</v>
      </c>
      <c r="O137" s="5">
        <f t="shared" si="35"/>
        <v>2.0795101039511829E-3</v>
      </c>
      <c r="P137" s="43">
        <f t="shared" si="27"/>
        <v>1.3538012922660745E-2</v>
      </c>
      <c r="R137" s="60">
        <f t="shared" si="28"/>
        <v>5.853268233917186E-2</v>
      </c>
      <c r="S137" s="20" t="b">
        <f t="shared" si="36"/>
        <v>0</v>
      </c>
      <c r="T137" s="13"/>
      <c r="U137" s="20"/>
      <c r="V137" s="13">
        <f t="shared" si="37"/>
        <v>1.0053127189063737E-2</v>
      </c>
    </row>
    <row r="138" spans="1:22" x14ac:dyDescent="0.2">
      <c r="A138" s="1">
        <v>45082</v>
      </c>
      <c r="B138" s="2">
        <v>63.71</v>
      </c>
      <c r="C138" s="2">
        <v>64</v>
      </c>
      <c r="D138" s="2">
        <v>62.57</v>
      </c>
      <c r="E138" s="2">
        <v>63.54</v>
      </c>
      <c r="F138" s="2">
        <v>63.54</v>
      </c>
      <c r="G138" s="2">
        <v>5880700</v>
      </c>
      <c r="H138" s="4">
        <f t="shared" si="29"/>
        <v>5.8807</v>
      </c>
      <c r="I138" s="10">
        <f t="shared" si="30"/>
        <v>7.9999999999998295E-2</v>
      </c>
      <c r="J138" s="6" t="b">
        <f t="shared" si="26"/>
        <v>0</v>
      </c>
      <c r="K138" s="5">
        <f t="shared" si="31"/>
        <v>-2.6683409197928378E-3</v>
      </c>
      <c r="L138" s="5">
        <f t="shared" si="32"/>
        <v>-7.1875000000000133E-3</v>
      </c>
      <c r="M138" s="4">
        <f t="shared" si="33"/>
        <v>60.966337820917431</v>
      </c>
      <c r="N138" s="4">
        <f t="shared" si="34"/>
        <v>60.605382994737091</v>
      </c>
      <c r="O138" s="5">
        <f t="shared" si="35"/>
        <v>5.9205594280668239E-3</v>
      </c>
      <c r="P138" s="43">
        <f t="shared" si="27"/>
        <v>2.6304059525326381E-2</v>
      </c>
      <c r="R138" s="60">
        <f t="shared" si="28"/>
        <v>4.9759626172620877E-2</v>
      </c>
      <c r="S138" s="20" t="b">
        <f t="shared" si="36"/>
        <v>0</v>
      </c>
      <c r="T138" s="13"/>
      <c r="U138" s="20"/>
      <c r="V138" s="13">
        <f t="shared" si="37"/>
        <v>8.5147852159998157E-3</v>
      </c>
    </row>
    <row r="139" spans="1:22" x14ac:dyDescent="0.2">
      <c r="A139" s="1">
        <v>45083</v>
      </c>
      <c r="B139" s="2">
        <v>62.36</v>
      </c>
      <c r="C139" s="2">
        <v>66.180000000000007</v>
      </c>
      <c r="D139" s="2">
        <v>62.21</v>
      </c>
      <c r="E139" s="2">
        <v>65.98</v>
      </c>
      <c r="F139" s="2">
        <v>65.98</v>
      </c>
      <c r="G139" s="2">
        <v>10479600</v>
      </c>
      <c r="H139" s="4">
        <f t="shared" si="29"/>
        <v>10.4796</v>
      </c>
      <c r="I139" s="10">
        <f t="shared" si="30"/>
        <v>2.4400000000000048</v>
      </c>
      <c r="J139" s="6" t="b">
        <f t="shared" si="26"/>
        <v>0</v>
      </c>
      <c r="K139" s="5">
        <f t="shared" si="31"/>
        <v>5.8050032071841E-2</v>
      </c>
      <c r="L139" s="5">
        <f t="shared" si="32"/>
        <v>-3.0220610456331643E-3</v>
      </c>
      <c r="M139" s="4">
        <f t="shared" si="33"/>
        <v>61.80194818409786</v>
      </c>
      <c r="N139" s="4">
        <f t="shared" si="34"/>
        <v>61.072740995194735</v>
      </c>
      <c r="O139" s="5">
        <f t="shared" si="35"/>
        <v>1.1799097121193272E-2</v>
      </c>
      <c r="P139" s="43">
        <f t="shared" si="27"/>
        <v>6.6025720530139519E-3</v>
      </c>
      <c r="R139" s="60">
        <f t="shared" si="28"/>
        <v>7.0840029231127949E-2</v>
      </c>
      <c r="S139" s="20" t="b">
        <f t="shared" si="36"/>
        <v>0</v>
      </c>
      <c r="T139" s="13"/>
      <c r="U139" s="20"/>
      <c r="V139" s="13">
        <f t="shared" si="37"/>
        <v>1.3706094101222734E-2</v>
      </c>
    </row>
    <row r="140" spans="1:22" x14ac:dyDescent="0.2">
      <c r="A140" s="1">
        <v>45084</v>
      </c>
      <c r="B140" s="2">
        <v>66.5</v>
      </c>
      <c r="C140" s="2">
        <v>67.61</v>
      </c>
      <c r="D140" s="2">
        <v>65.11</v>
      </c>
      <c r="E140" s="2">
        <v>66.239999999999995</v>
      </c>
      <c r="F140" s="2">
        <v>66.239999999999995</v>
      </c>
      <c r="G140" s="2">
        <v>9270900</v>
      </c>
      <c r="H140" s="4">
        <f t="shared" si="29"/>
        <v>9.2708999999999993</v>
      </c>
      <c r="I140" s="10">
        <f t="shared" si="30"/>
        <v>0.25999999999999091</v>
      </c>
      <c r="J140" s="6" t="b">
        <f t="shared" si="26"/>
        <v>1</v>
      </c>
      <c r="K140" s="5">
        <f t="shared" si="31"/>
        <v>-3.9097744360903023E-3</v>
      </c>
      <c r="L140" s="5">
        <f t="shared" si="32"/>
        <v>-2.0263274663511383E-2</v>
      </c>
      <c r="M140" s="4">
        <f t="shared" si="33"/>
        <v>62.541623486748215</v>
      </c>
      <c r="N140" s="4">
        <f t="shared" si="34"/>
        <v>61.522067865177803</v>
      </c>
      <c r="O140" s="5">
        <f t="shared" si="35"/>
        <v>1.6302033185730182E-2</v>
      </c>
      <c r="P140" s="43">
        <f t="shared" si="27"/>
        <v>4.1066674800918648E-2</v>
      </c>
      <c r="R140" s="60">
        <f t="shared" si="28"/>
        <v>8.1040053498542625E-2</v>
      </c>
      <c r="S140" s="20" t="b">
        <f t="shared" si="36"/>
        <v>0</v>
      </c>
      <c r="T140" s="13"/>
      <c r="U140" s="20"/>
      <c r="V140" s="13">
        <f t="shared" si="37"/>
        <v>1.1968478735443473E-2</v>
      </c>
    </row>
    <row r="141" spans="1:22" x14ac:dyDescent="0.2">
      <c r="A141" s="1">
        <v>45085</v>
      </c>
      <c r="B141" s="2">
        <v>66.37</v>
      </c>
      <c r="C141" s="2">
        <v>66.91</v>
      </c>
      <c r="D141" s="2">
        <v>64.819999999999993</v>
      </c>
      <c r="E141" s="2">
        <v>65.09</v>
      </c>
      <c r="F141" s="2">
        <v>65.09</v>
      </c>
      <c r="G141" s="2">
        <v>8673000</v>
      </c>
      <c r="H141" s="4">
        <f t="shared" si="29"/>
        <v>8.673</v>
      </c>
      <c r="I141" s="10">
        <f t="shared" si="30"/>
        <v>-1.1499999999999915</v>
      </c>
      <c r="J141" s="6" t="b">
        <f t="shared" si="26"/>
        <v>1</v>
      </c>
      <c r="K141" s="5">
        <f t="shared" si="31"/>
        <v>-1.928582190748834E-2</v>
      </c>
      <c r="L141" s="5">
        <f t="shared" si="32"/>
        <v>-2.7200717381557216E-2</v>
      </c>
      <c r="M141" s="4">
        <f t="shared" si="33"/>
        <v>62.966352905623509</v>
      </c>
      <c r="N141" s="4">
        <f t="shared" si="34"/>
        <v>61.832322833423213</v>
      </c>
      <c r="O141" s="5">
        <f t="shared" si="35"/>
        <v>1.801009618422757E-2</v>
      </c>
      <c r="P141" s="43">
        <f t="shared" si="27"/>
        <v>2.9438692394250697E-2</v>
      </c>
      <c r="R141" s="60">
        <f t="shared" si="28"/>
        <v>6.2631022957410021E-2</v>
      </c>
      <c r="S141" s="20" t="b">
        <f t="shared" si="36"/>
        <v>1</v>
      </c>
      <c r="T141" s="13">
        <f>(E141-E140)/E140</f>
        <v>-1.7361111111110984E-2</v>
      </c>
      <c r="U141" s="20"/>
      <c r="V141" s="13">
        <f t="shared" si="37"/>
        <v>6.7911479618895636E-3</v>
      </c>
    </row>
    <row r="142" spans="1:22" x14ac:dyDescent="0.2">
      <c r="A142" s="1">
        <v>45086</v>
      </c>
      <c r="B142" s="2">
        <v>65.260000000000005</v>
      </c>
      <c r="C142" s="2">
        <v>66.5</v>
      </c>
      <c r="D142" s="2">
        <v>64.569999999999993</v>
      </c>
      <c r="E142" s="2">
        <v>64.94</v>
      </c>
      <c r="F142" s="2">
        <v>64.94</v>
      </c>
      <c r="G142" s="2">
        <v>6558200</v>
      </c>
      <c r="H142" s="4">
        <f t="shared" si="29"/>
        <v>6.5582000000000003</v>
      </c>
      <c r="I142" s="10">
        <f t="shared" si="30"/>
        <v>-0.15000000000000568</v>
      </c>
      <c r="J142" s="6" t="b">
        <f t="shared" si="26"/>
        <v>1</v>
      </c>
      <c r="K142" s="5">
        <f t="shared" si="31"/>
        <v>-4.9034630707938606E-3</v>
      </c>
      <c r="L142" s="5">
        <f t="shared" si="32"/>
        <v>-2.3458646616541387E-2</v>
      </c>
      <c r="M142" s="4">
        <f t="shared" si="33"/>
        <v>63.295294088019588</v>
      </c>
      <c r="N142" s="4">
        <f t="shared" si="34"/>
        <v>62.102555630516846</v>
      </c>
      <c r="O142" s="5">
        <f t="shared" si="35"/>
        <v>1.8844030582180375E-2</v>
      </c>
      <c r="P142" s="43">
        <f t="shared" si="27"/>
        <v>2.0139031350542045E-2</v>
      </c>
      <c r="R142" s="60">
        <f t="shared" si="28"/>
        <v>5.0631029654809555E-2</v>
      </c>
      <c r="S142" s="20" t="b">
        <f t="shared" si="36"/>
        <v>1</v>
      </c>
      <c r="T142" s="13">
        <f>(E142-E141)/E141</f>
        <v>-2.3045014595176783E-3</v>
      </c>
      <c r="U142" s="20"/>
      <c r="V142" s="13">
        <f t="shared" si="37"/>
        <v>5.2240786899172848E-3</v>
      </c>
    </row>
    <row r="143" spans="1:22" x14ac:dyDescent="0.2">
      <c r="A143" s="1">
        <v>45089</v>
      </c>
      <c r="B143" s="2">
        <v>65.209999999999994</v>
      </c>
      <c r="C143" s="2">
        <v>65.650000000000006</v>
      </c>
      <c r="D143" s="2">
        <v>63.58</v>
      </c>
      <c r="E143" s="2">
        <v>64.2</v>
      </c>
      <c r="F143" s="2">
        <v>64.2</v>
      </c>
      <c r="G143" s="2">
        <v>6165600</v>
      </c>
      <c r="H143" s="4">
        <f t="shared" si="29"/>
        <v>6.1656000000000004</v>
      </c>
      <c r="I143" s="10">
        <f t="shared" si="30"/>
        <v>-0.73999999999999488</v>
      </c>
      <c r="J143" s="6" t="b">
        <f t="shared" si="26"/>
        <v>1</v>
      </c>
      <c r="K143" s="5">
        <f t="shared" si="31"/>
        <v>-1.5488422021162261E-2</v>
      </c>
      <c r="L143" s="5">
        <f t="shared" si="32"/>
        <v>-2.2086824067022129E-2</v>
      </c>
      <c r="M143" s="4">
        <f t="shared" si="33"/>
        <v>63.446078406682993</v>
      </c>
      <c r="N143" s="4">
        <f t="shared" si="34"/>
        <v>62.284942097428427</v>
      </c>
      <c r="O143" s="5">
        <f t="shared" si="35"/>
        <v>1.830115175617E-2</v>
      </c>
      <c r="P143" s="43">
        <f t="shared" si="27"/>
        <v>2.1107938690643935E-3</v>
      </c>
      <c r="R143" s="60">
        <f t="shared" si="28"/>
        <v>3.4736923836176235E-2</v>
      </c>
      <c r="S143" s="20" t="b">
        <f t="shared" si="36"/>
        <v>1</v>
      </c>
      <c r="T143" s="13">
        <f>(E143-E142)/E142</f>
        <v>-1.1395133969818215E-2</v>
      </c>
      <c r="U143" s="20"/>
      <c r="V143" s="13">
        <f t="shared" si="37"/>
        <v>2.3822358492200288E-3</v>
      </c>
    </row>
    <row r="144" spans="1:22" x14ac:dyDescent="0.2">
      <c r="A144" s="1">
        <v>45090</v>
      </c>
      <c r="B144" s="2">
        <v>65.38</v>
      </c>
      <c r="C144" s="2">
        <v>66.400000000000006</v>
      </c>
      <c r="D144" s="2">
        <v>64.87</v>
      </c>
      <c r="E144" s="2">
        <v>65.52</v>
      </c>
      <c r="F144" s="2">
        <v>65.52</v>
      </c>
      <c r="G144" s="2">
        <v>10102900</v>
      </c>
      <c r="H144" s="4">
        <f t="shared" si="29"/>
        <v>10.1029</v>
      </c>
      <c r="I144" s="10">
        <f t="shared" si="30"/>
        <v>1.3199999999999932</v>
      </c>
      <c r="J144" s="6" t="b">
        <f t="shared" si="26"/>
        <v>1</v>
      </c>
      <c r="K144" s="5">
        <f t="shared" si="31"/>
        <v>2.1413276231263471E-3</v>
      </c>
      <c r="L144" s="5">
        <f t="shared" si="32"/>
        <v>-1.3253012048192915E-2</v>
      </c>
      <c r="M144" s="4">
        <f t="shared" si="33"/>
        <v>63.791732005569159</v>
      </c>
      <c r="N144" s="4">
        <f t="shared" si="34"/>
        <v>62.566251480260739</v>
      </c>
      <c r="O144" s="5">
        <f t="shared" si="35"/>
        <v>1.9210648257699491E-2</v>
      </c>
      <c r="P144" s="43">
        <f t="shared" si="27"/>
        <v>1.6902942756542656E-2</v>
      </c>
      <c r="R144" s="60">
        <f t="shared" si="28"/>
        <v>4.0887242161776374E-2</v>
      </c>
      <c r="S144" s="20" t="b">
        <f t="shared" si="36"/>
        <v>0</v>
      </c>
      <c r="T144" s="13">
        <f>(E144-E143)/E143</f>
        <v>2.0560747663551295E-2</v>
      </c>
      <c r="U144" s="20">
        <f>(E144-E141)/E141</f>
        <v>6.6062375172836474E-3</v>
      </c>
      <c r="V144" s="13">
        <f t="shared" si="37"/>
        <v>5.4479899714299299E-3</v>
      </c>
    </row>
    <row r="145" spans="1:22" x14ac:dyDescent="0.2">
      <c r="A145" s="1">
        <v>45091</v>
      </c>
      <c r="B145" s="2">
        <v>64.84</v>
      </c>
      <c r="C145" s="2">
        <v>65.87</v>
      </c>
      <c r="D145" s="2">
        <v>62.87</v>
      </c>
      <c r="E145" s="2">
        <v>63.69</v>
      </c>
      <c r="F145" s="2">
        <v>63.69</v>
      </c>
      <c r="G145" s="2">
        <v>9173900</v>
      </c>
      <c r="H145" s="4">
        <f t="shared" si="29"/>
        <v>9.1738999999999997</v>
      </c>
      <c r="I145" s="10">
        <f t="shared" si="30"/>
        <v>-1.8299999999999983</v>
      </c>
      <c r="J145" s="6" t="b">
        <f t="shared" si="26"/>
        <v>1</v>
      </c>
      <c r="K145" s="5">
        <f t="shared" si="31"/>
        <v>-1.7735965453423898E-2</v>
      </c>
      <c r="L145" s="5">
        <f t="shared" si="32"/>
        <v>-3.3095491118870606E-2</v>
      </c>
      <c r="M145" s="4">
        <f t="shared" si="33"/>
        <v>63.774776671307635</v>
      </c>
      <c r="N145" s="4">
        <f t="shared" si="34"/>
        <v>62.663968742846762</v>
      </c>
      <c r="O145" s="5">
        <f t="shared" si="35"/>
        <v>1.741766865270147E-2</v>
      </c>
      <c r="P145" s="43">
        <f t="shared" si="27"/>
        <v>-1.4187061382759767E-2</v>
      </c>
      <c r="R145" s="60">
        <f t="shared" si="28"/>
        <v>3.2853479667848275E-2</v>
      </c>
      <c r="S145" s="20" t="b">
        <f t="shared" si="36"/>
        <v>1</v>
      </c>
      <c r="T145" s="13"/>
      <c r="U145" s="20"/>
      <c r="V145" s="13">
        <f t="shared" si="37"/>
        <v>-2.6579203493086337E-4</v>
      </c>
    </row>
    <row r="146" spans="1:22" x14ac:dyDescent="0.2">
      <c r="A146" s="1">
        <v>45092</v>
      </c>
      <c r="B146" s="2">
        <v>63.65</v>
      </c>
      <c r="C146" s="2">
        <v>66.86</v>
      </c>
      <c r="D146" s="2">
        <v>63.56</v>
      </c>
      <c r="E146" s="2">
        <v>66.19</v>
      </c>
      <c r="F146" s="2">
        <v>66.19</v>
      </c>
      <c r="G146" s="2">
        <v>9395500</v>
      </c>
      <c r="H146" s="4">
        <f t="shared" si="29"/>
        <v>9.3955000000000002</v>
      </c>
      <c r="I146" s="10">
        <f t="shared" si="30"/>
        <v>2.5</v>
      </c>
      <c r="J146" s="6" t="b">
        <f t="shared" si="26"/>
        <v>0</v>
      </c>
      <c r="K146" s="5">
        <f t="shared" si="31"/>
        <v>3.9905734485467387E-2</v>
      </c>
      <c r="L146" s="5">
        <f t="shared" si="32"/>
        <v>-1.0020939276099337E-2</v>
      </c>
      <c r="M146" s="4">
        <f t="shared" si="33"/>
        <v>64.177313892756359</v>
      </c>
      <c r="N146" s="4">
        <f t="shared" si="34"/>
        <v>62.970580156512263</v>
      </c>
      <c r="O146" s="5">
        <f t="shared" si="35"/>
        <v>1.8803120028685085E-2</v>
      </c>
      <c r="P146" s="43">
        <f t="shared" si="27"/>
        <v>-9.6188801823011913E-3</v>
      </c>
      <c r="R146" s="60">
        <f t="shared" si="28"/>
        <v>4.1801159078214904E-2</v>
      </c>
      <c r="S146" s="20" t="b">
        <f t="shared" si="36"/>
        <v>0</v>
      </c>
      <c r="T146" s="13"/>
      <c r="U146" s="20"/>
      <c r="V146" s="13">
        <f t="shared" si="37"/>
        <v>6.3118562299854658E-3</v>
      </c>
    </row>
    <row r="147" spans="1:22" x14ac:dyDescent="0.2">
      <c r="A147" s="1">
        <v>45093</v>
      </c>
      <c r="B147" s="2">
        <v>66.510000000000005</v>
      </c>
      <c r="C147" s="2">
        <v>67.790000000000006</v>
      </c>
      <c r="D147" s="2">
        <v>65.7</v>
      </c>
      <c r="E147" s="2">
        <v>66.510000000000005</v>
      </c>
      <c r="F147" s="2">
        <v>66.510000000000005</v>
      </c>
      <c r="G147" s="2">
        <v>12245500</v>
      </c>
      <c r="H147" s="4">
        <f t="shared" si="29"/>
        <v>12.2455</v>
      </c>
      <c r="I147" s="10">
        <f t="shared" si="30"/>
        <v>0.32000000000000739</v>
      </c>
      <c r="J147" s="6" t="b">
        <f t="shared" si="26"/>
        <v>1</v>
      </c>
      <c r="K147" s="5">
        <f t="shared" si="31"/>
        <v>0</v>
      </c>
      <c r="L147" s="5">
        <f t="shared" si="32"/>
        <v>-1.8881840979495516E-2</v>
      </c>
      <c r="M147" s="4">
        <f t="shared" si="33"/>
        <v>64.566094910630298</v>
      </c>
      <c r="N147" s="4">
        <f t="shared" si="34"/>
        <v>63.278355795076415</v>
      </c>
      <c r="O147" s="5">
        <f t="shared" si="35"/>
        <v>1.9944509844312529E-2</v>
      </c>
      <c r="P147" s="43">
        <f t="shared" si="27"/>
        <v>1.7561927679522964E-2</v>
      </c>
      <c r="R147" s="60">
        <f t="shared" si="28"/>
        <v>4.9931858103422599E-2</v>
      </c>
      <c r="S147" s="20" t="b">
        <f t="shared" si="36"/>
        <v>0</v>
      </c>
      <c r="T147" s="13"/>
      <c r="U147" s="20"/>
      <c r="V147" s="13">
        <f t="shared" si="37"/>
        <v>6.0579197584307125E-3</v>
      </c>
    </row>
    <row r="148" spans="1:22" x14ac:dyDescent="0.2">
      <c r="A148" s="1">
        <v>45097</v>
      </c>
      <c r="B148" s="2">
        <v>65.89</v>
      </c>
      <c r="C148" s="2">
        <v>67.510000000000005</v>
      </c>
      <c r="D148" s="2">
        <v>65.349999999999994</v>
      </c>
      <c r="E148" s="2">
        <v>66.8</v>
      </c>
      <c r="F148" s="2">
        <v>66.8</v>
      </c>
      <c r="G148" s="2">
        <v>7456800</v>
      </c>
      <c r="H148" s="4">
        <f t="shared" si="29"/>
        <v>7.4568000000000003</v>
      </c>
      <c r="I148" s="10">
        <f t="shared" si="30"/>
        <v>0.28999999999999204</v>
      </c>
      <c r="J148" s="6" t="b">
        <f t="shared" si="26"/>
        <v>0</v>
      </c>
      <c r="K148" s="5">
        <f t="shared" si="31"/>
        <v>1.3810896949461171E-2</v>
      </c>
      <c r="L148" s="5">
        <f t="shared" si="32"/>
        <v>-1.0516960450303776E-2</v>
      </c>
      <c r="M148" s="4">
        <f t="shared" si="33"/>
        <v>64.938412425525243</v>
      </c>
      <c r="N148" s="4">
        <f t="shared" si="34"/>
        <v>63.584585725939334</v>
      </c>
      <c r="O148" s="5">
        <f t="shared" si="35"/>
        <v>2.0847856438414598E-2</v>
      </c>
      <c r="P148" s="43">
        <f t="shared" si="27"/>
        <v>6.3381219081507624E-3</v>
      </c>
      <c r="Q148" s="48"/>
      <c r="R148" s="60">
        <f t="shared" si="28"/>
        <v>3.9600407192337705E-2</v>
      </c>
      <c r="S148" s="20" t="b">
        <f t="shared" si="36"/>
        <v>0</v>
      </c>
      <c r="T148" s="13">
        <f t="shared" ref="T148:T154" si="38">(E148-E147)/E147</f>
        <v>4.3602465794616149E-3</v>
      </c>
      <c r="U148" s="20"/>
      <c r="V148" s="13">
        <f t="shared" si="37"/>
        <v>5.7664555276308958E-3</v>
      </c>
    </row>
    <row r="149" spans="1:22" x14ac:dyDescent="0.2">
      <c r="A149" s="1">
        <v>45098</v>
      </c>
      <c r="B149" s="2">
        <v>66.709999999999994</v>
      </c>
      <c r="C149" s="2">
        <v>67.28</v>
      </c>
      <c r="D149" s="2">
        <v>64.81</v>
      </c>
      <c r="E149" s="2">
        <v>65.459999999999994</v>
      </c>
      <c r="F149" s="2">
        <v>65.459999999999994</v>
      </c>
      <c r="G149" s="2">
        <v>8859000</v>
      </c>
      <c r="H149" s="4">
        <f t="shared" si="29"/>
        <v>8.859</v>
      </c>
      <c r="I149" s="10">
        <f t="shared" si="30"/>
        <v>-1.3400000000000034</v>
      </c>
      <c r="J149" s="6" t="b">
        <f t="shared" si="26"/>
        <v>1</v>
      </c>
      <c r="K149" s="5">
        <f t="shared" si="31"/>
        <v>-1.8737820416729129E-2</v>
      </c>
      <c r="L149" s="5">
        <f t="shared" si="32"/>
        <v>-2.7051129607610098E-2</v>
      </c>
      <c r="M149" s="4">
        <f t="shared" si="33"/>
        <v>65.025343687937706</v>
      </c>
      <c r="N149" s="4">
        <f t="shared" si="34"/>
        <v>63.747665228031565</v>
      </c>
      <c r="O149" s="5">
        <f t="shared" si="35"/>
        <v>1.9648930516043588E-2</v>
      </c>
      <c r="P149" s="43">
        <f t="shared" si="27"/>
        <v>-3.3116885774746091E-3</v>
      </c>
      <c r="Q149" s="48"/>
      <c r="R149" s="60">
        <f t="shared" si="28"/>
        <v>3.4673500887324599E-2</v>
      </c>
      <c r="S149" s="20" t="b">
        <f t="shared" si="36"/>
        <v>1</v>
      </c>
      <c r="T149" s="13">
        <f t="shared" si="38"/>
        <v>-2.0059880239521009E-2</v>
      </c>
      <c r="U149" s="20"/>
      <c r="V149" s="13">
        <f t="shared" si="37"/>
        <v>1.338672430776784E-3</v>
      </c>
    </row>
    <row r="150" spans="1:22" x14ac:dyDescent="0.2">
      <c r="A150" s="1">
        <v>45099</v>
      </c>
      <c r="B150" s="2">
        <v>64.89</v>
      </c>
      <c r="C150" s="2">
        <v>65.150000000000006</v>
      </c>
      <c r="D150" s="2">
        <v>63.14</v>
      </c>
      <c r="E150" s="2">
        <v>64.11</v>
      </c>
      <c r="F150" s="2">
        <v>64.11</v>
      </c>
      <c r="G150" s="2">
        <v>7225500</v>
      </c>
      <c r="H150" s="4">
        <f t="shared" si="29"/>
        <v>7.2255000000000003</v>
      </c>
      <c r="I150" s="10">
        <f t="shared" si="30"/>
        <v>-1.3499999999999943</v>
      </c>
      <c r="J150" s="6" t="b">
        <f t="shared" si="26"/>
        <v>1</v>
      </c>
      <c r="K150" s="5">
        <f t="shared" si="31"/>
        <v>-1.2020342117429514E-2</v>
      </c>
      <c r="L150" s="5">
        <f t="shared" si="32"/>
        <v>-1.5963161933998559E-2</v>
      </c>
      <c r="M150" s="4">
        <f t="shared" si="33"/>
        <v>64.87278640661475</v>
      </c>
      <c r="N150" s="4">
        <f t="shared" si="34"/>
        <v>63.779172599507078</v>
      </c>
      <c r="O150" s="5">
        <f t="shared" si="35"/>
        <v>1.6857820785637818E-2</v>
      </c>
      <c r="P150" s="43">
        <f t="shared" si="27"/>
        <v>-2.6710528444914557E-2</v>
      </c>
      <c r="Q150" s="48"/>
      <c r="R150" s="60">
        <f t="shared" si="28"/>
        <v>4.2731877069024623E-3</v>
      </c>
      <c r="S150" s="20" t="b">
        <f t="shared" si="36"/>
        <v>1</v>
      </c>
      <c r="T150" s="13">
        <f t="shared" si="38"/>
        <v>-2.0623281393217147E-2</v>
      </c>
      <c r="U150" s="20"/>
      <c r="V150" s="13">
        <f t="shared" si="37"/>
        <v>-2.3461203381729373E-3</v>
      </c>
    </row>
    <row r="151" spans="1:22" x14ac:dyDescent="0.2">
      <c r="A151" s="1">
        <v>45100</v>
      </c>
      <c r="B151" s="2">
        <v>62.8</v>
      </c>
      <c r="C151" s="2">
        <v>63.34</v>
      </c>
      <c r="D151" s="2">
        <v>61.86</v>
      </c>
      <c r="E151" s="2">
        <v>62.86</v>
      </c>
      <c r="F151" s="2">
        <v>62.86</v>
      </c>
      <c r="G151" s="2">
        <v>17123000</v>
      </c>
      <c r="H151" s="4">
        <f t="shared" si="29"/>
        <v>17.123000000000001</v>
      </c>
      <c r="I151" s="10">
        <f t="shared" si="30"/>
        <v>-1.25</v>
      </c>
      <c r="J151" s="6" t="b">
        <f t="shared" si="26"/>
        <v>0</v>
      </c>
      <c r="K151" s="5">
        <f t="shared" si="31"/>
        <v>9.5541401273888972E-4</v>
      </c>
      <c r="L151" s="5">
        <f t="shared" si="32"/>
        <v>-7.5781496684560147E-3</v>
      </c>
      <c r="M151" s="4">
        <f t="shared" si="33"/>
        <v>64.537322005512294</v>
      </c>
      <c r="N151" s="4">
        <f t="shared" si="34"/>
        <v>63.699244547376026</v>
      </c>
      <c r="O151" s="5">
        <f t="shared" si="35"/>
        <v>1.2985934837282005E-2</v>
      </c>
      <c r="P151" s="43">
        <f t="shared" si="27"/>
        <v>-4.1484863677541783E-2</v>
      </c>
      <c r="R151" s="60">
        <f t="shared" si="28"/>
        <v>-1.8552396788481935E-2</v>
      </c>
      <c r="S151" s="20" t="b">
        <f t="shared" si="36"/>
        <v>1</v>
      </c>
      <c r="T151" s="13">
        <f t="shared" si="38"/>
        <v>-1.9497738262361567E-2</v>
      </c>
      <c r="U151" s="20"/>
      <c r="V151" s="13">
        <f t="shared" si="37"/>
        <v>-5.171111334725257E-3</v>
      </c>
    </row>
    <row r="152" spans="1:22" x14ac:dyDescent="0.2">
      <c r="A152" s="1">
        <v>45103</v>
      </c>
      <c r="B152" s="2">
        <v>62.66</v>
      </c>
      <c r="C152" s="2">
        <v>64.150000000000006</v>
      </c>
      <c r="D152" s="2">
        <v>61.65</v>
      </c>
      <c r="E152" s="2">
        <v>61.75</v>
      </c>
      <c r="F152" s="2">
        <v>61.75</v>
      </c>
      <c r="G152" s="2">
        <v>5506300</v>
      </c>
      <c r="H152" s="4">
        <f t="shared" si="29"/>
        <v>5.5063000000000004</v>
      </c>
      <c r="I152" s="10">
        <f t="shared" si="30"/>
        <v>-1.1099999999999994</v>
      </c>
      <c r="J152" s="6" t="b">
        <f t="shared" si="26"/>
        <v>1</v>
      </c>
      <c r="K152" s="5">
        <f t="shared" si="31"/>
        <v>-1.4522821576763432E-2</v>
      </c>
      <c r="L152" s="5">
        <f t="shared" si="32"/>
        <v>-3.7412314886983718E-2</v>
      </c>
      <c r="M152" s="4">
        <f t="shared" si="33"/>
        <v>64.072768337926917</v>
      </c>
      <c r="N152" s="4">
        <f t="shared" si="34"/>
        <v>63.529745021517243</v>
      </c>
      <c r="O152" s="5">
        <f t="shared" si="35"/>
        <v>8.4751030819475125E-3</v>
      </c>
      <c r="P152" s="43">
        <f t="shared" si="27"/>
        <v>-3.7812761970092632E-2</v>
      </c>
      <c r="R152" s="60">
        <f t="shared" si="28"/>
        <v>1.205374203058633E-3</v>
      </c>
      <c r="S152" s="20" t="b">
        <f t="shared" si="36"/>
        <v>1</v>
      </c>
      <c r="T152" s="13">
        <f t="shared" si="38"/>
        <v>-1.7658288259624552E-2</v>
      </c>
      <c r="U152" s="20"/>
      <c r="V152" s="13">
        <f t="shared" si="37"/>
        <v>-7.1982172973601068E-3</v>
      </c>
    </row>
    <row r="153" spans="1:22" x14ac:dyDescent="0.2">
      <c r="A153" s="1">
        <v>45104</v>
      </c>
      <c r="B153" s="2">
        <v>62.33</v>
      </c>
      <c r="C153" s="2">
        <v>64.56</v>
      </c>
      <c r="D153" s="2">
        <v>62.04</v>
      </c>
      <c r="E153" s="2">
        <v>63.93</v>
      </c>
      <c r="F153" s="2">
        <v>63.93</v>
      </c>
      <c r="G153" s="2">
        <v>5865400</v>
      </c>
      <c r="H153" s="4">
        <f t="shared" si="29"/>
        <v>5.8654000000000002</v>
      </c>
      <c r="I153" s="10">
        <f t="shared" si="30"/>
        <v>2.1799999999999997</v>
      </c>
      <c r="J153" s="6" t="b">
        <f t="shared" si="26"/>
        <v>0</v>
      </c>
      <c r="K153" s="5">
        <f t="shared" si="31"/>
        <v>2.5669821915610486E-2</v>
      </c>
      <c r="L153" s="5">
        <f t="shared" si="32"/>
        <v>-9.7583643122676981E-3</v>
      </c>
      <c r="M153" s="4">
        <f t="shared" si="33"/>
        <v>64.048973614939101</v>
      </c>
      <c r="N153" s="4">
        <f t="shared" si="34"/>
        <v>63.564549802254874</v>
      </c>
      <c r="O153" s="5">
        <f t="shared" si="35"/>
        <v>7.5633345133143187E-3</v>
      </c>
      <c r="P153" s="43">
        <f t="shared" si="27"/>
        <v>-3.1366210909436316E-2</v>
      </c>
      <c r="R153" s="60">
        <f t="shared" si="28"/>
        <v>7.9786818776079061E-3</v>
      </c>
      <c r="S153" s="20" t="b">
        <f t="shared" si="36"/>
        <v>0</v>
      </c>
      <c r="T153" s="13">
        <f t="shared" si="38"/>
        <v>3.5303643724696354E-2</v>
      </c>
      <c r="U153" s="20"/>
      <c r="V153" s="13">
        <f t="shared" si="37"/>
        <v>-3.7137029669640479E-4</v>
      </c>
    </row>
    <row r="154" spans="1:22" x14ac:dyDescent="0.2">
      <c r="A154" s="1">
        <v>45105</v>
      </c>
      <c r="B154" s="2">
        <v>63.7</v>
      </c>
      <c r="C154" s="2">
        <v>65.61</v>
      </c>
      <c r="D154" s="2">
        <v>63.33</v>
      </c>
      <c r="E154" s="2">
        <v>64.77</v>
      </c>
      <c r="F154" s="2">
        <v>64.77</v>
      </c>
      <c r="G154" s="2">
        <v>6638500</v>
      </c>
      <c r="H154" s="4">
        <f t="shared" si="29"/>
        <v>6.6384999999999996</v>
      </c>
      <c r="I154" s="10">
        <f t="shared" si="30"/>
        <v>0.83999999999999631</v>
      </c>
      <c r="J154" s="6" t="b">
        <f t="shared" si="26"/>
        <v>0</v>
      </c>
      <c r="K154" s="5">
        <f t="shared" si="31"/>
        <v>1.6797488226059545E-2</v>
      </c>
      <c r="L154" s="5">
        <f t="shared" si="32"/>
        <v>-1.2802926383173348E-2</v>
      </c>
      <c r="M154" s="4">
        <f t="shared" si="33"/>
        <v>64.169144679115917</v>
      </c>
      <c r="N154" s="4">
        <f t="shared" si="34"/>
        <v>63.669371558580536</v>
      </c>
      <c r="O154" s="5">
        <f t="shared" si="35"/>
        <v>7.7883712340961458E-3</v>
      </c>
      <c r="P154" s="43">
        <f t="shared" si="27"/>
        <v>-1.3077074399419585E-2</v>
      </c>
      <c r="R154" s="60">
        <f t="shared" si="28"/>
        <v>2.2454020979852867E-2</v>
      </c>
      <c r="S154" s="20" t="b">
        <f t="shared" si="36"/>
        <v>0</v>
      </c>
      <c r="T154" s="13">
        <f t="shared" si="38"/>
        <v>1.3139371187235982E-2</v>
      </c>
      <c r="U154" s="20">
        <f>(E154-E148)/E148</f>
        <v>-3.0389221556886246E-2</v>
      </c>
      <c r="V154" s="13">
        <f t="shared" si="37"/>
        <v>1.8762371571991374E-3</v>
      </c>
    </row>
    <row r="155" spans="1:22" x14ac:dyDescent="0.2">
      <c r="A155" s="1">
        <v>45106</v>
      </c>
      <c r="B155" s="2">
        <v>64.88</v>
      </c>
      <c r="C155" s="2">
        <v>65.77</v>
      </c>
      <c r="D155" s="2">
        <v>63.74</v>
      </c>
      <c r="E155" s="2">
        <v>64.39</v>
      </c>
      <c r="F155" s="2">
        <v>64.39</v>
      </c>
      <c r="G155" s="2">
        <v>6240900</v>
      </c>
      <c r="H155" s="4">
        <f t="shared" si="29"/>
        <v>6.2408999999999999</v>
      </c>
      <c r="I155" s="10">
        <f t="shared" si="30"/>
        <v>-0.37999999999999545</v>
      </c>
      <c r="J155" s="6" t="b">
        <f t="shared" si="26"/>
        <v>1</v>
      </c>
      <c r="K155" s="5">
        <f t="shared" si="31"/>
        <v>-7.5524044389641632E-3</v>
      </c>
      <c r="L155" s="5">
        <f t="shared" si="32"/>
        <v>-2.0982210734377307E-2</v>
      </c>
      <c r="M155" s="4">
        <f t="shared" si="33"/>
        <v>64.205953899263264</v>
      </c>
      <c r="N155" s="4">
        <f t="shared" si="34"/>
        <v>63.732034901312666</v>
      </c>
      <c r="O155" s="5">
        <f t="shared" si="35"/>
        <v>7.3812313215400422E-3</v>
      </c>
      <c r="P155" s="43">
        <f t="shared" si="27"/>
        <v>-7.2571758686791905E-3</v>
      </c>
      <c r="R155" s="60">
        <f t="shared" si="28"/>
        <v>2.4359829669233821E-2</v>
      </c>
      <c r="S155" s="20" t="b">
        <f t="shared" si="36"/>
        <v>1</v>
      </c>
      <c r="T155" s="13"/>
      <c r="U155" s="20"/>
      <c r="V155" s="13">
        <f t="shared" si="37"/>
        <v>5.7362803153159414E-4</v>
      </c>
    </row>
    <row r="156" spans="1:22" x14ac:dyDescent="0.2">
      <c r="A156" s="1">
        <v>45107</v>
      </c>
      <c r="B156" s="2">
        <v>65.099999999999994</v>
      </c>
      <c r="C156" s="2">
        <v>66.900000000000006</v>
      </c>
      <c r="D156" s="2">
        <v>64.81</v>
      </c>
      <c r="E156" s="2">
        <v>66.569999999999993</v>
      </c>
      <c r="F156" s="2">
        <v>66.569999999999993</v>
      </c>
      <c r="G156" s="2">
        <v>8715300</v>
      </c>
      <c r="H156" s="4">
        <f t="shared" si="29"/>
        <v>8.7152999999999992</v>
      </c>
      <c r="I156" s="10">
        <f t="shared" si="30"/>
        <v>2.1799999999999926</v>
      </c>
      <c r="J156" s="6" t="b">
        <f t="shared" si="26"/>
        <v>0</v>
      </c>
      <c r="K156" s="5">
        <f t="shared" si="31"/>
        <v>2.2580645161290307E-2</v>
      </c>
      <c r="L156" s="5">
        <f t="shared" si="32"/>
        <v>-4.9327354260091548E-3</v>
      </c>
      <c r="M156" s="4">
        <f t="shared" si="33"/>
        <v>64.599961582719388</v>
      </c>
      <c r="N156" s="4">
        <f t="shared" si="34"/>
        <v>63.978814475111562</v>
      </c>
      <c r="O156" s="5">
        <f t="shared" si="35"/>
        <v>9.6152860216867902E-3</v>
      </c>
      <c r="P156" s="43">
        <f t="shared" si="27"/>
        <v>3.2513706221274307E-3</v>
      </c>
      <c r="R156" s="60">
        <f t="shared" si="28"/>
        <v>3.5604331038733658E-2</v>
      </c>
      <c r="S156" s="20" t="b">
        <f t="shared" si="36"/>
        <v>0</v>
      </c>
      <c r="T156" s="13"/>
      <c r="U156" s="20"/>
      <c r="V156" s="13">
        <f t="shared" si="37"/>
        <v>6.1366222215825531E-3</v>
      </c>
    </row>
    <row r="157" spans="1:22" x14ac:dyDescent="0.2">
      <c r="A157" s="1">
        <v>45110</v>
      </c>
      <c r="B157" s="2">
        <v>66.67</v>
      </c>
      <c r="C157" s="2">
        <v>67.3</v>
      </c>
      <c r="D157" s="2">
        <v>66.040000000000006</v>
      </c>
      <c r="E157" s="2">
        <v>66.2</v>
      </c>
      <c r="F157" s="2">
        <v>66.2</v>
      </c>
      <c r="G157" s="2">
        <v>5669900</v>
      </c>
      <c r="H157" s="4">
        <f t="shared" si="29"/>
        <v>5.6699000000000002</v>
      </c>
      <c r="I157" s="10">
        <f t="shared" si="30"/>
        <v>-0.36999999999999034</v>
      </c>
      <c r="J157" s="6" t="b">
        <f t="shared" si="26"/>
        <v>1</v>
      </c>
      <c r="K157" s="5">
        <f t="shared" si="31"/>
        <v>-7.0496475176241016E-3</v>
      </c>
      <c r="L157" s="5">
        <f t="shared" si="32"/>
        <v>-1.6344725111441225E-2</v>
      </c>
      <c r="M157" s="4">
        <f t="shared" si="33"/>
        <v>64.866634652266157</v>
      </c>
      <c r="N157" s="4">
        <f t="shared" si="34"/>
        <v>64.171961042493166</v>
      </c>
      <c r="O157" s="5">
        <f t="shared" si="35"/>
        <v>1.0709259290187675E-2</v>
      </c>
      <c r="P157" s="43">
        <f t="shared" si="27"/>
        <v>1.8088888902961717E-2</v>
      </c>
      <c r="R157" s="60">
        <f t="shared" si="28"/>
        <v>3.7513358921400883E-2</v>
      </c>
      <c r="S157" s="20" t="b">
        <f t="shared" si="36"/>
        <v>1</v>
      </c>
      <c r="T157" s="13"/>
      <c r="U157" s="20"/>
      <c r="V157" s="13">
        <f t="shared" si="37"/>
        <v>4.1280685469959281E-3</v>
      </c>
    </row>
    <row r="158" spans="1:22" x14ac:dyDescent="0.2">
      <c r="A158" s="1">
        <v>45112</v>
      </c>
      <c r="B158" s="2">
        <v>65.73</v>
      </c>
      <c r="C158" s="2">
        <v>69.400000000000006</v>
      </c>
      <c r="D158" s="2">
        <v>65.14</v>
      </c>
      <c r="E158" s="2">
        <v>68.97</v>
      </c>
      <c r="F158" s="2">
        <v>68.97</v>
      </c>
      <c r="G158" s="2">
        <v>12995800</v>
      </c>
      <c r="H158" s="4">
        <f t="shared" si="29"/>
        <v>12.995799999999999</v>
      </c>
      <c r="I158" s="10">
        <f t="shared" si="30"/>
        <v>2.769999999999996</v>
      </c>
      <c r="J158" s="6" t="b">
        <f t="shared" si="26"/>
        <v>0</v>
      </c>
      <c r="K158" s="5">
        <f t="shared" si="31"/>
        <v>4.9292560474669019E-2</v>
      </c>
      <c r="L158" s="5">
        <f t="shared" si="32"/>
        <v>-6.1959654178675326E-3</v>
      </c>
      <c r="M158" s="4">
        <f t="shared" si="33"/>
        <v>65.550528876888464</v>
      </c>
      <c r="N158" s="4">
        <f t="shared" si="34"/>
        <v>64.589181821406797</v>
      </c>
      <c r="O158" s="5">
        <f t="shared" si="35"/>
        <v>1.4665740642416311E-2</v>
      </c>
      <c r="P158" s="43">
        <f t="shared" si="27"/>
        <v>-6.262785120460042E-3</v>
      </c>
      <c r="R158" s="60">
        <f t="shared" si="28"/>
        <v>5.8725248889163008E-2</v>
      </c>
      <c r="S158" s="20" t="b">
        <f t="shared" si="36"/>
        <v>0</v>
      </c>
      <c r="T158" s="13"/>
      <c r="U158" s="20"/>
      <c r="V158" s="13">
        <f t="shared" si="37"/>
        <v>1.0543081636476029E-2</v>
      </c>
    </row>
    <row r="159" spans="1:22" x14ac:dyDescent="0.2">
      <c r="A159" s="1">
        <v>45113</v>
      </c>
      <c r="B159" s="2">
        <v>67.38</v>
      </c>
      <c r="C159" s="2">
        <v>67.38</v>
      </c>
      <c r="D159" s="2">
        <v>63.44</v>
      </c>
      <c r="E159" s="2">
        <v>64.61</v>
      </c>
      <c r="F159" s="2">
        <v>64.61</v>
      </c>
      <c r="G159" s="2">
        <v>16449000</v>
      </c>
      <c r="H159" s="4">
        <f t="shared" si="29"/>
        <v>16.449000000000002</v>
      </c>
      <c r="I159" s="10">
        <f t="shared" si="30"/>
        <v>-4.3599999999999994</v>
      </c>
      <c r="J159" s="6" t="b">
        <f t="shared" si="26"/>
        <v>1</v>
      </c>
      <c r="K159" s="5">
        <f t="shared" si="31"/>
        <v>-4.1110121697833131E-2</v>
      </c>
      <c r="L159" s="5">
        <f t="shared" si="32"/>
        <v>-4.1110121697833131E-2</v>
      </c>
      <c r="M159" s="4">
        <f t="shared" si="33"/>
        <v>65.393774064073725</v>
      </c>
      <c r="N159" s="4">
        <f t="shared" si="34"/>
        <v>64.590992097806208</v>
      </c>
      <c r="O159" s="5">
        <f t="shared" si="35"/>
        <v>1.2276122272449671E-2</v>
      </c>
      <c r="P159" s="43">
        <f t="shared" si="27"/>
        <v>-2.9877065394014298E-2</v>
      </c>
      <c r="R159" s="60">
        <f t="shared" si="28"/>
        <v>3.0373318627858047E-2</v>
      </c>
      <c r="S159" s="20" t="b">
        <f t="shared" si="36"/>
        <v>1</v>
      </c>
      <c r="T159" s="13"/>
      <c r="U159" s="20"/>
      <c r="V159" s="13">
        <f t="shared" si="37"/>
        <v>-2.3913584756752025E-3</v>
      </c>
    </row>
    <row r="160" spans="1:22" x14ac:dyDescent="0.2">
      <c r="A160" s="1">
        <v>45114</v>
      </c>
      <c r="B160" s="2">
        <v>64.2</v>
      </c>
      <c r="C160" s="2">
        <v>68.42</v>
      </c>
      <c r="D160" s="2">
        <v>64.099999999999994</v>
      </c>
      <c r="E160" s="2">
        <v>67.27</v>
      </c>
      <c r="F160" s="2">
        <v>67.27</v>
      </c>
      <c r="G160" s="2">
        <v>11725600</v>
      </c>
      <c r="H160" s="4">
        <f t="shared" si="29"/>
        <v>11.7256</v>
      </c>
      <c r="I160" s="10">
        <f t="shared" si="30"/>
        <v>2.6599999999999966</v>
      </c>
      <c r="J160" s="6" t="b">
        <f t="shared" si="26"/>
        <v>0</v>
      </c>
      <c r="K160" s="5">
        <f t="shared" si="31"/>
        <v>4.7819314641744437E-2</v>
      </c>
      <c r="L160" s="5">
        <f t="shared" si="32"/>
        <v>-1.6807950891552261E-2</v>
      </c>
      <c r="M160" s="4">
        <f t="shared" si="33"/>
        <v>65.706478386728108</v>
      </c>
      <c r="N160" s="4">
        <f t="shared" si="34"/>
        <v>64.823949306692626</v>
      </c>
      <c r="O160" s="5">
        <f t="shared" si="35"/>
        <v>1.3431386093182283E-2</v>
      </c>
      <c r="P160" s="43">
        <f t="shared" si="27"/>
        <v>-2.4449314986459574E-2</v>
      </c>
      <c r="R160" s="60">
        <f t="shared" si="28"/>
        <v>4.1297626655638742E-2</v>
      </c>
      <c r="S160" s="20" t="b">
        <f t="shared" si="36"/>
        <v>0</v>
      </c>
      <c r="T160" s="13"/>
      <c r="U160" s="20"/>
      <c r="V160" s="13">
        <f t="shared" si="37"/>
        <v>4.7818668845751476E-3</v>
      </c>
    </row>
    <row r="161" spans="1:22" x14ac:dyDescent="0.2">
      <c r="A161" s="1">
        <v>45117</v>
      </c>
      <c r="B161" s="2">
        <v>66.84</v>
      </c>
      <c r="C161" s="2">
        <v>69.650000000000006</v>
      </c>
      <c r="D161" s="2">
        <v>66.72</v>
      </c>
      <c r="E161" s="2">
        <v>69.06</v>
      </c>
      <c r="F161" s="2">
        <v>69.06</v>
      </c>
      <c r="G161" s="2">
        <v>9165900</v>
      </c>
      <c r="H161" s="4">
        <f t="shared" si="29"/>
        <v>9.1659000000000006</v>
      </c>
      <c r="I161" s="10">
        <f t="shared" si="30"/>
        <v>1.7900000000000063</v>
      </c>
      <c r="J161" s="6" t="b">
        <f t="shared" si="26"/>
        <v>0</v>
      </c>
      <c r="K161" s="5">
        <f t="shared" si="31"/>
        <v>3.3213644524236967E-2</v>
      </c>
      <c r="L161" s="5">
        <f t="shared" si="32"/>
        <v>-8.4709260588658065E-3</v>
      </c>
      <c r="M161" s="4">
        <f t="shared" si="33"/>
        <v>66.265398655606759</v>
      </c>
      <c r="N161" s="4">
        <f t="shared" si="34"/>
        <v>65.192301540893268</v>
      </c>
      <c r="O161" s="5">
        <f t="shared" si="35"/>
        <v>1.6193928301715507E-2</v>
      </c>
      <c r="P161" s="43">
        <f t="shared" si="27"/>
        <v>6.8603125253329381E-3</v>
      </c>
      <c r="R161" s="60">
        <f t="shared" si="28"/>
        <v>5.1076450350561242E-2</v>
      </c>
      <c r="S161" s="20" t="b">
        <f t="shared" si="36"/>
        <v>0</v>
      </c>
      <c r="T161" s="13"/>
      <c r="U161" s="20"/>
      <c r="V161" s="13">
        <f t="shared" si="37"/>
        <v>8.5063190510533647E-3</v>
      </c>
    </row>
    <row r="162" spans="1:22" x14ac:dyDescent="0.2">
      <c r="A162" s="1">
        <v>45118</v>
      </c>
      <c r="B162" s="2">
        <v>69.75</v>
      </c>
      <c r="C162" s="2">
        <v>72.12</v>
      </c>
      <c r="D162" s="2">
        <v>69.06</v>
      </c>
      <c r="E162" s="2">
        <v>71.099999999999994</v>
      </c>
      <c r="F162" s="2">
        <v>71.099999999999994</v>
      </c>
      <c r="G162" s="2">
        <v>10022600</v>
      </c>
      <c r="H162" s="4">
        <f t="shared" si="29"/>
        <v>10.022600000000001</v>
      </c>
      <c r="I162" s="10">
        <f t="shared" si="30"/>
        <v>2.039999999999992</v>
      </c>
      <c r="J162" s="6" t="b">
        <f t="shared" si="26"/>
        <v>0</v>
      </c>
      <c r="K162" s="5">
        <f t="shared" si="31"/>
        <v>1.9354838709677337E-2</v>
      </c>
      <c r="L162" s="5">
        <f t="shared" si="32"/>
        <v>-1.4143094841930258E-2</v>
      </c>
      <c r="M162" s="4">
        <f t="shared" si="33"/>
        <v>67.07116554633896</v>
      </c>
      <c r="N162" s="4">
        <f t="shared" si="34"/>
        <v>65.706014450380806</v>
      </c>
      <c r="O162" s="5">
        <f t="shared" si="35"/>
        <v>2.0353770280240348E-2</v>
      </c>
      <c r="P162" s="43">
        <f t="shared" si="27"/>
        <v>2.9652600151804001E-2</v>
      </c>
      <c r="R162" s="60">
        <f t="shared" si="28"/>
        <v>7.5275782261049903E-2</v>
      </c>
      <c r="S162" s="20" t="b">
        <f t="shared" si="36"/>
        <v>0</v>
      </c>
      <c r="T162" s="13"/>
      <c r="U162" s="20"/>
      <c r="V162" s="13">
        <f t="shared" si="37"/>
        <v>1.2159692797140135E-2</v>
      </c>
    </row>
    <row r="163" spans="1:22" x14ac:dyDescent="0.2">
      <c r="A163" s="1">
        <v>45119</v>
      </c>
      <c r="B163" s="2">
        <v>72.83</v>
      </c>
      <c r="C163" s="2">
        <v>73.040000000000006</v>
      </c>
      <c r="D163" s="2">
        <v>70.58</v>
      </c>
      <c r="E163" s="2">
        <v>71.22</v>
      </c>
      <c r="F163" s="2">
        <v>71.22</v>
      </c>
      <c r="G163" s="2">
        <v>7823900</v>
      </c>
      <c r="H163" s="4">
        <f t="shared" si="29"/>
        <v>7.8239000000000001</v>
      </c>
      <c r="I163" s="10">
        <f t="shared" si="30"/>
        <v>0.12000000000000455</v>
      </c>
      <c r="J163" s="6" t="b">
        <f t="shared" si="26"/>
        <v>1</v>
      </c>
      <c r="K163" s="5">
        <f t="shared" si="31"/>
        <v>-2.2106274886722496E-2</v>
      </c>
      <c r="L163" s="5">
        <f t="shared" si="32"/>
        <v>-2.4917853231106343E-2</v>
      </c>
      <c r="M163" s="4">
        <f t="shared" si="33"/>
        <v>67.762637955282472</v>
      </c>
      <c r="N163" s="4">
        <f t="shared" si="34"/>
        <v>66.185491454695523</v>
      </c>
      <c r="O163" s="5">
        <f t="shared" si="35"/>
        <v>2.3274573543428607E-2</v>
      </c>
      <c r="P163" s="43">
        <f t="shared" si="27"/>
        <v>4.1576923947039136E-2</v>
      </c>
      <c r="R163" s="60">
        <f t="shared" si="28"/>
        <v>7.7880115118896948E-2</v>
      </c>
      <c r="S163" s="20" t="b">
        <f t="shared" si="36"/>
        <v>0</v>
      </c>
      <c r="T163" s="13"/>
      <c r="U163" s="20"/>
      <c r="V163" s="13">
        <f t="shared" si="37"/>
        <v>1.0309533214623773E-2</v>
      </c>
    </row>
    <row r="164" spans="1:22" x14ac:dyDescent="0.2">
      <c r="A164" s="1">
        <v>45120</v>
      </c>
      <c r="B164" s="2">
        <v>72.739999999999995</v>
      </c>
      <c r="C164" s="2">
        <v>76.650000000000006</v>
      </c>
      <c r="D164" s="2">
        <v>72.53</v>
      </c>
      <c r="E164" s="2">
        <v>76.2</v>
      </c>
      <c r="F164" s="2">
        <v>76.2</v>
      </c>
      <c r="G164" s="2">
        <v>15648300</v>
      </c>
      <c r="H164" s="4">
        <f t="shared" si="29"/>
        <v>15.648300000000001</v>
      </c>
      <c r="I164" s="10">
        <f t="shared" si="30"/>
        <v>4.980000000000004</v>
      </c>
      <c r="J164" s="6" t="b">
        <f t="shared" si="26"/>
        <v>0</v>
      </c>
      <c r="K164" s="5">
        <f t="shared" si="31"/>
        <v>4.7566675831729563E-2</v>
      </c>
      <c r="L164" s="5">
        <f t="shared" si="32"/>
        <v>-5.8708414872798804E-3</v>
      </c>
      <c r="M164" s="4">
        <f t="shared" si="33"/>
        <v>69.168864962735398</v>
      </c>
      <c r="N164" s="4">
        <f t="shared" si="34"/>
        <v>67.056318284721996</v>
      </c>
      <c r="O164" s="5">
        <f t="shared" si="35"/>
        <v>3.0541872837605948E-2</v>
      </c>
      <c r="P164" s="43">
        <f t="shared" si="27"/>
        <v>4.8593179013063294E-2</v>
      </c>
      <c r="R164" s="60">
        <f t="shared" si="28"/>
        <v>0.10815755096306778</v>
      </c>
      <c r="S164" s="20" t="b">
        <f t="shared" si="36"/>
        <v>0</v>
      </c>
      <c r="T164" s="13">
        <f>(E164-E163)/E163</f>
        <v>6.9924178601516479E-2</v>
      </c>
      <c r="U164" s="20"/>
      <c r="V164" s="13">
        <f t="shared" si="37"/>
        <v>2.0752247106745104E-2</v>
      </c>
    </row>
    <row r="165" spans="1:22" x14ac:dyDescent="0.2">
      <c r="A165" s="1">
        <v>45121</v>
      </c>
      <c r="B165" s="2">
        <v>76.319999999999993</v>
      </c>
      <c r="C165" s="2">
        <v>77.11</v>
      </c>
      <c r="D165" s="2">
        <v>74.84</v>
      </c>
      <c r="E165" s="2">
        <v>75.459999999999994</v>
      </c>
      <c r="F165" s="2">
        <v>75.459999999999994</v>
      </c>
      <c r="G165" s="2">
        <v>9338000</v>
      </c>
      <c r="H165" s="4">
        <f t="shared" si="29"/>
        <v>9.3379999999999992</v>
      </c>
      <c r="I165" s="10">
        <f t="shared" si="30"/>
        <v>-0.74000000000000909</v>
      </c>
      <c r="J165" s="6" t="b">
        <f t="shared" si="26"/>
        <v>1</v>
      </c>
      <c r="K165" s="5">
        <f t="shared" si="31"/>
        <v>-1.126834381551362E-2</v>
      </c>
      <c r="L165" s="5">
        <f t="shared" si="32"/>
        <v>-2.139800285306712E-2</v>
      </c>
      <c r="M165" s="4">
        <f t="shared" si="33"/>
        <v>70.217387468946157</v>
      </c>
      <c r="N165" s="4">
        <f t="shared" si="34"/>
        <v>67.787073216485297</v>
      </c>
      <c r="O165" s="5">
        <f t="shared" si="35"/>
        <v>3.4611288458085594E-2</v>
      </c>
      <c r="P165" s="43">
        <f t="shared" si="27"/>
        <v>6.5832875555192225E-2</v>
      </c>
      <c r="R165" s="60">
        <f t="shared" si="28"/>
        <v>9.8161050695628915E-2</v>
      </c>
      <c r="S165" s="20" t="b">
        <f t="shared" si="36"/>
        <v>1</v>
      </c>
      <c r="T165" s="13">
        <f>(E165-E164)/E164</f>
        <v>-9.7112860892389647E-3</v>
      </c>
      <c r="U165" s="20"/>
      <c r="V165" s="13">
        <f t="shared" si="37"/>
        <v>1.5158879747060306E-2</v>
      </c>
    </row>
    <row r="166" spans="1:22" x14ac:dyDescent="0.2">
      <c r="A166" s="1">
        <v>45124</v>
      </c>
      <c r="B166" s="2">
        <v>75.31</v>
      </c>
      <c r="C166" s="2">
        <v>78.8</v>
      </c>
      <c r="D166" s="2">
        <v>74.31</v>
      </c>
      <c r="E166" s="2">
        <v>78.06</v>
      </c>
      <c r="F166" s="2">
        <v>78.06</v>
      </c>
      <c r="G166" s="2">
        <v>10001900</v>
      </c>
      <c r="H166" s="4">
        <f t="shared" si="29"/>
        <v>10.001899999999999</v>
      </c>
      <c r="I166" s="10">
        <f t="shared" si="30"/>
        <v>2.6000000000000085</v>
      </c>
      <c r="J166" s="6" t="b">
        <f t="shared" si="26"/>
        <v>0</v>
      </c>
      <c r="K166" s="5">
        <f t="shared" si="31"/>
        <v>3.6515734962156418E-2</v>
      </c>
      <c r="L166" s="5">
        <f t="shared" si="32"/>
        <v>-9.3908629441623714E-3</v>
      </c>
      <c r="M166" s="4">
        <f t="shared" si="33"/>
        <v>71.524489557455126</v>
      </c>
      <c r="N166" s="4">
        <f t="shared" si="34"/>
        <v>68.680371197660492</v>
      </c>
      <c r="O166" s="5">
        <f t="shared" si="35"/>
        <v>3.9764259450044373E-2</v>
      </c>
      <c r="P166" s="43">
        <f t="shared" si="27"/>
        <v>3.8944848957045607E-2</v>
      </c>
      <c r="R166" s="60">
        <f t="shared" si="28"/>
        <v>0.10172055036758429</v>
      </c>
      <c r="S166" s="20" t="b">
        <f t="shared" si="36"/>
        <v>0</v>
      </c>
      <c r="T166" s="13">
        <f>(E166-E165)/E165</f>
        <v>3.4455340577789671E-2</v>
      </c>
      <c r="U166" s="20">
        <f>(E166-E164)/E164</f>
        <v>2.4409448818897631E-2</v>
      </c>
      <c r="V166" s="13">
        <f t="shared" si="37"/>
        <v>1.8615077199889262E-2</v>
      </c>
    </row>
    <row r="167" spans="1:22" x14ac:dyDescent="0.2">
      <c r="A167" s="1">
        <v>45125</v>
      </c>
      <c r="B167" s="2">
        <v>78.069999999999993</v>
      </c>
      <c r="C167" s="2">
        <v>79.209999999999994</v>
      </c>
      <c r="D167" s="2">
        <v>77.569999999999993</v>
      </c>
      <c r="E167" s="2">
        <v>79.03</v>
      </c>
      <c r="F167" s="2">
        <v>79.03</v>
      </c>
      <c r="G167" s="2">
        <v>6736800</v>
      </c>
      <c r="H167" s="4">
        <f t="shared" si="29"/>
        <v>6.7367999999999997</v>
      </c>
      <c r="I167" s="10">
        <f t="shared" si="30"/>
        <v>0.96999999999999886</v>
      </c>
      <c r="J167" s="6" t="b">
        <f t="shared" si="26"/>
        <v>0</v>
      </c>
      <c r="K167" s="5">
        <f t="shared" si="31"/>
        <v>1.2296656846419982E-2</v>
      </c>
      <c r="L167" s="5">
        <f t="shared" si="32"/>
        <v>-2.2724403484407603E-3</v>
      </c>
      <c r="M167" s="4">
        <f t="shared" si="33"/>
        <v>72.775407964545934</v>
      </c>
      <c r="N167" s="4">
        <f t="shared" si="34"/>
        <v>69.580338919603051</v>
      </c>
      <c r="O167" s="5">
        <f t="shared" si="35"/>
        <v>4.3903141656030681E-2</v>
      </c>
      <c r="P167" s="43">
        <f t="shared" si="27"/>
        <v>6.5882035835372374E-2</v>
      </c>
      <c r="R167" s="60">
        <f t="shared" si="28"/>
        <v>8.8417120775039909E-2</v>
      </c>
      <c r="S167" s="20" t="b">
        <f t="shared" si="36"/>
        <v>0</v>
      </c>
      <c r="T167" s="13"/>
      <c r="U167" s="20"/>
      <c r="V167" s="13">
        <f t="shared" si="37"/>
        <v>1.7489372029505412E-2</v>
      </c>
    </row>
    <row r="168" spans="1:22" x14ac:dyDescent="0.2">
      <c r="A168" s="1">
        <v>45126</v>
      </c>
      <c r="B168" s="2">
        <v>79.150000000000006</v>
      </c>
      <c r="C168" s="2">
        <v>80.599999999999994</v>
      </c>
      <c r="D168" s="2">
        <v>78.11</v>
      </c>
      <c r="E168" s="2">
        <v>78.19</v>
      </c>
      <c r="F168" s="2">
        <v>78.19</v>
      </c>
      <c r="G168" s="2">
        <v>8320700</v>
      </c>
      <c r="H168" s="4">
        <f t="shared" si="29"/>
        <v>8.3207000000000004</v>
      </c>
      <c r="I168" s="10">
        <f t="shared" si="30"/>
        <v>-0.84000000000000341</v>
      </c>
      <c r="J168" s="6" t="b">
        <f t="shared" si="26"/>
        <v>1</v>
      </c>
      <c r="K168" s="5">
        <f t="shared" si="31"/>
        <v>-1.2128869235628652E-2</v>
      </c>
      <c r="L168" s="5">
        <f t="shared" si="32"/>
        <v>-2.9900744416873407E-2</v>
      </c>
      <c r="M168" s="4">
        <f t="shared" si="33"/>
        <v>73.67783997045494</v>
      </c>
      <c r="N168" s="4">
        <f t="shared" si="34"/>
        <v>70.329005100507132</v>
      </c>
      <c r="O168" s="5">
        <f t="shared" si="35"/>
        <v>4.5452402938124976E-2</v>
      </c>
      <c r="P168" s="43">
        <f t="shared" si="27"/>
        <v>6.0155944193292996E-2</v>
      </c>
      <c r="R168" s="60">
        <f t="shared" si="28"/>
        <v>9.3951723236197798E-2</v>
      </c>
      <c r="S168" s="20" t="b">
        <f t="shared" si="36"/>
        <v>1</v>
      </c>
      <c r="T168" s="13"/>
      <c r="U168" s="20"/>
      <c r="V168" s="13">
        <f t="shared" si="37"/>
        <v>1.2400232869167076E-2</v>
      </c>
    </row>
    <row r="169" spans="1:22" x14ac:dyDescent="0.2">
      <c r="A169" s="1">
        <v>45127</v>
      </c>
      <c r="B169" s="2">
        <v>77.22</v>
      </c>
      <c r="C169" s="2">
        <v>77.95</v>
      </c>
      <c r="D169" s="2">
        <v>75.66</v>
      </c>
      <c r="E169" s="2">
        <v>76.17</v>
      </c>
      <c r="F169" s="2">
        <v>76.17</v>
      </c>
      <c r="G169" s="2">
        <v>7231300</v>
      </c>
      <c r="H169" s="4">
        <f t="shared" si="29"/>
        <v>7.2313000000000001</v>
      </c>
      <c r="I169" s="10">
        <f t="shared" si="30"/>
        <v>-2.019999999999996</v>
      </c>
      <c r="J169" s="6" t="b">
        <f t="shared" si="26"/>
        <v>1</v>
      </c>
      <c r="K169" s="5">
        <f t="shared" si="31"/>
        <v>-1.3597513597513562E-2</v>
      </c>
      <c r="L169" s="5">
        <f t="shared" si="32"/>
        <v>-2.2835150737652354E-2</v>
      </c>
      <c r="M169" s="4">
        <f t="shared" si="33"/>
        <v>74.093199975379122</v>
      </c>
      <c r="N169" s="4">
        <f t="shared" si="34"/>
        <v>70.836917700463033</v>
      </c>
      <c r="O169" s="5">
        <f t="shared" si="35"/>
        <v>4.3948463232768166E-2</v>
      </c>
      <c r="P169" s="43">
        <f t="shared" si="27"/>
        <v>2.1146340354330981E-2</v>
      </c>
      <c r="R169" s="60">
        <f t="shared" si="28"/>
        <v>5.2053360172087053E-2</v>
      </c>
      <c r="S169" s="20" t="b">
        <f t="shared" si="36"/>
        <v>1</v>
      </c>
      <c r="T169" s="13"/>
      <c r="U169" s="20"/>
      <c r="V169" s="13">
        <f t="shared" si="37"/>
        <v>5.6375160440471986E-3</v>
      </c>
    </row>
    <row r="170" spans="1:22" x14ac:dyDescent="0.2">
      <c r="A170" s="1">
        <v>45128</v>
      </c>
      <c r="B170" s="2">
        <v>76.88</v>
      </c>
      <c r="C170" s="2">
        <v>77.61</v>
      </c>
      <c r="D170" s="2">
        <v>75.08</v>
      </c>
      <c r="E170" s="2">
        <v>76.12</v>
      </c>
      <c r="F170" s="2">
        <v>76.12</v>
      </c>
      <c r="G170" s="2">
        <v>5255700</v>
      </c>
      <c r="H170" s="4">
        <f t="shared" si="29"/>
        <v>5.2557</v>
      </c>
      <c r="I170" s="10">
        <f t="shared" si="30"/>
        <v>-4.9999999999997158E-2</v>
      </c>
      <c r="J170" s="6" t="b">
        <f t="shared" si="26"/>
        <v>1</v>
      </c>
      <c r="K170" s="5">
        <f t="shared" si="31"/>
        <v>-9.8855359001039401E-3</v>
      </c>
      <c r="L170" s="5">
        <f t="shared" si="32"/>
        <v>-1.9198556886999032E-2</v>
      </c>
      <c r="M170" s="4">
        <f t="shared" si="33"/>
        <v>74.430999979482607</v>
      </c>
      <c r="N170" s="4">
        <f t="shared" si="34"/>
        <v>71.296316161292339</v>
      </c>
      <c r="O170" s="5">
        <f t="shared" si="35"/>
        <v>4.211529898905516E-2</v>
      </c>
      <c r="P170" s="43">
        <f t="shared" si="27"/>
        <v>8.7194854388130284E-3</v>
      </c>
      <c r="R170" s="60">
        <f t="shared" si="28"/>
        <v>4.2710698786711243E-2</v>
      </c>
      <c r="S170" s="20" t="b">
        <f t="shared" si="36"/>
        <v>1</v>
      </c>
      <c r="T170" s="13"/>
      <c r="U170" s="20"/>
      <c r="V170" s="13">
        <f t="shared" si="37"/>
        <v>4.5591228913818655E-3</v>
      </c>
    </row>
    <row r="171" spans="1:22" x14ac:dyDescent="0.2">
      <c r="A171" s="1">
        <v>45131</v>
      </c>
      <c r="B171" s="2">
        <v>75.86</v>
      </c>
      <c r="C171" s="2">
        <v>77.260000000000005</v>
      </c>
      <c r="D171" s="2">
        <v>74.36</v>
      </c>
      <c r="E171" s="2">
        <v>77.14</v>
      </c>
      <c r="F171" s="2">
        <v>77.14</v>
      </c>
      <c r="G171" s="2">
        <v>5016000</v>
      </c>
      <c r="H171" s="4">
        <f t="shared" si="29"/>
        <v>5.016</v>
      </c>
      <c r="I171" s="10">
        <f t="shared" si="30"/>
        <v>1.019999999999996</v>
      </c>
      <c r="J171" s="6" t="b">
        <f t="shared" si="26"/>
        <v>0</v>
      </c>
      <c r="K171" s="5">
        <f t="shared" si="31"/>
        <v>1.6873187450566849E-2</v>
      </c>
      <c r="L171" s="5">
        <f t="shared" si="32"/>
        <v>-1.5531969971525309E-3</v>
      </c>
      <c r="M171" s="4">
        <f t="shared" si="33"/>
        <v>74.882499982902175</v>
      </c>
      <c r="N171" s="4">
        <f t="shared" si="34"/>
        <v>71.804462582049524</v>
      </c>
      <c r="O171" s="5">
        <f t="shared" si="35"/>
        <v>4.1104896358367511E-2</v>
      </c>
      <c r="P171" s="43">
        <f t="shared" si="27"/>
        <v>-6.9775980105028172E-3</v>
      </c>
      <c r="R171" s="60">
        <f t="shared" si="28"/>
        <v>3.174974149688755E-2</v>
      </c>
      <c r="S171" s="20" t="b">
        <f t="shared" si="36"/>
        <v>0</v>
      </c>
      <c r="T171" s="13"/>
      <c r="U171" s="20"/>
      <c r="V171" s="13">
        <f t="shared" si="37"/>
        <v>6.0660209260123728E-3</v>
      </c>
    </row>
    <row r="172" spans="1:22" x14ac:dyDescent="0.2">
      <c r="A172" s="1">
        <v>45132</v>
      </c>
      <c r="B172" s="2">
        <v>77.58</v>
      </c>
      <c r="C172" s="2">
        <v>78.25</v>
      </c>
      <c r="D172" s="2">
        <v>76.790000000000006</v>
      </c>
      <c r="E172" s="2">
        <v>76.87</v>
      </c>
      <c r="F172" s="2">
        <v>76.87</v>
      </c>
      <c r="G172" s="2">
        <v>3362600</v>
      </c>
      <c r="H172" s="4">
        <f t="shared" si="29"/>
        <v>3.3626</v>
      </c>
      <c r="I172" s="10">
        <f t="shared" si="30"/>
        <v>-0.26999999999999602</v>
      </c>
      <c r="J172" s="6" t="b">
        <f t="shared" si="26"/>
        <v>1</v>
      </c>
      <c r="K172" s="5">
        <f t="shared" si="31"/>
        <v>-9.1518432585717159E-3</v>
      </c>
      <c r="L172" s="5">
        <f t="shared" si="32"/>
        <v>-1.7635782747603777E-2</v>
      </c>
      <c r="M172" s="4">
        <f t="shared" si="33"/>
        <v>75.213749985751818</v>
      </c>
      <c r="N172" s="4">
        <f t="shared" si="34"/>
        <v>72.24494409665391</v>
      </c>
      <c r="O172" s="5">
        <f t="shared" si="35"/>
        <v>3.94715845129422E-2</v>
      </c>
      <c r="P172" s="43">
        <f t="shared" si="27"/>
        <v>2.0956939582812806E-2</v>
      </c>
      <c r="Q172" s="46"/>
      <c r="R172" s="60">
        <f t="shared" si="28"/>
        <v>4.036828392180096E-2</v>
      </c>
      <c r="S172" s="20" t="b">
        <f t="shared" si="36"/>
        <v>1</v>
      </c>
      <c r="T172" s="13"/>
      <c r="U172" s="20"/>
      <c r="V172" s="13">
        <f t="shared" si="37"/>
        <v>4.4235970076490086E-3</v>
      </c>
    </row>
    <row r="173" spans="1:22" x14ac:dyDescent="0.2">
      <c r="A173" s="1">
        <v>45133</v>
      </c>
      <c r="B173" s="2">
        <v>76.16</v>
      </c>
      <c r="C173" s="2">
        <v>77.849999999999994</v>
      </c>
      <c r="D173" s="2">
        <v>75.760000000000005</v>
      </c>
      <c r="E173" s="2">
        <v>77.41</v>
      </c>
      <c r="F173" s="2">
        <v>77.41</v>
      </c>
      <c r="G173" s="2">
        <v>4235200</v>
      </c>
      <c r="H173" s="4">
        <f t="shared" si="29"/>
        <v>4.2351999999999999</v>
      </c>
      <c r="I173" s="10">
        <f t="shared" si="30"/>
        <v>0.53999999999999204</v>
      </c>
      <c r="J173" s="6" t="b">
        <f t="shared" si="26"/>
        <v>0</v>
      </c>
      <c r="K173" s="5">
        <f t="shared" si="31"/>
        <v>1.6412815126050421E-2</v>
      </c>
      <c r="L173" s="5">
        <f t="shared" si="32"/>
        <v>-5.6518946692356809E-3</v>
      </c>
      <c r="M173" s="4">
        <f t="shared" si="33"/>
        <v>75.579791654793183</v>
      </c>
      <c r="N173" s="4">
        <f t="shared" si="34"/>
        <v>72.694079392597047</v>
      </c>
      <c r="O173" s="5">
        <f t="shared" si="35"/>
        <v>3.8181003136082713E-2</v>
      </c>
      <c r="P173" s="43">
        <f t="shared" si="27"/>
        <v>2.3843456201879209E-3</v>
      </c>
      <c r="Q173" s="46"/>
      <c r="R173" s="60">
        <f t="shared" si="28"/>
        <v>3.0037240054535622E-2</v>
      </c>
      <c r="S173" s="20" t="b">
        <f t="shared" si="36"/>
        <v>0</v>
      </c>
      <c r="T173" s="13"/>
      <c r="U173" s="20"/>
      <c r="V173" s="13">
        <f t="shared" si="37"/>
        <v>4.8666855343698044E-3</v>
      </c>
    </row>
    <row r="174" spans="1:22" x14ac:dyDescent="0.2">
      <c r="A174" s="1">
        <v>45134</v>
      </c>
      <c r="B174" s="2">
        <v>78.83</v>
      </c>
      <c r="C174" s="2">
        <v>79.44</v>
      </c>
      <c r="D174" s="2">
        <v>75.400000000000006</v>
      </c>
      <c r="E174" s="2">
        <v>75.77</v>
      </c>
      <c r="F174" s="2">
        <v>75.77</v>
      </c>
      <c r="G174" s="2">
        <v>5911900</v>
      </c>
      <c r="H174" s="4">
        <f t="shared" si="29"/>
        <v>5.9119000000000002</v>
      </c>
      <c r="I174" s="10">
        <f t="shared" si="30"/>
        <v>-1.6400000000000006</v>
      </c>
      <c r="J174" s="6" t="b">
        <f t="shared" si="26"/>
        <v>1</v>
      </c>
      <c r="K174" s="5">
        <f t="shared" si="31"/>
        <v>-3.8817708994037831E-2</v>
      </c>
      <c r="L174" s="5">
        <f t="shared" si="32"/>
        <v>-4.6198388721047354E-2</v>
      </c>
      <c r="M174" s="4">
        <f t="shared" si="33"/>
        <v>75.611493045660978</v>
      </c>
      <c r="N174" s="4">
        <f t="shared" si="34"/>
        <v>72.961550749762523</v>
      </c>
      <c r="O174" s="5">
        <f t="shared" si="35"/>
        <v>3.5046818799070442E-2</v>
      </c>
      <c r="P174" s="43">
        <f t="shared" si="27"/>
        <v>-2.7971018312421673E-3</v>
      </c>
      <c r="R174" s="60">
        <f t="shared" si="28"/>
        <v>5.0633928786818487E-2</v>
      </c>
      <c r="S174" s="20" t="b">
        <f t="shared" si="36"/>
        <v>1</v>
      </c>
      <c r="T174" s="13">
        <f>(E174-E173)/E173</f>
        <v>-2.1185893295439875E-2</v>
      </c>
      <c r="U174" s="20"/>
      <c r="V174" s="13">
        <f t="shared" si="37"/>
        <v>4.1944268664551862E-4</v>
      </c>
    </row>
    <row r="175" spans="1:22" x14ac:dyDescent="0.2">
      <c r="A175" s="1">
        <v>45135</v>
      </c>
      <c r="B175" s="2">
        <v>78.319999999999993</v>
      </c>
      <c r="C175" s="2">
        <v>78.98</v>
      </c>
      <c r="D175" s="2">
        <v>77.349999999999994</v>
      </c>
      <c r="E175" s="2">
        <v>78.36</v>
      </c>
      <c r="F175" s="2">
        <v>78.36</v>
      </c>
      <c r="G175" s="2">
        <v>6225700</v>
      </c>
      <c r="H175" s="4">
        <f t="shared" si="29"/>
        <v>6.2256999999999998</v>
      </c>
      <c r="I175" s="10">
        <f t="shared" si="30"/>
        <v>2.5900000000000034</v>
      </c>
      <c r="J175" s="6" t="b">
        <f t="shared" si="26"/>
        <v>0</v>
      </c>
      <c r="K175" s="5">
        <f t="shared" si="31"/>
        <v>5.1072522982643334E-4</v>
      </c>
      <c r="L175" s="5">
        <f t="shared" si="32"/>
        <v>-7.850088630032977E-3</v>
      </c>
      <c r="M175" s="4">
        <f t="shared" si="33"/>
        <v>76.069577538050822</v>
      </c>
      <c r="N175" s="4">
        <f t="shared" si="34"/>
        <v>73.430981119348388</v>
      </c>
      <c r="O175" s="5">
        <f t="shared" si="35"/>
        <v>3.4686618541855049E-2</v>
      </c>
      <c r="P175" s="43">
        <f t="shared" si="27"/>
        <v>1.683225414665529E-2</v>
      </c>
      <c r="R175" s="60">
        <f t="shared" si="28"/>
        <v>3.826000559150413E-2</v>
      </c>
      <c r="S175" s="20" t="b">
        <f t="shared" si="36"/>
        <v>0</v>
      </c>
      <c r="T175" s="13">
        <f>(E175-E174)/E174</f>
        <v>3.418239408736972E-2</v>
      </c>
      <c r="U175" s="20"/>
      <c r="V175" s="13">
        <f t="shared" si="37"/>
        <v>6.058397658054597E-3</v>
      </c>
    </row>
    <row r="176" spans="1:22" x14ac:dyDescent="0.2">
      <c r="A176" s="1">
        <v>45138</v>
      </c>
      <c r="B176" s="2">
        <v>79.38</v>
      </c>
      <c r="C176" s="2">
        <v>81.47</v>
      </c>
      <c r="D176" s="2">
        <v>79.16</v>
      </c>
      <c r="E176" s="2">
        <v>80.53</v>
      </c>
      <c r="F176" s="2">
        <v>80.53</v>
      </c>
      <c r="G176" s="2">
        <v>7815000</v>
      </c>
      <c r="H176" s="4">
        <f t="shared" si="29"/>
        <v>7.8150000000000004</v>
      </c>
      <c r="I176" s="10">
        <f t="shared" si="30"/>
        <v>2.1700000000000017</v>
      </c>
      <c r="J176" s="6" t="b">
        <f t="shared" si="26"/>
        <v>0</v>
      </c>
      <c r="K176" s="5">
        <f t="shared" si="31"/>
        <v>1.4487276392038369E-2</v>
      </c>
      <c r="L176" s="5">
        <f t="shared" si="32"/>
        <v>-1.1537989443967077E-2</v>
      </c>
      <c r="M176" s="4">
        <f t="shared" si="33"/>
        <v>76.812981281709014</v>
      </c>
      <c r="N176" s="4">
        <f t="shared" si="34"/>
        <v>74.048287108970271</v>
      </c>
      <c r="O176" s="5">
        <f t="shared" si="35"/>
        <v>3.599253832629306E-2</v>
      </c>
      <c r="P176" s="43">
        <f t="shared" si="27"/>
        <v>3.0554974942104782E-2</v>
      </c>
      <c r="R176" s="60">
        <f t="shared" si="28"/>
        <v>6.062801678288629E-2</v>
      </c>
      <c r="S176" s="20" t="b">
        <f t="shared" si="36"/>
        <v>0</v>
      </c>
      <c r="T176" s="13">
        <f>(E176-E175)/E175</f>
        <v>2.7692700357325187E-2</v>
      </c>
      <c r="U176" s="20">
        <f>(E176-E164)/E164</f>
        <v>5.6824146981627272E-2</v>
      </c>
      <c r="V176" s="13">
        <f t="shared" si="37"/>
        <v>9.7726813756305302E-3</v>
      </c>
    </row>
    <row r="177" spans="1:22" x14ac:dyDescent="0.2">
      <c r="A177" s="1">
        <v>45139</v>
      </c>
      <c r="B177" s="2">
        <v>79.88</v>
      </c>
      <c r="C177" s="2">
        <v>79.900000000000006</v>
      </c>
      <c r="D177" s="2">
        <v>77.78</v>
      </c>
      <c r="E177" s="2">
        <v>78.760000000000005</v>
      </c>
      <c r="F177" s="2">
        <v>78.760000000000005</v>
      </c>
      <c r="G177" s="2">
        <v>6731500</v>
      </c>
      <c r="H177" s="4">
        <f t="shared" si="29"/>
        <v>6.7314999999999996</v>
      </c>
      <c r="I177" s="10">
        <f t="shared" si="30"/>
        <v>-1.769999999999996</v>
      </c>
      <c r="J177" s="6" t="b">
        <f t="shared" si="26"/>
        <v>1</v>
      </c>
      <c r="K177" s="5">
        <f t="shared" si="31"/>
        <v>-1.4021031547320862E-2</v>
      </c>
      <c r="L177" s="5">
        <f t="shared" si="32"/>
        <v>-1.4267834793491871E-2</v>
      </c>
      <c r="M177" s="4">
        <f t="shared" si="33"/>
        <v>77.137484401424175</v>
      </c>
      <c r="N177" s="4">
        <f t="shared" si="34"/>
        <v>74.458001273407646</v>
      </c>
      <c r="O177" s="5">
        <f t="shared" si="35"/>
        <v>3.4736459826359825E-2</v>
      </c>
      <c r="P177" s="43">
        <f t="shared" si="27"/>
        <v>8.3294860282475576E-3</v>
      </c>
      <c r="R177" s="60">
        <f t="shared" si="28"/>
        <v>3.5812881636114485E-2</v>
      </c>
      <c r="S177" s="20" t="b">
        <f t="shared" si="36"/>
        <v>1</v>
      </c>
      <c r="T177" s="13"/>
      <c r="U177" s="20"/>
      <c r="V177" s="13">
        <f t="shared" si="37"/>
        <v>4.2245869682502784E-3</v>
      </c>
    </row>
    <row r="178" spans="1:22" x14ac:dyDescent="0.2">
      <c r="A178" s="1">
        <v>45140</v>
      </c>
      <c r="B178" s="2">
        <v>77.14</v>
      </c>
      <c r="C178" s="2">
        <v>77.14</v>
      </c>
      <c r="D178" s="2">
        <v>73.87</v>
      </c>
      <c r="E178" s="2">
        <v>74.489999999999995</v>
      </c>
      <c r="F178" s="2">
        <v>74.489999999999995</v>
      </c>
      <c r="G178" s="2">
        <v>10439800</v>
      </c>
      <c r="H178" s="4">
        <f t="shared" si="29"/>
        <v>10.4398</v>
      </c>
      <c r="I178" s="10">
        <f t="shared" si="30"/>
        <v>-4.2700000000000102</v>
      </c>
      <c r="J178" s="6" t="b">
        <f t="shared" si="26"/>
        <v>1</v>
      </c>
      <c r="K178" s="5">
        <f t="shared" si="31"/>
        <v>-3.4353124189784881E-2</v>
      </c>
      <c r="L178" s="5">
        <f t="shared" si="32"/>
        <v>-3.4353124189784881E-2</v>
      </c>
      <c r="M178" s="4">
        <f t="shared" si="33"/>
        <v>76.696237001186816</v>
      </c>
      <c r="N178" s="4">
        <f t="shared" si="34"/>
        <v>74.460783771372192</v>
      </c>
      <c r="O178" s="5">
        <f t="shared" si="35"/>
        <v>2.914684366822367E-2</v>
      </c>
      <c r="P178" s="43">
        <f t="shared" si="27"/>
        <v>-3.6849747936695744E-2</v>
      </c>
      <c r="R178" s="60">
        <f t="shared" si="28"/>
        <v>5.7859813748921962E-3</v>
      </c>
      <c r="S178" s="20" t="b">
        <f t="shared" si="36"/>
        <v>1</v>
      </c>
      <c r="T178" s="13"/>
      <c r="U178" s="20"/>
      <c r="V178" s="13">
        <f t="shared" si="37"/>
        <v>-5.7202721045594776E-3</v>
      </c>
    </row>
    <row r="179" spans="1:22" x14ac:dyDescent="0.2">
      <c r="A179" s="1">
        <v>45141</v>
      </c>
      <c r="B179" s="2">
        <v>73.36</v>
      </c>
      <c r="C179" s="2">
        <v>73.88</v>
      </c>
      <c r="D179" s="2">
        <v>71.510000000000005</v>
      </c>
      <c r="E179" s="2">
        <v>73.55</v>
      </c>
      <c r="F179" s="2">
        <v>73.55</v>
      </c>
      <c r="G179" s="2">
        <v>13742600</v>
      </c>
      <c r="H179" s="4">
        <f t="shared" si="29"/>
        <v>13.742599999999999</v>
      </c>
      <c r="I179" s="10">
        <f t="shared" si="30"/>
        <v>-0.93999999999999773</v>
      </c>
      <c r="J179" s="6" t="b">
        <f t="shared" si="26"/>
        <v>0</v>
      </c>
      <c r="K179" s="5">
        <f t="shared" si="31"/>
        <v>2.589967284623742E-3</v>
      </c>
      <c r="L179" s="5">
        <f t="shared" si="32"/>
        <v>-4.4667027612344118E-3</v>
      </c>
      <c r="M179" s="4">
        <f t="shared" si="33"/>
        <v>76.171864167655684</v>
      </c>
      <c r="N179" s="4">
        <f t="shared" si="34"/>
        <v>74.381585182557217</v>
      </c>
      <c r="O179" s="5">
        <f t="shared" si="35"/>
        <v>2.3503153095453071E-2</v>
      </c>
      <c r="P179" s="43">
        <f t="shared" si="27"/>
        <v>-6.1201917776291123E-2</v>
      </c>
      <c r="R179" s="60">
        <f t="shared" si="28"/>
        <v>-3.0088067197768107E-2</v>
      </c>
      <c r="S179" s="20" t="b">
        <f t="shared" si="36"/>
        <v>1</v>
      </c>
      <c r="T179" s="13"/>
      <c r="U179" s="20"/>
      <c r="V179" s="13">
        <f t="shared" si="37"/>
        <v>-6.8370086204231567E-3</v>
      </c>
    </row>
    <row r="180" spans="1:22" x14ac:dyDescent="0.2">
      <c r="A180" s="1">
        <v>45142</v>
      </c>
      <c r="B180" s="2">
        <v>67.680000000000007</v>
      </c>
      <c r="C180" s="2">
        <v>70.400000000000006</v>
      </c>
      <c r="D180" s="2">
        <v>63.2</v>
      </c>
      <c r="E180" s="2">
        <v>63.52</v>
      </c>
      <c r="F180" s="2">
        <v>63.52</v>
      </c>
      <c r="G180" s="2">
        <v>33447600</v>
      </c>
      <c r="H180" s="4">
        <f t="shared" si="29"/>
        <v>33.447600000000001</v>
      </c>
      <c r="I180" s="10">
        <f t="shared" si="30"/>
        <v>-10.029999999999994</v>
      </c>
      <c r="J180" s="6" t="b">
        <f t="shared" si="26"/>
        <v>1</v>
      </c>
      <c r="K180" s="5">
        <f t="shared" si="31"/>
        <v>-6.1465721040189172E-2</v>
      </c>
      <c r="L180" s="5">
        <f t="shared" si="32"/>
        <v>-9.772727272727276E-2</v>
      </c>
      <c r="M180" s="4">
        <f t="shared" si="33"/>
        <v>74.063220139713067</v>
      </c>
      <c r="N180" s="4">
        <f t="shared" si="34"/>
        <v>73.437099514508759</v>
      </c>
      <c r="O180" s="5">
        <f t="shared" si="35"/>
        <v>8.4538671694694405E-3</v>
      </c>
      <c r="P180" s="43">
        <f t="shared" si="27"/>
        <v>-0.14667496389193793</v>
      </c>
      <c r="R180" s="60">
        <f t="shared" si="28"/>
        <v>-4.9460719272032092E-2</v>
      </c>
      <c r="S180" s="20" t="b">
        <f t="shared" si="36"/>
        <v>1</v>
      </c>
      <c r="T180" s="13"/>
      <c r="U180" s="20"/>
      <c r="V180" s="13">
        <f t="shared" si="37"/>
        <v>-2.7682715277933236E-2</v>
      </c>
    </row>
    <row r="181" spans="1:22" x14ac:dyDescent="0.2">
      <c r="A181" s="1">
        <v>45145</v>
      </c>
      <c r="B181" s="2">
        <v>64.16</v>
      </c>
      <c r="C181" s="2">
        <v>65.150000000000006</v>
      </c>
      <c r="D181" s="2">
        <v>63.28</v>
      </c>
      <c r="E181" s="2">
        <v>64.010000000000005</v>
      </c>
      <c r="F181" s="2">
        <v>64.010000000000005</v>
      </c>
      <c r="G181" s="2">
        <v>16331200</v>
      </c>
      <c r="H181" s="4">
        <f t="shared" si="29"/>
        <v>16.331199999999999</v>
      </c>
      <c r="I181" s="10">
        <f t="shared" si="30"/>
        <v>0.49000000000000199</v>
      </c>
      <c r="J181" s="6" t="b">
        <f t="shared" si="26"/>
        <v>1</v>
      </c>
      <c r="K181" s="5">
        <f t="shared" si="31"/>
        <v>-2.3379052369075981E-3</v>
      </c>
      <c r="L181" s="5">
        <f t="shared" si="32"/>
        <v>-1.7498081350729094E-2</v>
      </c>
      <c r="M181" s="4">
        <f t="shared" si="33"/>
        <v>72.387683449760885</v>
      </c>
      <c r="N181" s="4">
        <f t="shared" si="34"/>
        <v>72.617351730638433</v>
      </c>
      <c r="O181" s="5">
        <f t="shared" si="35"/>
        <v>-3.1727535670753098E-3</v>
      </c>
      <c r="P181" s="43">
        <f t="shared" si="27"/>
        <v>-0.12581813667351127</v>
      </c>
      <c r="R181" s="60">
        <f t="shared" si="28"/>
        <v>-9.9985012709849164E-2</v>
      </c>
      <c r="S181" s="20" t="b">
        <f t="shared" si="36"/>
        <v>0</v>
      </c>
      <c r="T181" s="13"/>
      <c r="U181" s="20"/>
      <c r="V181" s="13">
        <f t="shared" si="37"/>
        <v>-2.2623060228699813E-2</v>
      </c>
    </row>
    <row r="182" spans="1:22" x14ac:dyDescent="0.2">
      <c r="A182" s="1">
        <v>45146</v>
      </c>
      <c r="B182" s="2">
        <v>62.8</v>
      </c>
      <c r="C182" s="2">
        <v>63.58</v>
      </c>
      <c r="D182" s="2">
        <v>62.32</v>
      </c>
      <c r="E182" s="2">
        <v>62.38</v>
      </c>
      <c r="F182" s="2">
        <v>62.38</v>
      </c>
      <c r="G182" s="2">
        <v>11439300</v>
      </c>
      <c r="H182" s="4">
        <f t="shared" si="29"/>
        <v>11.439299999999999</v>
      </c>
      <c r="I182" s="10">
        <f t="shared" si="30"/>
        <v>-1.6300000000000026</v>
      </c>
      <c r="J182" s="6" t="b">
        <f t="shared" si="26"/>
        <v>1</v>
      </c>
      <c r="K182" s="5">
        <f t="shared" si="31"/>
        <v>-6.6878980891718889E-3</v>
      </c>
      <c r="L182" s="5">
        <f t="shared" si="32"/>
        <v>-1.8873859704309465E-2</v>
      </c>
      <c r="M182" s="4">
        <f t="shared" si="33"/>
        <v>70.719736208134066</v>
      </c>
      <c r="N182" s="4">
        <f t="shared" si="34"/>
        <v>71.727147232322054</v>
      </c>
      <c r="O182" s="5">
        <f t="shared" si="35"/>
        <v>-1.424511852282782E-2</v>
      </c>
      <c r="P182" s="43">
        <f t="shared" si="27"/>
        <v>-0.11877499349563385</v>
      </c>
      <c r="R182" s="60">
        <f t="shared" si="28"/>
        <v>-0.10095818495591145</v>
      </c>
      <c r="S182" s="20" t="b">
        <f t="shared" si="36"/>
        <v>1</v>
      </c>
      <c r="T182" s="13"/>
      <c r="U182" s="20"/>
      <c r="V182" s="13">
        <f t="shared" si="37"/>
        <v>-2.3041865164595613E-2</v>
      </c>
    </row>
    <row r="183" spans="1:22" x14ac:dyDescent="0.2">
      <c r="A183" s="1">
        <v>45147</v>
      </c>
      <c r="B183" s="2">
        <v>63.63</v>
      </c>
      <c r="C183" s="2">
        <v>64.55</v>
      </c>
      <c r="D183" s="2">
        <v>62.41</v>
      </c>
      <c r="E183" s="2">
        <v>62.71</v>
      </c>
      <c r="F183" s="2">
        <v>62.71</v>
      </c>
      <c r="G183" s="2">
        <v>12169200</v>
      </c>
      <c r="H183" s="4">
        <f t="shared" si="29"/>
        <v>12.1692</v>
      </c>
      <c r="I183" s="10">
        <f t="shared" si="30"/>
        <v>0.32999999999999829</v>
      </c>
      <c r="J183" s="6" t="b">
        <f t="shared" si="26"/>
        <v>1</v>
      </c>
      <c r="K183" s="5">
        <f t="shared" si="31"/>
        <v>-1.4458588716014485E-2</v>
      </c>
      <c r="L183" s="5">
        <f t="shared" si="32"/>
        <v>-2.8505034856700178E-2</v>
      </c>
      <c r="M183" s="4">
        <f t="shared" si="33"/>
        <v>69.384780173445051</v>
      </c>
      <c r="N183" s="4">
        <f t="shared" si="34"/>
        <v>70.943047472989704</v>
      </c>
      <c r="O183" s="5">
        <f t="shared" si="35"/>
        <v>-2.2458344548319735E-2</v>
      </c>
      <c r="P183" s="43">
        <f t="shared" si="27"/>
        <v>-0.1005232005637231</v>
      </c>
      <c r="R183" s="60">
        <f t="shared" si="28"/>
        <v>-6.9680701752737148E-2</v>
      </c>
      <c r="S183" s="20" t="b">
        <f t="shared" si="36"/>
        <v>0</v>
      </c>
      <c r="T183" s="13"/>
      <c r="U183" s="20"/>
      <c r="V183" s="13">
        <f t="shared" si="37"/>
        <v>-1.8876711173810488E-2</v>
      </c>
    </row>
    <row r="184" spans="1:22" x14ac:dyDescent="0.2">
      <c r="A184" s="1">
        <v>45148</v>
      </c>
      <c r="B184" s="2">
        <v>63.06</v>
      </c>
      <c r="C184" s="2">
        <v>64.260000000000005</v>
      </c>
      <c r="D184" s="2">
        <v>61.81</v>
      </c>
      <c r="E184" s="2">
        <v>62.24</v>
      </c>
      <c r="F184" s="2">
        <v>62.24</v>
      </c>
      <c r="G184" s="2">
        <v>8642500</v>
      </c>
      <c r="H184" s="4">
        <f t="shared" si="29"/>
        <v>8.6425000000000001</v>
      </c>
      <c r="I184" s="10">
        <f t="shared" si="30"/>
        <v>-0.46999999999999886</v>
      </c>
      <c r="J184" s="6" t="b">
        <f t="shared" si="26"/>
        <v>1</v>
      </c>
      <c r="K184" s="5">
        <f t="shared" si="31"/>
        <v>-1.3003488740881704E-2</v>
      </c>
      <c r="L184" s="5">
        <f t="shared" si="32"/>
        <v>-3.1434796140678539E-2</v>
      </c>
      <c r="M184" s="4">
        <f t="shared" si="33"/>
        <v>68.193983477870873</v>
      </c>
      <c r="N184" s="4">
        <f t="shared" si="34"/>
        <v>70.186260736207984</v>
      </c>
      <c r="O184" s="5">
        <f t="shared" si="35"/>
        <v>-2.9214853814539379E-2</v>
      </c>
      <c r="P184" s="43">
        <f t="shared" si="27"/>
        <v>-9.3615054470934225E-2</v>
      </c>
      <c r="Q184" s="48"/>
      <c r="R184" s="60">
        <f t="shared" si="28"/>
        <v>-5.7688131375218103E-2</v>
      </c>
      <c r="S184" s="20" t="b">
        <f t="shared" si="36"/>
        <v>1</v>
      </c>
      <c r="T184" s="13"/>
      <c r="U184" s="20"/>
      <c r="V184" s="13">
        <f t="shared" si="37"/>
        <v>-1.7162217601575977E-2</v>
      </c>
    </row>
    <row r="185" spans="1:22" x14ac:dyDescent="0.2">
      <c r="A185" s="1">
        <v>45149</v>
      </c>
      <c r="B185" s="2">
        <v>61.6</v>
      </c>
      <c r="C185" s="2">
        <v>62.36</v>
      </c>
      <c r="D185" s="2">
        <v>60.53</v>
      </c>
      <c r="E185" s="2">
        <v>60.57</v>
      </c>
      <c r="F185" s="2">
        <v>60.57</v>
      </c>
      <c r="G185" s="2">
        <v>7733100</v>
      </c>
      <c r="H185" s="4">
        <f t="shared" si="29"/>
        <v>7.7331000000000003</v>
      </c>
      <c r="I185" s="10">
        <f t="shared" si="30"/>
        <v>-1.6700000000000017</v>
      </c>
      <c r="J185" s="6" t="b">
        <f t="shared" si="26"/>
        <v>1</v>
      </c>
      <c r="K185" s="5">
        <f t="shared" si="31"/>
        <v>-1.672077922077924E-2</v>
      </c>
      <c r="L185" s="5">
        <f t="shared" si="32"/>
        <v>-2.8704297626683757E-2</v>
      </c>
      <c r="M185" s="4">
        <f t="shared" si="33"/>
        <v>66.923319564892395</v>
      </c>
      <c r="N185" s="4">
        <f t="shared" si="34"/>
        <v>69.350064150450763</v>
      </c>
      <c r="O185" s="5">
        <f t="shared" si="35"/>
        <v>-3.6261569230815985E-2</v>
      </c>
      <c r="P185" s="43">
        <f t="shared" si="27"/>
        <v>-9.5532014945748367E-2</v>
      </c>
      <c r="Q185" s="48"/>
      <c r="R185" s="60">
        <f t="shared" si="28"/>
        <v>-6.8187286502839409E-2</v>
      </c>
      <c r="S185" s="20" t="b">
        <f t="shared" si="36"/>
        <v>1</v>
      </c>
      <c r="T185" s="13"/>
      <c r="U185" s="20"/>
      <c r="V185" s="13">
        <f t="shared" si="37"/>
        <v>-1.8633079462073241E-2</v>
      </c>
    </row>
    <row r="186" spans="1:22" x14ac:dyDescent="0.2">
      <c r="A186" s="1">
        <v>45152</v>
      </c>
      <c r="B186" s="2">
        <v>60.06</v>
      </c>
      <c r="C186" s="2">
        <v>60.49</v>
      </c>
      <c r="D186" s="2">
        <v>59.64</v>
      </c>
      <c r="E186" s="2">
        <v>60.15</v>
      </c>
      <c r="F186" s="2">
        <v>60.15</v>
      </c>
      <c r="G186" s="2">
        <v>7408100</v>
      </c>
      <c r="H186" s="4">
        <f t="shared" si="29"/>
        <v>7.4081000000000001</v>
      </c>
      <c r="I186" s="10">
        <f t="shared" si="30"/>
        <v>-0.42000000000000171</v>
      </c>
      <c r="J186" s="6" t="b">
        <f t="shared" si="26"/>
        <v>0</v>
      </c>
      <c r="K186" s="5">
        <f t="shared" si="31"/>
        <v>1.4985014985014369E-3</v>
      </c>
      <c r="L186" s="5">
        <f t="shared" si="32"/>
        <v>-5.6207637626054458E-3</v>
      </c>
      <c r="M186" s="4">
        <f t="shared" si="33"/>
        <v>65.794432970743657</v>
      </c>
      <c r="N186" s="4">
        <f t="shared" si="34"/>
        <v>68.550058572150689</v>
      </c>
      <c r="O186" s="5">
        <f t="shared" si="35"/>
        <v>-4.188235200130621E-2</v>
      </c>
      <c r="P186" s="43">
        <f t="shared" si="27"/>
        <v>-9.3540329977162412E-2</v>
      </c>
      <c r="R186" s="60">
        <f t="shared" si="28"/>
        <v>-8.0621303828278895E-2</v>
      </c>
      <c r="S186" s="20" t="b">
        <f t="shared" si="36"/>
        <v>1</v>
      </c>
      <c r="T186" s="13"/>
      <c r="U186" s="20"/>
      <c r="V186" s="13">
        <f t="shared" si="37"/>
        <v>-1.6868359213026044E-2</v>
      </c>
    </row>
    <row r="187" spans="1:22" x14ac:dyDescent="0.2">
      <c r="A187" s="1">
        <v>45153</v>
      </c>
      <c r="B187" s="2">
        <v>60.09</v>
      </c>
      <c r="C187" s="2">
        <v>60.36</v>
      </c>
      <c r="D187" s="2">
        <v>58.13</v>
      </c>
      <c r="E187" s="2">
        <v>58.36</v>
      </c>
      <c r="F187" s="2">
        <v>58.36</v>
      </c>
      <c r="G187" s="2">
        <v>9501100</v>
      </c>
      <c r="H187" s="4">
        <f t="shared" si="29"/>
        <v>9.5010999999999992</v>
      </c>
      <c r="I187" s="10">
        <f t="shared" si="30"/>
        <v>-1.7899999999999991</v>
      </c>
      <c r="J187" s="6" t="b">
        <f t="shared" si="26"/>
        <v>1</v>
      </c>
      <c r="K187" s="5">
        <f t="shared" si="31"/>
        <v>-2.8790148111166647E-2</v>
      </c>
      <c r="L187" s="5">
        <f t="shared" si="32"/>
        <v>-3.3134526176275679E-2</v>
      </c>
      <c r="M187" s="4">
        <f t="shared" si="33"/>
        <v>64.555360808953054</v>
      </c>
      <c r="N187" s="4">
        <f t="shared" si="34"/>
        <v>67.663966522398454</v>
      </c>
      <c r="O187" s="5">
        <f t="shared" si="35"/>
        <v>-4.8154106405587205E-2</v>
      </c>
      <c r="P187" s="43">
        <f t="shared" si="27"/>
        <v>-9.9532567527094218E-2</v>
      </c>
      <c r="R187" s="60">
        <f t="shared" si="28"/>
        <v>-6.4988573472138489E-2</v>
      </c>
      <c r="S187" s="20" t="b">
        <f t="shared" si="36"/>
        <v>1</v>
      </c>
      <c r="T187" s="13">
        <f>(E187-E186)/E186</f>
        <v>-2.9758935993349944E-2</v>
      </c>
      <c r="U187" s="20"/>
      <c r="V187" s="13">
        <f t="shared" si="37"/>
        <v>-1.8832477245325177E-2</v>
      </c>
    </row>
    <row r="188" spans="1:22" x14ac:dyDescent="0.2">
      <c r="A188" s="1">
        <v>45154</v>
      </c>
      <c r="B188" s="2">
        <v>58.14</v>
      </c>
      <c r="C188" s="2">
        <v>58.95</v>
      </c>
      <c r="D188" s="2">
        <v>57.44</v>
      </c>
      <c r="E188" s="2">
        <v>57.49</v>
      </c>
      <c r="F188" s="2">
        <v>57.49</v>
      </c>
      <c r="G188" s="2">
        <v>8309200</v>
      </c>
      <c r="H188" s="4">
        <f t="shared" si="29"/>
        <v>8.3092000000000006</v>
      </c>
      <c r="I188" s="10">
        <f t="shared" si="30"/>
        <v>-0.86999999999999744</v>
      </c>
      <c r="J188" s="6" t="b">
        <f t="shared" si="26"/>
        <v>1</v>
      </c>
      <c r="K188" s="5">
        <f t="shared" si="31"/>
        <v>-1.1179910560715489E-2</v>
      </c>
      <c r="L188" s="5">
        <f t="shared" si="32"/>
        <v>-2.4766751484308749E-2</v>
      </c>
      <c r="M188" s="4">
        <f t="shared" si="33"/>
        <v>63.377800674127542</v>
      </c>
      <c r="N188" s="4">
        <f t="shared" si="34"/>
        <v>66.779273781320327</v>
      </c>
      <c r="O188" s="5">
        <f t="shared" si="35"/>
        <v>-5.3669787701884623E-2</v>
      </c>
      <c r="P188" s="43">
        <f t="shared" si="27"/>
        <v>-9.3688966972176865E-2</v>
      </c>
      <c r="R188" s="60">
        <f t="shared" si="28"/>
        <v>-6.9863589885268487E-2</v>
      </c>
      <c r="S188" s="20" t="b">
        <f t="shared" si="36"/>
        <v>1</v>
      </c>
      <c r="T188" s="13">
        <f>(E188-E187)/E187</f>
        <v>-1.4907470870459174E-2</v>
      </c>
      <c r="U188" s="20"/>
      <c r="V188" s="13">
        <f t="shared" si="37"/>
        <v>-1.8241089819177322E-2</v>
      </c>
    </row>
    <row r="189" spans="1:22" x14ac:dyDescent="0.2">
      <c r="A189" s="1">
        <v>45155</v>
      </c>
      <c r="B189" s="2">
        <v>57.07</v>
      </c>
      <c r="C189" s="2">
        <v>57.52</v>
      </c>
      <c r="D189" s="2">
        <v>56.08</v>
      </c>
      <c r="E189" s="2">
        <v>56.1</v>
      </c>
      <c r="F189" s="2">
        <v>56.1</v>
      </c>
      <c r="G189" s="2">
        <v>10195200</v>
      </c>
      <c r="H189" s="4">
        <f t="shared" si="29"/>
        <v>10.1952</v>
      </c>
      <c r="I189" s="10">
        <f t="shared" si="30"/>
        <v>-1.3900000000000006</v>
      </c>
      <c r="J189" s="6" t="b">
        <f t="shared" si="26"/>
        <v>1</v>
      </c>
      <c r="K189" s="5">
        <f t="shared" si="31"/>
        <v>-1.6996670755212877E-2</v>
      </c>
      <c r="L189" s="5">
        <f t="shared" si="32"/>
        <v>-2.4687065368567483E-2</v>
      </c>
      <c r="M189" s="4">
        <f t="shared" si="33"/>
        <v>62.164833895106284</v>
      </c>
      <c r="N189" s="4">
        <f t="shared" si="34"/>
        <v>65.850641278596825</v>
      </c>
      <c r="O189" s="5">
        <f t="shared" si="35"/>
        <v>-5.9290874800852544E-2</v>
      </c>
      <c r="P189" s="43">
        <f t="shared" si="27"/>
        <v>-9.7882251328355818E-2</v>
      </c>
      <c r="R189" s="60">
        <f t="shared" si="28"/>
        <v>-7.471802953650182E-2</v>
      </c>
      <c r="S189" s="20" t="b">
        <f t="shared" si="36"/>
        <v>1</v>
      </c>
      <c r="T189" s="13">
        <f>(E189-E188)/E188</f>
        <v>-2.4178117933553671E-2</v>
      </c>
      <c r="U189" s="20"/>
      <c r="V189" s="13">
        <f t="shared" si="37"/>
        <v>-1.9138669472896719E-2</v>
      </c>
    </row>
    <row r="190" spans="1:22" x14ac:dyDescent="0.2">
      <c r="A190" s="1">
        <v>45156</v>
      </c>
      <c r="B190" s="2">
        <v>55.03</v>
      </c>
      <c r="C190" s="2">
        <v>57.27</v>
      </c>
      <c r="D190" s="2">
        <v>54.72</v>
      </c>
      <c r="E190" s="2">
        <v>56.88</v>
      </c>
      <c r="F190" s="2">
        <v>56.88</v>
      </c>
      <c r="G190" s="2">
        <v>9827600</v>
      </c>
      <c r="H190" s="4">
        <f t="shared" si="29"/>
        <v>9.8276000000000003</v>
      </c>
      <c r="I190" s="10">
        <f t="shared" si="30"/>
        <v>0.78000000000000114</v>
      </c>
      <c r="J190" s="6" t="b">
        <f t="shared" si="26"/>
        <v>0</v>
      </c>
      <c r="K190" s="5">
        <f t="shared" si="31"/>
        <v>3.3618026530983128E-2</v>
      </c>
      <c r="L190" s="5">
        <f t="shared" si="32"/>
        <v>-6.8098480880042006E-3</v>
      </c>
      <c r="M190" s="4">
        <f t="shared" si="33"/>
        <v>61.284028245921903</v>
      </c>
      <c r="N190" s="4">
        <f t="shared" si="34"/>
        <v>65.07058551524058</v>
      </c>
      <c r="O190" s="5">
        <f t="shared" si="35"/>
        <v>-6.1787016579978996E-2</v>
      </c>
      <c r="P190" s="43">
        <f t="shared" si="27"/>
        <v>-0.10710830266544533</v>
      </c>
      <c r="R190" s="60">
        <f t="shared" si="28"/>
        <v>-6.549876633132401E-2</v>
      </c>
      <c r="S190" s="20" t="b">
        <f t="shared" si="36"/>
        <v>0</v>
      </c>
      <c r="T190" s="13"/>
      <c r="U190" s="20"/>
      <c r="V190" s="13">
        <f t="shared" si="37"/>
        <v>-1.4168873203628392E-2</v>
      </c>
    </row>
    <row r="191" spans="1:22" x14ac:dyDescent="0.2">
      <c r="A191" s="1">
        <v>45159</v>
      </c>
      <c r="B191" s="2">
        <v>56.84</v>
      </c>
      <c r="C191" s="2">
        <v>57.56</v>
      </c>
      <c r="D191" s="2">
        <v>55.99</v>
      </c>
      <c r="E191" s="2">
        <v>57.56</v>
      </c>
      <c r="F191" s="2">
        <v>57.56</v>
      </c>
      <c r="G191" s="2">
        <v>9422900</v>
      </c>
      <c r="H191" s="4">
        <f t="shared" si="29"/>
        <v>9.4229000000000003</v>
      </c>
      <c r="I191" s="10">
        <f t="shared" si="30"/>
        <v>0.67999999999999972</v>
      </c>
      <c r="J191" s="6" t="b">
        <f t="shared" si="26"/>
        <v>0</v>
      </c>
      <c r="K191" s="5">
        <f t="shared" si="31"/>
        <v>1.2667135819845158E-2</v>
      </c>
      <c r="L191" s="5">
        <f t="shared" si="32"/>
        <v>0</v>
      </c>
      <c r="M191" s="4">
        <f t="shared" si="33"/>
        <v>60.663356871601586</v>
      </c>
      <c r="N191" s="4">
        <f t="shared" si="34"/>
        <v>64.417491122610969</v>
      </c>
      <c r="O191" s="5">
        <f t="shared" si="35"/>
        <v>-6.1884710055780154E-2</v>
      </c>
      <c r="P191" s="43">
        <f t="shared" si="27"/>
        <v>-7.7037557969188625E-2</v>
      </c>
      <c r="R191" s="60">
        <f t="shared" si="28"/>
        <v>-5.1157025124245338E-2</v>
      </c>
      <c r="S191" s="20" t="b">
        <f t="shared" si="36"/>
        <v>0</v>
      </c>
      <c r="T191" s="13"/>
      <c r="U191" s="20"/>
      <c r="V191" s="13">
        <f t="shared" si="37"/>
        <v>-1.0127783569149092E-2</v>
      </c>
    </row>
    <row r="192" spans="1:22" x14ac:dyDescent="0.2">
      <c r="A192" s="1">
        <v>45160</v>
      </c>
      <c r="B192" s="2">
        <v>57.81</v>
      </c>
      <c r="C192" s="2">
        <v>58</v>
      </c>
      <c r="D192" s="2">
        <v>55.63</v>
      </c>
      <c r="E192" s="2">
        <v>56.07</v>
      </c>
      <c r="F192" s="2">
        <v>56.07</v>
      </c>
      <c r="G192" s="2">
        <v>10503800</v>
      </c>
      <c r="H192" s="4">
        <f t="shared" si="29"/>
        <v>10.5038</v>
      </c>
      <c r="I192" s="10">
        <f t="shared" si="30"/>
        <v>-1.490000000000002</v>
      </c>
      <c r="J192" s="6" t="b">
        <f t="shared" si="26"/>
        <v>1</v>
      </c>
      <c r="K192" s="5">
        <f t="shared" si="31"/>
        <v>-3.0098598858329041E-2</v>
      </c>
      <c r="L192" s="5">
        <f t="shared" si="32"/>
        <v>-3.327586206896551E-2</v>
      </c>
      <c r="M192" s="4">
        <f t="shared" si="33"/>
        <v>59.897797393001319</v>
      </c>
      <c r="N192" s="4">
        <f t="shared" si="34"/>
        <v>63.691622329340447</v>
      </c>
      <c r="O192" s="5">
        <f t="shared" si="35"/>
        <v>-6.3338304603207538E-2</v>
      </c>
      <c r="P192" s="43">
        <f t="shared" si="27"/>
        <v>-7.1251324401788135E-2</v>
      </c>
      <c r="R192" s="60">
        <f t="shared" si="28"/>
        <v>-3.1683926214339644E-2</v>
      </c>
      <c r="S192" s="20" t="b">
        <f t="shared" si="36"/>
        <v>1</v>
      </c>
      <c r="T192" s="13"/>
      <c r="U192" s="20"/>
      <c r="V192" s="13">
        <f t="shared" si="37"/>
        <v>-1.2619800783867418E-2</v>
      </c>
    </row>
    <row r="193" spans="1:22" x14ac:dyDescent="0.2">
      <c r="A193" s="1">
        <v>45161</v>
      </c>
      <c r="B193" s="2">
        <v>56.3</v>
      </c>
      <c r="C193" s="2">
        <v>57.4</v>
      </c>
      <c r="D193" s="2">
        <v>55.9</v>
      </c>
      <c r="E193" s="2">
        <v>57.22</v>
      </c>
      <c r="F193" s="2">
        <v>57.22</v>
      </c>
      <c r="G193" s="2">
        <v>12207300</v>
      </c>
      <c r="H193" s="4">
        <f t="shared" si="29"/>
        <v>12.2073</v>
      </c>
      <c r="I193" s="10">
        <f t="shared" si="30"/>
        <v>1.1499999999999986</v>
      </c>
      <c r="J193" s="6" t="b">
        <f t="shared" si="26"/>
        <v>0</v>
      </c>
      <c r="K193" s="5">
        <f t="shared" si="31"/>
        <v>1.6341030195381915E-2</v>
      </c>
      <c r="L193" s="5">
        <f t="shared" si="32"/>
        <v>-3.1358885017421555E-3</v>
      </c>
      <c r="M193" s="4">
        <f t="shared" si="33"/>
        <v>59.4514978275011</v>
      </c>
      <c r="N193" s="4">
        <f t="shared" si="34"/>
        <v>63.128872561571711</v>
      </c>
      <c r="O193" s="5">
        <f t="shared" si="35"/>
        <v>-6.1855039291701906E-2</v>
      </c>
      <c r="P193" s="43">
        <f t="shared" si="27"/>
        <v>-5.9737735082903975E-2</v>
      </c>
      <c r="R193" s="60">
        <f t="shared" si="28"/>
        <v>-3.4507083967060606E-2</v>
      </c>
      <c r="S193" s="20" t="b">
        <f t="shared" si="36"/>
        <v>0</v>
      </c>
      <c r="T193" s="13"/>
      <c r="U193" s="20"/>
      <c r="V193" s="13">
        <f t="shared" si="37"/>
        <v>-7.4510179827141053E-3</v>
      </c>
    </row>
    <row r="194" spans="1:22" x14ac:dyDescent="0.2">
      <c r="A194" s="1">
        <v>45162</v>
      </c>
      <c r="B194" s="2">
        <v>57.57</v>
      </c>
      <c r="C194" s="2">
        <v>57.57</v>
      </c>
      <c r="D194" s="2">
        <v>55.31</v>
      </c>
      <c r="E194" s="2">
        <v>55.63</v>
      </c>
      <c r="F194" s="2">
        <v>55.63</v>
      </c>
      <c r="G194" s="2">
        <v>7952700</v>
      </c>
      <c r="H194" s="4">
        <f t="shared" si="29"/>
        <v>7.9527000000000001</v>
      </c>
      <c r="I194" s="10">
        <f t="shared" si="30"/>
        <v>-1.5899999999999963</v>
      </c>
      <c r="J194" s="6" t="b">
        <f t="shared" ref="J194:J258" si="39">(E194-D194)&lt;(C194-E194)</f>
        <v>1</v>
      </c>
      <c r="K194" s="5">
        <f t="shared" si="31"/>
        <v>-3.3698106652770503E-2</v>
      </c>
      <c r="L194" s="5">
        <f t="shared" si="32"/>
        <v>-3.3698106652770503E-2</v>
      </c>
      <c r="M194" s="4">
        <f t="shared" si="33"/>
        <v>58.814581522917585</v>
      </c>
      <c r="N194" s="4">
        <f t="shared" si="34"/>
        <v>62.476796686652435</v>
      </c>
      <c r="O194" s="5">
        <f t="shared" si="35"/>
        <v>-6.2267129492502418E-2</v>
      </c>
      <c r="P194" s="43">
        <f t="shared" ref="P194:P258" si="40">(D194-M194)/M194</f>
        <v>-5.9586949905475292E-2</v>
      </c>
      <c r="R194" s="60">
        <f t="shared" ref="R194:R258" si="41">(C194-M194)/M194</f>
        <v>-2.1161104792229518E-2</v>
      </c>
      <c r="S194" s="20" t="b">
        <f t="shared" si="36"/>
        <v>1</v>
      </c>
      <c r="T194" s="13"/>
      <c r="U194" s="20"/>
      <c r="V194" s="13">
        <f t="shared" si="37"/>
        <v>-1.0713208713959265E-2</v>
      </c>
    </row>
    <row r="195" spans="1:22" x14ac:dyDescent="0.2">
      <c r="A195" s="1">
        <v>45163</v>
      </c>
      <c r="B195" s="2">
        <v>55.4</v>
      </c>
      <c r="C195" s="2">
        <v>56.63</v>
      </c>
      <c r="D195" s="2">
        <v>54.97</v>
      </c>
      <c r="E195" s="2">
        <v>55.86</v>
      </c>
      <c r="F195" s="2">
        <v>55.86</v>
      </c>
      <c r="G195" s="2">
        <v>7741000</v>
      </c>
      <c r="H195" s="4">
        <f t="shared" ref="H195:H255" si="42">(G195/1000000)</f>
        <v>7.7409999999999997</v>
      </c>
      <c r="I195" s="10">
        <f t="shared" ref="I195:I258" si="43">(E195-E194)</f>
        <v>0.22999999999999687</v>
      </c>
      <c r="J195" s="6" t="b">
        <f t="shared" si="39"/>
        <v>0</v>
      </c>
      <c r="K195" s="5">
        <f t="shared" ref="K195:K258" si="44">(E195-B195)/B195</f>
        <v>8.3032490974729398E-3</v>
      </c>
      <c r="L195" s="5">
        <f t="shared" ref="L195:L258" si="45">(E195-C195)/C195</f>
        <v>-1.359703337453652E-2</v>
      </c>
      <c r="M195" s="4">
        <f t="shared" ref="M195:M258" si="46">(E195-M194)*(2/($X$1+1))+M194</f>
        <v>58.322151269097986</v>
      </c>
      <c r="N195" s="4">
        <f t="shared" ref="N195:N258" si="47">(E195-N194)*(2/($X$2+1))+N194</f>
        <v>61.901423061726135</v>
      </c>
      <c r="O195" s="5">
        <f t="shared" ref="O195:O258" si="48">(M195-N195)/M195</f>
        <v>-6.1370709323005146E-2</v>
      </c>
      <c r="P195" s="43">
        <f t="shared" si="40"/>
        <v>-5.7476468136972277E-2</v>
      </c>
      <c r="R195" s="60">
        <f t="shared" si="41"/>
        <v>-2.9013869212238245E-2</v>
      </c>
      <c r="S195" s="20" t="b">
        <f t="shared" ref="S195:S258" si="49">(E195&lt;E194)</f>
        <v>0</v>
      </c>
      <c r="T195" s="13"/>
      <c r="U195" s="20"/>
      <c r="V195" s="13">
        <f t="shared" si="37"/>
        <v>-8.3725879036939052E-3</v>
      </c>
    </row>
    <row r="196" spans="1:22" x14ac:dyDescent="0.2">
      <c r="A196" s="1">
        <v>45166</v>
      </c>
      <c r="B196" s="2">
        <v>56.01</v>
      </c>
      <c r="C196" s="2">
        <v>56.45</v>
      </c>
      <c r="D196" s="2">
        <v>55.26</v>
      </c>
      <c r="E196" s="2">
        <v>55.87</v>
      </c>
      <c r="F196" s="2">
        <v>55.87</v>
      </c>
      <c r="G196" s="2">
        <v>5333600</v>
      </c>
      <c r="H196" s="4">
        <f t="shared" si="42"/>
        <v>5.3335999999999997</v>
      </c>
      <c r="I196" s="10">
        <f t="shared" si="43"/>
        <v>9.9999999999980105E-3</v>
      </c>
      <c r="J196" s="6" t="b">
        <f t="shared" si="39"/>
        <v>0</v>
      </c>
      <c r="K196" s="5">
        <f t="shared" si="44"/>
        <v>-2.4995536511337362E-3</v>
      </c>
      <c r="L196" s="5">
        <f t="shared" si="45"/>
        <v>-1.0274579273693629E-2</v>
      </c>
      <c r="M196" s="4">
        <f t="shared" si="46"/>
        <v>57.913459390914987</v>
      </c>
      <c r="N196" s="4">
        <f t="shared" si="47"/>
        <v>61.376951491141256</v>
      </c>
      <c r="O196" s="5">
        <f t="shared" si="48"/>
        <v>-5.9804614275375069E-2</v>
      </c>
      <c r="P196" s="43">
        <f t="shared" si="40"/>
        <v>-4.5817663438203163E-2</v>
      </c>
      <c r="R196" s="60">
        <f t="shared" si="41"/>
        <v>-2.5269762958497352E-2</v>
      </c>
      <c r="S196" s="20" t="b">
        <f t="shared" si="49"/>
        <v>0</v>
      </c>
      <c r="T196" s="13"/>
      <c r="U196" s="20"/>
      <c r="V196" s="13">
        <f t="shared" ref="V196:V259" si="50">(M196-M195)/M195</f>
        <v>-7.0074897665776759E-3</v>
      </c>
    </row>
    <row r="197" spans="1:22" x14ac:dyDescent="0.2">
      <c r="A197" s="1">
        <v>45167</v>
      </c>
      <c r="B197" s="2">
        <v>55.57</v>
      </c>
      <c r="C197" s="2">
        <v>57.9</v>
      </c>
      <c r="D197" s="2">
        <v>55.46</v>
      </c>
      <c r="E197" s="2">
        <v>57.76</v>
      </c>
      <c r="F197" s="2">
        <v>57.76</v>
      </c>
      <c r="G197" s="2">
        <v>7329800</v>
      </c>
      <c r="H197" s="4">
        <f t="shared" si="42"/>
        <v>7.3297999999999996</v>
      </c>
      <c r="I197" s="10">
        <f t="shared" si="43"/>
        <v>1.8900000000000006</v>
      </c>
      <c r="J197" s="6" t="b">
        <f t="shared" si="39"/>
        <v>0</v>
      </c>
      <c r="K197" s="5">
        <f t="shared" si="44"/>
        <v>3.9409753464099292E-2</v>
      </c>
      <c r="L197" s="5">
        <f t="shared" si="45"/>
        <v>-2.4179620034542413E-3</v>
      </c>
      <c r="M197" s="4">
        <f t="shared" si="46"/>
        <v>57.887882825762489</v>
      </c>
      <c r="N197" s="4">
        <f t="shared" si="47"/>
        <v>61.062433970172449</v>
      </c>
      <c r="O197" s="5">
        <f t="shared" si="48"/>
        <v>-5.4839648462616686E-2</v>
      </c>
      <c r="P197" s="43">
        <f t="shared" si="40"/>
        <v>-4.1941123206564748E-2</v>
      </c>
      <c r="R197" s="60">
        <f t="shared" si="41"/>
        <v>2.0932142697257267E-4</v>
      </c>
      <c r="S197" s="20" t="b">
        <f t="shared" si="49"/>
        <v>0</v>
      </c>
      <c r="T197" s="13"/>
      <c r="U197" s="20"/>
      <c r="V197" s="13">
        <f t="shared" si="50"/>
        <v>-4.4163421459348062E-4</v>
      </c>
    </row>
    <row r="198" spans="1:22" x14ac:dyDescent="0.2">
      <c r="A198" s="1">
        <v>45168</v>
      </c>
      <c r="B198" s="2">
        <v>57.33</v>
      </c>
      <c r="C198" s="2">
        <v>58.21</v>
      </c>
      <c r="D198" s="2">
        <v>56.98</v>
      </c>
      <c r="E198" s="2">
        <v>57.72</v>
      </c>
      <c r="F198" s="2">
        <v>57.72</v>
      </c>
      <c r="G198" s="2">
        <v>6813200</v>
      </c>
      <c r="H198" s="4">
        <f t="shared" si="42"/>
        <v>6.8132000000000001</v>
      </c>
      <c r="I198" s="10">
        <f t="shared" si="43"/>
        <v>-3.9999999999999147E-2</v>
      </c>
      <c r="J198" s="6" t="b">
        <f t="shared" si="39"/>
        <v>0</v>
      </c>
      <c r="K198" s="5">
        <f t="shared" si="44"/>
        <v>6.8027210884353843E-3</v>
      </c>
      <c r="L198" s="5">
        <f t="shared" si="45"/>
        <v>-8.4177976292733551E-3</v>
      </c>
      <c r="M198" s="4">
        <f t="shared" si="46"/>
        <v>57.859902354802074</v>
      </c>
      <c r="N198" s="4">
        <f t="shared" si="47"/>
        <v>60.771787537983542</v>
      </c>
      <c r="O198" s="5">
        <f t="shared" si="48"/>
        <v>-5.0326479386804505E-2</v>
      </c>
      <c r="P198" s="43">
        <f t="shared" si="40"/>
        <v>-1.5207463528134518E-2</v>
      </c>
      <c r="R198" s="60">
        <f t="shared" si="41"/>
        <v>6.0507818186608239E-3</v>
      </c>
      <c r="S198" s="20" t="b">
        <f t="shared" si="49"/>
        <v>1</v>
      </c>
      <c r="T198" s="13">
        <f t="shared" ref="T198:T206" si="51">(E198-E197)/E197</f>
        <v>-6.9252077562325395E-4</v>
      </c>
      <c r="U198" s="20"/>
      <c r="V198" s="13">
        <f t="shared" si="50"/>
        <v>-4.833562672283904E-4</v>
      </c>
    </row>
    <row r="199" spans="1:22" x14ac:dyDescent="0.2">
      <c r="A199" s="1">
        <v>45169</v>
      </c>
      <c r="B199" s="2">
        <v>57.8</v>
      </c>
      <c r="C199" s="2">
        <v>58.5</v>
      </c>
      <c r="D199" s="2">
        <v>57.17</v>
      </c>
      <c r="E199" s="2">
        <v>57.65</v>
      </c>
      <c r="F199" s="2">
        <v>57.65</v>
      </c>
      <c r="G199" s="2">
        <v>7392900</v>
      </c>
      <c r="H199" s="4">
        <f t="shared" si="42"/>
        <v>7.3929</v>
      </c>
      <c r="I199" s="10">
        <f t="shared" si="43"/>
        <v>-7.0000000000000284E-2</v>
      </c>
      <c r="J199" s="6" t="b">
        <f t="shared" si="39"/>
        <v>1</v>
      </c>
      <c r="K199" s="5">
        <f t="shared" si="44"/>
        <v>-2.5951557093425361E-3</v>
      </c>
      <c r="L199" s="5">
        <f t="shared" si="45"/>
        <v>-1.4529914529914555E-2</v>
      </c>
      <c r="M199" s="4">
        <f t="shared" si="46"/>
        <v>57.824918629001729</v>
      </c>
      <c r="N199" s="4">
        <f t="shared" si="47"/>
        <v>60.500327752071932</v>
      </c>
      <c r="O199" s="5">
        <f t="shared" si="48"/>
        <v>-4.6267408350979818E-2</v>
      </c>
      <c r="P199" s="43">
        <f t="shared" si="40"/>
        <v>-1.1325889331615196E-2</v>
      </c>
      <c r="R199" s="60">
        <f t="shared" si="41"/>
        <v>1.167457537345652E-2</v>
      </c>
      <c r="S199" s="20" t="b">
        <f t="shared" si="49"/>
        <v>1</v>
      </c>
      <c r="T199" s="13">
        <f t="shared" si="51"/>
        <v>-1.2127512127512177E-3</v>
      </c>
      <c r="U199" s="20"/>
      <c r="V199" s="13">
        <f t="shared" si="50"/>
        <v>-6.0462815138921904E-4</v>
      </c>
    </row>
    <row r="200" spans="1:22" x14ac:dyDescent="0.2">
      <c r="A200" s="1">
        <v>45170</v>
      </c>
      <c r="B200" s="2">
        <v>58.39</v>
      </c>
      <c r="C200" s="2">
        <v>59.04</v>
      </c>
      <c r="D200" s="2">
        <v>57.85</v>
      </c>
      <c r="E200" s="2">
        <v>58.17</v>
      </c>
      <c r="F200" s="2">
        <v>58.17</v>
      </c>
      <c r="G200" s="2">
        <v>5737100</v>
      </c>
      <c r="H200" s="4">
        <f t="shared" si="42"/>
        <v>5.7370999999999999</v>
      </c>
      <c r="I200" s="10">
        <f t="shared" si="43"/>
        <v>0.52000000000000313</v>
      </c>
      <c r="J200" s="6" t="b">
        <f t="shared" si="39"/>
        <v>1</v>
      </c>
      <c r="K200" s="5">
        <f t="shared" si="44"/>
        <v>-3.7677684535022925E-3</v>
      </c>
      <c r="L200" s="5">
        <f t="shared" si="45"/>
        <v>-1.4735772357723534E-2</v>
      </c>
      <c r="M200" s="4">
        <f t="shared" si="46"/>
        <v>57.882432190834777</v>
      </c>
      <c r="N200" s="4">
        <f t="shared" si="47"/>
        <v>60.297690556239587</v>
      </c>
      <c r="O200" s="5">
        <f t="shared" si="48"/>
        <v>-4.1726967475068315E-2</v>
      </c>
      <c r="P200" s="43">
        <f t="shared" si="40"/>
        <v>-5.6031147288090172E-4</v>
      </c>
      <c r="R200" s="60">
        <f t="shared" si="41"/>
        <v>1.9998603468299209E-2</v>
      </c>
      <c r="S200" s="20" t="b">
        <f t="shared" si="49"/>
        <v>0</v>
      </c>
      <c r="T200" s="13">
        <f t="shared" si="51"/>
        <v>9.0199479618387358E-3</v>
      </c>
      <c r="U200" s="20"/>
      <c r="V200" s="13">
        <f t="shared" si="50"/>
        <v>9.9461552556690002E-4</v>
      </c>
    </row>
    <row r="201" spans="1:22" x14ac:dyDescent="0.2">
      <c r="A201" s="1">
        <v>45174</v>
      </c>
      <c r="B201" s="2">
        <v>58.16</v>
      </c>
      <c r="C201" s="2">
        <v>59.2</v>
      </c>
      <c r="D201" s="2">
        <v>57.79</v>
      </c>
      <c r="E201" s="2">
        <v>58.74</v>
      </c>
      <c r="F201" s="2">
        <v>58.74</v>
      </c>
      <c r="G201" s="2">
        <v>5987000</v>
      </c>
      <c r="H201" s="4">
        <f t="shared" si="42"/>
        <v>5.9870000000000001</v>
      </c>
      <c r="I201" s="10">
        <f t="shared" si="43"/>
        <v>0.57000000000000028</v>
      </c>
      <c r="J201" s="6" t="b">
        <f t="shared" si="39"/>
        <v>0</v>
      </c>
      <c r="K201" s="5">
        <f t="shared" si="44"/>
        <v>9.9724896836314546E-3</v>
      </c>
      <c r="L201" s="5">
        <f t="shared" si="45"/>
        <v>-7.7702702702702846E-3</v>
      </c>
      <c r="M201" s="4">
        <f t="shared" si="46"/>
        <v>58.025360159028978</v>
      </c>
      <c r="N201" s="4">
        <f t="shared" si="47"/>
        <v>60.1622392035231</v>
      </c>
      <c r="O201" s="5">
        <f t="shared" si="48"/>
        <v>-3.6826639914644556E-2</v>
      </c>
      <c r="P201" s="43">
        <f t="shared" si="40"/>
        <v>-4.0561602441403456E-3</v>
      </c>
      <c r="R201" s="60">
        <f t="shared" si="41"/>
        <v>2.0243559673765274E-2</v>
      </c>
      <c r="S201" s="20" t="b">
        <f t="shared" si="49"/>
        <v>0</v>
      </c>
      <c r="T201" s="13">
        <f t="shared" si="51"/>
        <v>9.7988653945332693E-3</v>
      </c>
      <c r="U201" s="20">
        <f>(E201-E198)/E198</f>
        <v>1.7671517671517725E-2</v>
      </c>
      <c r="V201" s="13">
        <f t="shared" si="50"/>
        <v>2.469280622538044E-3</v>
      </c>
    </row>
    <row r="202" spans="1:22" x14ac:dyDescent="0.2">
      <c r="A202" s="1">
        <v>45175</v>
      </c>
      <c r="B202" s="2">
        <v>57.68</v>
      </c>
      <c r="C202" s="2">
        <v>59.72</v>
      </c>
      <c r="D202" s="2">
        <v>57.49</v>
      </c>
      <c r="E202" s="2">
        <v>57.64</v>
      </c>
      <c r="F202" s="2">
        <v>57.64</v>
      </c>
      <c r="G202" s="2">
        <v>10491600</v>
      </c>
      <c r="H202" s="4">
        <f t="shared" si="42"/>
        <v>10.4916</v>
      </c>
      <c r="I202" s="10">
        <f t="shared" si="43"/>
        <v>-1.1000000000000014</v>
      </c>
      <c r="J202" s="6" t="b">
        <f t="shared" si="39"/>
        <v>1</v>
      </c>
      <c r="K202" s="5">
        <f t="shared" si="44"/>
        <v>-6.9348127600553312E-4</v>
      </c>
      <c r="L202" s="5">
        <f t="shared" si="45"/>
        <v>-3.4829202947086378E-2</v>
      </c>
      <c r="M202" s="4">
        <f t="shared" si="46"/>
        <v>57.961133465857479</v>
      </c>
      <c r="N202" s="4">
        <f t="shared" si="47"/>
        <v>59.942914055390659</v>
      </c>
      <c r="O202" s="5">
        <f t="shared" si="48"/>
        <v>-3.4191543039795207E-2</v>
      </c>
      <c r="P202" s="43">
        <f t="shared" si="40"/>
        <v>-8.1284377596756701E-3</v>
      </c>
      <c r="R202" s="60">
        <f t="shared" si="41"/>
        <v>3.0345620055525584E-2</v>
      </c>
      <c r="S202" s="20" t="b">
        <f t="shared" si="49"/>
        <v>1</v>
      </c>
      <c r="T202" s="13"/>
      <c r="U202" s="20"/>
      <c r="V202" s="13">
        <f t="shared" si="50"/>
        <v>-1.1068728051919659E-3</v>
      </c>
    </row>
    <row r="203" spans="1:22" x14ac:dyDescent="0.2">
      <c r="A203" s="1">
        <v>45176</v>
      </c>
      <c r="B203" s="2">
        <v>56.22</v>
      </c>
      <c r="C203" s="2">
        <v>56.5</v>
      </c>
      <c r="D203" s="2">
        <v>55.14</v>
      </c>
      <c r="E203" s="2">
        <v>56.04</v>
      </c>
      <c r="F203" s="2">
        <v>56.04</v>
      </c>
      <c r="G203" s="2">
        <v>9075800</v>
      </c>
      <c r="H203" s="4">
        <f t="shared" si="42"/>
        <v>9.0757999999999992</v>
      </c>
      <c r="I203" s="10">
        <f t="shared" si="43"/>
        <v>-1.6000000000000014</v>
      </c>
      <c r="J203" s="6" t="b">
        <f t="shared" si="39"/>
        <v>0</v>
      </c>
      <c r="K203" s="5">
        <f t="shared" si="44"/>
        <v>-3.201707577374595E-3</v>
      </c>
      <c r="L203" s="5">
        <f t="shared" si="45"/>
        <v>-8.1415929203539975E-3</v>
      </c>
      <c r="M203" s="4">
        <f t="shared" si="46"/>
        <v>57.64094455488123</v>
      </c>
      <c r="N203" s="4">
        <f t="shared" si="47"/>
        <v>59.603530224487123</v>
      </c>
      <c r="O203" s="5">
        <f t="shared" si="48"/>
        <v>-3.4048464763398727E-2</v>
      </c>
      <c r="P203" s="43">
        <f t="shared" si="40"/>
        <v>-4.3388334007955477E-2</v>
      </c>
      <c r="R203" s="60">
        <f t="shared" si="41"/>
        <v>-1.9793994766947501E-2</v>
      </c>
      <c r="S203" s="20" t="b">
        <f t="shared" si="49"/>
        <v>1</v>
      </c>
      <c r="T203" s="13">
        <f t="shared" si="51"/>
        <v>-2.7758501040943812E-2</v>
      </c>
      <c r="U203" s="20"/>
      <c r="V203" s="13">
        <f t="shared" si="50"/>
        <v>-5.5242003016531607E-3</v>
      </c>
    </row>
    <row r="204" spans="1:22" x14ac:dyDescent="0.2">
      <c r="A204" s="1">
        <v>45177</v>
      </c>
      <c r="B204" s="2">
        <v>56</v>
      </c>
      <c r="C204" s="2">
        <v>56</v>
      </c>
      <c r="D204" s="2">
        <v>52.78</v>
      </c>
      <c r="E204" s="2">
        <v>53.08</v>
      </c>
      <c r="F204" s="2">
        <v>53.08</v>
      </c>
      <c r="G204" s="2">
        <v>20691100</v>
      </c>
      <c r="H204" s="4">
        <f t="shared" si="42"/>
        <v>20.691099999999999</v>
      </c>
      <c r="I204" s="10">
        <f t="shared" si="43"/>
        <v>-2.9600000000000009</v>
      </c>
      <c r="J204" s="6" t="b">
        <f t="shared" si="39"/>
        <v>1</v>
      </c>
      <c r="K204" s="5">
        <f t="shared" si="44"/>
        <v>-5.2142857142857171E-2</v>
      </c>
      <c r="L204" s="5">
        <f t="shared" si="45"/>
        <v>-5.2142857142857171E-2</v>
      </c>
      <c r="M204" s="4">
        <f t="shared" si="46"/>
        <v>56.880787129067691</v>
      </c>
      <c r="N204" s="4">
        <f t="shared" si="47"/>
        <v>59.036266726705634</v>
      </c>
      <c r="O204" s="5">
        <f t="shared" si="48"/>
        <v>-3.7894686526523669E-2</v>
      </c>
      <c r="P204" s="43">
        <f t="shared" si="40"/>
        <v>-7.2094415989051461E-2</v>
      </c>
      <c r="R204" s="60">
        <f t="shared" si="41"/>
        <v>-1.5484791500319874E-2</v>
      </c>
      <c r="S204" s="20" t="b">
        <f t="shared" si="49"/>
        <v>1</v>
      </c>
      <c r="T204" s="13">
        <f t="shared" si="51"/>
        <v>-5.2819414703783027E-2</v>
      </c>
      <c r="U204" s="20"/>
      <c r="V204" s="13">
        <f t="shared" si="50"/>
        <v>-1.3187803074423524E-2</v>
      </c>
    </row>
    <row r="205" spans="1:22" x14ac:dyDescent="0.2">
      <c r="A205" s="1">
        <v>45180</v>
      </c>
      <c r="B205" s="2">
        <v>53.96</v>
      </c>
      <c r="C205" s="2">
        <v>55.2</v>
      </c>
      <c r="D205" s="2">
        <v>53.27</v>
      </c>
      <c r="E205" s="2">
        <v>53.94</v>
      </c>
      <c r="F205" s="2">
        <v>53.94</v>
      </c>
      <c r="G205" s="2">
        <v>10420000</v>
      </c>
      <c r="H205" s="4">
        <f t="shared" si="42"/>
        <v>10.42</v>
      </c>
      <c r="I205" s="10">
        <f t="shared" si="43"/>
        <v>0.85999999999999943</v>
      </c>
      <c r="J205" s="6" t="b">
        <f t="shared" si="39"/>
        <v>1</v>
      </c>
      <c r="K205" s="5">
        <f t="shared" si="44"/>
        <v>-3.7064492216462428E-4</v>
      </c>
      <c r="L205" s="5">
        <f t="shared" si="45"/>
        <v>-2.2826086956521829E-2</v>
      </c>
      <c r="M205" s="4">
        <f t="shared" si="46"/>
        <v>56.390655940889744</v>
      </c>
      <c r="N205" s="4">
        <f t="shared" si="47"/>
        <v>58.593113098296449</v>
      </c>
      <c r="O205" s="5">
        <f t="shared" si="48"/>
        <v>-3.9057129601673408E-2</v>
      </c>
      <c r="P205" s="43">
        <f t="shared" si="40"/>
        <v>-5.5339947528911512E-2</v>
      </c>
      <c r="R205" s="60">
        <f t="shared" si="41"/>
        <v>-2.1114419065063183E-2</v>
      </c>
      <c r="S205" s="20" t="b">
        <f t="shared" si="49"/>
        <v>0</v>
      </c>
      <c r="T205" s="13">
        <f t="shared" si="51"/>
        <v>1.6201959306706846E-2</v>
      </c>
      <c r="U205" s="20"/>
      <c r="V205" s="13">
        <f t="shared" si="50"/>
        <v>-8.6168144450215756E-3</v>
      </c>
    </row>
    <row r="206" spans="1:22" x14ac:dyDescent="0.2">
      <c r="A206" s="1">
        <v>45181</v>
      </c>
      <c r="B206" s="2">
        <v>53.79</v>
      </c>
      <c r="C206" s="2">
        <v>55.73</v>
      </c>
      <c r="D206" s="2">
        <v>53.65</v>
      </c>
      <c r="E206" s="2">
        <v>54.33</v>
      </c>
      <c r="F206" s="2">
        <v>54.33</v>
      </c>
      <c r="G206" s="2">
        <v>10233100</v>
      </c>
      <c r="H206" s="4">
        <f t="shared" si="42"/>
        <v>10.2331</v>
      </c>
      <c r="I206" s="10">
        <f t="shared" si="43"/>
        <v>0.39000000000000057</v>
      </c>
      <c r="J206" s="6" t="b">
        <f t="shared" si="39"/>
        <v>1</v>
      </c>
      <c r="K206" s="5">
        <f t="shared" si="44"/>
        <v>1.0039040713887323E-2</v>
      </c>
      <c r="L206" s="5">
        <f t="shared" si="45"/>
        <v>-2.5121119684191614E-2</v>
      </c>
      <c r="M206" s="4">
        <f t="shared" si="46"/>
        <v>56.047213284074786</v>
      </c>
      <c r="N206" s="4">
        <f t="shared" si="47"/>
        <v>58.222407611488059</v>
      </c>
      <c r="O206" s="5">
        <f t="shared" si="48"/>
        <v>-3.8810035324830877E-2</v>
      </c>
      <c r="P206" s="43">
        <f t="shared" si="40"/>
        <v>-4.2771319814323937E-2</v>
      </c>
      <c r="R206" s="60">
        <f t="shared" si="41"/>
        <v>-5.6597512255782741E-3</v>
      </c>
      <c r="S206" s="20" t="b">
        <f t="shared" si="49"/>
        <v>0</v>
      </c>
      <c r="T206" s="13">
        <f t="shared" si="51"/>
        <v>7.2302558398220354E-3</v>
      </c>
      <c r="U206" s="20">
        <f>(E206-E203)/E203</f>
        <v>-3.0513918629550336E-2</v>
      </c>
      <c r="V206" s="13">
        <f t="shared" si="50"/>
        <v>-6.0904178375751419E-3</v>
      </c>
    </row>
    <row r="207" spans="1:22" x14ac:dyDescent="0.2">
      <c r="A207" s="1">
        <v>45182</v>
      </c>
      <c r="B207" s="2">
        <v>54.08</v>
      </c>
      <c r="C207" s="2">
        <v>54.58</v>
      </c>
      <c r="D207" s="2">
        <v>53.61</v>
      </c>
      <c r="E207" s="2">
        <v>54.15</v>
      </c>
      <c r="F207" s="2">
        <v>54.15</v>
      </c>
      <c r="G207" s="2">
        <v>5735300</v>
      </c>
      <c r="H207" s="4">
        <f t="shared" si="42"/>
        <v>5.7352999999999996</v>
      </c>
      <c r="I207" s="10">
        <f t="shared" si="43"/>
        <v>-0.17999999999999972</v>
      </c>
      <c r="J207" s="6" t="b">
        <f t="shared" si="39"/>
        <v>0</v>
      </c>
      <c r="K207" s="5">
        <f t="shared" si="44"/>
        <v>1.2943786982248574E-3</v>
      </c>
      <c r="L207" s="5">
        <f t="shared" si="45"/>
        <v>-7.8783437156467514E-3</v>
      </c>
      <c r="M207" s="4">
        <f t="shared" si="46"/>
        <v>55.731011070062323</v>
      </c>
      <c r="N207" s="4">
        <f t="shared" si="47"/>
        <v>57.868285210489098</v>
      </c>
      <c r="O207" s="5">
        <f t="shared" si="48"/>
        <v>-3.8349818160303938E-2</v>
      </c>
      <c r="P207" s="43">
        <f t="shared" si="40"/>
        <v>-3.805800449943194E-2</v>
      </c>
      <c r="R207" s="60">
        <f t="shared" si="41"/>
        <v>-2.0652973056873653E-2</v>
      </c>
      <c r="S207" s="20" t="b">
        <f t="shared" si="49"/>
        <v>1</v>
      </c>
      <c r="T207" s="13"/>
      <c r="U207" s="20"/>
      <c r="V207" s="13">
        <f t="shared" si="50"/>
        <v>-5.6417116121330671E-3</v>
      </c>
    </row>
    <row r="208" spans="1:22" x14ac:dyDescent="0.2">
      <c r="A208" s="1">
        <v>45183</v>
      </c>
      <c r="B208" s="2">
        <v>54.61</v>
      </c>
      <c r="C208" s="2">
        <v>54.73</v>
      </c>
      <c r="D208" s="2">
        <v>53.57</v>
      </c>
      <c r="E208" s="2">
        <v>53.85</v>
      </c>
      <c r="F208" s="2">
        <v>53.85</v>
      </c>
      <c r="G208" s="2">
        <v>8090000</v>
      </c>
      <c r="H208" s="4">
        <f t="shared" si="42"/>
        <v>8.09</v>
      </c>
      <c r="I208" s="10">
        <f t="shared" si="43"/>
        <v>-0.29999999999999716</v>
      </c>
      <c r="J208" s="6" t="b">
        <f t="shared" si="39"/>
        <v>1</v>
      </c>
      <c r="K208" s="5">
        <f t="shared" si="44"/>
        <v>-1.3916865043032375E-2</v>
      </c>
      <c r="L208" s="5">
        <f t="shared" si="45"/>
        <v>-1.6078932943540937E-2</v>
      </c>
      <c r="M208" s="4">
        <f t="shared" si="46"/>
        <v>55.417509225051937</v>
      </c>
      <c r="N208" s="4">
        <f t="shared" si="47"/>
        <v>57.518869105229179</v>
      </c>
      <c r="O208" s="5">
        <f t="shared" si="48"/>
        <v>-3.7918699515049746E-2</v>
      </c>
      <c r="P208" s="43">
        <f t="shared" si="40"/>
        <v>-3.333800545869274E-2</v>
      </c>
      <c r="R208" s="60">
        <f t="shared" si="41"/>
        <v>-1.2405992883223015E-2</v>
      </c>
      <c r="S208" s="20" t="b">
        <f t="shared" si="49"/>
        <v>1</v>
      </c>
      <c r="T208" s="13"/>
      <c r="U208" s="20"/>
      <c r="V208" s="13">
        <f t="shared" si="50"/>
        <v>-5.6252674945420668E-3</v>
      </c>
    </row>
    <row r="209" spans="1:22" x14ac:dyDescent="0.2">
      <c r="A209" s="1">
        <v>45184</v>
      </c>
      <c r="B209" s="2">
        <v>53.68</v>
      </c>
      <c r="C209" s="2">
        <v>54.08</v>
      </c>
      <c r="D209" s="2">
        <v>52.26</v>
      </c>
      <c r="E209" s="2">
        <v>52.83</v>
      </c>
      <c r="F209" s="2">
        <v>52.83</v>
      </c>
      <c r="G209" s="2">
        <v>11826900</v>
      </c>
      <c r="H209" s="4">
        <f t="shared" si="42"/>
        <v>11.8269</v>
      </c>
      <c r="I209" s="10">
        <f t="shared" si="43"/>
        <v>-1.0200000000000031</v>
      </c>
      <c r="J209" s="6" t="b">
        <f t="shared" si="39"/>
        <v>1</v>
      </c>
      <c r="K209" s="5">
        <f t="shared" si="44"/>
        <v>-1.5834575260804794E-2</v>
      </c>
      <c r="L209" s="5">
        <f t="shared" si="45"/>
        <v>-2.3113905325443787E-2</v>
      </c>
      <c r="M209" s="4">
        <f t="shared" si="46"/>
        <v>54.986257687543279</v>
      </c>
      <c r="N209" s="4">
        <f t="shared" si="47"/>
        <v>57.11114135694838</v>
      </c>
      <c r="O209" s="5">
        <f t="shared" si="48"/>
        <v>-3.8643904109271238E-2</v>
      </c>
      <c r="P209" s="43">
        <f t="shared" si="40"/>
        <v>-4.9580709839085746E-2</v>
      </c>
      <c r="R209" s="60">
        <f t="shared" si="41"/>
        <v>-1.6481530579750419E-2</v>
      </c>
      <c r="S209" s="20" t="b">
        <f t="shared" si="49"/>
        <v>1</v>
      </c>
      <c r="T209" s="13"/>
      <c r="U209" s="20"/>
      <c r="V209" s="13">
        <f t="shared" si="50"/>
        <v>-7.7818643157947431E-3</v>
      </c>
    </row>
    <row r="210" spans="1:22" x14ac:dyDescent="0.2">
      <c r="A210" s="1">
        <v>45187</v>
      </c>
      <c r="B210" s="2">
        <v>52.81</v>
      </c>
      <c r="C210" s="2">
        <v>52.81</v>
      </c>
      <c r="D210" s="2">
        <v>51.24</v>
      </c>
      <c r="E210" s="2">
        <v>51.25</v>
      </c>
      <c r="F210" s="2">
        <v>51.25</v>
      </c>
      <c r="G210" s="2">
        <v>11564000</v>
      </c>
      <c r="H210" s="4">
        <f t="shared" si="42"/>
        <v>11.564</v>
      </c>
      <c r="I210" s="10">
        <f t="shared" si="43"/>
        <v>-1.5799999999999983</v>
      </c>
      <c r="J210" s="6" t="b">
        <f t="shared" si="39"/>
        <v>1</v>
      </c>
      <c r="K210" s="5">
        <f t="shared" si="44"/>
        <v>-2.9539859875023711E-2</v>
      </c>
      <c r="L210" s="5">
        <f t="shared" si="45"/>
        <v>-2.9539859875023711E-2</v>
      </c>
      <c r="M210" s="4">
        <f t="shared" si="46"/>
        <v>54.363548072952732</v>
      </c>
      <c r="N210" s="4">
        <f t="shared" si="47"/>
        <v>56.601476891126779</v>
      </c>
      <c r="O210" s="5">
        <f t="shared" si="48"/>
        <v>-4.1165981572263768E-2</v>
      </c>
      <c r="P210" s="43">
        <f t="shared" si="40"/>
        <v>-5.7456663217807437E-2</v>
      </c>
      <c r="R210" s="60">
        <f t="shared" si="41"/>
        <v>-2.8577017652857348E-2</v>
      </c>
      <c r="S210" s="20" t="b">
        <f t="shared" si="49"/>
        <v>1</v>
      </c>
      <c r="T210" s="13"/>
      <c r="U210" s="20"/>
      <c r="V210" s="13">
        <f t="shared" si="50"/>
        <v>-1.1324822615298984E-2</v>
      </c>
    </row>
    <row r="211" spans="1:22" x14ac:dyDescent="0.2">
      <c r="A211" s="1">
        <v>45188</v>
      </c>
      <c r="B211" s="2">
        <v>49.94</v>
      </c>
      <c r="C211" s="2">
        <v>50.63</v>
      </c>
      <c r="D211" s="2">
        <v>49.37</v>
      </c>
      <c r="E211" s="2">
        <v>49.8</v>
      </c>
      <c r="F211" s="2">
        <v>49.8</v>
      </c>
      <c r="G211" s="2">
        <v>17971800</v>
      </c>
      <c r="H211" s="4">
        <f t="shared" si="42"/>
        <v>17.971800000000002</v>
      </c>
      <c r="I211" s="10">
        <f t="shared" si="43"/>
        <v>-1.4500000000000028</v>
      </c>
      <c r="J211" s="6" t="b">
        <f t="shared" si="39"/>
        <v>1</v>
      </c>
      <c r="K211" s="5">
        <f t="shared" si="44"/>
        <v>-2.8033640368442247E-3</v>
      </c>
      <c r="L211" s="5">
        <f t="shared" si="45"/>
        <v>-1.6393442622950925E-2</v>
      </c>
      <c r="M211" s="4">
        <f t="shared" si="46"/>
        <v>53.602956727460608</v>
      </c>
      <c r="N211" s="4">
        <f t="shared" si="47"/>
        <v>56.010044117985323</v>
      </c>
      <c r="O211" s="5">
        <f t="shared" si="48"/>
        <v>-4.4905869703481725E-2</v>
      </c>
      <c r="P211" s="43">
        <f t="shared" si="40"/>
        <v>-7.8968717135935187E-2</v>
      </c>
      <c r="R211" s="60">
        <f t="shared" si="41"/>
        <v>-5.5462551115908316E-2</v>
      </c>
      <c r="S211" s="20" t="b">
        <f t="shared" si="49"/>
        <v>1</v>
      </c>
      <c r="T211" s="13"/>
      <c r="U211" s="20"/>
      <c r="V211" s="13">
        <f t="shared" si="50"/>
        <v>-1.3990833425210843E-2</v>
      </c>
    </row>
    <row r="212" spans="1:22" x14ac:dyDescent="0.2">
      <c r="A212" s="1">
        <v>45189</v>
      </c>
      <c r="B212" s="2">
        <v>49.99</v>
      </c>
      <c r="C212" s="2">
        <v>50.06</v>
      </c>
      <c r="D212" s="2">
        <v>47.52</v>
      </c>
      <c r="E212" s="2">
        <v>47.57</v>
      </c>
      <c r="F212" s="2">
        <v>47.57</v>
      </c>
      <c r="G212" s="2">
        <v>15313500</v>
      </c>
      <c r="H212" s="4">
        <f t="shared" si="42"/>
        <v>15.313499999999999</v>
      </c>
      <c r="I212" s="10">
        <f t="shared" si="43"/>
        <v>-2.2299999999999969</v>
      </c>
      <c r="J212" s="6" t="b">
        <f t="shared" si="39"/>
        <v>1</v>
      </c>
      <c r="K212" s="5">
        <f t="shared" si="44"/>
        <v>-4.8409681936387311E-2</v>
      </c>
      <c r="L212" s="5">
        <f t="shared" si="45"/>
        <v>-4.9740311626048778E-2</v>
      </c>
      <c r="M212" s="4">
        <f t="shared" si="46"/>
        <v>52.597463939550508</v>
      </c>
      <c r="N212" s="4">
        <f t="shared" si="47"/>
        <v>55.276127238160512</v>
      </c>
      <c r="O212" s="5">
        <f t="shared" si="48"/>
        <v>-5.0927613196114413E-2</v>
      </c>
      <c r="P212" s="43">
        <f t="shared" si="40"/>
        <v>-9.6534387007441255E-2</v>
      </c>
      <c r="R212" s="60">
        <f t="shared" si="41"/>
        <v>-4.8243085302872697E-2</v>
      </c>
      <c r="S212" s="20" t="b">
        <f t="shared" si="49"/>
        <v>1</v>
      </c>
      <c r="T212" s="13"/>
      <c r="U212" s="20"/>
      <c r="V212" s="13">
        <f t="shared" si="50"/>
        <v>-1.8758159051233635E-2</v>
      </c>
    </row>
    <row r="213" spans="1:22" x14ac:dyDescent="0.2">
      <c r="A213" s="1">
        <v>45190</v>
      </c>
      <c r="B213" s="2">
        <v>46.51</v>
      </c>
      <c r="C213" s="2">
        <v>46.93</v>
      </c>
      <c r="D213" s="2">
        <v>45.27</v>
      </c>
      <c r="E213" s="2">
        <v>45.62</v>
      </c>
      <c r="F213" s="2">
        <v>45.62</v>
      </c>
      <c r="G213" s="2">
        <v>19485700</v>
      </c>
      <c r="H213" s="4">
        <f t="shared" si="42"/>
        <v>19.485700000000001</v>
      </c>
      <c r="I213" s="10">
        <f t="shared" si="43"/>
        <v>-1.9500000000000028</v>
      </c>
      <c r="J213" s="6" t="b">
        <f t="shared" si="39"/>
        <v>1</v>
      </c>
      <c r="K213" s="5">
        <f t="shared" si="44"/>
        <v>-1.9135669748441209E-2</v>
      </c>
      <c r="L213" s="5">
        <f t="shared" si="45"/>
        <v>-2.7913914340507186E-2</v>
      </c>
      <c r="M213" s="4">
        <f t="shared" si="46"/>
        <v>51.43455328295876</v>
      </c>
      <c r="N213" s="4">
        <f t="shared" si="47"/>
        <v>54.436464000059601</v>
      </c>
      <c r="O213" s="5">
        <f t="shared" si="48"/>
        <v>-5.8363697660331997E-2</v>
      </c>
      <c r="P213" s="43">
        <f t="shared" si="40"/>
        <v>-0.11985237334609436</v>
      </c>
      <c r="R213" s="60">
        <f t="shared" si="41"/>
        <v>-8.7578349483812934E-2</v>
      </c>
      <c r="S213" s="20" t="b">
        <f t="shared" si="49"/>
        <v>1</v>
      </c>
      <c r="T213" s="13"/>
      <c r="U213" s="20"/>
      <c r="V213" s="13">
        <f t="shared" si="50"/>
        <v>-2.2109633611389786E-2</v>
      </c>
    </row>
    <row r="214" spans="1:22" x14ac:dyDescent="0.2">
      <c r="A214" s="1">
        <v>45191</v>
      </c>
      <c r="B214" s="2">
        <v>45.89</v>
      </c>
      <c r="C214" s="2">
        <v>46.18</v>
      </c>
      <c r="D214" s="2">
        <v>44.6</v>
      </c>
      <c r="E214" s="2">
        <v>44.71</v>
      </c>
      <c r="F214" s="2">
        <v>44.71</v>
      </c>
      <c r="G214" s="2">
        <v>11866500</v>
      </c>
      <c r="H214" s="4">
        <f t="shared" si="42"/>
        <v>11.8665</v>
      </c>
      <c r="I214" s="10">
        <f t="shared" si="43"/>
        <v>-0.90999999999999659</v>
      </c>
      <c r="J214" s="6" t="b">
        <f t="shared" si="39"/>
        <v>1</v>
      </c>
      <c r="K214" s="5">
        <f t="shared" si="44"/>
        <v>-2.5713663107430805E-2</v>
      </c>
      <c r="L214" s="5">
        <f t="shared" si="45"/>
        <v>-3.1831961888263295E-2</v>
      </c>
      <c r="M214" s="4">
        <f t="shared" si="46"/>
        <v>50.313794402465632</v>
      </c>
      <c r="N214" s="4">
        <f t="shared" si="47"/>
        <v>53.590684521793548</v>
      </c>
      <c r="O214" s="5">
        <f t="shared" si="48"/>
        <v>-6.5129059699129591E-2</v>
      </c>
      <c r="P214" s="43">
        <f t="shared" si="40"/>
        <v>-0.11356317825605348</v>
      </c>
      <c r="R214" s="60">
        <f t="shared" si="41"/>
        <v>-8.2160259458846446E-2</v>
      </c>
      <c r="S214" s="20" t="b">
        <f t="shared" si="49"/>
        <v>1</v>
      </c>
      <c r="T214" s="13"/>
      <c r="U214" s="20"/>
      <c r="V214" s="13">
        <f t="shared" si="50"/>
        <v>-2.178999930897536E-2</v>
      </c>
    </row>
    <row r="215" spans="1:22" x14ac:dyDescent="0.2">
      <c r="A215" s="1">
        <v>45194</v>
      </c>
      <c r="B215" s="2">
        <v>44.62</v>
      </c>
      <c r="C215" s="2">
        <v>45.74</v>
      </c>
      <c r="D215" s="2">
        <v>44.33</v>
      </c>
      <c r="E215" s="2">
        <v>45.59</v>
      </c>
      <c r="F215" s="2">
        <v>45.59</v>
      </c>
      <c r="G215" s="2">
        <v>8841300</v>
      </c>
      <c r="H215" s="4">
        <f t="shared" si="42"/>
        <v>8.8413000000000004</v>
      </c>
      <c r="I215" s="10">
        <f t="shared" si="43"/>
        <v>0.88000000000000256</v>
      </c>
      <c r="J215" s="6" t="b">
        <f t="shared" si="39"/>
        <v>0</v>
      </c>
      <c r="K215" s="5">
        <f t="shared" si="44"/>
        <v>2.1739130434782743E-2</v>
      </c>
      <c r="L215" s="5">
        <f t="shared" si="45"/>
        <v>-3.2794053344993128E-3</v>
      </c>
      <c r="M215" s="4">
        <f t="shared" si="46"/>
        <v>49.526495335388027</v>
      </c>
      <c r="N215" s="4">
        <f t="shared" si="47"/>
        <v>52.894972824246281</v>
      </c>
      <c r="O215" s="5">
        <f t="shared" si="48"/>
        <v>-6.8013645343715345E-2</v>
      </c>
      <c r="P215" s="43">
        <f t="shared" si="40"/>
        <v>-0.1049235424432504</v>
      </c>
      <c r="R215" s="60">
        <f t="shared" si="41"/>
        <v>-7.6453932581869388E-2</v>
      </c>
      <c r="S215" s="20" t="b">
        <f t="shared" si="49"/>
        <v>0</v>
      </c>
      <c r="T215" s="13"/>
      <c r="U215" s="20"/>
      <c r="V215" s="13">
        <f t="shared" si="50"/>
        <v>-1.5647777640857535E-2</v>
      </c>
    </row>
    <row r="216" spans="1:22" x14ac:dyDescent="0.2">
      <c r="A216" s="1">
        <v>45195</v>
      </c>
      <c r="B216" s="2">
        <v>44.94</v>
      </c>
      <c r="C216" s="2">
        <v>45.74</v>
      </c>
      <c r="D216" s="2">
        <v>44.56</v>
      </c>
      <c r="E216" s="2">
        <v>44.81</v>
      </c>
      <c r="F216" s="2">
        <v>44.81</v>
      </c>
      <c r="G216" s="2">
        <v>10168200</v>
      </c>
      <c r="H216" s="4">
        <f t="shared" si="42"/>
        <v>10.168200000000001</v>
      </c>
      <c r="I216" s="10">
        <f t="shared" si="43"/>
        <v>-0.78000000000000114</v>
      </c>
      <c r="J216" s="6" t="b">
        <f t="shared" si="39"/>
        <v>1</v>
      </c>
      <c r="K216" s="5">
        <f t="shared" si="44"/>
        <v>-2.8927458833999881E-3</v>
      </c>
      <c r="L216" s="5">
        <f t="shared" si="45"/>
        <v>-2.0332313073895925E-2</v>
      </c>
      <c r="M216" s="4">
        <f t="shared" si="46"/>
        <v>48.740412779490022</v>
      </c>
      <c r="N216" s="4">
        <f t="shared" si="47"/>
        <v>52.191931709094433</v>
      </c>
      <c r="O216" s="5">
        <f t="shared" si="48"/>
        <v>-7.0814314708816162E-2</v>
      </c>
      <c r="P216" s="43">
        <f t="shared" si="40"/>
        <v>-8.5768924411923284E-2</v>
      </c>
      <c r="R216" s="60">
        <f t="shared" si="41"/>
        <v>-6.1559035067355737E-2</v>
      </c>
      <c r="S216" s="20" t="b">
        <f t="shared" si="49"/>
        <v>1</v>
      </c>
      <c r="T216" s="13"/>
      <c r="U216" s="20"/>
      <c r="V216" s="13">
        <f t="shared" si="50"/>
        <v>-1.5871960060463396E-2</v>
      </c>
    </row>
    <row r="217" spans="1:22" x14ac:dyDescent="0.2">
      <c r="A217" s="1">
        <v>45196</v>
      </c>
      <c r="B217" s="2">
        <v>45.26</v>
      </c>
      <c r="C217" s="2">
        <v>45.36</v>
      </c>
      <c r="D217" s="2">
        <v>43.75</v>
      </c>
      <c r="E217" s="2">
        <v>44.14</v>
      </c>
      <c r="F217" s="2">
        <v>44.14</v>
      </c>
      <c r="G217" s="2">
        <v>11656100</v>
      </c>
      <c r="H217" s="4">
        <f t="shared" si="42"/>
        <v>11.6561</v>
      </c>
      <c r="I217" s="10">
        <f t="shared" si="43"/>
        <v>-0.67000000000000171</v>
      </c>
      <c r="J217" s="6" t="b">
        <f t="shared" si="39"/>
        <v>1</v>
      </c>
      <c r="K217" s="5">
        <f t="shared" si="44"/>
        <v>-2.4745912505523587E-2</v>
      </c>
      <c r="L217" s="5">
        <f t="shared" si="45"/>
        <v>-2.6895943562610203E-2</v>
      </c>
      <c r="M217" s="4">
        <f t="shared" si="46"/>
        <v>47.973677316241684</v>
      </c>
      <c r="N217" s="4">
        <f t="shared" si="47"/>
        <v>51.491763734390567</v>
      </c>
      <c r="O217" s="5">
        <f t="shared" si="48"/>
        <v>-7.3333682447516285E-2</v>
      </c>
      <c r="P217" s="43">
        <f t="shared" si="40"/>
        <v>-8.8041558465474165E-2</v>
      </c>
      <c r="R217" s="60">
        <f t="shared" si="41"/>
        <v>-5.4481487817003627E-2</v>
      </c>
      <c r="S217" s="20" t="b">
        <f t="shared" si="49"/>
        <v>1</v>
      </c>
      <c r="T217" s="13"/>
      <c r="U217" s="20"/>
      <c r="V217" s="13">
        <f t="shared" si="50"/>
        <v>-1.5731000611693229E-2</v>
      </c>
    </row>
    <row r="218" spans="1:22" x14ac:dyDescent="0.2">
      <c r="A218" s="1">
        <v>45197</v>
      </c>
      <c r="B218" s="2">
        <v>44.03</v>
      </c>
      <c r="C218" s="2">
        <v>44.56</v>
      </c>
      <c r="D218" s="2">
        <v>42.77</v>
      </c>
      <c r="E218" s="2">
        <v>44.35</v>
      </c>
      <c r="F218" s="2">
        <v>44.35</v>
      </c>
      <c r="G218" s="2">
        <v>16585100</v>
      </c>
      <c r="H218" s="4">
        <f t="shared" si="42"/>
        <v>16.585100000000001</v>
      </c>
      <c r="I218" s="10">
        <f t="shared" si="43"/>
        <v>0.21000000000000085</v>
      </c>
      <c r="J218" s="6" t="b">
        <f t="shared" si="39"/>
        <v>0</v>
      </c>
      <c r="K218" s="5">
        <f t="shared" si="44"/>
        <v>7.2677719736543326E-3</v>
      </c>
      <c r="L218" s="5">
        <f t="shared" si="45"/>
        <v>-4.7127468581687803E-3</v>
      </c>
      <c r="M218" s="4">
        <f t="shared" si="46"/>
        <v>47.369731096868072</v>
      </c>
      <c r="N218" s="4">
        <f t="shared" si="47"/>
        <v>50.870740800965301</v>
      </c>
      <c r="O218" s="5">
        <f t="shared" si="48"/>
        <v>-7.3908160824005684E-2</v>
      </c>
      <c r="P218" s="43">
        <f t="shared" si="40"/>
        <v>-9.7102748746069792E-2</v>
      </c>
      <c r="R218" s="60">
        <f t="shared" si="41"/>
        <v>-5.9314904936284094E-2</v>
      </c>
      <c r="S218" s="20" t="b">
        <f t="shared" si="49"/>
        <v>0</v>
      </c>
      <c r="T218" s="13"/>
      <c r="U218" s="20"/>
      <c r="V218" s="13">
        <f t="shared" si="50"/>
        <v>-1.258911663978577E-2</v>
      </c>
    </row>
    <row r="219" spans="1:22" x14ac:dyDescent="0.2">
      <c r="A219" s="1">
        <v>45198</v>
      </c>
      <c r="B219" s="2">
        <v>45.21</v>
      </c>
      <c r="C219" s="2">
        <v>45.63</v>
      </c>
      <c r="D219" s="2">
        <v>44.21</v>
      </c>
      <c r="E219" s="2">
        <v>44.26</v>
      </c>
      <c r="F219" s="2">
        <v>44.26</v>
      </c>
      <c r="G219" s="2">
        <v>11939600</v>
      </c>
      <c r="H219" s="4">
        <f t="shared" si="42"/>
        <v>11.9396</v>
      </c>
      <c r="I219" s="10">
        <f t="shared" si="43"/>
        <v>-9.0000000000003411E-2</v>
      </c>
      <c r="J219" s="6" t="b">
        <f t="shared" si="39"/>
        <v>1</v>
      </c>
      <c r="K219" s="5">
        <f t="shared" si="44"/>
        <v>-2.1013050210130564E-2</v>
      </c>
      <c r="L219" s="5">
        <f t="shared" si="45"/>
        <v>-3.0024106947183968E-2</v>
      </c>
      <c r="M219" s="4">
        <f t="shared" si="46"/>
        <v>46.851442580723393</v>
      </c>
      <c r="N219" s="4">
        <f t="shared" si="47"/>
        <v>50.295893774794408</v>
      </c>
      <c r="O219" s="5">
        <f t="shared" si="48"/>
        <v>-7.3518572840875623E-2</v>
      </c>
      <c r="P219" s="43">
        <f t="shared" si="40"/>
        <v>-5.6379108843282247E-2</v>
      </c>
      <c r="R219" s="60">
        <f t="shared" si="41"/>
        <v>-2.6070543689639611E-2</v>
      </c>
      <c r="S219" s="20" t="b">
        <f t="shared" si="49"/>
        <v>1</v>
      </c>
      <c r="T219" s="13"/>
      <c r="U219" s="20"/>
      <c r="V219" s="13">
        <f t="shared" si="50"/>
        <v>-1.0941343852782533E-2</v>
      </c>
    </row>
    <row r="220" spans="1:22" x14ac:dyDescent="0.2">
      <c r="A220" s="1">
        <v>45201</v>
      </c>
      <c r="B220" s="2">
        <v>44.32</v>
      </c>
      <c r="C220" s="2">
        <v>44.72</v>
      </c>
      <c r="D220" s="2">
        <v>42.98</v>
      </c>
      <c r="E220" s="2">
        <v>43.19</v>
      </c>
      <c r="F220" s="2">
        <v>43.19</v>
      </c>
      <c r="G220" s="2">
        <v>10433200</v>
      </c>
      <c r="H220" s="4">
        <f t="shared" si="42"/>
        <v>10.433199999999999</v>
      </c>
      <c r="I220" s="10">
        <f t="shared" si="43"/>
        <v>-1.0700000000000003</v>
      </c>
      <c r="J220" s="6" t="b">
        <f t="shared" si="39"/>
        <v>1</v>
      </c>
      <c r="K220" s="5">
        <f t="shared" si="44"/>
        <v>-2.5496389891696808E-2</v>
      </c>
      <c r="L220" s="5">
        <f t="shared" si="45"/>
        <v>-3.4212880143112724E-2</v>
      </c>
      <c r="M220" s="4">
        <f t="shared" si="46"/>
        <v>46.241202150602831</v>
      </c>
      <c r="N220" s="4">
        <f t="shared" si="47"/>
        <v>49.677989968290547</v>
      </c>
      <c r="O220" s="5">
        <f t="shared" si="48"/>
        <v>-7.4323063801292444E-2</v>
      </c>
      <c r="P220" s="43">
        <f t="shared" si="40"/>
        <v>-7.0525894633565858E-2</v>
      </c>
      <c r="R220" s="60">
        <f t="shared" si="41"/>
        <v>-3.2897115123617107E-2</v>
      </c>
      <c r="S220" s="20" t="b">
        <f t="shared" si="49"/>
        <v>1</v>
      </c>
      <c r="T220" s="13"/>
      <c r="U220" s="20"/>
      <c r="V220" s="13">
        <f t="shared" si="50"/>
        <v>-1.3025008334997146E-2</v>
      </c>
    </row>
    <row r="221" spans="1:22" x14ac:dyDescent="0.2">
      <c r="A221" s="1">
        <v>45202</v>
      </c>
      <c r="B221" s="2">
        <v>42.57</v>
      </c>
      <c r="C221" s="2">
        <v>43.29</v>
      </c>
      <c r="D221" s="2">
        <v>41.49</v>
      </c>
      <c r="E221" s="2">
        <v>41.9</v>
      </c>
      <c r="F221" s="2">
        <v>41.9</v>
      </c>
      <c r="G221" s="2">
        <v>11399900</v>
      </c>
      <c r="H221" s="4">
        <f t="shared" si="42"/>
        <v>11.399900000000001</v>
      </c>
      <c r="I221" s="10">
        <f t="shared" si="43"/>
        <v>-1.2899999999999991</v>
      </c>
      <c r="J221" s="6" t="b">
        <f t="shared" si="39"/>
        <v>1</v>
      </c>
      <c r="K221" s="5">
        <f t="shared" si="44"/>
        <v>-1.5738783180643687E-2</v>
      </c>
      <c r="L221" s="5">
        <f t="shared" si="45"/>
        <v>-3.2109032109032126E-2</v>
      </c>
      <c r="M221" s="4">
        <f t="shared" si="46"/>
        <v>45.517668458835693</v>
      </c>
      <c r="N221" s="4">
        <f t="shared" si="47"/>
        <v>49.001643014526152</v>
      </c>
      <c r="O221" s="5">
        <f t="shared" si="48"/>
        <v>-7.6541147067785822E-2</v>
      </c>
      <c r="P221" s="43">
        <f t="shared" si="40"/>
        <v>-8.8485825289538925E-2</v>
      </c>
      <c r="R221" s="60">
        <f t="shared" si="41"/>
        <v>-4.8940741788000543E-2</v>
      </c>
      <c r="S221" s="20" t="b">
        <f t="shared" si="49"/>
        <v>1</v>
      </c>
      <c r="T221" s="13"/>
      <c r="U221" s="20"/>
      <c r="V221" s="13">
        <f t="shared" si="50"/>
        <v>-1.5646948135359086E-2</v>
      </c>
    </row>
    <row r="222" spans="1:22" x14ac:dyDescent="0.2">
      <c r="A222" s="1">
        <v>45203</v>
      </c>
      <c r="B222" s="2">
        <v>42</v>
      </c>
      <c r="C222" s="2">
        <v>42.22</v>
      </c>
      <c r="D222" s="2">
        <v>41.24</v>
      </c>
      <c r="E222" s="2">
        <v>41.9</v>
      </c>
      <c r="F222" s="2">
        <v>41.9</v>
      </c>
      <c r="G222" s="2">
        <v>11048000</v>
      </c>
      <c r="H222" s="4">
        <f t="shared" si="42"/>
        <v>11.048</v>
      </c>
      <c r="I222" s="10">
        <f t="shared" si="43"/>
        <v>0</v>
      </c>
      <c r="J222" s="6" t="b">
        <f t="shared" si="39"/>
        <v>0</v>
      </c>
      <c r="K222" s="5">
        <f t="shared" si="44"/>
        <v>-2.380952380952415E-3</v>
      </c>
      <c r="L222" s="5">
        <f t="shared" si="45"/>
        <v>-7.5793462813832377E-3</v>
      </c>
      <c r="M222" s="4">
        <f t="shared" si="46"/>
        <v>44.914723715696411</v>
      </c>
      <c r="N222" s="4">
        <f t="shared" si="47"/>
        <v>48.384108839349963</v>
      </c>
      <c r="O222" s="5">
        <f t="shared" si="48"/>
        <v>-7.7243826447965028E-2</v>
      </c>
      <c r="P222" s="43">
        <f t="shared" si="40"/>
        <v>-8.1815569855374581E-2</v>
      </c>
      <c r="R222" s="60">
        <f t="shared" si="41"/>
        <v>-5.9996444211782678E-2</v>
      </c>
      <c r="S222" s="20" t="b">
        <f t="shared" si="49"/>
        <v>0</v>
      </c>
      <c r="T222" s="13"/>
      <c r="U222" s="20"/>
      <c r="V222" s="13">
        <f t="shared" si="50"/>
        <v>-1.3246389007920318E-2</v>
      </c>
    </row>
    <row r="223" spans="1:22" x14ac:dyDescent="0.2">
      <c r="A223" s="1">
        <v>45204</v>
      </c>
      <c r="B223" s="2">
        <v>41.51</v>
      </c>
      <c r="C223" s="2">
        <v>42.81</v>
      </c>
      <c r="D223" s="2">
        <v>40.770000000000003</v>
      </c>
      <c r="E223" s="2">
        <v>42.64</v>
      </c>
      <c r="F223" s="2">
        <v>42.64</v>
      </c>
      <c r="G223" s="2">
        <v>15916700</v>
      </c>
      <c r="H223" s="4">
        <f t="shared" si="42"/>
        <v>15.916700000000001</v>
      </c>
      <c r="I223" s="10">
        <f t="shared" si="43"/>
        <v>0.74000000000000199</v>
      </c>
      <c r="J223" s="6" t="b">
        <f t="shared" si="39"/>
        <v>0</v>
      </c>
      <c r="K223" s="5">
        <f t="shared" si="44"/>
        <v>2.722235605878108E-2</v>
      </c>
      <c r="L223" s="5">
        <f t="shared" si="45"/>
        <v>-3.9710348049521536E-3</v>
      </c>
      <c r="M223" s="4">
        <f t="shared" si="46"/>
        <v>44.535603096413674</v>
      </c>
      <c r="N223" s="4">
        <f t="shared" si="47"/>
        <v>47.884621114189095</v>
      </c>
      <c r="O223" s="5">
        <f t="shared" si="48"/>
        <v>-7.5198667693468557E-2</v>
      </c>
      <c r="P223" s="43">
        <f t="shared" si="40"/>
        <v>-8.4552646301019871E-2</v>
      </c>
      <c r="R223" s="60">
        <f t="shared" si="41"/>
        <v>-3.874659769798041E-2</v>
      </c>
      <c r="S223" s="20" t="b">
        <f t="shared" si="49"/>
        <v>0</v>
      </c>
      <c r="T223" s="13"/>
      <c r="U223" s="20"/>
      <c r="V223" s="13">
        <f t="shared" si="50"/>
        <v>-8.4408983940882087E-3</v>
      </c>
    </row>
    <row r="224" spans="1:22" x14ac:dyDescent="0.2">
      <c r="A224" s="1">
        <v>45205</v>
      </c>
      <c r="B224" s="2">
        <v>42.15</v>
      </c>
      <c r="C224" s="2">
        <v>44.05</v>
      </c>
      <c r="D224" s="2">
        <v>42.15</v>
      </c>
      <c r="E224" s="2">
        <v>43.83</v>
      </c>
      <c r="F224" s="2">
        <v>43.83</v>
      </c>
      <c r="G224" s="2">
        <v>13235200</v>
      </c>
      <c r="H224" s="4">
        <f t="shared" si="42"/>
        <v>13.235200000000001</v>
      </c>
      <c r="I224" s="10">
        <f t="shared" si="43"/>
        <v>1.1899999999999977</v>
      </c>
      <c r="J224" s="6" t="b">
        <f t="shared" si="39"/>
        <v>0</v>
      </c>
      <c r="K224" s="5">
        <f t="shared" si="44"/>
        <v>3.9857651245551594E-2</v>
      </c>
      <c r="L224" s="5">
        <f t="shared" si="45"/>
        <v>-4.9943246311009958E-3</v>
      </c>
      <c r="M224" s="4">
        <f t="shared" si="46"/>
        <v>44.418002580344726</v>
      </c>
      <c r="N224" s="4">
        <f t="shared" si="47"/>
        <v>47.532045365129171</v>
      </c>
      <c r="O224" s="5">
        <f t="shared" si="48"/>
        <v>-7.0107672652584122E-2</v>
      </c>
      <c r="P224" s="43">
        <f t="shared" si="40"/>
        <v>-5.1060436052753413E-2</v>
      </c>
      <c r="R224" s="60">
        <f t="shared" si="41"/>
        <v>-8.2849871440993841E-3</v>
      </c>
      <c r="S224" s="20" t="b">
        <f t="shared" si="49"/>
        <v>0</v>
      </c>
      <c r="T224" s="13"/>
      <c r="U224" s="20"/>
      <c r="V224" s="13">
        <f t="shared" si="50"/>
        <v>-2.6405955660768203E-3</v>
      </c>
    </row>
    <row r="225" spans="1:22" x14ac:dyDescent="0.2">
      <c r="A225" s="1">
        <v>45208</v>
      </c>
      <c r="B225" s="2">
        <v>43.12</v>
      </c>
      <c r="C225" s="2">
        <v>43.81</v>
      </c>
      <c r="D225" s="2">
        <v>42.89</v>
      </c>
      <c r="E225" s="2">
        <v>43.71</v>
      </c>
      <c r="F225" s="2">
        <v>43.71</v>
      </c>
      <c r="G225" s="2">
        <v>7787600</v>
      </c>
      <c r="H225" s="4">
        <f t="shared" si="42"/>
        <v>7.7876000000000003</v>
      </c>
      <c r="I225" s="10">
        <f t="shared" si="43"/>
        <v>-0.11999999999999744</v>
      </c>
      <c r="J225" s="6" t="b">
        <f t="shared" si="39"/>
        <v>0</v>
      </c>
      <c r="K225" s="5">
        <f t="shared" si="44"/>
        <v>1.3682745825603049E-2</v>
      </c>
      <c r="L225" s="5">
        <f t="shared" si="45"/>
        <v>-2.2825838849578044E-3</v>
      </c>
      <c r="M225" s="4">
        <f t="shared" si="46"/>
        <v>44.30000215028727</v>
      </c>
      <c r="N225" s="4">
        <f t="shared" si="47"/>
        <v>47.199693594248373</v>
      </c>
      <c r="O225" s="5">
        <f t="shared" si="48"/>
        <v>-6.5455785625561189E-2</v>
      </c>
      <c r="P225" s="43">
        <f t="shared" si="40"/>
        <v>-3.1828489432209339E-2</v>
      </c>
      <c r="R225" s="60">
        <f t="shared" si="41"/>
        <v>-1.1060996083588003E-2</v>
      </c>
      <c r="S225" s="20" t="b">
        <f t="shared" si="49"/>
        <v>1</v>
      </c>
      <c r="T225" s="13"/>
      <c r="U225" s="20"/>
      <c r="V225" s="13">
        <f t="shared" si="50"/>
        <v>-2.6565901932220754E-3</v>
      </c>
    </row>
    <row r="226" spans="1:22" x14ac:dyDescent="0.2">
      <c r="A226" s="1">
        <v>45209</v>
      </c>
      <c r="B226" s="2">
        <v>44.3</v>
      </c>
      <c r="C226" s="2">
        <v>46.54</v>
      </c>
      <c r="D226" s="2">
        <v>44.3</v>
      </c>
      <c r="E226" s="2">
        <v>46</v>
      </c>
      <c r="F226" s="2">
        <v>46</v>
      </c>
      <c r="G226" s="2">
        <v>15783400</v>
      </c>
      <c r="H226" s="4">
        <f t="shared" si="42"/>
        <v>15.7834</v>
      </c>
      <c r="I226" s="10">
        <f t="shared" si="43"/>
        <v>2.2899999999999991</v>
      </c>
      <c r="J226" s="6" t="b">
        <f t="shared" si="39"/>
        <v>0</v>
      </c>
      <c r="K226" s="5">
        <f t="shared" si="44"/>
        <v>3.8374717832957178E-2</v>
      </c>
      <c r="L226" s="5">
        <f t="shared" si="45"/>
        <v>-1.160292221744734E-2</v>
      </c>
      <c r="M226" s="4">
        <f t="shared" si="46"/>
        <v>44.583335125239394</v>
      </c>
      <c r="N226" s="4">
        <f t="shared" si="47"/>
        <v>47.095372412139817</v>
      </c>
      <c r="O226" s="5">
        <f t="shared" si="48"/>
        <v>-5.6344759310711937E-2</v>
      </c>
      <c r="P226" s="43">
        <f t="shared" si="40"/>
        <v>-6.3551801237722088E-3</v>
      </c>
      <c r="R226" s="60">
        <f t="shared" si="41"/>
        <v>4.3887808511052902E-2</v>
      </c>
      <c r="S226" s="20" t="b">
        <f t="shared" si="49"/>
        <v>0</v>
      </c>
      <c r="T226" s="13"/>
      <c r="U226" s="20"/>
      <c r="V226" s="13">
        <f t="shared" si="50"/>
        <v>6.3957779051775224E-3</v>
      </c>
    </row>
    <row r="227" spans="1:22" x14ac:dyDescent="0.2">
      <c r="A227" s="1">
        <v>45210</v>
      </c>
      <c r="B227" s="2">
        <v>46.34</v>
      </c>
      <c r="C227" s="2">
        <v>47.54</v>
      </c>
      <c r="D227" s="2">
        <v>46.02</v>
      </c>
      <c r="E227" s="2">
        <v>46.69</v>
      </c>
      <c r="F227" s="2">
        <v>46.69</v>
      </c>
      <c r="G227" s="2">
        <v>15563000</v>
      </c>
      <c r="H227" s="4">
        <f t="shared" si="42"/>
        <v>15.563000000000001</v>
      </c>
      <c r="I227" s="10">
        <f t="shared" si="43"/>
        <v>0.68999999999999773</v>
      </c>
      <c r="J227" s="6" t="b">
        <f t="shared" si="39"/>
        <v>1</v>
      </c>
      <c r="K227" s="5">
        <f t="shared" si="44"/>
        <v>7.5528700906343175E-3</v>
      </c>
      <c r="L227" s="5">
        <f t="shared" si="45"/>
        <v>-1.7879680269246981E-2</v>
      </c>
      <c r="M227" s="4">
        <f t="shared" si="46"/>
        <v>44.934445937699493</v>
      </c>
      <c r="N227" s="4">
        <f t="shared" si="47"/>
        <v>47.060122637171133</v>
      </c>
      <c r="O227" s="5">
        <f t="shared" si="48"/>
        <v>-4.73061735849339E-2</v>
      </c>
      <c r="P227" s="43">
        <f t="shared" si="40"/>
        <v>2.4158616839419892E-2</v>
      </c>
      <c r="R227" s="60">
        <f t="shared" si="41"/>
        <v>5.7985672415167701E-2</v>
      </c>
      <c r="S227" s="20" t="b">
        <f t="shared" si="49"/>
        <v>0</v>
      </c>
      <c r="T227" s="13"/>
      <c r="U227" s="20"/>
      <c r="V227" s="13">
        <f t="shared" si="50"/>
        <v>7.8753823928557915E-3</v>
      </c>
    </row>
    <row r="228" spans="1:22" x14ac:dyDescent="0.2">
      <c r="A228" s="1">
        <v>45211</v>
      </c>
      <c r="B228" s="2">
        <v>47.05</v>
      </c>
      <c r="C228" s="2">
        <v>47.22</v>
      </c>
      <c r="D228" s="2">
        <v>45.12</v>
      </c>
      <c r="E228" s="2">
        <v>45.45</v>
      </c>
      <c r="F228" s="2">
        <v>45.45</v>
      </c>
      <c r="G228" s="2">
        <v>13843000</v>
      </c>
      <c r="H228" s="4">
        <f t="shared" si="42"/>
        <v>13.843</v>
      </c>
      <c r="I228" s="10">
        <f t="shared" si="43"/>
        <v>-1.2399999999999949</v>
      </c>
      <c r="J228" s="6" t="b">
        <f t="shared" si="39"/>
        <v>1</v>
      </c>
      <c r="K228" s="5">
        <f t="shared" si="44"/>
        <v>-3.4006376195536543E-2</v>
      </c>
      <c r="L228" s="5">
        <f t="shared" si="45"/>
        <v>-3.7484116899618725E-2</v>
      </c>
      <c r="M228" s="4">
        <f t="shared" si="46"/>
        <v>45.020371614749578</v>
      </c>
      <c r="N228" s="4">
        <f t="shared" si="47"/>
        <v>46.920111973069297</v>
      </c>
      <c r="O228" s="5">
        <f t="shared" si="48"/>
        <v>-4.2197349559356487E-2</v>
      </c>
      <c r="P228" s="43">
        <f t="shared" si="40"/>
        <v>2.2129623029983809E-3</v>
      </c>
      <c r="R228" s="60">
        <f t="shared" si="41"/>
        <v>4.8858512410185843E-2</v>
      </c>
      <c r="S228" s="20" t="b">
        <f t="shared" si="49"/>
        <v>1</v>
      </c>
      <c r="T228" s="13"/>
      <c r="U228" s="20"/>
      <c r="V228" s="13">
        <f t="shared" si="50"/>
        <v>1.9122451664190709E-3</v>
      </c>
    </row>
    <row r="229" spans="1:22" x14ac:dyDescent="0.2">
      <c r="A229" s="1">
        <v>45212</v>
      </c>
      <c r="B229" s="2">
        <v>44.63</v>
      </c>
      <c r="C229" s="2">
        <v>44.87</v>
      </c>
      <c r="D229" s="2">
        <v>43.14</v>
      </c>
      <c r="E229" s="2">
        <v>43.17</v>
      </c>
      <c r="F229" s="2">
        <v>43.17</v>
      </c>
      <c r="G229" s="2">
        <v>13495900</v>
      </c>
      <c r="H229" s="4">
        <f t="shared" si="42"/>
        <v>13.495900000000001</v>
      </c>
      <c r="I229" s="10">
        <f t="shared" si="43"/>
        <v>-2.2800000000000011</v>
      </c>
      <c r="J229" s="6" t="b">
        <f t="shared" si="39"/>
        <v>1</v>
      </c>
      <c r="K229" s="5">
        <f t="shared" si="44"/>
        <v>-3.2713421465382045E-2</v>
      </c>
      <c r="L229" s="5">
        <f t="shared" si="45"/>
        <v>-3.788722977490519E-2</v>
      </c>
      <c r="M229" s="4">
        <f t="shared" si="46"/>
        <v>44.711976345624649</v>
      </c>
      <c r="N229" s="4">
        <f t="shared" si="47"/>
        <v>46.594015279758921</v>
      </c>
      <c r="O229" s="5">
        <f t="shared" si="48"/>
        <v>-4.2092501561238664E-2</v>
      </c>
      <c r="P229" s="43">
        <f t="shared" si="40"/>
        <v>-3.5157836313770466E-2</v>
      </c>
      <c r="R229" s="60">
        <f t="shared" si="41"/>
        <v>3.5342578720703815E-3</v>
      </c>
      <c r="S229" s="20" t="b">
        <f t="shared" si="49"/>
        <v>1</v>
      </c>
      <c r="T229" s="13"/>
      <c r="U229" s="20"/>
      <c r="V229" s="13">
        <f t="shared" si="50"/>
        <v>-6.8501271327554509E-3</v>
      </c>
    </row>
    <row r="230" spans="1:22" x14ac:dyDescent="0.2">
      <c r="A230" s="1">
        <v>45215</v>
      </c>
      <c r="B230" s="2">
        <v>43.84</v>
      </c>
      <c r="C230" s="2">
        <v>44.95</v>
      </c>
      <c r="D230" s="2">
        <v>43.6</v>
      </c>
      <c r="E230" s="2">
        <v>44.76</v>
      </c>
      <c r="F230" s="2">
        <v>44.76</v>
      </c>
      <c r="G230" s="2">
        <v>9192200</v>
      </c>
      <c r="H230" s="4">
        <f t="shared" si="42"/>
        <v>9.1921999999999997</v>
      </c>
      <c r="I230" s="10">
        <f t="shared" si="43"/>
        <v>1.5899999999999963</v>
      </c>
      <c r="J230" s="6" t="b">
        <f t="shared" si="39"/>
        <v>0</v>
      </c>
      <c r="K230" s="5">
        <f t="shared" si="44"/>
        <v>2.0985401459853888E-2</v>
      </c>
      <c r="L230" s="5">
        <f t="shared" si="45"/>
        <v>-4.2269187986652907E-3</v>
      </c>
      <c r="M230" s="4">
        <f t="shared" si="46"/>
        <v>44.719980288020537</v>
      </c>
      <c r="N230" s="4">
        <f t="shared" si="47"/>
        <v>46.434535690214666</v>
      </c>
      <c r="O230" s="5">
        <f t="shared" si="48"/>
        <v>-3.8339806751959138E-2</v>
      </c>
      <c r="P230" s="43">
        <f t="shared" si="40"/>
        <v>-2.5044292971670934E-2</v>
      </c>
      <c r="R230" s="60">
        <f t="shared" si="41"/>
        <v>5.1435557551236903E-3</v>
      </c>
      <c r="S230" s="20" t="b">
        <f t="shared" si="49"/>
        <v>0</v>
      </c>
      <c r="T230" s="13"/>
      <c r="U230" s="20"/>
      <c r="V230" s="13">
        <f t="shared" si="50"/>
        <v>1.7901115204609406E-4</v>
      </c>
    </row>
    <row r="231" spans="1:22" x14ac:dyDescent="0.2">
      <c r="A231" s="1">
        <v>45216</v>
      </c>
      <c r="B231" s="2">
        <v>44.18</v>
      </c>
      <c r="C231" s="2">
        <v>46.38</v>
      </c>
      <c r="D231" s="2">
        <v>44.09</v>
      </c>
      <c r="E231" s="2">
        <v>45.9</v>
      </c>
      <c r="F231" s="2">
        <v>45.9</v>
      </c>
      <c r="G231" s="2">
        <v>11581300</v>
      </c>
      <c r="H231" s="4">
        <f t="shared" si="42"/>
        <v>11.581300000000001</v>
      </c>
      <c r="I231" s="10">
        <f t="shared" si="43"/>
        <v>1.1400000000000006</v>
      </c>
      <c r="J231" s="6" t="b">
        <f t="shared" si="39"/>
        <v>0</v>
      </c>
      <c r="K231" s="5">
        <f t="shared" si="44"/>
        <v>3.8931643277501107E-2</v>
      </c>
      <c r="L231" s="5">
        <f t="shared" si="45"/>
        <v>-1.0349288486416645E-2</v>
      </c>
      <c r="M231" s="4">
        <f t="shared" si="46"/>
        <v>44.916650240017113</v>
      </c>
      <c r="N231" s="4">
        <f t="shared" si="47"/>
        <v>46.388054325848174</v>
      </c>
      <c r="O231" s="5">
        <f t="shared" si="48"/>
        <v>-3.2758544503395728E-2</v>
      </c>
      <c r="P231" s="43">
        <f t="shared" si="40"/>
        <v>-1.8404093706895143E-2</v>
      </c>
      <c r="R231" s="60">
        <f t="shared" si="41"/>
        <v>3.2579227350288099E-2</v>
      </c>
      <c r="S231" s="20" t="b">
        <f t="shared" si="49"/>
        <v>0</v>
      </c>
      <c r="T231" s="13"/>
      <c r="U231" s="20"/>
      <c r="V231" s="13">
        <f t="shared" si="50"/>
        <v>4.3978094518359878E-3</v>
      </c>
    </row>
    <row r="232" spans="1:22" x14ac:dyDescent="0.2">
      <c r="A232" s="1">
        <v>45217</v>
      </c>
      <c r="B232" s="2">
        <v>45.28</v>
      </c>
      <c r="C232" s="2">
        <v>45.88</v>
      </c>
      <c r="D232" s="2">
        <v>44.55</v>
      </c>
      <c r="E232" s="2">
        <v>44.58</v>
      </c>
      <c r="F232" s="2">
        <v>44.58</v>
      </c>
      <c r="G232" s="2">
        <v>8206400</v>
      </c>
      <c r="H232" s="4">
        <f t="shared" si="42"/>
        <v>8.2064000000000004</v>
      </c>
      <c r="I232" s="10">
        <f t="shared" si="43"/>
        <v>-1.3200000000000003</v>
      </c>
      <c r="J232" s="6" t="b">
        <f t="shared" si="39"/>
        <v>1</v>
      </c>
      <c r="K232" s="5">
        <f t="shared" si="44"/>
        <v>-1.5459363957597236E-2</v>
      </c>
      <c r="L232" s="5">
        <f t="shared" si="45"/>
        <v>-2.8334786399302619E-2</v>
      </c>
      <c r="M232" s="4">
        <f t="shared" si="46"/>
        <v>44.860541866680926</v>
      </c>
      <c r="N232" s="4">
        <f t="shared" si="47"/>
        <v>46.230832210557026</v>
      </c>
      <c r="O232" s="5">
        <f t="shared" si="48"/>
        <v>-3.0545559345859119E-2</v>
      </c>
      <c r="P232" s="43">
        <f t="shared" si="40"/>
        <v>-6.9223833185924118E-3</v>
      </c>
      <c r="R232" s="60">
        <f t="shared" si="41"/>
        <v>2.2725051702423921E-2</v>
      </c>
      <c r="S232" s="20" t="b">
        <f t="shared" si="49"/>
        <v>1</v>
      </c>
      <c r="T232" s="13"/>
      <c r="U232" s="20"/>
      <c r="V232" s="13">
        <f t="shared" si="50"/>
        <v>-1.2491664680328023E-3</v>
      </c>
    </row>
    <row r="233" spans="1:22" x14ac:dyDescent="0.2">
      <c r="A233" s="1">
        <v>45218</v>
      </c>
      <c r="B233" s="2">
        <v>44.38</v>
      </c>
      <c r="C233" s="2">
        <v>45.57</v>
      </c>
      <c r="D233" s="2">
        <v>43.96</v>
      </c>
      <c r="E233" s="2">
        <v>44.17</v>
      </c>
      <c r="F233" s="2">
        <v>44.17</v>
      </c>
      <c r="G233" s="2">
        <v>10885100</v>
      </c>
      <c r="H233" s="4">
        <f t="shared" si="42"/>
        <v>10.8851</v>
      </c>
      <c r="I233" s="10">
        <f t="shared" si="43"/>
        <v>-0.40999999999999659</v>
      </c>
      <c r="J233" s="6" t="b">
        <f t="shared" si="39"/>
        <v>1</v>
      </c>
      <c r="K233" s="5">
        <f t="shared" si="44"/>
        <v>-4.7318611987381895E-3</v>
      </c>
      <c r="L233" s="5">
        <f t="shared" si="45"/>
        <v>-3.0721966205837142E-2</v>
      </c>
      <c r="M233" s="4">
        <f t="shared" si="46"/>
        <v>44.745451555567442</v>
      </c>
      <c r="N233" s="4">
        <f t="shared" si="47"/>
        <v>46.051629409639027</v>
      </c>
      <c r="O233" s="5">
        <f t="shared" si="48"/>
        <v>-2.9191298973695663E-2</v>
      </c>
      <c r="P233" s="43">
        <f t="shared" si="40"/>
        <v>-1.7553774255513382E-2</v>
      </c>
      <c r="R233" s="60">
        <f t="shared" si="41"/>
        <v>1.8427536559969392E-2</v>
      </c>
      <c r="S233" s="20" t="b">
        <f t="shared" si="49"/>
        <v>1</v>
      </c>
      <c r="T233" s="13"/>
      <c r="U233" s="20"/>
      <c r="V233" s="13">
        <f t="shared" si="50"/>
        <v>-2.5655131731470303E-3</v>
      </c>
    </row>
    <row r="234" spans="1:22" x14ac:dyDescent="0.2">
      <c r="A234" s="1">
        <v>45219</v>
      </c>
      <c r="B234" s="2">
        <v>44.51</v>
      </c>
      <c r="C234" s="2">
        <v>44.56</v>
      </c>
      <c r="D234" s="2">
        <v>43.7</v>
      </c>
      <c r="E234" s="2">
        <v>43.98</v>
      </c>
      <c r="F234" s="2">
        <v>43.98</v>
      </c>
      <c r="G234" s="2">
        <v>9975600</v>
      </c>
      <c r="H234" s="4">
        <f t="shared" si="42"/>
        <v>9.9756</v>
      </c>
      <c r="I234" s="10">
        <f t="shared" si="43"/>
        <v>-0.19000000000000483</v>
      </c>
      <c r="J234" s="6" t="b">
        <f t="shared" si="39"/>
        <v>1</v>
      </c>
      <c r="K234" s="5">
        <f t="shared" si="44"/>
        <v>-1.1907436531116629E-2</v>
      </c>
      <c r="L234" s="5">
        <f t="shared" si="45"/>
        <v>-1.3016157989228127E-2</v>
      </c>
      <c r="M234" s="4">
        <f t="shared" si="46"/>
        <v>44.6178762963062</v>
      </c>
      <c r="N234" s="4">
        <f t="shared" si="47"/>
        <v>45.871487721844332</v>
      </c>
      <c r="O234" s="5">
        <f t="shared" si="48"/>
        <v>-2.8096617983629026E-2</v>
      </c>
      <c r="P234" s="43">
        <f t="shared" si="40"/>
        <v>-2.0571940497808625E-2</v>
      </c>
      <c r="R234" s="60">
        <f t="shared" si="41"/>
        <v>-1.2971548874680314E-3</v>
      </c>
      <c r="S234" s="20" t="b">
        <f t="shared" si="49"/>
        <v>1</v>
      </c>
      <c r="T234" s="13"/>
      <c r="U234" s="20"/>
      <c r="V234" s="13">
        <f t="shared" si="50"/>
        <v>-2.851133575058726E-3</v>
      </c>
    </row>
    <row r="235" spans="1:22" x14ac:dyDescent="0.2">
      <c r="A235" s="1">
        <v>45222</v>
      </c>
      <c r="B235" s="2">
        <v>43.58</v>
      </c>
      <c r="C235" s="2">
        <v>44.56</v>
      </c>
      <c r="D235" s="2">
        <v>42.81</v>
      </c>
      <c r="E235" s="2">
        <v>43.9</v>
      </c>
      <c r="F235" s="2">
        <v>43.9</v>
      </c>
      <c r="G235" s="2">
        <v>9641600</v>
      </c>
      <c r="H235" s="4">
        <f t="shared" si="42"/>
        <v>9.6416000000000004</v>
      </c>
      <c r="I235" s="10">
        <f t="shared" si="43"/>
        <v>-7.9999999999998295E-2</v>
      </c>
      <c r="J235" s="6" t="b">
        <f t="shared" si="39"/>
        <v>0</v>
      </c>
      <c r="K235" s="5">
        <f t="shared" si="44"/>
        <v>7.3428178063331875E-3</v>
      </c>
      <c r="L235" s="5">
        <f t="shared" si="45"/>
        <v>-1.4811490125673331E-2</v>
      </c>
      <c r="M235" s="4">
        <f t="shared" si="46"/>
        <v>44.498230246921835</v>
      </c>
      <c r="N235" s="4">
        <f t="shared" si="47"/>
        <v>45.700054006901347</v>
      </c>
      <c r="O235" s="5">
        <f t="shared" si="48"/>
        <v>-2.7008349619986237E-2</v>
      </c>
      <c r="P235" s="43">
        <f t="shared" si="40"/>
        <v>-3.7939267192286068E-2</v>
      </c>
      <c r="R235" s="60">
        <f t="shared" si="41"/>
        <v>1.3881395447730154E-3</v>
      </c>
      <c r="S235" s="20" t="b">
        <f t="shared" si="49"/>
        <v>1</v>
      </c>
      <c r="T235" s="13"/>
      <c r="U235" s="20"/>
      <c r="V235" s="13">
        <f t="shared" si="50"/>
        <v>-2.6815720360556404E-3</v>
      </c>
    </row>
    <row r="236" spans="1:22" x14ac:dyDescent="0.2">
      <c r="A236" s="1">
        <v>45223</v>
      </c>
      <c r="B236" s="2">
        <v>44.78</v>
      </c>
      <c r="C236" s="2">
        <v>46.15</v>
      </c>
      <c r="D236" s="2">
        <v>44.71</v>
      </c>
      <c r="E236" s="2">
        <v>45.35</v>
      </c>
      <c r="F236" s="2">
        <v>45.35</v>
      </c>
      <c r="G236" s="2">
        <v>11482200</v>
      </c>
      <c r="H236" s="4">
        <f t="shared" si="42"/>
        <v>11.482200000000001</v>
      </c>
      <c r="I236" s="10">
        <f t="shared" si="43"/>
        <v>1.4500000000000028</v>
      </c>
      <c r="J236" s="6" t="b">
        <f t="shared" si="39"/>
        <v>1</v>
      </c>
      <c r="K236" s="5">
        <f t="shared" si="44"/>
        <v>1.2728896828941497E-2</v>
      </c>
      <c r="L236" s="5">
        <f t="shared" si="45"/>
        <v>-1.733477789815812E-2</v>
      </c>
      <c r="M236" s="4">
        <f t="shared" si="46"/>
        <v>44.640191872434862</v>
      </c>
      <c r="N236" s="4">
        <f t="shared" si="47"/>
        <v>45.669614528040363</v>
      </c>
      <c r="O236" s="5">
        <f t="shared" si="48"/>
        <v>-2.3060444241530358E-2</v>
      </c>
      <c r="P236" s="43">
        <f t="shared" si="40"/>
        <v>1.5637954192630884E-3</v>
      </c>
      <c r="R236" s="60">
        <f t="shared" si="41"/>
        <v>3.3821721283806512E-2</v>
      </c>
      <c r="S236" s="20" t="b">
        <f t="shared" si="49"/>
        <v>0</v>
      </c>
      <c r="T236" s="13"/>
      <c r="U236" s="20"/>
      <c r="V236" s="13">
        <f t="shared" si="50"/>
        <v>3.1902757643456322E-3</v>
      </c>
    </row>
    <row r="237" spans="1:22" x14ac:dyDescent="0.2">
      <c r="A237" s="1">
        <v>45224</v>
      </c>
      <c r="B237" s="2">
        <v>43.56</v>
      </c>
      <c r="C237" s="2">
        <v>43.65</v>
      </c>
      <c r="D237" s="2">
        <v>41.3</v>
      </c>
      <c r="E237" s="2">
        <v>41.72</v>
      </c>
      <c r="F237" s="2">
        <v>41.72</v>
      </c>
      <c r="G237" s="2">
        <v>20833400</v>
      </c>
      <c r="H237" s="4">
        <f t="shared" si="42"/>
        <v>20.833400000000001</v>
      </c>
      <c r="I237" s="10">
        <f t="shared" si="43"/>
        <v>-3.6300000000000026</v>
      </c>
      <c r="J237" s="6" t="b">
        <f t="shared" si="39"/>
        <v>1</v>
      </c>
      <c r="K237" s="5">
        <f t="shared" si="44"/>
        <v>-4.2240587695133225E-2</v>
      </c>
      <c r="L237" s="5">
        <f t="shared" si="45"/>
        <v>-4.4215349369988541E-2</v>
      </c>
      <c r="M237" s="4">
        <f t="shared" si="46"/>
        <v>44.153493227029053</v>
      </c>
      <c r="N237" s="4">
        <f t="shared" si="47"/>
        <v>45.326169786471638</v>
      </c>
      <c r="O237" s="5">
        <f t="shared" si="48"/>
        <v>-2.6559089071682297E-2</v>
      </c>
      <c r="P237" s="43">
        <f t="shared" si="40"/>
        <v>-6.4626669793869398E-2</v>
      </c>
      <c r="R237" s="60">
        <f t="shared" si="41"/>
        <v>-1.1403247857200911E-2</v>
      </c>
      <c r="S237" s="20" t="b">
        <f t="shared" si="49"/>
        <v>1</v>
      </c>
      <c r="T237" s="13"/>
      <c r="U237" s="20"/>
      <c r="V237" s="13">
        <f t="shared" si="50"/>
        <v>-1.0902700570746063E-2</v>
      </c>
    </row>
    <row r="238" spans="1:22" x14ac:dyDescent="0.2">
      <c r="A238" s="1">
        <v>45225</v>
      </c>
      <c r="B238" s="2">
        <v>41.66</v>
      </c>
      <c r="C238" s="2">
        <v>42.89</v>
      </c>
      <c r="D238" s="2">
        <v>41.54</v>
      </c>
      <c r="E238" s="2">
        <v>41.68</v>
      </c>
      <c r="F238" s="2">
        <v>41.68</v>
      </c>
      <c r="G238" s="2">
        <v>11861500</v>
      </c>
      <c r="H238" s="4">
        <f t="shared" si="42"/>
        <v>11.861499999999999</v>
      </c>
      <c r="I238" s="10">
        <f t="shared" si="43"/>
        <v>-3.9999999999999147E-2</v>
      </c>
      <c r="J238" s="6" t="b">
        <f t="shared" si="39"/>
        <v>1</v>
      </c>
      <c r="K238" s="5">
        <f t="shared" si="44"/>
        <v>4.8007681229004145E-4</v>
      </c>
      <c r="L238" s="5">
        <f t="shared" si="45"/>
        <v>-2.8211704359990694E-2</v>
      </c>
      <c r="M238" s="4">
        <f t="shared" si="46"/>
        <v>43.741244355857546</v>
      </c>
      <c r="N238" s="4">
        <f t="shared" si="47"/>
        <v>45.009111544169755</v>
      </c>
      <c r="O238" s="5">
        <f t="shared" si="48"/>
        <v>-2.8985622311003701E-2</v>
      </c>
      <c r="P238" s="43">
        <f t="shared" si="40"/>
        <v>-5.0324228043200844E-2</v>
      </c>
      <c r="R238" s="60">
        <f t="shared" si="41"/>
        <v>-1.9460908540512346E-2</v>
      </c>
      <c r="S238" s="20" t="b">
        <f t="shared" si="49"/>
        <v>1</v>
      </c>
      <c r="T238" s="13"/>
      <c r="U238" s="20"/>
      <c r="V238" s="13">
        <f t="shared" si="50"/>
        <v>-9.3367215375644089E-3</v>
      </c>
    </row>
    <row r="239" spans="1:22" x14ac:dyDescent="0.2">
      <c r="A239" s="1">
        <v>45226</v>
      </c>
      <c r="B239" s="2">
        <v>40.36</v>
      </c>
      <c r="C239" s="2">
        <v>40.520000000000003</v>
      </c>
      <c r="D239" s="2">
        <v>38.909999999999997</v>
      </c>
      <c r="E239" s="2">
        <v>40.020000000000003</v>
      </c>
      <c r="F239" s="2">
        <v>40.020000000000003</v>
      </c>
      <c r="G239" s="2">
        <v>19872600</v>
      </c>
      <c r="H239" s="4">
        <f t="shared" si="42"/>
        <v>19.872599999999998</v>
      </c>
      <c r="I239" s="10">
        <f t="shared" si="43"/>
        <v>-1.6599999999999966</v>
      </c>
      <c r="J239" s="6" t="b">
        <f t="shared" si="39"/>
        <v>0</v>
      </c>
      <c r="K239" s="5">
        <f t="shared" si="44"/>
        <v>-8.4241823587709683E-3</v>
      </c>
      <c r="L239" s="5">
        <f t="shared" si="45"/>
        <v>-1.2339585389930897E-2</v>
      </c>
      <c r="M239" s="4">
        <f t="shared" si="46"/>
        <v>43.121036963214621</v>
      </c>
      <c r="N239" s="4">
        <f t="shared" si="47"/>
        <v>44.575275757720213</v>
      </c>
      <c r="O239" s="5">
        <f t="shared" si="48"/>
        <v>-3.3724578463782386E-2</v>
      </c>
      <c r="P239" s="43">
        <f t="shared" si="40"/>
        <v>-9.7656208193855482E-2</v>
      </c>
      <c r="R239" s="60">
        <f t="shared" si="41"/>
        <v>-6.0319443742354609E-2</v>
      </c>
      <c r="S239" s="20" t="b">
        <f t="shared" si="49"/>
        <v>1</v>
      </c>
      <c r="T239" s="13"/>
      <c r="U239" s="20"/>
      <c r="V239" s="13">
        <f t="shared" si="50"/>
        <v>-1.4179006605235519E-2</v>
      </c>
    </row>
    <row r="240" spans="1:22" x14ac:dyDescent="0.2">
      <c r="A240" s="1">
        <v>45229</v>
      </c>
      <c r="B240" s="2">
        <v>40.369999999999997</v>
      </c>
      <c r="C240" s="2">
        <v>40.86</v>
      </c>
      <c r="D240" s="2">
        <v>38.85</v>
      </c>
      <c r="E240" s="2">
        <v>39.22</v>
      </c>
      <c r="F240" s="2">
        <v>39.22</v>
      </c>
      <c r="G240" s="2">
        <v>15531800</v>
      </c>
      <c r="H240" s="4">
        <f t="shared" si="42"/>
        <v>15.5318</v>
      </c>
      <c r="I240" s="10">
        <f t="shared" si="43"/>
        <v>-0.80000000000000426</v>
      </c>
      <c r="J240" s="6" t="b">
        <f t="shared" si="39"/>
        <v>1</v>
      </c>
      <c r="K240" s="5">
        <f t="shared" si="44"/>
        <v>-2.848649987614562E-2</v>
      </c>
      <c r="L240" s="5">
        <f t="shared" si="45"/>
        <v>-4.01370533529124E-2</v>
      </c>
      <c r="M240" s="4">
        <f t="shared" si="46"/>
        <v>42.470864136012182</v>
      </c>
      <c r="N240" s="4">
        <f t="shared" si="47"/>
        <v>44.10959960487498</v>
      </c>
      <c r="O240" s="5">
        <f t="shared" si="48"/>
        <v>-3.8584933511472172E-2</v>
      </c>
      <c r="P240" s="43">
        <f t="shared" si="40"/>
        <v>-8.5255249914775164E-2</v>
      </c>
      <c r="R240" s="60">
        <f t="shared" si="41"/>
        <v>-3.7928687555153544E-2</v>
      </c>
      <c r="S240" s="20" t="b">
        <f t="shared" si="49"/>
        <v>1</v>
      </c>
      <c r="T240" s="13"/>
      <c r="U240" s="20"/>
      <c r="V240" s="13">
        <f t="shared" si="50"/>
        <v>-1.507785695777873E-2</v>
      </c>
    </row>
    <row r="241" spans="1:22" x14ac:dyDescent="0.2">
      <c r="A241" s="1">
        <v>45230</v>
      </c>
      <c r="B241" s="2">
        <v>39.479999999999997</v>
      </c>
      <c r="C241" s="2">
        <v>40.380000000000003</v>
      </c>
      <c r="D241" s="2">
        <v>38.880000000000003</v>
      </c>
      <c r="E241" s="2">
        <v>40.25</v>
      </c>
      <c r="F241" s="2">
        <v>40.25</v>
      </c>
      <c r="G241" s="2">
        <v>9734500</v>
      </c>
      <c r="H241" s="4">
        <f t="shared" si="42"/>
        <v>9.7345000000000006</v>
      </c>
      <c r="I241" s="10">
        <f t="shared" si="43"/>
        <v>1.0300000000000011</v>
      </c>
      <c r="J241" s="6" t="b">
        <f t="shared" si="39"/>
        <v>0</v>
      </c>
      <c r="K241" s="5">
        <f t="shared" si="44"/>
        <v>1.950354609929086E-2</v>
      </c>
      <c r="L241" s="5">
        <f t="shared" si="45"/>
        <v>-3.219415552253654E-3</v>
      </c>
      <c r="M241" s="4">
        <f t="shared" si="46"/>
        <v>42.100720113343485</v>
      </c>
      <c r="N241" s="4">
        <f t="shared" si="47"/>
        <v>43.773982247929332</v>
      </c>
      <c r="O241" s="5">
        <f t="shared" si="48"/>
        <v>-3.9744263995511106E-2</v>
      </c>
      <c r="P241" s="43">
        <f t="shared" si="40"/>
        <v>-7.6500356874482547E-2</v>
      </c>
      <c r="R241" s="60">
        <f t="shared" si="41"/>
        <v>-4.087151261809685E-2</v>
      </c>
      <c r="S241" s="20" t="b">
        <f t="shared" si="49"/>
        <v>0</v>
      </c>
      <c r="T241" s="13"/>
      <c r="U241" s="20"/>
      <c r="V241" s="13">
        <f t="shared" si="50"/>
        <v>-8.7152458561548778E-3</v>
      </c>
    </row>
    <row r="242" spans="1:22" x14ac:dyDescent="0.2">
      <c r="A242" s="1">
        <v>45231</v>
      </c>
      <c r="B242" s="2">
        <v>39.950000000000003</v>
      </c>
      <c r="C242" s="2">
        <v>41.1</v>
      </c>
      <c r="D242" s="2">
        <v>39.340000000000003</v>
      </c>
      <c r="E242" s="2">
        <v>40.96</v>
      </c>
      <c r="F242" s="2">
        <v>40.96</v>
      </c>
      <c r="G242" s="2">
        <v>11957100</v>
      </c>
      <c r="H242" s="4">
        <f t="shared" si="42"/>
        <v>11.957100000000001</v>
      </c>
      <c r="I242" s="10">
        <f t="shared" si="43"/>
        <v>0.71000000000000085</v>
      </c>
      <c r="J242" s="6" t="b">
        <f t="shared" si="39"/>
        <v>0</v>
      </c>
      <c r="K242" s="5">
        <f t="shared" si="44"/>
        <v>2.5281602002503078E-2</v>
      </c>
      <c r="L242" s="5">
        <f t="shared" si="45"/>
        <v>-3.4063260340632742E-3</v>
      </c>
      <c r="M242" s="4">
        <f t="shared" si="46"/>
        <v>41.910600094452903</v>
      </c>
      <c r="N242" s="4">
        <f t="shared" si="47"/>
        <v>43.529288139413737</v>
      </c>
      <c r="O242" s="5">
        <f t="shared" si="48"/>
        <v>-3.8622402001232049E-2</v>
      </c>
      <c r="P242" s="43">
        <f t="shared" si="40"/>
        <v>-6.1335320626753148E-2</v>
      </c>
      <c r="R242" s="60">
        <f t="shared" si="41"/>
        <v>-1.9341171269942968E-2</v>
      </c>
      <c r="S242" s="20" t="b">
        <f t="shared" si="49"/>
        <v>0</v>
      </c>
      <c r="T242" s="13"/>
      <c r="U242" s="20"/>
      <c r="V242" s="13">
        <f t="shared" si="50"/>
        <v>-4.5158376953824313E-3</v>
      </c>
    </row>
    <row r="243" spans="1:22" x14ac:dyDescent="0.2">
      <c r="A243" s="1">
        <v>45232</v>
      </c>
      <c r="B243" s="2">
        <v>43.71</v>
      </c>
      <c r="C243" s="2">
        <v>44.1</v>
      </c>
      <c r="D243" s="2">
        <v>42.78</v>
      </c>
      <c r="E243" s="2">
        <v>43.98</v>
      </c>
      <c r="F243" s="2">
        <v>43.98</v>
      </c>
      <c r="G243" s="2">
        <v>30573900</v>
      </c>
      <c r="H243" s="4">
        <f t="shared" si="42"/>
        <v>30.573899999999998</v>
      </c>
      <c r="I243" s="10">
        <f t="shared" si="43"/>
        <v>3.019999999999996</v>
      </c>
      <c r="J243" s="6" t="b">
        <f t="shared" si="39"/>
        <v>0</v>
      </c>
      <c r="K243" s="5">
        <f t="shared" si="44"/>
        <v>6.1770761839395104E-3</v>
      </c>
      <c r="L243" s="5">
        <f t="shared" si="45"/>
        <v>-2.7210884353742527E-3</v>
      </c>
      <c r="M243" s="4">
        <f t="shared" si="46"/>
        <v>42.255500078710753</v>
      </c>
      <c r="N243" s="4">
        <f t="shared" si="47"/>
        <v>43.568480475116893</v>
      </c>
      <c r="O243" s="5">
        <f t="shared" si="48"/>
        <v>-3.1072414099002649E-2</v>
      </c>
      <c r="P243" s="43">
        <f t="shared" si="40"/>
        <v>1.2412583458064494E-2</v>
      </c>
      <c r="R243" s="60">
        <f t="shared" si="41"/>
        <v>4.365112039505948E-2</v>
      </c>
      <c r="S243" s="20" t="b">
        <f t="shared" si="49"/>
        <v>0</v>
      </c>
      <c r="T243" s="13"/>
      <c r="U243" s="20"/>
      <c r="V243" s="13">
        <f t="shared" si="50"/>
        <v>8.2294212795941228E-3</v>
      </c>
    </row>
    <row r="244" spans="1:22" x14ac:dyDescent="0.2">
      <c r="A244" s="1">
        <v>45233</v>
      </c>
      <c r="B244" s="2">
        <v>50.8</v>
      </c>
      <c r="C244" s="2">
        <v>52.13</v>
      </c>
      <c r="D244" s="2">
        <v>48.4</v>
      </c>
      <c r="E244" s="2">
        <v>48.68</v>
      </c>
      <c r="F244" s="2">
        <v>48.68</v>
      </c>
      <c r="G244" s="2">
        <v>49363300</v>
      </c>
      <c r="H244" s="4">
        <f t="shared" si="42"/>
        <v>49.363300000000002</v>
      </c>
      <c r="I244" s="10">
        <f t="shared" si="43"/>
        <v>4.7000000000000028</v>
      </c>
      <c r="J244" s="6" t="b">
        <f t="shared" si="39"/>
        <v>1</v>
      </c>
      <c r="K244" s="5">
        <f t="shared" si="44"/>
        <v>-4.173228346456688E-2</v>
      </c>
      <c r="L244" s="5">
        <f t="shared" si="45"/>
        <v>-6.618070209092658E-2</v>
      </c>
      <c r="M244" s="4">
        <f t="shared" si="46"/>
        <v>43.326250065592291</v>
      </c>
      <c r="N244" s="4">
        <f t="shared" si="47"/>
        <v>44.012960433802377</v>
      </c>
      <c r="O244" s="5">
        <f t="shared" si="48"/>
        <v>-1.5849753144351622E-2</v>
      </c>
      <c r="P244" s="43">
        <f t="shared" si="40"/>
        <v>0.11710567904507033</v>
      </c>
      <c r="R244" s="60">
        <f t="shared" si="41"/>
        <v>0.20319667455825455</v>
      </c>
      <c r="S244" s="20" t="b">
        <f t="shared" si="49"/>
        <v>0</v>
      </c>
      <c r="T244" s="13"/>
      <c r="U244" s="20"/>
      <c r="V244" s="13">
        <f t="shared" si="50"/>
        <v>2.5339896223852878E-2</v>
      </c>
    </row>
    <row r="245" spans="1:22" x14ac:dyDescent="0.2">
      <c r="A245" s="1">
        <v>45236</v>
      </c>
      <c r="B245" s="2">
        <v>49.19</v>
      </c>
      <c r="C245" s="2">
        <v>49.92</v>
      </c>
      <c r="D245" s="2">
        <v>48.15</v>
      </c>
      <c r="E245" s="2">
        <v>49.52</v>
      </c>
      <c r="F245" s="2">
        <v>49.52</v>
      </c>
      <c r="G245" s="2">
        <v>22090200</v>
      </c>
      <c r="H245" s="4">
        <f t="shared" si="42"/>
        <v>22.090199999999999</v>
      </c>
      <c r="I245" s="10">
        <f t="shared" si="43"/>
        <v>0.84000000000000341</v>
      </c>
      <c r="J245" s="6" t="b">
        <f t="shared" si="39"/>
        <v>0</v>
      </c>
      <c r="K245" s="5">
        <f t="shared" si="44"/>
        <v>6.7086806261436351E-3</v>
      </c>
      <c r="L245" s="5">
        <f t="shared" si="45"/>
        <v>-8.0128205128204844E-3</v>
      </c>
      <c r="M245" s="4">
        <f t="shared" si="46"/>
        <v>44.358541721326908</v>
      </c>
      <c r="N245" s="4">
        <f t="shared" si="47"/>
        <v>44.49183343955869</v>
      </c>
      <c r="O245" s="5">
        <f t="shared" si="48"/>
        <v>-3.0048715097344332E-3</v>
      </c>
      <c r="P245" s="43">
        <f t="shared" si="40"/>
        <v>8.5473014475816622E-2</v>
      </c>
      <c r="R245" s="60">
        <f t="shared" si="41"/>
        <v>0.12537513774938253</v>
      </c>
      <c r="S245" s="20" t="b">
        <f t="shared" si="49"/>
        <v>0</v>
      </c>
      <c r="T245" s="13"/>
      <c r="U245" s="20"/>
      <c r="V245" s="13">
        <f t="shared" si="50"/>
        <v>2.3826009732478923E-2</v>
      </c>
    </row>
    <row r="246" spans="1:22" x14ac:dyDescent="0.2">
      <c r="A246" s="1">
        <v>45237</v>
      </c>
      <c r="B246" s="2">
        <v>49.71</v>
      </c>
      <c r="C246" s="2">
        <v>51.63</v>
      </c>
      <c r="D246" s="2">
        <v>49.71</v>
      </c>
      <c r="E246" s="2">
        <v>51.05</v>
      </c>
      <c r="F246" s="2">
        <v>51.05</v>
      </c>
      <c r="G246" s="2">
        <v>22098700</v>
      </c>
      <c r="H246" s="4">
        <f t="shared" si="42"/>
        <v>22.098700000000001</v>
      </c>
      <c r="I246" s="10">
        <f t="shared" si="43"/>
        <v>1.529999999999994</v>
      </c>
      <c r="J246" s="6" t="b">
        <f t="shared" si="39"/>
        <v>0</v>
      </c>
      <c r="K246" s="5">
        <f t="shared" si="44"/>
        <v>2.6956346811506663E-2</v>
      </c>
      <c r="L246" s="5">
        <f t="shared" si="45"/>
        <v>-1.1233778810769037E-2</v>
      </c>
      <c r="M246" s="4">
        <f t="shared" si="46"/>
        <v>45.473784767772422</v>
      </c>
      <c r="N246" s="4">
        <f t="shared" si="47"/>
        <v>45.062108792640544</v>
      </c>
      <c r="O246" s="5">
        <f t="shared" si="48"/>
        <v>9.0530396190737945E-3</v>
      </c>
      <c r="P246" s="43">
        <f t="shared" si="40"/>
        <v>9.315730489250619E-2</v>
      </c>
      <c r="R246" s="60">
        <f t="shared" si="41"/>
        <v>0.13537943374773881</v>
      </c>
      <c r="S246" s="20" t="b">
        <f t="shared" si="49"/>
        <v>0</v>
      </c>
      <c r="T246" s="13"/>
      <c r="U246" s="20"/>
      <c r="V246" s="13">
        <f t="shared" si="50"/>
        <v>2.5141562440257632E-2</v>
      </c>
    </row>
    <row r="247" spans="1:22" x14ac:dyDescent="0.2">
      <c r="A247" s="1">
        <v>45238</v>
      </c>
      <c r="B247" s="2">
        <v>50.96</v>
      </c>
      <c r="C247" s="2">
        <v>53.05</v>
      </c>
      <c r="D247" s="2">
        <v>50.63</v>
      </c>
      <c r="E247" s="2">
        <v>52.27</v>
      </c>
      <c r="F247" s="2">
        <v>52.27</v>
      </c>
      <c r="G247" s="2">
        <v>19517500</v>
      </c>
      <c r="H247" s="4">
        <f t="shared" si="42"/>
        <v>19.517499999999998</v>
      </c>
      <c r="I247" s="10">
        <f t="shared" si="43"/>
        <v>1.220000000000006</v>
      </c>
      <c r="J247" s="6" t="b">
        <f t="shared" si="39"/>
        <v>0</v>
      </c>
      <c r="K247" s="5">
        <f t="shared" si="44"/>
        <v>2.5706436420722178E-2</v>
      </c>
      <c r="L247" s="5">
        <f t="shared" si="45"/>
        <v>-1.4703110273326938E-2</v>
      </c>
      <c r="M247" s="4">
        <f t="shared" si="46"/>
        <v>46.606487306477021</v>
      </c>
      <c r="N247" s="4">
        <f t="shared" si="47"/>
        <v>45.688881941106587</v>
      </c>
      <c r="O247" s="5">
        <f t="shared" si="48"/>
        <v>1.9688361393477349E-2</v>
      </c>
      <c r="P247" s="43">
        <f t="shared" si="40"/>
        <v>8.6329455963179272E-2</v>
      </c>
      <c r="R247" s="60">
        <f t="shared" si="41"/>
        <v>0.13825355794680336</v>
      </c>
      <c r="S247" s="20" t="b">
        <f t="shared" si="49"/>
        <v>0</v>
      </c>
      <c r="T247" s="13"/>
      <c r="U247" s="20"/>
      <c r="V247" s="13">
        <f t="shared" si="50"/>
        <v>2.4908912783247222E-2</v>
      </c>
    </row>
    <row r="248" spans="1:22" x14ac:dyDescent="0.2">
      <c r="A248" s="1">
        <v>45239</v>
      </c>
      <c r="B248" s="2">
        <v>52.79</v>
      </c>
      <c r="C248" s="2">
        <v>53.35</v>
      </c>
      <c r="D248" s="2">
        <v>50.98</v>
      </c>
      <c r="E248" s="2">
        <v>51.05</v>
      </c>
      <c r="F248" s="2">
        <v>51.05</v>
      </c>
      <c r="G248" s="2">
        <v>16380500</v>
      </c>
      <c r="H248" s="4">
        <f t="shared" si="42"/>
        <v>16.380500000000001</v>
      </c>
      <c r="I248" s="10">
        <f t="shared" si="43"/>
        <v>-1.220000000000006</v>
      </c>
      <c r="J248" s="6" t="b">
        <f t="shared" si="39"/>
        <v>1</v>
      </c>
      <c r="K248" s="5">
        <f t="shared" si="44"/>
        <v>-3.2960788028035648E-2</v>
      </c>
      <c r="L248" s="5">
        <f t="shared" si="45"/>
        <v>-4.3111527647610198E-2</v>
      </c>
      <c r="M248" s="4">
        <f t="shared" si="46"/>
        <v>47.347072755397519</v>
      </c>
      <c r="N248" s="4">
        <f t="shared" si="47"/>
        <v>46.155066120140795</v>
      </c>
      <c r="O248" s="5">
        <f t="shared" si="48"/>
        <v>2.517593096863284E-2</v>
      </c>
      <c r="P248" s="43">
        <f t="shared" si="40"/>
        <v>7.6729711747350368E-2</v>
      </c>
      <c r="R248" s="60">
        <f t="shared" si="41"/>
        <v>0.12678560458456545</v>
      </c>
      <c r="S248" s="20" t="b">
        <f t="shared" si="49"/>
        <v>1</v>
      </c>
      <c r="T248" s="13">
        <f t="shared" ref="T248:T254" si="52">(E248-E247)/E247</f>
        <v>-2.33403481920797E-2</v>
      </c>
      <c r="U248" s="20"/>
      <c r="V248" s="13">
        <f t="shared" si="50"/>
        <v>1.5890179494766975E-2</v>
      </c>
    </row>
    <row r="249" spans="1:22" x14ac:dyDescent="0.2">
      <c r="A249" s="1">
        <v>45240</v>
      </c>
      <c r="B249" s="2">
        <v>50.99</v>
      </c>
      <c r="C249" s="2">
        <v>51.7</v>
      </c>
      <c r="D249" s="2">
        <v>50.87</v>
      </c>
      <c r="E249" s="2">
        <v>51.5</v>
      </c>
      <c r="F249" s="2">
        <v>51.5</v>
      </c>
      <c r="G249" s="2">
        <v>9510200</v>
      </c>
      <c r="H249" s="4">
        <f t="shared" si="42"/>
        <v>9.5101999999999993</v>
      </c>
      <c r="I249" s="10">
        <f t="shared" si="43"/>
        <v>0.45000000000000284</v>
      </c>
      <c r="J249" s="6" t="b">
        <f t="shared" si="39"/>
        <v>0</v>
      </c>
      <c r="K249" s="5">
        <f t="shared" si="44"/>
        <v>1.0001961168856599E-2</v>
      </c>
      <c r="L249" s="5">
        <f t="shared" si="45"/>
        <v>-3.8684719535783912E-3</v>
      </c>
      <c r="M249" s="4">
        <f t="shared" si="46"/>
        <v>48.039227296164597</v>
      </c>
      <c r="N249" s="4">
        <f t="shared" si="47"/>
        <v>46.619842979258983</v>
      </c>
      <c r="O249" s="5">
        <f t="shared" si="48"/>
        <v>2.9546360272512874E-2</v>
      </c>
      <c r="P249" s="43">
        <f t="shared" si="40"/>
        <v>5.8926274695958861E-2</v>
      </c>
      <c r="R249" s="60">
        <f t="shared" si="41"/>
        <v>7.6203821540811456E-2</v>
      </c>
      <c r="S249" s="20" t="b">
        <f t="shared" si="49"/>
        <v>0</v>
      </c>
      <c r="T249" s="13">
        <f t="shared" si="52"/>
        <v>8.8148873653281657E-3</v>
      </c>
      <c r="U249" s="20"/>
      <c r="V249" s="13">
        <f t="shared" si="50"/>
        <v>1.4618739881615444E-2</v>
      </c>
    </row>
    <row r="250" spans="1:22" x14ac:dyDescent="0.2">
      <c r="A250" s="1">
        <v>45243</v>
      </c>
      <c r="B250" s="2">
        <v>50.95</v>
      </c>
      <c r="C250" s="2">
        <v>52.21</v>
      </c>
      <c r="D250" s="2">
        <v>50.86</v>
      </c>
      <c r="E250" s="2">
        <v>52.02</v>
      </c>
      <c r="F250" s="2">
        <v>52.02</v>
      </c>
      <c r="G250" s="2">
        <v>9727500</v>
      </c>
      <c r="H250" s="4">
        <f t="shared" si="42"/>
        <v>9.7274999999999991</v>
      </c>
      <c r="I250" s="10">
        <f t="shared" si="43"/>
        <v>0.52000000000000313</v>
      </c>
      <c r="J250" s="6" t="b">
        <f t="shared" si="39"/>
        <v>0</v>
      </c>
      <c r="K250" s="5">
        <f t="shared" si="44"/>
        <v>2.1000981354268894E-2</v>
      </c>
      <c r="L250" s="5">
        <f t="shared" si="45"/>
        <v>-3.6391495882014502E-3</v>
      </c>
      <c r="M250" s="4">
        <f t="shared" si="46"/>
        <v>48.702689413470495</v>
      </c>
      <c r="N250" s="4">
        <f t="shared" si="47"/>
        <v>47.089421850627765</v>
      </c>
      <c r="O250" s="5">
        <f t="shared" si="48"/>
        <v>3.312481471293291E-2</v>
      </c>
      <c r="P250" s="43">
        <f t="shared" si="40"/>
        <v>4.4295512476007583E-2</v>
      </c>
      <c r="R250" s="60">
        <f t="shared" si="41"/>
        <v>7.2014720927494252E-2</v>
      </c>
      <c r="S250" s="20" t="b">
        <f t="shared" si="49"/>
        <v>0</v>
      </c>
      <c r="T250" s="13">
        <f t="shared" si="52"/>
        <v>1.0097087378640837E-2</v>
      </c>
      <c r="U250" s="20"/>
      <c r="V250" s="13">
        <f t="shared" si="50"/>
        <v>1.3810840736792358E-2</v>
      </c>
    </row>
    <row r="251" spans="1:22" x14ac:dyDescent="0.2">
      <c r="A251" s="1">
        <v>45244</v>
      </c>
      <c r="B251" s="2">
        <v>53.96</v>
      </c>
      <c r="C251" s="2">
        <v>55.33</v>
      </c>
      <c r="D251" s="2">
        <v>53.82</v>
      </c>
      <c r="E251" s="2">
        <v>55.1</v>
      </c>
      <c r="F251" s="2">
        <v>55.1</v>
      </c>
      <c r="G251" s="2">
        <v>15519200</v>
      </c>
      <c r="H251" s="4">
        <f t="shared" si="42"/>
        <v>15.5192</v>
      </c>
      <c r="I251" s="10">
        <f t="shared" si="43"/>
        <v>3.0799999999999983</v>
      </c>
      <c r="J251" s="6" t="b">
        <f t="shared" si="39"/>
        <v>0</v>
      </c>
      <c r="K251" s="5">
        <f t="shared" si="44"/>
        <v>2.1126760563380292E-2</v>
      </c>
      <c r="L251" s="5">
        <f t="shared" si="45"/>
        <v>-4.1568769202963473E-3</v>
      </c>
      <c r="M251" s="4">
        <f t="shared" si="46"/>
        <v>49.768907844558747</v>
      </c>
      <c r="N251" s="4">
        <f t="shared" si="47"/>
        <v>47.785993863616653</v>
      </c>
      <c r="O251" s="5">
        <f t="shared" si="48"/>
        <v>3.9842425056528269E-2</v>
      </c>
      <c r="P251" s="43">
        <f t="shared" si="40"/>
        <v>8.1398052135157731E-2</v>
      </c>
      <c r="R251" s="60">
        <f t="shared" si="41"/>
        <v>0.11173827990780889</v>
      </c>
      <c r="S251" s="20" t="b">
        <f t="shared" si="49"/>
        <v>0</v>
      </c>
      <c r="T251" s="13">
        <f t="shared" si="52"/>
        <v>5.9207996924259862E-2</v>
      </c>
      <c r="U251" s="20"/>
      <c r="V251" s="13">
        <f t="shared" si="50"/>
        <v>2.1892393293446152E-2</v>
      </c>
    </row>
    <row r="252" spans="1:22" x14ac:dyDescent="0.2">
      <c r="A252" s="1">
        <v>45245</v>
      </c>
      <c r="B252" s="2">
        <v>55.52</v>
      </c>
      <c r="C252" s="2">
        <v>57.27</v>
      </c>
      <c r="D252" s="2">
        <v>55.45</v>
      </c>
      <c r="E252" s="2">
        <v>56.3</v>
      </c>
      <c r="F252" s="2">
        <v>56.3</v>
      </c>
      <c r="G252" s="2">
        <v>14600100</v>
      </c>
      <c r="H252" s="4">
        <f t="shared" si="42"/>
        <v>14.600099999999999</v>
      </c>
      <c r="I252" s="10">
        <f t="shared" si="43"/>
        <v>1.1999999999999957</v>
      </c>
      <c r="J252" s="6" t="b">
        <f t="shared" si="39"/>
        <v>1</v>
      </c>
      <c r="K252" s="5">
        <f t="shared" si="44"/>
        <v>1.4048991354466751E-2</v>
      </c>
      <c r="L252" s="5">
        <f t="shared" si="45"/>
        <v>-1.6937314475292578E-2</v>
      </c>
      <c r="M252" s="4">
        <f t="shared" si="46"/>
        <v>50.857423203798959</v>
      </c>
      <c r="N252" s="4">
        <f t="shared" si="47"/>
        <v>48.526342223302159</v>
      </c>
      <c r="O252" s="5">
        <f t="shared" si="48"/>
        <v>4.5835609310278087E-2</v>
      </c>
      <c r="P252" s="43">
        <f t="shared" si="40"/>
        <v>9.0302978540564099E-2</v>
      </c>
      <c r="R252" s="60">
        <f t="shared" si="41"/>
        <v>0.12608929812476297</v>
      </c>
      <c r="S252" s="20" t="b">
        <f t="shared" si="49"/>
        <v>0</v>
      </c>
      <c r="T252" s="13">
        <f t="shared" si="52"/>
        <v>2.1778584392014442E-2</v>
      </c>
      <c r="U252" s="20">
        <f>(E252-E248)/E248</f>
        <v>0.10284035259549462</v>
      </c>
      <c r="V252" s="13">
        <f t="shared" si="50"/>
        <v>2.1871393333362441E-2</v>
      </c>
    </row>
    <row r="253" spans="1:22" x14ac:dyDescent="0.2">
      <c r="A253" s="1">
        <v>45246</v>
      </c>
      <c r="B253" s="2">
        <v>56.02</v>
      </c>
      <c r="C253" s="2">
        <v>56.45</v>
      </c>
      <c r="D253" s="2">
        <v>55.49</v>
      </c>
      <c r="E253" s="2">
        <v>56.28</v>
      </c>
      <c r="F253" s="2">
        <v>56.28</v>
      </c>
      <c r="G253" s="2">
        <v>9462600</v>
      </c>
      <c r="H253" s="4">
        <f t="shared" si="42"/>
        <v>9.4626000000000001</v>
      </c>
      <c r="I253" s="10">
        <f t="shared" si="43"/>
        <v>-1.9999999999996021E-2</v>
      </c>
      <c r="J253" s="6" t="b">
        <f t="shared" si="39"/>
        <v>0</v>
      </c>
      <c r="K253" s="5">
        <f t="shared" si="44"/>
        <v>4.641199571581542E-3</v>
      </c>
      <c r="L253" s="5">
        <f t="shared" si="45"/>
        <v>-3.0115146147033072E-3</v>
      </c>
      <c r="M253" s="4">
        <f t="shared" si="46"/>
        <v>51.761186003165797</v>
      </c>
      <c r="N253" s="4">
        <f t="shared" si="47"/>
        <v>49.200573334319365</v>
      </c>
      <c r="O253" s="5">
        <f t="shared" si="48"/>
        <v>4.9469744929913705E-2</v>
      </c>
      <c r="P253" s="43">
        <f t="shared" si="40"/>
        <v>7.2038805227649633E-2</v>
      </c>
      <c r="R253" s="60">
        <f t="shared" si="41"/>
        <v>9.058552090648446E-2</v>
      </c>
      <c r="S253" s="20" t="b">
        <f t="shared" si="49"/>
        <v>1</v>
      </c>
      <c r="T253" s="13">
        <f t="shared" si="52"/>
        <v>-3.5523978685605723E-4</v>
      </c>
      <c r="U253" s="14"/>
      <c r="V253" s="60">
        <f t="shared" si="50"/>
        <v>1.7770518882665856E-2</v>
      </c>
    </row>
    <row r="254" spans="1:22" x14ac:dyDescent="0.2">
      <c r="A254" s="1">
        <v>45247</v>
      </c>
      <c r="B254" s="2">
        <v>56.44</v>
      </c>
      <c r="C254" s="2">
        <v>58.4</v>
      </c>
      <c r="D254" s="2">
        <v>56.4</v>
      </c>
      <c r="E254" s="2">
        <v>58.19</v>
      </c>
      <c r="F254" s="2">
        <v>58.19</v>
      </c>
      <c r="G254" s="2">
        <v>12031000</v>
      </c>
      <c r="H254" s="4">
        <f t="shared" si="42"/>
        <v>12.031000000000001</v>
      </c>
      <c r="I254" s="10">
        <f t="shared" si="43"/>
        <v>1.9099999999999966</v>
      </c>
      <c r="J254" s="6" t="b">
        <f t="shared" si="39"/>
        <v>0</v>
      </c>
      <c r="K254" s="5">
        <f t="shared" si="44"/>
        <v>3.1006378454996458E-2</v>
      </c>
      <c r="L254" s="5">
        <f t="shared" si="45"/>
        <v>-3.5958904109589188E-3</v>
      </c>
      <c r="M254" s="4">
        <f t="shared" si="46"/>
        <v>52.832655002638163</v>
      </c>
      <c r="N254" s="4">
        <f t="shared" si="47"/>
        <v>49.982262609595942</v>
      </c>
      <c r="O254" s="5">
        <f t="shared" si="48"/>
        <v>5.3951337348083071E-2</v>
      </c>
      <c r="P254" s="43">
        <f t="shared" si="40"/>
        <v>6.7521592416351278E-2</v>
      </c>
      <c r="R254" s="60">
        <f t="shared" si="41"/>
        <v>0.10537696803395238</v>
      </c>
      <c r="S254" s="20" t="b">
        <f t="shared" si="49"/>
        <v>0</v>
      </c>
      <c r="T254" s="13">
        <f t="shared" si="52"/>
        <v>3.3937455579246566E-2</v>
      </c>
      <c r="U254" s="14"/>
      <c r="V254" s="60">
        <f t="shared" si="50"/>
        <v>2.0700240512395385E-2</v>
      </c>
    </row>
    <row r="255" spans="1:22" x14ac:dyDescent="0.2">
      <c r="A255" s="1">
        <v>45250</v>
      </c>
      <c r="B255" s="2">
        <v>57.92</v>
      </c>
      <c r="C255" s="2">
        <v>59.53</v>
      </c>
      <c r="D255" s="2">
        <v>57.48</v>
      </c>
      <c r="E255" s="2">
        <v>59.27</v>
      </c>
      <c r="F255" s="2">
        <v>59.27</v>
      </c>
      <c r="G255" s="2">
        <v>10463400</v>
      </c>
      <c r="H255" s="4">
        <f t="shared" si="42"/>
        <v>10.4634</v>
      </c>
      <c r="I255" s="4">
        <f t="shared" si="43"/>
        <v>1.0800000000000054</v>
      </c>
      <c r="J255" s="4" t="b">
        <f t="shared" si="39"/>
        <v>0</v>
      </c>
      <c r="K255" s="5">
        <f t="shared" si="44"/>
        <v>2.3308011049723781E-2</v>
      </c>
      <c r="L255" s="5">
        <f t="shared" si="45"/>
        <v>-4.3675457752393419E-3</v>
      </c>
      <c r="M255" s="4">
        <f t="shared" si="46"/>
        <v>53.905545835531804</v>
      </c>
      <c r="N255" s="4">
        <f t="shared" si="47"/>
        <v>50.789891947891945</v>
      </c>
      <c r="O255" s="5">
        <f t="shared" si="48"/>
        <v>5.7798392342521786E-2</v>
      </c>
      <c r="P255" s="43">
        <f t="shared" si="40"/>
        <v>6.6309581121282227E-2</v>
      </c>
      <c r="R255" s="60">
        <f t="shared" si="41"/>
        <v>0.1043390633985723</v>
      </c>
      <c r="S255" s="20" t="b">
        <f t="shared" si="49"/>
        <v>0</v>
      </c>
      <c r="T255" s="14"/>
      <c r="U255" s="14"/>
      <c r="V255" s="60">
        <f t="shared" si="50"/>
        <v>2.0307342737934848E-2</v>
      </c>
    </row>
    <row r="256" spans="1:22" x14ac:dyDescent="0.2">
      <c r="A256" s="1"/>
      <c r="B256" s="4"/>
      <c r="C256" s="4"/>
      <c r="D256" s="4"/>
      <c r="E256" s="4"/>
      <c r="F256" s="4"/>
      <c r="G256" s="2"/>
      <c r="H256" s="4">
        <v>7.5</v>
      </c>
      <c r="I256" s="4">
        <f t="shared" si="43"/>
        <v>-59.27</v>
      </c>
      <c r="J256" s="26" t="b">
        <f t="shared" si="39"/>
        <v>0</v>
      </c>
      <c r="K256" s="5" t="e">
        <f t="shared" si="44"/>
        <v>#DIV/0!</v>
      </c>
      <c r="L256" s="5" t="e">
        <f t="shared" si="45"/>
        <v>#DIV/0!</v>
      </c>
      <c r="M256" s="4">
        <f t="shared" si="46"/>
        <v>44.921288196276507</v>
      </c>
      <c r="N256" s="4">
        <f t="shared" si="47"/>
        <v>46.373379604596991</v>
      </c>
      <c r="O256" s="5">
        <f t="shared" si="48"/>
        <v>-3.232523969428034E-2</v>
      </c>
      <c r="P256" s="43">
        <f t="shared" si="40"/>
        <v>-1</v>
      </c>
      <c r="R256" s="60">
        <f t="shared" si="41"/>
        <v>-1</v>
      </c>
      <c r="S256" s="20" t="b">
        <f t="shared" si="49"/>
        <v>1</v>
      </c>
      <c r="T256" s="14"/>
      <c r="U256" s="14"/>
      <c r="V256" s="60">
        <f t="shared" si="50"/>
        <v>-0.1666666666666666</v>
      </c>
    </row>
    <row r="257" spans="1:22" x14ac:dyDescent="0.2">
      <c r="A257" s="1"/>
      <c r="B257" s="4"/>
      <c r="C257" s="4"/>
      <c r="D257" s="4"/>
      <c r="E257" s="4"/>
      <c r="F257" s="4"/>
      <c r="G257" s="4"/>
      <c r="H257" s="4">
        <v>6.84</v>
      </c>
      <c r="I257" s="4">
        <f t="shared" si="43"/>
        <v>0</v>
      </c>
      <c r="J257" s="4" t="b">
        <f t="shared" si="39"/>
        <v>0</v>
      </c>
      <c r="K257" s="5" t="e">
        <f t="shared" si="44"/>
        <v>#DIV/0!</v>
      </c>
      <c r="L257" s="5" t="e">
        <f t="shared" si="45"/>
        <v>#DIV/0!</v>
      </c>
      <c r="M257" s="4">
        <f t="shared" si="46"/>
        <v>37.434406830230422</v>
      </c>
      <c r="N257" s="4">
        <f t="shared" si="47"/>
        <v>42.340911812892905</v>
      </c>
      <c r="O257" s="5">
        <f t="shared" si="48"/>
        <v>-0.13106939305634194</v>
      </c>
      <c r="P257" s="43">
        <f t="shared" si="40"/>
        <v>-1</v>
      </c>
      <c r="Q257" s="4"/>
      <c r="R257" s="60">
        <f t="shared" si="41"/>
        <v>-1</v>
      </c>
      <c r="S257" s="20" t="b">
        <f t="shared" si="49"/>
        <v>0</v>
      </c>
      <c r="T257" s="14"/>
      <c r="U257" s="14"/>
      <c r="V257" s="60">
        <f t="shared" si="50"/>
        <v>-0.16666666666666666</v>
      </c>
    </row>
    <row r="258" spans="1:22" x14ac:dyDescent="0.2">
      <c r="A258" s="1"/>
      <c r="B258" s="4"/>
      <c r="C258" s="4"/>
      <c r="D258" s="4"/>
      <c r="E258" s="4"/>
      <c r="F258" s="4"/>
      <c r="G258" s="4"/>
      <c r="H258" s="4">
        <f t="shared" ref="H258:H263" si="53">(G258/1000000)</f>
        <v>0</v>
      </c>
      <c r="I258" s="4">
        <f t="shared" si="43"/>
        <v>0</v>
      </c>
      <c r="J258" s="4" t="b">
        <f t="shared" si="39"/>
        <v>0</v>
      </c>
      <c r="K258" s="5" t="e">
        <f t="shared" si="44"/>
        <v>#DIV/0!</v>
      </c>
      <c r="L258" s="5" t="e">
        <f t="shared" si="45"/>
        <v>#DIV/0!</v>
      </c>
      <c r="M258" s="4">
        <f t="shared" si="46"/>
        <v>31.19533902519202</v>
      </c>
      <c r="N258" s="4">
        <f t="shared" si="47"/>
        <v>38.659093394380477</v>
      </c>
      <c r="O258" s="5">
        <f t="shared" si="48"/>
        <v>-0.2392586393486876</v>
      </c>
      <c r="P258" s="43">
        <f t="shared" si="40"/>
        <v>-1</v>
      </c>
      <c r="Q258" s="4"/>
      <c r="R258" s="60">
        <f t="shared" si="41"/>
        <v>-1</v>
      </c>
      <c r="S258" s="20" t="b">
        <f t="shared" si="49"/>
        <v>0</v>
      </c>
      <c r="T258" s="14"/>
      <c r="U258" s="14"/>
      <c r="V258" s="60">
        <f t="shared" si="50"/>
        <v>-0.16666666666666663</v>
      </c>
    </row>
    <row r="259" spans="1:22" x14ac:dyDescent="0.2">
      <c r="A259" s="1"/>
      <c r="B259" s="4"/>
      <c r="C259" s="4"/>
      <c r="D259" s="4"/>
      <c r="E259" s="4"/>
      <c r="F259" s="4"/>
      <c r="G259" s="4"/>
      <c r="H259" s="4">
        <f t="shared" si="53"/>
        <v>0</v>
      </c>
      <c r="I259" s="4">
        <f t="shared" ref="I259:I263" si="54">(E259-E258)</f>
        <v>0</v>
      </c>
      <c r="J259" s="4" t="b">
        <f t="shared" ref="J259:J263" si="55">(E259-D259)&lt;(C259-E259)</f>
        <v>0</v>
      </c>
      <c r="K259" s="5" t="e">
        <f t="shared" ref="K259:K263" si="56">(E259-B259)/B259</f>
        <v>#DIV/0!</v>
      </c>
      <c r="L259" s="5" t="e">
        <f t="shared" ref="L259:L263" si="57">(E259-C259)/C259</f>
        <v>#DIV/0!</v>
      </c>
      <c r="M259" s="4">
        <f t="shared" ref="M259:M263" si="58">(E259-M258)*(2/($X$1+1))+M258</f>
        <v>25.996115854326682</v>
      </c>
      <c r="N259" s="4">
        <f t="shared" ref="N259:N263" si="59">(E259-N258)*(2/($X$2+1))+N258</f>
        <v>35.29743309921696</v>
      </c>
      <c r="O259" s="5">
        <f t="shared" ref="O259:O263" si="60">(M259-N259)/M259</f>
        <v>-0.35779642224291003</v>
      </c>
      <c r="P259" s="43">
        <f t="shared" ref="P259:P263" si="61">(D259-M259)/M259</f>
        <v>-1</v>
      </c>
      <c r="Q259" s="4"/>
      <c r="R259" s="60">
        <f t="shared" ref="R259:R263" si="62">(C259-M259)/M259</f>
        <v>-1</v>
      </c>
      <c r="S259" s="20" t="b">
        <f t="shared" ref="S259:S263" si="63">(E259&lt;E258)</f>
        <v>0</v>
      </c>
      <c r="T259" s="14"/>
      <c r="U259" s="14"/>
      <c r="V259" s="60">
        <f t="shared" si="50"/>
        <v>-0.16666666666666671</v>
      </c>
    </row>
    <row r="260" spans="1:22" x14ac:dyDescent="0.2">
      <c r="A260" s="1"/>
      <c r="B260" s="4"/>
      <c r="C260" s="4"/>
      <c r="D260" s="4"/>
      <c r="E260" s="4"/>
      <c r="F260" s="4"/>
      <c r="G260" s="4"/>
      <c r="H260" s="4">
        <f t="shared" si="53"/>
        <v>0</v>
      </c>
      <c r="I260" s="4">
        <f t="shared" si="54"/>
        <v>0</v>
      </c>
      <c r="J260" s="4" t="b">
        <f t="shared" si="55"/>
        <v>0</v>
      </c>
      <c r="K260" s="5" t="e">
        <f t="shared" si="56"/>
        <v>#DIV/0!</v>
      </c>
      <c r="L260" s="5" t="e">
        <f t="shared" si="57"/>
        <v>#DIV/0!</v>
      </c>
      <c r="M260" s="4">
        <f t="shared" si="58"/>
        <v>21.663429878605569</v>
      </c>
      <c r="N260" s="4">
        <f t="shared" si="59"/>
        <v>32.228091090589402</v>
      </c>
      <c r="O260" s="5">
        <f t="shared" si="60"/>
        <v>-0.48767260176179716</v>
      </c>
      <c r="P260" s="43">
        <f t="shared" si="61"/>
        <v>-1</v>
      </c>
      <c r="Q260" s="4"/>
      <c r="R260" s="60">
        <f t="shared" si="62"/>
        <v>-1</v>
      </c>
      <c r="S260" s="20" t="b">
        <f t="shared" si="63"/>
        <v>0</v>
      </c>
      <c r="T260" s="14"/>
      <c r="U260" s="14"/>
      <c r="V260" s="60">
        <f t="shared" ref="V260:V263" si="64">(M260-M259)/M259</f>
        <v>-0.16666666666666663</v>
      </c>
    </row>
    <row r="261" spans="1:22" x14ac:dyDescent="0.2">
      <c r="A261" s="1"/>
      <c r="B261" s="4"/>
      <c r="C261" s="4"/>
      <c r="D261" s="4"/>
      <c r="E261" s="4"/>
      <c r="F261" s="4"/>
      <c r="G261" s="4"/>
      <c r="H261" s="4">
        <f t="shared" si="53"/>
        <v>0</v>
      </c>
      <c r="I261" s="4">
        <f t="shared" si="54"/>
        <v>0</v>
      </c>
      <c r="J261" s="4" t="b">
        <f t="shared" si="55"/>
        <v>0</v>
      </c>
      <c r="K261" s="5" t="e">
        <f t="shared" si="56"/>
        <v>#DIV/0!</v>
      </c>
      <c r="L261" s="5" t="e">
        <f t="shared" si="57"/>
        <v>#DIV/0!</v>
      </c>
      <c r="M261" s="4">
        <f t="shared" si="58"/>
        <v>18.052858232171307</v>
      </c>
      <c r="N261" s="4">
        <f t="shared" si="59"/>
        <v>29.425648387059887</v>
      </c>
      <c r="O261" s="5">
        <f t="shared" si="60"/>
        <v>-0.62997172019118652</v>
      </c>
      <c r="P261" s="43">
        <f t="shared" si="61"/>
        <v>-1</v>
      </c>
      <c r="Q261" s="4"/>
      <c r="R261" s="60">
        <f t="shared" si="62"/>
        <v>-1</v>
      </c>
      <c r="S261" s="20" t="b">
        <f t="shared" si="63"/>
        <v>0</v>
      </c>
      <c r="T261" s="14"/>
      <c r="U261" s="14"/>
      <c r="V261" s="60">
        <f t="shared" si="64"/>
        <v>-0.16666666666666671</v>
      </c>
    </row>
    <row r="262" spans="1:22" x14ac:dyDescent="0.2">
      <c r="A262" s="1"/>
      <c r="B262" s="4"/>
      <c r="C262" s="4"/>
      <c r="D262" s="4"/>
      <c r="E262" s="4"/>
      <c r="F262" s="4"/>
      <c r="G262" s="4"/>
      <c r="H262" s="4">
        <f t="shared" si="53"/>
        <v>0</v>
      </c>
      <c r="I262" s="4">
        <f t="shared" si="54"/>
        <v>0</v>
      </c>
      <c r="J262" s="4" t="b">
        <f t="shared" si="55"/>
        <v>0</v>
      </c>
      <c r="K262" s="5" t="e">
        <f t="shared" si="56"/>
        <v>#DIV/0!</v>
      </c>
      <c r="L262" s="5" t="e">
        <f t="shared" si="57"/>
        <v>#DIV/0!</v>
      </c>
      <c r="M262" s="4">
        <f t="shared" si="58"/>
        <v>15.044048526809423</v>
      </c>
      <c r="N262" s="4">
        <f t="shared" si="59"/>
        <v>26.866896353402506</v>
      </c>
      <c r="O262" s="5">
        <f t="shared" si="60"/>
        <v>-0.78588205864425653</v>
      </c>
      <c r="P262" s="43">
        <f t="shared" si="61"/>
        <v>-1</v>
      </c>
      <c r="Q262" s="4"/>
      <c r="R262" s="60">
        <f t="shared" si="62"/>
        <v>-1</v>
      </c>
      <c r="S262" s="20" t="b">
        <f t="shared" si="63"/>
        <v>0</v>
      </c>
      <c r="T262" s="14"/>
      <c r="U262" s="14"/>
      <c r="V262" s="60">
        <f t="shared" si="64"/>
        <v>-0.16666666666666663</v>
      </c>
    </row>
    <row r="263" spans="1:22" x14ac:dyDescent="0.2">
      <c r="A263" s="1"/>
      <c r="B263" s="4"/>
      <c r="C263" s="4"/>
      <c r="D263" s="4"/>
      <c r="E263" s="4"/>
      <c r="F263" s="4"/>
      <c r="G263" s="4"/>
      <c r="H263" s="4">
        <f t="shared" si="53"/>
        <v>0</v>
      </c>
      <c r="I263" s="4">
        <f t="shared" si="54"/>
        <v>0</v>
      </c>
      <c r="J263" s="4" t="b">
        <f t="shared" si="55"/>
        <v>0</v>
      </c>
      <c r="K263" s="5" t="e">
        <f t="shared" si="56"/>
        <v>#DIV/0!</v>
      </c>
      <c r="L263" s="5" t="e">
        <f t="shared" si="57"/>
        <v>#DIV/0!</v>
      </c>
      <c r="M263" s="4">
        <f t="shared" si="58"/>
        <v>12.53670710567452</v>
      </c>
      <c r="N263" s="4">
        <f t="shared" si="59"/>
        <v>24.530644496584898</v>
      </c>
      <c r="O263" s="5">
        <f t="shared" si="60"/>
        <v>-0.95670555990588102</v>
      </c>
      <c r="P263" s="43">
        <f t="shared" si="61"/>
        <v>-1</v>
      </c>
      <c r="Q263" s="4"/>
      <c r="R263" s="60">
        <f t="shared" si="62"/>
        <v>-1</v>
      </c>
      <c r="S263" s="20" t="b">
        <f t="shared" si="63"/>
        <v>0</v>
      </c>
      <c r="T263" s="14"/>
      <c r="U263" s="14"/>
      <c r="V263" s="60">
        <f t="shared" si="64"/>
        <v>-0.16666666666666663</v>
      </c>
    </row>
  </sheetData>
  <conditionalFormatting sqref="K2:K263">
    <cfRule type="cellIs" dxfId="40" priority="1" operator="between">
      <formula>-0.006</formula>
      <formula>0.006</formula>
    </cfRule>
    <cfRule type="cellIs" dxfId="39" priority="2" operator="between">
      <formula>0.006</formula>
      <formula>0.006</formula>
    </cfRule>
  </conditionalFormatting>
  <conditionalFormatting sqref="L1:L256">
    <cfRule type="top10" dxfId="38" priority="4" percent="1" bottom="1" rank="10"/>
  </conditionalFormatting>
  <conditionalFormatting sqref="O1:O263">
    <cfRule type="top10" dxfId="37" priority="9" percent="1" rank="10"/>
    <cfRule type="top10" dxfId="36" priority="10" percent="1" rank="10"/>
    <cfRule type="top10" dxfId="35" priority="25" percent="1" rank="10"/>
    <cfRule type="top10" dxfId="34" priority="26" rank="10"/>
  </conditionalFormatting>
  <conditionalFormatting sqref="O2:O263">
    <cfRule type="top10" dxfId="33" priority="27" percent="1" rank="10"/>
  </conditionalFormatting>
  <conditionalFormatting sqref="P1:P263">
    <cfRule type="top10" dxfId="32" priority="8" rank="10"/>
    <cfRule type="top10" dxfId="31" priority="14" percent="1" rank="10"/>
    <cfRule type="top10" dxfId="30" priority="35" rank="10"/>
  </conditionalFormatting>
  <conditionalFormatting sqref="R1:R263">
    <cfRule type="top10" dxfId="29" priority="5" rank="10"/>
    <cfRule type="top10" dxfId="28" priority="6" rank="10"/>
    <cfRule type="top10" dxfId="27" priority="7" rank="10"/>
    <cfRule type="top10" dxfId="26" priority="13" percent="1" rank="10"/>
  </conditionalFormatting>
  <conditionalFormatting sqref="R2:R263">
    <cfRule type="cellIs" dxfId="25" priority="3" operator="between">
      <formula>0.09</formula>
      <formula>0.11</formula>
    </cfRule>
  </conditionalFormatting>
  <conditionalFormatting sqref="R1:S1">
    <cfRule type="top10" dxfId="24" priority="33" percent="1" rank="10"/>
    <cfRule type="top10" dxfId="23" priority="34" rank="10"/>
  </conditionalFormatting>
  <conditionalFormatting sqref="R1:S263">
    <cfRule type="top10" dxfId="22" priority="30" percent="1" rank="7"/>
    <cfRule type="colorScale" priority="31">
      <colorScale>
        <cfvo type="min"/>
        <cfvo type="percent" val="&quot;7$P:$P&quot;"/>
        <color rgb="FF92D050"/>
        <color theme="1"/>
      </colorScale>
    </cfRule>
    <cfRule type="top10" dxfId="21" priority="32" percent="1" rank="10"/>
  </conditionalFormatting>
  <conditionalFormatting sqref="S1:S263">
    <cfRule type="containsText" dxfId="20" priority="11" operator="containsText" text="TRUE">
      <formula>NOT(ISERROR(SEARCH("TRUE",S1)))</formula>
    </cfRule>
    <cfRule type="top10" dxfId="19" priority="12" percent="1" rank="10"/>
    <cfRule type="containsText" dxfId="18" priority="28" operator="containsText" text="FALSE">
      <formula>NOT(ISERROR(SEARCH("FALSE",S1)))</formula>
    </cfRule>
    <cfRule type="cellIs" dxfId="17" priority="29" operator="equal">
      <formula>FALSE</formula>
    </cfRule>
  </conditionalFormatting>
  <conditionalFormatting sqref="T1">
    <cfRule type="top10" dxfId="16" priority="23" percent="1" rank="10"/>
    <cfRule type="top10" dxfId="15" priority="24" rank="10"/>
  </conditionalFormatting>
  <conditionalFormatting sqref="T1:T263">
    <cfRule type="top10" dxfId="14" priority="20" percent="1" rank="7"/>
    <cfRule type="colorScale" priority="21">
      <colorScale>
        <cfvo type="min"/>
        <cfvo type="percent" val="&quot;7$P:$P&quot;"/>
        <color rgb="FF92D050"/>
        <color theme="1"/>
      </colorScale>
    </cfRule>
    <cfRule type="top10" dxfId="13" priority="22" percent="1" rank="10"/>
  </conditionalFormatting>
  <conditionalFormatting sqref="U1:V1">
    <cfRule type="top10" dxfId="12" priority="18" percent="1" rank="10"/>
    <cfRule type="top10" dxfId="11" priority="19" rank="10"/>
  </conditionalFormatting>
  <conditionalFormatting sqref="U1:V263">
    <cfRule type="top10" dxfId="10" priority="15" percent="1" rank="7"/>
    <cfRule type="colorScale" priority="16">
      <colorScale>
        <cfvo type="min"/>
        <cfvo type="percent" val="&quot;7$P:$P&quot;"/>
        <color rgb="FF92D050"/>
        <color theme="1"/>
      </colorScale>
    </cfRule>
    <cfRule type="top10" dxfId="9" priority="17" percent="1" rank="10"/>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9A70B-2E78-FA4B-A1AC-E82B82132D56}">
  <dimension ref="A1:AA263"/>
  <sheetViews>
    <sheetView topLeftCell="E232" workbookViewId="0">
      <selection activeCell="O253" sqref="O253"/>
    </sheetView>
  </sheetViews>
  <sheetFormatPr baseColWidth="10" defaultRowHeight="16" x14ac:dyDescent="0.2"/>
  <cols>
    <col min="16" max="16" width="15.1640625" bestFit="1" customWidth="1"/>
    <col min="18" max="18" width="33.5" customWidth="1"/>
    <col min="27" max="27" width="105.83203125" bestFit="1" customWidth="1"/>
  </cols>
  <sheetData>
    <row r="1" spans="1:27" x14ac:dyDescent="0.2">
      <c r="A1" s="68" t="s">
        <v>0</v>
      </c>
      <c r="B1" s="69" t="s">
        <v>1</v>
      </c>
      <c r="C1" s="69" t="s">
        <v>2</v>
      </c>
      <c r="D1" s="69" t="s">
        <v>3</v>
      </c>
      <c r="E1" s="69" t="s">
        <v>4</v>
      </c>
      <c r="F1" s="68" t="s">
        <v>5</v>
      </c>
      <c r="G1" s="68" t="s">
        <v>6</v>
      </c>
      <c r="H1" s="69"/>
      <c r="I1" s="68" t="s">
        <v>10</v>
      </c>
      <c r="J1" s="68" t="s">
        <v>8</v>
      </c>
      <c r="K1" s="68" t="s">
        <v>32</v>
      </c>
      <c r="L1" s="68" t="s">
        <v>26</v>
      </c>
      <c r="M1" s="70" t="s">
        <v>11</v>
      </c>
      <c r="N1" s="71" t="s">
        <v>20</v>
      </c>
      <c r="O1" s="71" t="s">
        <v>23</v>
      </c>
      <c r="P1" s="68" t="s">
        <v>13</v>
      </c>
      <c r="Q1" s="73"/>
      <c r="R1" s="74" t="s">
        <v>16</v>
      </c>
      <c r="S1" s="68" t="s">
        <v>17</v>
      </c>
      <c r="T1" s="68" t="s">
        <v>18</v>
      </c>
      <c r="U1" s="68" t="s">
        <v>19</v>
      </c>
      <c r="V1" s="68" t="s">
        <v>106</v>
      </c>
      <c r="W1" s="68" t="s">
        <v>12</v>
      </c>
      <c r="X1" s="72">
        <v>11</v>
      </c>
      <c r="Y1" s="72"/>
      <c r="Z1" s="72"/>
      <c r="AA1" s="75" t="s">
        <v>25</v>
      </c>
    </row>
    <row r="2" spans="1:27" x14ac:dyDescent="0.2">
      <c r="A2" s="1">
        <v>44886</v>
      </c>
      <c r="B2" s="4">
        <v>46.060001</v>
      </c>
      <c r="C2" s="4">
        <v>46.98</v>
      </c>
      <c r="D2" s="4">
        <v>44.650002000000001</v>
      </c>
      <c r="E2" s="4">
        <v>45.32</v>
      </c>
      <c r="F2" s="4">
        <v>45.32</v>
      </c>
      <c r="G2" s="2">
        <v>4212800</v>
      </c>
      <c r="H2" s="4">
        <f>(G2/1000000)</f>
        <v>4.2127999999999997</v>
      </c>
      <c r="I2" s="77"/>
      <c r="J2" s="6" t="b">
        <f t="shared" ref="J2:J65" si="0">(E2-D2)&lt;(C2-E2)</f>
        <v>1</v>
      </c>
      <c r="K2" s="77">
        <f>(E2-B2)/B2</f>
        <v>-1.6066022230438064E-2</v>
      </c>
      <c r="L2" s="78">
        <f>(E2-C2)/C2</f>
        <v>-3.5334184759472045E-2</v>
      </c>
      <c r="M2" s="79">
        <v>65.92</v>
      </c>
      <c r="N2" s="76">
        <v>63.06</v>
      </c>
      <c r="O2" s="5">
        <f>(M2-N2)/M2</f>
        <v>4.3385922330097075E-2</v>
      </c>
      <c r="P2" s="43">
        <f t="shared" ref="P2:P65" si="1">(D2-M2)/M2</f>
        <v>-0.32266380461165051</v>
      </c>
      <c r="Q2" s="80"/>
      <c r="R2" s="60">
        <f t="shared" ref="R2:R65" si="2">(C2-M2)/M2</f>
        <v>-0.2873179611650486</v>
      </c>
      <c r="S2" s="81"/>
      <c r="T2" s="82"/>
      <c r="U2" s="83"/>
      <c r="V2" s="82"/>
      <c r="W2" s="68" t="s">
        <v>22</v>
      </c>
      <c r="X2" s="72">
        <v>22</v>
      </c>
      <c r="Y2" s="72"/>
      <c r="Z2" s="72"/>
      <c r="AA2" s="80" t="s">
        <v>24</v>
      </c>
    </row>
    <row r="3" spans="1:27" x14ac:dyDescent="0.2">
      <c r="A3" s="1">
        <v>44887</v>
      </c>
      <c r="B3" s="4">
        <v>45.189999</v>
      </c>
      <c r="C3" s="4">
        <v>45.360000999999997</v>
      </c>
      <c r="D3" s="4">
        <v>43.779998999999997</v>
      </c>
      <c r="E3" s="4">
        <v>44.970001000000003</v>
      </c>
      <c r="F3" s="4">
        <v>44.970001000000003</v>
      </c>
      <c r="G3" s="2">
        <v>2752000</v>
      </c>
      <c r="H3" s="4">
        <f t="shared" ref="H3:H66" si="3">(G3/1000000)</f>
        <v>2.7519999999999998</v>
      </c>
      <c r="I3" s="79">
        <f t="shared" ref="I3:I66" si="4">(E3-E2)</f>
        <v>-0.34999899999999684</v>
      </c>
      <c r="J3" s="86" t="b">
        <f t="shared" si="0"/>
        <v>0</v>
      </c>
      <c r="K3" s="87">
        <f t="shared" ref="K3:K66" si="5">(E3-B3)/B3</f>
        <v>-4.8682895522966663E-3</v>
      </c>
      <c r="L3" s="87">
        <f t="shared" ref="L3:L66" si="6">(E3-C3)/C3</f>
        <v>-8.5978834083357599E-3</v>
      </c>
      <c r="M3" s="4">
        <f t="shared" ref="M3:M66" si="7">(E3-M2)*(2/($X$1+1))+M2</f>
        <v>62.428333500000001</v>
      </c>
      <c r="N3" s="4">
        <f t="shared" ref="N3:N66" si="8">(E3-N2)*(2/($X$2+1))+N2</f>
        <v>61.486956608695657</v>
      </c>
      <c r="O3" s="5">
        <f t="shared" ref="O3:O66" si="9">(M3-N3)/M3</f>
        <v>1.507932117560601E-2</v>
      </c>
      <c r="P3" s="43">
        <f t="shared" si="1"/>
        <v>-0.2987158787443846</v>
      </c>
      <c r="Q3" s="80"/>
      <c r="R3" s="60">
        <f t="shared" si="2"/>
        <v>-0.27340682576445846</v>
      </c>
      <c r="S3" s="88" t="b">
        <f t="shared" ref="S3:S66" si="10">(E3&lt;E2)</f>
        <v>1</v>
      </c>
      <c r="T3" s="89"/>
      <c r="U3" s="90"/>
      <c r="V3" s="89">
        <f>(M3-M2)/M2</f>
        <v>-5.2968241808252436E-2</v>
      </c>
      <c r="W3" s="72"/>
      <c r="X3" s="72"/>
      <c r="Y3" s="72"/>
      <c r="Z3" s="72"/>
      <c r="AA3" s="80" t="s">
        <v>27</v>
      </c>
    </row>
    <row r="4" spans="1:27" x14ac:dyDescent="0.2">
      <c r="A4" s="1">
        <v>44888</v>
      </c>
      <c r="B4" s="4">
        <v>45.279998999999997</v>
      </c>
      <c r="C4" s="4">
        <v>46.98</v>
      </c>
      <c r="D4" s="4">
        <v>44.125</v>
      </c>
      <c r="E4" s="4">
        <v>46.790000999999997</v>
      </c>
      <c r="F4" s="4">
        <v>46.790000999999997</v>
      </c>
      <c r="G4" s="2">
        <v>4069400</v>
      </c>
      <c r="H4" s="4">
        <f t="shared" si="3"/>
        <v>4.0693999999999999</v>
      </c>
      <c r="I4" s="79">
        <f t="shared" si="4"/>
        <v>1.8199999999999932</v>
      </c>
      <c r="J4" s="86" t="b">
        <f t="shared" si="0"/>
        <v>0</v>
      </c>
      <c r="K4" s="87">
        <f t="shared" si="5"/>
        <v>3.3348101443200127E-2</v>
      </c>
      <c r="L4" s="78">
        <f t="shared" si="6"/>
        <v>-4.0442528735632243E-3</v>
      </c>
      <c r="M4" s="4">
        <f t="shared" si="7"/>
        <v>59.82194475</v>
      </c>
      <c r="N4" s="4">
        <f t="shared" si="8"/>
        <v>60.208960468809074</v>
      </c>
      <c r="O4" s="5">
        <f t="shared" si="9"/>
        <v>-6.4694606707695569E-3</v>
      </c>
      <c r="P4" s="43">
        <f t="shared" si="1"/>
        <v>-0.26239442424679782</v>
      </c>
      <c r="Q4" s="80"/>
      <c r="R4" s="60">
        <f t="shared" si="2"/>
        <v>-0.21466946291477765</v>
      </c>
      <c r="S4" s="88" t="b">
        <f t="shared" si="10"/>
        <v>0</v>
      </c>
      <c r="T4" s="89"/>
      <c r="U4" s="90"/>
      <c r="V4" s="89">
        <f t="shared" ref="V4:V67" si="11">(M4-M3)/M3</f>
        <v>-4.1750093329017038E-2</v>
      </c>
      <c r="W4" s="72"/>
      <c r="X4" s="72"/>
      <c r="Y4" s="72"/>
      <c r="Z4" s="72"/>
      <c r="AA4" s="80"/>
    </row>
    <row r="5" spans="1:27" x14ac:dyDescent="0.2">
      <c r="A5" s="1">
        <v>44890</v>
      </c>
      <c r="B5" s="4">
        <v>45.810001</v>
      </c>
      <c r="C5" s="4">
        <v>46.66</v>
      </c>
      <c r="D5" s="4">
        <v>45.150002000000001</v>
      </c>
      <c r="E5" s="4">
        <v>46.299999</v>
      </c>
      <c r="F5" s="4">
        <v>46.299999</v>
      </c>
      <c r="G5" s="2">
        <v>1400700</v>
      </c>
      <c r="H5" s="4">
        <f t="shared" si="3"/>
        <v>1.4007000000000001</v>
      </c>
      <c r="I5" s="79">
        <f t="shared" si="4"/>
        <v>-0.49000199999999694</v>
      </c>
      <c r="J5" s="86" t="b">
        <f t="shared" si="0"/>
        <v>0</v>
      </c>
      <c r="K5" s="87">
        <f t="shared" si="5"/>
        <v>1.0696310615666652E-2</v>
      </c>
      <c r="L5" s="78">
        <f t="shared" si="6"/>
        <v>-7.7154093441919617E-3</v>
      </c>
      <c r="M5" s="4">
        <f t="shared" si="7"/>
        <v>57.568287124999998</v>
      </c>
      <c r="N5" s="4">
        <f t="shared" si="8"/>
        <v>58.999485558477851</v>
      </c>
      <c r="O5" s="5">
        <f t="shared" si="9"/>
        <v>-2.486088270040487E-2</v>
      </c>
      <c r="P5" s="43">
        <f t="shared" si="1"/>
        <v>-0.2157139936791197</v>
      </c>
      <c r="Q5" s="80"/>
      <c r="R5" s="60">
        <f t="shared" si="2"/>
        <v>-0.1894843093266691</v>
      </c>
      <c r="S5" s="88" t="b">
        <f t="shared" si="10"/>
        <v>1</v>
      </c>
      <c r="T5" s="89"/>
      <c r="U5" s="90"/>
      <c r="V5" s="89">
        <f t="shared" si="11"/>
        <v>-3.7672757621274131E-2</v>
      </c>
      <c r="W5" s="72"/>
      <c r="X5" s="72"/>
      <c r="Y5" s="72"/>
      <c r="Z5" s="72"/>
      <c r="AA5" s="91" t="s">
        <v>28</v>
      </c>
    </row>
    <row r="6" spans="1:27" x14ac:dyDescent="0.2">
      <c r="A6" s="1">
        <v>44893</v>
      </c>
      <c r="B6" s="4">
        <v>45.419998</v>
      </c>
      <c r="C6" s="4">
        <v>47.189999</v>
      </c>
      <c r="D6" s="4">
        <v>45.334999000000003</v>
      </c>
      <c r="E6" s="4">
        <v>45.560001</v>
      </c>
      <c r="F6" s="4">
        <v>45.560001</v>
      </c>
      <c r="G6" s="2">
        <v>3130100</v>
      </c>
      <c r="H6" s="4">
        <f t="shared" si="3"/>
        <v>3.1301000000000001</v>
      </c>
      <c r="I6" s="79">
        <f t="shared" si="4"/>
        <v>-0.73999799999999993</v>
      </c>
      <c r="J6" s="86" t="b">
        <f t="shared" si="0"/>
        <v>1</v>
      </c>
      <c r="K6" s="87">
        <f t="shared" si="5"/>
        <v>3.082408766288367E-3</v>
      </c>
      <c r="L6" s="87">
        <f t="shared" si="6"/>
        <v>-3.4541174709497247E-2</v>
      </c>
      <c r="M6" s="4">
        <f t="shared" si="7"/>
        <v>55.566906104166662</v>
      </c>
      <c r="N6" s="4">
        <f t="shared" si="8"/>
        <v>57.830834727305863</v>
      </c>
      <c r="O6" s="5">
        <f t="shared" si="9"/>
        <v>-4.0742391143663854E-2</v>
      </c>
      <c r="P6" s="43">
        <f t="shared" si="1"/>
        <v>-0.18413670692742462</v>
      </c>
      <c r="Q6" s="80"/>
      <c r="R6" s="60">
        <f t="shared" si="2"/>
        <v>-0.15075352744065271</v>
      </c>
      <c r="S6" s="92" t="b">
        <f t="shared" si="10"/>
        <v>1</v>
      </c>
      <c r="T6" s="89">
        <f>(E6-E5)/E5</f>
        <v>-1.598267853094338E-2</v>
      </c>
      <c r="U6" s="90"/>
      <c r="V6" s="89">
        <f t="shared" si="11"/>
        <v>-3.4765339057034439E-2</v>
      </c>
      <c r="W6" s="72"/>
      <c r="X6" s="72"/>
      <c r="Y6" s="72"/>
      <c r="Z6" s="72"/>
      <c r="AA6" s="80" t="s">
        <v>29</v>
      </c>
    </row>
    <row r="7" spans="1:27" x14ac:dyDescent="0.2">
      <c r="A7" s="1">
        <v>44894</v>
      </c>
      <c r="B7" s="4">
        <v>46.009998000000003</v>
      </c>
      <c r="C7" s="4">
        <v>46.470001000000003</v>
      </c>
      <c r="D7" s="4">
        <v>44.540000999999997</v>
      </c>
      <c r="E7" s="4">
        <v>44.610000999999997</v>
      </c>
      <c r="F7" s="4">
        <v>44.610000999999997</v>
      </c>
      <c r="G7" s="2">
        <v>2882500</v>
      </c>
      <c r="H7" s="4">
        <f t="shared" si="3"/>
        <v>2.8824999999999998</v>
      </c>
      <c r="I7" s="79">
        <f t="shared" si="4"/>
        <v>-0.95000000000000284</v>
      </c>
      <c r="J7" s="86" t="b">
        <f t="shared" si="0"/>
        <v>1</v>
      </c>
      <c r="K7" s="87">
        <f t="shared" si="5"/>
        <v>-3.0428103909067895E-2</v>
      </c>
      <c r="L7" s="87">
        <f t="shared" si="6"/>
        <v>-4.0025822250359028E-2</v>
      </c>
      <c r="M7" s="4">
        <f t="shared" si="7"/>
        <v>53.740755253472216</v>
      </c>
      <c r="N7" s="4">
        <f t="shared" si="8"/>
        <v>56.68119701188796</v>
      </c>
      <c r="O7" s="5">
        <f t="shared" si="9"/>
        <v>-5.4715303954083541E-2</v>
      </c>
      <c r="P7" s="43">
        <f t="shared" si="1"/>
        <v>-0.17120626999148386</v>
      </c>
      <c r="Q7" s="93"/>
      <c r="R7" s="60">
        <f t="shared" si="2"/>
        <v>-0.13529311635422997</v>
      </c>
      <c r="S7" s="92" t="b">
        <f t="shared" si="10"/>
        <v>1</v>
      </c>
      <c r="T7" s="89">
        <f>(E7-E6)/E6</f>
        <v>-2.0851623774108409E-2</v>
      </c>
      <c r="U7" s="90"/>
      <c r="V7" s="89">
        <f t="shared" si="11"/>
        <v>-3.2864000872589762E-2</v>
      </c>
      <c r="W7" s="94"/>
      <c r="X7" s="94"/>
      <c r="Y7" s="72"/>
      <c r="Z7" s="72"/>
      <c r="AA7" s="80" t="s">
        <v>30</v>
      </c>
    </row>
    <row r="8" spans="1:27" x14ac:dyDescent="0.2">
      <c r="A8" s="1">
        <v>44895</v>
      </c>
      <c r="B8" s="4">
        <v>43.950001</v>
      </c>
      <c r="C8" s="4">
        <v>49.139999000000003</v>
      </c>
      <c r="D8" s="4">
        <v>43.139999000000003</v>
      </c>
      <c r="E8" s="4">
        <v>49.139999000000003</v>
      </c>
      <c r="F8" s="4">
        <v>49.139999000000003</v>
      </c>
      <c r="G8" s="2">
        <v>8316800</v>
      </c>
      <c r="H8" s="4">
        <f t="shared" si="3"/>
        <v>8.3168000000000006</v>
      </c>
      <c r="I8" s="79">
        <f t="shared" si="4"/>
        <v>4.5299980000000062</v>
      </c>
      <c r="J8" s="86" t="b">
        <f t="shared" si="0"/>
        <v>0</v>
      </c>
      <c r="K8" s="87">
        <f t="shared" si="5"/>
        <v>0.11808868900822102</v>
      </c>
      <c r="L8" s="87">
        <f t="shared" si="6"/>
        <v>0</v>
      </c>
      <c r="M8" s="4">
        <f t="shared" si="7"/>
        <v>52.97396254456018</v>
      </c>
      <c r="N8" s="4">
        <f t="shared" si="8"/>
        <v>56.025440663028135</v>
      </c>
      <c r="O8" s="5">
        <f t="shared" si="9"/>
        <v>-5.7603357798675883E-2</v>
      </c>
      <c r="P8" s="43">
        <f t="shared" si="1"/>
        <v>-0.18563768070565098</v>
      </c>
      <c r="Q8" s="95"/>
      <c r="R8" s="60">
        <f t="shared" si="2"/>
        <v>-7.2374490417535908E-2</v>
      </c>
      <c r="S8" s="88" t="b">
        <f t="shared" si="10"/>
        <v>0</v>
      </c>
      <c r="T8" s="89">
        <f>(E8-E7)/E7</f>
        <v>0.10154669129014381</v>
      </c>
      <c r="U8" s="90"/>
      <c r="V8" s="89">
        <f t="shared" si="11"/>
        <v>-1.4268364954965768E-2</v>
      </c>
      <c r="W8" s="94"/>
      <c r="X8" s="94"/>
      <c r="Y8" s="72"/>
      <c r="Z8" s="72"/>
      <c r="AA8" s="80" t="s">
        <v>33</v>
      </c>
    </row>
    <row r="9" spans="1:27" x14ac:dyDescent="0.2">
      <c r="A9" s="1">
        <v>44896</v>
      </c>
      <c r="B9" s="4">
        <v>48.73</v>
      </c>
      <c r="C9" s="4">
        <v>50.972999999999999</v>
      </c>
      <c r="D9" s="4">
        <v>48.73</v>
      </c>
      <c r="E9" s="4">
        <v>49.57</v>
      </c>
      <c r="F9" s="4">
        <v>49.57</v>
      </c>
      <c r="G9" s="2">
        <v>4615800</v>
      </c>
      <c r="H9" s="4">
        <f t="shared" si="3"/>
        <v>4.6158000000000001</v>
      </c>
      <c r="I9" s="79">
        <f t="shared" si="4"/>
        <v>0.43000099999999719</v>
      </c>
      <c r="J9" s="86" t="b">
        <f t="shared" si="0"/>
        <v>1</v>
      </c>
      <c r="K9" s="87">
        <f t="shared" si="5"/>
        <v>1.7237841165606473E-2</v>
      </c>
      <c r="L9" s="87">
        <f t="shared" si="6"/>
        <v>-2.752437564985382E-2</v>
      </c>
      <c r="M9" s="4">
        <f t="shared" si="7"/>
        <v>52.406635453800149</v>
      </c>
      <c r="N9" s="4">
        <f t="shared" si="8"/>
        <v>55.464097996677864</v>
      </c>
      <c r="O9" s="5">
        <f t="shared" si="9"/>
        <v>-5.8341134026302206E-2</v>
      </c>
      <c r="P9" s="43">
        <f t="shared" si="1"/>
        <v>-7.015591483718403E-2</v>
      </c>
      <c r="Q9" s="95"/>
      <c r="R9" s="60">
        <f t="shared" si="2"/>
        <v>-2.7355991114216688E-2</v>
      </c>
      <c r="S9" s="88" t="b">
        <f t="shared" si="10"/>
        <v>0</v>
      </c>
      <c r="T9" s="89">
        <f>(E9-E8)/E8</f>
        <v>8.7505292786024917E-3</v>
      </c>
      <c r="U9" s="90">
        <f>(E9-E6)/E6</f>
        <v>8.8015779455316537E-2</v>
      </c>
      <c r="V9" s="89">
        <f t="shared" si="11"/>
        <v>-1.0709546039392689E-2</v>
      </c>
      <c r="W9" s="94"/>
      <c r="X9" s="94"/>
      <c r="Y9" s="72"/>
      <c r="Z9" s="72"/>
      <c r="AA9" s="80" t="s">
        <v>31</v>
      </c>
    </row>
    <row r="10" spans="1:27" x14ac:dyDescent="0.2">
      <c r="A10" s="1">
        <v>44897</v>
      </c>
      <c r="B10" s="4">
        <v>48</v>
      </c>
      <c r="C10" s="4">
        <v>49.779998999999997</v>
      </c>
      <c r="D10" s="4">
        <v>46.830002</v>
      </c>
      <c r="E10" s="4">
        <v>48.369999</v>
      </c>
      <c r="F10" s="4">
        <v>48.369999</v>
      </c>
      <c r="G10" s="2">
        <v>3446100</v>
      </c>
      <c r="H10" s="4">
        <f t="shared" si="3"/>
        <v>3.4460999999999999</v>
      </c>
      <c r="I10" s="79">
        <f t="shared" si="4"/>
        <v>-1.2000010000000003</v>
      </c>
      <c r="J10" s="86" t="b">
        <f t="shared" si="0"/>
        <v>0</v>
      </c>
      <c r="K10" s="96">
        <f t="shared" si="5"/>
        <v>7.708312499999999E-3</v>
      </c>
      <c r="L10" s="87">
        <f t="shared" si="6"/>
        <v>-2.8324628933801239E-2</v>
      </c>
      <c r="M10" s="4">
        <f t="shared" si="7"/>
        <v>51.733862711500123</v>
      </c>
      <c r="N10" s="4">
        <f t="shared" si="8"/>
        <v>54.847219823053699</v>
      </c>
      <c r="O10" s="5">
        <f t="shared" si="9"/>
        <v>-6.0180256187626513E-2</v>
      </c>
      <c r="P10" s="43">
        <f t="shared" si="1"/>
        <v>-9.4790152029572389E-2</v>
      </c>
      <c r="Q10" s="80"/>
      <c r="R10" s="60">
        <f t="shared" si="2"/>
        <v>-3.7767597644816776E-2</v>
      </c>
      <c r="S10" s="92" t="b">
        <f t="shared" si="10"/>
        <v>1</v>
      </c>
      <c r="T10" s="89"/>
      <c r="U10" s="90"/>
      <c r="V10" s="89">
        <f t="shared" si="11"/>
        <v>-1.2837548842323963E-2</v>
      </c>
      <c r="W10" s="72"/>
      <c r="X10" s="72"/>
      <c r="Y10" s="72"/>
      <c r="Z10" s="72"/>
      <c r="AA10" s="72"/>
    </row>
    <row r="11" spans="1:27" x14ac:dyDescent="0.2">
      <c r="A11" s="1">
        <v>44900</v>
      </c>
      <c r="B11" s="4">
        <v>47.959999000000003</v>
      </c>
      <c r="C11" s="4">
        <v>48.240001999999997</v>
      </c>
      <c r="D11" s="4">
        <v>42.764999000000003</v>
      </c>
      <c r="E11" s="4">
        <v>43.25</v>
      </c>
      <c r="F11" s="4">
        <v>43.25</v>
      </c>
      <c r="G11" s="2">
        <v>6589900</v>
      </c>
      <c r="H11" s="4">
        <f t="shared" si="3"/>
        <v>6.5899000000000001</v>
      </c>
      <c r="I11" s="79">
        <f t="shared" si="4"/>
        <v>-5.119999</v>
      </c>
      <c r="J11" s="86" t="b">
        <f t="shared" si="0"/>
        <v>1</v>
      </c>
      <c r="K11" s="87">
        <f t="shared" si="5"/>
        <v>-9.8206820229500072E-2</v>
      </c>
      <c r="L11" s="87">
        <f t="shared" si="6"/>
        <v>-0.10344116486562328</v>
      </c>
      <c r="M11" s="4">
        <f t="shared" si="7"/>
        <v>50.319885592916769</v>
      </c>
      <c r="N11" s="4">
        <f t="shared" si="8"/>
        <v>53.838765925396856</v>
      </c>
      <c r="O11" s="5">
        <f t="shared" si="9"/>
        <v>-6.9930213294749993E-2</v>
      </c>
      <c r="P11" s="43">
        <f t="shared" si="1"/>
        <v>-0.15013719733059613</v>
      </c>
      <c r="Q11" s="80"/>
      <c r="R11" s="60">
        <f t="shared" si="2"/>
        <v>-4.1333233738702006E-2</v>
      </c>
      <c r="S11" s="92" t="b">
        <f t="shared" si="10"/>
        <v>1</v>
      </c>
      <c r="T11" s="89"/>
      <c r="U11" s="90"/>
      <c r="V11" s="89">
        <f t="shared" si="11"/>
        <v>-2.733175225033091E-2</v>
      </c>
      <c r="W11" s="72"/>
      <c r="X11" s="72"/>
      <c r="Y11" s="72"/>
      <c r="Z11" s="72"/>
      <c r="AA11" s="75" t="s">
        <v>38</v>
      </c>
    </row>
    <row r="12" spans="1:27" x14ac:dyDescent="0.2">
      <c r="A12" s="1">
        <v>44901</v>
      </c>
      <c r="B12" s="4">
        <v>43.540000999999997</v>
      </c>
      <c r="C12" s="4">
        <v>44.16</v>
      </c>
      <c r="D12" s="4">
        <v>41.32</v>
      </c>
      <c r="E12" s="4">
        <v>43.599997999999999</v>
      </c>
      <c r="F12" s="4">
        <v>43.599997999999999</v>
      </c>
      <c r="G12" s="2">
        <v>6048700</v>
      </c>
      <c r="H12" s="4">
        <f t="shared" si="3"/>
        <v>6.0487000000000002</v>
      </c>
      <c r="I12" s="79">
        <f t="shared" si="4"/>
        <v>0.34999799999999937</v>
      </c>
      <c r="J12" s="86" t="b">
        <f t="shared" si="0"/>
        <v>0</v>
      </c>
      <c r="K12" s="87">
        <f t="shared" si="5"/>
        <v>1.3779742448789274E-3</v>
      </c>
      <c r="L12" s="87">
        <f t="shared" si="6"/>
        <v>-1.2681204710144866E-2</v>
      </c>
      <c r="M12" s="4">
        <f t="shared" si="7"/>
        <v>49.199904327430644</v>
      </c>
      <c r="N12" s="4">
        <f t="shared" si="8"/>
        <v>52.948438279710174</v>
      </c>
      <c r="O12" s="5">
        <f t="shared" si="9"/>
        <v>-7.61898626333221E-2</v>
      </c>
      <c r="P12" s="43">
        <f t="shared" si="1"/>
        <v>-0.16016096850491893</v>
      </c>
      <c r="Q12" s="80"/>
      <c r="R12" s="60">
        <f t="shared" si="2"/>
        <v>-0.10243727902171401</v>
      </c>
      <c r="S12" s="92" t="b">
        <f t="shared" si="10"/>
        <v>0</v>
      </c>
      <c r="T12" s="89"/>
      <c r="U12" s="90"/>
      <c r="V12" s="89">
        <f t="shared" si="11"/>
        <v>-2.2257229965637639E-2</v>
      </c>
      <c r="W12" s="72"/>
      <c r="X12" s="72"/>
      <c r="Y12" s="72"/>
      <c r="Z12" s="72"/>
      <c r="AA12" s="80" t="s">
        <v>39</v>
      </c>
    </row>
    <row r="13" spans="1:27" x14ac:dyDescent="0.2">
      <c r="A13" s="1">
        <v>44902</v>
      </c>
      <c r="B13" s="4">
        <v>43.779998999999997</v>
      </c>
      <c r="C13" s="4">
        <v>45.139999000000003</v>
      </c>
      <c r="D13" s="4">
        <v>43.57</v>
      </c>
      <c r="E13" s="4">
        <v>44.27</v>
      </c>
      <c r="F13" s="4">
        <v>44.27</v>
      </c>
      <c r="G13" s="2">
        <v>4924100</v>
      </c>
      <c r="H13" s="4">
        <f t="shared" si="3"/>
        <v>4.9241000000000001</v>
      </c>
      <c r="I13" s="79">
        <f t="shared" si="4"/>
        <v>0.67000200000000376</v>
      </c>
      <c r="J13" s="86" t="b">
        <f t="shared" si="0"/>
        <v>1</v>
      </c>
      <c r="K13" s="87">
        <f t="shared" si="5"/>
        <v>1.1192348359807104E-2</v>
      </c>
      <c r="L13" s="87">
        <f t="shared" si="6"/>
        <v>-1.9273350006055602E-2</v>
      </c>
      <c r="M13" s="4">
        <f t="shared" si="7"/>
        <v>48.378253606192203</v>
      </c>
      <c r="N13" s="4">
        <f t="shared" si="8"/>
        <v>52.193791472778855</v>
      </c>
      <c r="O13" s="5">
        <f t="shared" si="9"/>
        <v>-7.8868863222013461E-2</v>
      </c>
      <c r="P13" s="43">
        <f t="shared" si="1"/>
        <v>-9.9388738695122464E-2</v>
      </c>
      <c r="Q13" s="80"/>
      <c r="R13" s="60">
        <f t="shared" si="2"/>
        <v>-6.6936161700920052E-2</v>
      </c>
      <c r="S13" s="88" t="b">
        <f t="shared" si="10"/>
        <v>0</v>
      </c>
      <c r="T13" s="89"/>
      <c r="U13" s="90"/>
      <c r="V13" s="89">
        <f t="shared" si="11"/>
        <v>-1.6700250386063105E-2</v>
      </c>
      <c r="W13" s="72"/>
      <c r="X13" s="72"/>
      <c r="Y13" s="72"/>
      <c r="Z13" s="72"/>
      <c r="AA13" s="80"/>
    </row>
    <row r="14" spans="1:27" x14ac:dyDescent="0.2">
      <c r="A14" s="1">
        <v>44903</v>
      </c>
      <c r="B14" s="4">
        <v>44.619999</v>
      </c>
      <c r="C14" s="4">
        <v>49.825001</v>
      </c>
      <c r="D14" s="4">
        <v>43.509998000000003</v>
      </c>
      <c r="E14" s="4">
        <v>49.200001</v>
      </c>
      <c r="F14" s="4">
        <v>49.200001</v>
      </c>
      <c r="G14" s="2">
        <v>8788400</v>
      </c>
      <c r="H14" s="4">
        <f t="shared" si="3"/>
        <v>8.7883999999999993</v>
      </c>
      <c r="I14" s="79">
        <f t="shared" si="4"/>
        <v>4.9300009999999972</v>
      </c>
      <c r="J14" s="86" t="b">
        <f t="shared" si="0"/>
        <v>0</v>
      </c>
      <c r="K14" s="87">
        <f t="shared" si="5"/>
        <v>0.10264460113502021</v>
      </c>
      <c r="L14" s="78">
        <f t="shared" si="6"/>
        <v>-1.2543903411060644E-2</v>
      </c>
      <c r="M14" s="4">
        <f t="shared" si="7"/>
        <v>48.515211505160167</v>
      </c>
      <c r="N14" s="4">
        <f t="shared" si="8"/>
        <v>51.933461866450259</v>
      </c>
      <c r="O14" s="5">
        <f t="shared" si="9"/>
        <v>-7.0457290718531032E-2</v>
      </c>
      <c r="P14" s="43">
        <f t="shared" si="1"/>
        <v>-0.103167920944296</v>
      </c>
      <c r="Q14" s="80"/>
      <c r="R14" s="60">
        <f t="shared" si="2"/>
        <v>2.6997501488796392E-2</v>
      </c>
      <c r="S14" s="88" t="b">
        <f t="shared" si="10"/>
        <v>0</v>
      </c>
      <c r="T14" s="89">
        <f>(E14-E13)/E13</f>
        <v>0.11136211881635412</v>
      </c>
      <c r="U14" s="90"/>
      <c r="V14" s="89">
        <f t="shared" si="11"/>
        <v>2.8309806319762199E-3</v>
      </c>
      <c r="W14" s="72"/>
      <c r="X14" s="72"/>
      <c r="Y14" s="72"/>
      <c r="Z14" s="72"/>
      <c r="AA14" s="72"/>
    </row>
    <row r="15" spans="1:27" x14ac:dyDescent="0.2">
      <c r="A15" s="1">
        <v>44904</v>
      </c>
      <c r="B15" s="4">
        <v>48.77</v>
      </c>
      <c r="C15" s="4">
        <v>51.310001</v>
      </c>
      <c r="D15" s="4">
        <v>48.360000999999997</v>
      </c>
      <c r="E15" s="4">
        <v>48.419998</v>
      </c>
      <c r="F15" s="4">
        <v>48.419998</v>
      </c>
      <c r="G15" s="2">
        <v>5612700</v>
      </c>
      <c r="H15" s="4">
        <f t="shared" si="3"/>
        <v>5.6127000000000002</v>
      </c>
      <c r="I15" s="79">
        <f t="shared" si="4"/>
        <v>-0.78000300000000067</v>
      </c>
      <c r="J15" s="86" t="b">
        <f t="shared" si="0"/>
        <v>1</v>
      </c>
      <c r="K15" s="87">
        <f t="shared" si="5"/>
        <v>-7.176583965552665E-3</v>
      </c>
      <c r="L15" s="87">
        <f t="shared" si="6"/>
        <v>-5.6324360625134275E-2</v>
      </c>
      <c r="M15" s="4">
        <f t="shared" si="7"/>
        <v>48.499342587633471</v>
      </c>
      <c r="N15" s="4">
        <f t="shared" si="8"/>
        <v>51.627943269367627</v>
      </c>
      <c r="O15" s="5">
        <f t="shared" si="9"/>
        <v>-6.4508104951754477E-2</v>
      </c>
      <c r="P15" s="43">
        <f t="shared" si="1"/>
        <v>-2.8730613694752235E-3</v>
      </c>
      <c r="Q15" s="80"/>
      <c r="R15" s="60">
        <f t="shared" si="2"/>
        <v>5.7952505382685329E-2</v>
      </c>
      <c r="S15" s="88" t="b">
        <f t="shared" si="10"/>
        <v>1</v>
      </c>
      <c r="T15" s="89">
        <f>(E15-E14)/E14</f>
        <v>-1.585371918996507E-2</v>
      </c>
      <c r="U15" s="90"/>
      <c r="V15" s="89">
        <f t="shared" si="11"/>
        <v>-3.2709158703776606E-4</v>
      </c>
      <c r="W15" s="72"/>
      <c r="X15" s="72"/>
      <c r="Y15" s="72"/>
      <c r="Z15" s="72"/>
      <c r="AA15" s="75" t="s">
        <v>68</v>
      </c>
    </row>
    <row r="16" spans="1:27" x14ac:dyDescent="0.2">
      <c r="A16" s="1">
        <v>44907</v>
      </c>
      <c r="B16" s="4">
        <v>48.610000999999997</v>
      </c>
      <c r="C16" s="4">
        <v>51</v>
      </c>
      <c r="D16" s="4">
        <v>47.860000999999997</v>
      </c>
      <c r="E16" s="4">
        <v>50.919998</v>
      </c>
      <c r="F16" s="4">
        <v>50.919998</v>
      </c>
      <c r="G16" s="2">
        <v>3631300</v>
      </c>
      <c r="H16" s="4">
        <f t="shared" si="3"/>
        <v>3.6313</v>
      </c>
      <c r="I16" s="79">
        <f t="shared" si="4"/>
        <v>2.5</v>
      </c>
      <c r="J16" s="86" t="b">
        <f t="shared" si="0"/>
        <v>0</v>
      </c>
      <c r="K16" s="96">
        <f t="shared" si="5"/>
        <v>4.7521023502961932E-2</v>
      </c>
      <c r="L16" s="87">
        <f t="shared" si="6"/>
        <v>-1.5686666666666735E-3</v>
      </c>
      <c r="M16" s="4">
        <f t="shared" si="7"/>
        <v>48.902785156361226</v>
      </c>
      <c r="N16" s="4">
        <f t="shared" si="8"/>
        <v>51.566382811161745</v>
      </c>
      <c r="O16" s="5">
        <f t="shared" si="9"/>
        <v>-5.4467197446606795E-2</v>
      </c>
      <c r="P16" s="43">
        <f t="shared" si="1"/>
        <v>-2.1323614862160559E-2</v>
      </c>
      <c r="Q16" s="80"/>
      <c r="R16" s="60">
        <f t="shared" si="2"/>
        <v>4.2885386526210365E-2</v>
      </c>
      <c r="S16" s="88" t="b">
        <f t="shared" si="10"/>
        <v>0</v>
      </c>
      <c r="T16" s="89"/>
      <c r="U16" s="90"/>
      <c r="V16" s="89">
        <f t="shared" si="11"/>
        <v>8.3185162355298801E-3</v>
      </c>
      <c r="W16" s="72"/>
      <c r="X16" s="72"/>
      <c r="Y16" s="72"/>
      <c r="Z16" s="72"/>
      <c r="AA16" s="80" t="s">
        <v>66</v>
      </c>
    </row>
    <row r="17" spans="1:27" x14ac:dyDescent="0.2">
      <c r="A17" s="1">
        <v>44908</v>
      </c>
      <c r="B17" s="4">
        <v>55.459999000000003</v>
      </c>
      <c r="C17" s="4">
        <v>55.509998000000003</v>
      </c>
      <c r="D17" s="4">
        <v>50.529998999999997</v>
      </c>
      <c r="E17" s="4">
        <v>51.740001999999997</v>
      </c>
      <c r="F17" s="4">
        <v>51.740001999999997</v>
      </c>
      <c r="G17" s="2">
        <v>5739600</v>
      </c>
      <c r="H17" s="4">
        <f t="shared" si="3"/>
        <v>5.7396000000000003</v>
      </c>
      <c r="I17" s="79">
        <f t="shared" si="4"/>
        <v>0.82000399999999729</v>
      </c>
      <c r="J17" s="86" t="b">
        <f t="shared" si="0"/>
        <v>1</v>
      </c>
      <c r="K17" s="87">
        <f t="shared" si="5"/>
        <v>-6.7075316752169545E-2</v>
      </c>
      <c r="L17" s="87">
        <f t="shared" si="6"/>
        <v>-6.7915621254391073E-2</v>
      </c>
      <c r="M17" s="4">
        <f t="shared" si="7"/>
        <v>49.375654630301021</v>
      </c>
      <c r="N17" s="4">
        <f t="shared" si="8"/>
        <v>51.581480131930292</v>
      </c>
      <c r="O17" s="5">
        <f t="shared" si="9"/>
        <v>-4.4674354560872841E-2</v>
      </c>
      <c r="P17" s="43">
        <f t="shared" si="1"/>
        <v>2.3378816510729834E-2</v>
      </c>
      <c r="Q17" s="80"/>
      <c r="R17" s="60">
        <f t="shared" si="2"/>
        <v>0.12423821852347527</v>
      </c>
      <c r="S17" s="92" t="b">
        <f t="shared" si="10"/>
        <v>0</v>
      </c>
      <c r="T17" s="89"/>
      <c r="U17" s="90"/>
      <c r="V17" s="89">
        <f t="shared" si="11"/>
        <v>9.6695816491401774E-3</v>
      </c>
      <c r="W17" s="72"/>
      <c r="X17" s="72"/>
      <c r="Y17" s="72"/>
      <c r="Z17" s="72"/>
      <c r="AA17" s="80" t="s">
        <v>67</v>
      </c>
    </row>
    <row r="18" spans="1:27" x14ac:dyDescent="0.2">
      <c r="A18" s="1">
        <v>44909</v>
      </c>
      <c r="B18" s="4">
        <v>51.700001</v>
      </c>
      <c r="C18" s="4">
        <v>53.849997999999999</v>
      </c>
      <c r="D18" s="4">
        <v>51.18</v>
      </c>
      <c r="E18" s="4">
        <v>52.32</v>
      </c>
      <c r="F18" s="4">
        <v>52.32</v>
      </c>
      <c r="G18" s="2">
        <v>4718100</v>
      </c>
      <c r="H18" s="4">
        <f t="shared" si="3"/>
        <v>4.7180999999999997</v>
      </c>
      <c r="I18" s="79">
        <f t="shared" si="4"/>
        <v>0.57999800000000334</v>
      </c>
      <c r="J18" s="86" t="b">
        <f t="shared" si="0"/>
        <v>1</v>
      </c>
      <c r="K18" s="87">
        <f t="shared" si="5"/>
        <v>1.1992243481774786E-2</v>
      </c>
      <c r="L18" s="87">
        <f t="shared" si="6"/>
        <v>-2.8412220182440846E-2</v>
      </c>
      <c r="M18" s="4">
        <f t="shared" si="7"/>
        <v>49.866378858584184</v>
      </c>
      <c r="N18" s="4">
        <f t="shared" si="8"/>
        <v>51.645699250892875</v>
      </c>
      <c r="O18" s="5">
        <f t="shared" si="9"/>
        <v>-3.5681764608468093E-2</v>
      </c>
      <c r="P18" s="43">
        <f t="shared" si="1"/>
        <v>2.634282198715706E-2</v>
      </c>
      <c r="Q18" s="80"/>
      <c r="R18" s="60">
        <f t="shared" si="2"/>
        <v>7.9885871655388102E-2</v>
      </c>
      <c r="S18" s="92" t="b">
        <f t="shared" si="10"/>
        <v>0</v>
      </c>
      <c r="T18" s="89"/>
      <c r="U18" s="90"/>
      <c r="V18" s="89">
        <f t="shared" si="11"/>
        <v>9.9385867783920757E-3</v>
      </c>
      <c r="W18" s="72"/>
      <c r="X18" s="72"/>
      <c r="Y18" s="72"/>
      <c r="Z18" s="72"/>
      <c r="AA18" s="80">
        <v>0</v>
      </c>
    </row>
    <row r="19" spans="1:27" x14ac:dyDescent="0.2">
      <c r="A19" s="1">
        <v>44910</v>
      </c>
      <c r="B19" s="4">
        <v>50.799999</v>
      </c>
      <c r="C19" s="4">
        <v>52.207999999999998</v>
      </c>
      <c r="D19" s="4">
        <v>48.779998999999997</v>
      </c>
      <c r="E19" s="4">
        <v>49.060001</v>
      </c>
      <c r="F19" s="4">
        <v>49.060001</v>
      </c>
      <c r="G19" s="2">
        <v>3882800</v>
      </c>
      <c r="H19" s="4">
        <f t="shared" si="3"/>
        <v>3.8828</v>
      </c>
      <c r="I19" s="79">
        <f t="shared" si="4"/>
        <v>-3.2599990000000005</v>
      </c>
      <c r="J19" s="86" t="b">
        <f t="shared" si="0"/>
        <v>1</v>
      </c>
      <c r="K19" s="87">
        <f t="shared" si="5"/>
        <v>-3.4251929808108851E-2</v>
      </c>
      <c r="L19" s="87">
        <f t="shared" si="6"/>
        <v>-6.0297253294514228E-2</v>
      </c>
      <c r="M19" s="4">
        <f t="shared" si="7"/>
        <v>49.731982548820156</v>
      </c>
      <c r="N19" s="4">
        <f t="shared" si="8"/>
        <v>51.420855924728279</v>
      </c>
      <c r="O19" s="5">
        <f t="shared" si="9"/>
        <v>-3.3959502303175126E-2</v>
      </c>
      <c r="P19" s="43">
        <f t="shared" si="1"/>
        <v>-1.9142280279810488E-2</v>
      </c>
      <c r="Q19" s="80"/>
      <c r="R19" s="60">
        <f t="shared" si="2"/>
        <v>4.9787225931506397E-2</v>
      </c>
      <c r="S19" s="92" t="b">
        <f t="shared" si="10"/>
        <v>1</v>
      </c>
      <c r="T19" s="89">
        <f>(E19-E18)/E18</f>
        <v>-6.2308849388379217E-2</v>
      </c>
      <c r="U19" s="90"/>
      <c r="V19" s="89">
        <f t="shared" si="11"/>
        <v>-2.6951287187939234E-3</v>
      </c>
      <c r="W19" s="72"/>
      <c r="X19" s="72"/>
      <c r="Y19" s="72"/>
      <c r="Z19" s="72"/>
      <c r="AA19" s="72"/>
    </row>
    <row r="20" spans="1:27" x14ac:dyDescent="0.2">
      <c r="A20" s="1">
        <v>44911</v>
      </c>
      <c r="B20" s="4">
        <v>49.060001</v>
      </c>
      <c r="C20" s="4">
        <v>49.650002000000001</v>
      </c>
      <c r="D20" s="4">
        <v>45.790000999999997</v>
      </c>
      <c r="E20" s="4">
        <v>47.540000999999997</v>
      </c>
      <c r="F20" s="4">
        <v>47.540000999999997</v>
      </c>
      <c r="G20" s="2">
        <v>7769000</v>
      </c>
      <c r="H20" s="4">
        <f t="shared" si="3"/>
        <v>7.7690000000000001</v>
      </c>
      <c r="I20" s="79">
        <f t="shared" si="4"/>
        <v>-1.5200000000000031</v>
      </c>
      <c r="J20" s="86" t="b">
        <f t="shared" si="0"/>
        <v>1</v>
      </c>
      <c r="K20" s="87">
        <f t="shared" si="5"/>
        <v>-3.0982469812831905E-2</v>
      </c>
      <c r="L20" s="87">
        <f t="shared" si="6"/>
        <v>-4.2497500805740232E-2</v>
      </c>
      <c r="M20" s="4">
        <f t="shared" si="7"/>
        <v>49.366652290683462</v>
      </c>
      <c r="N20" s="4">
        <f t="shared" si="8"/>
        <v>51.083390279099731</v>
      </c>
      <c r="O20" s="5">
        <f t="shared" si="9"/>
        <v>-3.4775256347294482E-2</v>
      </c>
      <c r="P20" s="43">
        <f t="shared" si="1"/>
        <v>-7.2450756223517612E-2</v>
      </c>
      <c r="Q20" s="80"/>
      <c r="R20" s="60">
        <f t="shared" si="2"/>
        <v>5.7396986866377663E-3</v>
      </c>
      <c r="S20" s="92" t="b">
        <f t="shared" si="10"/>
        <v>1</v>
      </c>
      <c r="T20" s="97">
        <f>(E20-E19)/E19</f>
        <v>-3.0982469812831905E-2</v>
      </c>
      <c r="U20" s="90"/>
      <c r="V20" s="97">
        <f t="shared" si="11"/>
        <v>-7.3459821911998459E-3</v>
      </c>
      <c r="W20" s="72"/>
      <c r="X20" s="72"/>
      <c r="Y20" s="72"/>
      <c r="Z20" s="72"/>
      <c r="AA20" s="72"/>
    </row>
    <row r="21" spans="1:27" x14ac:dyDescent="0.2">
      <c r="A21" s="1">
        <v>44914</v>
      </c>
      <c r="B21" s="4">
        <v>47.34</v>
      </c>
      <c r="C21" s="4">
        <v>47.34</v>
      </c>
      <c r="D21" s="4">
        <v>44.549999</v>
      </c>
      <c r="E21" s="4">
        <v>45.07</v>
      </c>
      <c r="F21" s="4">
        <v>45.07</v>
      </c>
      <c r="G21" s="2">
        <v>5393400</v>
      </c>
      <c r="H21" s="4">
        <f t="shared" si="3"/>
        <v>5.3933999999999997</v>
      </c>
      <c r="I21" s="79">
        <f t="shared" si="4"/>
        <v>-2.4700009999999963</v>
      </c>
      <c r="J21" s="86" t="b">
        <f t="shared" si="0"/>
        <v>1</v>
      </c>
      <c r="K21" s="96">
        <f t="shared" si="5"/>
        <v>-4.7950992817913034E-2</v>
      </c>
      <c r="L21" s="87">
        <f t="shared" si="6"/>
        <v>-4.7950992817913034E-2</v>
      </c>
      <c r="M21" s="4">
        <f t="shared" si="7"/>
        <v>48.65054357556955</v>
      </c>
      <c r="N21" s="4">
        <f t="shared" si="8"/>
        <v>50.56048677656932</v>
      </c>
      <c r="O21" s="5">
        <f t="shared" si="9"/>
        <v>-3.9258414410787194E-2</v>
      </c>
      <c r="P21" s="43">
        <f t="shared" si="1"/>
        <v>-8.4285688796058744E-2</v>
      </c>
      <c r="Q21" s="80"/>
      <c r="R21" s="60">
        <f t="shared" si="2"/>
        <v>-2.693790200995106E-2</v>
      </c>
      <c r="S21" s="92" t="b">
        <f t="shared" si="10"/>
        <v>1</v>
      </c>
      <c r="T21" s="89">
        <f>(E21-E20)/E20</f>
        <v>-5.1956267312657324E-2</v>
      </c>
      <c r="U21" s="92">
        <f>(E21-E19)/E19</f>
        <v>-8.1329003641887401E-2</v>
      </c>
      <c r="V21" s="89">
        <f t="shared" si="11"/>
        <v>-1.4505920127969795E-2</v>
      </c>
      <c r="W21" s="72"/>
      <c r="X21" s="72"/>
      <c r="Y21" s="72"/>
      <c r="Z21" s="72"/>
      <c r="AA21" s="72" t="s">
        <v>70</v>
      </c>
    </row>
    <row r="22" spans="1:27" x14ac:dyDescent="0.2">
      <c r="A22" s="1">
        <v>44915</v>
      </c>
      <c r="B22" s="4">
        <v>44.16</v>
      </c>
      <c r="C22" s="4">
        <v>46.619999</v>
      </c>
      <c r="D22" s="4">
        <v>43.700001</v>
      </c>
      <c r="E22" s="4">
        <v>46.509998000000003</v>
      </c>
      <c r="F22" s="4">
        <v>46.509998000000003</v>
      </c>
      <c r="G22" s="2">
        <v>3657300</v>
      </c>
      <c r="H22" s="4">
        <f t="shared" si="3"/>
        <v>3.6573000000000002</v>
      </c>
      <c r="I22" s="79">
        <f t="shared" si="4"/>
        <v>1.4399980000000028</v>
      </c>
      <c r="J22" s="86" t="b">
        <f t="shared" si="0"/>
        <v>0</v>
      </c>
      <c r="K22" s="87">
        <f t="shared" si="5"/>
        <v>5.3215534420290006E-2</v>
      </c>
      <c r="L22" s="78">
        <f t="shared" si="6"/>
        <v>-2.3595238601355805E-3</v>
      </c>
      <c r="M22" s="4">
        <f t="shared" si="7"/>
        <v>48.293785979641292</v>
      </c>
      <c r="N22" s="4">
        <f t="shared" si="8"/>
        <v>50.208270361215469</v>
      </c>
      <c r="O22" s="5">
        <f t="shared" si="9"/>
        <v>-3.9642457983750656E-2</v>
      </c>
      <c r="P22" s="43">
        <f t="shared" si="1"/>
        <v>-9.512165771343431E-2</v>
      </c>
      <c r="Q22" s="80"/>
      <c r="R22" s="60">
        <f t="shared" si="2"/>
        <v>-3.4658433702979781E-2</v>
      </c>
      <c r="S22" s="88" t="b">
        <f t="shared" si="10"/>
        <v>0</v>
      </c>
      <c r="T22" s="89"/>
      <c r="U22" s="90"/>
      <c r="V22" s="89">
        <f t="shared" si="11"/>
        <v>-7.3330649507358826E-3</v>
      </c>
      <c r="W22" s="72"/>
      <c r="X22" s="72"/>
      <c r="Y22" s="72"/>
      <c r="Z22" s="72"/>
      <c r="AA22" s="72"/>
    </row>
    <row r="23" spans="1:27" x14ac:dyDescent="0.2">
      <c r="A23" s="1">
        <v>44916</v>
      </c>
      <c r="B23" s="4">
        <v>46.860000999999997</v>
      </c>
      <c r="C23" s="4">
        <v>48.18</v>
      </c>
      <c r="D23" s="4">
        <v>45.23</v>
      </c>
      <c r="E23" s="4">
        <v>46.509998000000003</v>
      </c>
      <c r="F23" s="4">
        <v>46.509998000000003</v>
      </c>
      <c r="G23" s="2">
        <v>3382000</v>
      </c>
      <c r="H23" s="4">
        <f t="shared" si="3"/>
        <v>3.3820000000000001</v>
      </c>
      <c r="I23" s="79">
        <f t="shared" si="4"/>
        <v>0</v>
      </c>
      <c r="J23" s="86" t="b">
        <f t="shared" si="0"/>
        <v>1</v>
      </c>
      <c r="K23" s="87">
        <f t="shared" si="5"/>
        <v>-7.4691206259255918E-3</v>
      </c>
      <c r="L23" s="87">
        <f t="shared" si="6"/>
        <v>-3.4661726857617196E-2</v>
      </c>
      <c r="M23" s="4">
        <f t="shared" si="7"/>
        <v>47.996487983034413</v>
      </c>
      <c r="N23" s="4">
        <f t="shared" si="8"/>
        <v>49.886681460240212</v>
      </c>
      <c r="O23" s="5">
        <f t="shared" si="9"/>
        <v>-3.9381912232285321E-2</v>
      </c>
      <c r="P23" s="43">
        <f t="shared" si="1"/>
        <v>-5.7639383615157469E-2</v>
      </c>
      <c r="Q23" s="80"/>
      <c r="R23" s="60">
        <f t="shared" si="2"/>
        <v>3.8234467703231459E-3</v>
      </c>
      <c r="S23" s="88" t="b">
        <f t="shared" si="10"/>
        <v>0</v>
      </c>
      <c r="T23" s="89"/>
      <c r="U23" s="90"/>
      <c r="V23" s="89">
        <f t="shared" si="11"/>
        <v>-6.156030026972994E-3</v>
      </c>
      <c r="W23" s="72"/>
      <c r="X23" s="72"/>
      <c r="Y23" s="72"/>
      <c r="Z23" s="72"/>
      <c r="AA23" s="72" t="s">
        <v>69</v>
      </c>
    </row>
    <row r="24" spans="1:27" x14ac:dyDescent="0.2">
      <c r="A24" s="1">
        <v>44917</v>
      </c>
      <c r="B24" s="4">
        <v>45.369999</v>
      </c>
      <c r="C24" s="4">
        <v>45.450001</v>
      </c>
      <c r="D24" s="4">
        <v>44.07</v>
      </c>
      <c r="E24" s="4">
        <v>45.32</v>
      </c>
      <c r="F24" s="4">
        <v>45.32</v>
      </c>
      <c r="G24" s="2">
        <v>3996500</v>
      </c>
      <c r="H24" s="4">
        <f t="shared" si="3"/>
        <v>3.9965000000000002</v>
      </c>
      <c r="I24" s="79">
        <f t="shared" si="4"/>
        <v>-1.1899980000000028</v>
      </c>
      <c r="J24" s="86" t="b">
        <f t="shared" si="0"/>
        <v>0</v>
      </c>
      <c r="K24" s="87">
        <f t="shared" si="5"/>
        <v>-1.1020277959450622E-3</v>
      </c>
      <c r="L24" s="87">
        <f t="shared" si="6"/>
        <v>-2.8603079678700123E-3</v>
      </c>
      <c r="M24" s="4">
        <f t="shared" si="7"/>
        <v>47.550406652528679</v>
      </c>
      <c r="N24" s="4">
        <f t="shared" si="8"/>
        <v>49.489578724567153</v>
      </c>
      <c r="O24" s="5">
        <f t="shared" si="9"/>
        <v>-4.0781398279279506E-2</v>
      </c>
      <c r="P24" s="43">
        <f t="shared" si="1"/>
        <v>-7.3194046014401312E-2</v>
      </c>
      <c r="Q24" s="80"/>
      <c r="R24" s="60">
        <f t="shared" si="2"/>
        <v>-4.4172191162890534E-2</v>
      </c>
      <c r="S24" s="88" t="b">
        <f t="shared" si="10"/>
        <v>1</v>
      </c>
      <c r="T24" s="89">
        <f>(E24-E23)/E23</f>
        <v>-2.5585853605067939E-2</v>
      </c>
      <c r="U24" s="90"/>
      <c r="V24" s="89">
        <f t="shared" si="11"/>
        <v>-9.2940410694926923E-3</v>
      </c>
      <c r="W24" s="72"/>
      <c r="X24" s="72"/>
      <c r="Y24" s="72"/>
      <c r="Z24" s="72"/>
      <c r="AA24" s="72" t="s">
        <v>58</v>
      </c>
    </row>
    <row r="25" spans="1:27" x14ac:dyDescent="0.2">
      <c r="A25" s="1">
        <v>44918</v>
      </c>
      <c r="B25" s="4">
        <v>44.599997999999999</v>
      </c>
      <c r="C25" s="4">
        <v>45.169998</v>
      </c>
      <c r="D25" s="4">
        <v>42.91</v>
      </c>
      <c r="E25" s="4">
        <v>43.779998999999997</v>
      </c>
      <c r="F25" s="4">
        <v>43.779998999999997</v>
      </c>
      <c r="G25" s="2">
        <v>2725700</v>
      </c>
      <c r="H25" s="4">
        <f t="shared" si="3"/>
        <v>2.7256999999999998</v>
      </c>
      <c r="I25" s="79">
        <f t="shared" si="4"/>
        <v>-1.5400010000000037</v>
      </c>
      <c r="J25" s="86" t="b">
        <f t="shared" si="0"/>
        <v>1</v>
      </c>
      <c r="K25" s="87">
        <f t="shared" si="5"/>
        <v>-1.8385628627158299E-2</v>
      </c>
      <c r="L25" s="87">
        <f t="shared" si="6"/>
        <v>-3.0772615929715186E-2</v>
      </c>
      <c r="M25" s="4">
        <f t="shared" si="7"/>
        <v>46.922005377107233</v>
      </c>
      <c r="N25" s="4">
        <f t="shared" si="8"/>
        <v>48.993093531126533</v>
      </c>
      <c r="O25" s="5">
        <f t="shared" si="9"/>
        <v>-4.4138952233055299E-2</v>
      </c>
      <c r="P25" s="43">
        <f t="shared" si="1"/>
        <v>-8.5503706520281261E-2</v>
      </c>
      <c r="Q25" s="80"/>
      <c r="R25" s="60">
        <f t="shared" si="2"/>
        <v>-3.7338714810386593E-2</v>
      </c>
      <c r="S25" s="92" t="b">
        <f t="shared" si="10"/>
        <v>1</v>
      </c>
      <c r="T25" s="89">
        <f>(E25-E24)/E24</f>
        <v>-3.3980604589585253E-2</v>
      </c>
      <c r="U25" s="90"/>
      <c r="V25" s="89">
        <f t="shared" si="11"/>
        <v>-1.3215476368339916E-2</v>
      </c>
      <c r="W25" s="72"/>
      <c r="X25" s="72"/>
      <c r="Y25" s="72"/>
      <c r="Z25" s="72"/>
      <c r="AA25" s="72" t="s">
        <v>59</v>
      </c>
    </row>
    <row r="26" spans="1:27" x14ac:dyDescent="0.2">
      <c r="A26" s="1">
        <v>44922</v>
      </c>
      <c r="B26" s="4">
        <v>43.009998000000003</v>
      </c>
      <c r="C26" s="4">
        <v>43.509998000000003</v>
      </c>
      <c r="D26" s="4">
        <v>41.799999</v>
      </c>
      <c r="E26" s="4">
        <v>42.580002</v>
      </c>
      <c r="F26" s="4">
        <v>42.580002</v>
      </c>
      <c r="G26" s="2">
        <v>2783000</v>
      </c>
      <c r="H26" s="4">
        <f t="shared" si="3"/>
        <v>2.7829999999999999</v>
      </c>
      <c r="I26" s="79">
        <f t="shared" si="4"/>
        <v>-1.1999969999999962</v>
      </c>
      <c r="J26" s="86" t="b">
        <f t="shared" si="0"/>
        <v>1</v>
      </c>
      <c r="K26" s="87">
        <f t="shared" si="5"/>
        <v>-9.9975824225800401E-3</v>
      </c>
      <c r="L26" s="87">
        <f t="shared" si="6"/>
        <v>-2.1374305740027903E-2</v>
      </c>
      <c r="M26" s="4">
        <f t="shared" si="7"/>
        <v>46.198338147589361</v>
      </c>
      <c r="N26" s="4">
        <f t="shared" si="8"/>
        <v>48.435433397985094</v>
      </c>
      <c r="O26" s="5">
        <f t="shared" si="9"/>
        <v>-4.842371695814917E-2</v>
      </c>
      <c r="P26" s="43">
        <f t="shared" si="1"/>
        <v>-9.5205570675248791E-2</v>
      </c>
      <c r="Q26" s="80"/>
      <c r="R26" s="60">
        <f t="shared" si="2"/>
        <v>-5.8191273872253695E-2</v>
      </c>
      <c r="S26" s="92" t="b">
        <f t="shared" si="10"/>
        <v>1</v>
      </c>
      <c r="T26" s="89">
        <f>(E26-E25)/E25</f>
        <v>-2.7409708255132583E-2</v>
      </c>
      <c r="U26" s="92">
        <f>(E26-E24)/E24</f>
        <v>-6.0458914386584288E-2</v>
      </c>
      <c r="V26" s="89">
        <f t="shared" si="11"/>
        <v>-1.5422768564596387E-2</v>
      </c>
      <c r="W26" s="72"/>
      <c r="X26" s="72"/>
      <c r="Y26" s="72"/>
      <c r="Z26" s="72"/>
      <c r="AA26" s="72"/>
    </row>
    <row r="27" spans="1:27" x14ac:dyDescent="0.2">
      <c r="A27" s="1">
        <v>44923</v>
      </c>
      <c r="B27" s="4">
        <v>42.130001</v>
      </c>
      <c r="C27" s="4">
        <v>43.139999000000003</v>
      </c>
      <c r="D27" s="4">
        <v>41.619999</v>
      </c>
      <c r="E27" s="4">
        <v>42.220001000000003</v>
      </c>
      <c r="F27" s="4">
        <v>42.220001000000003</v>
      </c>
      <c r="G27" s="2">
        <v>2827800</v>
      </c>
      <c r="H27" s="4">
        <f t="shared" si="3"/>
        <v>2.8277999999999999</v>
      </c>
      <c r="I27" s="79">
        <f t="shared" si="4"/>
        <v>-0.36000099999999691</v>
      </c>
      <c r="J27" s="86" t="b">
        <f t="shared" si="0"/>
        <v>1</v>
      </c>
      <c r="K27" s="87">
        <f t="shared" si="5"/>
        <v>2.1362449053823522E-3</v>
      </c>
      <c r="L27" s="87">
        <f t="shared" si="6"/>
        <v>-2.1325869757206059E-2</v>
      </c>
      <c r="M27" s="4">
        <f t="shared" si="7"/>
        <v>45.535281956324468</v>
      </c>
      <c r="N27" s="4">
        <f t="shared" si="8"/>
        <v>47.894961015551608</v>
      </c>
      <c r="O27" s="5">
        <f t="shared" si="9"/>
        <v>-5.1820894872034513E-2</v>
      </c>
      <c r="P27" s="43">
        <f t="shared" si="1"/>
        <v>-8.5983500883553179E-2</v>
      </c>
      <c r="Q27" s="80"/>
      <c r="R27" s="60">
        <f t="shared" si="2"/>
        <v>-5.2602791800475064E-2</v>
      </c>
      <c r="S27" s="88" t="b">
        <f t="shared" si="10"/>
        <v>1</v>
      </c>
      <c r="T27" s="89"/>
      <c r="U27" s="90"/>
      <c r="V27" s="89">
        <f t="shared" si="11"/>
        <v>-1.435238187890296E-2</v>
      </c>
      <c r="W27" s="72"/>
      <c r="X27" s="72"/>
      <c r="Y27" s="72"/>
      <c r="Z27" s="72"/>
      <c r="AA27" s="72"/>
    </row>
    <row r="28" spans="1:27" x14ac:dyDescent="0.2">
      <c r="A28" s="1">
        <v>44924</v>
      </c>
      <c r="B28" s="4">
        <v>42.700001</v>
      </c>
      <c r="C28" s="4">
        <v>45.650002000000001</v>
      </c>
      <c r="D28" s="4">
        <v>42.200001</v>
      </c>
      <c r="E28" s="4">
        <v>45.360000999999997</v>
      </c>
      <c r="F28" s="4">
        <v>45.360000999999997</v>
      </c>
      <c r="G28" s="2">
        <v>4238300</v>
      </c>
      <c r="H28" s="4">
        <f t="shared" si="3"/>
        <v>4.2382999999999997</v>
      </c>
      <c r="I28" s="79">
        <f t="shared" si="4"/>
        <v>3.1399999999999935</v>
      </c>
      <c r="J28" s="86" t="b">
        <f t="shared" si="0"/>
        <v>0</v>
      </c>
      <c r="K28" s="87">
        <f t="shared" si="5"/>
        <v>6.2295080508311854E-2</v>
      </c>
      <c r="L28" s="87">
        <f t="shared" si="6"/>
        <v>-6.352705088600078E-3</v>
      </c>
      <c r="M28" s="4">
        <f t="shared" si="7"/>
        <v>45.506068463603725</v>
      </c>
      <c r="N28" s="4">
        <f t="shared" si="8"/>
        <v>47.67452970985147</v>
      </c>
      <c r="O28" s="5">
        <f t="shared" si="9"/>
        <v>-4.7652133428799828E-2</v>
      </c>
      <c r="P28" s="43">
        <f t="shared" si="1"/>
        <v>-7.2651133688860767E-2</v>
      </c>
      <c r="Q28" s="80"/>
      <c r="R28" s="60">
        <f t="shared" si="2"/>
        <v>3.1629525743669808E-3</v>
      </c>
      <c r="S28" s="92" t="b">
        <f t="shared" si="10"/>
        <v>0</v>
      </c>
      <c r="T28" s="89"/>
      <c r="U28" s="90"/>
      <c r="V28" s="89">
        <f t="shared" si="11"/>
        <v>-6.4155730382350906E-4</v>
      </c>
      <c r="W28" s="72"/>
      <c r="X28" s="72"/>
      <c r="Y28" s="72"/>
      <c r="Z28" s="72"/>
      <c r="AA28" s="72"/>
    </row>
    <row r="29" spans="1:27" x14ac:dyDescent="0.2">
      <c r="A29" s="1">
        <v>44925</v>
      </c>
      <c r="B29" s="4">
        <v>44.27</v>
      </c>
      <c r="C29" s="4">
        <v>45.360000999999997</v>
      </c>
      <c r="D29" s="4">
        <v>43.880001</v>
      </c>
      <c r="E29" s="4">
        <v>45.209999000000003</v>
      </c>
      <c r="F29" s="4">
        <v>45.209999000000003</v>
      </c>
      <c r="G29" s="2">
        <v>2468100</v>
      </c>
      <c r="H29" s="4">
        <f t="shared" si="3"/>
        <v>2.4681000000000002</v>
      </c>
      <c r="I29" s="79">
        <f t="shared" si="4"/>
        <v>-0.15000199999999353</v>
      </c>
      <c r="J29" s="86" t="b">
        <f t="shared" si="0"/>
        <v>0</v>
      </c>
      <c r="K29" s="96">
        <f t="shared" si="5"/>
        <v>2.1233318274226344E-2</v>
      </c>
      <c r="L29" s="87">
        <f t="shared" si="6"/>
        <v>-3.3069223256849915E-3</v>
      </c>
      <c r="M29" s="4">
        <f t="shared" si="7"/>
        <v>45.456723553003101</v>
      </c>
      <c r="N29" s="4">
        <f t="shared" si="8"/>
        <v>47.460222691603519</v>
      </c>
      <c r="O29" s="5">
        <f t="shared" si="9"/>
        <v>-4.4074869062314032E-2</v>
      </c>
      <c r="P29" s="43">
        <f t="shared" si="1"/>
        <v>-3.4686234065344004E-2</v>
      </c>
      <c r="Q29" s="80"/>
      <c r="R29" s="60">
        <f t="shared" si="2"/>
        <v>-2.1277942060721712E-3</v>
      </c>
      <c r="S29" s="88" t="b">
        <f t="shared" si="10"/>
        <v>1</v>
      </c>
      <c r="T29" s="89"/>
      <c r="U29" s="90"/>
      <c r="V29" s="89">
        <f t="shared" si="11"/>
        <v>-1.0843589056718989E-3</v>
      </c>
      <c r="W29" s="72"/>
      <c r="X29" s="72"/>
      <c r="Y29" s="72"/>
      <c r="Z29" s="72"/>
      <c r="AA29" s="72"/>
    </row>
    <row r="30" spans="1:27" x14ac:dyDescent="0.2">
      <c r="A30" s="1">
        <v>44929</v>
      </c>
      <c r="B30" s="4">
        <v>46.349997999999999</v>
      </c>
      <c r="C30" s="4">
        <v>47.720001000000003</v>
      </c>
      <c r="D30" s="4">
        <v>42.290000999999997</v>
      </c>
      <c r="E30" s="4">
        <v>43.02</v>
      </c>
      <c r="F30" s="4">
        <v>43.02</v>
      </c>
      <c r="G30" s="2">
        <v>4582400</v>
      </c>
      <c r="H30" s="4">
        <f t="shared" si="3"/>
        <v>4.5823999999999998</v>
      </c>
      <c r="I30" s="79">
        <f t="shared" si="4"/>
        <v>-2.1899990000000003</v>
      </c>
      <c r="J30" s="86" t="b">
        <f t="shared" si="0"/>
        <v>1</v>
      </c>
      <c r="K30" s="96">
        <f t="shared" si="5"/>
        <v>-7.1844620144320095E-2</v>
      </c>
      <c r="L30" s="87">
        <f t="shared" si="6"/>
        <v>-9.849121755047742E-2</v>
      </c>
      <c r="M30" s="4">
        <f t="shared" si="7"/>
        <v>45.050602960835917</v>
      </c>
      <c r="N30" s="4">
        <f t="shared" si="8"/>
        <v>47.074116370594517</v>
      </c>
      <c r="O30" s="5">
        <f t="shared" si="9"/>
        <v>-4.4916455646946872E-2</v>
      </c>
      <c r="P30" s="43">
        <f t="shared" si="1"/>
        <v>-6.1277802724101368E-2</v>
      </c>
      <c r="Q30" s="80"/>
      <c r="R30" s="60">
        <f t="shared" si="2"/>
        <v>5.9253325454593546E-2</v>
      </c>
      <c r="S30" s="88" t="b">
        <f t="shared" si="10"/>
        <v>1</v>
      </c>
      <c r="T30" s="89"/>
      <c r="U30" s="90"/>
      <c r="V30" s="89">
        <f t="shared" si="11"/>
        <v>-8.9342249160048372E-3</v>
      </c>
      <c r="W30" s="72"/>
      <c r="X30" s="72"/>
      <c r="Y30" s="72"/>
      <c r="Z30" s="72"/>
      <c r="AA30" s="72"/>
    </row>
    <row r="31" spans="1:27" x14ac:dyDescent="0.2">
      <c r="A31" s="1">
        <v>44930</v>
      </c>
      <c r="B31" s="4">
        <v>43.650002000000001</v>
      </c>
      <c r="C31" s="4">
        <v>44.040000999999997</v>
      </c>
      <c r="D31" s="4">
        <v>42.23</v>
      </c>
      <c r="E31" s="4">
        <v>43.049999</v>
      </c>
      <c r="F31" s="4">
        <v>43.049999</v>
      </c>
      <c r="G31" s="2">
        <v>3355300</v>
      </c>
      <c r="H31" s="4">
        <f t="shared" si="3"/>
        <v>3.3553000000000002</v>
      </c>
      <c r="I31" s="79">
        <f t="shared" si="4"/>
        <v>2.9998999999996556E-2</v>
      </c>
      <c r="J31" s="86" t="b">
        <f t="shared" si="0"/>
        <v>1</v>
      </c>
      <c r="K31" s="87">
        <f t="shared" si="5"/>
        <v>-1.3745772566058552E-2</v>
      </c>
      <c r="L31" s="87">
        <f t="shared" si="6"/>
        <v>-2.2479608935521981E-2</v>
      </c>
      <c r="M31" s="4">
        <f t="shared" si="7"/>
        <v>44.717168967363264</v>
      </c>
      <c r="N31" s="4">
        <f t="shared" si="8"/>
        <v>46.724193120977603</v>
      </c>
      <c r="O31" s="5">
        <f t="shared" si="9"/>
        <v>-4.4882630094028562E-2</v>
      </c>
      <c r="P31" s="43">
        <f t="shared" si="1"/>
        <v>-5.5620000657432556E-2</v>
      </c>
      <c r="Q31" s="80"/>
      <c r="R31" s="60">
        <f t="shared" si="2"/>
        <v>-1.5143355069224021E-2</v>
      </c>
      <c r="S31" s="92" t="b">
        <f t="shared" si="10"/>
        <v>0</v>
      </c>
      <c r="T31" s="89"/>
      <c r="U31" s="90"/>
      <c r="V31" s="89">
        <f t="shared" si="11"/>
        <v>-7.4013214376402216E-3</v>
      </c>
      <c r="W31" s="72"/>
      <c r="X31" s="72"/>
      <c r="Y31" s="72"/>
      <c r="Z31" s="72"/>
      <c r="AA31" s="72"/>
    </row>
    <row r="32" spans="1:27" x14ac:dyDescent="0.2">
      <c r="A32" s="1">
        <v>44931</v>
      </c>
      <c r="B32" s="4">
        <v>42.84</v>
      </c>
      <c r="C32" s="4">
        <v>43.130001</v>
      </c>
      <c r="D32" s="4">
        <v>38.720001000000003</v>
      </c>
      <c r="E32" s="4">
        <v>38.909999999999997</v>
      </c>
      <c r="F32" s="4">
        <v>38.909999999999997</v>
      </c>
      <c r="G32" s="2">
        <v>7318500</v>
      </c>
      <c r="H32" s="4">
        <f t="shared" si="3"/>
        <v>7.3185000000000002</v>
      </c>
      <c r="I32" s="79">
        <f t="shared" si="4"/>
        <v>-4.1399990000000031</v>
      </c>
      <c r="J32" s="86" t="b">
        <f t="shared" si="0"/>
        <v>1</v>
      </c>
      <c r="K32" s="87">
        <f t="shared" si="5"/>
        <v>-9.1736694677871294E-2</v>
      </c>
      <c r="L32" s="87">
        <f t="shared" si="6"/>
        <v>-9.784374918052989E-2</v>
      </c>
      <c r="M32" s="4">
        <f t="shared" si="7"/>
        <v>43.74930747280272</v>
      </c>
      <c r="N32" s="4">
        <f t="shared" si="8"/>
        <v>46.044698066979549</v>
      </c>
      <c r="O32" s="5">
        <f t="shared" si="9"/>
        <v>-5.2466901232751779E-2</v>
      </c>
      <c r="P32" s="43">
        <f t="shared" si="1"/>
        <v>-0.11495739620402551</v>
      </c>
      <c r="Q32" s="80"/>
      <c r="R32" s="60">
        <f t="shared" si="2"/>
        <v>-1.4155800596105866E-2</v>
      </c>
      <c r="S32" s="88" t="b">
        <f t="shared" si="10"/>
        <v>1</v>
      </c>
      <c r="T32" s="89"/>
      <c r="U32" s="90"/>
      <c r="V32" s="89">
        <f t="shared" si="11"/>
        <v>-2.164406908824967E-2</v>
      </c>
      <c r="W32" s="72"/>
      <c r="X32" s="72"/>
      <c r="Y32" s="72"/>
      <c r="Z32" s="72"/>
      <c r="AA32" s="72"/>
    </row>
    <row r="33" spans="1:27" x14ac:dyDescent="0.2">
      <c r="A33" s="1">
        <v>44932</v>
      </c>
      <c r="B33" s="4">
        <v>39.509998000000003</v>
      </c>
      <c r="C33" s="4">
        <v>40.18</v>
      </c>
      <c r="D33" s="4">
        <v>37.560001</v>
      </c>
      <c r="E33" s="4">
        <v>39.900002000000001</v>
      </c>
      <c r="F33" s="4">
        <v>39.900002000000001</v>
      </c>
      <c r="G33" s="2">
        <v>5464100</v>
      </c>
      <c r="H33" s="4">
        <f t="shared" si="3"/>
        <v>5.4641000000000002</v>
      </c>
      <c r="I33" s="79">
        <f t="shared" si="4"/>
        <v>0.99000200000000405</v>
      </c>
      <c r="J33" s="86" t="b">
        <f t="shared" si="0"/>
        <v>0</v>
      </c>
      <c r="K33" s="87">
        <f t="shared" si="5"/>
        <v>9.8710204946099358E-3</v>
      </c>
      <c r="L33" s="78">
        <f t="shared" si="6"/>
        <v>-6.9685913389745911E-3</v>
      </c>
      <c r="M33" s="4">
        <f t="shared" si="7"/>
        <v>43.107756560668932</v>
      </c>
      <c r="N33" s="4">
        <f t="shared" si="8"/>
        <v>45.510376669850892</v>
      </c>
      <c r="O33" s="5">
        <f t="shared" si="9"/>
        <v>-5.5735215675178182E-2</v>
      </c>
      <c r="P33" s="43">
        <f t="shared" si="1"/>
        <v>-0.12869506565161051</v>
      </c>
      <c r="Q33" s="80"/>
      <c r="R33" s="60">
        <f t="shared" si="2"/>
        <v>-6.7917163737075265E-2</v>
      </c>
      <c r="S33" s="92" t="b">
        <f t="shared" si="10"/>
        <v>0</v>
      </c>
      <c r="T33" s="89"/>
      <c r="U33" s="90"/>
      <c r="V33" s="89">
        <f t="shared" si="11"/>
        <v>-1.4664252972063968E-2</v>
      </c>
      <c r="W33" s="72"/>
      <c r="X33" s="72"/>
      <c r="Y33" s="72"/>
      <c r="Z33" s="72"/>
      <c r="AA33" s="72"/>
    </row>
    <row r="34" spans="1:27" x14ac:dyDescent="0.2">
      <c r="A34" s="1">
        <v>44935</v>
      </c>
      <c r="B34" s="4">
        <v>41.029998999999997</v>
      </c>
      <c r="C34" s="4">
        <v>42.830002</v>
      </c>
      <c r="D34" s="4">
        <v>40.200001</v>
      </c>
      <c r="E34" s="4">
        <v>40.400002000000001</v>
      </c>
      <c r="F34" s="4">
        <v>40.400002000000001</v>
      </c>
      <c r="G34" s="2">
        <v>7439400</v>
      </c>
      <c r="H34" s="4">
        <f t="shared" si="3"/>
        <v>7.4394</v>
      </c>
      <c r="I34" s="79">
        <f t="shared" si="4"/>
        <v>0.5</v>
      </c>
      <c r="J34" s="86" t="b">
        <f t="shared" si="0"/>
        <v>1</v>
      </c>
      <c r="K34" s="87">
        <f t="shared" si="5"/>
        <v>-1.535454582877265E-2</v>
      </c>
      <c r="L34" s="87">
        <f t="shared" si="6"/>
        <v>-5.6735930108058358E-2</v>
      </c>
      <c r="M34" s="4">
        <f t="shared" si="7"/>
        <v>42.656464133890779</v>
      </c>
      <c r="N34" s="4">
        <f t="shared" si="8"/>
        <v>45.065996263776903</v>
      </c>
      <c r="O34" s="5">
        <f t="shared" si="9"/>
        <v>-5.6486916550866628E-2</v>
      </c>
      <c r="P34" s="43">
        <f t="shared" si="1"/>
        <v>-5.7587125041128437E-2</v>
      </c>
      <c r="Q34" s="80"/>
      <c r="R34" s="60">
        <f t="shared" si="2"/>
        <v>4.0682665484067758E-3</v>
      </c>
      <c r="S34" s="92" t="b">
        <f t="shared" si="10"/>
        <v>0</v>
      </c>
      <c r="T34" s="89"/>
      <c r="U34" s="90"/>
      <c r="V34" s="89">
        <f t="shared" si="11"/>
        <v>-1.0468937907798881E-2</v>
      </c>
      <c r="W34" s="72"/>
      <c r="X34" s="72"/>
      <c r="Y34" s="72"/>
      <c r="Z34" s="72"/>
      <c r="AA34" s="72"/>
    </row>
    <row r="35" spans="1:27" x14ac:dyDescent="0.2">
      <c r="A35" s="1">
        <v>44936</v>
      </c>
      <c r="B35" s="4">
        <v>40.154998999999997</v>
      </c>
      <c r="C35" s="4">
        <v>41.849997999999999</v>
      </c>
      <c r="D35" s="4">
        <v>39.470001000000003</v>
      </c>
      <c r="E35" s="4">
        <v>41.799999</v>
      </c>
      <c r="F35" s="4">
        <v>41.799999</v>
      </c>
      <c r="G35" s="2">
        <v>3343300</v>
      </c>
      <c r="H35" s="4">
        <f t="shared" si="3"/>
        <v>3.3433000000000002</v>
      </c>
      <c r="I35" s="79">
        <f t="shared" si="4"/>
        <v>1.399996999999999</v>
      </c>
      <c r="J35" s="86" t="b">
        <f t="shared" si="0"/>
        <v>0</v>
      </c>
      <c r="K35" s="96">
        <f t="shared" si="5"/>
        <v>4.0966256779137344E-2</v>
      </c>
      <c r="L35" s="87">
        <f t="shared" si="6"/>
        <v>-1.1947192924596957E-3</v>
      </c>
      <c r="M35" s="4">
        <f t="shared" si="7"/>
        <v>42.513719944908985</v>
      </c>
      <c r="N35" s="4">
        <f t="shared" si="8"/>
        <v>44.781996501709344</v>
      </c>
      <c r="O35" s="5">
        <f t="shared" si="9"/>
        <v>-5.3353989247228527E-2</v>
      </c>
      <c r="P35" s="43">
        <f t="shared" si="1"/>
        <v>-7.1593804279022316E-2</v>
      </c>
      <c r="Q35" s="80"/>
      <c r="R35" s="60">
        <f t="shared" si="2"/>
        <v>-1.5611947055422662E-2</v>
      </c>
      <c r="S35" s="88" t="b">
        <f t="shared" si="10"/>
        <v>0</v>
      </c>
      <c r="T35" s="89"/>
      <c r="U35" s="90"/>
      <c r="V35" s="89">
        <f t="shared" si="11"/>
        <v>-3.3463671187969656E-3</v>
      </c>
      <c r="W35" s="72"/>
      <c r="X35" s="72"/>
      <c r="Y35" s="72"/>
      <c r="Z35" s="72"/>
      <c r="AA35" s="72"/>
    </row>
    <row r="36" spans="1:27" x14ac:dyDescent="0.2">
      <c r="A36" s="1">
        <v>44937</v>
      </c>
      <c r="B36" s="4">
        <v>42.25</v>
      </c>
      <c r="C36" s="4">
        <v>43.723998999999999</v>
      </c>
      <c r="D36" s="4">
        <v>41.52</v>
      </c>
      <c r="E36" s="4">
        <v>43.529998999999997</v>
      </c>
      <c r="F36" s="4">
        <v>43.529998999999997</v>
      </c>
      <c r="G36" s="2">
        <v>3109700</v>
      </c>
      <c r="H36" s="4">
        <f t="shared" si="3"/>
        <v>3.1097000000000001</v>
      </c>
      <c r="I36" s="79">
        <f t="shared" si="4"/>
        <v>1.7299999999999969</v>
      </c>
      <c r="J36" s="86" t="b">
        <f t="shared" si="0"/>
        <v>0</v>
      </c>
      <c r="K36" s="87">
        <f t="shared" si="5"/>
        <v>3.0295834319526545E-2</v>
      </c>
      <c r="L36" s="87">
        <f t="shared" si="6"/>
        <v>-4.4369226154268877E-3</v>
      </c>
      <c r="M36" s="4">
        <f t="shared" si="7"/>
        <v>42.683099787424155</v>
      </c>
      <c r="N36" s="4">
        <f t="shared" si="8"/>
        <v>44.673127153734619</v>
      </c>
      <c r="O36" s="5">
        <f t="shared" si="9"/>
        <v>-4.6623309371190323E-2</v>
      </c>
      <c r="P36" s="43">
        <f t="shared" si="1"/>
        <v>-2.7249656028188445E-2</v>
      </c>
      <c r="Q36" s="80"/>
      <c r="R36" s="60">
        <f t="shared" si="2"/>
        <v>2.4386682732975444E-2</v>
      </c>
      <c r="S36" s="92" t="b">
        <f t="shared" si="10"/>
        <v>0</v>
      </c>
      <c r="T36" s="89"/>
      <c r="U36" s="90"/>
      <c r="V36" s="89">
        <f t="shared" si="11"/>
        <v>3.9841218960528302E-3</v>
      </c>
      <c r="W36" s="72"/>
      <c r="X36" s="72"/>
      <c r="Y36" s="72"/>
      <c r="Z36" s="72"/>
      <c r="AA36" s="72"/>
    </row>
    <row r="37" spans="1:27" x14ac:dyDescent="0.2">
      <c r="A37" s="1">
        <v>44938</v>
      </c>
      <c r="B37" s="4">
        <v>43.98</v>
      </c>
      <c r="C37" s="4">
        <v>44.060001</v>
      </c>
      <c r="D37" s="4">
        <v>41.240001999999997</v>
      </c>
      <c r="E37" s="4">
        <v>43.48</v>
      </c>
      <c r="F37" s="4">
        <v>43.48</v>
      </c>
      <c r="G37" s="2">
        <v>3732400</v>
      </c>
      <c r="H37" s="4">
        <f t="shared" si="3"/>
        <v>3.7324000000000002</v>
      </c>
      <c r="I37" s="79">
        <f t="shared" si="4"/>
        <v>-4.9998999999999683E-2</v>
      </c>
      <c r="J37" s="86" t="b">
        <f t="shared" si="0"/>
        <v>0</v>
      </c>
      <c r="K37" s="87">
        <f t="shared" si="5"/>
        <v>-1.136880400181901E-2</v>
      </c>
      <c r="L37" s="87">
        <f t="shared" si="6"/>
        <v>-1.31638898510239E-2</v>
      </c>
      <c r="M37" s="4">
        <f t="shared" si="7"/>
        <v>42.815916489520127</v>
      </c>
      <c r="N37" s="4">
        <f t="shared" si="8"/>
        <v>44.569376966453348</v>
      </c>
      <c r="O37" s="5">
        <f t="shared" si="9"/>
        <v>-4.0953472930152217E-2</v>
      </c>
      <c r="P37" s="43">
        <f t="shared" si="1"/>
        <v>-3.6806744284122943E-2</v>
      </c>
      <c r="Q37" s="80"/>
      <c r="R37" s="60">
        <f t="shared" si="2"/>
        <v>2.905658952283275E-2</v>
      </c>
      <c r="S37" s="92" t="b">
        <f t="shared" si="10"/>
        <v>1</v>
      </c>
      <c r="T37" s="89"/>
      <c r="U37" s="90"/>
      <c r="V37" s="89">
        <f t="shared" si="11"/>
        <v>3.1116929828771405E-3</v>
      </c>
      <c r="W37" s="72"/>
      <c r="X37" s="72"/>
      <c r="Y37" s="72"/>
      <c r="Z37" s="72"/>
      <c r="AA37" s="72"/>
    </row>
    <row r="38" spans="1:27" x14ac:dyDescent="0.2">
      <c r="A38" s="1">
        <v>44939</v>
      </c>
      <c r="B38" s="4">
        <v>42.5</v>
      </c>
      <c r="C38" s="4">
        <v>44</v>
      </c>
      <c r="D38" s="4">
        <v>42.189999</v>
      </c>
      <c r="E38" s="4">
        <v>43.93</v>
      </c>
      <c r="F38" s="4">
        <v>43.93</v>
      </c>
      <c r="G38" s="2">
        <v>2959900</v>
      </c>
      <c r="H38" s="4">
        <f t="shared" si="3"/>
        <v>2.9599000000000002</v>
      </c>
      <c r="I38" s="79">
        <f t="shared" si="4"/>
        <v>0.45000000000000284</v>
      </c>
      <c r="J38" s="86" t="b">
        <f t="shared" si="0"/>
        <v>0</v>
      </c>
      <c r="K38" s="87">
        <f t="shared" si="5"/>
        <v>3.3647058823529405E-2</v>
      </c>
      <c r="L38" s="87">
        <f t="shared" si="6"/>
        <v>-1.5909090909090975E-3</v>
      </c>
      <c r="M38" s="4">
        <f t="shared" si="7"/>
        <v>43.001597074600106</v>
      </c>
      <c r="N38" s="4">
        <f t="shared" si="8"/>
        <v>44.513778969370449</v>
      </c>
      <c r="O38" s="5">
        <f t="shared" si="9"/>
        <v>-3.5165714709315961E-2</v>
      </c>
      <c r="P38" s="43">
        <f t="shared" si="1"/>
        <v>-1.8873672835735093E-2</v>
      </c>
      <c r="Q38" s="80"/>
      <c r="R38" s="60">
        <f t="shared" si="2"/>
        <v>2.3217810344760986E-2</v>
      </c>
      <c r="S38" s="92" t="b">
        <f t="shared" si="10"/>
        <v>0</v>
      </c>
      <c r="T38" s="89"/>
      <c r="U38" s="90"/>
      <c r="V38" s="89">
        <f t="shared" si="11"/>
        <v>4.3367186855716852E-3</v>
      </c>
      <c r="W38" s="72"/>
      <c r="X38" s="72"/>
      <c r="Y38" s="72"/>
      <c r="Z38" s="72"/>
      <c r="AA38" s="72"/>
    </row>
    <row r="39" spans="1:27" x14ac:dyDescent="0.2">
      <c r="A39" s="1">
        <v>44943</v>
      </c>
      <c r="B39" s="4">
        <v>42.509998000000003</v>
      </c>
      <c r="C39" s="4">
        <v>46.59</v>
      </c>
      <c r="D39" s="4">
        <v>41.52</v>
      </c>
      <c r="E39" s="4">
        <v>46.360000999999997</v>
      </c>
      <c r="F39" s="4">
        <v>46.360000999999997</v>
      </c>
      <c r="G39" s="2">
        <v>5712100</v>
      </c>
      <c r="H39" s="4">
        <f t="shared" si="3"/>
        <v>5.7121000000000004</v>
      </c>
      <c r="I39" s="79">
        <f t="shared" si="4"/>
        <v>2.4300009999999972</v>
      </c>
      <c r="J39" s="86" t="b">
        <f t="shared" si="0"/>
        <v>0</v>
      </c>
      <c r="K39" s="87">
        <f t="shared" si="5"/>
        <v>9.0567000261914707E-2</v>
      </c>
      <c r="L39" s="87">
        <f t="shared" si="6"/>
        <v>-4.9366602275167735E-3</v>
      </c>
      <c r="M39" s="4">
        <f t="shared" si="7"/>
        <v>43.561331062166758</v>
      </c>
      <c r="N39" s="4">
        <f t="shared" si="8"/>
        <v>44.674320015512151</v>
      </c>
      <c r="O39" s="5">
        <f t="shared" si="9"/>
        <v>-2.5549929862267916E-2</v>
      </c>
      <c r="P39" s="43">
        <f t="shared" si="1"/>
        <v>-4.6861080972331937E-2</v>
      </c>
      <c r="Q39" s="80"/>
      <c r="R39" s="60">
        <f t="shared" si="2"/>
        <v>6.9526547145930997E-2</v>
      </c>
      <c r="S39" s="92" t="b">
        <f t="shared" si="10"/>
        <v>0</v>
      </c>
      <c r="T39" s="89">
        <f t="shared" ref="T39:T44" si="12">(E39-E38)/E38</f>
        <v>5.5315297063510065E-2</v>
      </c>
      <c r="U39" s="90"/>
      <c r="V39" s="89">
        <f t="shared" si="11"/>
        <v>1.3016586025761168E-2</v>
      </c>
      <c r="W39" s="72"/>
      <c r="X39" s="72"/>
      <c r="Y39" s="72"/>
      <c r="Z39" s="72"/>
      <c r="AA39" s="72"/>
    </row>
    <row r="40" spans="1:27" x14ac:dyDescent="0.2">
      <c r="A40" s="1">
        <v>44944</v>
      </c>
      <c r="B40" s="4">
        <v>46.869999</v>
      </c>
      <c r="C40" s="4">
        <v>47.439999</v>
      </c>
      <c r="D40" s="4">
        <v>44.23</v>
      </c>
      <c r="E40" s="4">
        <v>44.25</v>
      </c>
      <c r="F40" s="4">
        <v>44.25</v>
      </c>
      <c r="G40" s="2">
        <v>4292000</v>
      </c>
      <c r="H40" s="4">
        <f t="shared" si="3"/>
        <v>4.2919999999999998</v>
      </c>
      <c r="I40" s="79">
        <f t="shared" si="4"/>
        <v>-2.1100009999999969</v>
      </c>
      <c r="J40" s="86" t="b">
        <f t="shared" si="0"/>
        <v>1</v>
      </c>
      <c r="K40" s="96">
        <f t="shared" si="5"/>
        <v>-5.5899275781934619E-2</v>
      </c>
      <c r="L40" s="87">
        <f t="shared" si="6"/>
        <v>-6.7242813390447173E-2</v>
      </c>
      <c r="M40" s="4">
        <f t="shared" si="7"/>
        <v>43.676109218472298</v>
      </c>
      <c r="N40" s="4">
        <f t="shared" si="8"/>
        <v>44.637422622858921</v>
      </c>
      <c r="O40" s="5">
        <f t="shared" si="9"/>
        <v>-2.2010051297793858E-2</v>
      </c>
      <c r="P40" s="43">
        <f t="shared" si="1"/>
        <v>1.2681779385546479E-2</v>
      </c>
      <c r="Q40" s="80"/>
      <c r="R40" s="60">
        <f t="shared" si="2"/>
        <v>8.6177314071185826E-2</v>
      </c>
      <c r="S40" s="92" t="b">
        <f t="shared" si="10"/>
        <v>1</v>
      </c>
      <c r="T40" s="89">
        <f t="shared" si="12"/>
        <v>-4.5513394186509987E-2</v>
      </c>
      <c r="U40" s="90"/>
      <c r="V40" s="89">
        <f t="shared" si="11"/>
        <v>2.634863387019543E-3</v>
      </c>
      <c r="W40" s="72"/>
      <c r="X40" s="72"/>
      <c r="Y40" s="72"/>
      <c r="Z40" s="72"/>
      <c r="AA40" s="72"/>
    </row>
    <row r="41" spans="1:27" x14ac:dyDescent="0.2">
      <c r="A41" s="1">
        <v>44945</v>
      </c>
      <c r="B41" s="4">
        <v>43.25</v>
      </c>
      <c r="C41" s="4">
        <v>44.130001</v>
      </c>
      <c r="D41" s="4">
        <v>41.669998</v>
      </c>
      <c r="E41" s="4">
        <v>42.700001</v>
      </c>
      <c r="F41" s="4">
        <v>42.700001</v>
      </c>
      <c r="G41" s="2">
        <v>4287300</v>
      </c>
      <c r="H41" s="4">
        <f t="shared" si="3"/>
        <v>4.2873000000000001</v>
      </c>
      <c r="I41" s="79">
        <f t="shared" si="4"/>
        <v>-1.5499989999999997</v>
      </c>
      <c r="J41" s="86" t="b">
        <f t="shared" si="0"/>
        <v>1</v>
      </c>
      <c r="K41" s="87">
        <f t="shared" si="5"/>
        <v>-1.2716739884393057E-2</v>
      </c>
      <c r="L41" s="87">
        <f t="shared" si="6"/>
        <v>-3.2404259406203041E-2</v>
      </c>
      <c r="M41" s="4">
        <f t="shared" si="7"/>
        <v>43.513424515393581</v>
      </c>
      <c r="N41" s="4">
        <f t="shared" si="8"/>
        <v>44.468951177392931</v>
      </c>
      <c r="O41" s="5">
        <f t="shared" si="9"/>
        <v>-2.1959353294781873E-2</v>
      </c>
      <c r="P41" s="43">
        <f t="shared" si="1"/>
        <v>-4.2364546939794155E-2</v>
      </c>
      <c r="Q41" s="80"/>
      <c r="R41" s="60">
        <f t="shared" si="2"/>
        <v>1.4169799124596486E-2</v>
      </c>
      <c r="S41" s="88" t="b">
        <f t="shared" si="10"/>
        <v>1</v>
      </c>
      <c r="T41" s="89">
        <f t="shared" si="12"/>
        <v>-3.5028225988700555E-2</v>
      </c>
      <c r="U41" s="90"/>
      <c r="V41" s="89">
        <f t="shared" si="11"/>
        <v>-3.7247984307611339E-3</v>
      </c>
      <c r="W41" s="72"/>
      <c r="X41" s="72"/>
      <c r="Y41" s="72"/>
      <c r="Z41" s="72"/>
      <c r="AA41" s="72"/>
    </row>
    <row r="42" spans="1:27" x14ac:dyDescent="0.2">
      <c r="A42" s="1">
        <v>44946</v>
      </c>
      <c r="B42" s="4">
        <v>43.07</v>
      </c>
      <c r="C42" s="4">
        <v>45.619999</v>
      </c>
      <c r="D42" s="4">
        <v>42.98</v>
      </c>
      <c r="E42" s="4">
        <v>45.599997999999999</v>
      </c>
      <c r="F42" s="4">
        <v>45.599997999999999</v>
      </c>
      <c r="G42" s="2">
        <v>4416800</v>
      </c>
      <c r="H42" s="4">
        <f t="shared" si="3"/>
        <v>4.4168000000000003</v>
      </c>
      <c r="I42" s="79">
        <f t="shared" si="4"/>
        <v>2.899996999999999</v>
      </c>
      <c r="J42" s="86" t="b">
        <f t="shared" si="0"/>
        <v>0</v>
      </c>
      <c r="K42" s="87">
        <f t="shared" si="5"/>
        <v>5.8741537032737386E-2</v>
      </c>
      <c r="L42" s="87">
        <f t="shared" si="6"/>
        <v>-4.3842613850124374E-4</v>
      </c>
      <c r="M42" s="4">
        <f t="shared" si="7"/>
        <v>43.861186762827984</v>
      </c>
      <c r="N42" s="4">
        <f t="shared" si="8"/>
        <v>44.56730307501094</v>
      </c>
      <c r="O42" s="5">
        <f t="shared" si="9"/>
        <v>-1.6098887519874056E-2</v>
      </c>
      <c r="P42" s="43">
        <f t="shared" si="1"/>
        <v>-2.0090353860985493E-2</v>
      </c>
      <c r="Q42" s="80"/>
      <c r="R42" s="60">
        <f t="shared" si="2"/>
        <v>4.0099513191070239E-2</v>
      </c>
      <c r="S42" s="92" t="b">
        <f t="shared" si="10"/>
        <v>0</v>
      </c>
      <c r="T42" s="97">
        <f t="shared" si="12"/>
        <v>6.7915619018369552E-2</v>
      </c>
      <c r="U42" s="90"/>
      <c r="V42" s="97">
        <f t="shared" si="11"/>
        <v>7.992067995277562E-3</v>
      </c>
      <c r="W42" s="72"/>
      <c r="X42" s="72"/>
      <c r="Y42" s="72"/>
      <c r="Z42" s="72"/>
      <c r="AA42" s="72"/>
    </row>
    <row r="43" spans="1:27" x14ac:dyDescent="0.2">
      <c r="A43" s="1">
        <v>44949</v>
      </c>
      <c r="B43" s="4">
        <v>45.830002</v>
      </c>
      <c r="C43" s="4">
        <v>47.98</v>
      </c>
      <c r="D43" s="4">
        <v>45.41</v>
      </c>
      <c r="E43" s="4">
        <v>47.619999</v>
      </c>
      <c r="F43" s="4">
        <v>47.619999</v>
      </c>
      <c r="G43" s="2">
        <v>4362800</v>
      </c>
      <c r="H43" s="4">
        <f t="shared" si="3"/>
        <v>4.3628</v>
      </c>
      <c r="I43" s="79">
        <f t="shared" si="4"/>
        <v>2.0200010000000006</v>
      </c>
      <c r="J43" s="86" t="b">
        <f t="shared" si="0"/>
        <v>0</v>
      </c>
      <c r="K43" s="87">
        <f t="shared" si="5"/>
        <v>3.9057318827959021E-2</v>
      </c>
      <c r="L43" s="78">
        <f t="shared" si="6"/>
        <v>-7.5031471446435375E-3</v>
      </c>
      <c r="M43" s="4">
        <f t="shared" si="7"/>
        <v>44.487655469023323</v>
      </c>
      <c r="N43" s="4">
        <f t="shared" si="8"/>
        <v>44.83275489457521</v>
      </c>
      <c r="O43" s="5">
        <f t="shared" si="9"/>
        <v>-7.75719515702909E-3</v>
      </c>
      <c r="P43" s="43">
        <f t="shared" si="1"/>
        <v>2.0732594722122411E-2</v>
      </c>
      <c r="Q43" s="80"/>
      <c r="R43" s="60">
        <f t="shared" si="2"/>
        <v>7.8501429085387223E-2</v>
      </c>
      <c r="S43" s="88" t="b">
        <f t="shared" si="10"/>
        <v>0</v>
      </c>
      <c r="T43" s="89">
        <f t="shared" si="12"/>
        <v>4.4298269486766219E-2</v>
      </c>
      <c r="U43" s="90"/>
      <c r="V43" s="89">
        <f t="shared" si="11"/>
        <v>1.4282985765589611E-2</v>
      </c>
      <c r="W43" s="72"/>
      <c r="X43" s="72"/>
      <c r="Y43" s="72"/>
      <c r="Z43" s="72"/>
      <c r="AA43" s="72"/>
    </row>
    <row r="44" spans="1:27" x14ac:dyDescent="0.2">
      <c r="A44" s="1">
        <v>44950</v>
      </c>
      <c r="B44" s="4">
        <v>46.650002000000001</v>
      </c>
      <c r="C44" s="4">
        <v>48.98</v>
      </c>
      <c r="D44" s="4">
        <v>46.07</v>
      </c>
      <c r="E44" s="4">
        <v>46.669998</v>
      </c>
      <c r="F44" s="4">
        <v>46.669998</v>
      </c>
      <c r="G44" s="2">
        <v>3768300</v>
      </c>
      <c r="H44" s="4">
        <f t="shared" si="3"/>
        <v>3.7683</v>
      </c>
      <c r="I44" s="79">
        <f t="shared" si="4"/>
        <v>-0.95000100000000032</v>
      </c>
      <c r="J44" s="86" t="b">
        <f t="shared" si="0"/>
        <v>1</v>
      </c>
      <c r="K44" s="96">
        <f t="shared" si="5"/>
        <v>4.2863878119445771E-4</v>
      </c>
      <c r="L44" s="87">
        <f t="shared" si="6"/>
        <v>-4.7162147815434818E-2</v>
      </c>
      <c r="M44" s="4">
        <f t="shared" si="7"/>
        <v>44.851379224186104</v>
      </c>
      <c r="N44" s="4">
        <f t="shared" si="8"/>
        <v>44.992515164612151</v>
      </c>
      <c r="O44" s="5">
        <f t="shared" si="9"/>
        <v>-3.1467469421751705E-3</v>
      </c>
      <c r="P44" s="43">
        <f t="shared" si="1"/>
        <v>2.7170196254672922E-2</v>
      </c>
      <c r="Q44" s="80"/>
      <c r="R44" s="60">
        <f t="shared" si="2"/>
        <v>9.2051144183934799E-2</v>
      </c>
      <c r="S44" s="88" t="b">
        <f t="shared" si="10"/>
        <v>1</v>
      </c>
      <c r="T44" s="89">
        <f t="shared" si="12"/>
        <v>-1.9949622426493549E-2</v>
      </c>
      <c r="U44" s="90">
        <f>(E44-E39)/E39</f>
        <v>6.6867341094320248E-3</v>
      </c>
      <c r="V44" s="89">
        <f t="shared" si="11"/>
        <v>8.1758355509662841E-3</v>
      </c>
      <c r="W44" s="72"/>
      <c r="X44" s="72"/>
      <c r="Y44" s="72"/>
      <c r="Z44" s="72"/>
      <c r="AA44" s="72"/>
    </row>
    <row r="45" spans="1:27" x14ac:dyDescent="0.2">
      <c r="A45" s="1">
        <v>44951</v>
      </c>
      <c r="B45" s="4">
        <v>44.110000999999997</v>
      </c>
      <c r="C45" s="4">
        <v>46.59</v>
      </c>
      <c r="D45" s="4">
        <v>42.259998000000003</v>
      </c>
      <c r="E45" s="4">
        <v>46.16</v>
      </c>
      <c r="F45" s="4">
        <v>46.16</v>
      </c>
      <c r="G45" s="2">
        <v>5232600</v>
      </c>
      <c r="H45" s="4">
        <f t="shared" si="3"/>
        <v>5.2325999999999997</v>
      </c>
      <c r="I45" s="79">
        <f t="shared" si="4"/>
        <v>-0.50999800000000306</v>
      </c>
      <c r="J45" s="86" t="b">
        <f t="shared" si="0"/>
        <v>0</v>
      </c>
      <c r="K45" s="87">
        <f t="shared" si="5"/>
        <v>4.6474698560990735E-2</v>
      </c>
      <c r="L45" s="87">
        <f t="shared" si="6"/>
        <v>-9.2294483794807206E-3</v>
      </c>
      <c r="M45" s="4">
        <f t="shared" si="7"/>
        <v>45.06948268682175</v>
      </c>
      <c r="N45" s="4">
        <f t="shared" si="8"/>
        <v>45.094035585080661</v>
      </c>
      <c r="O45" s="5">
        <f t="shared" si="9"/>
        <v>-5.4477879032966911E-4</v>
      </c>
      <c r="P45" s="43">
        <f t="shared" si="1"/>
        <v>-6.2336741389828212E-2</v>
      </c>
      <c r="Q45" s="80"/>
      <c r="R45" s="60">
        <f t="shared" si="2"/>
        <v>3.373718140374507E-2</v>
      </c>
      <c r="S45" s="92" t="b">
        <f t="shared" si="10"/>
        <v>1</v>
      </c>
      <c r="T45" s="89"/>
      <c r="U45" s="90"/>
      <c r="V45" s="89">
        <f t="shared" si="11"/>
        <v>4.8628039183694514E-3</v>
      </c>
      <c r="W45" s="72"/>
      <c r="X45" s="72"/>
      <c r="Y45" s="72"/>
      <c r="Z45" s="72"/>
      <c r="AA45" s="72"/>
    </row>
    <row r="46" spans="1:27" x14ac:dyDescent="0.2">
      <c r="A46" s="1">
        <v>44952</v>
      </c>
      <c r="B46" s="4">
        <v>48</v>
      </c>
      <c r="C46" s="4">
        <v>49.560001</v>
      </c>
      <c r="D46" s="4">
        <v>46.810001</v>
      </c>
      <c r="E46" s="4">
        <v>49.52</v>
      </c>
      <c r="F46" s="4">
        <v>49.52</v>
      </c>
      <c r="G46" s="2">
        <v>5403600</v>
      </c>
      <c r="H46" s="4">
        <f t="shared" si="3"/>
        <v>5.4036</v>
      </c>
      <c r="I46" s="79">
        <f t="shared" si="4"/>
        <v>3.3600000000000065</v>
      </c>
      <c r="J46" s="86" t="b">
        <f t="shared" si="0"/>
        <v>0</v>
      </c>
      <c r="K46" s="87">
        <f t="shared" si="5"/>
        <v>3.1666666666666732E-2</v>
      </c>
      <c r="L46" s="87">
        <f t="shared" si="6"/>
        <v>-8.0712266329447052E-4</v>
      </c>
      <c r="M46" s="4">
        <f t="shared" si="7"/>
        <v>45.811235572351457</v>
      </c>
      <c r="N46" s="4">
        <f t="shared" si="8"/>
        <v>45.478902055943216</v>
      </c>
      <c r="O46" s="5">
        <f t="shared" si="9"/>
        <v>7.2544106758127853E-3</v>
      </c>
      <c r="P46" s="43">
        <f t="shared" si="1"/>
        <v>2.180175703995484E-2</v>
      </c>
      <c r="Q46" s="80"/>
      <c r="R46" s="60">
        <f t="shared" si="2"/>
        <v>8.183069897182696E-2</v>
      </c>
      <c r="S46" s="92" t="b">
        <f t="shared" si="10"/>
        <v>0</v>
      </c>
      <c r="T46" s="89"/>
      <c r="U46" s="90"/>
      <c r="V46" s="97">
        <f t="shared" si="11"/>
        <v>1.6457985344184876E-2</v>
      </c>
      <c r="W46" s="72"/>
      <c r="X46" s="72"/>
      <c r="Y46" s="72"/>
      <c r="Z46" s="72"/>
      <c r="AA46" s="72"/>
    </row>
    <row r="47" spans="1:27" x14ac:dyDescent="0.2">
      <c r="A47" s="1">
        <v>44953</v>
      </c>
      <c r="B47" s="4">
        <v>49.060001</v>
      </c>
      <c r="C47" s="4">
        <v>53.759998000000003</v>
      </c>
      <c r="D47" s="4">
        <v>48.810001</v>
      </c>
      <c r="E47" s="4">
        <v>53.110000999999997</v>
      </c>
      <c r="F47" s="4">
        <v>53.110000999999997</v>
      </c>
      <c r="G47" s="2">
        <v>8717700</v>
      </c>
      <c r="H47" s="4">
        <f t="shared" si="3"/>
        <v>8.7177000000000007</v>
      </c>
      <c r="I47" s="79">
        <f t="shared" si="4"/>
        <v>3.5900009999999938</v>
      </c>
      <c r="J47" s="86" t="b">
        <f t="shared" si="0"/>
        <v>0</v>
      </c>
      <c r="K47" s="87">
        <f t="shared" si="5"/>
        <v>8.2551975488137419E-2</v>
      </c>
      <c r="L47" s="87">
        <f t="shared" si="6"/>
        <v>-1.2090718455756008E-2</v>
      </c>
      <c r="M47" s="4">
        <f t="shared" si="7"/>
        <v>47.027696476959548</v>
      </c>
      <c r="N47" s="4">
        <f t="shared" si="8"/>
        <v>46.142475877165545</v>
      </c>
      <c r="O47" s="5">
        <f t="shared" si="9"/>
        <v>1.882338847337978E-2</v>
      </c>
      <c r="P47" s="43">
        <f t="shared" si="1"/>
        <v>3.789903942910882E-2</v>
      </c>
      <c r="Q47" s="80"/>
      <c r="R47" s="60">
        <f t="shared" si="2"/>
        <v>0.14315609794621423</v>
      </c>
      <c r="S47" s="88" t="b">
        <f t="shared" si="10"/>
        <v>0</v>
      </c>
      <c r="T47" s="89"/>
      <c r="U47" s="90"/>
      <c r="V47" s="97">
        <f t="shared" si="11"/>
        <v>2.655376763822245E-2</v>
      </c>
      <c r="W47" s="72"/>
      <c r="X47" s="72"/>
      <c r="Y47" s="72"/>
      <c r="Z47" s="72"/>
      <c r="AA47" s="72"/>
    </row>
    <row r="48" spans="1:27" x14ac:dyDescent="0.2">
      <c r="A48" s="1">
        <v>44956</v>
      </c>
      <c r="B48" s="4">
        <v>52.040000999999997</v>
      </c>
      <c r="C48" s="4">
        <v>52.59</v>
      </c>
      <c r="D48" s="4">
        <v>49.779998999999997</v>
      </c>
      <c r="E48" s="4">
        <v>49.970001000000003</v>
      </c>
      <c r="F48" s="4">
        <v>49.970001000000003</v>
      </c>
      <c r="G48" s="2">
        <v>4645400</v>
      </c>
      <c r="H48" s="4">
        <f t="shared" si="3"/>
        <v>4.6454000000000004</v>
      </c>
      <c r="I48" s="79">
        <f t="shared" si="4"/>
        <v>-3.1399999999999935</v>
      </c>
      <c r="J48" s="86" t="b">
        <f t="shared" si="0"/>
        <v>1</v>
      </c>
      <c r="K48" s="87">
        <f t="shared" si="5"/>
        <v>-3.977709377830322E-2</v>
      </c>
      <c r="L48" s="87">
        <f t="shared" si="6"/>
        <v>-4.9819338277239014E-2</v>
      </c>
      <c r="M48" s="4">
        <f t="shared" si="7"/>
        <v>47.518080564132958</v>
      </c>
      <c r="N48" s="4">
        <f t="shared" si="8"/>
        <v>46.475304148716369</v>
      </c>
      <c r="O48" s="5">
        <f t="shared" si="9"/>
        <v>2.1944834535334457E-2</v>
      </c>
      <c r="P48" s="43">
        <f t="shared" si="1"/>
        <v>4.7601216400444277E-2</v>
      </c>
      <c r="Q48" s="80"/>
      <c r="R48" s="60">
        <f t="shared" si="2"/>
        <v>0.10673662268453182</v>
      </c>
      <c r="S48" s="88" t="b">
        <f t="shared" si="10"/>
        <v>1</v>
      </c>
      <c r="T48" s="89"/>
      <c r="U48" s="90"/>
      <c r="V48" s="89">
        <f t="shared" si="11"/>
        <v>1.0427559160029581E-2</v>
      </c>
      <c r="W48" s="72"/>
      <c r="X48" s="72"/>
      <c r="Y48" s="72"/>
      <c r="Z48" s="72"/>
      <c r="AA48" s="72"/>
    </row>
    <row r="49" spans="1:27" x14ac:dyDescent="0.2">
      <c r="A49" s="1">
        <v>44957</v>
      </c>
      <c r="B49" s="4">
        <v>50.32</v>
      </c>
      <c r="C49" s="4">
        <v>53.509998000000003</v>
      </c>
      <c r="D49" s="4">
        <v>50</v>
      </c>
      <c r="E49" s="4">
        <v>52.91</v>
      </c>
      <c r="F49" s="4">
        <v>52.91</v>
      </c>
      <c r="G49" s="2">
        <v>4712800</v>
      </c>
      <c r="H49" s="4">
        <f t="shared" si="3"/>
        <v>4.7127999999999997</v>
      </c>
      <c r="I49" s="79">
        <f t="shared" si="4"/>
        <v>2.9399989999999931</v>
      </c>
      <c r="J49" s="86" t="b">
        <f t="shared" si="0"/>
        <v>0</v>
      </c>
      <c r="K49" s="87">
        <f t="shared" si="5"/>
        <v>5.1470588235294046E-2</v>
      </c>
      <c r="L49" s="87">
        <f t="shared" si="6"/>
        <v>-1.1212820452731215E-2</v>
      </c>
      <c r="M49" s="4">
        <f t="shared" si="7"/>
        <v>48.416733803444131</v>
      </c>
      <c r="N49" s="4">
        <f t="shared" si="8"/>
        <v>47.034842918393203</v>
      </c>
      <c r="O49" s="5">
        <f t="shared" si="9"/>
        <v>2.8541596602962668E-2</v>
      </c>
      <c r="P49" s="43">
        <f t="shared" si="1"/>
        <v>3.2700805531067086E-2</v>
      </c>
      <c r="Q49" s="80"/>
      <c r="R49" s="60">
        <f t="shared" si="2"/>
        <v>0.10519636077131583</v>
      </c>
      <c r="S49" s="92" t="b">
        <f t="shared" si="10"/>
        <v>0</v>
      </c>
      <c r="T49" s="89"/>
      <c r="U49" s="90"/>
      <c r="V49" s="89">
        <f t="shared" si="11"/>
        <v>1.8911816905110512E-2</v>
      </c>
      <c r="W49" s="72"/>
      <c r="X49" s="72"/>
      <c r="Y49" s="72"/>
      <c r="Z49" s="72"/>
      <c r="AA49" s="72"/>
    </row>
    <row r="50" spans="1:27" x14ac:dyDescent="0.2">
      <c r="A50" s="1">
        <v>44958</v>
      </c>
      <c r="B50" s="4">
        <v>53.18</v>
      </c>
      <c r="C50" s="4">
        <v>56.255001</v>
      </c>
      <c r="D50" s="4">
        <v>51.970001000000003</v>
      </c>
      <c r="E50" s="4">
        <v>55.509998000000003</v>
      </c>
      <c r="F50" s="4">
        <v>55.509998000000003</v>
      </c>
      <c r="G50" s="2">
        <v>5127400</v>
      </c>
      <c r="H50" s="4">
        <f t="shared" si="3"/>
        <v>5.1273999999999997</v>
      </c>
      <c r="I50" s="79">
        <f t="shared" si="4"/>
        <v>2.5999980000000065</v>
      </c>
      <c r="J50" s="86" t="b">
        <f t="shared" si="0"/>
        <v>0</v>
      </c>
      <c r="K50" s="87">
        <f t="shared" si="5"/>
        <v>4.3813426100037668E-2</v>
      </c>
      <c r="L50" s="87">
        <f t="shared" si="6"/>
        <v>-1.3243320358309068E-2</v>
      </c>
      <c r="M50" s="4">
        <f t="shared" si="7"/>
        <v>49.598944502870111</v>
      </c>
      <c r="N50" s="4">
        <f t="shared" si="8"/>
        <v>47.771812925489449</v>
      </c>
      <c r="O50" s="5">
        <f t="shared" si="9"/>
        <v>3.6838114110975338E-2</v>
      </c>
      <c r="P50" s="43">
        <f t="shared" si="1"/>
        <v>4.7804575700047161E-2</v>
      </c>
      <c r="Q50" s="80"/>
      <c r="R50" s="60">
        <f t="shared" si="2"/>
        <v>0.13419754319055574</v>
      </c>
      <c r="S50" s="92" t="b">
        <f t="shared" si="10"/>
        <v>0</v>
      </c>
      <c r="T50" s="89"/>
      <c r="U50" s="90"/>
      <c r="V50" s="97">
        <f t="shared" si="11"/>
        <v>2.441739883209311E-2</v>
      </c>
      <c r="W50" s="72"/>
      <c r="X50" s="72"/>
      <c r="Y50" s="72"/>
      <c r="Z50" s="72"/>
      <c r="AA50" s="72"/>
    </row>
    <row r="51" spans="1:27" x14ac:dyDescent="0.2">
      <c r="A51" s="1">
        <v>44959</v>
      </c>
      <c r="B51" s="4">
        <v>60.005001</v>
      </c>
      <c r="C51" s="4">
        <v>65.510002</v>
      </c>
      <c r="D51" s="4">
        <v>59.790000999999997</v>
      </c>
      <c r="E51" s="4">
        <v>63.290000999999997</v>
      </c>
      <c r="F51" s="4">
        <v>63.290000999999997</v>
      </c>
      <c r="G51" s="2">
        <v>10918400</v>
      </c>
      <c r="H51" s="4">
        <f t="shared" si="3"/>
        <v>10.9184</v>
      </c>
      <c r="I51" s="79">
        <f t="shared" si="4"/>
        <v>7.7800029999999936</v>
      </c>
      <c r="J51" s="86" t="b">
        <f t="shared" si="0"/>
        <v>0</v>
      </c>
      <c r="K51" s="87">
        <f t="shared" si="5"/>
        <v>5.4745436967828673E-2</v>
      </c>
      <c r="L51" s="78">
        <f t="shared" si="6"/>
        <v>-3.3887970267502107E-2</v>
      </c>
      <c r="M51" s="4">
        <f t="shared" si="7"/>
        <v>51.880787252391755</v>
      </c>
      <c r="N51" s="4">
        <f t="shared" si="8"/>
        <v>49.121220584142542</v>
      </c>
      <c r="O51" s="5">
        <f t="shared" si="9"/>
        <v>5.3190531878869955E-2</v>
      </c>
      <c r="P51" s="43">
        <f t="shared" si="1"/>
        <v>0.15244976351517525</v>
      </c>
      <c r="Q51" s="80"/>
      <c r="R51" s="60">
        <f t="shared" si="2"/>
        <v>0.26270254306867569</v>
      </c>
      <c r="S51" s="88" t="b">
        <f t="shared" si="10"/>
        <v>0</v>
      </c>
      <c r="T51" s="89"/>
      <c r="U51" s="90"/>
      <c r="V51" s="89">
        <f t="shared" si="11"/>
        <v>4.6005873157030627E-2</v>
      </c>
      <c r="W51" s="72"/>
      <c r="X51" s="72"/>
      <c r="Y51" s="72"/>
      <c r="Z51" s="72"/>
      <c r="AA51" s="72"/>
    </row>
    <row r="52" spans="1:27" x14ac:dyDescent="0.2">
      <c r="A52" s="1">
        <v>44960</v>
      </c>
      <c r="B52" s="4">
        <v>58.529998999999997</v>
      </c>
      <c r="C52" s="4">
        <v>62.935001</v>
      </c>
      <c r="D52" s="4">
        <v>58.450001</v>
      </c>
      <c r="E52" s="4">
        <v>59.43</v>
      </c>
      <c r="F52" s="4">
        <v>59.43</v>
      </c>
      <c r="G52" s="2">
        <v>5729200</v>
      </c>
      <c r="H52" s="4">
        <f t="shared" si="3"/>
        <v>5.7291999999999996</v>
      </c>
      <c r="I52" s="79">
        <f t="shared" si="4"/>
        <v>-3.8600009999999969</v>
      </c>
      <c r="J52" s="86" t="b">
        <f t="shared" si="0"/>
        <v>1</v>
      </c>
      <c r="K52" s="87">
        <f t="shared" si="5"/>
        <v>1.5376747230082871E-2</v>
      </c>
      <c r="L52" s="87">
        <f t="shared" si="6"/>
        <v>-5.5692396032535216E-2</v>
      </c>
      <c r="M52" s="4">
        <f t="shared" si="7"/>
        <v>53.138989376993131</v>
      </c>
      <c r="N52" s="4">
        <f t="shared" si="8"/>
        <v>50.017636185521454</v>
      </c>
      <c r="O52" s="5">
        <f t="shared" si="9"/>
        <v>5.8739415786162597E-2</v>
      </c>
      <c r="P52" s="43">
        <f t="shared" si="1"/>
        <v>9.9945664855009581E-2</v>
      </c>
      <c r="Q52" s="80"/>
      <c r="R52" s="60">
        <f t="shared" si="2"/>
        <v>0.18434696891785668</v>
      </c>
      <c r="S52" s="92" t="b">
        <f t="shared" si="10"/>
        <v>1</v>
      </c>
      <c r="T52" s="89"/>
      <c r="U52" s="90"/>
      <c r="V52" s="89">
        <f t="shared" si="11"/>
        <v>2.4251793221263637E-2</v>
      </c>
      <c r="W52" s="72"/>
      <c r="X52" s="72"/>
      <c r="Y52" s="72"/>
      <c r="Z52" s="72"/>
      <c r="AA52" s="72"/>
    </row>
    <row r="53" spans="1:27" x14ac:dyDescent="0.2">
      <c r="A53" s="1">
        <v>44963</v>
      </c>
      <c r="B53" s="4">
        <v>58.240001999999997</v>
      </c>
      <c r="C53" s="4">
        <v>59.939999</v>
      </c>
      <c r="D53" s="4">
        <v>56.450001</v>
      </c>
      <c r="E53" s="4">
        <v>56.650002000000001</v>
      </c>
      <c r="F53" s="4">
        <v>56.650002000000001</v>
      </c>
      <c r="G53" s="2">
        <v>4942100</v>
      </c>
      <c r="H53" s="4">
        <f t="shared" si="3"/>
        <v>4.9420999999999999</v>
      </c>
      <c r="I53" s="79">
        <f t="shared" si="4"/>
        <v>-2.7799979999999991</v>
      </c>
      <c r="J53" s="86" t="b">
        <f t="shared" si="0"/>
        <v>1</v>
      </c>
      <c r="K53" s="87">
        <f t="shared" si="5"/>
        <v>-2.7300823238295843E-2</v>
      </c>
      <c r="L53" s="87">
        <f t="shared" si="6"/>
        <v>-5.4888172420556755E-2</v>
      </c>
      <c r="M53" s="4">
        <f t="shared" si="7"/>
        <v>53.724158147494279</v>
      </c>
      <c r="N53" s="4">
        <f t="shared" si="8"/>
        <v>50.59436364765002</v>
      </c>
      <c r="O53" s="5">
        <f t="shared" si="9"/>
        <v>5.8256743479380771E-2</v>
      </c>
      <c r="P53" s="43">
        <f t="shared" si="1"/>
        <v>5.0737749021998513E-2</v>
      </c>
      <c r="Q53" s="80"/>
      <c r="R53" s="60">
        <f t="shared" si="2"/>
        <v>0.11569917643829344</v>
      </c>
      <c r="S53" s="92" t="b">
        <f t="shared" si="10"/>
        <v>1</v>
      </c>
      <c r="T53" s="89">
        <f>(E53-E52)/E52</f>
        <v>-4.6777688036345265E-2</v>
      </c>
      <c r="U53" s="90"/>
      <c r="V53" s="89">
        <f t="shared" si="11"/>
        <v>1.1012041767480456E-2</v>
      </c>
      <c r="W53" s="72"/>
      <c r="X53" s="72"/>
      <c r="Y53" s="72"/>
      <c r="Z53" s="72"/>
      <c r="AA53" s="72"/>
    </row>
    <row r="54" spans="1:27" x14ac:dyDescent="0.2">
      <c r="A54" s="1">
        <v>44964</v>
      </c>
      <c r="B54" s="4">
        <v>56.560001</v>
      </c>
      <c r="C54" s="4">
        <v>58.810001</v>
      </c>
      <c r="D54" s="4">
        <v>55.32</v>
      </c>
      <c r="E54" s="4">
        <v>58.369999</v>
      </c>
      <c r="F54" s="4">
        <v>58.369999</v>
      </c>
      <c r="G54" s="2">
        <v>5038000</v>
      </c>
      <c r="H54" s="4">
        <f t="shared" si="3"/>
        <v>5.0380000000000003</v>
      </c>
      <c r="I54" s="79">
        <f t="shared" si="4"/>
        <v>1.7199969999999993</v>
      </c>
      <c r="J54" s="86" t="b">
        <f t="shared" si="0"/>
        <v>0</v>
      </c>
      <c r="K54" s="87">
        <f t="shared" si="5"/>
        <v>3.2001378500682846E-2</v>
      </c>
      <c r="L54" s="87">
        <f t="shared" si="6"/>
        <v>-7.4817546763857358E-3</v>
      </c>
      <c r="M54" s="4">
        <f t="shared" si="7"/>
        <v>54.498464956245229</v>
      </c>
      <c r="N54" s="4">
        <f t="shared" si="8"/>
        <v>51.270505852202191</v>
      </c>
      <c r="O54" s="5">
        <f t="shared" si="9"/>
        <v>5.9230275690051903E-2</v>
      </c>
      <c r="P54" s="43">
        <f t="shared" si="1"/>
        <v>1.5074462086489058E-2</v>
      </c>
      <c r="Q54" s="80"/>
      <c r="R54" s="60">
        <f t="shared" si="2"/>
        <v>7.9112981387940762E-2</v>
      </c>
      <c r="S54" s="92" t="b">
        <f t="shared" si="10"/>
        <v>0</v>
      </c>
      <c r="T54" s="97">
        <f>(E54-E53)/E53</f>
        <v>3.0361817109909359E-2</v>
      </c>
      <c r="U54" s="90"/>
      <c r="V54" s="97">
        <f t="shared" si="11"/>
        <v>1.4412637358135392E-2</v>
      </c>
      <c r="W54" s="72"/>
      <c r="X54" s="72"/>
      <c r="Y54" s="72"/>
      <c r="Z54" s="72"/>
      <c r="AA54" s="72"/>
    </row>
    <row r="55" spans="1:27" x14ac:dyDescent="0.2">
      <c r="A55" s="1">
        <v>44965</v>
      </c>
      <c r="B55" s="4">
        <v>59.27</v>
      </c>
      <c r="C55" s="4">
        <v>61.299999</v>
      </c>
      <c r="D55" s="4">
        <v>57.84</v>
      </c>
      <c r="E55" s="4">
        <v>58.07</v>
      </c>
      <c r="F55" s="4">
        <v>58.07</v>
      </c>
      <c r="G55" s="2">
        <v>4717300</v>
      </c>
      <c r="H55" s="4">
        <f t="shared" si="3"/>
        <v>4.7172999999999998</v>
      </c>
      <c r="I55" s="79">
        <f t="shared" si="4"/>
        <v>-0.29999899999999968</v>
      </c>
      <c r="J55" s="86" t="b">
        <f t="shared" si="0"/>
        <v>1</v>
      </c>
      <c r="K55" s="96">
        <f t="shared" si="5"/>
        <v>-2.0246330352623635E-2</v>
      </c>
      <c r="L55" s="87">
        <f t="shared" si="6"/>
        <v>-5.2691664807368095E-2</v>
      </c>
      <c r="M55" s="4">
        <f t="shared" si="7"/>
        <v>55.093720796871025</v>
      </c>
      <c r="N55" s="4">
        <f t="shared" si="8"/>
        <v>51.861766212880262</v>
      </c>
      <c r="O55" s="5">
        <f t="shared" si="9"/>
        <v>5.8662848274613502E-2</v>
      </c>
      <c r="P55" s="43">
        <f t="shared" si="1"/>
        <v>4.9847408441597747E-2</v>
      </c>
      <c r="Q55" s="80"/>
      <c r="R55" s="60">
        <f t="shared" si="2"/>
        <v>0.11264946555363986</v>
      </c>
      <c r="S55" s="88" t="b">
        <f t="shared" si="10"/>
        <v>1</v>
      </c>
      <c r="T55" s="89">
        <f>(E55-E54)/E54</f>
        <v>-5.1396094764366825E-3</v>
      </c>
      <c r="U55" s="90"/>
      <c r="V55" s="89">
        <f t="shared" si="11"/>
        <v>1.0922433156671569E-2</v>
      </c>
      <c r="W55" s="72"/>
      <c r="X55" s="72"/>
      <c r="Y55" s="72"/>
      <c r="Z55" s="72"/>
      <c r="AA55" s="72"/>
    </row>
    <row r="56" spans="1:27" x14ac:dyDescent="0.2">
      <c r="A56" s="1">
        <v>44966</v>
      </c>
      <c r="B56" s="4">
        <v>59.57</v>
      </c>
      <c r="C56" s="4">
        <v>61.02</v>
      </c>
      <c r="D56" s="4">
        <v>57.974997999999999</v>
      </c>
      <c r="E56" s="4">
        <v>58.169998</v>
      </c>
      <c r="F56" s="4">
        <v>58.169998</v>
      </c>
      <c r="G56" s="2">
        <v>8485900</v>
      </c>
      <c r="H56" s="4">
        <f t="shared" si="3"/>
        <v>8.4859000000000009</v>
      </c>
      <c r="I56" s="79">
        <f t="shared" si="4"/>
        <v>9.9997999999999365E-2</v>
      </c>
      <c r="J56" s="86" t="b">
        <f t="shared" si="0"/>
        <v>1</v>
      </c>
      <c r="K56" s="96">
        <f t="shared" si="5"/>
        <v>-2.3501796206144041E-2</v>
      </c>
      <c r="L56" s="87">
        <f t="shared" si="6"/>
        <v>-4.6706030809570684E-2</v>
      </c>
      <c r="M56" s="4">
        <f t="shared" si="7"/>
        <v>55.606433664059189</v>
      </c>
      <c r="N56" s="4">
        <f t="shared" si="8"/>
        <v>52.410308107412412</v>
      </c>
      <c r="O56" s="5">
        <f t="shared" si="9"/>
        <v>5.7477621671547144E-2</v>
      </c>
      <c r="P56" s="43">
        <f t="shared" si="1"/>
        <v>4.2595149155766031E-2</v>
      </c>
      <c r="Q56" s="80"/>
      <c r="R56" s="60">
        <f t="shared" si="2"/>
        <v>9.7355035725656208E-2</v>
      </c>
      <c r="S56" s="88" t="b">
        <f t="shared" si="10"/>
        <v>0</v>
      </c>
      <c r="T56" s="89">
        <f>(E56-E55)/E55</f>
        <v>1.7220251420699047E-3</v>
      </c>
      <c r="U56" s="90">
        <f>(E56-E53)/E53</f>
        <v>2.6831349449908209E-2</v>
      </c>
      <c r="V56" s="89">
        <f t="shared" si="11"/>
        <v>9.3061942408740415E-3</v>
      </c>
      <c r="W56" s="72"/>
      <c r="X56" s="72"/>
      <c r="Y56" s="72"/>
      <c r="Z56" s="72"/>
      <c r="AA56" s="72"/>
    </row>
    <row r="57" spans="1:27" x14ac:dyDescent="0.2">
      <c r="A57" s="1">
        <v>44967</v>
      </c>
      <c r="B57" s="4">
        <v>63.645000000000003</v>
      </c>
      <c r="C57" s="4">
        <v>64.319999999999993</v>
      </c>
      <c r="D57" s="4">
        <v>58.009998000000003</v>
      </c>
      <c r="E57" s="4">
        <v>60.099997999999999</v>
      </c>
      <c r="F57" s="4">
        <v>60.099997999999999</v>
      </c>
      <c r="G57" s="2">
        <v>18671700</v>
      </c>
      <c r="H57" s="4">
        <f t="shared" si="3"/>
        <v>18.671700000000001</v>
      </c>
      <c r="I57" s="79">
        <f t="shared" si="4"/>
        <v>1.9299999999999997</v>
      </c>
      <c r="J57" s="86" t="b">
        <f t="shared" si="0"/>
        <v>1</v>
      </c>
      <c r="K57" s="87">
        <f t="shared" si="5"/>
        <v>-5.5699615052242968E-2</v>
      </c>
      <c r="L57" s="87">
        <f t="shared" si="6"/>
        <v>-6.560948383084568E-2</v>
      </c>
      <c r="M57" s="4">
        <f t="shared" si="7"/>
        <v>56.355361053382659</v>
      </c>
      <c r="N57" s="4">
        <f t="shared" si="8"/>
        <v>53.078976793724379</v>
      </c>
      <c r="O57" s="5">
        <f t="shared" si="9"/>
        <v>5.8137933967892096E-2</v>
      </c>
      <c r="P57" s="43">
        <f t="shared" si="1"/>
        <v>2.93607727053685E-2</v>
      </c>
      <c r="Q57" s="80"/>
      <c r="R57" s="60">
        <f t="shared" si="2"/>
        <v>0.14132886024938823</v>
      </c>
      <c r="S57" s="92" t="b">
        <f t="shared" si="10"/>
        <v>0</v>
      </c>
      <c r="T57" s="89"/>
      <c r="U57" s="90"/>
      <c r="V57" s="89">
        <f t="shared" si="11"/>
        <v>1.3468358604834125E-2</v>
      </c>
      <c r="W57" s="72"/>
      <c r="X57" s="72"/>
      <c r="Y57" s="72"/>
      <c r="Z57" s="72"/>
      <c r="AA57" s="72"/>
    </row>
    <row r="58" spans="1:27" x14ac:dyDescent="0.2">
      <c r="A58" s="1">
        <v>44970</v>
      </c>
      <c r="B58" s="4">
        <v>60</v>
      </c>
      <c r="C58" s="4">
        <v>64.120002999999997</v>
      </c>
      <c r="D58" s="4">
        <v>58.369999</v>
      </c>
      <c r="E58" s="4">
        <v>64.080001999999993</v>
      </c>
      <c r="F58" s="4">
        <v>64.080001999999993</v>
      </c>
      <c r="G58" s="2">
        <v>10168000</v>
      </c>
      <c r="H58" s="4">
        <f t="shared" si="3"/>
        <v>10.167999999999999</v>
      </c>
      <c r="I58" s="79">
        <f t="shared" si="4"/>
        <v>3.9800039999999939</v>
      </c>
      <c r="J58" s="86" t="b">
        <f t="shared" si="0"/>
        <v>0</v>
      </c>
      <c r="K58" s="87">
        <f t="shared" si="5"/>
        <v>6.8000033333333224E-2</v>
      </c>
      <c r="L58" s="87">
        <f t="shared" si="6"/>
        <v>-6.2384588472342596E-4</v>
      </c>
      <c r="M58" s="4">
        <f t="shared" si="7"/>
        <v>57.642801211152218</v>
      </c>
      <c r="N58" s="4">
        <f t="shared" si="8"/>
        <v>54.035587681226609</v>
      </c>
      <c r="O58" s="5">
        <f t="shared" si="9"/>
        <v>6.2578734102667399E-2</v>
      </c>
      <c r="P58" s="43">
        <f t="shared" si="1"/>
        <v>1.26155872644699E-2</v>
      </c>
      <c r="Q58" s="80"/>
      <c r="R58" s="60">
        <f t="shared" si="2"/>
        <v>0.11236792197383058</v>
      </c>
      <c r="S58" s="88" t="b">
        <f t="shared" si="10"/>
        <v>0</v>
      </c>
      <c r="T58" s="89"/>
      <c r="U58" s="90"/>
      <c r="V58" s="89">
        <f t="shared" si="11"/>
        <v>2.2845034326903355E-2</v>
      </c>
      <c r="W58" s="72"/>
      <c r="X58" s="72"/>
      <c r="Y58" s="72"/>
      <c r="Z58" s="72"/>
      <c r="AA58" s="72"/>
    </row>
    <row r="59" spans="1:27" x14ac:dyDescent="0.2">
      <c r="A59" s="1">
        <v>44971</v>
      </c>
      <c r="B59" s="4">
        <v>62.43</v>
      </c>
      <c r="C59" s="4">
        <v>68.940002000000007</v>
      </c>
      <c r="D59" s="4">
        <v>62.110000999999997</v>
      </c>
      <c r="E59" s="4">
        <v>68.379997000000003</v>
      </c>
      <c r="F59" s="4">
        <v>68.379997000000003</v>
      </c>
      <c r="G59" s="2">
        <v>12508400</v>
      </c>
      <c r="H59" s="4">
        <f t="shared" si="3"/>
        <v>12.5084</v>
      </c>
      <c r="I59" s="79">
        <f t="shared" si="4"/>
        <v>4.2999950000000098</v>
      </c>
      <c r="J59" s="86" t="b">
        <f t="shared" si="0"/>
        <v>0</v>
      </c>
      <c r="K59" s="87">
        <f t="shared" si="5"/>
        <v>9.5306695498958885E-2</v>
      </c>
      <c r="L59" s="78">
        <f t="shared" si="6"/>
        <v>-8.1230778032179898E-3</v>
      </c>
      <c r="M59" s="4">
        <f t="shared" si="7"/>
        <v>59.432333842626846</v>
      </c>
      <c r="N59" s="4">
        <f t="shared" si="8"/>
        <v>55.282927621989515</v>
      </c>
      <c r="O59" s="5">
        <f t="shared" si="9"/>
        <v>6.9817319165434474E-2</v>
      </c>
      <c r="P59" s="43">
        <f t="shared" si="1"/>
        <v>4.50540469176837E-2</v>
      </c>
      <c r="Q59" s="80"/>
      <c r="R59" s="60">
        <f t="shared" si="2"/>
        <v>0.15997467275219041</v>
      </c>
      <c r="S59" s="88" t="b">
        <f t="shared" si="10"/>
        <v>0</v>
      </c>
      <c r="T59" s="89"/>
      <c r="U59" s="90"/>
      <c r="V59" s="89">
        <f t="shared" si="11"/>
        <v>3.1045205886496813E-2</v>
      </c>
      <c r="W59" s="72"/>
      <c r="X59" s="72"/>
      <c r="Y59" s="72"/>
      <c r="Z59" s="72"/>
      <c r="AA59" s="72"/>
    </row>
    <row r="60" spans="1:27" x14ac:dyDescent="0.2">
      <c r="A60" s="1">
        <v>44972</v>
      </c>
      <c r="B60" s="4">
        <v>68.800003000000004</v>
      </c>
      <c r="C60" s="4">
        <v>72.410004000000001</v>
      </c>
      <c r="D60" s="4">
        <v>67.470000999999996</v>
      </c>
      <c r="E60" s="4">
        <v>72.400002000000001</v>
      </c>
      <c r="F60" s="4">
        <v>72.400002000000001</v>
      </c>
      <c r="G60" s="2">
        <v>7146400</v>
      </c>
      <c r="H60" s="4">
        <f t="shared" si="3"/>
        <v>7.1463999999999999</v>
      </c>
      <c r="I60" s="79">
        <f t="shared" si="4"/>
        <v>4.0200049999999976</v>
      </c>
      <c r="J60" s="86" t="b">
        <f t="shared" si="0"/>
        <v>0</v>
      </c>
      <c r="K60" s="96">
        <f t="shared" si="5"/>
        <v>5.2325564578827075E-2</v>
      </c>
      <c r="L60" s="87">
        <f t="shared" si="6"/>
        <v>-1.3813008489821471E-4</v>
      </c>
      <c r="M60" s="4">
        <f t="shared" si="7"/>
        <v>61.593611868855703</v>
      </c>
      <c r="N60" s="4">
        <f t="shared" si="8"/>
        <v>56.771368872251294</v>
      </c>
      <c r="O60" s="5">
        <f t="shared" si="9"/>
        <v>7.8291284603862241E-2</v>
      </c>
      <c r="P60" s="43">
        <f t="shared" si="1"/>
        <v>9.5405821364336008E-2</v>
      </c>
      <c r="Q60" s="80"/>
      <c r="R60" s="60">
        <f t="shared" si="2"/>
        <v>0.17560899260420731</v>
      </c>
      <c r="S60" s="88" t="b">
        <f t="shared" si="10"/>
        <v>0</v>
      </c>
      <c r="T60" s="89">
        <f>(E60-E59)/E59</f>
        <v>5.878919532564468E-2</v>
      </c>
      <c r="U60" s="90"/>
      <c r="V60" s="89">
        <f t="shared" si="11"/>
        <v>3.6365356809843402E-2</v>
      </c>
      <c r="W60" s="72"/>
      <c r="X60" s="72"/>
      <c r="Y60" s="72"/>
      <c r="Z60" s="72"/>
      <c r="AA60" s="72"/>
    </row>
    <row r="61" spans="1:27" x14ac:dyDescent="0.2">
      <c r="A61" s="1">
        <v>44973</v>
      </c>
      <c r="B61" s="4">
        <v>69.059997999999993</v>
      </c>
      <c r="C61" s="4">
        <v>71.290001000000004</v>
      </c>
      <c r="D61" s="4">
        <v>68</v>
      </c>
      <c r="E61" s="4">
        <v>68.319999999999993</v>
      </c>
      <c r="F61" s="4">
        <v>68.319999999999993</v>
      </c>
      <c r="G61" s="2">
        <v>6939500</v>
      </c>
      <c r="H61" s="4">
        <f t="shared" si="3"/>
        <v>6.9394999999999998</v>
      </c>
      <c r="I61" s="79">
        <f t="shared" si="4"/>
        <v>-4.0800020000000075</v>
      </c>
      <c r="J61" s="86" t="b">
        <f t="shared" si="0"/>
        <v>1</v>
      </c>
      <c r="K61" s="87">
        <f t="shared" si="5"/>
        <v>-1.0715291361578087E-2</v>
      </c>
      <c r="L61" s="87">
        <f t="shared" si="6"/>
        <v>-4.1660835437497191E-2</v>
      </c>
      <c r="M61" s="4">
        <f t="shared" si="7"/>
        <v>62.714676557379754</v>
      </c>
      <c r="N61" s="4">
        <f t="shared" si="8"/>
        <v>57.775597665968576</v>
      </c>
      <c r="O61" s="5">
        <f t="shared" si="9"/>
        <v>7.8754753472933078E-2</v>
      </c>
      <c r="P61" s="43">
        <f t="shared" si="1"/>
        <v>8.4275702797965119E-2</v>
      </c>
      <c r="Q61" s="80"/>
      <c r="R61" s="60">
        <f t="shared" si="2"/>
        <v>0.13673552848150941</v>
      </c>
      <c r="S61" s="92" t="b">
        <f t="shared" si="10"/>
        <v>1</v>
      </c>
      <c r="T61" s="89">
        <f>(E61-E60)/E60</f>
        <v>-5.6353617227800731E-2</v>
      </c>
      <c r="U61" s="90"/>
      <c r="V61" s="89">
        <f t="shared" si="11"/>
        <v>1.8200989591436963E-2</v>
      </c>
      <c r="W61" s="72"/>
      <c r="X61" s="72"/>
      <c r="Y61" s="72"/>
      <c r="Z61" s="72"/>
      <c r="AA61" s="72"/>
    </row>
    <row r="62" spans="1:27" x14ac:dyDescent="0.2">
      <c r="A62" s="1">
        <v>44974</v>
      </c>
      <c r="B62" s="4">
        <v>67.120002999999997</v>
      </c>
      <c r="C62" s="4">
        <v>67.190002000000007</v>
      </c>
      <c r="D62" s="4">
        <v>63.509998000000003</v>
      </c>
      <c r="E62" s="4">
        <v>64.449996999999996</v>
      </c>
      <c r="F62" s="4">
        <v>64.449996999999996</v>
      </c>
      <c r="G62" s="2">
        <v>7081700</v>
      </c>
      <c r="H62" s="4">
        <f t="shared" si="3"/>
        <v>7.0816999999999997</v>
      </c>
      <c r="I62" s="79">
        <f t="shared" si="4"/>
        <v>-3.870002999999997</v>
      </c>
      <c r="J62" s="86" t="b">
        <f t="shared" si="0"/>
        <v>1</v>
      </c>
      <c r="K62" s="87">
        <f t="shared" si="5"/>
        <v>-3.9779587018194874E-2</v>
      </c>
      <c r="L62" s="87">
        <f t="shared" si="6"/>
        <v>-4.0779951159995657E-2</v>
      </c>
      <c r="M62" s="4">
        <f t="shared" si="7"/>
        <v>63.003896631149793</v>
      </c>
      <c r="N62" s="4">
        <f t="shared" si="8"/>
        <v>58.355980216753913</v>
      </c>
      <c r="O62" s="5">
        <f t="shared" si="9"/>
        <v>7.3771888135850644E-2</v>
      </c>
      <c r="P62" s="43">
        <f t="shared" si="1"/>
        <v>8.0328582184865712E-3</v>
      </c>
      <c r="Q62" s="80"/>
      <c r="R62" s="60">
        <f t="shared" si="2"/>
        <v>6.6442007442132703E-2</v>
      </c>
      <c r="S62" s="92" t="b">
        <f t="shared" si="10"/>
        <v>1</v>
      </c>
      <c r="T62" s="89">
        <f>(E62-E61)/E61</f>
        <v>-5.6645242974238834E-2</v>
      </c>
      <c r="U62" s="90"/>
      <c r="V62" s="89">
        <f t="shared" si="11"/>
        <v>4.6116808639748326E-3</v>
      </c>
      <c r="W62" s="72"/>
      <c r="X62" s="72"/>
      <c r="Y62" s="72"/>
      <c r="Z62" s="72"/>
      <c r="AA62" s="72"/>
    </row>
    <row r="63" spans="1:27" x14ac:dyDescent="0.2">
      <c r="A63" s="1">
        <v>44978</v>
      </c>
      <c r="B63" s="4">
        <v>63.02</v>
      </c>
      <c r="C63" s="4">
        <v>64.400002000000001</v>
      </c>
      <c r="D63" s="4">
        <v>61.150002000000001</v>
      </c>
      <c r="E63" s="4">
        <v>61.939999</v>
      </c>
      <c r="F63" s="4">
        <v>61.939999</v>
      </c>
      <c r="G63" s="2">
        <v>5066700</v>
      </c>
      <c r="H63" s="4">
        <f t="shared" si="3"/>
        <v>5.0667</v>
      </c>
      <c r="I63" s="79">
        <f t="shared" si="4"/>
        <v>-2.509997999999996</v>
      </c>
      <c r="J63" s="86" t="b">
        <f t="shared" si="0"/>
        <v>1</v>
      </c>
      <c r="K63" s="87">
        <f t="shared" si="5"/>
        <v>-1.7137432561091761E-2</v>
      </c>
      <c r="L63" s="87">
        <f t="shared" si="6"/>
        <v>-3.8198803161527857E-2</v>
      </c>
      <c r="M63" s="4">
        <f t="shared" si="7"/>
        <v>62.826580359291498</v>
      </c>
      <c r="N63" s="4">
        <f t="shared" si="8"/>
        <v>58.667634023992704</v>
      </c>
      <c r="O63" s="5">
        <f t="shared" si="9"/>
        <v>6.6197241860287276E-2</v>
      </c>
      <c r="P63" s="43">
        <f t="shared" si="1"/>
        <v>-2.6685812751601496E-2</v>
      </c>
      <c r="Q63" s="80"/>
      <c r="R63" s="60">
        <f t="shared" si="2"/>
        <v>2.5043884797015022E-2</v>
      </c>
      <c r="S63" s="92" t="b">
        <f t="shared" si="10"/>
        <v>1</v>
      </c>
      <c r="T63" s="89"/>
      <c r="U63" s="90"/>
      <c r="V63" s="89">
        <f t="shared" si="11"/>
        <v>-2.8143699253456683E-3</v>
      </c>
      <c r="W63" s="72"/>
      <c r="X63" s="72"/>
      <c r="Y63" s="72"/>
      <c r="Z63" s="72"/>
      <c r="AA63" s="72"/>
    </row>
    <row r="64" spans="1:27" x14ac:dyDescent="0.2">
      <c r="A64" s="1">
        <v>44979</v>
      </c>
      <c r="B64" s="4">
        <v>62.400002000000001</v>
      </c>
      <c r="C64" s="4">
        <v>64.069999999999993</v>
      </c>
      <c r="D64" s="4">
        <v>61.209999000000003</v>
      </c>
      <c r="E64" s="4">
        <v>61.470001000000003</v>
      </c>
      <c r="F64" s="4">
        <v>61.470001000000003</v>
      </c>
      <c r="G64" s="2">
        <v>4175700</v>
      </c>
      <c r="H64" s="4">
        <f t="shared" si="3"/>
        <v>4.1757</v>
      </c>
      <c r="I64" s="79">
        <f t="shared" si="4"/>
        <v>-0.46999799999999681</v>
      </c>
      <c r="J64" s="86" t="b">
        <f t="shared" si="0"/>
        <v>1</v>
      </c>
      <c r="K64" s="87">
        <f t="shared" si="5"/>
        <v>-1.4903861701799258E-2</v>
      </c>
      <c r="L64" s="87">
        <f t="shared" si="6"/>
        <v>-4.0580599344466832E-2</v>
      </c>
      <c r="M64" s="4">
        <f t="shared" si="7"/>
        <v>62.600483799409581</v>
      </c>
      <c r="N64" s="4">
        <f t="shared" si="8"/>
        <v>58.911318108862908</v>
      </c>
      <c r="O64" s="5">
        <f t="shared" si="9"/>
        <v>5.8931903823105404E-2</v>
      </c>
      <c r="P64" s="43">
        <f t="shared" si="1"/>
        <v>-2.2212045578834518E-2</v>
      </c>
      <c r="Q64" s="80"/>
      <c r="R64" s="60">
        <f t="shared" si="2"/>
        <v>2.3474518268887117E-2</v>
      </c>
      <c r="S64" s="88" t="b">
        <f t="shared" si="10"/>
        <v>1</v>
      </c>
      <c r="T64" s="89"/>
      <c r="U64" s="90"/>
      <c r="V64" s="89">
        <f t="shared" si="11"/>
        <v>-3.5987405106074535E-3</v>
      </c>
      <c r="W64" s="72"/>
      <c r="X64" s="72"/>
      <c r="Y64" s="72"/>
      <c r="Z64" s="72"/>
      <c r="AA64" s="72"/>
    </row>
    <row r="65" spans="1:27" x14ac:dyDescent="0.2">
      <c r="A65" s="1">
        <v>44980</v>
      </c>
      <c r="B65" s="4">
        <v>62.959999000000003</v>
      </c>
      <c r="C65" s="4">
        <v>63.723998999999999</v>
      </c>
      <c r="D65" s="4">
        <v>59.57</v>
      </c>
      <c r="E65" s="4">
        <v>61.740001999999997</v>
      </c>
      <c r="F65" s="4">
        <v>61.740001999999997</v>
      </c>
      <c r="G65" s="2">
        <v>3940500</v>
      </c>
      <c r="H65" s="4">
        <f t="shared" si="3"/>
        <v>3.9405000000000001</v>
      </c>
      <c r="I65" s="79">
        <f t="shared" si="4"/>
        <v>0.2700009999999935</v>
      </c>
      <c r="J65" s="86" t="b">
        <f t="shared" si="0"/>
        <v>0</v>
      </c>
      <c r="K65" s="87">
        <f t="shared" si="5"/>
        <v>-1.9377335123528294E-2</v>
      </c>
      <c r="L65" s="87">
        <f t="shared" si="6"/>
        <v>-3.1134219934941657E-2</v>
      </c>
      <c r="M65" s="4">
        <f t="shared" si="7"/>
        <v>62.457070166174653</v>
      </c>
      <c r="N65" s="4">
        <f t="shared" si="8"/>
        <v>59.157290621135701</v>
      </c>
      <c r="O65" s="5">
        <f t="shared" si="9"/>
        <v>5.2832762347953338E-2</v>
      </c>
      <c r="P65" s="43">
        <f t="shared" si="1"/>
        <v>-4.6224873476985874E-2</v>
      </c>
      <c r="Q65" s="80"/>
      <c r="R65" s="60">
        <f t="shared" si="2"/>
        <v>2.0284794506923363E-2</v>
      </c>
      <c r="S65" s="88" t="b">
        <f t="shared" si="10"/>
        <v>0</v>
      </c>
      <c r="T65" s="89"/>
      <c r="U65" s="90"/>
      <c r="V65" s="89">
        <f t="shared" si="11"/>
        <v>-2.290934902267974E-3</v>
      </c>
      <c r="W65" s="72"/>
      <c r="X65" s="72"/>
      <c r="Y65" s="72"/>
      <c r="Z65" s="72"/>
      <c r="AA65" s="72"/>
    </row>
    <row r="66" spans="1:27" x14ac:dyDescent="0.2">
      <c r="A66" s="1">
        <v>44981</v>
      </c>
      <c r="B66" s="4">
        <v>60.25</v>
      </c>
      <c r="C66" s="4">
        <v>60.880001</v>
      </c>
      <c r="D66" s="4">
        <v>58.575001</v>
      </c>
      <c r="E66" s="4">
        <v>59.200001</v>
      </c>
      <c r="F66" s="4">
        <v>59.200001</v>
      </c>
      <c r="G66" s="2">
        <v>4026100</v>
      </c>
      <c r="H66" s="4">
        <f t="shared" si="3"/>
        <v>4.0260999999999996</v>
      </c>
      <c r="I66" s="79">
        <f t="shared" si="4"/>
        <v>-2.5400009999999966</v>
      </c>
      <c r="J66" s="86" t="b">
        <f t="shared" ref="J66:J129" si="13">(E66-D66)&lt;(C66-E66)</f>
        <v>1</v>
      </c>
      <c r="K66" s="87">
        <f t="shared" si="5"/>
        <v>-1.7427369294605803E-2</v>
      </c>
      <c r="L66" s="87">
        <f t="shared" si="6"/>
        <v>-2.7595268929118441E-2</v>
      </c>
      <c r="M66" s="4">
        <f t="shared" si="7"/>
        <v>61.914225305145543</v>
      </c>
      <c r="N66" s="4">
        <f t="shared" si="8"/>
        <v>59.161004567123904</v>
      </c>
      <c r="O66" s="5">
        <f t="shared" si="9"/>
        <v>4.4468306345631134E-2</v>
      </c>
      <c r="P66" s="43">
        <f t="shared" ref="P66:P129" si="14">(D66-M66)/M66</f>
        <v>-5.393307093302236E-2</v>
      </c>
      <c r="Q66" s="80"/>
      <c r="R66" s="60">
        <f t="shared" ref="R66:R129" si="15">(C66-M66)/M66</f>
        <v>-1.6704146745733259E-2</v>
      </c>
      <c r="S66" s="88" t="b">
        <f t="shared" si="10"/>
        <v>1</v>
      </c>
      <c r="T66" s="89"/>
      <c r="U66" s="90"/>
      <c r="V66" s="89">
        <f t="shared" si="11"/>
        <v>-8.6914877624711655E-3</v>
      </c>
      <c r="W66" s="72"/>
      <c r="X66" s="72"/>
      <c r="Y66" s="72"/>
      <c r="Z66" s="72"/>
      <c r="AA66" s="72"/>
    </row>
    <row r="67" spans="1:27" x14ac:dyDescent="0.2">
      <c r="A67" s="1">
        <v>44984</v>
      </c>
      <c r="B67" s="4">
        <v>60.110000999999997</v>
      </c>
      <c r="C67" s="4">
        <v>61.470001000000003</v>
      </c>
      <c r="D67" s="4">
        <v>59.650002000000001</v>
      </c>
      <c r="E67" s="4">
        <v>60.259998000000003</v>
      </c>
      <c r="F67" s="4">
        <v>60.259998000000003</v>
      </c>
      <c r="G67" s="2">
        <v>3696100</v>
      </c>
      <c r="H67" s="4">
        <f t="shared" ref="H67:H130" si="16">(G67/1000000)</f>
        <v>3.6960999999999999</v>
      </c>
      <c r="I67" s="79">
        <f t="shared" ref="I67:I130" si="17">(E67-E66)</f>
        <v>1.0599970000000027</v>
      </c>
      <c r="J67" s="86" t="b">
        <f t="shared" si="13"/>
        <v>1</v>
      </c>
      <c r="K67" s="96">
        <f t="shared" ref="K67:K130" si="18">(E67-B67)/B67</f>
        <v>2.4953751040530871E-3</v>
      </c>
      <c r="L67" s="87">
        <f t="shared" ref="L67:L130" si="19">(E67-C67)/C67</f>
        <v>-1.9684447377835576E-2</v>
      </c>
      <c r="M67" s="4">
        <f t="shared" ref="M67:M130" si="20">(E67-M66)*(2/($X$1+1))+M66</f>
        <v>61.638520754287953</v>
      </c>
      <c r="N67" s="4">
        <f t="shared" ref="N67:N130" si="21">(E67-N66)*(2/($X$2+1))+N66</f>
        <v>59.256569213460956</v>
      </c>
      <c r="O67" s="5">
        <f t="shared" ref="O67:O130" si="22">(M67-N67)/M67</f>
        <v>3.8643879049632991E-2</v>
      </c>
      <c r="P67" s="43">
        <f t="shared" si="14"/>
        <v>-3.226097463005094E-2</v>
      </c>
      <c r="Q67" s="80"/>
      <c r="R67" s="60">
        <f t="shared" si="15"/>
        <v>-2.7340006253512507E-3</v>
      </c>
      <c r="S67" s="92" t="b">
        <f t="shared" ref="S67:S130" si="23">(E67&lt;E66)</f>
        <v>0</v>
      </c>
      <c r="T67" s="89"/>
      <c r="U67" s="90"/>
      <c r="V67" s="89">
        <f t="shared" si="11"/>
        <v>-4.4530081657127157E-3</v>
      </c>
      <c r="W67" s="72"/>
      <c r="X67" s="72"/>
      <c r="Y67" s="72"/>
      <c r="Z67" s="72"/>
      <c r="AA67" s="72"/>
    </row>
    <row r="68" spans="1:27" x14ac:dyDescent="0.2">
      <c r="A68" s="1">
        <v>44985</v>
      </c>
      <c r="B68" s="4">
        <v>59.709999000000003</v>
      </c>
      <c r="C68" s="4">
        <v>61.099997999999999</v>
      </c>
      <c r="D68" s="4">
        <v>59.470001000000003</v>
      </c>
      <c r="E68" s="4">
        <v>60.009998000000003</v>
      </c>
      <c r="F68" s="4">
        <v>60.009998000000003</v>
      </c>
      <c r="G68" s="2">
        <v>3390700</v>
      </c>
      <c r="H68" s="4">
        <f t="shared" si="16"/>
        <v>3.3906999999999998</v>
      </c>
      <c r="I68" s="79">
        <f t="shared" si="17"/>
        <v>-0.25</v>
      </c>
      <c r="J68" s="86" t="b">
        <f t="shared" si="13"/>
        <v>1</v>
      </c>
      <c r="K68" s="96">
        <f t="shared" si="18"/>
        <v>5.0242673760553854E-3</v>
      </c>
      <c r="L68" s="87">
        <f t="shared" si="19"/>
        <v>-1.7839607785257151E-2</v>
      </c>
      <c r="M68" s="4">
        <f t="shared" si="20"/>
        <v>61.367100295239965</v>
      </c>
      <c r="N68" s="4">
        <f t="shared" si="21"/>
        <v>59.322084760116525</v>
      </c>
      <c r="O68" s="5">
        <f t="shared" si="22"/>
        <v>3.3324297959081907E-2</v>
      </c>
      <c r="P68" s="43">
        <f t="shared" si="14"/>
        <v>-3.0913947149416032E-2</v>
      </c>
      <c r="Q68" s="80"/>
      <c r="R68" s="60">
        <f t="shared" si="15"/>
        <v>-4.3525324474339476E-3</v>
      </c>
      <c r="S68" s="92" t="b">
        <f t="shared" si="23"/>
        <v>1</v>
      </c>
      <c r="T68" s="89"/>
      <c r="U68" s="90"/>
      <c r="V68" s="89">
        <f t="shared" ref="V68:V131" si="24">(M68-M67)/M67</f>
        <v>-4.4034226604814557E-3</v>
      </c>
      <c r="W68" s="72"/>
      <c r="X68" s="72"/>
      <c r="Y68" s="72"/>
      <c r="Z68" s="72"/>
      <c r="AA68" s="72"/>
    </row>
    <row r="69" spans="1:27" x14ac:dyDescent="0.2">
      <c r="A69" s="1">
        <v>44986</v>
      </c>
      <c r="B69" s="4">
        <v>60.200001</v>
      </c>
      <c r="C69" s="4">
        <v>60.650002000000001</v>
      </c>
      <c r="D69" s="4">
        <v>58.349997999999999</v>
      </c>
      <c r="E69" s="4">
        <v>58.509998000000003</v>
      </c>
      <c r="F69" s="4">
        <v>58.509998000000003</v>
      </c>
      <c r="G69" s="2">
        <v>2865400</v>
      </c>
      <c r="H69" s="4">
        <f t="shared" si="16"/>
        <v>2.8654000000000002</v>
      </c>
      <c r="I69" s="79">
        <f t="shared" si="17"/>
        <v>-1.5</v>
      </c>
      <c r="J69" s="86" t="b">
        <f t="shared" si="13"/>
        <v>1</v>
      </c>
      <c r="K69" s="96">
        <f t="shared" si="18"/>
        <v>-2.8073139068552463E-2</v>
      </c>
      <c r="L69" s="87">
        <f t="shared" si="19"/>
        <v>-3.528448358501287E-2</v>
      </c>
      <c r="M69" s="4">
        <f t="shared" si="20"/>
        <v>60.890916579366639</v>
      </c>
      <c r="N69" s="4">
        <f t="shared" si="21"/>
        <v>59.251468520106393</v>
      </c>
      <c r="O69" s="5">
        <f t="shared" si="22"/>
        <v>2.6924345228460333E-2</v>
      </c>
      <c r="P69" s="43">
        <f t="shared" si="14"/>
        <v>-4.1729024986095375E-2</v>
      </c>
      <c r="Q69" s="80"/>
      <c r="R69" s="60">
        <f t="shared" si="15"/>
        <v>-3.9564945463191475E-3</v>
      </c>
      <c r="S69" s="92" t="b">
        <f t="shared" si="23"/>
        <v>1</v>
      </c>
      <c r="T69" s="97">
        <f>(E69-E68)/E68</f>
        <v>-2.4995834860717707E-2</v>
      </c>
      <c r="U69" s="90"/>
      <c r="V69" s="89">
        <f t="shared" si="24"/>
        <v>-7.7595929020987438E-3</v>
      </c>
      <c r="W69" s="72"/>
      <c r="X69" s="72"/>
      <c r="Y69" s="72"/>
      <c r="Z69" s="72"/>
      <c r="AA69" s="72"/>
    </row>
    <row r="70" spans="1:27" x14ac:dyDescent="0.2">
      <c r="A70" s="1">
        <v>44987</v>
      </c>
      <c r="B70" s="4">
        <v>57.575001</v>
      </c>
      <c r="C70" s="4">
        <v>60.07</v>
      </c>
      <c r="D70" s="4">
        <v>57.09</v>
      </c>
      <c r="E70" s="4">
        <v>59.400002000000001</v>
      </c>
      <c r="F70" s="4">
        <v>59.400002000000001</v>
      </c>
      <c r="G70" s="2">
        <v>3911800</v>
      </c>
      <c r="H70" s="4">
        <f t="shared" si="16"/>
        <v>3.9117999999999999</v>
      </c>
      <c r="I70" s="79">
        <f t="shared" si="17"/>
        <v>0.89000399999999757</v>
      </c>
      <c r="J70" s="86" t="b">
        <f t="shared" si="13"/>
        <v>0</v>
      </c>
      <c r="K70" s="87">
        <f t="shared" si="18"/>
        <v>3.1697802315279168E-2</v>
      </c>
      <c r="L70" s="87">
        <f t="shared" si="19"/>
        <v>-1.1153620775761606E-2</v>
      </c>
      <c r="M70" s="4">
        <f t="shared" si="20"/>
        <v>60.642430816138869</v>
      </c>
      <c r="N70" s="4">
        <f t="shared" si="21"/>
        <v>59.264384474879748</v>
      </c>
      <c r="O70" s="5">
        <f t="shared" si="22"/>
        <v>2.2724127689360038E-2</v>
      </c>
      <c r="P70" s="43">
        <f t="shared" si="14"/>
        <v>-5.8579954139857005E-2</v>
      </c>
      <c r="Q70" s="80"/>
      <c r="R70" s="60">
        <f t="shared" si="15"/>
        <v>-9.4394437761641838E-3</v>
      </c>
      <c r="S70" s="88" t="b">
        <f t="shared" si="23"/>
        <v>0</v>
      </c>
      <c r="T70" s="89">
        <f>(E70-E69)/E69</f>
        <v>1.521114391424176E-2</v>
      </c>
      <c r="U70" s="90"/>
      <c r="V70" s="89">
        <f t="shared" si="24"/>
        <v>-4.0808346661014268E-3</v>
      </c>
      <c r="W70" s="72"/>
      <c r="X70" s="72"/>
      <c r="Y70" s="72"/>
      <c r="Z70" s="72"/>
      <c r="AA70" s="72"/>
    </row>
    <row r="71" spans="1:27" x14ac:dyDescent="0.2">
      <c r="A71" s="1">
        <v>44988</v>
      </c>
      <c r="B71" s="4">
        <v>59.560001</v>
      </c>
      <c r="C71" s="4">
        <v>62.459999000000003</v>
      </c>
      <c r="D71" s="4">
        <v>59.150002000000001</v>
      </c>
      <c r="E71" s="4">
        <v>61.580002</v>
      </c>
      <c r="F71" s="4">
        <v>61.580002</v>
      </c>
      <c r="G71" s="2">
        <v>3877600</v>
      </c>
      <c r="H71" s="4">
        <f t="shared" si="16"/>
        <v>3.8776000000000002</v>
      </c>
      <c r="I71" s="79">
        <f t="shared" si="17"/>
        <v>2.1799999999999997</v>
      </c>
      <c r="J71" s="86" t="b">
        <f t="shared" si="13"/>
        <v>0</v>
      </c>
      <c r="K71" s="87">
        <f t="shared" si="18"/>
        <v>3.3915395669654215E-2</v>
      </c>
      <c r="L71" s="87">
        <f t="shared" si="19"/>
        <v>-1.4088969165689596E-2</v>
      </c>
      <c r="M71" s="4">
        <f t="shared" si="20"/>
        <v>60.798692680115721</v>
      </c>
      <c r="N71" s="4">
        <f t="shared" si="21"/>
        <v>59.465742520542378</v>
      </c>
      <c r="O71" s="5">
        <f t="shared" si="22"/>
        <v>2.1923993770499049E-2</v>
      </c>
      <c r="P71" s="43">
        <f t="shared" si="14"/>
        <v>-2.7117206101619461E-2</v>
      </c>
      <c r="Q71" s="80"/>
      <c r="R71" s="60">
        <f t="shared" si="15"/>
        <v>2.7324704638387962E-2</v>
      </c>
      <c r="S71" s="92" t="b">
        <f t="shared" si="23"/>
        <v>0</v>
      </c>
      <c r="T71" s="89">
        <f>(E71-E70)/E70</f>
        <v>3.6700335464635164E-2</v>
      </c>
      <c r="U71" s="90"/>
      <c r="V71" s="89">
        <f t="shared" si="24"/>
        <v>2.5767744114780005E-3</v>
      </c>
      <c r="W71" s="72"/>
      <c r="X71" s="72"/>
      <c r="Y71" s="72"/>
      <c r="Z71" s="72"/>
      <c r="AA71" s="72"/>
    </row>
    <row r="72" spans="1:27" x14ac:dyDescent="0.2">
      <c r="A72" s="1">
        <v>44991</v>
      </c>
      <c r="B72" s="4">
        <v>62.009998000000003</v>
      </c>
      <c r="C72" s="4">
        <v>62.75</v>
      </c>
      <c r="D72" s="4">
        <v>60.02</v>
      </c>
      <c r="E72" s="4">
        <v>60.099997999999999</v>
      </c>
      <c r="F72" s="4">
        <v>60.099997999999999</v>
      </c>
      <c r="G72" s="2">
        <v>2630700</v>
      </c>
      <c r="H72" s="4">
        <f t="shared" si="16"/>
        <v>2.6307</v>
      </c>
      <c r="I72" s="79">
        <f t="shared" si="17"/>
        <v>-1.480004000000001</v>
      </c>
      <c r="J72" s="86" t="b">
        <f t="shared" si="13"/>
        <v>1</v>
      </c>
      <c r="K72" s="96">
        <f t="shared" si="18"/>
        <v>-3.0801484625108417E-2</v>
      </c>
      <c r="L72" s="87">
        <f t="shared" si="19"/>
        <v>-4.2231107569721128E-2</v>
      </c>
      <c r="M72" s="4">
        <f t="shared" si="20"/>
        <v>60.682243566763098</v>
      </c>
      <c r="N72" s="4">
        <f t="shared" si="21"/>
        <v>59.520895170929997</v>
      </c>
      <c r="O72" s="5">
        <f t="shared" si="22"/>
        <v>1.9138191463790831E-2</v>
      </c>
      <c r="P72" s="43">
        <f t="shared" si="14"/>
        <v>-1.091330062696989E-2</v>
      </c>
      <c r="Q72" s="93"/>
      <c r="R72" s="60">
        <f t="shared" si="15"/>
        <v>3.4075148044945623E-2</v>
      </c>
      <c r="S72" s="88" t="b">
        <f t="shared" si="23"/>
        <v>1</v>
      </c>
      <c r="T72" s="89"/>
      <c r="U72" s="90"/>
      <c r="V72" s="89">
        <f t="shared" si="24"/>
        <v>-1.9153226528291366E-3</v>
      </c>
      <c r="W72" s="72"/>
      <c r="X72" s="72"/>
      <c r="Y72" s="72"/>
      <c r="Z72" s="72"/>
      <c r="AA72" s="72"/>
    </row>
    <row r="73" spans="1:27" x14ac:dyDescent="0.2">
      <c r="A73" s="1">
        <v>44992</v>
      </c>
      <c r="B73" s="4">
        <v>60.25</v>
      </c>
      <c r="C73" s="4">
        <v>61.43</v>
      </c>
      <c r="D73" s="4">
        <v>59.423000000000002</v>
      </c>
      <c r="E73" s="4">
        <v>59.599997999999999</v>
      </c>
      <c r="F73" s="4">
        <v>59.599997999999999</v>
      </c>
      <c r="G73" s="2">
        <v>2488800</v>
      </c>
      <c r="H73" s="4">
        <f t="shared" si="16"/>
        <v>2.4887999999999999</v>
      </c>
      <c r="I73" s="79">
        <f t="shared" si="17"/>
        <v>-0.5</v>
      </c>
      <c r="J73" s="86" t="b">
        <f t="shared" si="13"/>
        <v>1</v>
      </c>
      <c r="K73" s="87">
        <f t="shared" si="18"/>
        <v>-1.0788414937759347E-2</v>
      </c>
      <c r="L73" s="87">
        <f t="shared" si="19"/>
        <v>-2.979003744098975E-2</v>
      </c>
      <c r="M73" s="4">
        <f t="shared" si="20"/>
        <v>60.501869305635914</v>
      </c>
      <c r="N73" s="4">
        <f t="shared" si="21"/>
        <v>59.527773677805648</v>
      </c>
      <c r="O73" s="5">
        <f t="shared" si="22"/>
        <v>1.6100256719498194E-2</v>
      </c>
      <c r="P73" s="43">
        <f t="shared" si="14"/>
        <v>-1.7831999540143341E-2</v>
      </c>
      <c r="Q73" s="93"/>
      <c r="R73" s="60">
        <f t="shared" si="15"/>
        <v>1.5340529226881719E-2</v>
      </c>
      <c r="S73" s="92" t="b">
        <f t="shared" si="23"/>
        <v>1</v>
      </c>
      <c r="T73" s="89"/>
      <c r="U73" s="90"/>
      <c r="V73" s="89">
        <f t="shared" si="24"/>
        <v>-2.9724388968699737E-3</v>
      </c>
      <c r="W73" s="72"/>
      <c r="X73" s="72"/>
      <c r="Y73" s="72"/>
      <c r="Z73" s="72"/>
      <c r="AA73" s="72"/>
    </row>
    <row r="74" spans="1:27" x14ac:dyDescent="0.2">
      <c r="A74" s="1">
        <v>44993</v>
      </c>
      <c r="B74" s="4">
        <v>59.48</v>
      </c>
      <c r="C74" s="4">
        <v>60.639999000000003</v>
      </c>
      <c r="D74" s="4">
        <v>58.610000999999997</v>
      </c>
      <c r="E74" s="4">
        <v>59.299999</v>
      </c>
      <c r="F74" s="4">
        <v>59.299999</v>
      </c>
      <c r="G74" s="2">
        <v>2132600</v>
      </c>
      <c r="H74" s="4">
        <f t="shared" si="16"/>
        <v>2.1326000000000001</v>
      </c>
      <c r="I74" s="79">
        <f t="shared" si="17"/>
        <v>-0.29999899999999968</v>
      </c>
      <c r="J74" s="86" t="b">
        <f t="shared" si="13"/>
        <v>1</v>
      </c>
      <c r="K74" s="87">
        <f t="shared" si="18"/>
        <v>-3.0262441156690854E-3</v>
      </c>
      <c r="L74" s="87">
        <f t="shared" si="19"/>
        <v>-2.2097625694222113E-2</v>
      </c>
      <c r="M74" s="4">
        <f t="shared" si="20"/>
        <v>60.301557588029929</v>
      </c>
      <c r="N74" s="4">
        <f t="shared" si="21"/>
        <v>59.507967184083419</v>
      </c>
      <c r="O74" s="5">
        <f t="shared" si="22"/>
        <v>1.3160363275658414E-2</v>
      </c>
      <c r="P74" s="43">
        <f t="shared" si="14"/>
        <v>-2.8051623468606929E-2</v>
      </c>
      <c r="Q74" s="80"/>
      <c r="R74" s="60">
        <f t="shared" si="15"/>
        <v>5.6124820901351877E-3</v>
      </c>
      <c r="S74" s="92" t="b">
        <f t="shared" si="23"/>
        <v>1</v>
      </c>
      <c r="T74" s="89"/>
      <c r="U74" s="90"/>
      <c r="V74" s="89">
        <f t="shared" si="24"/>
        <v>-3.3108351841837219E-3</v>
      </c>
      <c r="W74" s="72"/>
      <c r="X74" s="72"/>
      <c r="Y74" s="72"/>
      <c r="Z74" s="72"/>
      <c r="AA74" s="72"/>
    </row>
    <row r="75" spans="1:27" x14ac:dyDescent="0.2">
      <c r="A75" s="1">
        <v>44994</v>
      </c>
      <c r="B75" s="4">
        <v>59.029998999999997</v>
      </c>
      <c r="C75" s="4">
        <v>60.41</v>
      </c>
      <c r="D75" s="4">
        <v>56.800998999999997</v>
      </c>
      <c r="E75" s="4">
        <v>57.369999</v>
      </c>
      <c r="F75" s="4">
        <v>57.369999</v>
      </c>
      <c r="G75" s="2">
        <v>3248000</v>
      </c>
      <c r="H75" s="4">
        <f t="shared" si="16"/>
        <v>3.2480000000000002</v>
      </c>
      <c r="I75" s="79">
        <f t="shared" si="17"/>
        <v>-1.9299999999999997</v>
      </c>
      <c r="J75" s="86" t="b">
        <f t="shared" si="13"/>
        <v>1</v>
      </c>
      <c r="K75" s="87">
        <f t="shared" si="18"/>
        <v>-2.8121294733547204E-2</v>
      </c>
      <c r="L75" s="87">
        <f t="shared" si="19"/>
        <v>-5.0322810792915028E-2</v>
      </c>
      <c r="M75" s="4">
        <f t="shared" si="20"/>
        <v>59.812964490024939</v>
      </c>
      <c r="N75" s="4">
        <f t="shared" si="21"/>
        <v>59.322056907206601</v>
      </c>
      <c r="O75" s="5">
        <f t="shared" si="22"/>
        <v>8.2073775644443542E-3</v>
      </c>
      <c r="P75" s="43">
        <f t="shared" si="14"/>
        <v>-5.0356398745747669E-2</v>
      </c>
      <c r="Q75" s="80"/>
      <c r="R75" s="60">
        <f t="shared" si="15"/>
        <v>9.9817073951354793E-3</v>
      </c>
      <c r="S75" s="88" t="b">
        <f t="shared" si="23"/>
        <v>1</v>
      </c>
      <c r="T75" s="89"/>
      <c r="U75" s="90"/>
      <c r="V75" s="89">
        <f t="shared" si="24"/>
        <v>-8.1024954834993859E-3</v>
      </c>
      <c r="W75" s="72"/>
      <c r="X75" s="72"/>
      <c r="Y75" s="72"/>
      <c r="Z75" s="72"/>
      <c r="AA75" s="72"/>
    </row>
    <row r="76" spans="1:27" x14ac:dyDescent="0.2">
      <c r="A76" s="1">
        <v>44995</v>
      </c>
      <c r="B76" s="4">
        <v>56.009998000000003</v>
      </c>
      <c r="C76" s="4">
        <v>56.389999000000003</v>
      </c>
      <c r="D76" s="4">
        <v>51.889999000000003</v>
      </c>
      <c r="E76" s="4">
        <v>52.720001000000003</v>
      </c>
      <c r="F76" s="4">
        <v>52.720001000000003</v>
      </c>
      <c r="G76" s="2">
        <v>7705400</v>
      </c>
      <c r="H76" s="4">
        <f t="shared" si="16"/>
        <v>7.7054</v>
      </c>
      <c r="I76" s="79">
        <f t="shared" si="17"/>
        <v>-4.6499979999999965</v>
      </c>
      <c r="J76" s="86" t="b">
        <f t="shared" si="13"/>
        <v>1</v>
      </c>
      <c r="K76" s="87">
        <f t="shared" si="18"/>
        <v>-5.8739459337241888E-2</v>
      </c>
      <c r="L76" s="78">
        <f t="shared" si="19"/>
        <v>-6.5082427116198382E-2</v>
      </c>
      <c r="M76" s="4">
        <f t="shared" si="20"/>
        <v>58.630803908354117</v>
      </c>
      <c r="N76" s="4">
        <f t="shared" si="21"/>
        <v>58.747965089188639</v>
      </c>
      <c r="O76" s="5">
        <f t="shared" si="22"/>
        <v>-1.9982871293672973E-3</v>
      </c>
      <c r="P76" s="43">
        <f t="shared" si="14"/>
        <v>-0.11497036470607967</v>
      </c>
      <c r="Q76" s="80"/>
      <c r="R76" s="60">
        <f t="shared" si="15"/>
        <v>-3.8218901310934084E-2</v>
      </c>
      <c r="S76" s="88" t="b">
        <f t="shared" si="23"/>
        <v>1</v>
      </c>
      <c r="T76" s="89"/>
      <c r="U76" s="90"/>
      <c r="V76" s="89">
        <f t="shared" si="24"/>
        <v>-1.9764286752046396E-2</v>
      </c>
      <c r="W76" s="72"/>
      <c r="X76" s="72"/>
      <c r="Y76" s="72"/>
      <c r="Z76" s="72"/>
      <c r="AA76" s="72"/>
    </row>
    <row r="77" spans="1:27" x14ac:dyDescent="0.2">
      <c r="A77" s="1">
        <v>44998</v>
      </c>
      <c r="B77" s="4">
        <v>52.009998000000003</v>
      </c>
      <c r="C77" s="4">
        <v>56.25</v>
      </c>
      <c r="D77" s="4">
        <v>50.349997999999999</v>
      </c>
      <c r="E77" s="4">
        <v>55.25</v>
      </c>
      <c r="F77" s="4">
        <v>55.25</v>
      </c>
      <c r="G77" s="2">
        <v>6182000</v>
      </c>
      <c r="H77" s="4">
        <f t="shared" si="16"/>
        <v>6.1820000000000004</v>
      </c>
      <c r="I77" s="79">
        <f t="shared" si="17"/>
        <v>2.5299989999999966</v>
      </c>
      <c r="J77" s="86" t="b">
        <f t="shared" si="13"/>
        <v>0</v>
      </c>
      <c r="K77" s="96">
        <f t="shared" si="18"/>
        <v>6.2295753212680313E-2</v>
      </c>
      <c r="L77" s="87">
        <f t="shared" si="19"/>
        <v>-1.7777777777777778E-2</v>
      </c>
      <c r="M77" s="4">
        <f t="shared" si="20"/>
        <v>58.067336590295099</v>
      </c>
      <c r="N77" s="4">
        <f t="shared" si="21"/>
        <v>58.443794211867889</v>
      </c>
      <c r="O77" s="5">
        <f t="shared" si="22"/>
        <v>-6.4831219008537758E-3</v>
      </c>
      <c r="P77" s="43">
        <f t="shared" si="14"/>
        <v>-0.13290326444187062</v>
      </c>
      <c r="Q77" s="80"/>
      <c r="R77" s="60">
        <f t="shared" si="15"/>
        <v>-3.129705436840776E-2</v>
      </c>
      <c r="S77" s="88" t="b">
        <f t="shared" si="23"/>
        <v>0</v>
      </c>
      <c r="T77" s="89"/>
      <c r="U77" s="90"/>
      <c r="V77" s="89">
        <f t="shared" si="24"/>
        <v>-9.6104313858594685E-3</v>
      </c>
      <c r="W77" s="72"/>
      <c r="X77" s="72"/>
      <c r="Y77" s="72"/>
      <c r="Z77" s="72"/>
      <c r="AA77" s="72"/>
    </row>
    <row r="78" spans="1:27" x14ac:dyDescent="0.2">
      <c r="A78" s="1">
        <v>44999</v>
      </c>
      <c r="B78" s="4">
        <v>56.330002</v>
      </c>
      <c r="C78" s="4">
        <v>56.790000999999997</v>
      </c>
      <c r="D78" s="4">
        <v>54.195</v>
      </c>
      <c r="E78" s="4">
        <v>54.799999</v>
      </c>
      <c r="F78" s="4">
        <v>54.799999</v>
      </c>
      <c r="G78" s="2">
        <v>5105700</v>
      </c>
      <c r="H78" s="4">
        <f t="shared" si="16"/>
        <v>5.1056999999999997</v>
      </c>
      <c r="I78" s="79">
        <f t="shared" si="17"/>
        <v>-0.45000100000000032</v>
      </c>
      <c r="J78" s="86" t="b">
        <f t="shared" si="13"/>
        <v>1</v>
      </c>
      <c r="K78" s="87">
        <f t="shared" si="18"/>
        <v>-2.7161422788516867E-2</v>
      </c>
      <c r="L78" s="78">
        <f t="shared" si="19"/>
        <v>-3.5041415125173128E-2</v>
      </c>
      <c r="M78" s="4">
        <f t="shared" si="20"/>
        <v>57.522780325245918</v>
      </c>
      <c r="N78" s="4">
        <f t="shared" si="21"/>
        <v>58.126942454314161</v>
      </c>
      <c r="O78" s="5">
        <f t="shared" si="22"/>
        <v>-1.0503006385508192E-2</v>
      </c>
      <c r="P78" s="43">
        <f t="shared" si="14"/>
        <v>-5.7851520848435124E-2</v>
      </c>
      <c r="Q78" s="80"/>
      <c r="R78" s="60">
        <f t="shared" si="15"/>
        <v>-1.2738941356843897E-2</v>
      </c>
      <c r="S78" s="88" t="b">
        <f t="shared" si="23"/>
        <v>1</v>
      </c>
      <c r="T78" s="89"/>
      <c r="U78" s="90"/>
      <c r="V78" s="89">
        <f t="shared" si="24"/>
        <v>-9.3780134758271929E-3</v>
      </c>
      <c r="W78" s="72"/>
      <c r="X78" s="72"/>
      <c r="Y78" s="72"/>
      <c r="Z78" s="72"/>
      <c r="AA78" s="72"/>
    </row>
    <row r="79" spans="1:27" x14ac:dyDescent="0.2">
      <c r="A79" s="1">
        <v>45000</v>
      </c>
      <c r="B79" s="4">
        <v>53.939999</v>
      </c>
      <c r="C79" s="4">
        <v>55.900002000000001</v>
      </c>
      <c r="D79" s="4">
        <v>52.880001</v>
      </c>
      <c r="E79" s="4">
        <v>55.25</v>
      </c>
      <c r="F79" s="4">
        <v>55.25</v>
      </c>
      <c r="G79" s="2">
        <v>3955200</v>
      </c>
      <c r="H79" s="4">
        <f t="shared" si="16"/>
        <v>3.9552</v>
      </c>
      <c r="I79" s="79">
        <f t="shared" si="17"/>
        <v>0.45000100000000032</v>
      </c>
      <c r="J79" s="86" t="b">
        <f t="shared" si="13"/>
        <v>0</v>
      </c>
      <c r="K79" s="96">
        <f t="shared" si="18"/>
        <v>2.4286262964150217E-2</v>
      </c>
      <c r="L79" s="87">
        <f t="shared" si="19"/>
        <v>-1.1627942338892951E-2</v>
      </c>
      <c r="M79" s="4">
        <f t="shared" si="20"/>
        <v>57.143983604371599</v>
      </c>
      <c r="N79" s="4">
        <f t="shared" si="21"/>
        <v>57.876773545243367</v>
      </c>
      <c r="O79" s="5">
        <f t="shared" si="22"/>
        <v>-1.2823571173216369E-2</v>
      </c>
      <c r="P79" s="43">
        <f t="shared" si="14"/>
        <v>-7.4618224621732496E-2</v>
      </c>
      <c r="Q79" s="80"/>
      <c r="R79" s="60">
        <f t="shared" si="15"/>
        <v>-2.1769248937633243E-2</v>
      </c>
      <c r="S79" s="88" t="b">
        <f t="shared" si="23"/>
        <v>0</v>
      </c>
      <c r="T79" s="89"/>
      <c r="U79" s="90"/>
      <c r="V79" s="89">
        <f t="shared" si="24"/>
        <v>-6.585160152769446E-3</v>
      </c>
      <c r="W79" s="72"/>
      <c r="X79" s="72"/>
      <c r="Y79" s="72"/>
      <c r="Z79" s="72"/>
      <c r="AA79" s="72"/>
    </row>
    <row r="80" spans="1:27" x14ac:dyDescent="0.2">
      <c r="A80" s="1">
        <v>45001</v>
      </c>
      <c r="B80" s="4">
        <v>55.66</v>
      </c>
      <c r="C80" s="4">
        <v>56.974997999999999</v>
      </c>
      <c r="D80" s="4">
        <v>54.380001</v>
      </c>
      <c r="E80" s="4">
        <v>55.529998999999997</v>
      </c>
      <c r="F80" s="4">
        <v>55.529998999999997</v>
      </c>
      <c r="G80" s="2">
        <v>3924000</v>
      </c>
      <c r="H80" s="4">
        <f t="shared" si="16"/>
        <v>3.9239999999999999</v>
      </c>
      <c r="I80" s="79">
        <f t="shared" si="17"/>
        <v>0.27999899999999656</v>
      </c>
      <c r="J80" s="86" t="b">
        <f t="shared" si="13"/>
        <v>1</v>
      </c>
      <c r="K80" s="87">
        <f t="shared" si="18"/>
        <v>-2.3356270212001443E-3</v>
      </c>
      <c r="L80" s="87">
        <f t="shared" si="19"/>
        <v>-2.5361984216304891E-2</v>
      </c>
      <c r="M80" s="4">
        <f t="shared" si="20"/>
        <v>56.874986170309668</v>
      </c>
      <c r="N80" s="4">
        <f t="shared" si="21"/>
        <v>57.672706193483073</v>
      </c>
      <c r="O80" s="5">
        <f t="shared" si="22"/>
        <v>-1.4025849971807759E-2</v>
      </c>
      <c r="P80" s="43">
        <f t="shared" si="14"/>
        <v>-4.3867881793211237E-2</v>
      </c>
      <c r="Q80" s="80"/>
      <c r="R80" s="60">
        <f t="shared" si="15"/>
        <v>1.7584501803807019E-3</v>
      </c>
      <c r="S80" s="88" t="b">
        <f t="shared" si="23"/>
        <v>0</v>
      </c>
      <c r="T80" s="89"/>
      <c r="U80" s="90"/>
      <c r="V80" s="89">
        <f t="shared" si="24"/>
        <v>-4.7073622994906394E-3</v>
      </c>
      <c r="W80" s="72"/>
      <c r="X80" s="72"/>
      <c r="Y80" s="72"/>
      <c r="Z80" s="72"/>
      <c r="AA80" s="72"/>
    </row>
    <row r="81" spans="1:27" x14ac:dyDescent="0.2">
      <c r="A81" s="1">
        <v>45002</v>
      </c>
      <c r="B81" s="4">
        <v>55.509998000000003</v>
      </c>
      <c r="C81" s="4">
        <v>55.915000999999997</v>
      </c>
      <c r="D81" s="4">
        <v>53.709999000000003</v>
      </c>
      <c r="E81" s="4">
        <v>54.529998999999997</v>
      </c>
      <c r="F81" s="4">
        <v>54.529998999999997</v>
      </c>
      <c r="G81" s="2">
        <v>6866900</v>
      </c>
      <c r="H81" s="4">
        <f t="shared" si="16"/>
        <v>6.8669000000000002</v>
      </c>
      <c r="I81" s="79">
        <f t="shared" si="17"/>
        <v>-1</v>
      </c>
      <c r="J81" s="86" t="b">
        <f t="shared" si="13"/>
        <v>1</v>
      </c>
      <c r="K81" s="87">
        <f t="shared" si="18"/>
        <v>-1.7654459292180239E-2</v>
      </c>
      <c r="L81" s="87">
        <f t="shared" si="19"/>
        <v>-2.4769775109187608E-2</v>
      </c>
      <c r="M81" s="4">
        <f t="shared" si="20"/>
        <v>56.484154975258058</v>
      </c>
      <c r="N81" s="4">
        <f t="shared" si="21"/>
        <v>57.399427307093241</v>
      </c>
      <c r="O81" s="5">
        <f t="shared" si="22"/>
        <v>-1.6204054610290321E-2</v>
      </c>
      <c r="P81" s="43">
        <f t="shared" si="14"/>
        <v>-4.9113879396323216E-2</v>
      </c>
      <c r="Q81" s="80"/>
      <c r="R81" s="60">
        <f t="shared" si="15"/>
        <v>-1.0076347526264125E-2</v>
      </c>
      <c r="S81" s="92" t="b">
        <f t="shared" si="23"/>
        <v>1</v>
      </c>
      <c r="T81" s="89"/>
      <c r="U81" s="90"/>
      <c r="V81" s="89">
        <f t="shared" si="24"/>
        <v>-6.8717589465654341E-3</v>
      </c>
      <c r="W81" s="72"/>
      <c r="X81" s="72"/>
      <c r="Y81" s="72"/>
      <c r="Z81" s="72"/>
      <c r="AA81" s="72"/>
    </row>
    <row r="82" spans="1:27" x14ac:dyDescent="0.2">
      <c r="A82" s="1">
        <v>45005</v>
      </c>
      <c r="B82" s="4">
        <v>53.810001</v>
      </c>
      <c r="C82" s="4">
        <v>54.290000999999997</v>
      </c>
      <c r="D82" s="4">
        <v>52.5</v>
      </c>
      <c r="E82" s="4">
        <v>53.720001000000003</v>
      </c>
      <c r="F82" s="4">
        <v>53.720001000000003</v>
      </c>
      <c r="G82" s="2">
        <v>3697200</v>
      </c>
      <c r="H82" s="4">
        <f t="shared" si="16"/>
        <v>3.6972</v>
      </c>
      <c r="I82" s="79">
        <f t="shared" si="17"/>
        <v>-0.80999799999999311</v>
      </c>
      <c r="J82" s="86" t="b">
        <f t="shared" si="13"/>
        <v>0</v>
      </c>
      <c r="K82" s="87">
        <f t="shared" si="18"/>
        <v>-1.6725515392574757E-3</v>
      </c>
      <c r="L82" s="87">
        <f t="shared" si="19"/>
        <v>-1.0499170924678988E-2</v>
      </c>
      <c r="M82" s="4">
        <f t="shared" si="20"/>
        <v>56.02346264604838</v>
      </c>
      <c r="N82" s="4">
        <f t="shared" si="21"/>
        <v>57.079477193432957</v>
      </c>
      <c r="O82" s="5">
        <f t="shared" si="22"/>
        <v>-1.8849505144949551E-2</v>
      </c>
      <c r="P82" s="43">
        <f t="shared" si="14"/>
        <v>-6.2892625332877511E-2</v>
      </c>
      <c r="Q82" s="80"/>
      <c r="R82" s="60">
        <f t="shared" si="15"/>
        <v>-3.0941708423134262E-2</v>
      </c>
      <c r="S82" s="92" t="b">
        <f t="shared" si="23"/>
        <v>1</v>
      </c>
      <c r="T82" s="89"/>
      <c r="U82" s="90"/>
      <c r="V82" s="89">
        <f t="shared" si="24"/>
        <v>-8.1561338646471155E-3</v>
      </c>
      <c r="W82" s="72"/>
      <c r="X82" s="72"/>
      <c r="Y82" s="72"/>
      <c r="Z82" s="72"/>
      <c r="AA82" s="72"/>
    </row>
    <row r="83" spans="1:27" x14ac:dyDescent="0.2">
      <c r="A83" s="1">
        <v>45006</v>
      </c>
      <c r="B83" s="4">
        <v>54.5</v>
      </c>
      <c r="C83" s="4">
        <v>58.09</v>
      </c>
      <c r="D83" s="4">
        <v>54.485000999999997</v>
      </c>
      <c r="E83" s="4">
        <v>57.259998000000003</v>
      </c>
      <c r="F83" s="4">
        <v>57.259998000000003</v>
      </c>
      <c r="G83" s="2">
        <v>4418600</v>
      </c>
      <c r="H83" s="4">
        <f t="shared" si="16"/>
        <v>4.4185999999999996</v>
      </c>
      <c r="I83" s="79">
        <f t="shared" si="17"/>
        <v>3.5399969999999996</v>
      </c>
      <c r="J83" s="86" t="b">
        <f t="shared" si="13"/>
        <v>0</v>
      </c>
      <c r="K83" s="87">
        <f t="shared" si="18"/>
        <v>5.0642165137614735E-2</v>
      </c>
      <c r="L83" s="87">
        <f t="shared" si="19"/>
        <v>-1.4288207953176112E-2</v>
      </c>
      <c r="M83" s="4">
        <f t="shared" si="20"/>
        <v>56.229551871706981</v>
      </c>
      <c r="N83" s="4">
        <f t="shared" si="21"/>
        <v>57.095174654873567</v>
      </c>
      <c r="O83" s="5">
        <f t="shared" si="22"/>
        <v>-1.5394445702529977E-2</v>
      </c>
      <c r="P83" s="43">
        <f t="shared" si="14"/>
        <v>-3.1025516185640985E-2</v>
      </c>
      <c r="Q83" s="80"/>
      <c r="R83" s="60">
        <f t="shared" si="15"/>
        <v>3.3086661130392964E-2</v>
      </c>
      <c r="S83" s="92" t="b">
        <f t="shared" si="23"/>
        <v>0</v>
      </c>
      <c r="T83" s="89"/>
      <c r="U83" s="90"/>
      <c r="V83" s="89">
        <f t="shared" si="24"/>
        <v>3.6786234896021386E-3</v>
      </c>
      <c r="W83" s="72"/>
      <c r="X83" s="72"/>
      <c r="Y83" s="72"/>
      <c r="Z83" s="72"/>
      <c r="AA83" s="72"/>
    </row>
    <row r="84" spans="1:27" x14ac:dyDescent="0.2">
      <c r="A84" s="1">
        <v>45007</v>
      </c>
      <c r="B84" s="4">
        <v>57.049999</v>
      </c>
      <c r="C84" s="4">
        <v>58.540000999999997</v>
      </c>
      <c r="D84" s="4">
        <v>55.419998</v>
      </c>
      <c r="E84" s="4">
        <v>55.439999</v>
      </c>
      <c r="F84" s="4">
        <v>55.439999</v>
      </c>
      <c r="G84" s="2">
        <v>4711700</v>
      </c>
      <c r="H84" s="4">
        <f t="shared" si="16"/>
        <v>4.7117000000000004</v>
      </c>
      <c r="I84" s="79">
        <f t="shared" si="17"/>
        <v>-1.8199990000000028</v>
      </c>
      <c r="J84" s="86" t="b">
        <f t="shared" si="13"/>
        <v>1</v>
      </c>
      <c r="K84" s="87">
        <f t="shared" si="18"/>
        <v>-2.8220859390374387E-2</v>
      </c>
      <c r="L84" s="87">
        <f t="shared" si="19"/>
        <v>-5.2955277537490929E-2</v>
      </c>
      <c r="M84" s="4">
        <f t="shared" si="20"/>
        <v>56.097959726422488</v>
      </c>
      <c r="N84" s="4">
        <f t="shared" si="21"/>
        <v>56.951246337058471</v>
      </c>
      <c r="O84" s="5">
        <f t="shared" si="22"/>
        <v>-1.5210653200174765E-2</v>
      </c>
      <c r="P84" s="43">
        <f t="shared" si="14"/>
        <v>-1.2085318783940801E-2</v>
      </c>
      <c r="Q84" s="80"/>
      <c r="R84" s="60">
        <f t="shared" si="15"/>
        <v>4.3531730663411136E-2</v>
      </c>
      <c r="S84" s="88" t="b">
        <f t="shared" si="23"/>
        <v>1</v>
      </c>
      <c r="T84" s="89"/>
      <c r="U84" s="90"/>
      <c r="V84" s="89">
        <f t="shared" si="24"/>
        <v>-2.3402666552408799E-3</v>
      </c>
      <c r="W84" s="72"/>
      <c r="X84" s="72"/>
      <c r="Y84" s="72"/>
      <c r="Z84" s="72"/>
      <c r="AA84" s="72"/>
    </row>
    <row r="85" spans="1:27" x14ac:dyDescent="0.2">
      <c r="A85" s="1">
        <v>45008</v>
      </c>
      <c r="B85" s="4">
        <v>56.48</v>
      </c>
      <c r="C85" s="4">
        <v>58.639999000000003</v>
      </c>
      <c r="D85" s="4">
        <v>56.290000999999997</v>
      </c>
      <c r="E85" s="4">
        <v>58.18</v>
      </c>
      <c r="F85" s="4">
        <v>58.18</v>
      </c>
      <c r="G85" s="2">
        <v>4669100</v>
      </c>
      <c r="H85" s="4">
        <f t="shared" si="16"/>
        <v>4.6691000000000003</v>
      </c>
      <c r="I85" s="79">
        <f t="shared" si="17"/>
        <v>2.7400009999999995</v>
      </c>
      <c r="J85" s="86" t="b">
        <f t="shared" si="13"/>
        <v>0</v>
      </c>
      <c r="K85" s="87">
        <f t="shared" si="18"/>
        <v>3.0099150141643112E-2</v>
      </c>
      <c r="L85" s="87">
        <f t="shared" si="19"/>
        <v>-7.8444578418223262E-3</v>
      </c>
      <c r="M85" s="4">
        <f t="shared" si="20"/>
        <v>56.444966438685405</v>
      </c>
      <c r="N85" s="4">
        <f t="shared" si="21"/>
        <v>57.058094481662081</v>
      </c>
      <c r="O85" s="5">
        <f t="shared" si="22"/>
        <v>-1.0862404243657404E-2</v>
      </c>
      <c r="P85" s="43">
        <f t="shared" si="14"/>
        <v>-2.7454252958719239E-3</v>
      </c>
      <c r="Q85" s="80"/>
      <c r="R85" s="60">
        <f t="shared" si="15"/>
        <v>3.8888012515677556E-2</v>
      </c>
      <c r="S85" s="92" t="b">
        <f t="shared" si="23"/>
        <v>0</v>
      </c>
      <c r="T85" s="89"/>
      <c r="U85" s="90"/>
      <c r="V85" s="89">
        <f t="shared" si="24"/>
        <v>6.1857278581109454E-3</v>
      </c>
      <c r="W85" s="72"/>
      <c r="X85" s="72"/>
      <c r="Y85" s="72"/>
      <c r="Z85" s="72"/>
      <c r="AA85" s="72"/>
    </row>
    <row r="86" spans="1:27" x14ac:dyDescent="0.2">
      <c r="A86" s="1">
        <v>45009</v>
      </c>
      <c r="B86" s="4">
        <v>57.68</v>
      </c>
      <c r="C86" s="4">
        <v>57.700001</v>
      </c>
      <c r="D86" s="4">
        <v>55.389999000000003</v>
      </c>
      <c r="E86" s="4">
        <v>56.639999000000003</v>
      </c>
      <c r="F86" s="4">
        <v>56.639999000000003</v>
      </c>
      <c r="G86" s="2">
        <v>2944000</v>
      </c>
      <c r="H86" s="4">
        <f t="shared" si="16"/>
        <v>2.944</v>
      </c>
      <c r="I86" s="79">
        <f t="shared" si="17"/>
        <v>-1.5400009999999966</v>
      </c>
      <c r="J86" s="86" t="b">
        <f t="shared" si="13"/>
        <v>0</v>
      </c>
      <c r="K86" s="87">
        <f t="shared" si="18"/>
        <v>-1.8030530513176084E-2</v>
      </c>
      <c r="L86" s="87">
        <f t="shared" si="19"/>
        <v>-1.8370918225807262E-2</v>
      </c>
      <c r="M86" s="4">
        <f t="shared" si="20"/>
        <v>56.477471865571175</v>
      </c>
      <c r="N86" s="4">
        <f t="shared" si="21"/>
        <v>57.021738352821899</v>
      </c>
      <c r="O86" s="5">
        <f t="shared" si="22"/>
        <v>-9.6368776659514401E-3</v>
      </c>
      <c r="P86" s="43">
        <f t="shared" si="14"/>
        <v>-1.9254984857672047E-2</v>
      </c>
      <c r="Q86" s="80"/>
      <c r="R86" s="60">
        <f t="shared" si="15"/>
        <v>2.1646314787933742E-2</v>
      </c>
      <c r="S86" s="92" t="b">
        <f t="shared" si="23"/>
        <v>1</v>
      </c>
      <c r="T86" s="89"/>
      <c r="U86" s="90"/>
      <c r="V86" s="89">
        <f t="shared" si="24"/>
        <v>5.7587822150766252E-4</v>
      </c>
      <c r="W86" s="72"/>
      <c r="X86" s="72"/>
      <c r="Y86" s="72"/>
      <c r="Z86" s="72"/>
      <c r="AA86" s="72"/>
    </row>
    <row r="87" spans="1:27" x14ac:dyDescent="0.2">
      <c r="A87" s="1">
        <v>45012</v>
      </c>
      <c r="B87" s="4">
        <v>57.259998000000003</v>
      </c>
      <c r="C87" s="4">
        <v>58.150002000000001</v>
      </c>
      <c r="D87" s="4">
        <v>56.060001</v>
      </c>
      <c r="E87" s="4">
        <v>56.099997999999999</v>
      </c>
      <c r="F87" s="4">
        <v>56.099997999999999</v>
      </c>
      <c r="G87" s="2">
        <v>2494800</v>
      </c>
      <c r="H87" s="4">
        <f t="shared" si="16"/>
        <v>2.4948000000000001</v>
      </c>
      <c r="I87" s="79">
        <f t="shared" si="17"/>
        <v>-0.54000100000000373</v>
      </c>
      <c r="J87" s="86" t="b">
        <f t="shared" si="13"/>
        <v>1</v>
      </c>
      <c r="K87" s="87">
        <f t="shared" si="18"/>
        <v>-2.0258470843816719E-2</v>
      </c>
      <c r="L87" s="78">
        <f t="shared" si="19"/>
        <v>-3.5253721917326869E-2</v>
      </c>
      <c r="M87" s="4">
        <f t="shared" si="20"/>
        <v>56.414559554642643</v>
      </c>
      <c r="N87" s="4">
        <f t="shared" si="21"/>
        <v>56.941587017793907</v>
      </c>
      <c r="O87" s="5">
        <f t="shared" si="22"/>
        <v>-9.3420469345469118E-3</v>
      </c>
      <c r="P87" s="43">
        <f t="shared" si="14"/>
        <v>-6.2848767665946497E-3</v>
      </c>
      <c r="Q87" s="80"/>
      <c r="R87" s="60">
        <f t="shared" si="15"/>
        <v>3.0762314889233922E-2</v>
      </c>
      <c r="S87" s="88" t="b">
        <f t="shared" si="23"/>
        <v>1</v>
      </c>
      <c r="T87" s="89"/>
      <c r="U87" s="90"/>
      <c r="V87" s="89">
        <f t="shared" si="24"/>
        <v>-1.1139363864989713E-3</v>
      </c>
      <c r="W87" s="72"/>
      <c r="X87" s="72"/>
      <c r="Y87" s="72"/>
      <c r="Z87" s="72"/>
      <c r="AA87" s="72"/>
    </row>
    <row r="88" spans="1:27" x14ac:dyDescent="0.2">
      <c r="A88" s="1">
        <v>45013</v>
      </c>
      <c r="B88" s="4">
        <v>56.5</v>
      </c>
      <c r="C88" s="4">
        <v>56.91</v>
      </c>
      <c r="D88" s="4">
        <v>55.880001</v>
      </c>
      <c r="E88" s="4">
        <v>56.48</v>
      </c>
      <c r="F88" s="4">
        <v>56.48</v>
      </c>
      <c r="G88" s="2">
        <v>2225900</v>
      </c>
      <c r="H88" s="4">
        <f t="shared" si="16"/>
        <v>2.2259000000000002</v>
      </c>
      <c r="I88" s="79">
        <f t="shared" si="17"/>
        <v>0.38000199999999751</v>
      </c>
      <c r="J88" s="86" t="b">
        <f t="shared" si="13"/>
        <v>0</v>
      </c>
      <c r="K88" s="87">
        <f t="shared" si="18"/>
        <v>-3.5398230088501111E-4</v>
      </c>
      <c r="L88" s="78">
        <f t="shared" si="19"/>
        <v>-7.5557898436127173E-3</v>
      </c>
      <c r="M88" s="4">
        <f t="shared" si="20"/>
        <v>56.425466295535536</v>
      </c>
      <c r="N88" s="4">
        <f t="shared" si="21"/>
        <v>56.901449016246609</v>
      </c>
      <c r="O88" s="5">
        <f t="shared" si="22"/>
        <v>-8.4356010142309385E-3</v>
      </c>
      <c r="P88" s="43">
        <f t="shared" si="14"/>
        <v>-9.6670055445991707E-3</v>
      </c>
      <c r="Q88" s="80"/>
      <c r="R88" s="60">
        <f t="shared" si="15"/>
        <v>8.5871457743327117E-3</v>
      </c>
      <c r="S88" s="88" t="b">
        <f t="shared" si="23"/>
        <v>0</v>
      </c>
      <c r="T88" s="89">
        <f>(E88-E87)/E87</f>
        <v>6.7736544304332685E-3</v>
      </c>
      <c r="U88" s="90"/>
      <c r="V88" s="89">
        <f t="shared" si="24"/>
        <v>1.9333202242460224E-4</v>
      </c>
      <c r="W88" s="72"/>
      <c r="X88" s="72"/>
      <c r="Y88" s="72"/>
      <c r="Z88" s="72"/>
      <c r="AA88" s="72"/>
    </row>
    <row r="89" spans="1:27" x14ac:dyDescent="0.2">
      <c r="A89" s="1">
        <v>45014</v>
      </c>
      <c r="B89" s="4">
        <v>57.400002000000001</v>
      </c>
      <c r="C89" s="4">
        <v>57.91</v>
      </c>
      <c r="D89" s="4">
        <v>56.450001</v>
      </c>
      <c r="E89" s="4">
        <v>57.09</v>
      </c>
      <c r="F89" s="4">
        <v>57.09</v>
      </c>
      <c r="G89" s="2">
        <v>2336000</v>
      </c>
      <c r="H89" s="4">
        <f t="shared" si="16"/>
        <v>2.3359999999999999</v>
      </c>
      <c r="I89" s="79">
        <f t="shared" si="17"/>
        <v>0.61000000000000654</v>
      </c>
      <c r="J89" s="86" t="b">
        <f t="shared" si="13"/>
        <v>1</v>
      </c>
      <c r="K89" s="87">
        <f t="shared" si="18"/>
        <v>-5.4007315191382261E-3</v>
      </c>
      <c r="L89" s="87">
        <f t="shared" si="19"/>
        <v>-1.4159903298221262E-2</v>
      </c>
      <c r="M89" s="4">
        <f t="shared" si="20"/>
        <v>56.536221912946282</v>
      </c>
      <c r="N89" s="4">
        <f t="shared" si="21"/>
        <v>56.917844753964296</v>
      </c>
      <c r="O89" s="5">
        <f t="shared" si="22"/>
        <v>-6.7500591321017558E-3</v>
      </c>
      <c r="P89" s="43">
        <f t="shared" si="14"/>
        <v>-1.5250561503568989E-3</v>
      </c>
      <c r="Q89" s="80"/>
      <c r="R89" s="60">
        <f t="shared" si="15"/>
        <v>2.4299078370837023E-2</v>
      </c>
      <c r="S89" s="88" t="b">
        <f t="shared" si="23"/>
        <v>0</v>
      </c>
      <c r="T89" s="89">
        <f>(E89-E88)/E88</f>
        <v>1.0800283286119096E-2</v>
      </c>
      <c r="U89" s="90"/>
      <c r="V89" s="89">
        <f t="shared" si="24"/>
        <v>1.9628657888381322E-3</v>
      </c>
      <c r="W89" s="72"/>
      <c r="X89" s="72"/>
      <c r="Y89" s="72"/>
      <c r="Z89" s="72"/>
      <c r="AA89" s="72"/>
    </row>
    <row r="90" spans="1:27" x14ac:dyDescent="0.2">
      <c r="A90" s="1">
        <v>45015</v>
      </c>
      <c r="B90" s="4">
        <v>58.349997999999999</v>
      </c>
      <c r="C90" s="4">
        <v>60.049999</v>
      </c>
      <c r="D90" s="4">
        <v>57.77</v>
      </c>
      <c r="E90" s="4">
        <v>58.91</v>
      </c>
      <c r="F90" s="4">
        <v>58.91</v>
      </c>
      <c r="G90" s="2">
        <v>4362700</v>
      </c>
      <c r="H90" s="4">
        <f t="shared" si="16"/>
        <v>4.3627000000000002</v>
      </c>
      <c r="I90" s="79">
        <f t="shared" si="17"/>
        <v>1.8199999999999932</v>
      </c>
      <c r="J90" s="86" t="b">
        <f t="shared" si="13"/>
        <v>0</v>
      </c>
      <c r="K90" s="87">
        <f t="shared" si="18"/>
        <v>9.5972925311839288E-3</v>
      </c>
      <c r="L90" s="87">
        <f t="shared" si="19"/>
        <v>-1.8984163513474882E-2</v>
      </c>
      <c r="M90" s="4">
        <f t="shared" si="20"/>
        <v>56.931851594121902</v>
      </c>
      <c r="N90" s="4">
        <f t="shared" si="21"/>
        <v>57.091075644923919</v>
      </c>
      <c r="O90" s="5">
        <f t="shared" si="22"/>
        <v>-2.7967481531631128E-3</v>
      </c>
      <c r="P90" s="43">
        <f t="shared" si="14"/>
        <v>1.4721959367375264E-2</v>
      </c>
      <c r="Q90" s="80"/>
      <c r="R90" s="60">
        <f t="shared" si="15"/>
        <v>5.4769822490720467E-2</v>
      </c>
      <c r="S90" s="92" t="b">
        <f t="shared" si="23"/>
        <v>0</v>
      </c>
      <c r="T90" s="97">
        <f>(E90-E89)/E89</f>
        <v>3.1879488526887247E-2</v>
      </c>
      <c r="U90" s="90"/>
      <c r="V90" s="89">
        <f t="shared" si="24"/>
        <v>6.9978089760721124E-3</v>
      </c>
      <c r="W90" s="72"/>
      <c r="X90" s="72"/>
      <c r="Y90" s="72"/>
      <c r="Z90" s="72"/>
      <c r="AA90" s="72"/>
    </row>
    <row r="91" spans="1:27" x14ac:dyDescent="0.2">
      <c r="A91" s="1">
        <v>45016</v>
      </c>
      <c r="B91" s="4">
        <v>59</v>
      </c>
      <c r="C91" s="4">
        <v>62.23</v>
      </c>
      <c r="D91" s="4">
        <v>58.784999999999997</v>
      </c>
      <c r="E91" s="4">
        <v>61.66</v>
      </c>
      <c r="F91" s="4">
        <v>61.66</v>
      </c>
      <c r="G91" s="2">
        <v>4143600</v>
      </c>
      <c r="H91" s="4">
        <f t="shared" si="16"/>
        <v>4.1436000000000002</v>
      </c>
      <c r="I91" s="79">
        <f t="shared" si="17"/>
        <v>2.75</v>
      </c>
      <c r="J91" s="86" t="b">
        <f t="shared" si="13"/>
        <v>0</v>
      </c>
      <c r="K91" s="96">
        <f t="shared" si="18"/>
        <v>4.5084745762711806E-2</v>
      </c>
      <c r="L91" s="87">
        <f t="shared" si="19"/>
        <v>-9.1595693395468466E-3</v>
      </c>
      <c r="M91" s="4">
        <f t="shared" si="20"/>
        <v>57.719876328434921</v>
      </c>
      <c r="N91" s="4">
        <f t="shared" si="21"/>
        <v>57.488373414930535</v>
      </c>
      <c r="O91" s="5">
        <f t="shared" si="22"/>
        <v>4.0108005808449556E-3</v>
      </c>
      <c r="P91" s="43">
        <f t="shared" si="14"/>
        <v>1.8453325601468007E-2</v>
      </c>
      <c r="Q91" s="80"/>
      <c r="R91" s="60">
        <f t="shared" si="15"/>
        <v>7.8138138167548776E-2</v>
      </c>
      <c r="S91" s="88" t="b">
        <f t="shared" si="23"/>
        <v>0</v>
      </c>
      <c r="T91" s="89">
        <f>(E91-E90)/E90</f>
        <v>4.6681378373790529E-2</v>
      </c>
      <c r="U91" s="92">
        <f>(E91-E88)/E88</f>
        <v>9.1713881019830024E-2</v>
      </c>
      <c r="V91" s="89">
        <f t="shared" si="24"/>
        <v>1.3841544096106323E-2</v>
      </c>
      <c r="W91" s="72"/>
      <c r="X91" s="72"/>
      <c r="Y91" s="72"/>
      <c r="Z91" s="72"/>
      <c r="AA91" s="72"/>
    </row>
    <row r="92" spans="1:27" x14ac:dyDescent="0.2">
      <c r="A92" s="1">
        <v>45019</v>
      </c>
      <c r="B92" s="4">
        <v>60.700001</v>
      </c>
      <c r="C92" s="4">
        <v>61.610000999999997</v>
      </c>
      <c r="D92" s="4">
        <v>59.630001</v>
      </c>
      <c r="E92" s="4">
        <v>61.18</v>
      </c>
      <c r="F92" s="4">
        <v>61.18</v>
      </c>
      <c r="G92" s="2">
        <v>3058200</v>
      </c>
      <c r="H92" s="4">
        <f t="shared" si="16"/>
        <v>3.0581999999999998</v>
      </c>
      <c r="I92" s="79">
        <f t="shared" si="17"/>
        <v>-0.47999999999999687</v>
      </c>
      <c r="J92" s="86" t="b">
        <f t="shared" si="13"/>
        <v>0</v>
      </c>
      <c r="K92" s="87">
        <f t="shared" si="18"/>
        <v>7.9077263936124052E-3</v>
      </c>
      <c r="L92" s="87">
        <f t="shared" si="19"/>
        <v>-6.9794025810841522E-3</v>
      </c>
      <c r="M92" s="4">
        <f t="shared" si="20"/>
        <v>58.2965636070291</v>
      </c>
      <c r="N92" s="4">
        <f t="shared" si="21"/>
        <v>57.809384422327881</v>
      </c>
      <c r="O92" s="5">
        <f t="shared" si="22"/>
        <v>8.3569108461562461E-3</v>
      </c>
      <c r="P92" s="43">
        <f t="shared" si="14"/>
        <v>2.2873344678761155E-2</v>
      </c>
      <c r="Q92" s="80"/>
      <c r="R92" s="60">
        <f t="shared" si="15"/>
        <v>5.6837610794804719E-2</v>
      </c>
      <c r="S92" s="92" t="b">
        <f t="shared" si="23"/>
        <v>1</v>
      </c>
      <c r="T92" s="89"/>
      <c r="U92" s="90"/>
      <c r="V92" s="89">
        <f t="shared" si="24"/>
        <v>9.9911384998945564E-3</v>
      </c>
      <c r="W92" s="72"/>
      <c r="X92" s="72"/>
      <c r="Y92" s="72"/>
      <c r="Z92" s="72"/>
      <c r="AA92" s="72"/>
    </row>
    <row r="93" spans="1:27" x14ac:dyDescent="0.2">
      <c r="A93" s="1">
        <v>45020</v>
      </c>
      <c r="B93" s="4">
        <v>61.5</v>
      </c>
      <c r="C93" s="4">
        <v>63.09</v>
      </c>
      <c r="D93" s="4">
        <v>60.540000999999997</v>
      </c>
      <c r="E93" s="4">
        <v>61.23</v>
      </c>
      <c r="F93" s="4">
        <v>61.23</v>
      </c>
      <c r="G93" s="2">
        <v>4221100</v>
      </c>
      <c r="H93" s="4">
        <f t="shared" si="16"/>
        <v>4.2210999999999999</v>
      </c>
      <c r="I93" s="79">
        <f t="shared" si="17"/>
        <v>4.9999999999997158E-2</v>
      </c>
      <c r="J93" s="86" t="b">
        <f t="shared" si="13"/>
        <v>1</v>
      </c>
      <c r="K93" s="87">
        <f t="shared" si="18"/>
        <v>-4.3902439024390751E-3</v>
      </c>
      <c r="L93" s="87">
        <f t="shared" si="19"/>
        <v>-2.9481692819781368E-2</v>
      </c>
      <c r="M93" s="4">
        <f t="shared" si="20"/>
        <v>58.78546967252425</v>
      </c>
      <c r="N93" s="4">
        <f t="shared" si="21"/>
        <v>58.106829255168932</v>
      </c>
      <c r="O93" s="5">
        <f t="shared" si="22"/>
        <v>1.15443564733907E-2</v>
      </c>
      <c r="P93" s="43">
        <f t="shared" si="14"/>
        <v>2.9846343616027903E-2</v>
      </c>
      <c r="Q93" s="80"/>
      <c r="R93" s="60">
        <f t="shared" si="15"/>
        <v>7.3224392889177647E-2</v>
      </c>
      <c r="S93" s="92" t="b">
        <f t="shared" si="23"/>
        <v>0</v>
      </c>
      <c r="T93" s="89"/>
      <c r="U93" s="90"/>
      <c r="V93" s="89">
        <f t="shared" si="24"/>
        <v>8.3865331890025999E-3</v>
      </c>
      <c r="W93" s="72"/>
      <c r="X93" s="72"/>
      <c r="Y93" s="72"/>
      <c r="Z93" s="72"/>
      <c r="AA93" s="72"/>
    </row>
    <row r="94" spans="1:27" x14ac:dyDescent="0.2">
      <c r="A94" s="1">
        <v>45021</v>
      </c>
      <c r="B94" s="4">
        <v>60.529998999999997</v>
      </c>
      <c r="C94" s="4">
        <v>60.700001</v>
      </c>
      <c r="D94" s="4">
        <v>56.599997999999999</v>
      </c>
      <c r="E94" s="4">
        <v>57.639999000000003</v>
      </c>
      <c r="F94" s="4">
        <v>57.639999000000003</v>
      </c>
      <c r="G94" s="2">
        <v>4985700</v>
      </c>
      <c r="H94" s="4">
        <f t="shared" si="16"/>
        <v>4.9856999999999996</v>
      </c>
      <c r="I94" s="79">
        <f t="shared" si="17"/>
        <v>-3.5900009999999938</v>
      </c>
      <c r="J94" s="86" t="b">
        <f t="shared" si="13"/>
        <v>1</v>
      </c>
      <c r="K94" s="96">
        <f t="shared" si="18"/>
        <v>-4.7744920663223431E-2</v>
      </c>
      <c r="L94" s="87">
        <f t="shared" si="19"/>
        <v>-5.0411893732917684E-2</v>
      </c>
      <c r="M94" s="4">
        <f t="shared" si="20"/>
        <v>58.594557893770208</v>
      </c>
      <c r="N94" s="4">
        <f t="shared" si="21"/>
        <v>58.066235319936851</v>
      </c>
      <c r="O94" s="5">
        <f t="shared" si="22"/>
        <v>9.016580938987313E-3</v>
      </c>
      <c r="P94" s="43">
        <f t="shared" si="14"/>
        <v>-3.4040019508062042E-2</v>
      </c>
      <c r="Q94" s="80"/>
      <c r="R94" s="60">
        <f t="shared" si="15"/>
        <v>3.5932400241791798E-2</v>
      </c>
      <c r="S94" s="92" t="b">
        <f t="shared" si="23"/>
        <v>1</v>
      </c>
      <c r="T94" s="89"/>
      <c r="U94" s="90"/>
      <c r="V94" s="89">
        <f t="shared" si="24"/>
        <v>-3.2476014875368548E-3</v>
      </c>
      <c r="W94" s="72"/>
      <c r="X94" s="72"/>
      <c r="Y94" s="72"/>
      <c r="Z94" s="72"/>
      <c r="AA94" s="72"/>
    </row>
    <row r="95" spans="1:27" x14ac:dyDescent="0.2">
      <c r="A95" s="1">
        <v>45022</v>
      </c>
      <c r="B95" s="4">
        <v>56.599997999999999</v>
      </c>
      <c r="C95" s="4">
        <v>59.470001000000003</v>
      </c>
      <c r="D95" s="4">
        <v>55.619999</v>
      </c>
      <c r="E95" s="4">
        <v>59.080002</v>
      </c>
      <c r="F95" s="4">
        <v>59.080002</v>
      </c>
      <c r="G95" s="2">
        <v>3403400</v>
      </c>
      <c r="H95" s="4">
        <f t="shared" si="16"/>
        <v>3.4034</v>
      </c>
      <c r="I95" s="79">
        <f t="shared" si="17"/>
        <v>1.4400029999999973</v>
      </c>
      <c r="J95" s="86" t="b">
        <f t="shared" si="13"/>
        <v>0</v>
      </c>
      <c r="K95" s="96">
        <f t="shared" si="18"/>
        <v>4.3816326636619336E-2</v>
      </c>
      <c r="L95" s="87">
        <f t="shared" si="19"/>
        <v>-6.5579114417705E-3</v>
      </c>
      <c r="M95" s="4">
        <f t="shared" si="20"/>
        <v>58.675465244808507</v>
      </c>
      <c r="N95" s="4">
        <f t="shared" si="21"/>
        <v>58.154388944290169</v>
      </c>
      <c r="O95" s="5">
        <f t="shared" si="22"/>
        <v>8.8806505128554043E-3</v>
      </c>
      <c r="P95" s="43">
        <f t="shared" si="14"/>
        <v>-5.207400115295803E-2</v>
      </c>
      <c r="Q95" s="80"/>
      <c r="R95" s="60">
        <f t="shared" si="15"/>
        <v>1.3541192249204971E-2</v>
      </c>
      <c r="S95" s="88" t="b">
        <f t="shared" si="23"/>
        <v>0</v>
      </c>
      <c r="T95" s="89"/>
      <c r="U95" s="90"/>
      <c r="V95" s="89">
        <f t="shared" si="24"/>
        <v>1.3807997525125248E-3</v>
      </c>
      <c r="W95" s="72"/>
      <c r="X95" s="72"/>
      <c r="Y95" s="72"/>
      <c r="Z95" s="72"/>
      <c r="AA95" s="72"/>
    </row>
    <row r="96" spans="1:27" x14ac:dyDescent="0.2">
      <c r="A96" s="1">
        <v>45026</v>
      </c>
      <c r="B96" s="4">
        <v>58.27</v>
      </c>
      <c r="C96" s="4">
        <v>59.32</v>
      </c>
      <c r="D96" s="4">
        <v>57.029998999999997</v>
      </c>
      <c r="E96" s="4">
        <v>58.860000999999997</v>
      </c>
      <c r="F96" s="4">
        <v>58.860000999999997</v>
      </c>
      <c r="G96" s="2">
        <v>2607600</v>
      </c>
      <c r="H96" s="4">
        <f t="shared" si="16"/>
        <v>2.6076000000000001</v>
      </c>
      <c r="I96" s="79">
        <f t="shared" si="17"/>
        <v>-0.22000100000000344</v>
      </c>
      <c r="J96" s="86" t="b">
        <f t="shared" si="13"/>
        <v>0</v>
      </c>
      <c r="K96" s="87">
        <f t="shared" si="18"/>
        <v>1.0125296035695791E-2</v>
      </c>
      <c r="L96" s="87">
        <f t="shared" si="19"/>
        <v>-7.7545347269049793E-3</v>
      </c>
      <c r="M96" s="4">
        <f t="shared" si="20"/>
        <v>58.706221204007086</v>
      </c>
      <c r="N96" s="4">
        <f t="shared" si="21"/>
        <v>58.215746514351892</v>
      </c>
      <c r="O96" s="5">
        <f t="shared" si="22"/>
        <v>8.3547310590945684E-3</v>
      </c>
      <c r="P96" s="43">
        <f t="shared" si="14"/>
        <v>-2.8552718427952171E-2</v>
      </c>
      <c r="Q96" s="80"/>
      <c r="R96" s="60">
        <f t="shared" si="15"/>
        <v>1.0455089484639147E-2</v>
      </c>
      <c r="S96" s="92" t="b">
        <f t="shared" si="23"/>
        <v>1</v>
      </c>
      <c r="T96" s="89"/>
      <c r="U96" s="90"/>
      <c r="V96" s="89">
        <f t="shared" si="24"/>
        <v>5.2417069162141066E-4</v>
      </c>
      <c r="W96" s="72"/>
      <c r="X96" s="72"/>
      <c r="Y96" s="72"/>
      <c r="Z96" s="72"/>
      <c r="AA96" s="72"/>
    </row>
    <row r="97" spans="1:27" x14ac:dyDescent="0.2">
      <c r="A97" s="1">
        <v>45027</v>
      </c>
      <c r="B97" s="4">
        <v>58.02</v>
      </c>
      <c r="C97" s="4">
        <v>61.310001</v>
      </c>
      <c r="D97" s="4">
        <v>57.869999</v>
      </c>
      <c r="E97" s="4">
        <v>60.700001</v>
      </c>
      <c r="F97" s="4">
        <v>60.700001</v>
      </c>
      <c r="G97" s="2">
        <v>3996000</v>
      </c>
      <c r="H97" s="4">
        <f t="shared" si="16"/>
        <v>3.996</v>
      </c>
      <c r="I97" s="79">
        <f t="shared" si="17"/>
        <v>1.8400000000000034</v>
      </c>
      <c r="J97" s="86" t="b">
        <f t="shared" si="13"/>
        <v>0</v>
      </c>
      <c r="K97" s="87">
        <f t="shared" si="18"/>
        <v>4.6190985866942383E-2</v>
      </c>
      <c r="L97" s="87">
        <f t="shared" si="19"/>
        <v>-9.9494371236431636E-3</v>
      </c>
      <c r="M97" s="4">
        <f t="shared" si="20"/>
        <v>59.038517836672568</v>
      </c>
      <c r="N97" s="4">
        <f t="shared" si="21"/>
        <v>58.431768643538682</v>
      </c>
      <c r="O97" s="5">
        <f t="shared" si="22"/>
        <v>1.0277175230117244E-2</v>
      </c>
      <c r="P97" s="43">
        <f t="shared" si="14"/>
        <v>-1.9792482594248446E-2</v>
      </c>
      <c r="Q97" s="80"/>
      <c r="R97" s="60">
        <f t="shared" si="15"/>
        <v>3.8474596696539513E-2</v>
      </c>
      <c r="S97" s="88" t="b">
        <f t="shared" si="23"/>
        <v>0</v>
      </c>
      <c r="T97" s="89"/>
      <c r="U97" s="90"/>
      <c r="V97" s="89">
        <f t="shared" si="24"/>
        <v>5.6603308107795692E-3</v>
      </c>
      <c r="W97" s="72"/>
      <c r="X97" s="72"/>
      <c r="Y97" s="72"/>
      <c r="Z97" s="72"/>
      <c r="AA97" s="72"/>
    </row>
    <row r="98" spans="1:27" x14ac:dyDescent="0.2">
      <c r="A98" s="1">
        <v>45028</v>
      </c>
      <c r="B98" s="4">
        <v>62.52</v>
      </c>
      <c r="C98" s="4">
        <v>64.25</v>
      </c>
      <c r="D98" s="4">
        <v>62.200001</v>
      </c>
      <c r="E98" s="4">
        <v>63.040000999999997</v>
      </c>
      <c r="F98" s="4">
        <v>63.040000999999997</v>
      </c>
      <c r="G98" s="2">
        <v>5827200</v>
      </c>
      <c r="H98" s="4">
        <f t="shared" si="16"/>
        <v>5.8272000000000004</v>
      </c>
      <c r="I98" s="79">
        <f t="shared" si="17"/>
        <v>2.3399999999999963</v>
      </c>
      <c r="J98" s="86" t="b">
        <f t="shared" si="13"/>
        <v>1</v>
      </c>
      <c r="K98" s="87">
        <f t="shared" si="18"/>
        <v>8.3173544465769914E-3</v>
      </c>
      <c r="L98" s="87">
        <f t="shared" si="19"/>
        <v>-1.883266926070044E-2</v>
      </c>
      <c r="M98" s="4">
        <f t="shared" si="20"/>
        <v>59.705431697227141</v>
      </c>
      <c r="N98" s="4">
        <f t="shared" si="21"/>
        <v>58.832484500622272</v>
      </c>
      <c r="O98" s="5">
        <f t="shared" si="22"/>
        <v>1.4620900842517664E-2</v>
      </c>
      <c r="P98" s="43">
        <f t="shared" si="14"/>
        <v>4.1781279053857222E-2</v>
      </c>
      <c r="Q98" s="80"/>
      <c r="R98" s="60">
        <f t="shared" si="15"/>
        <v>7.6116496834305936E-2</v>
      </c>
      <c r="S98" s="92" t="b">
        <f t="shared" si="23"/>
        <v>0</v>
      </c>
      <c r="T98" s="89"/>
      <c r="U98" s="90"/>
      <c r="V98" s="89">
        <f t="shared" si="24"/>
        <v>1.1296250058301939E-2</v>
      </c>
      <c r="W98" s="72"/>
      <c r="X98" s="72"/>
      <c r="Y98" s="72"/>
      <c r="Z98" s="72"/>
      <c r="AA98" s="72"/>
    </row>
    <row r="99" spans="1:27" x14ac:dyDescent="0.2">
      <c r="A99" s="1">
        <v>45029</v>
      </c>
      <c r="B99" s="4">
        <v>63.77</v>
      </c>
      <c r="C99" s="4">
        <v>65.819999999999993</v>
      </c>
      <c r="D99" s="4">
        <v>63.584999000000003</v>
      </c>
      <c r="E99" s="4">
        <v>64.879997000000003</v>
      </c>
      <c r="F99" s="4">
        <v>64.879997000000003</v>
      </c>
      <c r="G99" s="2">
        <v>4338700</v>
      </c>
      <c r="H99" s="4">
        <f t="shared" si="16"/>
        <v>4.3387000000000002</v>
      </c>
      <c r="I99" s="79">
        <f t="shared" si="17"/>
        <v>1.8399960000000064</v>
      </c>
      <c r="J99" s="86" t="b">
        <f t="shared" si="13"/>
        <v>0</v>
      </c>
      <c r="K99" s="96">
        <f t="shared" si="18"/>
        <v>1.7406256860592752E-2</v>
      </c>
      <c r="L99" s="87">
        <f t="shared" si="19"/>
        <v>-1.4281419021573842E-2</v>
      </c>
      <c r="M99" s="4">
        <f t="shared" si="20"/>
        <v>60.567859247689285</v>
      </c>
      <c r="N99" s="4">
        <f t="shared" si="21"/>
        <v>59.358355152742071</v>
      </c>
      <c r="O99" s="5">
        <f t="shared" si="22"/>
        <v>1.9969404730007148E-2</v>
      </c>
      <c r="P99" s="43">
        <f t="shared" si="14"/>
        <v>4.9814204922981907E-2</v>
      </c>
      <c r="Q99" s="80"/>
      <c r="R99" s="60">
        <f t="shared" si="15"/>
        <v>8.6714980809084519E-2</v>
      </c>
      <c r="S99" s="88" t="b">
        <f t="shared" si="23"/>
        <v>0</v>
      </c>
      <c r="T99" s="89"/>
      <c r="U99" s="90"/>
      <c r="V99" s="89">
        <f t="shared" si="24"/>
        <v>1.4444708394968307E-2</v>
      </c>
      <c r="W99" s="72"/>
      <c r="X99" s="72"/>
      <c r="Y99" s="72"/>
      <c r="Z99" s="72"/>
      <c r="AA99" s="72"/>
    </row>
    <row r="100" spans="1:27" x14ac:dyDescent="0.2">
      <c r="A100" s="1">
        <v>45030</v>
      </c>
      <c r="B100" s="4">
        <v>64.129997000000003</v>
      </c>
      <c r="C100" s="4">
        <v>65.489998</v>
      </c>
      <c r="D100" s="4">
        <v>63.130001</v>
      </c>
      <c r="E100" s="4">
        <v>64.680000000000007</v>
      </c>
      <c r="F100" s="4">
        <v>64.680000000000007</v>
      </c>
      <c r="G100" s="2">
        <v>2682800</v>
      </c>
      <c r="H100" s="4">
        <f t="shared" si="16"/>
        <v>2.6827999999999999</v>
      </c>
      <c r="I100" s="79">
        <f t="shared" si="17"/>
        <v>-0.19999699999999621</v>
      </c>
      <c r="J100" s="86" t="b">
        <f t="shared" si="13"/>
        <v>0</v>
      </c>
      <c r="K100" s="87">
        <f t="shared" si="18"/>
        <v>8.5763765122272469E-3</v>
      </c>
      <c r="L100" s="87">
        <f t="shared" si="19"/>
        <v>-1.2368270342594806E-2</v>
      </c>
      <c r="M100" s="4">
        <f t="shared" si="20"/>
        <v>61.253216039741069</v>
      </c>
      <c r="N100" s="4">
        <f t="shared" si="21"/>
        <v>59.821106878590584</v>
      </c>
      <c r="O100" s="5">
        <f t="shared" si="22"/>
        <v>2.3380146443597892E-2</v>
      </c>
      <c r="P100" s="43">
        <f t="shared" si="14"/>
        <v>3.0639778310436357E-2</v>
      </c>
      <c r="Q100" s="80"/>
      <c r="R100" s="60">
        <f t="shared" si="15"/>
        <v>6.9168318566491402E-2</v>
      </c>
      <c r="S100" s="92" t="b">
        <f t="shared" si="23"/>
        <v>1</v>
      </c>
      <c r="T100" s="89">
        <f>(E100-E99)/E99</f>
        <v>-3.0825679600446992E-3</v>
      </c>
      <c r="U100" s="90"/>
      <c r="V100" s="89">
        <f t="shared" si="24"/>
        <v>1.1315519494407946E-2</v>
      </c>
      <c r="W100" s="72"/>
      <c r="X100" s="72"/>
      <c r="Y100" s="72"/>
      <c r="Z100" s="72"/>
      <c r="AA100" s="72"/>
    </row>
    <row r="101" spans="1:27" x14ac:dyDescent="0.2">
      <c r="A101" s="1">
        <v>45033</v>
      </c>
      <c r="B101" s="4">
        <v>64.709998999999996</v>
      </c>
      <c r="C101" s="4">
        <v>65.650002000000001</v>
      </c>
      <c r="D101" s="4">
        <v>64.043998999999999</v>
      </c>
      <c r="E101" s="4">
        <v>64.699996999999996</v>
      </c>
      <c r="F101" s="4">
        <v>64.699996999999996</v>
      </c>
      <c r="G101" s="2">
        <v>2727700</v>
      </c>
      <c r="H101" s="4">
        <f t="shared" si="16"/>
        <v>2.7277</v>
      </c>
      <c r="I101" s="79">
        <f t="shared" si="17"/>
        <v>1.9996999999989384E-2</v>
      </c>
      <c r="J101" s="86" t="b">
        <f t="shared" si="13"/>
        <v>1</v>
      </c>
      <c r="K101" s="87">
        <f t="shared" si="18"/>
        <v>-1.5456652997321275E-4</v>
      </c>
      <c r="L101" s="78">
        <f t="shared" si="19"/>
        <v>-1.4470753557631338E-2</v>
      </c>
      <c r="M101" s="4">
        <f t="shared" si="20"/>
        <v>61.827679533117561</v>
      </c>
      <c r="N101" s="4">
        <f t="shared" si="21"/>
        <v>60.245358193495747</v>
      </c>
      <c r="O101" s="5">
        <f t="shared" si="22"/>
        <v>2.5592442601282721E-2</v>
      </c>
      <c r="P101" s="43">
        <f t="shared" si="14"/>
        <v>3.5846719197916571E-2</v>
      </c>
      <c r="Q101" s="80"/>
      <c r="R101" s="60">
        <f t="shared" si="15"/>
        <v>6.1822188633733857E-2</v>
      </c>
      <c r="S101" s="88" t="b">
        <f t="shared" si="23"/>
        <v>0</v>
      </c>
      <c r="T101" s="89">
        <f>(E101-E100)/E100</f>
        <v>3.0916821273947715E-4</v>
      </c>
      <c r="U101" s="90"/>
      <c r="V101" s="89">
        <f t="shared" si="24"/>
        <v>9.3785033752967293E-3</v>
      </c>
      <c r="W101" s="72"/>
      <c r="X101" s="72"/>
      <c r="Y101" s="72"/>
      <c r="Z101" s="72"/>
      <c r="AA101" s="72"/>
    </row>
    <row r="102" spans="1:27" x14ac:dyDescent="0.2">
      <c r="A102" s="1">
        <v>45034</v>
      </c>
      <c r="B102" s="4">
        <v>65.940002000000007</v>
      </c>
      <c r="C102" s="4">
        <v>66.199996999999996</v>
      </c>
      <c r="D102" s="4">
        <v>63.700001</v>
      </c>
      <c r="E102" s="4">
        <v>64.459998999999996</v>
      </c>
      <c r="F102" s="4">
        <v>64.459998999999996</v>
      </c>
      <c r="G102" s="2">
        <v>2597000</v>
      </c>
      <c r="H102" s="4">
        <f t="shared" si="16"/>
        <v>2.597</v>
      </c>
      <c r="I102" s="79">
        <f t="shared" si="17"/>
        <v>-0.23999799999999993</v>
      </c>
      <c r="J102" s="86" t="b">
        <f t="shared" si="13"/>
        <v>1</v>
      </c>
      <c r="K102" s="87">
        <f t="shared" si="18"/>
        <v>-2.2444691463612793E-2</v>
      </c>
      <c r="L102" s="87">
        <f t="shared" si="19"/>
        <v>-2.6283958895043456E-2</v>
      </c>
      <c r="M102" s="4">
        <f t="shared" si="20"/>
        <v>62.266399444264636</v>
      </c>
      <c r="N102" s="4">
        <f t="shared" si="21"/>
        <v>60.611848698409162</v>
      </c>
      <c r="O102" s="5">
        <f t="shared" si="22"/>
        <v>2.6572128156157174E-2</v>
      </c>
      <c r="P102" s="43">
        <f t="shared" si="14"/>
        <v>2.3023678396863107E-2</v>
      </c>
      <c r="Q102" s="80"/>
      <c r="R102" s="60">
        <f t="shared" si="15"/>
        <v>6.3173679397607832E-2</v>
      </c>
      <c r="S102" s="92" t="b">
        <f t="shared" si="23"/>
        <v>1</v>
      </c>
      <c r="T102" s="89">
        <f>(E102-E101)/E101</f>
        <v>-3.7093973899256895E-3</v>
      </c>
      <c r="U102" s="90"/>
      <c r="V102" s="89">
        <f t="shared" si="24"/>
        <v>7.0958495363242242E-3</v>
      </c>
      <c r="W102" s="72"/>
      <c r="X102" s="72"/>
      <c r="Y102" s="72"/>
      <c r="Z102" s="72"/>
      <c r="AA102" s="72"/>
    </row>
    <row r="103" spans="1:27" x14ac:dyDescent="0.2">
      <c r="A103" s="1">
        <v>45035</v>
      </c>
      <c r="B103" s="4">
        <v>63.93</v>
      </c>
      <c r="C103" s="4">
        <v>64.535004000000001</v>
      </c>
      <c r="D103" s="4">
        <v>62.599997999999999</v>
      </c>
      <c r="E103" s="4">
        <v>62.869999</v>
      </c>
      <c r="F103" s="4">
        <v>62.869999</v>
      </c>
      <c r="G103" s="2">
        <v>3315200</v>
      </c>
      <c r="H103" s="4">
        <f t="shared" si="16"/>
        <v>3.3151999999999999</v>
      </c>
      <c r="I103" s="79">
        <f t="shared" si="17"/>
        <v>-1.5899999999999963</v>
      </c>
      <c r="J103" s="86" t="b">
        <f t="shared" si="13"/>
        <v>1</v>
      </c>
      <c r="K103" s="96">
        <f t="shared" si="18"/>
        <v>-1.6580650711715935E-2</v>
      </c>
      <c r="L103" s="87">
        <f t="shared" si="19"/>
        <v>-2.5800029391801087E-2</v>
      </c>
      <c r="M103" s="4">
        <f t="shared" si="20"/>
        <v>62.366999370220526</v>
      </c>
      <c r="N103" s="4">
        <f t="shared" si="21"/>
        <v>60.808209594199667</v>
      </c>
      <c r="O103" s="5">
        <f t="shared" si="22"/>
        <v>2.499382352464374E-2</v>
      </c>
      <c r="P103" s="43">
        <f t="shared" si="14"/>
        <v>3.7359281692607334E-3</v>
      </c>
      <c r="Q103" s="80"/>
      <c r="R103" s="60">
        <f t="shared" si="15"/>
        <v>3.4762048065032775E-2</v>
      </c>
      <c r="S103" s="88" t="b">
        <f t="shared" si="23"/>
        <v>1</v>
      </c>
      <c r="T103" s="89">
        <f>(E103-E102)/E102</f>
        <v>-2.4666460202706433E-2</v>
      </c>
      <c r="U103" s="90">
        <f>(E103-E100)/E100</f>
        <v>-2.7983936301793549E-2</v>
      </c>
      <c r="V103" s="89">
        <f t="shared" si="24"/>
        <v>1.6156374361414403E-3</v>
      </c>
      <c r="W103" s="72"/>
      <c r="X103" s="72"/>
      <c r="Y103" s="72"/>
      <c r="Z103" s="72"/>
      <c r="AA103" s="72"/>
    </row>
    <row r="104" spans="1:27" x14ac:dyDescent="0.2">
      <c r="A104" s="1">
        <v>45036</v>
      </c>
      <c r="B104" s="4">
        <v>61.459999000000003</v>
      </c>
      <c r="C104" s="4">
        <v>62.82</v>
      </c>
      <c r="D104" s="4">
        <v>61.02</v>
      </c>
      <c r="E104" s="4">
        <v>62.41</v>
      </c>
      <c r="F104" s="4">
        <v>62.41</v>
      </c>
      <c r="G104" s="2">
        <v>3767200</v>
      </c>
      <c r="H104" s="4">
        <f t="shared" si="16"/>
        <v>3.7671999999999999</v>
      </c>
      <c r="I104" s="79">
        <f t="shared" si="17"/>
        <v>-0.45999900000000338</v>
      </c>
      <c r="J104" s="86" t="b">
        <f t="shared" si="13"/>
        <v>0</v>
      </c>
      <c r="K104" s="96">
        <f t="shared" si="18"/>
        <v>1.5457224462369308E-2</v>
      </c>
      <c r="L104" s="87">
        <f t="shared" si="19"/>
        <v>-6.5265838904807975E-3</v>
      </c>
      <c r="M104" s="4">
        <f t="shared" si="20"/>
        <v>62.374166141850438</v>
      </c>
      <c r="N104" s="4">
        <f t="shared" si="21"/>
        <v>60.947495716443171</v>
      </c>
      <c r="O104" s="5">
        <f t="shared" si="22"/>
        <v>2.2872777523995316E-2</v>
      </c>
      <c r="P104" s="43">
        <f t="shared" si="14"/>
        <v>-2.1710368660813988E-2</v>
      </c>
      <c r="Q104" s="80"/>
      <c r="R104" s="60">
        <f t="shared" si="15"/>
        <v>7.1477325586309795E-3</v>
      </c>
      <c r="S104" s="92" t="b">
        <f t="shared" si="23"/>
        <v>1</v>
      </c>
      <c r="T104" s="89"/>
      <c r="U104" s="90"/>
      <c r="V104" s="89">
        <f t="shared" si="24"/>
        <v>1.1491288184907923E-4</v>
      </c>
      <c r="W104" s="72"/>
      <c r="X104" s="72"/>
      <c r="Y104" s="72"/>
      <c r="Z104" s="72"/>
      <c r="AA104" s="72"/>
    </row>
    <row r="105" spans="1:27" x14ac:dyDescent="0.2">
      <c r="A105" s="1">
        <v>45037</v>
      </c>
      <c r="B105" s="4">
        <v>62.540000999999997</v>
      </c>
      <c r="C105" s="4">
        <v>63.455002</v>
      </c>
      <c r="D105" s="4">
        <v>62.110000999999997</v>
      </c>
      <c r="E105" s="4">
        <v>62.799999</v>
      </c>
      <c r="F105" s="4">
        <v>62.799999</v>
      </c>
      <c r="G105" s="2">
        <v>3315700</v>
      </c>
      <c r="H105" s="4">
        <f t="shared" si="16"/>
        <v>3.3157000000000001</v>
      </c>
      <c r="I105" s="79">
        <f t="shared" si="17"/>
        <v>0.38999900000000309</v>
      </c>
      <c r="J105" s="86" t="b">
        <f t="shared" si="13"/>
        <v>0</v>
      </c>
      <c r="K105" s="87">
        <f t="shared" si="18"/>
        <v>4.1573072568387567E-3</v>
      </c>
      <c r="L105" s="87">
        <f t="shared" si="19"/>
        <v>-1.0322322580653305E-2</v>
      </c>
      <c r="M105" s="4">
        <f t="shared" si="20"/>
        <v>62.445138284875362</v>
      </c>
      <c r="N105" s="4">
        <f t="shared" si="21"/>
        <v>61.108582958491588</v>
      </c>
      <c r="O105" s="5">
        <f t="shared" si="22"/>
        <v>2.1403673097598004E-2</v>
      </c>
      <c r="P105" s="43">
        <f t="shared" si="14"/>
        <v>-5.3669075620661737E-3</v>
      </c>
      <c r="Q105" s="80"/>
      <c r="R105" s="60">
        <f t="shared" si="15"/>
        <v>1.6172015033702532E-2</v>
      </c>
      <c r="S105" s="88" t="b">
        <f t="shared" si="23"/>
        <v>0</v>
      </c>
      <c r="T105" s="89"/>
      <c r="U105" s="90"/>
      <c r="V105" s="89">
        <f t="shared" si="24"/>
        <v>1.1378451595412237E-3</v>
      </c>
      <c r="W105" s="72"/>
      <c r="X105" s="72"/>
      <c r="Y105" s="72"/>
      <c r="Z105" s="72"/>
      <c r="AA105" s="72"/>
    </row>
    <row r="106" spans="1:27" x14ac:dyDescent="0.2">
      <c r="A106" s="1">
        <v>45040</v>
      </c>
      <c r="B106" s="4">
        <v>63.380001</v>
      </c>
      <c r="C106" s="4">
        <v>64.198997000000006</v>
      </c>
      <c r="D106" s="4">
        <v>61.619999</v>
      </c>
      <c r="E106" s="4">
        <v>62.5</v>
      </c>
      <c r="F106" s="4">
        <v>62.5</v>
      </c>
      <c r="G106" s="2">
        <v>2874500</v>
      </c>
      <c r="H106" s="4">
        <f t="shared" si="16"/>
        <v>2.8744999999999998</v>
      </c>
      <c r="I106" s="79">
        <f t="shared" si="17"/>
        <v>-0.29999899999999968</v>
      </c>
      <c r="J106" s="86" t="b">
        <f t="shared" si="13"/>
        <v>1</v>
      </c>
      <c r="K106" s="96">
        <f t="shared" si="18"/>
        <v>-1.3884521712140711E-2</v>
      </c>
      <c r="L106" s="87">
        <f t="shared" si="19"/>
        <v>-2.6464541182785233E-2</v>
      </c>
      <c r="M106" s="4">
        <f t="shared" si="20"/>
        <v>62.454281904062803</v>
      </c>
      <c r="N106" s="4">
        <f t="shared" si="21"/>
        <v>61.229575744709713</v>
      </c>
      <c r="O106" s="5">
        <f t="shared" si="22"/>
        <v>1.9609642798141275E-2</v>
      </c>
      <c r="P106" s="43">
        <f t="shared" si="14"/>
        <v>-1.3358297920138781E-2</v>
      </c>
      <c r="Q106" s="80"/>
      <c r="R106" s="60">
        <f t="shared" si="15"/>
        <v>2.7935876336186077E-2</v>
      </c>
      <c r="S106" s="88" t="b">
        <f t="shared" si="23"/>
        <v>1</v>
      </c>
      <c r="T106" s="89"/>
      <c r="U106" s="90"/>
      <c r="V106" s="89">
        <f t="shared" si="24"/>
        <v>1.4642643828775736E-4</v>
      </c>
      <c r="W106" s="72"/>
      <c r="X106" s="72"/>
      <c r="Y106" s="72"/>
      <c r="Z106" s="72"/>
      <c r="AA106" s="72"/>
    </row>
    <row r="107" spans="1:27" x14ac:dyDescent="0.2">
      <c r="A107" s="1">
        <v>45041</v>
      </c>
      <c r="B107" s="4">
        <v>61.48</v>
      </c>
      <c r="C107" s="4">
        <v>61.560001</v>
      </c>
      <c r="D107" s="4">
        <v>57.810001</v>
      </c>
      <c r="E107" s="4">
        <v>58.09</v>
      </c>
      <c r="F107" s="4">
        <v>58.09</v>
      </c>
      <c r="G107" s="2">
        <v>4248500</v>
      </c>
      <c r="H107" s="4">
        <f t="shared" si="16"/>
        <v>4.2484999999999999</v>
      </c>
      <c r="I107" s="79">
        <f t="shared" si="17"/>
        <v>-4.4099999999999966</v>
      </c>
      <c r="J107" s="86" t="b">
        <f t="shared" si="13"/>
        <v>1</v>
      </c>
      <c r="K107" s="87">
        <f t="shared" si="18"/>
        <v>-5.5139882888744204E-2</v>
      </c>
      <c r="L107" s="87">
        <f t="shared" si="19"/>
        <v>-5.6367786608710363E-2</v>
      </c>
      <c r="M107" s="4">
        <f t="shared" si="20"/>
        <v>61.726901586719002</v>
      </c>
      <c r="N107" s="4">
        <f t="shared" si="21"/>
        <v>60.956569158213213</v>
      </c>
      <c r="O107" s="5">
        <f t="shared" si="22"/>
        <v>1.2479687279031215E-2</v>
      </c>
      <c r="P107" s="43">
        <f t="shared" si="14"/>
        <v>-6.3455324761704096E-2</v>
      </c>
      <c r="Q107" s="80"/>
      <c r="R107" s="60">
        <f t="shared" si="15"/>
        <v>-2.7038549227118864E-3</v>
      </c>
      <c r="S107" s="88" t="b">
        <f t="shared" si="23"/>
        <v>1</v>
      </c>
      <c r="T107" s="89"/>
      <c r="U107" s="90"/>
      <c r="V107" s="89">
        <f t="shared" si="24"/>
        <v>-1.164660444677186E-2</v>
      </c>
      <c r="W107" s="72"/>
      <c r="X107" s="72"/>
      <c r="Y107" s="72"/>
      <c r="Z107" s="72"/>
      <c r="AA107" s="72"/>
    </row>
    <row r="108" spans="1:27" x14ac:dyDescent="0.2">
      <c r="A108" s="1">
        <v>45042</v>
      </c>
      <c r="B108" s="4">
        <v>59.330002</v>
      </c>
      <c r="C108" s="4">
        <v>62.009998000000003</v>
      </c>
      <c r="D108" s="4">
        <v>59.16</v>
      </c>
      <c r="E108" s="4">
        <v>59.52</v>
      </c>
      <c r="F108" s="4">
        <v>59.52</v>
      </c>
      <c r="G108" s="2">
        <v>3461900</v>
      </c>
      <c r="H108" s="4">
        <f t="shared" si="16"/>
        <v>3.4619</v>
      </c>
      <c r="I108" s="79">
        <f t="shared" si="17"/>
        <v>1.4299999999999997</v>
      </c>
      <c r="J108" s="86" t="b">
        <f t="shared" si="13"/>
        <v>1</v>
      </c>
      <c r="K108" s="87">
        <f t="shared" si="18"/>
        <v>3.2023932849353817E-3</v>
      </c>
      <c r="L108" s="87">
        <f t="shared" si="19"/>
        <v>-4.015478278196364E-2</v>
      </c>
      <c r="M108" s="4">
        <f t="shared" si="20"/>
        <v>61.359084655599169</v>
      </c>
      <c r="N108" s="4">
        <f t="shared" si="21"/>
        <v>60.831650100977285</v>
      </c>
      <c r="O108" s="5">
        <f t="shared" si="22"/>
        <v>8.5958673859349074E-3</v>
      </c>
      <c r="P108" s="43">
        <f t="shared" si="14"/>
        <v>-3.5839593565359686E-2</v>
      </c>
      <c r="Q108" s="80"/>
      <c r="R108" s="60">
        <f t="shared" si="15"/>
        <v>1.0608263601947925E-2</v>
      </c>
      <c r="S108" s="92" t="b">
        <f t="shared" si="23"/>
        <v>0</v>
      </c>
      <c r="T108" s="89"/>
      <c r="U108" s="90"/>
      <c r="V108" s="89">
        <f t="shared" si="24"/>
        <v>-5.958778452585925E-3</v>
      </c>
      <c r="W108" s="72"/>
      <c r="X108" s="72"/>
      <c r="Y108" s="72"/>
      <c r="Z108" s="72"/>
      <c r="AA108" s="72"/>
    </row>
    <row r="109" spans="1:27" x14ac:dyDescent="0.2">
      <c r="A109" s="1">
        <v>45043</v>
      </c>
      <c r="B109" s="4">
        <v>61.400002000000001</v>
      </c>
      <c r="C109" s="4">
        <v>61.400002000000001</v>
      </c>
      <c r="D109" s="4">
        <v>59.110000999999997</v>
      </c>
      <c r="E109" s="4">
        <v>59.580002</v>
      </c>
      <c r="F109" s="4">
        <v>59.580002</v>
      </c>
      <c r="G109" s="2">
        <v>10248700</v>
      </c>
      <c r="H109" s="4">
        <f t="shared" si="16"/>
        <v>10.248699999999999</v>
      </c>
      <c r="I109" s="79">
        <f t="shared" si="17"/>
        <v>6.0001999999997224E-2</v>
      </c>
      <c r="J109" s="86" t="b">
        <f t="shared" si="13"/>
        <v>1</v>
      </c>
      <c r="K109" s="87">
        <f t="shared" si="18"/>
        <v>-2.964169284554747E-2</v>
      </c>
      <c r="L109" s="87">
        <f t="shared" si="19"/>
        <v>-2.964169284554747E-2</v>
      </c>
      <c r="M109" s="4">
        <f t="shared" si="20"/>
        <v>61.062570879665977</v>
      </c>
      <c r="N109" s="4">
        <f t="shared" si="21"/>
        <v>60.72281113567491</v>
      </c>
      <c r="O109" s="5">
        <f t="shared" si="22"/>
        <v>5.5641244562175474E-3</v>
      </c>
      <c r="P109" s="43">
        <f t="shared" si="14"/>
        <v>-3.1976542283387407E-2</v>
      </c>
      <c r="Q109" s="80"/>
      <c r="R109" s="60">
        <f t="shared" si="15"/>
        <v>5.5259894150049569E-3</v>
      </c>
      <c r="S109" s="92" t="b">
        <f t="shared" si="23"/>
        <v>0</v>
      </c>
      <c r="T109" s="89"/>
      <c r="U109" s="90"/>
      <c r="V109" s="89">
        <f t="shared" si="24"/>
        <v>-4.8324347991415932E-3</v>
      </c>
      <c r="W109" s="72"/>
      <c r="X109" s="72"/>
      <c r="Y109" s="72"/>
      <c r="Z109" s="72"/>
      <c r="AA109" s="72"/>
    </row>
    <row r="110" spans="1:27" x14ac:dyDescent="0.2">
      <c r="A110" s="1">
        <v>45044</v>
      </c>
      <c r="B110" s="4">
        <v>44.41</v>
      </c>
      <c r="C110" s="4">
        <v>47.099997999999999</v>
      </c>
      <c r="D110" s="4">
        <v>43.009998000000003</v>
      </c>
      <c r="E110" s="4">
        <v>47.049999</v>
      </c>
      <c r="F110" s="4">
        <v>47.049999</v>
      </c>
      <c r="G110" s="2">
        <v>33129500</v>
      </c>
      <c r="H110" s="4">
        <f t="shared" si="16"/>
        <v>33.1295</v>
      </c>
      <c r="I110" s="79">
        <f t="shared" si="17"/>
        <v>-12.530003000000001</v>
      </c>
      <c r="J110" s="86" t="b">
        <f t="shared" si="13"/>
        <v>0</v>
      </c>
      <c r="K110" s="87">
        <f t="shared" si="18"/>
        <v>5.9446048187345266E-2</v>
      </c>
      <c r="L110" s="78">
        <f t="shared" si="19"/>
        <v>-1.0615499389193112E-3</v>
      </c>
      <c r="M110" s="4">
        <f t="shared" si="20"/>
        <v>58.727142233054977</v>
      </c>
      <c r="N110" s="4">
        <f t="shared" si="21"/>
        <v>59.533870949964047</v>
      </c>
      <c r="O110" s="5">
        <f t="shared" si="22"/>
        <v>-1.3736897220498456E-2</v>
      </c>
      <c r="P110" s="43">
        <f t="shared" si="14"/>
        <v>-0.26762998564926715</v>
      </c>
      <c r="Q110" s="80"/>
      <c r="R110" s="60">
        <f t="shared" si="15"/>
        <v>-0.19798586804911067</v>
      </c>
      <c r="S110" s="88" t="b">
        <f t="shared" si="23"/>
        <v>1</v>
      </c>
      <c r="T110" s="89"/>
      <c r="U110" s="90"/>
      <c r="V110" s="89">
        <f t="shared" si="24"/>
        <v>-3.8246484105842068E-2</v>
      </c>
      <c r="W110" s="72"/>
      <c r="X110" s="72"/>
      <c r="Y110" s="72"/>
      <c r="Z110" s="72"/>
      <c r="AA110" s="72"/>
    </row>
    <row r="111" spans="1:27" x14ac:dyDescent="0.2">
      <c r="A111" s="1">
        <v>45047</v>
      </c>
      <c r="B111" s="4">
        <v>46.669998</v>
      </c>
      <c r="C111" s="4">
        <v>46.810001</v>
      </c>
      <c r="D111" s="4">
        <v>44.23</v>
      </c>
      <c r="E111" s="4">
        <v>44.720001000000003</v>
      </c>
      <c r="F111" s="4">
        <v>44.720001000000003</v>
      </c>
      <c r="G111" s="2">
        <v>10217700</v>
      </c>
      <c r="H111" s="4">
        <f t="shared" si="16"/>
        <v>10.217700000000001</v>
      </c>
      <c r="I111" s="79">
        <f t="shared" si="17"/>
        <v>-2.3299979999999962</v>
      </c>
      <c r="J111" s="86" t="b">
        <f t="shared" si="13"/>
        <v>1</v>
      </c>
      <c r="K111" s="87">
        <f t="shared" si="18"/>
        <v>-4.1782667314448914E-2</v>
      </c>
      <c r="L111" s="87">
        <f t="shared" si="19"/>
        <v>-4.4648578409558166E-2</v>
      </c>
      <c r="M111" s="4">
        <f t="shared" si="20"/>
        <v>56.39261869421248</v>
      </c>
      <c r="N111" s="4">
        <f t="shared" si="21"/>
        <v>58.245708345619349</v>
      </c>
      <c r="O111" s="5">
        <f t="shared" si="22"/>
        <v>-3.286050008521859E-2</v>
      </c>
      <c r="P111" s="43">
        <f t="shared" si="14"/>
        <v>-0.21567749425086941</v>
      </c>
      <c r="Q111" s="80"/>
      <c r="R111" s="60">
        <f t="shared" si="15"/>
        <v>-0.16992680808412139</v>
      </c>
      <c r="S111" s="88" t="b">
        <f t="shared" si="23"/>
        <v>1</v>
      </c>
      <c r="T111" s="89"/>
      <c r="U111" s="90"/>
      <c r="V111" s="89">
        <f t="shared" si="24"/>
        <v>-3.9752037134347294E-2</v>
      </c>
      <c r="W111" s="72"/>
      <c r="X111" s="72"/>
      <c r="Y111" s="72"/>
      <c r="Z111" s="72"/>
      <c r="AA111" s="72"/>
    </row>
    <row r="112" spans="1:27" x14ac:dyDescent="0.2">
      <c r="A112" s="1">
        <v>45048</v>
      </c>
      <c r="B112" s="4">
        <v>44.59</v>
      </c>
      <c r="C112" s="4">
        <v>44.655997999999997</v>
      </c>
      <c r="D112" s="4">
        <v>42.709999000000003</v>
      </c>
      <c r="E112" s="4">
        <v>42.880001</v>
      </c>
      <c r="F112" s="4">
        <v>42.880001</v>
      </c>
      <c r="G112" s="2">
        <v>7524300</v>
      </c>
      <c r="H112" s="4">
        <f t="shared" si="16"/>
        <v>7.5243000000000002</v>
      </c>
      <c r="I112" s="79">
        <f t="shared" si="17"/>
        <v>-1.8400000000000034</v>
      </c>
      <c r="J112" s="86" t="b">
        <f t="shared" si="13"/>
        <v>1</v>
      </c>
      <c r="K112" s="87">
        <f t="shared" si="18"/>
        <v>-3.8349383269791502E-2</v>
      </c>
      <c r="L112" s="87">
        <f t="shared" si="19"/>
        <v>-3.977062610939737E-2</v>
      </c>
      <c r="M112" s="4">
        <f t="shared" si="20"/>
        <v>54.140515745177069</v>
      </c>
      <c r="N112" s="4">
        <f t="shared" si="21"/>
        <v>56.909559880782886</v>
      </c>
      <c r="O112" s="5">
        <f t="shared" si="22"/>
        <v>-5.1145507158425779E-2</v>
      </c>
      <c r="P112" s="43">
        <f t="shared" si="14"/>
        <v>-0.21112685366679973</v>
      </c>
      <c r="Q112" s="80"/>
      <c r="R112" s="60">
        <f t="shared" si="15"/>
        <v>-0.17518336526046061</v>
      </c>
      <c r="S112" s="92" t="b">
        <f t="shared" si="23"/>
        <v>1</v>
      </c>
      <c r="T112" s="89"/>
      <c r="U112" s="90"/>
      <c r="V112" s="89">
        <f t="shared" si="24"/>
        <v>-3.9936129961394083E-2</v>
      </c>
      <c r="W112" s="72"/>
      <c r="X112" s="72"/>
      <c r="Y112" s="72"/>
      <c r="Z112" s="72"/>
      <c r="AA112" s="72"/>
    </row>
    <row r="113" spans="1:27" x14ac:dyDescent="0.2">
      <c r="A113" s="1">
        <v>45049</v>
      </c>
      <c r="B113" s="4">
        <v>42.5</v>
      </c>
      <c r="C113" s="4">
        <v>43.27</v>
      </c>
      <c r="D113" s="4">
        <v>41.779998999999997</v>
      </c>
      <c r="E113" s="4">
        <v>41.900002000000001</v>
      </c>
      <c r="F113" s="4">
        <v>41.900002000000001</v>
      </c>
      <c r="G113" s="2">
        <v>7496300</v>
      </c>
      <c r="H113" s="4">
        <f t="shared" si="16"/>
        <v>7.4962999999999997</v>
      </c>
      <c r="I113" s="79">
        <f t="shared" si="17"/>
        <v>-0.9799989999999994</v>
      </c>
      <c r="J113" s="86" t="b">
        <f t="shared" si="13"/>
        <v>1</v>
      </c>
      <c r="K113" s="87">
        <f t="shared" si="18"/>
        <v>-1.4117599999999985E-2</v>
      </c>
      <c r="L113" s="87">
        <f t="shared" si="19"/>
        <v>-3.1661613126877798E-2</v>
      </c>
      <c r="M113" s="4">
        <f t="shared" si="20"/>
        <v>52.100430120980889</v>
      </c>
      <c r="N113" s="4">
        <f t="shared" si="21"/>
        <v>55.604380934627855</v>
      </c>
      <c r="O113" s="5">
        <f t="shared" si="22"/>
        <v>-6.7253779009319975E-2</v>
      </c>
      <c r="P113" s="43">
        <f t="shared" si="14"/>
        <v>-0.19808725373314809</v>
      </c>
      <c r="Q113" s="80"/>
      <c r="R113" s="60">
        <f t="shared" si="15"/>
        <v>-0.16948862227194672</v>
      </c>
      <c r="S113" s="92" t="b">
        <f t="shared" si="23"/>
        <v>1</v>
      </c>
      <c r="T113" s="89"/>
      <c r="U113" s="90"/>
      <c r="V113" s="89">
        <f t="shared" si="24"/>
        <v>-3.7681311234607419E-2</v>
      </c>
      <c r="W113" s="72"/>
      <c r="X113" s="72"/>
      <c r="Y113" s="72"/>
      <c r="Z113" s="72"/>
      <c r="AA113" s="72"/>
    </row>
    <row r="114" spans="1:27" x14ac:dyDescent="0.2">
      <c r="A114" s="1">
        <v>45050</v>
      </c>
      <c r="B114" s="4">
        <v>41.939999</v>
      </c>
      <c r="C114" s="4">
        <v>42.849997999999999</v>
      </c>
      <c r="D114" s="4">
        <v>39.900002000000001</v>
      </c>
      <c r="E114" s="4">
        <v>40.479999999999997</v>
      </c>
      <c r="F114" s="4">
        <v>40.479999999999997</v>
      </c>
      <c r="G114" s="2">
        <v>10014200</v>
      </c>
      <c r="H114" s="4">
        <f t="shared" si="16"/>
        <v>10.014200000000001</v>
      </c>
      <c r="I114" s="79">
        <f t="shared" si="17"/>
        <v>-1.4200020000000038</v>
      </c>
      <c r="J114" s="86" t="b">
        <f t="shared" si="13"/>
        <v>1</v>
      </c>
      <c r="K114" s="87">
        <f t="shared" si="18"/>
        <v>-3.4811612656452454E-2</v>
      </c>
      <c r="L114" s="87">
        <f t="shared" si="19"/>
        <v>-5.5309174110113206E-2</v>
      </c>
      <c r="M114" s="4">
        <f t="shared" si="20"/>
        <v>50.163691767484075</v>
      </c>
      <c r="N114" s="4">
        <f t="shared" si="21"/>
        <v>54.289217375094999</v>
      </c>
      <c r="O114" s="5">
        <f t="shared" si="22"/>
        <v>-8.2241267782549365E-2</v>
      </c>
      <c r="P114" s="43">
        <f t="shared" si="14"/>
        <v>-0.20460395568686915</v>
      </c>
      <c r="Q114" s="80"/>
      <c r="R114" s="60">
        <f t="shared" si="15"/>
        <v>-0.14579656141306541</v>
      </c>
      <c r="S114" s="88" t="b">
        <f t="shared" si="23"/>
        <v>1</v>
      </c>
      <c r="T114" s="89"/>
      <c r="U114" s="90"/>
      <c r="V114" s="89">
        <f t="shared" si="24"/>
        <v>-3.7173173983392663E-2</v>
      </c>
      <c r="W114" s="72"/>
      <c r="X114" s="72"/>
      <c r="Y114" s="72"/>
      <c r="Z114" s="72"/>
      <c r="AA114" s="72"/>
    </row>
    <row r="115" spans="1:27" x14ac:dyDescent="0.2">
      <c r="A115" s="1">
        <v>45051</v>
      </c>
      <c r="B115" s="4">
        <v>41.66</v>
      </c>
      <c r="C115" s="4">
        <v>44.330002</v>
      </c>
      <c r="D115" s="4">
        <v>41.27</v>
      </c>
      <c r="E115" s="4">
        <v>44.07</v>
      </c>
      <c r="F115" s="4">
        <v>44.07</v>
      </c>
      <c r="G115" s="2">
        <v>9302300</v>
      </c>
      <c r="H115" s="4">
        <f t="shared" si="16"/>
        <v>9.3023000000000007</v>
      </c>
      <c r="I115" s="79">
        <f t="shared" si="17"/>
        <v>3.5900000000000034</v>
      </c>
      <c r="J115" s="86" t="b">
        <f t="shared" si="13"/>
        <v>0</v>
      </c>
      <c r="K115" s="87">
        <f t="shared" si="18"/>
        <v>5.7849255880941045E-2</v>
      </c>
      <c r="L115" s="87">
        <f t="shared" si="19"/>
        <v>-5.865147490857322E-3</v>
      </c>
      <c r="M115" s="4">
        <f t="shared" si="20"/>
        <v>49.148076472903398</v>
      </c>
      <c r="N115" s="4">
        <f t="shared" si="21"/>
        <v>53.400589777260649</v>
      </c>
      <c r="O115" s="5">
        <f t="shared" si="22"/>
        <v>-8.6524511426236003E-2</v>
      </c>
      <c r="P115" s="43">
        <f t="shared" si="14"/>
        <v>-0.16029267141811301</v>
      </c>
      <c r="Q115" s="80"/>
      <c r="R115" s="60">
        <f t="shared" si="15"/>
        <v>-9.8031801418713232E-2</v>
      </c>
      <c r="S115" s="88" t="b">
        <f t="shared" si="23"/>
        <v>0</v>
      </c>
      <c r="T115" s="89"/>
      <c r="U115" s="90"/>
      <c r="V115" s="89">
        <f t="shared" si="24"/>
        <v>-2.0246023743391926E-2</v>
      </c>
      <c r="W115" s="72"/>
      <c r="X115" s="72"/>
      <c r="Y115" s="72"/>
      <c r="Z115" s="72"/>
      <c r="AA115" s="72"/>
    </row>
    <row r="116" spans="1:27" x14ac:dyDescent="0.2">
      <c r="A116" s="1">
        <v>45054</v>
      </c>
      <c r="B116" s="4">
        <v>45.02</v>
      </c>
      <c r="C116" s="4">
        <v>46.380001</v>
      </c>
      <c r="D116" s="4">
        <v>44.599997999999999</v>
      </c>
      <c r="E116" s="4">
        <v>46.310001</v>
      </c>
      <c r="F116" s="4">
        <v>46.310001</v>
      </c>
      <c r="G116" s="2">
        <v>9162800</v>
      </c>
      <c r="H116" s="4">
        <f t="shared" si="16"/>
        <v>9.1628000000000007</v>
      </c>
      <c r="I116" s="79">
        <f t="shared" si="17"/>
        <v>2.2400009999999995</v>
      </c>
      <c r="J116" s="86" t="b">
        <f t="shared" si="13"/>
        <v>0</v>
      </c>
      <c r="K116" s="87">
        <f t="shared" si="18"/>
        <v>2.8653953798311784E-2</v>
      </c>
      <c r="L116" s="87">
        <f t="shared" si="19"/>
        <v>-1.5092712050609979E-3</v>
      </c>
      <c r="M116" s="4">
        <f t="shared" si="20"/>
        <v>48.675063894086165</v>
      </c>
      <c r="N116" s="4">
        <f t="shared" si="21"/>
        <v>52.784016840107547</v>
      </c>
      <c r="O116" s="5">
        <f t="shared" si="22"/>
        <v>-8.4415974367536575E-2</v>
      </c>
      <c r="P116" s="43">
        <f t="shared" si="14"/>
        <v>-8.3719785205690719E-2</v>
      </c>
      <c r="Q116" s="80"/>
      <c r="R116" s="60">
        <f t="shared" si="15"/>
        <v>-4.7150690938589736E-2</v>
      </c>
      <c r="S116" s="92" t="b">
        <f t="shared" si="23"/>
        <v>0</v>
      </c>
      <c r="T116" s="89"/>
      <c r="U116" s="90"/>
      <c r="V116" s="89">
        <f t="shared" si="24"/>
        <v>-9.6242338004421616E-3</v>
      </c>
      <c r="W116" s="72"/>
      <c r="X116" s="72"/>
      <c r="Y116" s="72"/>
      <c r="Z116" s="72"/>
      <c r="AA116" s="72"/>
    </row>
    <row r="117" spans="1:27" x14ac:dyDescent="0.2">
      <c r="A117" s="1">
        <v>45055</v>
      </c>
      <c r="B117" s="4">
        <v>45.470001000000003</v>
      </c>
      <c r="C117" s="4">
        <v>47.650002000000001</v>
      </c>
      <c r="D117" s="4">
        <v>45.470001000000003</v>
      </c>
      <c r="E117" s="4">
        <v>47.150002000000001</v>
      </c>
      <c r="F117" s="4">
        <v>47.150002000000001</v>
      </c>
      <c r="G117" s="2">
        <v>7901300</v>
      </c>
      <c r="H117" s="4">
        <f t="shared" si="16"/>
        <v>7.9013</v>
      </c>
      <c r="I117" s="79">
        <f t="shared" si="17"/>
        <v>0.84000100000000089</v>
      </c>
      <c r="J117" s="86" t="b">
        <f t="shared" si="13"/>
        <v>0</v>
      </c>
      <c r="K117" s="87">
        <f t="shared" si="18"/>
        <v>3.694745905107847E-2</v>
      </c>
      <c r="L117" s="87">
        <f t="shared" si="19"/>
        <v>-1.049317899294107E-2</v>
      </c>
      <c r="M117" s="4">
        <f t="shared" si="20"/>
        <v>48.420886911738471</v>
      </c>
      <c r="N117" s="4">
        <f t="shared" si="21"/>
        <v>52.294102506185155</v>
      </c>
      <c r="O117" s="5">
        <f t="shared" si="22"/>
        <v>-7.9990595825036745E-2</v>
      </c>
      <c r="P117" s="43">
        <f t="shared" si="14"/>
        <v>-6.0942417620671395E-2</v>
      </c>
      <c r="Q117" s="80"/>
      <c r="R117" s="60">
        <f t="shared" si="15"/>
        <v>-1.5920503751689598E-2</v>
      </c>
      <c r="S117" s="92" t="b">
        <f t="shared" si="23"/>
        <v>0</v>
      </c>
      <c r="T117" s="89"/>
      <c r="U117" s="90"/>
      <c r="V117" s="89">
        <f t="shared" si="24"/>
        <v>-5.2219136866623727E-3</v>
      </c>
      <c r="W117" s="72"/>
      <c r="X117" s="72"/>
      <c r="Y117" s="72"/>
      <c r="Z117" s="72"/>
      <c r="AA117" s="72"/>
    </row>
    <row r="118" spans="1:27" x14ac:dyDescent="0.2">
      <c r="A118" s="1">
        <v>45056</v>
      </c>
      <c r="B118" s="4">
        <v>48.485000999999997</v>
      </c>
      <c r="C118" s="4">
        <v>49.490001999999997</v>
      </c>
      <c r="D118" s="4">
        <v>47.790000999999997</v>
      </c>
      <c r="E118" s="4">
        <v>49.209999000000003</v>
      </c>
      <c r="F118" s="4">
        <v>49.209999000000003</v>
      </c>
      <c r="G118" s="2">
        <v>6984800</v>
      </c>
      <c r="H118" s="4">
        <f t="shared" si="16"/>
        <v>6.9847999999999999</v>
      </c>
      <c r="I118" s="79">
        <f t="shared" si="17"/>
        <v>2.0599970000000027</v>
      </c>
      <c r="J118" s="86" t="b">
        <f t="shared" si="13"/>
        <v>0</v>
      </c>
      <c r="K118" s="87">
        <f t="shared" si="18"/>
        <v>1.4953036713354023E-2</v>
      </c>
      <c r="L118" s="78">
        <f t="shared" si="19"/>
        <v>-5.6577690176693382E-3</v>
      </c>
      <c r="M118" s="4">
        <f t="shared" si="20"/>
        <v>48.552405593115395</v>
      </c>
      <c r="N118" s="4">
        <f t="shared" si="21"/>
        <v>52.025919592603834</v>
      </c>
      <c r="O118" s="5">
        <f t="shared" si="22"/>
        <v>-7.1541542732147842E-2</v>
      </c>
      <c r="P118" s="43">
        <f t="shared" si="14"/>
        <v>-1.5702715113738993E-2</v>
      </c>
      <c r="Q118" s="80"/>
      <c r="R118" s="60">
        <f t="shared" si="15"/>
        <v>1.9311018587667064E-2</v>
      </c>
      <c r="S118" s="88" t="b">
        <f t="shared" si="23"/>
        <v>0</v>
      </c>
      <c r="T118" s="89"/>
      <c r="U118" s="90"/>
      <c r="V118" s="89">
        <f t="shared" si="24"/>
        <v>2.7161559765862312E-3</v>
      </c>
      <c r="W118" s="72"/>
      <c r="X118" s="72"/>
      <c r="Y118" s="72"/>
      <c r="Z118" s="72"/>
      <c r="AA118" s="72"/>
    </row>
    <row r="119" spans="1:27" x14ac:dyDescent="0.2">
      <c r="A119" s="1">
        <v>45057</v>
      </c>
      <c r="B119" s="4">
        <v>49.099997999999999</v>
      </c>
      <c r="C119" s="4">
        <v>50.125</v>
      </c>
      <c r="D119" s="4">
        <v>48.189999</v>
      </c>
      <c r="E119" s="4">
        <v>50.02</v>
      </c>
      <c r="F119" s="4">
        <v>50.02</v>
      </c>
      <c r="G119" s="2">
        <v>4652600</v>
      </c>
      <c r="H119" s="4">
        <f t="shared" si="16"/>
        <v>4.6525999999999996</v>
      </c>
      <c r="I119" s="79">
        <f t="shared" si="17"/>
        <v>0.81000099999999975</v>
      </c>
      <c r="J119" s="86" t="b">
        <f t="shared" si="13"/>
        <v>0</v>
      </c>
      <c r="K119" s="87">
        <f t="shared" si="18"/>
        <v>1.8737312372192026E-2</v>
      </c>
      <c r="L119" s="87">
        <f t="shared" si="19"/>
        <v>-2.0947630922692642E-3</v>
      </c>
      <c r="M119" s="4">
        <f t="shared" si="20"/>
        <v>48.797004660929495</v>
      </c>
      <c r="N119" s="4">
        <f t="shared" si="21"/>
        <v>51.851491801942629</v>
      </c>
      <c r="O119" s="5">
        <f t="shared" si="22"/>
        <v>-6.2595791734298453E-2</v>
      </c>
      <c r="P119" s="43">
        <f t="shared" si="14"/>
        <v>-1.2439404122185986E-2</v>
      </c>
      <c r="Q119" s="80"/>
      <c r="R119" s="60">
        <f t="shared" si="15"/>
        <v>2.7214689678151417E-2</v>
      </c>
      <c r="S119" s="88" t="b">
        <f t="shared" si="23"/>
        <v>0</v>
      </c>
      <c r="T119" s="89"/>
      <c r="U119" s="90"/>
      <c r="V119" s="89">
        <f t="shared" si="24"/>
        <v>5.0378362271875496E-3</v>
      </c>
      <c r="W119" s="72"/>
      <c r="X119" s="72"/>
      <c r="Y119" s="72"/>
      <c r="Z119" s="72"/>
      <c r="AA119" s="72"/>
    </row>
    <row r="120" spans="1:27" x14ac:dyDescent="0.2">
      <c r="A120" s="1">
        <v>45058</v>
      </c>
      <c r="B120" s="4">
        <v>49.799999</v>
      </c>
      <c r="C120" s="4">
        <v>50.59</v>
      </c>
      <c r="D120" s="4">
        <v>48.299999</v>
      </c>
      <c r="E120" s="4">
        <v>49.43</v>
      </c>
      <c r="F120" s="4">
        <v>49.43</v>
      </c>
      <c r="G120" s="2">
        <v>5173600</v>
      </c>
      <c r="H120" s="4">
        <f t="shared" si="16"/>
        <v>5.1736000000000004</v>
      </c>
      <c r="I120" s="79">
        <f t="shared" si="17"/>
        <v>-0.59000000000000341</v>
      </c>
      <c r="J120" s="86" t="b">
        <f t="shared" si="13"/>
        <v>1</v>
      </c>
      <c r="K120" s="87">
        <f t="shared" si="18"/>
        <v>-7.429698944371464E-3</v>
      </c>
      <c r="L120" s="87">
        <f t="shared" si="19"/>
        <v>-2.2929432694208413E-2</v>
      </c>
      <c r="M120" s="4">
        <f t="shared" si="20"/>
        <v>48.902503884107915</v>
      </c>
      <c r="N120" s="4">
        <f t="shared" si="21"/>
        <v>51.640927297425876</v>
      </c>
      <c r="O120" s="5">
        <f t="shared" si="22"/>
        <v>-5.5997611488516834E-2</v>
      </c>
      <c r="P120" s="43">
        <f t="shared" si="14"/>
        <v>-1.2320532411505302E-2</v>
      </c>
      <c r="Q120" s="80"/>
      <c r="R120" s="60">
        <f t="shared" si="15"/>
        <v>3.4507356103712354E-2</v>
      </c>
      <c r="S120" s="92" t="b">
        <f t="shared" si="23"/>
        <v>1</v>
      </c>
      <c r="T120" s="89"/>
      <c r="U120" s="90"/>
      <c r="V120" s="89">
        <f t="shared" si="24"/>
        <v>2.1620020308928973E-3</v>
      </c>
      <c r="W120" s="72"/>
      <c r="X120" s="72"/>
      <c r="Y120" s="72"/>
      <c r="Z120" s="72"/>
      <c r="AA120" s="72"/>
    </row>
    <row r="121" spans="1:27" x14ac:dyDescent="0.2">
      <c r="A121" s="1">
        <v>45061</v>
      </c>
      <c r="B121" s="4">
        <v>49.389999000000003</v>
      </c>
      <c r="C121" s="4">
        <v>51.314999</v>
      </c>
      <c r="D121" s="4">
        <v>49.099997999999999</v>
      </c>
      <c r="E121" s="4">
        <v>51.209999000000003</v>
      </c>
      <c r="F121" s="4">
        <v>51.209999000000003</v>
      </c>
      <c r="G121" s="2">
        <v>4964200</v>
      </c>
      <c r="H121" s="4">
        <f t="shared" si="16"/>
        <v>4.9641999999999999</v>
      </c>
      <c r="I121" s="79">
        <f t="shared" si="17"/>
        <v>1.7799990000000037</v>
      </c>
      <c r="J121" s="86" t="b">
        <f t="shared" si="13"/>
        <v>0</v>
      </c>
      <c r="K121" s="87">
        <f t="shared" si="18"/>
        <v>3.6849565435301997E-2</v>
      </c>
      <c r="L121" s="78">
        <f t="shared" si="19"/>
        <v>-2.0461853658030253E-3</v>
      </c>
      <c r="M121" s="4">
        <f t="shared" si="20"/>
        <v>49.28708640342326</v>
      </c>
      <c r="N121" s="4">
        <f t="shared" si="21"/>
        <v>51.603455271562758</v>
      </c>
      <c r="O121" s="5">
        <f t="shared" si="22"/>
        <v>-4.6997480215803834E-2</v>
      </c>
      <c r="P121" s="43">
        <f t="shared" si="14"/>
        <v>-3.7958909133299053E-3</v>
      </c>
      <c r="Q121" s="80"/>
      <c r="R121" s="60">
        <f t="shared" si="15"/>
        <v>4.1144907207091283E-2</v>
      </c>
      <c r="S121" s="88" t="b">
        <f t="shared" si="23"/>
        <v>0</v>
      </c>
      <c r="T121" s="89"/>
      <c r="U121" s="90"/>
      <c r="V121" s="89">
        <f t="shared" si="24"/>
        <v>7.864270513157183E-3</v>
      </c>
      <c r="W121" s="72"/>
      <c r="X121" s="72"/>
      <c r="Y121" s="72"/>
      <c r="Z121" s="72"/>
      <c r="AA121" s="72"/>
    </row>
    <row r="122" spans="1:27" x14ac:dyDescent="0.2">
      <c r="A122" s="1">
        <v>45062</v>
      </c>
      <c r="B122" s="4">
        <v>50.959999000000003</v>
      </c>
      <c r="C122" s="4">
        <v>51.490001999999997</v>
      </c>
      <c r="D122" s="4">
        <v>50.709999000000003</v>
      </c>
      <c r="E122" s="4">
        <v>51.209999000000003</v>
      </c>
      <c r="F122" s="4">
        <v>51.209999000000003</v>
      </c>
      <c r="G122" s="2">
        <v>3849500</v>
      </c>
      <c r="H122" s="4">
        <f t="shared" si="16"/>
        <v>3.8494999999999999</v>
      </c>
      <c r="I122" s="79">
        <f t="shared" si="17"/>
        <v>0</v>
      </c>
      <c r="J122" s="86" t="b">
        <f t="shared" si="13"/>
        <v>0</v>
      </c>
      <c r="K122" s="87">
        <f t="shared" si="18"/>
        <v>4.9058085735048775E-3</v>
      </c>
      <c r="L122" s="87">
        <f t="shared" si="19"/>
        <v>-5.4380071688479173E-3</v>
      </c>
      <c r="M122" s="4">
        <f t="shared" si="20"/>
        <v>49.607571836186054</v>
      </c>
      <c r="N122" s="4">
        <f t="shared" si="21"/>
        <v>51.569241682731217</v>
      </c>
      <c r="O122" s="5">
        <f t="shared" si="22"/>
        <v>-3.9543758622634921E-2</v>
      </c>
      <c r="P122" s="43">
        <f t="shared" si="14"/>
        <v>2.2222961596555877E-2</v>
      </c>
      <c r="Q122" s="80"/>
      <c r="R122" s="60">
        <f t="shared" si="15"/>
        <v>3.7946428219266554E-2</v>
      </c>
      <c r="S122" s="88" t="b">
        <f t="shared" si="23"/>
        <v>0</v>
      </c>
      <c r="T122" s="89"/>
      <c r="U122" s="90"/>
      <c r="V122" s="89">
        <f t="shared" si="24"/>
        <v>6.502421955714037E-3</v>
      </c>
      <c r="W122" s="72"/>
      <c r="X122" s="72"/>
      <c r="Y122" s="72"/>
      <c r="Z122" s="72"/>
      <c r="AA122" s="72"/>
    </row>
    <row r="123" spans="1:27" x14ac:dyDescent="0.2">
      <c r="A123" s="1">
        <v>45063</v>
      </c>
      <c r="B123" s="4">
        <v>51.5</v>
      </c>
      <c r="C123" s="4">
        <v>54.470001000000003</v>
      </c>
      <c r="D123" s="4">
        <v>51.25</v>
      </c>
      <c r="E123" s="4">
        <v>54.200001</v>
      </c>
      <c r="F123" s="4">
        <v>54.200001</v>
      </c>
      <c r="G123" s="2">
        <v>6230400</v>
      </c>
      <c r="H123" s="4">
        <f t="shared" si="16"/>
        <v>6.2304000000000004</v>
      </c>
      <c r="I123" s="79">
        <f t="shared" si="17"/>
        <v>2.9900019999999969</v>
      </c>
      <c r="J123" s="86" t="b">
        <f t="shared" si="13"/>
        <v>0</v>
      </c>
      <c r="K123" s="87">
        <f t="shared" si="18"/>
        <v>5.2427203883495151E-2</v>
      </c>
      <c r="L123" s="87">
        <f t="shared" si="19"/>
        <v>-4.9568568944950656E-3</v>
      </c>
      <c r="M123" s="4">
        <f t="shared" si="20"/>
        <v>50.372976696821709</v>
      </c>
      <c r="N123" s="4">
        <f t="shared" si="21"/>
        <v>51.798003362493724</v>
      </c>
      <c r="O123" s="5">
        <f t="shared" si="22"/>
        <v>-2.8289506777587885E-2</v>
      </c>
      <c r="P123" s="43">
        <f t="shared" si="14"/>
        <v>1.7410591167895517E-2</v>
      </c>
      <c r="Q123" s="80"/>
      <c r="R123" s="60">
        <f t="shared" si="15"/>
        <v>8.1333774016114413E-2</v>
      </c>
      <c r="S123" s="88" t="b">
        <f t="shared" si="23"/>
        <v>0</v>
      </c>
      <c r="T123" s="89"/>
      <c r="U123" s="90"/>
      <c r="V123" s="89">
        <f t="shared" si="24"/>
        <v>1.5429194219849594E-2</v>
      </c>
      <c r="W123" s="72"/>
      <c r="X123" s="72"/>
      <c r="Y123" s="72"/>
      <c r="Z123" s="72"/>
      <c r="AA123" s="72"/>
    </row>
    <row r="124" spans="1:27" x14ac:dyDescent="0.2">
      <c r="A124" s="1">
        <v>45064</v>
      </c>
      <c r="B124" s="4">
        <v>54.264999000000003</v>
      </c>
      <c r="C124" s="4">
        <v>58.84</v>
      </c>
      <c r="D124" s="4">
        <v>54.16</v>
      </c>
      <c r="E124" s="4">
        <v>58.52</v>
      </c>
      <c r="F124" s="4">
        <v>58.52</v>
      </c>
      <c r="G124" s="2">
        <v>9178200</v>
      </c>
      <c r="H124" s="4">
        <f t="shared" si="16"/>
        <v>9.1782000000000004</v>
      </c>
      <c r="I124" s="79">
        <f t="shared" si="17"/>
        <v>4.3199990000000028</v>
      </c>
      <c r="J124" s="86" t="b">
        <f t="shared" si="13"/>
        <v>0</v>
      </c>
      <c r="K124" s="87">
        <f t="shared" si="18"/>
        <v>7.8411518997724472E-2</v>
      </c>
      <c r="L124" s="87">
        <f t="shared" si="19"/>
        <v>-5.4384772263766194E-3</v>
      </c>
      <c r="M124" s="4">
        <f t="shared" si="20"/>
        <v>51.730813914018093</v>
      </c>
      <c r="N124" s="4">
        <f t="shared" si="21"/>
        <v>52.382524809233402</v>
      </c>
      <c r="O124" s="5">
        <f t="shared" si="22"/>
        <v>-1.2598117947622469E-2</v>
      </c>
      <c r="P124" s="43">
        <f t="shared" si="14"/>
        <v>4.6958203480414205E-2</v>
      </c>
      <c r="Q124" s="80"/>
      <c r="R124" s="60">
        <f t="shared" si="15"/>
        <v>0.13742652682399517</v>
      </c>
      <c r="S124" s="92" t="b">
        <f t="shared" si="23"/>
        <v>0</v>
      </c>
      <c r="T124" s="89">
        <f t="shared" ref="T124:T130" si="25">(E124-E123)/E123</f>
        <v>7.9704777127218185E-2</v>
      </c>
      <c r="U124" s="90"/>
      <c r="V124" s="89">
        <f t="shared" si="24"/>
        <v>2.6955667626488638E-2</v>
      </c>
      <c r="W124" s="72"/>
      <c r="X124" s="72"/>
      <c r="Y124" s="72"/>
      <c r="Z124" s="72"/>
      <c r="AA124" s="72"/>
    </row>
    <row r="125" spans="1:27" x14ac:dyDescent="0.2">
      <c r="A125" s="1">
        <v>45065</v>
      </c>
      <c r="B125" s="4">
        <v>58.115001999999997</v>
      </c>
      <c r="C125" s="4">
        <v>60.220001000000003</v>
      </c>
      <c r="D125" s="4">
        <v>57.884998000000003</v>
      </c>
      <c r="E125" s="4">
        <v>57.990001999999997</v>
      </c>
      <c r="F125" s="4">
        <v>57.990001999999997</v>
      </c>
      <c r="G125" s="2">
        <v>9497100</v>
      </c>
      <c r="H125" s="4">
        <f t="shared" si="16"/>
        <v>9.4970999999999997</v>
      </c>
      <c r="I125" s="79">
        <f t="shared" si="17"/>
        <v>-0.52999800000000619</v>
      </c>
      <c r="J125" s="86" t="b">
        <f t="shared" si="13"/>
        <v>1</v>
      </c>
      <c r="K125" s="96">
        <f t="shared" si="18"/>
        <v>-2.1509076090197848E-3</v>
      </c>
      <c r="L125" s="87">
        <f t="shared" si="19"/>
        <v>-3.7030869527883377E-2</v>
      </c>
      <c r="M125" s="4">
        <f t="shared" si="20"/>
        <v>52.774011928348408</v>
      </c>
      <c r="N125" s="4">
        <f t="shared" si="21"/>
        <v>52.870131521473972</v>
      </c>
      <c r="O125" s="5">
        <f t="shared" si="22"/>
        <v>-1.821343301624797E-3</v>
      </c>
      <c r="P125" s="43">
        <f t="shared" si="14"/>
        <v>9.6846646387066651E-2</v>
      </c>
      <c r="Q125" s="80"/>
      <c r="R125" s="60">
        <f t="shared" si="15"/>
        <v>0.14109196552577924</v>
      </c>
      <c r="S125" s="88" t="b">
        <f t="shared" si="23"/>
        <v>1</v>
      </c>
      <c r="T125" s="89">
        <f t="shared" si="25"/>
        <v>-9.0566985645934069E-3</v>
      </c>
      <c r="U125" s="90"/>
      <c r="V125" s="89">
        <f t="shared" si="24"/>
        <v>2.0165892152097527E-2</v>
      </c>
      <c r="W125" s="72"/>
      <c r="X125" s="72"/>
      <c r="Y125" s="72"/>
      <c r="Z125" s="72"/>
      <c r="AA125" s="72"/>
    </row>
    <row r="126" spans="1:27" x14ac:dyDescent="0.2">
      <c r="A126" s="1">
        <v>45068</v>
      </c>
      <c r="B126" s="4">
        <v>57.604999999999997</v>
      </c>
      <c r="C126" s="4">
        <v>58.669998</v>
      </c>
      <c r="D126" s="4">
        <v>56.740001999999997</v>
      </c>
      <c r="E126" s="4">
        <v>56.799999</v>
      </c>
      <c r="F126" s="4">
        <v>56.799999</v>
      </c>
      <c r="G126" s="2">
        <v>4427900</v>
      </c>
      <c r="H126" s="4">
        <f t="shared" si="16"/>
        <v>4.4279000000000002</v>
      </c>
      <c r="I126" s="79">
        <f t="shared" si="17"/>
        <v>-1.1900029999999973</v>
      </c>
      <c r="J126" s="86" t="b">
        <f t="shared" si="13"/>
        <v>1</v>
      </c>
      <c r="K126" s="87">
        <f t="shared" si="18"/>
        <v>-1.3974498741428648E-2</v>
      </c>
      <c r="L126" s="87">
        <f t="shared" si="19"/>
        <v>-3.1873173065388546E-2</v>
      </c>
      <c r="M126" s="4">
        <f t="shared" si="20"/>
        <v>53.445009773623674</v>
      </c>
      <c r="N126" s="4">
        <f t="shared" si="21"/>
        <v>53.211859128302322</v>
      </c>
      <c r="O126" s="5">
        <f t="shared" si="22"/>
        <v>4.3624399417065357E-3</v>
      </c>
      <c r="P126" s="43">
        <f t="shared" si="14"/>
        <v>6.1652009052536018E-2</v>
      </c>
      <c r="Q126" s="80"/>
      <c r="R126" s="60">
        <f t="shared" si="15"/>
        <v>9.7763818334167016E-2</v>
      </c>
      <c r="S126" s="92" t="b">
        <f t="shared" si="23"/>
        <v>1</v>
      </c>
      <c r="T126" s="89">
        <f t="shared" si="25"/>
        <v>-2.0520830470052362E-2</v>
      </c>
      <c r="U126" s="90"/>
      <c r="V126" s="89">
        <f t="shared" si="24"/>
        <v>1.2714550604685584E-2</v>
      </c>
      <c r="W126" s="72"/>
      <c r="X126" s="72"/>
      <c r="Y126" s="72"/>
      <c r="Z126" s="72"/>
      <c r="AA126" s="72"/>
    </row>
    <row r="127" spans="1:27" x14ac:dyDescent="0.2">
      <c r="A127" s="1">
        <v>45069</v>
      </c>
      <c r="B127" s="4">
        <v>55.779998999999997</v>
      </c>
      <c r="C127" s="4">
        <v>58.740001999999997</v>
      </c>
      <c r="D127" s="4">
        <v>55.700001</v>
      </c>
      <c r="E127" s="4">
        <v>55.919998</v>
      </c>
      <c r="F127" s="4">
        <v>55.919998</v>
      </c>
      <c r="G127" s="2">
        <v>5146800</v>
      </c>
      <c r="H127" s="4">
        <f t="shared" si="16"/>
        <v>5.1467999999999998</v>
      </c>
      <c r="I127" s="79">
        <f t="shared" si="17"/>
        <v>-0.88000100000000003</v>
      </c>
      <c r="J127" s="86" t="b">
        <f t="shared" si="13"/>
        <v>1</v>
      </c>
      <c r="K127" s="87">
        <f t="shared" si="18"/>
        <v>2.5098422823564967E-3</v>
      </c>
      <c r="L127" s="87">
        <f t="shared" si="19"/>
        <v>-4.8008238065773264E-2</v>
      </c>
      <c r="M127" s="4">
        <f t="shared" si="20"/>
        <v>53.857507811353059</v>
      </c>
      <c r="N127" s="4">
        <f t="shared" si="21"/>
        <v>53.447349464971687</v>
      </c>
      <c r="O127" s="5">
        <f t="shared" si="22"/>
        <v>7.6156206079575021E-3</v>
      </c>
      <c r="P127" s="43">
        <f t="shared" si="14"/>
        <v>3.4210517038787802E-2</v>
      </c>
      <c r="Q127" s="80"/>
      <c r="R127" s="60">
        <f t="shared" si="15"/>
        <v>9.065577645643895E-2</v>
      </c>
      <c r="S127" s="92" t="b">
        <f t="shared" si="23"/>
        <v>1</v>
      </c>
      <c r="T127" s="89">
        <f t="shared" si="25"/>
        <v>-1.5492975624876332E-2</v>
      </c>
      <c r="U127" s="90"/>
      <c r="V127" s="89">
        <f t="shared" si="24"/>
        <v>7.7181768602269454E-3</v>
      </c>
      <c r="W127" s="72"/>
      <c r="X127" s="72"/>
      <c r="Y127" s="72"/>
      <c r="Z127" s="72"/>
      <c r="AA127" s="72"/>
    </row>
    <row r="128" spans="1:27" x14ac:dyDescent="0.2">
      <c r="A128" s="1">
        <v>45070</v>
      </c>
      <c r="B128" s="4">
        <v>54.799999</v>
      </c>
      <c r="C128" s="4">
        <v>56.57</v>
      </c>
      <c r="D128" s="4">
        <v>54.75</v>
      </c>
      <c r="E128" s="4">
        <v>56.23</v>
      </c>
      <c r="F128" s="4">
        <v>56.23</v>
      </c>
      <c r="G128" s="2">
        <v>2929400</v>
      </c>
      <c r="H128" s="4">
        <f t="shared" si="16"/>
        <v>2.9293999999999998</v>
      </c>
      <c r="I128" s="79">
        <f t="shared" si="17"/>
        <v>0.31000199999999722</v>
      </c>
      <c r="J128" s="86" t="b">
        <f t="shared" si="13"/>
        <v>0</v>
      </c>
      <c r="K128" s="87">
        <f t="shared" si="18"/>
        <v>2.6094909235308512E-2</v>
      </c>
      <c r="L128" s="87">
        <f t="shared" si="19"/>
        <v>-6.0102527841612765E-3</v>
      </c>
      <c r="M128" s="4">
        <f t="shared" si="20"/>
        <v>54.252923176127553</v>
      </c>
      <c r="N128" s="4">
        <f t="shared" si="21"/>
        <v>53.689319076713282</v>
      </c>
      <c r="O128" s="5">
        <f t="shared" si="22"/>
        <v>1.0388455891760469E-2</v>
      </c>
      <c r="P128" s="43">
        <f t="shared" si="14"/>
        <v>9.1622127393712841E-3</v>
      </c>
      <c r="Q128" s="80"/>
      <c r="R128" s="60">
        <f t="shared" si="15"/>
        <v>4.2708792231346736E-2</v>
      </c>
      <c r="S128" s="88" t="b">
        <f t="shared" si="23"/>
        <v>0</v>
      </c>
      <c r="T128" s="89">
        <f t="shared" si="25"/>
        <v>5.5436697261683956E-3</v>
      </c>
      <c r="U128" s="90"/>
      <c r="V128" s="89">
        <f t="shared" si="24"/>
        <v>7.3418800988622858E-3</v>
      </c>
      <c r="W128" s="72"/>
      <c r="X128" s="72"/>
      <c r="Y128" s="72"/>
      <c r="Z128" s="72"/>
      <c r="AA128" s="72"/>
    </row>
    <row r="129" spans="1:27" x14ac:dyDescent="0.2">
      <c r="A129" s="1">
        <v>45071</v>
      </c>
      <c r="B129" s="4">
        <v>57.93</v>
      </c>
      <c r="C129" s="4">
        <v>58.895000000000003</v>
      </c>
      <c r="D129" s="4">
        <v>57.310001</v>
      </c>
      <c r="E129" s="4">
        <v>58.029998999999997</v>
      </c>
      <c r="F129" s="4">
        <v>58.029998999999997</v>
      </c>
      <c r="G129" s="2">
        <v>5700200</v>
      </c>
      <c r="H129" s="4">
        <f t="shared" si="16"/>
        <v>5.7001999999999997</v>
      </c>
      <c r="I129" s="79">
        <f t="shared" si="17"/>
        <v>1.7999989999999997</v>
      </c>
      <c r="J129" s="86" t="b">
        <f t="shared" si="13"/>
        <v>1</v>
      </c>
      <c r="K129" s="87">
        <f t="shared" si="18"/>
        <v>1.7262040393577912E-3</v>
      </c>
      <c r="L129" s="87">
        <f t="shared" si="19"/>
        <v>-1.4687172085915723E-2</v>
      </c>
      <c r="M129" s="4">
        <f t="shared" si="20"/>
        <v>54.882435813439628</v>
      </c>
      <c r="N129" s="4">
        <f t="shared" si="21"/>
        <v>54.066769504825167</v>
      </c>
      <c r="O129" s="5">
        <f t="shared" si="22"/>
        <v>1.4862064639170404E-2</v>
      </c>
      <c r="P129" s="43">
        <f t="shared" si="14"/>
        <v>4.4232096308777703E-2</v>
      </c>
      <c r="Q129" s="80"/>
      <c r="R129" s="60">
        <f t="shared" si="15"/>
        <v>7.3111991606935517E-2</v>
      </c>
      <c r="S129" s="92" t="b">
        <f t="shared" si="23"/>
        <v>0</v>
      </c>
      <c r="T129" s="89">
        <f t="shared" si="25"/>
        <v>3.2011364040547746E-2</v>
      </c>
      <c r="U129" s="90"/>
      <c r="V129" s="89">
        <f t="shared" si="24"/>
        <v>1.1603294356479473E-2</v>
      </c>
      <c r="W129" s="72"/>
      <c r="X129" s="72"/>
      <c r="Y129" s="72"/>
      <c r="Z129" s="72"/>
      <c r="AA129" s="72"/>
    </row>
    <row r="130" spans="1:27" x14ac:dyDescent="0.2">
      <c r="A130" s="1">
        <v>45072</v>
      </c>
      <c r="B130" s="4">
        <v>57.759998000000003</v>
      </c>
      <c r="C130" s="4">
        <v>62.98</v>
      </c>
      <c r="D130" s="4">
        <v>57.209999000000003</v>
      </c>
      <c r="E130" s="4">
        <v>61.139999000000003</v>
      </c>
      <c r="F130" s="4">
        <v>61.139999000000003</v>
      </c>
      <c r="G130" s="2">
        <v>7203400</v>
      </c>
      <c r="H130" s="4">
        <f t="shared" si="16"/>
        <v>7.2034000000000002</v>
      </c>
      <c r="I130" s="79">
        <f t="shared" si="17"/>
        <v>3.1100000000000065</v>
      </c>
      <c r="J130" s="86" t="b">
        <f t="shared" ref="J130:J193" si="26">(E130-D130)&lt;(C130-E130)</f>
        <v>0</v>
      </c>
      <c r="K130" s="87">
        <f t="shared" si="18"/>
        <v>5.8518024879432994E-2</v>
      </c>
      <c r="L130" s="87">
        <f t="shared" si="19"/>
        <v>-2.9215639885677897E-2</v>
      </c>
      <c r="M130" s="4">
        <f t="shared" si="20"/>
        <v>55.925363011199693</v>
      </c>
      <c r="N130" s="4">
        <f t="shared" si="21"/>
        <v>54.681832939188197</v>
      </c>
      <c r="O130" s="5">
        <f t="shared" si="22"/>
        <v>2.2235529732054921E-2</v>
      </c>
      <c r="P130" s="43">
        <f t="shared" ref="P130:P193" si="27">(D130-M130)/M130</f>
        <v>2.2970543589373709E-2</v>
      </c>
      <c r="Q130" s="80"/>
      <c r="R130" s="60">
        <f t="shared" ref="R130:R193" si="28">(C130-M130)/M130</f>
        <v>0.12614378537672671</v>
      </c>
      <c r="S130" s="92" t="b">
        <f t="shared" si="23"/>
        <v>0</v>
      </c>
      <c r="T130" s="89">
        <f t="shared" si="25"/>
        <v>5.359297007742507E-2</v>
      </c>
      <c r="U130" s="92">
        <f>(E130-E124)/E124</f>
        <v>4.4771001367053996E-2</v>
      </c>
      <c r="V130" s="89">
        <f t="shared" si="24"/>
        <v>1.9002932036494499E-2</v>
      </c>
      <c r="W130" s="72"/>
      <c r="X130" s="72"/>
      <c r="Y130" s="72"/>
      <c r="Z130" s="72"/>
      <c r="AA130" s="72"/>
    </row>
    <row r="131" spans="1:27" x14ac:dyDescent="0.2">
      <c r="A131" s="1">
        <v>45076</v>
      </c>
      <c r="B131" s="4">
        <v>63</v>
      </c>
      <c r="C131" s="4">
        <v>66.589995999999999</v>
      </c>
      <c r="D131" s="4">
        <v>62.560001</v>
      </c>
      <c r="E131" s="4">
        <v>66.160004000000001</v>
      </c>
      <c r="F131" s="4">
        <v>66.160004000000001</v>
      </c>
      <c r="G131" s="2">
        <v>8722900</v>
      </c>
      <c r="H131" s="4">
        <f t="shared" ref="H131:H194" si="29">(G131/1000000)</f>
        <v>8.7228999999999992</v>
      </c>
      <c r="I131" s="79">
        <f t="shared" ref="I131:I194" si="30">(E131-E130)</f>
        <v>5.0200049999999976</v>
      </c>
      <c r="J131" s="86" t="b">
        <f t="shared" si="26"/>
        <v>0</v>
      </c>
      <c r="K131" s="87">
        <f t="shared" ref="K131:K194" si="31">(E131-B131)/B131</f>
        <v>5.0158793650793662E-2</v>
      </c>
      <c r="L131" s="87">
        <f t="shared" ref="L131:L194" si="32">(E131-C131)/C131</f>
        <v>-6.457306289671479E-3</v>
      </c>
      <c r="M131" s="4">
        <f t="shared" ref="M131:M194" si="33">(E131-M130)*(2/($X$1+1))+M130</f>
        <v>57.631136509333075</v>
      </c>
      <c r="N131" s="4">
        <f t="shared" ref="N131:N194" si="34">(E131-N130)*(2/($X$2+1))+N130</f>
        <v>55.679934770563136</v>
      </c>
      <c r="O131" s="5">
        <f t="shared" ref="O131:O194" si="35">(M131-N131)/M131</f>
        <v>3.3856728444943147E-2</v>
      </c>
      <c r="P131" s="43">
        <f t="shared" si="27"/>
        <v>8.552433266466504E-2</v>
      </c>
      <c r="Q131" s="80"/>
      <c r="R131" s="60">
        <f t="shared" si="28"/>
        <v>0.155451723379012</v>
      </c>
      <c r="S131" s="92" t="b">
        <f t="shared" ref="S131:S194" si="36">(E131&lt;E130)</f>
        <v>0</v>
      </c>
      <c r="T131" s="89"/>
      <c r="U131" s="90"/>
      <c r="V131" s="89">
        <f t="shared" si="24"/>
        <v>3.0500892730759416E-2</v>
      </c>
      <c r="W131" s="72"/>
      <c r="X131" s="72"/>
      <c r="Y131" s="72"/>
      <c r="Z131" s="72"/>
      <c r="AA131" s="72"/>
    </row>
    <row r="132" spans="1:27" x14ac:dyDescent="0.2">
      <c r="A132" s="1">
        <v>45077</v>
      </c>
      <c r="B132" s="4">
        <v>65.400002000000001</v>
      </c>
      <c r="C132" s="4">
        <v>69.440002000000007</v>
      </c>
      <c r="D132" s="4">
        <v>64.25</v>
      </c>
      <c r="E132" s="4">
        <v>69.160004000000001</v>
      </c>
      <c r="F132" s="4">
        <v>69.160004000000001</v>
      </c>
      <c r="G132" s="2">
        <v>9427800</v>
      </c>
      <c r="H132" s="4">
        <f t="shared" si="29"/>
        <v>9.4277999999999995</v>
      </c>
      <c r="I132" s="79">
        <f t="shared" si="30"/>
        <v>3</v>
      </c>
      <c r="J132" s="86" t="b">
        <f t="shared" si="26"/>
        <v>0</v>
      </c>
      <c r="K132" s="87">
        <f t="shared" si="31"/>
        <v>5.7492383562924049E-2</v>
      </c>
      <c r="L132" s="78">
        <f t="shared" si="32"/>
        <v>-4.0322291465372676E-3</v>
      </c>
      <c r="M132" s="4">
        <f t="shared" si="33"/>
        <v>59.552614424444229</v>
      </c>
      <c r="N132" s="4">
        <f t="shared" si="34"/>
        <v>56.852114703557646</v>
      </c>
      <c r="O132" s="5">
        <f t="shared" si="35"/>
        <v>4.5346451150566514E-2</v>
      </c>
      <c r="P132" s="43">
        <f t="shared" si="27"/>
        <v>7.8877906888797492E-2</v>
      </c>
      <c r="Q132" s="80"/>
      <c r="R132" s="60">
        <f t="shared" si="28"/>
        <v>0.16602776672550848</v>
      </c>
      <c r="S132" s="88" t="b">
        <f t="shared" si="36"/>
        <v>0</v>
      </c>
      <c r="T132" s="89"/>
      <c r="U132" s="90"/>
      <c r="V132" s="89">
        <f t="shared" ref="V132:V195" si="37">(M132-M131)/M131</f>
        <v>3.3340968641143845E-2</v>
      </c>
      <c r="W132" s="72"/>
      <c r="X132" s="72"/>
      <c r="Y132" s="72"/>
      <c r="Z132" s="72"/>
      <c r="AA132" s="72"/>
    </row>
    <row r="133" spans="1:27" x14ac:dyDescent="0.2">
      <c r="A133" s="1">
        <v>45078</v>
      </c>
      <c r="B133" s="4">
        <v>67.75</v>
      </c>
      <c r="C133" s="4">
        <v>71.300003000000004</v>
      </c>
      <c r="D133" s="4">
        <v>66.709998999999996</v>
      </c>
      <c r="E133" s="4">
        <v>69.650002000000001</v>
      </c>
      <c r="F133" s="4">
        <v>69.650002000000001</v>
      </c>
      <c r="G133" s="2">
        <v>7186900</v>
      </c>
      <c r="H133" s="4">
        <f t="shared" si="29"/>
        <v>7.1868999999999996</v>
      </c>
      <c r="I133" s="79">
        <f t="shared" si="30"/>
        <v>0.48999799999999993</v>
      </c>
      <c r="J133" s="86" t="b">
        <f t="shared" si="26"/>
        <v>0</v>
      </c>
      <c r="K133" s="87">
        <f t="shared" si="31"/>
        <v>2.8044309963099642E-2</v>
      </c>
      <c r="L133" s="87">
        <f t="shared" si="32"/>
        <v>-2.3141668030504894E-2</v>
      </c>
      <c r="M133" s="4">
        <f t="shared" si="33"/>
        <v>61.235512353703527</v>
      </c>
      <c r="N133" s="4">
        <f t="shared" si="34"/>
        <v>57.964974468465677</v>
      </c>
      <c r="O133" s="5">
        <f t="shared" si="35"/>
        <v>5.3409169933074756E-2</v>
      </c>
      <c r="P133" s="43">
        <f t="shared" si="27"/>
        <v>8.9400519990347926E-2</v>
      </c>
      <c r="Q133" s="80"/>
      <c r="R133" s="60">
        <f t="shared" si="28"/>
        <v>0.16435709050922601</v>
      </c>
      <c r="S133" s="88" t="b">
        <f t="shared" si="36"/>
        <v>0</v>
      </c>
      <c r="T133" s="89"/>
      <c r="U133" s="90"/>
      <c r="V133" s="89">
        <f t="shared" si="37"/>
        <v>2.8259010045552726E-2</v>
      </c>
      <c r="W133" s="72"/>
      <c r="X133" s="72"/>
      <c r="Y133" s="72"/>
      <c r="Z133" s="72"/>
      <c r="AA133" s="72"/>
    </row>
    <row r="134" spans="1:27" x14ac:dyDescent="0.2">
      <c r="A134" s="1">
        <v>45079</v>
      </c>
      <c r="B134" s="4">
        <v>71.489998</v>
      </c>
      <c r="C134" s="4">
        <v>72</v>
      </c>
      <c r="D134" s="4">
        <v>69.699996999999996</v>
      </c>
      <c r="E134" s="4">
        <v>70.639999000000003</v>
      </c>
      <c r="F134" s="4">
        <v>70.639999000000003</v>
      </c>
      <c r="G134" s="2">
        <v>5640400</v>
      </c>
      <c r="H134" s="4">
        <f t="shared" si="29"/>
        <v>5.6403999999999996</v>
      </c>
      <c r="I134" s="79">
        <f t="shared" si="30"/>
        <v>0.98999700000000246</v>
      </c>
      <c r="J134" s="86" t="b">
        <f t="shared" si="26"/>
        <v>1</v>
      </c>
      <c r="K134" s="87">
        <f t="shared" si="31"/>
        <v>-1.1889761138334299E-2</v>
      </c>
      <c r="L134" s="87">
        <f t="shared" si="32"/>
        <v>-1.8888902777777734E-2</v>
      </c>
      <c r="M134" s="4">
        <f t="shared" si="33"/>
        <v>62.802926794752942</v>
      </c>
      <c r="N134" s="4">
        <f t="shared" si="34"/>
        <v>59.067150514686055</v>
      </c>
      <c r="O134" s="5">
        <f t="shared" si="35"/>
        <v>5.9484111182840659E-2</v>
      </c>
      <c r="P134" s="43">
        <f t="shared" si="27"/>
        <v>0.10982084048069063</v>
      </c>
      <c r="Q134" s="80"/>
      <c r="R134" s="60">
        <f t="shared" si="28"/>
        <v>0.14644338527890796</v>
      </c>
      <c r="S134" s="88" t="b">
        <f t="shared" si="36"/>
        <v>0</v>
      </c>
      <c r="T134" s="89"/>
      <c r="U134" s="90"/>
      <c r="V134" s="89">
        <f t="shared" si="37"/>
        <v>2.559649426946646E-2</v>
      </c>
      <c r="W134" s="72"/>
      <c r="X134" s="72"/>
      <c r="Y134" s="72"/>
      <c r="Z134" s="72"/>
      <c r="AA134" s="72"/>
    </row>
    <row r="135" spans="1:27" x14ac:dyDescent="0.2">
      <c r="A135" s="1">
        <v>45082</v>
      </c>
      <c r="B135" s="4">
        <v>67.75</v>
      </c>
      <c r="C135" s="4">
        <v>69.999001000000007</v>
      </c>
      <c r="D135" s="4">
        <v>66.709998999999996</v>
      </c>
      <c r="E135" s="4">
        <v>69.910004000000001</v>
      </c>
      <c r="F135" s="4">
        <v>69.910004000000001</v>
      </c>
      <c r="G135" s="2">
        <v>5824200</v>
      </c>
      <c r="H135" s="4">
        <f t="shared" si="29"/>
        <v>5.8242000000000003</v>
      </c>
      <c r="I135" s="79">
        <f t="shared" si="30"/>
        <v>-0.72999500000000239</v>
      </c>
      <c r="J135" s="86" t="b">
        <f t="shared" si="26"/>
        <v>0</v>
      </c>
      <c r="K135" s="87">
        <f t="shared" si="31"/>
        <v>3.1881977859778608E-2</v>
      </c>
      <c r="L135" s="87">
        <f t="shared" si="32"/>
        <v>-1.2714038590351626E-3</v>
      </c>
      <c r="M135" s="4">
        <f t="shared" si="33"/>
        <v>63.987439662294122</v>
      </c>
      <c r="N135" s="4">
        <f t="shared" si="34"/>
        <v>60.010007339495964</v>
      </c>
      <c r="O135" s="5">
        <f t="shared" si="35"/>
        <v>6.2159579189131703E-2</v>
      </c>
      <c r="P135" s="43">
        <f t="shared" si="27"/>
        <v>4.2548339987889795E-2</v>
      </c>
      <c r="Q135" s="80"/>
      <c r="R135" s="60">
        <f t="shared" si="28"/>
        <v>9.3949083905107672E-2</v>
      </c>
      <c r="S135" s="92" t="b">
        <f t="shared" si="36"/>
        <v>1</v>
      </c>
      <c r="T135" s="89"/>
      <c r="U135" s="90"/>
      <c r="V135" s="89">
        <f t="shared" si="37"/>
        <v>1.8860790857921347E-2</v>
      </c>
      <c r="W135" s="72"/>
      <c r="X135" s="72"/>
      <c r="Y135" s="72"/>
      <c r="Z135" s="72"/>
      <c r="AA135" s="72"/>
    </row>
    <row r="136" spans="1:27" x14ac:dyDescent="0.2">
      <c r="A136" s="1">
        <v>45083</v>
      </c>
      <c r="B136" s="4">
        <v>69.459998999999996</v>
      </c>
      <c r="C136" s="4">
        <v>70.629997000000003</v>
      </c>
      <c r="D136" s="4">
        <v>68.290001000000004</v>
      </c>
      <c r="E136" s="4">
        <v>68.620002999999997</v>
      </c>
      <c r="F136" s="4">
        <v>68.620002999999997</v>
      </c>
      <c r="G136" s="2">
        <v>5512100</v>
      </c>
      <c r="H136" s="4">
        <f t="shared" si="29"/>
        <v>5.5121000000000002</v>
      </c>
      <c r="I136" s="79">
        <f t="shared" si="30"/>
        <v>-1.2900010000000037</v>
      </c>
      <c r="J136" s="86" t="b">
        <f t="shared" si="26"/>
        <v>1</v>
      </c>
      <c r="K136" s="87">
        <f t="shared" si="31"/>
        <v>-1.2093233689796042E-2</v>
      </c>
      <c r="L136" s="87">
        <f t="shared" si="32"/>
        <v>-2.8458078513014889E-2</v>
      </c>
      <c r="M136" s="4">
        <f t="shared" si="33"/>
        <v>64.759533551911773</v>
      </c>
      <c r="N136" s="4">
        <f t="shared" si="34"/>
        <v>60.758702614322402</v>
      </c>
      <c r="O136" s="5">
        <f t="shared" si="35"/>
        <v>6.1779798558651927E-2</v>
      </c>
      <c r="P136" s="43">
        <f t="shared" si="27"/>
        <v>5.4516566974006683E-2</v>
      </c>
      <c r="Q136" s="80"/>
      <c r="R136" s="60">
        <f t="shared" si="28"/>
        <v>9.0650181156453499E-2</v>
      </c>
      <c r="S136" s="92" t="b">
        <f t="shared" si="36"/>
        <v>1</v>
      </c>
      <c r="T136" s="89"/>
      <c r="U136" s="90"/>
      <c r="V136" s="89">
        <f t="shared" si="37"/>
        <v>1.206633510721046E-2</v>
      </c>
      <c r="W136" s="72"/>
      <c r="X136" s="72"/>
      <c r="Y136" s="72"/>
      <c r="Z136" s="72"/>
      <c r="AA136" s="72"/>
    </row>
    <row r="137" spans="1:27" x14ac:dyDescent="0.2">
      <c r="A137" s="1">
        <v>45084</v>
      </c>
      <c r="B137" s="4">
        <v>68.889999000000003</v>
      </c>
      <c r="C137" s="4">
        <v>68.900002000000001</v>
      </c>
      <c r="D137" s="4">
        <v>61.73</v>
      </c>
      <c r="E137" s="4">
        <v>62.779998999999997</v>
      </c>
      <c r="F137" s="4">
        <v>62.779998999999997</v>
      </c>
      <c r="G137" s="2">
        <v>10083900</v>
      </c>
      <c r="H137" s="4">
        <f t="shared" si="29"/>
        <v>10.0839</v>
      </c>
      <c r="I137" s="79">
        <f t="shared" si="30"/>
        <v>-5.8400040000000004</v>
      </c>
      <c r="J137" s="86" t="b">
        <f t="shared" si="26"/>
        <v>1</v>
      </c>
      <c r="K137" s="87">
        <f t="shared" si="31"/>
        <v>-8.8692119156512206E-2</v>
      </c>
      <c r="L137" s="87">
        <f t="shared" si="32"/>
        <v>-8.8824424127012414E-2</v>
      </c>
      <c r="M137" s="4">
        <f t="shared" si="33"/>
        <v>64.429611126593144</v>
      </c>
      <c r="N137" s="4">
        <f t="shared" si="34"/>
        <v>60.9344675174248</v>
      </c>
      <c r="O137" s="5">
        <f t="shared" si="35"/>
        <v>5.424747329765791E-2</v>
      </c>
      <c r="P137" s="43">
        <f t="shared" si="27"/>
        <v>-4.1900161732916164E-2</v>
      </c>
      <c r="Q137" s="80"/>
      <c r="R137" s="60">
        <f t="shared" si="28"/>
        <v>6.9384104532670618E-2</v>
      </c>
      <c r="S137" s="92" t="b">
        <f t="shared" si="36"/>
        <v>1</v>
      </c>
      <c r="T137" s="89"/>
      <c r="U137" s="90"/>
      <c r="V137" s="89">
        <f t="shared" si="37"/>
        <v>-5.0945769251744162E-3</v>
      </c>
      <c r="W137" s="72"/>
      <c r="X137" s="72"/>
      <c r="Y137" s="72"/>
      <c r="Z137" s="72"/>
      <c r="AA137" s="72"/>
    </row>
    <row r="138" spans="1:27" x14ac:dyDescent="0.2">
      <c r="A138" s="1">
        <v>45085</v>
      </c>
      <c r="B138" s="4">
        <v>62.310001</v>
      </c>
      <c r="C138" s="4">
        <v>64.370002999999997</v>
      </c>
      <c r="D138" s="4">
        <v>61.889999000000003</v>
      </c>
      <c r="E138" s="4">
        <v>63.119999</v>
      </c>
      <c r="F138" s="4">
        <v>63.119999</v>
      </c>
      <c r="G138" s="2">
        <v>5019500</v>
      </c>
      <c r="H138" s="4">
        <f t="shared" si="29"/>
        <v>5.0194999999999999</v>
      </c>
      <c r="I138" s="79">
        <f t="shared" si="30"/>
        <v>0.34000000000000341</v>
      </c>
      <c r="J138" s="86" t="b">
        <f t="shared" si="26"/>
        <v>1</v>
      </c>
      <c r="K138" s="96">
        <f t="shared" si="31"/>
        <v>1.2999486230147874E-2</v>
      </c>
      <c r="L138" s="87">
        <f t="shared" si="32"/>
        <v>-1.9419045234470425E-2</v>
      </c>
      <c r="M138" s="4">
        <f t="shared" si="33"/>
        <v>64.211342438827614</v>
      </c>
      <c r="N138" s="4">
        <f t="shared" si="34"/>
        <v>61.124513733300901</v>
      </c>
      <c r="O138" s="5">
        <f t="shared" si="35"/>
        <v>4.8072950794751726E-2</v>
      </c>
      <c r="P138" s="43">
        <f t="shared" si="27"/>
        <v>-3.6151610457904562E-2</v>
      </c>
      <c r="Q138" s="80"/>
      <c r="R138" s="60">
        <f t="shared" si="28"/>
        <v>2.4709117602319895E-3</v>
      </c>
      <c r="S138" s="92" t="b">
        <f t="shared" si="36"/>
        <v>0</v>
      </c>
      <c r="T138" s="89"/>
      <c r="U138" s="90"/>
      <c r="V138" s="89">
        <f t="shared" si="37"/>
        <v>-3.3877076696407406E-3</v>
      </c>
      <c r="W138" s="72"/>
      <c r="X138" s="72"/>
      <c r="Y138" s="72"/>
      <c r="Z138" s="72"/>
      <c r="AA138" s="72"/>
    </row>
    <row r="139" spans="1:27" x14ac:dyDescent="0.2">
      <c r="A139" s="1">
        <v>45086</v>
      </c>
      <c r="B139" s="4">
        <v>63.919998</v>
      </c>
      <c r="C139" s="4">
        <v>67.269997000000004</v>
      </c>
      <c r="D139" s="4">
        <v>62.830002</v>
      </c>
      <c r="E139" s="4">
        <v>63.82</v>
      </c>
      <c r="F139" s="4">
        <v>63.82</v>
      </c>
      <c r="G139" s="2">
        <v>5556500</v>
      </c>
      <c r="H139" s="4">
        <f t="shared" si="29"/>
        <v>5.5564999999999998</v>
      </c>
      <c r="I139" s="79">
        <f t="shared" si="30"/>
        <v>0.70000100000000032</v>
      </c>
      <c r="J139" s="86" t="b">
        <f t="shared" si="26"/>
        <v>1</v>
      </c>
      <c r="K139" s="87">
        <f t="shared" si="31"/>
        <v>-1.5644243292998752E-3</v>
      </c>
      <c r="L139" s="87">
        <f t="shared" si="32"/>
        <v>-5.1285820631150066E-2</v>
      </c>
      <c r="M139" s="4">
        <f t="shared" si="33"/>
        <v>64.146118699023006</v>
      </c>
      <c r="N139" s="4">
        <f t="shared" si="34"/>
        <v>61.358903843448651</v>
      </c>
      <c r="O139" s="5">
        <f t="shared" si="35"/>
        <v>4.345102887131979E-2</v>
      </c>
      <c r="P139" s="43">
        <f t="shared" si="27"/>
        <v>-2.0517479868085164E-2</v>
      </c>
      <c r="Q139" s="80"/>
      <c r="R139" s="60">
        <f t="shared" si="28"/>
        <v>4.8699412596331829E-2</v>
      </c>
      <c r="S139" s="92" t="b">
        <f t="shared" si="36"/>
        <v>0</v>
      </c>
      <c r="T139" s="89"/>
      <c r="U139" s="90"/>
      <c r="V139" s="89">
        <f t="shared" si="37"/>
        <v>-1.0157666438253513E-3</v>
      </c>
      <c r="W139" s="72"/>
      <c r="X139" s="72"/>
      <c r="Y139" s="72"/>
      <c r="Z139" s="72"/>
      <c r="AA139" s="72"/>
    </row>
    <row r="140" spans="1:27" x14ac:dyDescent="0.2">
      <c r="A140" s="1">
        <v>45089</v>
      </c>
      <c r="B140" s="4">
        <v>64.470000999999996</v>
      </c>
      <c r="C140" s="4">
        <v>65.319999999999993</v>
      </c>
      <c r="D140" s="4">
        <v>63.610000999999997</v>
      </c>
      <c r="E140" s="4">
        <v>65.25</v>
      </c>
      <c r="F140" s="4">
        <v>65.25</v>
      </c>
      <c r="G140" s="2">
        <v>2802000</v>
      </c>
      <c r="H140" s="4">
        <f t="shared" si="29"/>
        <v>2.802</v>
      </c>
      <c r="I140" s="79">
        <f t="shared" si="30"/>
        <v>1.4299999999999997</v>
      </c>
      <c r="J140" s="86" t="b">
        <f t="shared" si="26"/>
        <v>0</v>
      </c>
      <c r="K140" s="96">
        <f t="shared" si="31"/>
        <v>1.2098634836379228E-2</v>
      </c>
      <c r="L140" s="87">
        <f t="shared" si="32"/>
        <v>-1.071647274953968E-3</v>
      </c>
      <c r="M140" s="4">
        <f t="shared" si="33"/>
        <v>64.330098915852503</v>
      </c>
      <c r="N140" s="4">
        <f t="shared" si="34"/>
        <v>61.697260030974853</v>
      </c>
      <c r="O140" s="5">
        <f t="shared" si="35"/>
        <v>4.0927014403033264E-2</v>
      </c>
      <c r="P140" s="43">
        <f t="shared" si="27"/>
        <v>-1.119379463094617E-2</v>
      </c>
      <c r="Q140" s="80"/>
      <c r="R140" s="60">
        <f t="shared" si="28"/>
        <v>1.5387837121816622E-2</v>
      </c>
      <c r="S140" s="92" t="b">
        <f t="shared" si="36"/>
        <v>0</v>
      </c>
      <c r="T140" s="89"/>
      <c r="U140" s="90"/>
      <c r="V140" s="89">
        <f t="shared" si="37"/>
        <v>2.8681426181487541E-3</v>
      </c>
      <c r="W140" s="72"/>
      <c r="X140" s="72"/>
      <c r="Y140" s="72"/>
      <c r="Z140" s="72"/>
      <c r="AA140" s="72"/>
    </row>
    <row r="141" spans="1:27" x14ac:dyDescent="0.2">
      <c r="A141" s="1">
        <v>45090</v>
      </c>
      <c r="B141" s="4">
        <v>67.139999000000003</v>
      </c>
      <c r="C141" s="4">
        <v>69.440002000000007</v>
      </c>
      <c r="D141" s="4">
        <v>66.569999999999993</v>
      </c>
      <c r="E141" s="4">
        <v>69.120002999999997</v>
      </c>
      <c r="F141" s="4">
        <v>69.120002999999997</v>
      </c>
      <c r="G141" s="2">
        <v>6202500</v>
      </c>
      <c r="H141" s="4">
        <f t="shared" si="29"/>
        <v>6.2024999999999997</v>
      </c>
      <c r="I141" s="79">
        <f t="shared" si="30"/>
        <v>3.870002999999997</v>
      </c>
      <c r="J141" s="86" t="b">
        <f t="shared" si="26"/>
        <v>0</v>
      </c>
      <c r="K141" s="87">
        <f t="shared" si="31"/>
        <v>2.9490676638228634E-2</v>
      </c>
      <c r="L141" s="87">
        <f t="shared" si="32"/>
        <v>-4.6082803972270891E-3</v>
      </c>
      <c r="M141" s="4">
        <f t="shared" si="33"/>
        <v>65.128416263210426</v>
      </c>
      <c r="N141" s="4">
        <f t="shared" si="34"/>
        <v>62.342715941324869</v>
      </c>
      <c r="O141" s="5">
        <f t="shared" si="35"/>
        <v>4.2772425336237388E-2</v>
      </c>
      <c r="P141" s="43">
        <f t="shared" si="27"/>
        <v>2.2134481682519982E-2</v>
      </c>
      <c r="Q141" s="80"/>
      <c r="R141" s="60">
        <f t="shared" si="28"/>
        <v>6.6201298667615524E-2</v>
      </c>
      <c r="S141" s="88" t="b">
        <f t="shared" si="36"/>
        <v>0</v>
      </c>
      <c r="T141" s="89">
        <f>(E141-E140)/E140</f>
        <v>5.9310390804597657E-2</v>
      </c>
      <c r="U141" s="90"/>
      <c r="V141" s="89">
        <f t="shared" si="37"/>
        <v>1.24097018473758E-2</v>
      </c>
      <c r="W141" s="72"/>
      <c r="X141" s="72"/>
      <c r="Y141" s="72"/>
      <c r="Z141" s="72"/>
      <c r="AA141" s="72"/>
    </row>
    <row r="142" spans="1:27" x14ac:dyDescent="0.2">
      <c r="A142" s="1">
        <v>45091</v>
      </c>
      <c r="B142" s="4">
        <v>68.410004000000001</v>
      </c>
      <c r="C142" s="4">
        <v>69.550003000000004</v>
      </c>
      <c r="D142" s="4">
        <v>66.949996999999996</v>
      </c>
      <c r="E142" s="4">
        <v>68.870002999999997</v>
      </c>
      <c r="F142" s="4">
        <v>68.870002999999997</v>
      </c>
      <c r="G142" s="2">
        <v>4547300</v>
      </c>
      <c r="H142" s="4">
        <f t="shared" si="29"/>
        <v>4.5472999999999999</v>
      </c>
      <c r="I142" s="79">
        <f t="shared" si="30"/>
        <v>-0.25</v>
      </c>
      <c r="J142" s="86" t="b">
        <f t="shared" si="26"/>
        <v>0</v>
      </c>
      <c r="K142" s="96">
        <f t="shared" si="31"/>
        <v>6.7241481231311764E-3</v>
      </c>
      <c r="L142" s="87">
        <f t="shared" si="32"/>
        <v>-9.77713832737012E-3</v>
      </c>
      <c r="M142" s="4">
        <f t="shared" si="33"/>
        <v>65.752014052675349</v>
      </c>
      <c r="N142" s="4">
        <f t="shared" si="34"/>
        <v>62.910306120340096</v>
      </c>
      <c r="O142" s="5">
        <f t="shared" si="35"/>
        <v>4.3218568636676294E-2</v>
      </c>
      <c r="P142" s="43">
        <f t="shared" si="27"/>
        <v>1.8219714857174062E-2</v>
      </c>
      <c r="Q142" s="80"/>
      <c r="R142" s="60">
        <f t="shared" si="28"/>
        <v>5.7762321079351336E-2</v>
      </c>
      <c r="S142" s="88" t="b">
        <f t="shared" si="36"/>
        <v>1</v>
      </c>
      <c r="T142" s="89">
        <f>(E142-E141)/E141</f>
        <v>-3.6168979911647284E-3</v>
      </c>
      <c r="U142" s="90"/>
      <c r="V142" s="89">
        <f t="shared" si="37"/>
        <v>9.5748956483865891E-3</v>
      </c>
      <c r="W142" s="72"/>
      <c r="X142" s="72"/>
      <c r="Y142" s="72"/>
      <c r="Z142" s="72"/>
      <c r="AA142" s="72"/>
    </row>
    <row r="143" spans="1:27" x14ac:dyDescent="0.2">
      <c r="A143" s="1">
        <v>45092</v>
      </c>
      <c r="B143" s="4">
        <v>67.550003000000004</v>
      </c>
      <c r="C143" s="4">
        <v>71.050003000000004</v>
      </c>
      <c r="D143" s="4">
        <v>67.550003000000004</v>
      </c>
      <c r="E143" s="4">
        <v>70.25</v>
      </c>
      <c r="F143" s="4">
        <v>70.25</v>
      </c>
      <c r="G143" s="2">
        <v>4322900</v>
      </c>
      <c r="H143" s="4">
        <f t="shared" si="29"/>
        <v>4.3228999999999997</v>
      </c>
      <c r="I143" s="79">
        <f t="shared" si="30"/>
        <v>1.379997000000003</v>
      </c>
      <c r="J143" s="86" t="b">
        <f t="shared" si="26"/>
        <v>0</v>
      </c>
      <c r="K143" s="87">
        <f t="shared" si="31"/>
        <v>3.9970346115306553E-2</v>
      </c>
      <c r="L143" s="87">
        <f t="shared" si="32"/>
        <v>-1.125971803266502E-2</v>
      </c>
      <c r="M143" s="4">
        <f t="shared" si="33"/>
        <v>66.501678377229453</v>
      </c>
      <c r="N143" s="4">
        <f t="shared" si="34"/>
        <v>63.548540370745307</v>
      </c>
      <c r="O143" s="5">
        <f t="shared" si="35"/>
        <v>4.4406969546430523E-2</v>
      </c>
      <c r="P143" s="43">
        <f t="shared" si="27"/>
        <v>1.5763882180896999E-2</v>
      </c>
      <c r="Q143" s="80"/>
      <c r="R143" s="60">
        <f t="shared" si="28"/>
        <v>6.8394132806246927E-2</v>
      </c>
      <c r="S143" s="88" t="b">
        <f t="shared" si="36"/>
        <v>0</v>
      </c>
      <c r="T143" s="89">
        <f>(E143-E142)/E142</f>
        <v>2.003770785373718E-2</v>
      </c>
      <c r="U143" s="90"/>
      <c r="V143" s="89">
        <f t="shared" si="37"/>
        <v>1.1401389529353908E-2</v>
      </c>
      <c r="W143" s="72"/>
      <c r="X143" s="72"/>
      <c r="Y143" s="72"/>
      <c r="Z143" s="72"/>
      <c r="AA143" s="72"/>
    </row>
    <row r="144" spans="1:27" x14ac:dyDescent="0.2">
      <c r="A144" s="1">
        <v>45093</v>
      </c>
      <c r="B144" s="4">
        <v>71.010002</v>
      </c>
      <c r="C144" s="4">
        <v>71.389999000000003</v>
      </c>
      <c r="D144" s="4">
        <v>67.150002000000001</v>
      </c>
      <c r="E144" s="4">
        <v>67.629997000000003</v>
      </c>
      <c r="F144" s="4">
        <v>67.629997000000003</v>
      </c>
      <c r="G144" s="2">
        <v>4968000</v>
      </c>
      <c r="H144" s="4">
        <f t="shared" si="29"/>
        <v>4.968</v>
      </c>
      <c r="I144" s="79">
        <f t="shared" si="30"/>
        <v>-2.620002999999997</v>
      </c>
      <c r="J144" s="86" t="b">
        <f t="shared" si="26"/>
        <v>1</v>
      </c>
      <c r="K144" s="96">
        <f t="shared" si="31"/>
        <v>-4.7598998800197148E-2</v>
      </c>
      <c r="L144" s="87">
        <f t="shared" si="32"/>
        <v>-5.2668469711002516E-2</v>
      </c>
      <c r="M144" s="4">
        <f t="shared" si="33"/>
        <v>66.689731481024552</v>
      </c>
      <c r="N144" s="4">
        <f t="shared" si="34"/>
        <v>63.903449642854412</v>
      </c>
      <c r="O144" s="5">
        <f t="shared" si="35"/>
        <v>4.177977293195325E-2</v>
      </c>
      <c r="P144" s="43">
        <f t="shared" si="27"/>
        <v>6.9016699985725849E-3</v>
      </c>
      <c r="Q144" s="80"/>
      <c r="R144" s="60">
        <f t="shared" si="28"/>
        <v>7.0479628791320498E-2</v>
      </c>
      <c r="S144" s="92" t="b">
        <f t="shared" si="36"/>
        <v>1</v>
      </c>
      <c r="T144" s="89">
        <f>(E144-E143)/E143</f>
        <v>-3.7295416370106721E-2</v>
      </c>
      <c r="U144" s="90">
        <f>(E144-E141)/E141</f>
        <v>-2.1556798832893482E-2</v>
      </c>
      <c r="V144" s="89">
        <f t="shared" si="37"/>
        <v>2.8277948524602831E-3</v>
      </c>
      <c r="W144" s="72"/>
      <c r="X144" s="72"/>
      <c r="Y144" s="72"/>
      <c r="Z144" s="72"/>
      <c r="AA144" s="72"/>
    </row>
    <row r="145" spans="1:27" x14ac:dyDescent="0.2">
      <c r="A145" s="1">
        <v>45097</v>
      </c>
      <c r="B145" s="4">
        <v>66.900002000000001</v>
      </c>
      <c r="C145" s="4">
        <v>68.790001000000004</v>
      </c>
      <c r="D145" s="4">
        <v>66.052002000000002</v>
      </c>
      <c r="E145" s="4">
        <v>67.180000000000007</v>
      </c>
      <c r="F145" s="4">
        <v>67.180000000000007</v>
      </c>
      <c r="G145" s="2">
        <v>2798700</v>
      </c>
      <c r="H145" s="4">
        <f t="shared" si="29"/>
        <v>2.7987000000000002</v>
      </c>
      <c r="I145" s="79">
        <f t="shared" si="30"/>
        <v>-0.44999699999999621</v>
      </c>
      <c r="J145" s="86" t="b">
        <f t="shared" si="26"/>
        <v>1</v>
      </c>
      <c r="K145" s="87">
        <f t="shared" si="31"/>
        <v>4.1853212500652269E-3</v>
      </c>
      <c r="L145" s="87">
        <f t="shared" si="32"/>
        <v>-2.3404578813714463E-2</v>
      </c>
      <c r="M145" s="4">
        <f t="shared" si="33"/>
        <v>66.771442900853799</v>
      </c>
      <c r="N145" s="4">
        <f t="shared" si="34"/>
        <v>64.188367065214905</v>
      </c>
      <c r="O145" s="5">
        <f t="shared" si="35"/>
        <v>3.8685337974115649E-2</v>
      </c>
      <c r="P145" s="43">
        <f t="shared" si="27"/>
        <v>-1.0774679557577721E-2</v>
      </c>
      <c r="Q145" s="80"/>
      <c r="R145" s="60">
        <f t="shared" si="28"/>
        <v>3.0230859353204027E-2</v>
      </c>
      <c r="S145" s="88" t="b">
        <f t="shared" si="36"/>
        <v>1</v>
      </c>
      <c r="T145" s="89"/>
      <c r="U145" s="90"/>
      <c r="V145" s="89">
        <f t="shared" si="37"/>
        <v>1.2252473958827808E-3</v>
      </c>
      <c r="W145" s="72"/>
      <c r="X145" s="72"/>
      <c r="Y145" s="72"/>
      <c r="Z145" s="72"/>
      <c r="AA145" s="72"/>
    </row>
    <row r="146" spans="1:27" x14ac:dyDescent="0.2">
      <c r="A146" s="1">
        <v>45098</v>
      </c>
      <c r="B146" s="4">
        <v>67</v>
      </c>
      <c r="C146" s="4">
        <v>67.199996999999996</v>
      </c>
      <c r="D146" s="4">
        <v>63.137000999999998</v>
      </c>
      <c r="E146" s="4">
        <v>63.990001999999997</v>
      </c>
      <c r="F146" s="4">
        <v>63.990001999999997</v>
      </c>
      <c r="G146" s="2">
        <v>3701300</v>
      </c>
      <c r="H146" s="4">
        <f t="shared" si="29"/>
        <v>3.7012999999999998</v>
      </c>
      <c r="I146" s="79">
        <f t="shared" si="30"/>
        <v>-3.1899980000000099</v>
      </c>
      <c r="J146" s="86" t="b">
        <f t="shared" si="26"/>
        <v>1</v>
      </c>
      <c r="K146" s="87">
        <f t="shared" si="31"/>
        <v>-4.4925343283582136E-2</v>
      </c>
      <c r="L146" s="87">
        <f t="shared" si="32"/>
        <v>-4.7767784870585625E-2</v>
      </c>
      <c r="M146" s="4">
        <f t="shared" si="33"/>
        <v>66.307869417378171</v>
      </c>
      <c r="N146" s="4">
        <f t="shared" si="34"/>
        <v>64.171117929109258</v>
      </c>
      <c r="O146" s="5">
        <f t="shared" si="35"/>
        <v>3.2224704353249922E-2</v>
      </c>
      <c r="P146" s="43">
        <f t="shared" si="27"/>
        <v>-4.7820393646174707E-2</v>
      </c>
      <c r="Q146" s="80"/>
      <c r="R146" s="60">
        <f t="shared" si="28"/>
        <v>1.345432435788705E-2</v>
      </c>
      <c r="S146" s="92" t="b">
        <f t="shared" si="36"/>
        <v>1</v>
      </c>
      <c r="T146" s="89"/>
      <c r="U146" s="90"/>
      <c r="V146" s="89">
        <f t="shared" si="37"/>
        <v>-6.9426908171502178E-3</v>
      </c>
      <c r="W146" s="72"/>
      <c r="X146" s="72"/>
      <c r="Y146" s="72"/>
      <c r="Z146" s="72"/>
      <c r="AA146" s="72"/>
    </row>
    <row r="147" spans="1:27" x14ac:dyDescent="0.2">
      <c r="A147" s="1">
        <v>45099</v>
      </c>
      <c r="B147" s="4">
        <v>62.884998000000003</v>
      </c>
      <c r="C147" s="4">
        <v>65.550003000000004</v>
      </c>
      <c r="D147" s="4">
        <v>62.560001</v>
      </c>
      <c r="E147" s="4">
        <v>65</v>
      </c>
      <c r="F147" s="4">
        <v>65</v>
      </c>
      <c r="G147" s="2">
        <v>2797200</v>
      </c>
      <c r="H147" s="4">
        <f t="shared" si="29"/>
        <v>2.7972000000000001</v>
      </c>
      <c r="I147" s="79">
        <f t="shared" si="30"/>
        <v>1.0099980000000031</v>
      </c>
      <c r="J147" s="86" t="b">
        <f t="shared" si="26"/>
        <v>0</v>
      </c>
      <c r="K147" s="96">
        <f t="shared" si="31"/>
        <v>3.3632854691352569E-2</v>
      </c>
      <c r="L147" s="87">
        <f t="shared" si="32"/>
        <v>-8.3905869539014927E-3</v>
      </c>
      <c r="M147" s="4">
        <f t="shared" si="33"/>
        <v>66.089891181148474</v>
      </c>
      <c r="N147" s="4">
        <f t="shared" si="34"/>
        <v>64.243194630925842</v>
      </c>
      <c r="O147" s="5">
        <f t="shared" si="35"/>
        <v>2.7942193839613775E-2</v>
      </c>
      <c r="P147" s="43">
        <f t="shared" si="27"/>
        <v>-5.3410440205950017E-2</v>
      </c>
      <c r="Q147" s="80"/>
      <c r="R147" s="60">
        <f t="shared" si="28"/>
        <v>-8.1689978830297733E-3</v>
      </c>
      <c r="S147" s="92" t="b">
        <f t="shared" si="36"/>
        <v>0</v>
      </c>
      <c r="T147" s="89"/>
      <c r="U147" s="90"/>
      <c r="V147" s="89">
        <f t="shared" si="37"/>
        <v>-3.2873660116814005E-3</v>
      </c>
      <c r="W147" s="72"/>
      <c r="X147" s="72"/>
      <c r="Y147" s="72"/>
      <c r="Z147" s="72"/>
      <c r="AA147" s="72"/>
    </row>
    <row r="148" spans="1:27" x14ac:dyDescent="0.2">
      <c r="A148" s="1">
        <v>45100</v>
      </c>
      <c r="B148" s="4">
        <v>62.560001</v>
      </c>
      <c r="C148" s="4">
        <v>64.389999000000003</v>
      </c>
      <c r="D148" s="4">
        <v>62.540000999999997</v>
      </c>
      <c r="E148" s="4">
        <v>63.41</v>
      </c>
      <c r="F148" s="4">
        <v>63.41</v>
      </c>
      <c r="G148" s="2">
        <v>3945100</v>
      </c>
      <c r="H148" s="4">
        <f t="shared" si="29"/>
        <v>3.9451000000000001</v>
      </c>
      <c r="I148" s="79">
        <f t="shared" si="30"/>
        <v>-1.5900000000000034</v>
      </c>
      <c r="J148" s="86" t="b">
        <f t="shared" si="26"/>
        <v>1</v>
      </c>
      <c r="K148" s="87">
        <f t="shared" si="31"/>
        <v>1.3586940319901798E-2</v>
      </c>
      <c r="L148" s="87">
        <f t="shared" si="32"/>
        <v>-1.5219739326288954E-2</v>
      </c>
      <c r="M148" s="4">
        <f t="shared" si="33"/>
        <v>65.643242650957063</v>
      </c>
      <c r="N148" s="4">
        <f t="shared" si="34"/>
        <v>64.17074292388881</v>
      </c>
      <c r="O148" s="5">
        <f t="shared" si="35"/>
        <v>2.2431855399007852E-2</v>
      </c>
      <c r="P148" s="43">
        <f t="shared" si="27"/>
        <v>-4.7274350346430093E-2</v>
      </c>
      <c r="Q148" s="95"/>
      <c r="R148" s="60">
        <f t="shared" si="28"/>
        <v>-1.9091738926135884E-2</v>
      </c>
      <c r="S148" s="92" t="b">
        <f t="shared" si="36"/>
        <v>1</v>
      </c>
      <c r="T148" s="89">
        <f t="shared" ref="T148:T154" si="38">(E148-E147)/E147</f>
        <v>-2.4461538461538514E-2</v>
      </c>
      <c r="U148" s="90"/>
      <c r="V148" s="89">
        <f t="shared" si="37"/>
        <v>-6.758197391597655E-3</v>
      </c>
      <c r="W148" s="72"/>
      <c r="X148" s="72"/>
      <c r="Y148" s="72"/>
      <c r="Z148" s="72"/>
      <c r="AA148" s="72"/>
    </row>
    <row r="149" spans="1:27" x14ac:dyDescent="0.2">
      <c r="A149" s="1">
        <v>45103</v>
      </c>
      <c r="B149" s="4">
        <v>63</v>
      </c>
      <c r="C149" s="4">
        <v>65.389999000000003</v>
      </c>
      <c r="D149" s="4">
        <v>62.783999999999999</v>
      </c>
      <c r="E149" s="4">
        <v>63.189999</v>
      </c>
      <c r="F149" s="4">
        <v>63.189999</v>
      </c>
      <c r="G149" s="2">
        <v>1942900</v>
      </c>
      <c r="H149" s="4">
        <f t="shared" si="29"/>
        <v>1.9429000000000001</v>
      </c>
      <c r="I149" s="79">
        <f t="shared" si="30"/>
        <v>-0.22000099999999634</v>
      </c>
      <c r="J149" s="86" t="b">
        <f t="shared" si="26"/>
        <v>1</v>
      </c>
      <c r="K149" s="87">
        <f t="shared" si="31"/>
        <v>3.0158571428571469E-3</v>
      </c>
      <c r="L149" s="87">
        <f t="shared" si="32"/>
        <v>-3.3644288631966529E-2</v>
      </c>
      <c r="M149" s="4">
        <f t="shared" si="33"/>
        <v>65.234368709130891</v>
      </c>
      <c r="N149" s="4">
        <f t="shared" si="34"/>
        <v>64.085460843550649</v>
      </c>
      <c r="O149" s="5">
        <f t="shared" si="35"/>
        <v>1.7612002512096485E-2</v>
      </c>
      <c r="P149" s="43">
        <f t="shared" si="27"/>
        <v>-3.7562541917998397E-2</v>
      </c>
      <c r="Q149" s="95"/>
      <c r="R149" s="60">
        <f t="shared" si="28"/>
        <v>2.3857100781191224E-3</v>
      </c>
      <c r="S149" s="88" t="b">
        <f t="shared" si="36"/>
        <v>1</v>
      </c>
      <c r="T149" s="89">
        <f t="shared" si="38"/>
        <v>-3.4695000788518586E-3</v>
      </c>
      <c r="U149" s="90"/>
      <c r="V149" s="89">
        <f t="shared" si="37"/>
        <v>-6.228728583690878E-3</v>
      </c>
      <c r="W149" s="72"/>
      <c r="X149" s="72"/>
      <c r="Y149" s="72"/>
      <c r="Z149" s="72"/>
      <c r="AA149" s="72"/>
    </row>
    <row r="150" spans="1:27" x14ac:dyDescent="0.2">
      <c r="A150" s="1">
        <v>45104</v>
      </c>
      <c r="B150" s="4">
        <v>63.77</v>
      </c>
      <c r="C150" s="4">
        <v>64.665001000000004</v>
      </c>
      <c r="D150" s="4">
        <v>62.220001000000003</v>
      </c>
      <c r="E150" s="4">
        <v>63.93</v>
      </c>
      <c r="F150" s="4">
        <v>63.93</v>
      </c>
      <c r="G150" s="2">
        <v>2425200</v>
      </c>
      <c r="H150" s="4">
        <f t="shared" si="29"/>
        <v>2.4251999999999998</v>
      </c>
      <c r="I150" s="79">
        <f t="shared" si="30"/>
        <v>0.74000099999999946</v>
      </c>
      <c r="J150" s="86" t="b">
        <f t="shared" si="26"/>
        <v>0</v>
      </c>
      <c r="K150" s="87">
        <f t="shared" si="31"/>
        <v>2.5090167790496561E-3</v>
      </c>
      <c r="L150" s="87">
        <f t="shared" si="32"/>
        <v>-1.1366287615150643E-2</v>
      </c>
      <c r="M150" s="4">
        <f t="shared" si="33"/>
        <v>65.016973924275746</v>
      </c>
      <c r="N150" s="4">
        <f t="shared" si="34"/>
        <v>64.071942509328849</v>
      </c>
      <c r="O150" s="5">
        <f t="shared" si="35"/>
        <v>1.4535149175776158E-2</v>
      </c>
      <c r="P150" s="43">
        <f t="shared" si="27"/>
        <v>-4.3019118784785849E-2</v>
      </c>
      <c r="Q150" s="95"/>
      <c r="R150" s="60">
        <f t="shared" si="28"/>
        <v>-5.4135543848238691E-3</v>
      </c>
      <c r="S150" s="88" t="b">
        <f t="shared" si="36"/>
        <v>0</v>
      </c>
      <c r="T150" s="89">
        <f t="shared" si="38"/>
        <v>1.1710729731139883E-2</v>
      </c>
      <c r="U150" s="90"/>
      <c r="V150" s="89">
        <f t="shared" si="37"/>
        <v>-3.3325191790307936E-3</v>
      </c>
      <c r="W150" s="72"/>
      <c r="X150" s="72"/>
      <c r="Y150" s="72"/>
      <c r="Z150" s="72"/>
      <c r="AA150" s="72"/>
    </row>
    <row r="151" spans="1:27" x14ac:dyDescent="0.2">
      <c r="A151" s="1">
        <v>45105</v>
      </c>
      <c r="B151" s="4">
        <v>63.709999000000003</v>
      </c>
      <c r="C151" s="4">
        <v>67.360000999999997</v>
      </c>
      <c r="D151" s="4">
        <v>63.494999</v>
      </c>
      <c r="E151" s="4">
        <v>66.480002999999996</v>
      </c>
      <c r="F151" s="4">
        <v>66.480002999999996</v>
      </c>
      <c r="G151" s="2">
        <v>4324800</v>
      </c>
      <c r="H151" s="4">
        <f t="shared" si="29"/>
        <v>4.3247999999999998</v>
      </c>
      <c r="I151" s="79">
        <f t="shared" si="30"/>
        <v>2.5500029999999967</v>
      </c>
      <c r="J151" s="86" t="b">
        <f t="shared" si="26"/>
        <v>0</v>
      </c>
      <c r="K151" s="96">
        <f t="shared" si="31"/>
        <v>4.3478324336498467E-2</v>
      </c>
      <c r="L151" s="87">
        <f t="shared" si="32"/>
        <v>-1.3064103131471161E-2</v>
      </c>
      <c r="M151" s="4">
        <f t="shared" si="33"/>
        <v>65.260812103563126</v>
      </c>
      <c r="N151" s="4">
        <f t="shared" si="34"/>
        <v>64.28133907373504</v>
      </c>
      <c r="O151" s="5">
        <f t="shared" si="35"/>
        <v>1.5008593951815195E-2</v>
      </c>
      <c r="P151" s="43">
        <f t="shared" si="27"/>
        <v>-2.7057786237182229E-2</v>
      </c>
      <c r="Q151" s="80"/>
      <c r="R151" s="60">
        <f t="shared" si="28"/>
        <v>3.2166147321391655E-2</v>
      </c>
      <c r="S151" s="88" t="b">
        <f t="shared" si="36"/>
        <v>0</v>
      </c>
      <c r="T151" s="89">
        <f t="shared" si="38"/>
        <v>3.9887423744720735E-2</v>
      </c>
      <c r="U151" s="90"/>
      <c r="V151" s="89">
        <f t="shared" si="37"/>
        <v>3.7503772410474585E-3</v>
      </c>
      <c r="W151" s="72"/>
      <c r="X151" s="72"/>
      <c r="Y151" s="72"/>
      <c r="Z151" s="72"/>
      <c r="AA151" s="72"/>
    </row>
    <row r="152" spans="1:27" x14ac:dyDescent="0.2">
      <c r="A152" s="1">
        <v>45106</v>
      </c>
      <c r="B152" s="4">
        <v>66.120002999999997</v>
      </c>
      <c r="C152" s="4">
        <v>66.779999000000004</v>
      </c>
      <c r="D152" s="4">
        <v>63.59</v>
      </c>
      <c r="E152" s="4">
        <v>64.080001999999993</v>
      </c>
      <c r="F152" s="4">
        <v>64.080001999999993</v>
      </c>
      <c r="G152" s="2">
        <v>2687200</v>
      </c>
      <c r="H152" s="4">
        <f t="shared" si="29"/>
        <v>2.6871999999999998</v>
      </c>
      <c r="I152" s="79">
        <f t="shared" si="30"/>
        <v>-2.4000010000000032</v>
      </c>
      <c r="J152" s="86" t="b">
        <f t="shared" si="26"/>
        <v>1</v>
      </c>
      <c r="K152" s="87">
        <f t="shared" si="31"/>
        <v>-3.0853008279506638E-2</v>
      </c>
      <c r="L152" s="87">
        <f t="shared" si="32"/>
        <v>-4.04312225281706E-2</v>
      </c>
      <c r="M152" s="4">
        <f t="shared" si="33"/>
        <v>65.064010419635935</v>
      </c>
      <c r="N152" s="4">
        <f t="shared" si="34"/>
        <v>64.263831502105901</v>
      </c>
      <c r="O152" s="5">
        <f t="shared" si="35"/>
        <v>1.2298333784978983E-2</v>
      </c>
      <c r="P152" s="43">
        <f t="shared" si="27"/>
        <v>-2.2654773508874938E-2</v>
      </c>
      <c r="Q152" s="80"/>
      <c r="R152" s="60">
        <f t="shared" si="28"/>
        <v>2.6373851985093649E-2</v>
      </c>
      <c r="S152" s="88" t="b">
        <f t="shared" si="36"/>
        <v>1</v>
      </c>
      <c r="T152" s="89">
        <f t="shared" si="38"/>
        <v>-3.6101096445498103E-2</v>
      </c>
      <c r="U152" s="90"/>
      <c r="V152" s="89">
        <f t="shared" si="37"/>
        <v>-3.0156180651703243E-3</v>
      </c>
      <c r="W152" s="72"/>
      <c r="X152" s="72"/>
      <c r="Y152" s="72"/>
      <c r="Z152" s="72"/>
      <c r="AA152" s="72"/>
    </row>
    <row r="153" spans="1:27" x14ac:dyDescent="0.2">
      <c r="A153" s="1">
        <v>45107</v>
      </c>
      <c r="B153" s="4">
        <v>65.319999999999993</v>
      </c>
      <c r="C153" s="4">
        <v>66.519997000000004</v>
      </c>
      <c r="D153" s="4">
        <v>64.519997000000004</v>
      </c>
      <c r="E153" s="4">
        <v>65.370002999999997</v>
      </c>
      <c r="F153" s="4">
        <v>65.370002999999997</v>
      </c>
      <c r="G153" s="2">
        <v>2754200</v>
      </c>
      <c r="H153" s="4">
        <f t="shared" si="29"/>
        <v>2.7542</v>
      </c>
      <c r="I153" s="79">
        <f t="shared" si="30"/>
        <v>1.2900010000000037</v>
      </c>
      <c r="J153" s="86" t="b">
        <f t="shared" si="26"/>
        <v>1</v>
      </c>
      <c r="K153" s="87">
        <f t="shared" si="31"/>
        <v>7.6550826699332212E-4</v>
      </c>
      <c r="L153" s="87">
        <f t="shared" si="32"/>
        <v>-1.7287944255319293E-2</v>
      </c>
      <c r="M153" s="4">
        <f t="shared" si="33"/>
        <v>65.11500918302994</v>
      </c>
      <c r="N153" s="4">
        <f t="shared" si="34"/>
        <v>64.360020328009739</v>
      </c>
      <c r="O153" s="5">
        <f t="shared" si="35"/>
        <v>1.159469781994539E-2</v>
      </c>
      <c r="P153" s="43">
        <f t="shared" si="27"/>
        <v>-9.1378653016454883E-3</v>
      </c>
      <c r="Q153" s="80"/>
      <c r="R153" s="60">
        <f t="shared" si="28"/>
        <v>2.1577019409162991E-2</v>
      </c>
      <c r="S153" s="92" t="b">
        <f t="shared" si="36"/>
        <v>0</v>
      </c>
      <c r="T153" s="89">
        <f t="shared" si="38"/>
        <v>2.013110111950377E-2</v>
      </c>
      <c r="U153" s="90"/>
      <c r="V153" s="89">
        <f t="shared" si="37"/>
        <v>7.838244686284284E-4</v>
      </c>
      <c r="W153" s="72"/>
      <c r="X153" s="72"/>
      <c r="Y153" s="72"/>
      <c r="Z153" s="72"/>
      <c r="AA153" s="72"/>
    </row>
    <row r="154" spans="1:27" x14ac:dyDescent="0.2">
      <c r="A154" s="1">
        <v>45110</v>
      </c>
      <c r="B154" s="4">
        <v>65.480002999999996</v>
      </c>
      <c r="C154" s="4">
        <v>66.370002999999997</v>
      </c>
      <c r="D154" s="4">
        <v>64.75</v>
      </c>
      <c r="E154" s="4">
        <v>65.819999999999993</v>
      </c>
      <c r="F154" s="4">
        <v>65.819999999999993</v>
      </c>
      <c r="G154" s="2">
        <v>1323900</v>
      </c>
      <c r="H154" s="4">
        <f t="shared" si="29"/>
        <v>1.3239000000000001</v>
      </c>
      <c r="I154" s="79">
        <f t="shared" si="30"/>
        <v>0.44999699999999621</v>
      </c>
      <c r="J154" s="86" t="b">
        <f t="shared" si="26"/>
        <v>0</v>
      </c>
      <c r="K154" s="87">
        <f t="shared" si="31"/>
        <v>5.1923791145824594E-3</v>
      </c>
      <c r="L154" s="87">
        <f t="shared" si="32"/>
        <v>-8.2869214274407035E-3</v>
      </c>
      <c r="M154" s="4">
        <f t="shared" si="33"/>
        <v>65.232507652524944</v>
      </c>
      <c r="N154" s="4">
        <f t="shared" si="34"/>
        <v>64.486975082095853</v>
      </c>
      <c r="O154" s="5">
        <f t="shared" si="35"/>
        <v>1.1428850388526098E-2</v>
      </c>
      <c r="P154" s="43">
        <f t="shared" si="27"/>
        <v>-7.3967362268997179E-3</v>
      </c>
      <c r="Q154" s="80"/>
      <c r="R154" s="60">
        <f t="shared" si="28"/>
        <v>1.7437553581937514E-2</v>
      </c>
      <c r="S154" s="92" t="b">
        <f t="shared" si="36"/>
        <v>0</v>
      </c>
      <c r="T154" s="89">
        <f t="shared" si="38"/>
        <v>6.8838454849083639E-3</v>
      </c>
      <c r="U154" s="90">
        <f>(E154-E148)/E148</f>
        <v>3.8006623560952482E-2</v>
      </c>
      <c r="V154" s="89">
        <f t="shared" si="37"/>
        <v>1.8044759721177488E-3</v>
      </c>
      <c r="W154" s="72"/>
      <c r="X154" s="72"/>
      <c r="Y154" s="72"/>
      <c r="Z154" s="72"/>
      <c r="AA154" s="72"/>
    </row>
    <row r="155" spans="1:27" x14ac:dyDescent="0.2">
      <c r="A155" s="1">
        <v>45112</v>
      </c>
      <c r="B155" s="4">
        <v>65.389999000000003</v>
      </c>
      <c r="C155" s="4">
        <v>65.856003000000001</v>
      </c>
      <c r="D155" s="4">
        <v>63.900002000000001</v>
      </c>
      <c r="E155" s="4">
        <v>65.080001999999993</v>
      </c>
      <c r="F155" s="4">
        <v>65.080001999999993</v>
      </c>
      <c r="G155" s="2">
        <v>2673500</v>
      </c>
      <c r="H155" s="4">
        <f t="shared" si="29"/>
        <v>2.6735000000000002</v>
      </c>
      <c r="I155" s="79">
        <f t="shared" si="30"/>
        <v>-0.73999799999999993</v>
      </c>
      <c r="J155" s="86" t="b">
        <f t="shared" si="26"/>
        <v>0</v>
      </c>
      <c r="K155" s="87">
        <f t="shared" si="31"/>
        <v>-4.7407402468382029E-3</v>
      </c>
      <c r="L155" s="87">
        <f t="shared" si="32"/>
        <v>-1.1783299390338158E-2</v>
      </c>
      <c r="M155" s="4">
        <f t="shared" si="33"/>
        <v>65.207090043770791</v>
      </c>
      <c r="N155" s="4">
        <f t="shared" si="34"/>
        <v>64.53854264017447</v>
      </c>
      <c r="O155" s="5">
        <f t="shared" si="35"/>
        <v>1.0252679626518423E-2</v>
      </c>
      <c r="P155" s="43">
        <f t="shared" si="27"/>
        <v>-2.0045182861148939E-2</v>
      </c>
      <c r="Q155" s="80"/>
      <c r="R155" s="60">
        <f t="shared" si="28"/>
        <v>9.9515705392407873E-3</v>
      </c>
      <c r="S155" s="88" t="b">
        <f t="shared" si="36"/>
        <v>1</v>
      </c>
      <c r="T155" s="89"/>
      <c r="U155" s="90"/>
      <c r="V155" s="89">
        <f t="shared" si="37"/>
        <v>-3.8964635377113148E-4</v>
      </c>
      <c r="W155" s="72"/>
      <c r="X155" s="72"/>
      <c r="Y155" s="72"/>
      <c r="Z155" s="72"/>
      <c r="AA155" s="72"/>
    </row>
    <row r="156" spans="1:27" x14ac:dyDescent="0.2">
      <c r="A156" s="1">
        <v>45113</v>
      </c>
      <c r="B156" s="4">
        <v>63.299999</v>
      </c>
      <c r="C156" s="4">
        <v>63.400002000000001</v>
      </c>
      <c r="D156" s="4">
        <v>61.66</v>
      </c>
      <c r="E156" s="4">
        <v>63.150002000000001</v>
      </c>
      <c r="F156" s="4">
        <v>63.150002000000001</v>
      </c>
      <c r="G156" s="2">
        <v>3492600</v>
      </c>
      <c r="H156" s="4">
        <f t="shared" si="29"/>
        <v>3.4925999999999999</v>
      </c>
      <c r="I156" s="79">
        <f t="shared" si="30"/>
        <v>-1.9299999999999926</v>
      </c>
      <c r="J156" s="86" t="b">
        <f t="shared" si="26"/>
        <v>0</v>
      </c>
      <c r="K156" s="87">
        <f t="shared" si="31"/>
        <v>-2.3696208905153227E-3</v>
      </c>
      <c r="L156" s="87">
        <f t="shared" si="32"/>
        <v>-3.9432175412234217E-3</v>
      </c>
      <c r="M156" s="4">
        <f t="shared" si="33"/>
        <v>64.864242036475659</v>
      </c>
      <c r="N156" s="4">
        <f t="shared" si="34"/>
        <v>64.417799975811477</v>
      </c>
      <c r="O156" s="5">
        <f t="shared" si="35"/>
        <v>6.8827145226353038E-3</v>
      </c>
      <c r="P156" s="43">
        <f t="shared" si="27"/>
        <v>-4.9399205723760616E-2</v>
      </c>
      <c r="Q156" s="80"/>
      <c r="R156" s="60">
        <f t="shared" si="28"/>
        <v>-2.257391731568003E-2</v>
      </c>
      <c r="S156" s="92" t="b">
        <f t="shared" si="36"/>
        <v>1</v>
      </c>
      <c r="T156" s="89"/>
      <c r="U156" s="90"/>
      <c r="V156" s="89">
        <f t="shared" si="37"/>
        <v>-5.2578332672872253E-3</v>
      </c>
      <c r="W156" s="72"/>
      <c r="X156" s="72"/>
      <c r="Y156" s="72"/>
      <c r="Z156" s="72"/>
      <c r="AA156" s="72"/>
    </row>
    <row r="157" spans="1:27" x14ac:dyDescent="0.2">
      <c r="A157" s="1">
        <v>45114</v>
      </c>
      <c r="B157" s="4">
        <v>63.709999000000003</v>
      </c>
      <c r="C157" s="4">
        <v>64.410004000000001</v>
      </c>
      <c r="D157" s="4">
        <v>62.240001999999997</v>
      </c>
      <c r="E157" s="4">
        <v>62.360000999999997</v>
      </c>
      <c r="F157" s="4">
        <v>62.360000999999997</v>
      </c>
      <c r="G157" s="2">
        <v>2570900</v>
      </c>
      <c r="H157" s="4">
        <f t="shared" si="29"/>
        <v>2.5709</v>
      </c>
      <c r="I157" s="79">
        <f t="shared" si="30"/>
        <v>-0.79000100000000373</v>
      </c>
      <c r="J157" s="86" t="b">
        <f t="shared" si="26"/>
        <v>1</v>
      </c>
      <c r="K157" s="87">
        <f t="shared" si="31"/>
        <v>-2.1189735068117117E-2</v>
      </c>
      <c r="L157" s="87">
        <f t="shared" si="32"/>
        <v>-3.1827400600689358E-2</v>
      </c>
      <c r="M157" s="4">
        <f t="shared" si="33"/>
        <v>64.446868530396387</v>
      </c>
      <c r="N157" s="4">
        <f t="shared" si="34"/>
        <v>64.238860934436559</v>
      </c>
      <c r="O157" s="5">
        <f t="shared" si="35"/>
        <v>3.2275826693072092E-3</v>
      </c>
      <c r="P157" s="43">
        <f t="shared" si="27"/>
        <v>-3.4243192582049511E-2</v>
      </c>
      <c r="Q157" s="80"/>
      <c r="R157" s="60">
        <f t="shared" si="28"/>
        <v>-5.7201430010519073E-4</v>
      </c>
      <c r="S157" s="88" t="b">
        <f t="shared" si="36"/>
        <v>1</v>
      </c>
      <c r="T157" s="89"/>
      <c r="U157" s="90"/>
      <c r="V157" s="89">
        <f t="shared" si="37"/>
        <v>-6.4345700030621969E-3</v>
      </c>
      <c r="W157" s="72"/>
      <c r="X157" s="72"/>
      <c r="Y157" s="72"/>
      <c r="Z157" s="72"/>
      <c r="AA157" s="72"/>
    </row>
    <row r="158" spans="1:27" x14ac:dyDescent="0.2">
      <c r="A158" s="1">
        <v>45117</v>
      </c>
      <c r="B158" s="4">
        <v>61.599997999999999</v>
      </c>
      <c r="C158" s="4">
        <v>65.519997000000004</v>
      </c>
      <c r="D158" s="4">
        <v>60.560001</v>
      </c>
      <c r="E158" s="4">
        <v>65.480002999999996</v>
      </c>
      <c r="F158" s="4">
        <v>65.480002999999996</v>
      </c>
      <c r="G158" s="2">
        <v>4226500</v>
      </c>
      <c r="H158" s="4">
        <f t="shared" si="29"/>
        <v>4.2264999999999997</v>
      </c>
      <c r="I158" s="79">
        <f t="shared" si="30"/>
        <v>3.1200019999999995</v>
      </c>
      <c r="J158" s="86" t="b">
        <f t="shared" si="26"/>
        <v>0</v>
      </c>
      <c r="K158" s="87">
        <f t="shared" si="31"/>
        <v>6.2987096200879694E-2</v>
      </c>
      <c r="L158" s="87">
        <f t="shared" si="32"/>
        <v>-6.1040906335827806E-4</v>
      </c>
      <c r="M158" s="4">
        <f t="shared" si="33"/>
        <v>64.619057608663653</v>
      </c>
      <c r="N158" s="4">
        <f t="shared" si="34"/>
        <v>64.346786331442075</v>
      </c>
      <c r="O158" s="5">
        <f t="shared" si="35"/>
        <v>4.2134826365074233E-3</v>
      </c>
      <c r="P158" s="43">
        <f t="shared" si="27"/>
        <v>-6.2815162567759944E-2</v>
      </c>
      <c r="Q158" s="80"/>
      <c r="R158" s="60">
        <f t="shared" si="28"/>
        <v>1.3942317091538018E-2</v>
      </c>
      <c r="S158" s="92" t="b">
        <f t="shared" si="36"/>
        <v>0</v>
      </c>
      <c r="T158" s="89"/>
      <c r="U158" s="90"/>
      <c r="V158" s="89">
        <f t="shared" si="37"/>
        <v>2.6717989902962144E-3</v>
      </c>
      <c r="W158" s="72"/>
      <c r="X158" s="72"/>
      <c r="Y158" s="72"/>
      <c r="Z158" s="72"/>
      <c r="AA158" s="72"/>
    </row>
    <row r="159" spans="1:27" x14ac:dyDescent="0.2">
      <c r="A159" s="1">
        <v>45118</v>
      </c>
      <c r="B159" s="4">
        <v>66.099997999999999</v>
      </c>
      <c r="C159" s="4">
        <v>68.440002000000007</v>
      </c>
      <c r="D159" s="4">
        <v>64.930000000000007</v>
      </c>
      <c r="E159" s="4">
        <v>67.940002000000007</v>
      </c>
      <c r="F159" s="4">
        <v>67.940002000000007</v>
      </c>
      <c r="G159" s="2">
        <v>3532000</v>
      </c>
      <c r="H159" s="4">
        <f t="shared" si="29"/>
        <v>3.532</v>
      </c>
      <c r="I159" s="79">
        <f t="shared" si="30"/>
        <v>2.4599990000000105</v>
      </c>
      <c r="J159" s="86" t="b">
        <f t="shared" si="26"/>
        <v>0</v>
      </c>
      <c r="K159" s="87">
        <f t="shared" si="31"/>
        <v>2.7836672551790509E-2</v>
      </c>
      <c r="L159" s="87">
        <f t="shared" si="32"/>
        <v>-7.3056689858074517E-3</v>
      </c>
      <c r="M159" s="4">
        <f t="shared" si="33"/>
        <v>65.17254834055305</v>
      </c>
      <c r="N159" s="4">
        <f t="shared" si="34"/>
        <v>64.659239867838423</v>
      </c>
      <c r="O159" s="5">
        <f t="shared" si="35"/>
        <v>7.8761454904660404E-3</v>
      </c>
      <c r="P159" s="43">
        <f t="shared" si="27"/>
        <v>-3.7216335209976632E-3</v>
      </c>
      <c r="Q159" s="80"/>
      <c r="R159" s="60">
        <f t="shared" si="28"/>
        <v>5.013542883689593E-2</v>
      </c>
      <c r="S159" s="88" t="b">
        <f t="shared" si="36"/>
        <v>0</v>
      </c>
      <c r="T159" s="89"/>
      <c r="U159" s="90"/>
      <c r="V159" s="89">
        <f t="shared" si="37"/>
        <v>8.5654411000755468E-3</v>
      </c>
      <c r="W159" s="72"/>
      <c r="X159" s="72"/>
      <c r="Y159" s="72"/>
      <c r="Z159" s="72"/>
      <c r="AA159" s="72"/>
    </row>
    <row r="160" spans="1:27" x14ac:dyDescent="0.2">
      <c r="A160" s="1">
        <v>45119</v>
      </c>
      <c r="B160" s="4">
        <v>69.470000999999996</v>
      </c>
      <c r="C160" s="4">
        <v>69.610000999999997</v>
      </c>
      <c r="D160" s="4">
        <v>63.509998000000003</v>
      </c>
      <c r="E160" s="4">
        <v>64.230002999999996</v>
      </c>
      <c r="F160" s="4">
        <v>64.230002999999996</v>
      </c>
      <c r="G160" s="2">
        <v>7360100</v>
      </c>
      <c r="H160" s="4">
        <f t="shared" si="29"/>
        <v>7.3601000000000001</v>
      </c>
      <c r="I160" s="79">
        <f t="shared" si="30"/>
        <v>-3.7099990000000105</v>
      </c>
      <c r="J160" s="86" t="b">
        <f t="shared" si="26"/>
        <v>1</v>
      </c>
      <c r="K160" s="87">
        <f t="shared" si="31"/>
        <v>-7.5428212531622102E-2</v>
      </c>
      <c r="L160" s="87">
        <f t="shared" si="32"/>
        <v>-7.728771617170356E-2</v>
      </c>
      <c r="M160" s="4">
        <f t="shared" si="33"/>
        <v>65.015457450460872</v>
      </c>
      <c r="N160" s="4">
        <f t="shared" si="34"/>
        <v>64.621914922808998</v>
      </c>
      <c r="O160" s="5">
        <f t="shared" si="35"/>
        <v>6.0530609655671131E-3</v>
      </c>
      <c r="P160" s="43">
        <f t="shared" si="27"/>
        <v>-2.3155408105956454E-2</v>
      </c>
      <c r="Q160" s="80"/>
      <c r="R160" s="60">
        <f t="shared" si="28"/>
        <v>7.0668479923254868E-2</v>
      </c>
      <c r="S160" s="92" t="b">
        <f t="shared" si="36"/>
        <v>1</v>
      </c>
      <c r="T160" s="89"/>
      <c r="U160" s="90"/>
      <c r="V160" s="89">
        <f t="shared" si="37"/>
        <v>-2.4103843426731479E-3</v>
      </c>
      <c r="W160" s="72"/>
      <c r="X160" s="72"/>
      <c r="Y160" s="72"/>
      <c r="Z160" s="72"/>
      <c r="AA160" s="72"/>
    </row>
    <row r="161" spans="1:27" x14ac:dyDescent="0.2">
      <c r="A161" s="1">
        <v>45120</v>
      </c>
      <c r="B161" s="4">
        <v>65.540001000000004</v>
      </c>
      <c r="C161" s="4">
        <v>67.989998</v>
      </c>
      <c r="D161" s="4">
        <v>65.190002000000007</v>
      </c>
      <c r="E161" s="4">
        <v>67.620002999999997</v>
      </c>
      <c r="F161" s="4">
        <v>67.620002999999997</v>
      </c>
      <c r="G161" s="2">
        <v>4399800</v>
      </c>
      <c r="H161" s="4">
        <f t="shared" si="29"/>
        <v>4.3997999999999999</v>
      </c>
      <c r="I161" s="79">
        <f t="shared" si="30"/>
        <v>3.3900000000000006</v>
      </c>
      <c r="J161" s="86" t="b">
        <f t="shared" si="26"/>
        <v>0</v>
      </c>
      <c r="K161" s="87">
        <f t="shared" si="31"/>
        <v>3.1736374248758296E-2</v>
      </c>
      <c r="L161" s="87">
        <f t="shared" si="32"/>
        <v>-5.441903381141487E-3</v>
      </c>
      <c r="M161" s="4">
        <f t="shared" si="33"/>
        <v>65.449548375384055</v>
      </c>
      <c r="N161" s="4">
        <f t="shared" si="34"/>
        <v>64.882618233869081</v>
      </c>
      <c r="O161" s="5">
        <f t="shared" si="35"/>
        <v>8.6620940187907992E-3</v>
      </c>
      <c r="P161" s="43">
        <f t="shared" si="27"/>
        <v>-3.9655945965497985E-3</v>
      </c>
      <c r="Q161" s="80"/>
      <c r="R161" s="60">
        <f t="shared" si="28"/>
        <v>3.8815388152799279E-2</v>
      </c>
      <c r="S161" s="92" t="b">
        <f t="shared" si="36"/>
        <v>0</v>
      </c>
      <c r="T161" s="89"/>
      <c r="U161" s="90"/>
      <c r="V161" s="89">
        <f t="shared" si="37"/>
        <v>6.6767341482437828E-3</v>
      </c>
      <c r="W161" s="72"/>
      <c r="X161" s="72"/>
      <c r="Y161" s="72"/>
      <c r="Z161" s="72"/>
      <c r="AA161" s="72"/>
    </row>
    <row r="162" spans="1:27" x14ac:dyDescent="0.2">
      <c r="A162" s="1">
        <v>45121</v>
      </c>
      <c r="B162" s="4">
        <v>68</v>
      </c>
      <c r="C162" s="4">
        <v>70.260002</v>
      </c>
      <c r="D162" s="4">
        <v>65.720000999999996</v>
      </c>
      <c r="E162" s="4">
        <v>66.540001000000004</v>
      </c>
      <c r="F162" s="4">
        <v>66.540001000000004</v>
      </c>
      <c r="G162" s="2">
        <v>4936100</v>
      </c>
      <c r="H162" s="4">
        <f t="shared" si="29"/>
        <v>4.9360999999999997</v>
      </c>
      <c r="I162" s="79">
        <f t="shared" si="30"/>
        <v>-1.0800019999999932</v>
      </c>
      <c r="J162" s="86" t="b">
        <f t="shared" si="26"/>
        <v>1</v>
      </c>
      <c r="K162" s="87">
        <f t="shared" si="31"/>
        <v>-2.1470573529411709E-2</v>
      </c>
      <c r="L162" s="87">
        <f t="shared" si="32"/>
        <v>-5.2946212554904233E-2</v>
      </c>
      <c r="M162" s="4">
        <f t="shared" si="33"/>
        <v>65.631290479486708</v>
      </c>
      <c r="N162" s="4">
        <f t="shared" si="34"/>
        <v>65.026738474402208</v>
      </c>
      <c r="O162" s="5">
        <f t="shared" si="35"/>
        <v>9.2113380777337408E-3</v>
      </c>
      <c r="P162" s="43">
        <f t="shared" si="27"/>
        <v>1.3516497979117919E-3</v>
      </c>
      <c r="Q162" s="80"/>
      <c r="R162" s="60">
        <f t="shared" si="28"/>
        <v>7.052598671604686E-2</v>
      </c>
      <c r="S162" s="92" t="b">
        <f t="shared" si="36"/>
        <v>1</v>
      </c>
      <c r="T162" s="89"/>
      <c r="U162" s="90"/>
      <c r="V162" s="89">
        <f t="shared" si="37"/>
        <v>2.7768274741985493E-3</v>
      </c>
      <c r="W162" s="72"/>
      <c r="X162" s="72"/>
      <c r="Y162" s="72"/>
      <c r="Z162" s="72"/>
      <c r="AA162" s="72"/>
    </row>
    <row r="163" spans="1:27" x14ac:dyDescent="0.2">
      <c r="A163" s="1">
        <v>45124</v>
      </c>
      <c r="B163" s="4">
        <v>66.665001000000004</v>
      </c>
      <c r="C163" s="4">
        <v>72.129997000000003</v>
      </c>
      <c r="D163" s="4">
        <v>66.019997000000004</v>
      </c>
      <c r="E163" s="4">
        <v>71.180000000000007</v>
      </c>
      <c r="F163" s="4">
        <v>71.180000000000007</v>
      </c>
      <c r="G163" s="2">
        <v>5521500</v>
      </c>
      <c r="H163" s="4">
        <f t="shared" si="29"/>
        <v>5.5214999999999996</v>
      </c>
      <c r="I163" s="79">
        <f t="shared" si="30"/>
        <v>4.6399990000000031</v>
      </c>
      <c r="J163" s="86" t="b">
        <f t="shared" si="26"/>
        <v>0</v>
      </c>
      <c r="K163" s="87">
        <f t="shared" si="31"/>
        <v>6.7726677151028661E-2</v>
      </c>
      <c r="L163" s="87">
        <f t="shared" si="32"/>
        <v>-1.3170623034962779E-2</v>
      </c>
      <c r="M163" s="4">
        <f t="shared" si="33"/>
        <v>66.556075399572251</v>
      </c>
      <c r="N163" s="4">
        <f t="shared" si="34"/>
        <v>65.561804694019415</v>
      </c>
      <c r="O163" s="5">
        <f t="shared" si="35"/>
        <v>1.4938842165552718E-2</v>
      </c>
      <c r="P163" s="43">
        <f t="shared" si="27"/>
        <v>-8.0545374160642356E-3</v>
      </c>
      <c r="Q163" s="80"/>
      <c r="R163" s="60">
        <f t="shared" si="28"/>
        <v>8.3747750554167666E-2</v>
      </c>
      <c r="S163" s="92" t="b">
        <f t="shared" si="36"/>
        <v>0</v>
      </c>
      <c r="T163" s="89"/>
      <c r="U163" s="90"/>
      <c r="V163" s="89">
        <f t="shared" si="37"/>
        <v>1.4090610032642699E-2</v>
      </c>
      <c r="W163" s="72"/>
      <c r="X163" s="72"/>
      <c r="Y163" s="72"/>
      <c r="Z163" s="72"/>
      <c r="AA163" s="72"/>
    </row>
    <row r="164" spans="1:27" x14ac:dyDescent="0.2">
      <c r="A164" s="1">
        <v>45125</v>
      </c>
      <c r="B164" s="4">
        <v>72.849997999999999</v>
      </c>
      <c r="C164" s="4">
        <v>73.860000999999997</v>
      </c>
      <c r="D164" s="4">
        <v>70.180000000000007</v>
      </c>
      <c r="E164" s="4">
        <v>72.930000000000007</v>
      </c>
      <c r="F164" s="4">
        <v>72.930000000000007</v>
      </c>
      <c r="G164" s="2">
        <v>5117000</v>
      </c>
      <c r="H164" s="4">
        <f t="shared" si="29"/>
        <v>5.117</v>
      </c>
      <c r="I164" s="79">
        <f t="shared" si="30"/>
        <v>1.75</v>
      </c>
      <c r="J164" s="86" t="b">
        <f t="shared" si="26"/>
        <v>0</v>
      </c>
      <c r="K164" s="87">
        <f t="shared" si="31"/>
        <v>1.0981743609657676E-3</v>
      </c>
      <c r="L164" s="87">
        <f t="shared" si="32"/>
        <v>-1.2591402483192359E-2</v>
      </c>
      <c r="M164" s="4">
        <f t="shared" si="33"/>
        <v>67.618396166310205</v>
      </c>
      <c r="N164" s="4">
        <f t="shared" si="34"/>
        <v>66.202517329322077</v>
      </c>
      <c r="O164" s="5">
        <f t="shared" si="35"/>
        <v>2.0939254955200597E-2</v>
      </c>
      <c r="P164" s="43">
        <f t="shared" si="27"/>
        <v>3.788323857001033E-2</v>
      </c>
      <c r="Q164" s="80"/>
      <c r="R164" s="60">
        <f t="shared" si="28"/>
        <v>9.2306312890626824E-2</v>
      </c>
      <c r="S164" s="92" t="b">
        <f t="shared" si="36"/>
        <v>0</v>
      </c>
      <c r="T164" s="97">
        <f>(E164-E163)/E163</f>
        <v>2.4585557740938464E-2</v>
      </c>
      <c r="U164" s="90"/>
      <c r="V164" s="97">
        <f t="shared" si="37"/>
        <v>1.596128918900741E-2</v>
      </c>
      <c r="W164" s="72"/>
      <c r="X164" s="72"/>
      <c r="Y164" s="72"/>
      <c r="Z164" s="72"/>
      <c r="AA164" s="72"/>
    </row>
    <row r="165" spans="1:27" x14ac:dyDescent="0.2">
      <c r="A165" s="1">
        <v>45126</v>
      </c>
      <c r="B165" s="4">
        <v>73.910004000000001</v>
      </c>
      <c r="C165" s="4">
        <v>76.069999999999993</v>
      </c>
      <c r="D165" s="4">
        <v>72.209998999999996</v>
      </c>
      <c r="E165" s="4">
        <v>72.699996999999996</v>
      </c>
      <c r="F165" s="4">
        <v>72.699996999999996</v>
      </c>
      <c r="G165" s="2">
        <v>4741200</v>
      </c>
      <c r="H165" s="4">
        <f t="shared" si="29"/>
        <v>4.7412000000000001</v>
      </c>
      <c r="I165" s="79">
        <f t="shared" si="30"/>
        <v>-0.23000300000001062</v>
      </c>
      <c r="J165" s="86" t="b">
        <f t="shared" si="26"/>
        <v>1</v>
      </c>
      <c r="K165" s="87">
        <f t="shared" si="31"/>
        <v>-1.6371356169863075E-2</v>
      </c>
      <c r="L165" s="87">
        <f t="shared" si="32"/>
        <v>-4.4301340870251046E-2</v>
      </c>
      <c r="M165" s="4">
        <f t="shared" si="33"/>
        <v>68.46532963859184</v>
      </c>
      <c r="N165" s="4">
        <f t="shared" si="34"/>
        <v>66.767515561554944</v>
      </c>
      <c r="O165" s="5">
        <f t="shared" si="35"/>
        <v>2.4798158221090178E-2</v>
      </c>
      <c r="P165" s="43">
        <f t="shared" si="27"/>
        <v>5.4694388841405643E-2</v>
      </c>
      <c r="Q165" s="80"/>
      <c r="R165" s="60">
        <f t="shared" si="28"/>
        <v>0.11107330383934397</v>
      </c>
      <c r="S165" s="88" t="b">
        <f t="shared" si="36"/>
        <v>1</v>
      </c>
      <c r="T165" s="89">
        <f>(E165-E164)/E164</f>
        <v>-3.1537501713973753E-3</v>
      </c>
      <c r="U165" s="90"/>
      <c r="V165" s="89">
        <f t="shared" si="37"/>
        <v>1.2525193147121779E-2</v>
      </c>
      <c r="W165" s="72"/>
      <c r="X165" s="72"/>
      <c r="Y165" s="72"/>
      <c r="Z165" s="72"/>
      <c r="AA165" s="72"/>
    </row>
    <row r="166" spans="1:27" x14ac:dyDescent="0.2">
      <c r="A166" s="1">
        <v>45127</v>
      </c>
      <c r="B166" s="4">
        <v>71.680000000000007</v>
      </c>
      <c r="C166" s="4">
        <v>72.141998000000001</v>
      </c>
      <c r="D166" s="4">
        <v>66.860000999999997</v>
      </c>
      <c r="E166" s="4">
        <v>67.269997000000004</v>
      </c>
      <c r="F166" s="4">
        <v>67.269997000000004</v>
      </c>
      <c r="G166" s="2">
        <v>4943200</v>
      </c>
      <c r="H166" s="4">
        <f t="shared" si="29"/>
        <v>4.9432</v>
      </c>
      <c r="I166" s="79">
        <f t="shared" si="30"/>
        <v>-5.4299999999999926</v>
      </c>
      <c r="J166" s="86" t="b">
        <f t="shared" si="26"/>
        <v>1</v>
      </c>
      <c r="K166" s="87">
        <f t="shared" si="31"/>
        <v>-6.1523479352678608E-2</v>
      </c>
      <c r="L166" s="87">
        <f t="shared" si="32"/>
        <v>-6.7533491379043825E-2</v>
      </c>
      <c r="M166" s="4">
        <f t="shared" si="33"/>
        <v>68.266107532159864</v>
      </c>
      <c r="N166" s="4">
        <f t="shared" si="34"/>
        <v>66.811209599680595</v>
      </c>
      <c r="O166" s="5">
        <f t="shared" si="35"/>
        <v>2.1312155988883263E-2</v>
      </c>
      <c r="P166" s="43">
        <f t="shared" si="27"/>
        <v>-2.0597432356861081E-2</v>
      </c>
      <c r="Q166" s="80"/>
      <c r="R166" s="60">
        <f t="shared" si="28"/>
        <v>5.6776204297487178E-2</v>
      </c>
      <c r="S166" s="92" t="b">
        <f t="shared" si="36"/>
        <v>1</v>
      </c>
      <c r="T166" s="89">
        <f>(E166-E165)/E165</f>
        <v>-7.469051202299215E-2</v>
      </c>
      <c r="U166" s="92">
        <f>(E166-E164)/E164</f>
        <v>-7.7608706979295256E-2</v>
      </c>
      <c r="V166" s="97">
        <f t="shared" si="37"/>
        <v>-2.9098246876719854E-3</v>
      </c>
      <c r="W166" s="72"/>
      <c r="X166" s="72"/>
      <c r="Y166" s="72"/>
      <c r="Z166" s="72"/>
      <c r="AA166" s="72"/>
    </row>
    <row r="167" spans="1:27" x14ac:dyDescent="0.2">
      <c r="A167" s="1">
        <v>45128</v>
      </c>
      <c r="B167" s="4">
        <v>68.449996999999996</v>
      </c>
      <c r="C167" s="4">
        <v>69.349997999999999</v>
      </c>
      <c r="D167" s="4">
        <v>66.5</v>
      </c>
      <c r="E167" s="4">
        <v>66.569999999999993</v>
      </c>
      <c r="F167" s="4">
        <v>66.569999999999993</v>
      </c>
      <c r="G167" s="2">
        <v>2723600</v>
      </c>
      <c r="H167" s="4">
        <f t="shared" si="29"/>
        <v>2.7235999999999998</v>
      </c>
      <c r="I167" s="79">
        <f t="shared" si="30"/>
        <v>-0.69999700000001042</v>
      </c>
      <c r="J167" s="86" t="b">
        <f t="shared" si="26"/>
        <v>1</v>
      </c>
      <c r="K167" s="87">
        <f t="shared" si="31"/>
        <v>-2.7465260517104233E-2</v>
      </c>
      <c r="L167" s="87">
        <f t="shared" si="32"/>
        <v>-4.0086489980864976E-2</v>
      </c>
      <c r="M167" s="4">
        <f t="shared" si="33"/>
        <v>67.98342294346655</v>
      </c>
      <c r="N167" s="4">
        <f t="shared" si="34"/>
        <v>66.790234851882275</v>
      </c>
      <c r="O167" s="5">
        <f t="shared" si="35"/>
        <v>1.7551162326388054E-2</v>
      </c>
      <c r="P167" s="43">
        <f t="shared" si="27"/>
        <v>-2.1820362659587332E-2</v>
      </c>
      <c r="Q167" s="80"/>
      <c r="R167" s="60">
        <f t="shared" si="28"/>
        <v>2.0101592378922454E-2</v>
      </c>
      <c r="S167" s="92" t="b">
        <f t="shared" si="36"/>
        <v>1</v>
      </c>
      <c r="T167" s="89"/>
      <c r="U167" s="90"/>
      <c r="V167" s="97">
        <f t="shared" si="37"/>
        <v>-4.1409214456843433E-3</v>
      </c>
      <c r="W167" s="72"/>
      <c r="X167" s="72"/>
      <c r="Y167" s="72"/>
      <c r="Z167" s="72"/>
      <c r="AA167" s="72"/>
    </row>
    <row r="168" spans="1:27" x14ac:dyDescent="0.2">
      <c r="A168" s="1">
        <v>45131</v>
      </c>
      <c r="B168" s="4">
        <v>67.5</v>
      </c>
      <c r="C168" s="4">
        <v>67.5</v>
      </c>
      <c r="D168" s="4">
        <v>64.629997000000003</v>
      </c>
      <c r="E168" s="4">
        <v>65.389999000000003</v>
      </c>
      <c r="F168" s="4">
        <v>65.389999000000003</v>
      </c>
      <c r="G168" s="2">
        <v>3733300</v>
      </c>
      <c r="H168" s="4">
        <f t="shared" si="29"/>
        <v>3.7332999999999998</v>
      </c>
      <c r="I168" s="79">
        <f t="shared" si="30"/>
        <v>-1.1800009999999901</v>
      </c>
      <c r="J168" s="86" t="b">
        <f t="shared" si="26"/>
        <v>1</v>
      </c>
      <c r="K168" s="87">
        <f t="shared" si="31"/>
        <v>-3.1259274074074028E-2</v>
      </c>
      <c r="L168" s="87">
        <f t="shared" si="32"/>
        <v>-3.1259274074074028E-2</v>
      </c>
      <c r="M168" s="4">
        <f t="shared" si="33"/>
        <v>67.551185619555454</v>
      </c>
      <c r="N168" s="4">
        <f t="shared" si="34"/>
        <v>66.668475212588163</v>
      </c>
      <c r="O168" s="5">
        <f t="shared" si="35"/>
        <v>1.3067282222678778E-2</v>
      </c>
      <c r="P168" s="43">
        <f t="shared" si="27"/>
        <v>-4.3244076218105547E-2</v>
      </c>
      <c r="Q168" s="80"/>
      <c r="R168" s="60">
        <f t="shared" si="28"/>
        <v>-7.5773088341822591E-4</v>
      </c>
      <c r="S168" s="88" t="b">
        <f t="shared" si="36"/>
        <v>1</v>
      </c>
      <c r="T168" s="89"/>
      <c r="U168" s="90"/>
      <c r="V168" s="89">
        <f t="shared" si="37"/>
        <v>-6.3579811841856584E-3</v>
      </c>
      <c r="W168" s="72"/>
      <c r="X168" s="72"/>
      <c r="Y168" s="72"/>
      <c r="Z168" s="72"/>
      <c r="AA168" s="72"/>
    </row>
    <row r="169" spans="1:27" x14ac:dyDescent="0.2">
      <c r="A169" s="1">
        <v>45132</v>
      </c>
      <c r="B169" s="4">
        <v>65.629997000000003</v>
      </c>
      <c r="C169" s="4">
        <v>68.330001999999993</v>
      </c>
      <c r="D169" s="4">
        <v>65.599997999999999</v>
      </c>
      <c r="E169" s="4">
        <v>67.089995999999999</v>
      </c>
      <c r="F169" s="4">
        <v>67.089995999999999</v>
      </c>
      <c r="G169" s="2">
        <v>3106000</v>
      </c>
      <c r="H169" s="4">
        <f t="shared" si="29"/>
        <v>3.1059999999999999</v>
      </c>
      <c r="I169" s="79">
        <f t="shared" si="30"/>
        <v>1.6999969999999962</v>
      </c>
      <c r="J169" s="86" t="b">
        <f t="shared" si="26"/>
        <v>0</v>
      </c>
      <c r="K169" s="87">
        <f t="shared" si="31"/>
        <v>2.224590990001106E-2</v>
      </c>
      <c r="L169" s="87">
        <f t="shared" si="32"/>
        <v>-1.8147313971979599E-2</v>
      </c>
      <c r="M169" s="4">
        <f t="shared" si="33"/>
        <v>67.474320682962883</v>
      </c>
      <c r="N169" s="4">
        <f t="shared" si="34"/>
        <v>66.705129194102241</v>
      </c>
      <c r="O169" s="5">
        <f t="shared" si="35"/>
        <v>1.1399766327026706E-2</v>
      </c>
      <c r="P169" s="43">
        <f t="shared" si="27"/>
        <v>-2.7778311274442309E-2</v>
      </c>
      <c r="Q169" s="80"/>
      <c r="R169" s="60">
        <f t="shared" si="28"/>
        <v>1.2681584762559421E-2</v>
      </c>
      <c r="S169" s="88" t="b">
        <f t="shared" si="36"/>
        <v>0</v>
      </c>
      <c r="T169" s="89"/>
      <c r="U169" s="90"/>
      <c r="V169" s="89">
        <f t="shared" si="37"/>
        <v>-1.1378769430557471E-3</v>
      </c>
      <c r="W169" s="72"/>
      <c r="X169" s="72"/>
      <c r="Y169" s="72"/>
      <c r="Z169" s="72"/>
      <c r="AA169" s="72"/>
    </row>
    <row r="170" spans="1:27" x14ac:dyDescent="0.2">
      <c r="A170" s="1">
        <v>45133</v>
      </c>
      <c r="B170" s="4">
        <v>65.879997000000003</v>
      </c>
      <c r="C170" s="4">
        <v>67.345000999999996</v>
      </c>
      <c r="D170" s="4">
        <v>64.239998</v>
      </c>
      <c r="E170" s="4">
        <v>65.739998</v>
      </c>
      <c r="F170" s="4">
        <v>65.739998</v>
      </c>
      <c r="G170" s="2">
        <v>2667900</v>
      </c>
      <c r="H170" s="4">
        <f t="shared" si="29"/>
        <v>2.6678999999999999</v>
      </c>
      <c r="I170" s="79">
        <f t="shared" si="30"/>
        <v>-1.3499979999999994</v>
      </c>
      <c r="J170" s="86" t="b">
        <f t="shared" si="26"/>
        <v>1</v>
      </c>
      <c r="K170" s="87">
        <f t="shared" si="31"/>
        <v>-2.125060813223824E-3</v>
      </c>
      <c r="L170" s="87">
        <f t="shared" si="32"/>
        <v>-2.3832548461911768E-2</v>
      </c>
      <c r="M170" s="4">
        <f t="shared" si="33"/>
        <v>67.185266902469067</v>
      </c>
      <c r="N170" s="4">
        <f t="shared" si="34"/>
        <v>66.621204742441179</v>
      </c>
      <c r="O170" s="5">
        <f t="shared" si="35"/>
        <v>8.395622820799694E-3</v>
      </c>
      <c r="P170" s="43">
        <f t="shared" si="27"/>
        <v>-4.38380174442803E-2</v>
      </c>
      <c r="Q170" s="80"/>
      <c r="R170" s="60">
        <f t="shared" si="28"/>
        <v>2.3775167517427714E-3</v>
      </c>
      <c r="S170" s="88" t="b">
        <f t="shared" si="36"/>
        <v>1</v>
      </c>
      <c r="T170" s="89"/>
      <c r="U170" s="90"/>
      <c r="V170" s="89">
        <f t="shared" si="37"/>
        <v>-4.2839079751832414E-3</v>
      </c>
      <c r="W170" s="72"/>
      <c r="X170" s="72"/>
      <c r="Y170" s="72"/>
      <c r="Z170" s="72"/>
      <c r="AA170" s="72"/>
    </row>
    <row r="171" spans="1:27" x14ac:dyDescent="0.2">
      <c r="A171" s="1">
        <v>45134</v>
      </c>
      <c r="B171" s="4">
        <v>67.660004000000001</v>
      </c>
      <c r="C171" s="4">
        <v>68.050003000000004</v>
      </c>
      <c r="D171" s="4">
        <v>64.269997000000004</v>
      </c>
      <c r="E171" s="4">
        <v>64.760002</v>
      </c>
      <c r="F171" s="4">
        <v>64.760002</v>
      </c>
      <c r="G171" s="2">
        <v>2822000</v>
      </c>
      <c r="H171" s="4">
        <f t="shared" si="29"/>
        <v>2.8220000000000001</v>
      </c>
      <c r="I171" s="79">
        <f t="shared" si="30"/>
        <v>-0.97999599999999987</v>
      </c>
      <c r="J171" s="86" t="b">
        <f t="shared" si="26"/>
        <v>1</v>
      </c>
      <c r="K171" s="87">
        <f t="shared" si="31"/>
        <v>-4.2861392677422845E-2</v>
      </c>
      <c r="L171" s="87">
        <f t="shared" si="32"/>
        <v>-4.8346816384416673E-2</v>
      </c>
      <c r="M171" s="4">
        <f t="shared" si="33"/>
        <v>66.781056085390887</v>
      </c>
      <c r="N171" s="4">
        <f t="shared" si="34"/>
        <v>66.459361025707167</v>
      </c>
      <c r="O171" s="5">
        <f t="shared" si="35"/>
        <v>4.8171604125633741E-3</v>
      </c>
      <c r="P171" s="43">
        <f t="shared" si="27"/>
        <v>-3.7601368300915594E-2</v>
      </c>
      <c r="Q171" s="80"/>
      <c r="R171" s="60">
        <f t="shared" si="28"/>
        <v>1.9001599989472366E-2</v>
      </c>
      <c r="S171" s="92" t="b">
        <f t="shared" si="36"/>
        <v>1</v>
      </c>
      <c r="T171" s="89"/>
      <c r="U171" s="90"/>
      <c r="V171" s="89">
        <f t="shared" si="37"/>
        <v>-6.0163609629617382E-3</v>
      </c>
      <c r="W171" s="72"/>
      <c r="X171" s="72"/>
      <c r="Y171" s="72"/>
      <c r="Z171" s="72"/>
      <c r="AA171" s="72"/>
    </row>
    <row r="172" spans="1:27" x14ac:dyDescent="0.2">
      <c r="A172" s="1">
        <v>45135</v>
      </c>
      <c r="B172" s="4">
        <v>66</v>
      </c>
      <c r="C172" s="4">
        <v>67.860000999999997</v>
      </c>
      <c r="D172" s="4">
        <v>65.217003000000005</v>
      </c>
      <c r="E172" s="4">
        <v>66.930000000000007</v>
      </c>
      <c r="F172" s="4">
        <v>66.930000000000007</v>
      </c>
      <c r="G172" s="2">
        <v>2393400</v>
      </c>
      <c r="H172" s="4">
        <f t="shared" si="29"/>
        <v>2.3934000000000002</v>
      </c>
      <c r="I172" s="79">
        <f t="shared" si="30"/>
        <v>2.1699980000000068</v>
      </c>
      <c r="J172" s="86" t="b">
        <f t="shared" si="26"/>
        <v>0</v>
      </c>
      <c r="K172" s="87">
        <f t="shared" si="31"/>
        <v>1.4090909090909194E-2</v>
      </c>
      <c r="L172" s="87">
        <f t="shared" si="32"/>
        <v>-1.3704700652745204E-2</v>
      </c>
      <c r="M172" s="4">
        <f t="shared" si="33"/>
        <v>66.805880071159066</v>
      </c>
      <c r="N172" s="4">
        <f t="shared" si="34"/>
        <v>66.500286153906544</v>
      </c>
      <c r="O172" s="5">
        <f t="shared" si="35"/>
        <v>4.5743565824896831E-3</v>
      </c>
      <c r="P172" s="43">
        <f t="shared" si="27"/>
        <v>-2.3783491355351506E-2</v>
      </c>
      <c r="Q172" s="98"/>
      <c r="R172" s="60">
        <f t="shared" si="28"/>
        <v>1.5778864490941836E-2</v>
      </c>
      <c r="S172" s="88" t="b">
        <f t="shared" si="36"/>
        <v>0</v>
      </c>
      <c r="T172" s="89"/>
      <c r="U172" s="90"/>
      <c r="V172" s="89">
        <f t="shared" si="37"/>
        <v>3.71721970620499E-4</v>
      </c>
      <c r="W172" s="72"/>
      <c r="X172" s="72"/>
      <c r="Y172" s="72"/>
      <c r="Z172" s="72"/>
      <c r="AA172" s="72"/>
    </row>
    <row r="173" spans="1:27" x14ac:dyDescent="0.2">
      <c r="A173" s="1">
        <v>45138</v>
      </c>
      <c r="B173" s="4">
        <v>67.879997000000003</v>
      </c>
      <c r="C173" s="4">
        <v>70.129997000000003</v>
      </c>
      <c r="D173" s="4">
        <v>67.805000000000007</v>
      </c>
      <c r="E173" s="4">
        <v>68.769997000000004</v>
      </c>
      <c r="F173" s="4">
        <v>68.769997000000004</v>
      </c>
      <c r="G173" s="2">
        <v>2963300</v>
      </c>
      <c r="H173" s="4">
        <f t="shared" si="29"/>
        <v>2.9632999999999998</v>
      </c>
      <c r="I173" s="79">
        <f t="shared" si="30"/>
        <v>1.8399969999999968</v>
      </c>
      <c r="J173" s="86" t="b">
        <f t="shared" si="26"/>
        <v>1</v>
      </c>
      <c r="K173" s="87">
        <f t="shared" si="31"/>
        <v>1.3111373590661776E-2</v>
      </c>
      <c r="L173" s="87">
        <f t="shared" si="32"/>
        <v>-1.9392557510019563E-2</v>
      </c>
      <c r="M173" s="4">
        <f t="shared" si="33"/>
        <v>67.133232892632549</v>
      </c>
      <c r="N173" s="4">
        <f t="shared" si="34"/>
        <v>66.697652314436411</v>
      </c>
      <c r="O173" s="5">
        <f t="shared" si="35"/>
        <v>6.4883003458625355E-3</v>
      </c>
      <c r="P173" s="43">
        <f t="shared" si="27"/>
        <v>1.0006476351910952E-2</v>
      </c>
      <c r="Q173" s="98"/>
      <c r="R173" s="60">
        <f t="shared" si="28"/>
        <v>4.4639055475851071E-2</v>
      </c>
      <c r="S173" s="92" t="b">
        <f t="shared" si="36"/>
        <v>0</v>
      </c>
      <c r="T173" s="89"/>
      <c r="U173" s="90"/>
      <c r="V173" s="89">
        <f t="shared" si="37"/>
        <v>4.9000600115558504E-3</v>
      </c>
      <c r="W173" s="72"/>
      <c r="X173" s="72"/>
      <c r="Y173" s="72"/>
      <c r="Z173" s="72"/>
      <c r="AA173" s="72"/>
    </row>
    <row r="174" spans="1:27" x14ac:dyDescent="0.2">
      <c r="A174" s="1">
        <v>45139</v>
      </c>
      <c r="B174" s="4">
        <v>67.699996999999996</v>
      </c>
      <c r="C174" s="4">
        <v>68.720000999999996</v>
      </c>
      <c r="D174" s="4">
        <v>66.639999000000003</v>
      </c>
      <c r="E174" s="4">
        <v>68.629997000000003</v>
      </c>
      <c r="F174" s="4">
        <v>68.629997000000003</v>
      </c>
      <c r="G174" s="2">
        <v>2739000</v>
      </c>
      <c r="H174" s="4">
        <f t="shared" si="29"/>
        <v>2.7389999999999999</v>
      </c>
      <c r="I174" s="79">
        <f t="shared" si="30"/>
        <v>-0.14000000000000057</v>
      </c>
      <c r="J174" s="86" t="b">
        <f t="shared" si="26"/>
        <v>0</v>
      </c>
      <c r="K174" s="87">
        <f t="shared" si="31"/>
        <v>1.3737075941081754E-2</v>
      </c>
      <c r="L174" s="78">
        <f t="shared" si="32"/>
        <v>-1.3097205862961688E-3</v>
      </c>
      <c r="M174" s="4">
        <f t="shared" si="33"/>
        <v>67.382693577193791</v>
      </c>
      <c r="N174" s="4">
        <f t="shared" si="34"/>
        <v>66.865682287094117</v>
      </c>
      <c r="O174" s="5">
        <f t="shared" si="35"/>
        <v>7.6727608032971352E-3</v>
      </c>
      <c r="P174" s="43">
        <f t="shared" si="27"/>
        <v>-1.1022037525747694E-2</v>
      </c>
      <c r="Q174" s="80"/>
      <c r="R174" s="60">
        <f t="shared" si="28"/>
        <v>1.9846452431798119E-2</v>
      </c>
      <c r="S174" s="88" t="b">
        <f t="shared" si="36"/>
        <v>1</v>
      </c>
      <c r="T174" s="89">
        <f>(E174-E173)/E173</f>
        <v>-2.035771500760725E-3</v>
      </c>
      <c r="U174" s="90"/>
      <c r="V174" s="89">
        <f t="shared" si="37"/>
        <v>3.715904535093812E-3</v>
      </c>
      <c r="W174" s="72"/>
      <c r="X174" s="72"/>
      <c r="Y174" s="72"/>
      <c r="Z174" s="72"/>
      <c r="AA174" s="72"/>
    </row>
    <row r="175" spans="1:27" x14ac:dyDescent="0.2">
      <c r="A175" s="1">
        <v>45140</v>
      </c>
      <c r="B175" s="4">
        <v>66.819999999999993</v>
      </c>
      <c r="C175" s="4">
        <v>66.819999999999993</v>
      </c>
      <c r="D175" s="4">
        <v>62.720001000000003</v>
      </c>
      <c r="E175" s="4">
        <v>64.110000999999997</v>
      </c>
      <c r="F175" s="4">
        <v>64.110000999999997</v>
      </c>
      <c r="G175" s="2">
        <v>5124700</v>
      </c>
      <c r="H175" s="4">
        <f t="shared" si="29"/>
        <v>5.1246999999999998</v>
      </c>
      <c r="I175" s="79">
        <f t="shared" si="30"/>
        <v>-4.5199960000000061</v>
      </c>
      <c r="J175" s="86" t="b">
        <f t="shared" si="26"/>
        <v>1</v>
      </c>
      <c r="K175" s="96">
        <f t="shared" si="31"/>
        <v>-4.0556704579467175E-2</v>
      </c>
      <c r="L175" s="87">
        <f t="shared" si="32"/>
        <v>-4.0556704579467175E-2</v>
      </c>
      <c r="M175" s="4">
        <f t="shared" si="33"/>
        <v>66.837244814328159</v>
      </c>
      <c r="N175" s="4">
        <f t="shared" si="34"/>
        <v>66.626057827346798</v>
      </c>
      <c r="O175" s="5">
        <f t="shared" si="35"/>
        <v>3.1597201166509983E-3</v>
      </c>
      <c r="P175" s="43">
        <f t="shared" si="27"/>
        <v>-6.1601040344582338E-2</v>
      </c>
      <c r="Q175" s="80"/>
      <c r="R175" s="60">
        <f t="shared" si="28"/>
        <v>-2.580120466675605E-4</v>
      </c>
      <c r="S175" s="92" t="b">
        <f t="shared" si="36"/>
        <v>1</v>
      </c>
      <c r="T175" s="89">
        <f>(E175-E174)/E174</f>
        <v>-6.5860355494405831E-2</v>
      </c>
      <c r="U175" s="90"/>
      <c r="V175" s="89">
        <f t="shared" si="37"/>
        <v>-8.0947901294679599E-3</v>
      </c>
      <c r="W175" s="72"/>
      <c r="X175" s="72"/>
      <c r="Y175" s="72"/>
      <c r="Z175" s="72"/>
      <c r="AA175" s="72"/>
    </row>
    <row r="176" spans="1:27" x14ac:dyDescent="0.2">
      <c r="A176" s="1">
        <v>45141</v>
      </c>
      <c r="B176" s="4">
        <v>63.59</v>
      </c>
      <c r="C176" s="4">
        <v>65.555000000000007</v>
      </c>
      <c r="D176" s="4">
        <v>63.509998000000003</v>
      </c>
      <c r="E176" s="4">
        <v>65.040001000000004</v>
      </c>
      <c r="F176" s="4">
        <v>65.040001000000004</v>
      </c>
      <c r="G176" s="2">
        <v>5101000</v>
      </c>
      <c r="H176" s="4">
        <f t="shared" si="29"/>
        <v>5.101</v>
      </c>
      <c r="I176" s="79">
        <f t="shared" si="30"/>
        <v>0.93000000000000682</v>
      </c>
      <c r="J176" s="86" t="b">
        <f t="shared" si="26"/>
        <v>0</v>
      </c>
      <c r="K176" s="87">
        <f t="shared" si="31"/>
        <v>2.2802343135713166E-2</v>
      </c>
      <c r="L176" s="87">
        <f t="shared" si="32"/>
        <v>-7.8559835252841586E-3</v>
      </c>
      <c r="M176" s="4">
        <f t="shared" si="33"/>
        <v>66.537704178606802</v>
      </c>
      <c r="N176" s="4">
        <f t="shared" si="34"/>
        <v>66.488139842360127</v>
      </c>
      <c r="O176" s="5">
        <f t="shared" si="35"/>
        <v>7.4490601770132959E-4</v>
      </c>
      <c r="P176" s="43">
        <f t="shared" si="27"/>
        <v>-4.5503616573237086E-2</v>
      </c>
      <c r="Q176" s="80"/>
      <c r="R176" s="60">
        <f t="shared" si="28"/>
        <v>-1.4769132640478962E-2</v>
      </c>
      <c r="S176" s="92" t="b">
        <f t="shared" si="36"/>
        <v>0</v>
      </c>
      <c r="T176" s="89">
        <f>(E176-E175)/E175</f>
        <v>1.4506317040924813E-2</v>
      </c>
      <c r="U176" s="92">
        <f>(E176-E164)/E164</f>
        <v>-0.1081859180035651</v>
      </c>
      <c r="V176" s="89">
        <f t="shared" si="37"/>
        <v>-4.481642481725146E-3</v>
      </c>
      <c r="W176" s="72"/>
      <c r="X176" s="72"/>
      <c r="Y176" s="72"/>
      <c r="Z176" s="72"/>
      <c r="AA176" s="72"/>
    </row>
    <row r="177" spans="1:27" x14ac:dyDescent="0.2">
      <c r="A177" s="1">
        <v>45142</v>
      </c>
      <c r="B177" s="4">
        <v>71.830001999999993</v>
      </c>
      <c r="C177" s="4">
        <v>75.124001000000007</v>
      </c>
      <c r="D177" s="4">
        <v>68.099997999999999</v>
      </c>
      <c r="E177" s="4">
        <v>69.519997000000004</v>
      </c>
      <c r="F177" s="4">
        <v>69.519997000000004</v>
      </c>
      <c r="G177" s="2">
        <v>14773100</v>
      </c>
      <c r="H177" s="4">
        <f t="shared" si="29"/>
        <v>14.773099999999999</v>
      </c>
      <c r="I177" s="79">
        <f t="shared" si="30"/>
        <v>4.4799959999999999</v>
      </c>
      <c r="J177" s="86" t="b">
        <f t="shared" si="26"/>
        <v>1</v>
      </c>
      <c r="K177" s="87">
        <f t="shared" si="31"/>
        <v>-3.2159333644456667E-2</v>
      </c>
      <c r="L177" s="87">
        <f t="shared" si="32"/>
        <v>-7.4596719096470948E-2</v>
      </c>
      <c r="M177" s="4">
        <f t="shared" si="33"/>
        <v>67.034752982172336</v>
      </c>
      <c r="N177" s="4">
        <f t="shared" si="34"/>
        <v>66.751779595198371</v>
      </c>
      <c r="O177" s="5">
        <f t="shared" si="35"/>
        <v>4.2212937974011773E-3</v>
      </c>
      <c r="P177" s="43">
        <f t="shared" si="27"/>
        <v>1.5890936722194861E-2</v>
      </c>
      <c r="Q177" s="80"/>
      <c r="R177" s="60">
        <f t="shared" si="28"/>
        <v>0.12067245209330418</v>
      </c>
      <c r="S177" s="88" t="b">
        <f t="shared" si="36"/>
        <v>0</v>
      </c>
      <c r="T177" s="89"/>
      <c r="U177" s="90"/>
      <c r="V177" s="89">
        <f t="shared" si="37"/>
        <v>7.4701826536020567E-3</v>
      </c>
      <c r="W177" s="72"/>
      <c r="X177" s="72"/>
      <c r="Y177" s="72"/>
      <c r="Z177" s="72"/>
      <c r="AA177" s="72"/>
    </row>
    <row r="178" spans="1:27" x14ac:dyDescent="0.2">
      <c r="A178" s="1">
        <v>45145</v>
      </c>
      <c r="B178" s="4">
        <v>67.300003000000004</v>
      </c>
      <c r="C178" s="4">
        <v>68.230002999999996</v>
      </c>
      <c r="D178" s="4">
        <v>64.934997999999993</v>
      </c>
      <c r="E178" s="4">
        <v>67.790001000000004</v>
      </c>
      <c r="F178" s="4">
        <v>67.790001000000004</v>
      </c>
      <c r="G178" s="2">
        <v>5751700</v>
      </c>
      <c r="H178" s="4">
        <f t="shared" si="29"/>
        <v>5.7516999999999996</v>
      </c>
      <c r="I178" s="79">
        <f t="shared" si="30"/>
        <v>-1.7299959999999999</v>
      </c>
      <c r="J178" s="86" t="b">
        <f t="shared" si="26"/>
        <v>0</v>
      </c>
      <c r="K178" s="87">
        <f t="shared" si="31"/>
        <v>7.2808020528617196E-3</v>
      </c>
      <c r="L178" s="87">
        <f t="shared" si="32"/>
        <v>-6.448805227225224E-3</v>
      </c>
      <c r="M178" s="4">
        <f t="shared" si="33"/>
        <v>67.160627651810273</v>
      </c>
      <c r="N178" s="4">
        <f t="shared" si="34"/>
        <v>66.842059717355042</v>
      </c>
      <c r="O178" s="5">
        <f t="shared" si="35"/>
        <v>4.743373395895362E-3</v>
      </c>
      <c r="P178" s="43">
        <f t="shared" si="27"/>
        <v>-3.3138904885596163E-2</v>
      </c>
      <c r="Q178" s="80"/>
      <c r="R178" s="60">
        <f t="shared" si="28"/>
        <v>1.5922652684751955E-2</v>
      </c>
      <c r="S178" s="88" t="b">
        <f t="shared" si="36"/>
        <v>1</v>
      </c>
      <c r="T178" s="89"/>
      <c r="U178" s="90"/>
      <c r="V178" s="89">
        <f t="shared" si="37"/>
        <v>1.8777524200232903E-3</v>
      </c>
      <c r="W178" s="72"/>
      <c r="X178" s="72"/>
      <c r="Y178" s="72"/>
      <c r="Z178" s="72"/>
      <c r="AA178" s="72"/>
    </row>
    <row r="179" spans="1:27" x14ac:dyDescent="0.2">
      <c r="A179" s="1">
        <v>45146</v>
      </c>
      <c r="B179" s="4">
        <v>64.485000999999997</v>
      </c>
      <c r="C179" s="4">
        <v>67.050003000000004</v>
      </c>
      <c r="D179" s="4">
        <v>63.57</v>
      </c>
      <c r="E179" s="4">
        <v>66.589995999999999</v>
      </c>
      <c r="F179" s="4">
        <v>66.589995999999999</v>
      </c>
      <c r="G179" s="2">
        <v>5664600</v>
      </c>
      <c r="H179" s="4">
        <f t="shared" si="29"/>
        <v>5.6646000000000001</v>
      </c>
      <c r="I179" s="79">
        <f t="shared" si="30"/>
        <v>-1.2000050000000044</v>
      </c>
      <c r="J179" s="86" t="b">
        <f t="shared" si="26"/>
        <v>0</v>
      </c>
      <c r="K179" s="96">
        <f t="shared" si="31"/>
        <v>3.2643172324677526E-2</v>
      </c>
      <c r="L179" s="87">
        <f t="shared" si="32"/>
        <v>-6.8606559197320911E-3</v>
      </c>
      <c r="M179" s="4">
        <f t="shared" si="33"/>
        <v>67.065522376508568</v>
      </c>
      <c r="N179" s="4">
        <f t="shared" si="34"/>
        <v>66.820141133237215</v>
      </c>
      <c r="O179" s="5">
        <f t="shared" si="35"/>
        <v>3.6588284796139079E-3</v>
      </c>
      <c r="P179" s="43">
        <f t="shared" si="27"/>
        <v>-5.212100424543871E-2</v>
      </c>
      <c r="Q179" s="80"/>
      <c r="R179" s="60">
        <f t="shared" si="28"/>
        <v>-2.3140618247089397E-4</v>
      </c>
      <c r="S179" s="88" t="b">
        <f t="shared" si="36"/>
        <v>1</v>
      </c>
      <c r="T179" s="89"/>
      <c r="U179" s="90"/>
      <c r="V179" s="89">
        <f t="shared" si="37"/>
        <v>-1.4160867553944265E-3</v>
      </c>
      <c r="W179" s="72"/>
      <c r="X179" s="72"/>
      <c r="Y179" s="72"/>
      <c r="Z179" s="72"/>
      <c r="AA179" s="72"/>
    </row>
    <row r="180" spans="1:27" x14ac:dyDescent="0.2">
      <c r="A180" s="1">
        <v>45147</v>
      </c>
      <c r="B180" s="4">
        <v>66.860000999999997</v>
      </c>
      <c r="C180" s="4">
        <v>67.199996999999996</v>
      </c>
      <c r="D180" s="4">
        <v>63.43</v>
      </c>
      <c r="E180" s="4">
        <v>63.59</v>
      </c>
      <c r="F180" s="4">
        <v>63.59</v>
      </c>
      <c r="G180" s="2">
        <v>3316000</v>
      </c>
      <c r="H180" s="4">
        <f t="shared" si="29"/>
        <v>3.3159999999999998</v>
      </c>
      <c r="I180" s="79">
        <f t="shared" si="30"/>
        <v>-2.9999959999999959</v>
      </c>
      <c r="J180" s="86" t="b">
        <f t="shared" si="26"/>
        <v>1</v>
      </c>
      <c r="K180" s="87">
        <f t="shared" si="31"/>
        <v>-4.8908180542803069E-2</v>
      </c>
      <c r="L180" s="78">
        <f t="shared" si="32"/>
        <v>-5.3720195850603877E-2</v>
      </c>
      <c r="M180" s="4">
        <f t="shared" si="33"/>
        <v>66.486268647090469</v>
      </c>
      <c r="N180" s="4">
        <f t="shared" si="34"/>
        <v>66.53925929556442</v>
      </c>
      <c r="O180" s="5">
        <f t="shared" si="35"/>
        <v>-7.9701642989210282E-4</v>
      </c>
      <c r="P180" s="43">
        <f t="shared" si="27"/>
        <v>-4.596841888229828E-2</v>
      </c>
      <c r="Q180" s="80"/>
      <c r="R180" s="60">
        <f t="shared" si="28"/>
        <v>1.0734973813886318E-2</v>
      </c>
      <c r="S180" s="88" t="b">
        <f t="shared" si="36"/>
        <v>1</v>
      </c>
      <c r="T180" s="89"/>
      <c r="U180" s="90"/>
      <c r="V180" s="89">
        <f t="shared" si="37"/>
        <v>-8.6371314036166724E-3</v>
      </c>
      <c r="W180" s="72"/>
      <c r="X180" s="72"/>
      <c r="Y180" s="72"/>
      <c r="Z180" s="72"/>
      <c r="AA180" s="72"/>
    </row>
    <row r="181" spans="1:27" x14ac:dyDescent="0.2">
      <c r="A181" s="1">
        <v>45148</v>
      </c>
      <c r="B181" s="4">
        <v>64.379997000000003</v>
      </c>
      <c r="C181" s="4">
        <v>65.620002999999997</v>
      </c>
      <c r="D181" s="4">
        <v>62.580002</v>
      </c>
      <c r="E181" s="4">
        <v>63.290000999999997</v>
      </c>
      <c r="F181" s="4">
        <v>63.290000999999997</v>
      </c>
      <c r="G181" s="2">
        <v>3075900</v>
      </c>
      <c r="H181" s="4">
        <f t="shared" si="29"/>
        <v>3.0758999999999999</v>
      </c>
      <c r="I181" s="79">
        <f t="shared" si="30"/>
        <v>-0.29999900000000679</v>
      </c>
      <c r="J181" s="86" t="b">
        <f t="shared" si="26"/>
        <v>1</v>
      </c>
      <c r="K181" s="96">
        <f t="shared" si="31"/>
        <v>-1.6930662485119506E-2</v>
      </c>
      <c r="L181" s="87">
        <f t="shared" si="32"/>
        <v>-3.5507496090788057E-2</v>
      </c>
      <c r="M181" s="4">
        <f t="shared" si="33"/>
        <v>65.953557372575389</v>
      </c>
      <c r="N181" s="4">
        <f t="shared" si="34"/>
        <v>66.256715095950128</v>
      </c>
      <c r="O181" s="5">
        <f t="shared" si="35"/>
        <v>-4.5965333099802826E-3</v>
      </c>
      <c r="P181" s="43">
        <f t="shared" si="27"/>
        <v>-5.1150468708124161E-2</v>
      </c>
      <c r="Q181" s="80"/>
      <c r="R181" s="60">
        <f t="shared" si="28"/>
        <v>-5.0574129108931099E-3</v>
      </c>
      <c r="S181" s="92" t="b">
        <f t="shared" si="36"/>
        <v>1</v>
      </c>
      <c r="T181" s="89"/>
      <c r="U181" s="90"/>
      <c r="V181" s="89">
        <f t="shared" si="37"/>
        <v>-8.0123502996192301E-3</v>
      </c>
      <c r="W181" s="72"/>
      <c r="X181" s="72"/>
      <c r="Y181" s="72"/>
      <c r="Z181" s="72"/>
      <c r="AA181" s="72"/>
    </row>
    <row r="182" spans="1:27" x14ac:dyDescent="0.2">
      <c r="A182" s="1">
        <v>45149</v>
      </c>
      <c r="B182" s="4">
        <v>62.900002000000001</v>
      </c>
      <c r="C182" s="4">
        <v>64</v>
      </c>
      <c r="D182" s="4">
        <v>62.650002000000001</v>
      </c>
      <c r="E182" s="4">
        <v>63.610000999999997</v>
      </c>
      <c r="F182" s="4">
        <v>63.610000999999997</v>
      </c>
      <c r="G182" s="2">
        <v>2511800</v>
      </c>
      <c r="H182" s="4">
        <f t="shared" si="29"/>
        <v>2.5118</v>
      </c>
      <c r="I182" s="79">
        <f t="shared" si="30"/>
        <v>0.32000000000000028</v>
      </c>
      <c r="J182" s="86" t="b">
        <f t="shared" si="26"/>
        <v>0</v>
      </c>
      <c r="K182" s="87">
        <f t="shared" si="31"/>
        <v>1.1287742089419905E-2</v>
      </c>
      <c r="L182" s="87">
        <f t="shared" si="32"/>
        <v>-6.0937343750000483E-3</v>
      </c>
      <c r="M182" s="4">
        <f t="shared" si="33"/>
        <v>65.562964643812819</v>
      </c>
      <c r="N182" s="4">
        <f t="shared" si="34"/>
        <v>66.026566044128373</v>
      </c>
      <c r="O182" s="5">
        <f t="shared" si="35"/>
        <v>-7.0710865933867415E-3</v>
      </c>
      <c r="P182" s="43">
        <f t="shared" si="27"/>
        <v>-4.4430001901808673E-2</v>
      </c>
      <c r="Q182" s="80"/>
      <c r="R182" s="60">
        <f t="shared" si="28"/>
        <v>-2.383913925039868E-2</v>
      </c>
      <c r="S182" s="88" t="b">
        <f t="shared" si="36"/>
        <v>0</v>
      </c>
      <c r="T182" s="89"/>
      <c r="U182" s="90"/>
      <c r="V182" s="89">
        <f t="shared" si="37"/>
        <v>-5.922238986383852E-3</v>
      </c>
      <c r="W182" s="72"/>
      <c r="X182" s="72"/>
      <c r="Y182" s="72"/>
      <c r="Z182" s="72"/>
      <c r="AA182" s="72"/>
    </row>
    <row r="183" spans="1:27" x14ac:dyDescent="0.2">
      <c r="A183" s="1">
        <v>45152</v>
      </c>
      <c r="B183" s="4">
        <v>62.860000999999997</v>
      </c>
      <c r="C183" s="4">
        <v>65.730002999999996</v>
      </c>
      <c r="D183" s="4">
        <v>62.700001</v>
      </c>
      <c r="E183" s="4">
        <v>65.639999000000003</v>
      </c>
      <c r="F183" s="4">
        <v>65.639999000000003</v>
      </c>
      <c r="G183" s="2">
        <v>3176800</v>
      </c>
      <c r="H183" s="4">
        <f t="shared" si="29"/>
        <v>3.1768000000000001</v>
      </c>
      <c r="I183" s="79">
        <f t="shared" si="30"/>
        <v>2.0299980000000062</v>
      </c>
      <c r="J183" s="86" t="b">
        <f t="shared" si="26"/>
        <v>0</v>
      </c>
      <c r="K183" s="87">
        <f t="shared" si="31"/>
        <v>4.4225229967781998E-2</v>
      </c>
      <c r="L183" s="87">
        <f t="shared" si="32"/>
        <v>-1.3692985834793483E-3</v>
      </c>
      <c r="M183" s="4">
        <f t="shared" si="33"/>
        <v>65.575803703177343</v>
      </c>
      <c r="N183" s="4">
        <f t="shared" si="34"/>
        <v>65.99295151855199</v>
      </c>
      <c r="O183" s="5">
        <f t="shared" si="35"/>
        <v>-6.361306942768521E-3</v>
      </c>
      <c r="P183" s="43">
        <f t="shared" si="27"/>
        <v>-4.3854631445988682E-2</v>
      </c>
      <c r="Q183" s="80"/>
      <c r="R183" s="60">
        <f t="shared" si="28"/>
        <v>2.3514663658660176E-3</v>
      </c>
      <c r="S183" s="92" t="b">
        <f t="shared" si="36"/>
        <v>0</v>
      </c>
      <c r="T183" s="89"/>
      <c r="U183" s="90"/>
      <c r="V183" s="89">
        <f t="shared" si="37"/>
        <v>1.9582792563263362E-4</v>
      </c>
      <c r="W183" s="72"/>
      <c r="X183" s="72"/>
      <c r="Y183" s="72"/>
      <c r="Z183" s="72"/>
      <c r="AA183" s="72"/>
    </row>
    <row r="184" spans="1:27" x14ac:dyDescent="0.2">
      <c r="A184" s="1">
        <v>45153</v>
      </c>
      <c r="B184" s="4">
        <v>64.819999999999993</v>
      </c>
      <c r="C184" s="4">
        <v>65.469002000000003</v>
      </c>
      <c r="D184" s="4">
        <v>62.080002</v>
      </c>
      <c r="E184" s="4">
        <v>62.110000999999997</v>
      </c>
      <c r="F184" s="4">
        <v>62.110000999999997</v>
      </c>
      <c r="G184" s="2">
        <v>2842700</v>
      </c>
      <c r="H184" s="4">
        <f t="shared" si="29"/>
        <v>2.8426999999999998</v>
      </c>
      <c r="I184" s="79">
        <f t="shared" si="30"/>
        <v>-3.5299980000000062</v>
      </c>
      <c r="J184" s="86" t="b">
        <f t="shared" si="26"/>
        <v>1</v>
      </c>
      <c r="K184" s="87">
        <f t="shared" si="31"/>
        <v>-4.1808068497377303E-2</v>
      </c>
      <c r="L184" s="87">
        <f t="shared" si="32"/>
        <v>-5.1306739027425621E-2</v>
      </c>
      <c r="M184" s="4">
        <f t="shared" si="33"/>
        <v>64.998169919314449</v>
      </c>
      <c r="N184" s="4">
        <f t="shared" si="34"/>
        <v>65.655303647373557</v>
      </c>
      <c r="O184" s="5">
        <f t="shared" si="35"/>
        <v>-1.0110034311348177E-2</v>
      </c>
      <c r="P184" s="43">
        <f t="shared" si="27"/>
        <v>-4.4896155121550652E-2</v>
      </c>
      <c r="Q184" s="95"/>
      <c r="R184" s="60">
        <f t="shared" si="28"/>
        <v>7.2437744211878864E-3</v>
      </c>
      <c r="S184" s="88" t="b">
        <f t="shared" si="36"/>
        <v>1</v>
      </c>
      <c r="T184" s="89"/>
      <c r="U184" s="90"/>
      <c r="V184" s="89">
        <f t="shared" si="37"/>
        <v>-8.8086420789823313E-3</v>
      </c>
      <c r="W184" s="72"/>
      <c r="X184" s="72"/>
      <c r="Y184" s="72"/>
      <c r="Z184" s="72"/>
      <c r="AA184" s="72"/>
    </row>
    <row r="185" spans="1:27" x14ac:dyDescent="0.2">
      <c r="A185" s="1">
        <v>45154</v>
      </c>
      <c r="B185" s="4">
        <v>62.91</v>
      </c>
      <c r="C185" s="4">
        <v>62.950001</v>
      </c>
      <c r="D185" s="4">
        <v>60.799999</v>
      </c>
      <c r="E185" s="4">
        <v>60.849997999999999</v>
      </c>
      <c r="F185" s="4">
        <v>60.849997999999999</v>
      </c>
      <c r="G185" s="2">
        <v>2213400</v>
      </c>
      <c r="H185" s="4">
        <f t="shared" si="29"/>
        <v>2.2134</v>
      </c>
      <c r="I185" s="79">
        <f t="shared" si="30"/>
        <v>-1.2600029999999975</v>
      </c>
      <c r="J185" s="86" t="b">
        <f t="shared" si="26"/>
        <v>1</v>
      </c>
      <c r="K185" s="87">
        <f t="shared" si="31"/>
        <v>-3.2745223334922864E-2</v>
      </c>
      <c r="L185" s="87">
        <f t="shared" si="32"/>
        <v>-3.3359856499446297E-2</v>
      </c>
      <c r="M185" s="4">
        <f t="shared" si="33"/>
        <v>64.306807932762041</v>
      </c>
      <c r="N185" s="4">
        <f t="shared" si="34"/>
        <v>65.237450982384559</v>
      </c>
      <c r="O185" s="5">
        <f t="shared" si="35"/>
        <v>-1.4471921084865228E-2</v>
      </c>
      <c r="P185" s="43">
        <f t="shared" si="27"/>
        <v>-5.4532467797634945E-2</v>
      </c>
      <c r="Q185" s="95"/>
      <c r="R185" s="60">
        <f t="shared" si="28"/>
        <v>-2.1098962557443247E-2</v>
      </c>
      <c r="S185" s="88" t="b">
        <f t="shared" si="36"/>
        <v>1</v>
      </c>
      <c r="T185" s="89"/>
      <c r="U185" s="90"/>
      <c r="V185" s="89">
        <f t="shared" si="37"/>
        <v>-1.0636637730118114E-2</v>
      </c>
      <c r="W185" s="72"/>
      <c r="X185" s="72"/>
      <c r="Y185" s="72"/>
      <c r="Z185" s="72"/>
      <c r="AA185" s="72"/>
    </row>
    <row r="186" spans="1:27" x14ac:dyDescent="0.2">
      <c r="A186" s="1">
        <v>45155</v>
      </c>
      <c r="B186" s="4">
        <v>60.310001</v>
      </c>
      <c r="C186" s="4">
        <v>60.57</v>
      </c>
      <c r="D186" s="4">
        <v>57.84</v>
      </c>
      <c r="E186" s="4">
        <v>58.310001</v>
      </c>
      <c r="F186" s="4">
        <v>58.310001</v>
      </c>
      <c r="G186" s="2">
        <v>5154300</v>
      </c>
      <c r="H186" s="4">
        <f t="shared" si="29"/>
        <v>5.1543000000000001</v>
      </c>
      <c r="I186" s="79">
        <f t="shared" si="30"/>
        <v>-2.5399969999999996</v>
      </c>
      <c r="J186" s="86" t="b">
        <f t="shared" si="26"/>
        <v>1</v>
      </c>
      <c r="K186" s="96">
        <f t="shared" si="31"/>
        <v>-3.316199580232141E-2</v>
      </c>
      <c r="L186" s="87">
        <f t="shared" si="32"/>
        <v>-3.7312184249628538E-2</v>
      </c>
      <c r="M186" s="4">
        <f t="shared" si="33"/>
        <v>63.307340110635032</v>
      </c>
      <c r="N186" s="4">
        <f t="shared" si="34"/>
        <v>64.635064027394591</v>
      </c>
      <c r="O186" s="5">
        <f t="shared" si="35"/>
        <v>-2.0972669432000265E-2</v>
      </c>
      <c r="P186" s="43">
        <f t="shared" si="27"/>
        <v>-8.6361867377153748E-2</v>
      </c>
      <c r="Q186" s="80"/>
      <c r="R186" s="60">
        <f t="shared" si="28"/>
        <v>-4.3238905723274643E-2</v>
      </c>
      <c r="S186" s="88" t="b">
        <f t="shared" si="36"/>
        <v>1</v>
      </c>
      <c r="T186" s="89"/>
      <c r="U186" s="90"/>
      <c r="V186" s="89">
        <f t="shared" si="37"/>
        <v>-1.5542177480991336E-2</v>
      </c>
      <c r="W186" s="72"/>
      <c r="X186" s="72"/>
      <c r="Y186" s="72"/>
      <c r="Z186" s="72"/>
      <c r="AA186" s="72"/>
    </row>
    <row r="187" spans="1:27" x14ac:dyDescent="0.2">
      <c r="A187" s="1">
        <v>45156</v>
      </c>
      <c r="B187" s="4">
        <v>57</v>
      </c>
      <c r="C187" s="4">
        <v>59.23</v>
      </c>
      <c r="D187" s="4">
        <v>56.360999999999997</v>
      </c>
      <c r="E187" s="4">
        <v>58.98</v>
      </c>
      <c r="F187" s="4">
        <v>58.98</v>
      </c>
      <c r="G187" s="2">
        <v>2926300</v>
      </c>
      <c r="H187" s="4">
        <f t="shared" si="29"/>
        <v>2.9262999999999999</v>
      </c>
      <c r="I187" s="79">
        <f t="shared" si="30"/>
        <v>0.66999899999999712</v>
      </c>
      <c r="J187" s="86" t="b">
        <f t="shared" si="26"/>
        <v>0</v>
      </c>
      <c r="K187" s="87">
        <f t="shared" si="31"/>
        <v>3.4736842105263101E-2</v>
      </c>
      <c r="L187" s="87">
        <f t="shared" si="32"/>
        <v>-4.2208340368056728E-3</v>
      </c>
      <c r="M187" s="4">
        <f t="shared" si="33"/>
        <v>62.586116758862524</v>
      </c>
      <c r="N187" s="4">
        <f t="shared" si="34"/>
        <v>64.143319329360281</v>
      </c>
      <c r="O187" s="5">
        <f t="shared" si="35"/>
        <v>-2.4880958447981192E-2</v>
      </c>
      <c r="P187" s="43">
        <f t="shared" si="27"/>
        <v>-9.9464818736832994E-2</v>
      </c>
      <c r="Q187" s="80"/>
      <c r="R187" s="60">
        <f t="shared" si="28"/>
        <v>-5.3623981366239387E-2</v>
      </c>
      <c r="S187" s="88" t="b">
        <f t="shared" si="36"/>
        <v>0</v>
      </c>
      <c r="T187" s="89">
        <f>(E187-E186)/E186</f>
        <v>1.1490293063105884E-2</v>
      </c>
      <c r="U187" s="90"/>
      <c r="V187" s="89">
        <f t="shared" si="37"/>
        <v>-1.1392412799402221E-2</v>
      </c>
      <c r="W187" s="72"/>
      <c r="X187" s="72"/>
      <c r="Y187" s="72"/>
      <c r="Z187" s="72"/>
      <c r="AA187" s="72"/>
    </row>
    <row r="188" spans="1:27" x14ac:dyDescent="0.2">
      <c r="A188" s="1">
        <v>45159</v>
      </c>
      <c r="B188" s="4">
        <v>59.419998</v>
      </c>
      <c r="C188" s="4">
        <v>60.419998</v>
      </c>
      <c r="D188" s="4">
        <v>58.549999</v>
      </c>
      <c r="E188" s="4">
        <v>58.57</v>
      </c>
      <c r="F188" s="4">
        <v>58.57</v>
      </c>
      <c r="G188" s="2">
        <v>2355100</v>
      </c>
      <c r="H188" s="4">
        <f t="shared" si="29"/>
        <v>2.3551000000000002</v>
      </c>
      <c r="I188" s="79">
        <f t="shared" si="30"/>
        <v>-0.40999999999999659</v>
      </c>
      <c r="J188" s="86" t="b">
        <f t="shared" si="26"/>
        <v>1</v>
      </c>
      <c r="K188" s="87">
        <f t="shared" si="31"/>
        <v>-1.4304914651797857E-2</v>
      </c>
      <c r="L188" s="87">
        <f t="shared" si="32"/>
        <v>-3.0618968242931741E-2</v>
      </c>
      <c r="M188" s="4">
        <f t="shared" si="33"/>
        <v>61.916763965718772</v>
      </c>
      <c r="N188" s="4">
        <f t="shared" si="34"/>
        <v>63.658682865937649</v>
      </c>
      <c r="O188" s="5">
        <f t="shared" si="35"/>
        <v>-2.8133235470499059E-2</v>
      </c>
      <c r="P188" s="43">
        <f t="shared" si="27"/>
        <v>-5.4375660969343244E-2</v>
      </c>
      <c r="Q188" s="80"/>
      <c r="R188" s="60">
        <f t="shared" si="28"/>
        <v>-2.4173840327758107E-2</v>
      </c>
      <c r="S188" s="88" t="b">
        <f t="shared" si="36"/>
        <v>1</v>
      </c>
      <c r="T188" s="89">
        <f>(E188-E187)/E187</f>
        <v>-6.9515089860969249E-3</v>
      </c>
      <c r="U188" s="90"/>
      <c r="V188" s="89">
        <f t="shared" si="37"/>
        <v>-1.0694908516575565E-2</v>
      </c>
      <c r="W188" s="72"/>
      <c r="X188" s="72"/>
      <c r="Y188" s="72"/>
      <c r="Z188" s="72"/>
      <c r="AA188" s="72"/>
    </row>
    <row r="189" spans="1:27" x14ac:dyDescent="0.2">
      <c r="A189" s="1">
        <v>45160</v>
      </c>
      <c r="B189" s="4">
        <v>59.139999000000003</v>
      </c>
      <c r="C189" s="4">
        <v>60.394001000000003</v>
      </c>
      <c r="D189" s="4">
        <v>58.419998</v>
      </c>
      <c r="E189" s="4">
        <v>59.799999</v>
      </c>
      <c r="F189" s="4">
        <v>59.799999</v>
      </c>
      <c r="G189" s="2">
        <v>2272800</v>
      </c>
      <c r="H189" s="4">
        <f t="shared" si="29"/>
        <v>2.2728000000000002</v>
      </c>
      <c r="I189" s="79">
        <f t="shared" si="30"/>
        <v>1.2299989999999994</v>
      </c>
      <c r="J189" s="86" t="b">
        <f t="shared" si="26"/>
        <v>0</v>
      </c>
      <c r="K189" s="87">
        <f t="shared" si="31"/>
        <v>1.1159959607033415E-2</v>
      </c>
      <c r="L189" s="87">
        <f t="shared" si="32"/>
        <v>-9.8354470670026194E-3</v>
      </c>
      <c r="M189" s="4">
        <f t="shared" si="33"/>
        <v>61.563969804765641</v>
      </c>
      <c r="N189" s="4">
        <f t="shared" si="34"/>
        <v>63.32314513846481</v>
      </c>
      <c r="O189" s="5">
        <f t="shared" si="35"/>
        <v>-2.8574754670271305E-2</v>
      </c>
      <c r="P189" s="43">
        <f t="shared" si="27"/>
        <v>-5.1068373510284384E-2</v>
      </c>
      <c r="Q189" s="80"/>
      <c r="R189" s="60">
        <f t="shared" si="28"/>
        <v>-1.9004115694226581E-2</v>
      </c>
      <c r="S189" s="88" t="b">
        <f t="shared" si="36"/>
        <v>0</v>
      </c>
      <c r="T189" s="89">
        <f>(E189-E188)/E188</f>
        <v>2.1000495134027648E-2</v>
      </c>
      <c r="U189" s="90"/>
      <c r="V189" s="89">
        <f t="shared" si="37"/>
        <v>-5.6978778986004723E-3</v>
      </c>
      <c r="W189" s="72"/>
      <c r="X189" s="72"/>
      <c r="Y189" s="72"/>
      <c r="Z189" s="72"/>
      <c r="AA189" s="72"/>
    </row>
    <row r="190" spans="1:27" x14ac:dyDescent="0.2">
      <c r="A190" s="1">
        <v>45161</v>
      </c>
      <c r="B190" s="4">
        <v>59.52</v>
      </c>
      <c r="C190" s="4">
        <v>65</v>
      </c>
      <c r="D190" s="4">
        <v>59.029998999999997</v>
      </c>
      <c r="E190" s="4">
        <v>63.110000999999997</v>
      </c>
      <c r="F190" s="4">
        <v>63.110000999999997</v>
      </c>
      <c r="G190" s="2">
        <v>5701700</v>
      </c>
      <c r="H190" s="4">
        <f t="shared" si="29"/>
        <v>5.7016999999999998</v>
      </c>
      <c r="I190" s="79">
        <f t="shared" si="30"/>
        <v>3.3100019999999972</v>
      </c>
      <c r="J190" s="86" t="b">
        <f t="shared" si="26"/>
        <v>0</v>
      </c>
      <c r="K190" s="87">
        <f t="shared" si="31"/>
        <v>6.0315877016128921E-2</v>
      </c>
      <c r="L190" s="87">
        <f t="shared" si="32"/>
        <v>-2.9076907692307741E-2</v>
      </c>
      <c r="M190" s="4">
        <f t="shared" si="33"/>
        <v>61.82164167063803</v>
      </c>
      <c r="N190" s="4">
        <f t="shared" si="34"/>
        <v>63.304610865554828</v>
      </c>
      <c r="O190" s="5">
        <f t="shared" si="35"/>
        <v>-2.3987865007168339E-2</v>
      </c>
      <c r="P190" s="43">
        <f t="shared" si="27"/>
        <v>-4.5156398232043621E-2</v>
      </c>
      <c r="Q190" s="80"/>
      <c r="R190" s="60">
        <f t="shared" si="28"/>
        <v>5.1411742611026781E-2</v>
      </c>
      <c r="S190" s="92" t="b">
        <f t="shared" si="36"/>
        <v>0</v>
      </c>
      <c r="T190" s="89"/>
      <c r="U190" s="90"/>
      <c r="V190" s="89">
        <f t="shared" si="37"/>
        <v>4.1854329194418328E-3</v>
      </c>
      <c r="W190" s="72"/>
      <c r="X190" s="72"/>
      <c r="Y190" s="72"/>
      <c r="Z190" s="72"/>
      <c r="AA190" s="72"/>
    </row>
    <row r="191" spans="1:27" x14ac:dyDescent="0.2">
      <c r="A191" s="1">
        <v>45162</v>
      </c>
      <c r="B191" s="4">
        <v>64.669998000000007</v>
      </c>
      <c r="C191" s="4">
        <v>64.970000999999996</v>
      </c>
      <c r="D191" s="4">
        <v>59.110000999999997</v>
      </c>
      <c r="E191" s="4">
        <v>59.900002000000001</v>
      </c>
      <c r="F191" s="4">
        <v>59.900002000000001</v>
      </c>
      <c r="G191" s="2">
        <v>3779500</v>
      </c>
      <c r="H191" s="4">
        <f t="shared" si="29"/>
        <v>3.7795000000000001</v>
      </c>
      <c r="I191" s="79">
        <f t="shared" si="30"/>
        <v>-3.2099989999999963</v>
      </c>
      <c r="J191" s="86" t="b">
        <f t="shared" si="26"/>
        <v>1</v>
      </c>
      <c r="K191" s="87">
        <f t="shared" si="31"/>
        <v>-7.3759025011876533E-2</v>
      </c>
      <c r="L191" s="87">
        <f t="shared" si="32"/>
        <v>-7.8036000030229272E-2</v>
      </c>
      <c r="M191" s="4">
        <f t="shared" si="33"/>
        <v>61.501368392198358</v>
      </c>
      <c r="N191" s="4">
        <f t="shared" si="34"/>
        <v>63.008557920723973</v>
      </c>
      <c r="O191" s="5">
        <f t="shared" si="35"/>
        <v>-2.4506601526557356E-2</v>
      </c>
      <c r="P191" s="43">
        <f t="shared" si="27"/>
        <v>-3.8883157476244289E-2</v>
      </c>
      <c r="Q191" s="80"/>
      <c r="R191" s="60">
        <f t="shared" si="28"/>
        <v>5.6399275308509147E-2</v>
      </c>
      <c r="S191" s="92" t="b">
        <f t="shared" si="36"/>
        <v>1</v>
      </c>
      <c r="T191" s="89"/>
      <c r="U191" s="90"/>
      <c r="V191" s="89">
        <f t="shared" si="37"/>
        <v>-5.1806013199384871E-3</v>
      </c>
      <c r="W191" s="72"/>
      <c r="X191" s="72"/>
      <c r="Y191" s="72"/>
      <c r="Z191" s="72"/>
      <c r="AA191" s="72"/>
    </row>
    <row r="192" spans="1:27" x14ac:dyDescent="0.2">
      <c r="A192" s="1">
        <v>45163</v>
      </c>
      <c r="B192" s="4">
        <v>59.02</v>
      </c>
      <c r="C192" s="4">
        <v>62.470001000000003</v>
      </c>
      <c r="D192" s="4">
        <v>59.02</v>
      </c>
      <c r="E192" s="4">
        <v>62.200001</v>
      </c>
      <c r="F192" s="4">
        <v>62.200001</v>
      </c>
      <c r="G192" s="2">
        <v>2621200</v>
      </c>
      <c r="H192" s="4">
        <f t="shared" si="29"/>
        <v>2.6212</v>
      </c>
      <c r="I192" s="79">
        <f t="shared" si="30"/>
        <v>2.2999989999999997</v>
      </c>
      <c r="J192" s="86" t="b">
        <f t="shared" si="26"/>
        <v>0</v>
      </c>
      <c r="K192" s="87">
        <f t="shared" si="31"/>
        <v>5.3880057607590598E-2</v>
      </c>
      <c r="L192" s="87">
        <f t="shared" si="32"/>
        <v>-4.3220745266196346E-3</v>
      </c>
      <c r="M192" s="4">
        <f t="shared" si="33"/>
        <v>61.617807160165299</v>
      </c>
      <c r="N192" s="4">
        <f t="shared" si="34"/>
        <v>62.938248623269715</v>
      </c>
      <c r="O192" s="5">
        <f t="shared" si="35"/>
        <v>-2.142954324343524E-2</v>
      </c>
      <c r="P192" s="43">
        <f t="shared" si="27"/>
        <v>-4.216000665867134E-2</v>
      </c>
      <c r="Q192" s="80"/>
      <c r="R192" s="60">
        <f t="shared" si="28"/>
        <v>1.3830317551216447E-2</v>
      </c>
      <c r="S192" s="88" t="b">
        <f t="shared" si="36"/>
        <v>0</v>
      </c>
      <c r="T192" s="89"/>
      <c r="U192" s="90"/>
      <c r="V192" s="89">
        <f t="shared" si="37"/>
        <v>1.8932711744623705E-3</v>
      </c>
      <c r="W192" s="72"/>
      <c r="X192" s="72"/>
      <c r="Y192" s="72"/>
      <c r="Z192" s="72"/>
      <c r="AA192" s="72"/>
    </row>
    <row r="193" spans="1:27" x14ac:dyDescent="0.2">
      <c r="A193" s="1">
        <v>45166</v>
      </c>
      <c r="B193" s="4">
        <v>62.880001</v>
      </c>
      <c r="C193" s="4">
        <v>63.450001</v>
      </c>
      <c r="D193" s="4">
        <v>61.709999000000003</v>
      </c>
      <c r="E193" s="4">
        <v>61.830002</v>
      </c>
      <c r="F193" s="4">
        <v>61.830002</v>
      </c>
      <c r="G193" s="2">
        <v>1480600</v>
      </c>
      <c r="H193" s="4">
        <f t="shared" si="29"/>
        <v>1.4805999999999999</v>
      </c>
      <c r="I193" s="79">
        <f t="shared" si="30"/>
        <v>-0.36999899999999997</v>
      </c>
      <c r="J193" s="86" t="b">
        <f t="shared" si="26"/>
        <v>1</v>
      </c>
      <c r="K193" s="87">
        <f t="shared" si="31"/>
        <v>-1.669845711357415E-2</v>
      </c>
      <c r="L193" s="87">
        <f t="shared" si="32"/>
        <v>-2.5531898730781738E-2</v>
      </c>
      <c r="M193" s="4">
        <f t="shared" si="33"/>
        <v>61.653172966804419</v>
      </c>
      <c r="N193" s="4">
        <f t="shared" si="34"/>
        <v>62.841879351681044</v>
      </c>
      <c r="O193" s="5">
        <f t="shared" si="35"/>
        <v>-1.9280538659651035E-2</v>
      </c>
      <c r="P193" s="43">
        <f t="shared" si="27"/>
        <v>9.2170492548989541E-4</v>
      </c>
      <c r="Q193" s="80"/>
      <c r="R193" s="60">
        <f t="shared" si="28"/>
        <v>2.9144129113404062E-2</v>
      </c>
      <c r="S193" s="92" t="b">
        <f t="shared" si="36"/>
        <v>1</v>
      </c>
      <c r="T193" s="89"/>
      <c r="U193" s="90"/>
      <c r="V193" s="89">
        <f t="shared" si="37"/>
        <v>5.7395432049688023E-4</v>
      </c>
      <c r="W193" s="72"/>
      <c r="X193" s="72"/>
      <c r="Y193" s="72"/>
      <c r="Z193" s="72"/>
      <c r="AA193" s="72"/>
    </row>
    <row r="194" spans="1:27" x14ac:dyDescent="0.2">
      <c r="A194" s="1">
        <v>45167</v>
      </c>
      <c r="B194" s="4">
        <v>61.709999000000003</v>
      </c>
      <c r="C194" s="4">
        <v>64.080001999999993</v>
      </c>
      <c r="D194" s="4">
        <v>61.080002</v>
      </c>
      <c r="E194" s="4">
        <v>63.23</v>
      </c>
      <c r="F194" s="4">
        <v>63.23</v>
      </c>
      <c r="G194" s="2">
        <v>1885900</v>
      </c>
      <c r="H194" s="4">
        <f t="shared" si="29"/>
        <v>1.8858999999999999</v>
      </c>
      <c r="I194" s="79">
        <f t="shared" si="30"/>
        <v>1.3999979999999965</v>
      </c>
      <c r="J194" s="86" t="b">
        <f t="shared" ref="J194:J258" si="39">(E194-D194)&lt;(C194-E194)</f>
        <v>0</v>
      </c>
      <c r="K194" s="87">
        <f t="shared" si="31"/>
        <v>2.4631356743337388E-2</v>
      </c>
      <c r="L194" s="87">
        <f t="shared" si="32"/>
        <v>-1.3264699960527412E-2</v>
      </c>
      <c r="M194" s="4">
        <f t="shared" si="33"/>
        <v>61.915977472337019</v>
      </c>
      <c r="N194" s="4">
        <f t="shared" si="34"/>
        <v>62.875628973273997</v>
      </c>
      <c r="O194" s="5">
        <f t="shared" si="35"/>
        <v>-1.5499254636910704E-2</v>
      </c>
      <c r="P194" s="43">
        <f t="shared" ref="P194:P258" si="40">(D194-M194)/M194</f>
        <v>-1.3501772990832907E-2</v>
      </c>
      <c r="Q194" s="80"/>
      <c r="R194" s="60">
        <f t="shared" ref="R194:R258" si="41">(C194-M194)/M194</f>
        <v>3.4950987063554359E-2</v>
      </c>
      <c r="S194" s="88" t="b">
        <f t="shared" si="36"/>
        <v>0</v>
      </c>
      <c r="T194" s="89"/>
      <c r="U194" s="90"/>
      <c r="V194" s="89">
        <f t="shared" si="37"/>
        <v>4.2626274186099104E-3</v>
      </c>
      <c r="W194" s="72"/>
      <c r="X194" s="72"/>
      <c r="Y194" s="72"/>
      <c r="Z194" s="72"/>
      <c r="AA194" s="72"/>
    </row>
    <row r="195" spans="1:27" x14ac:dyDescent="0.2">
      <c r="A195" s="1">
        <v>45168</v>
      </c>
      <c r="B195" s="4">
        <v>63.43</v>
      </c>
      <c r="C195" s="4">
        <v>64.529999000000004</v>
      </c>
      <c r="D195" s="4">
        <v>62.57</v>
      </c>
      <c r="E195" s="4">
        <v>64.410004000000001</v>
      </c>
      <c r="F195" s="4">
        <v>64.410004000000001</v>
      </c>
      <c r="G195" s="2">
        <v>2148900</v>
      </c>
      <c r="H195" s="4">
        <f t="shared" ref="H195:H255" si="42">(G195/1000000)</f>
        <v>2.1488999999999998</v>
      </c>
      <c r="I195" s="79">
        <f t="shared" ref="I195:I258" si="43">(E195-E194)</f>
        <v>1.1800040000000038</v>
      </c>
      <c r="J195" s="86" t="b">
        <f t="shared" si="39"/>
        <v>0</v>
      </c>
      <c r="K195" s="87">
        <f t="shared" ref="K195:K258" si="44">(E195-B195)/B195</f>
        <v>1.5450165536812249E-2</v>
      </c>
      <c r="L195" s="87">
        <f t="shared" ref="L195:L258" si="45">(E195-C195)/C195</f>
        <v>-1.8595227314353894E-3</v>
      </c>
      <c r="M195" s="4">
        <f t="shared" ref="M195:M258" si="46">(E195-M194)*(2/($X$1+1))+M194</f>
        <v>62.331648560280847</v>
      </c>
      <c r="N195" s="4">
        <f t="shared" ref="N195:N258" si="47">(E195-N194)*(2/($X$2+1))+N194</f>
        <v>63.009052888641477</v>
      </c>
      <c r="O195" s="5">
        <f t="shared" ref="O195:O258" si="48">(M195-N195)/M195</f>
        <v>-1.0867742856271699E-2</v>
      </c>
      <c r="P195" s="43">
        <f t="shared" si="40"/>
        <v>3.8239232432404537E-3</v>
      </c>
      <c r="Q195" s="80"/>
      <c r="R195" s="60">
        <f t="shared" si="41"/>
        <v>3.5268607368745195E-2</v>
      </c>
      <c r="S195" s="92" t="b">
        <f t="shared" ref="S195:S258" si="49">(E195&lt;E194)</f>
        <v>0</v>
      </c>
      <c r="T195" s="89"/>
      <c r="U195" s="90"/>
      <c r="V195" s="89">
        <f t="shared" si="37"/>
        <v>6.7134704952294825E-3</v>
      </c>
      <c r="W195" s="72"/>
      <c r="X195" s="72"/>
      <c r="Y195" s="72"/>
      <c r="Z195" s="72"/>
      <c r="AA195" s="72"/>
    </row>
    <row r="196" spans="1:27" x14ac:dyDescent="0.2">
      <c r="A196" s="1">
        <v>45169</v>
      </c>
      <c r="B196" s="4">
        <v>65</v>
      </c>
      <c r="C196" s="4">
        <v>66.110000999999997</v>
      </c>
      <c r="D196" s="4">
        <v>64.879997000000003</v>
      </c>
      <c r="E196" s="4">
        <v>65.029999000000004</v>
      </c>
      <c r="F196" s="4">
        <v>65.029999000000004</v>
      </c>
      <c r="G196" s="2">
        <v>2491900</v>
      </c>
      <c r="H196" s="4">
        <f t="shared" si="42"/>
        <v>2.4918999999999998</v>
      </c>
      <c r="I196" s="79">
        <f t="shared" si="43"/>
        <v>0.61999500000000296</v>
      </c>
      <c r="J196" s="86" t="b">
        <f t="shared" si="39"/>
        <v>1</v>
      </c>
      <c r="K196" s="96">
        <f t="shared" si="44"/>
        <v>4.6152307692313326E-4</v>
      </c>
      <c r="L196" s="87">
        <f t="shared" si="45"/>
        <v>-1.6336439020776802E-2</v>
      </c>
      <c r="M196" s="4">
        <f t="shared" si="46"/>
        <v>62.78137363356737</v>
      </c>
      <c r="N196" s="4">
        <f t="shared" si="47"/>
        <v>63.184787333107437</v>
      </c>
      <c r="O196" s="5">
        <f t="shared" si="48"/>
        <v>-6.4256908728160369E-3</v>
      </c>
      <c r="P196" s="43">
        <f t="shared" si="40"/>
        <v>3.3427484060504227E-2</v>
      </c>
      <c r="Q196" s="80"/>
      <c r="R196" s="60">
        <f t="shared" si="41"/>
        <v>5.3019345926717781E-2</v>
      </c>
      <c r="S196" s="92" t="b">
        <f t="shared" si="49"/>
        <v>0</v>
      </c>
      <c r="T196" s="89"/>
      <c r="U196" s="90"/>
      <c r="V196" s="89">
        <f t="shared" ref="V196:V259" si="50">(M196-M195)/M195</f>
        <v>7.2150357591070947E-3</v>
      </c>
      <c r="W196" s="72"/>
      <c r="X196" s="72"/>
      <c r="Y196" s="72"/>
      <c r="Z196" s="72"/>
      <c r="AA196" s="72"/>
    </row>
    <row r="197" spans="1:27" x14ac:dyDescent="0.2">
      <c r="A197" s="1">
        <v>45170</v>
      </c>
      <c r="B197" s="4">
        <v>65.860000999999997</v>
      </c>
      <c r="C197" s="4">
        <v>66.920997999999997</v>
      </c>
      <c r="D197" s="4">
        <v>63.59</v>
      </c>
      <c r="E197" s="4">
        <v>63.990001999999997</v>
      </c>
      <c r="F197" s="4">
        <v>63.990001999999997</v>
      </c>
      <c r="G197" s="2">
        <v>2707100</v>
      </c>
      <c r="H197" s="4">
        <f t="shared" si="42"/>
        <v>2.7071000000000001</v>
      </c>
      <c r="I197" s="79">
        <f t="shared" si="43"/>
        <v>-1.0399970000000067</v>
      </c>
      <c r="J197" s="86" t="b">
        <f t="shared" si="39"/>
        <v>1</v>
      </c>
      <c r="K197" s="87">
        <f t="shared" si="44"/>
        <v>-2.8393546486584476E-2</v>
      </c>
      <c r="L197" s="87">
        <f t="shared" si="45"/>
        <v>-4.3797852506622818E-2</v>
      </c>
      <c r="M197" s="4">
        <f t="shared" si="46"/>
        <v>62.982811694639473</v>
      </c>
      <c r="N197" s="4">
        <f t="shared" si="47"/>
        <v>63.254805999793746</v>
      </c>
      <c r="O197" s="5">
        <f t="shared" si="48"/>
        <v>-4.3185481536293898E-3</v>
      </c>
      <c r="P197" s="43">
        <f t="shared" si="40"/>
        <v>9.6405398397323202E-3</v>
      </c>
      <c r="Q197" s="80"/>
      <c r="R197" s="60">
        <f t="shared" si="41"/>
        <v>6.2527953252612678E-2</v>
      </c>
      <c r="S197" s="92" t="b">
        <f t="shared" si="49"/>
        <v>1</v>
      </c>
      <c r="T197" s="89"/>
      <c r="U197" s="90"/>
      <c r="V197" s="89">
        <f t="shared" si="50"/>
        <v>3.2085640917611322E-3</v>
      </c>
      <c r="W197" s="72"/>
      <c r="X197" s="72"/>
      <c r="Y197" s="72"/>
      <c r="Z197" s="72"/>
      <c r="AA197" s="72"/>
    </row>
    <row r="198" spans="1:27" x14ac:dyDescent="0.2">
      <c r="A198" s="1">
        <v>45174</v>
      </c>
      <c r="B198" s="4">
        <v>63.400002000000001</v>
      </c>
      <c r="C198" s="4">
        <v>65.379997000000003</v>
      </c>
      <c r="D198" s="4">
        <v>63.029998999999997</v>
      </c>
      <c r="E198" s="4">
        <v>65.309997999999993</v>
      </c>
      <c r="F198" s="4">
        <v>65.309997999999993</v>
      </c>
      <c r="G198" s="2">
        <v>2686000</v>
      </c>
      <c r="H198" s="4">
        <f t="shared" si="42"/>
        <v>2.6859999999999999</v>
      </c>
      <c r="I198" s="79">
        <f t="shared" si="43"/>
        <v>1.3199959999999962</v>
      </c>
      <c r="J198" s="86" t="b">
        <f t="shared" si="39"/>
        <v>0</v>
      </c>
      <c r="K198" s="87">
        <f t="shared" si="44"/>
        <v>3.0126118923466162E-2</v>
      </c>
      <c r="L198" s="87">
        <f t="shared" si="45"/>
        <v>-1.0706485654933559E-3</v>
      </c>
      <c r="M198" s="4">
        <f t="shared" si="46"/>
        <v>63.370676078866225</v>
      </c>
      <c r="N198" s="4">
        <f t="shared" si="47"/>
        <v>63.433518347637765</v>
      </c>
      <c r="O198" s="5">
        <f t="shared" si="48"/>
        <v>-9.9166164320752025E-4</v>
      </c>
      <c r="P198" s="43">
        <f t="shared" si="40"/>
        <v>-5.3759419962988607E-3</v>
      </c>
      <c r="Q198" s="80"/>
      <c r="R198" s="60">
        <f t="shared" si="41"/>
        <v>3.1707424402938875E-2</v>
      </c>
      <c r="S198" s="88" t="b">
        <f t="shared" si="49"/>
        <v>0</v>
      </c>
      <c r="T198" s="89">
        <f t="shared" ref="T198:T206" si="51">(E198-E197)/E197</f>
        <v>2.062816000537078E-2</v>
      </c>
      <c r="U198" s="90"/>
      <c r="V198" s="89">
        <f t="shared" si="50"/>
        <v>6.1582576863548266E-3</v>
      </c>
      <c r="W198" s="72"/>
      <c r="X198" s="72"/>
      <c r="Y198" s="72"/>
      <c r="Z198" s="72"/>
      <c r="AA198" s="72"/>
    </row>
    <row r="199" spans="1:27" x14ac:dyDescent="0.2">
      <c r="A199" s="1">
        <v>45175</v>
      </c>
      <c r="B199" s="4">
        <v>64.559997999999993</v>
      </c>
      <c r="C199" s="4">
        <v>65.394997000000004</v>
      </c>
      <c r="D199" s="4">
        <v>63.040000999999997</v>
      </c>
      <c r="E199" s="4">
        <v>63.990001999999997</v>
      </c>
      <c r="F199" s="4">
        <v>63.990001999999997</v>
      </c>
      <c r="G199" s="2">
        <v>2795900</v>
      </c>
      <c r="H199" s="4">
        <f t="shared" si="42"/>
        <v>2.7959000000000001</v>
      </c>
      <c r="I199" s="79">
        <f t="shared" si="43"/>
        <v>-1.3199959999999962</v>
      </c>
      <c r="J199" s="86" t="b">
        <f t="shared" si="39"/>
        <v>1</v>
      </c>
      <c r="K199" s="96">
        <f t="shared" si="44"/>
        <v>-8.8289345981701576E-3</v>
      </c>
      <c r="L199" s="87">
        <f t="shared" si="45"/>
        <v>-2.14847475258697E-2</v>
      </c>
      <c r="M199" s="4">
        <f t="shared" si="46"/>
        <v>63.473897065721857</v>
      </c>
      <c r="N199" s="4">
        <f t="shared" si="47"/>
        <v>63.481908230451872</v>
      </c>
      <c r="O199" s="5">
        <f t="shared" si="48"/>
        <v>-1.2621195641602723E-4</v>
      </c>
      <c r="P199" s="43">
        <f t="shared" si="40"/>
        <v>-6.8358189079299478E-3</v>
      </c>
      <c r="Q199" s="80"/>
      <c r="R199" s="60">
        <f t="shared" si="41"/>
        <v>3.0265983704908014E-2</v>
      </c>
      <c r="S199" s="88" t="b">
        <f t="shared" si="49"/>
        <v>1</v>
      </c>
      <c r="T199" s="89">
        <f t="shared" si="51"/>
        <v>-2.0211239326634128E-2</v>
      </c>
      <c r="U199" s="90"/>
      <c r="V199" s="89">
        <f t="shared" si="50"/>
        <v>1.6288446524883428E-3</v>
      </c>
      <c r="W199" s="72"/>
      <c r="X199" s="72"/>
      <c r="Y199" s="72"/>
      <c r="Z199" s="72"/>
      <c r="AA199" s="72"/>
    </row>
    <row r="200" spans="1:27" x14ac:dyDescent="0.2">
      <c r="A200" s="1">
        <v>45176</v>
      </c>
      <c r="B200" s="4">
        <v>60.77</v>
      </c>
      <c r="C200" s="4">
        <v>64.010002</v>
      </c>
      <c r="D200" s="4">
        <v>60.745998</v>
      </c>
      <c r="E200" s="4">
        <v>63.529998999999997</v>
      </c>
      <c r="F200" s="4">
        <v>63.529998999999997</v>
      </c>
      <c r="G200" s="2">
        <v>2687300</v>
      </c>
      <c r="H200" s="4">
        <f t="shared" si="42"/>
        <v>2.6873</v>
      </c>
      <c r="I200" s="79">
        <f t="shared" si="43"/>
        <v>-0.46000300000000038</v>
      </c>
      <c r="J200" s="86" t="b">
        <f t="shared" si="39"/>
        <v>0</v>
      </c>
      <c r="K200" s="96">
        <f t="shared" si="44"/>
        <v>4.5417130162909221E-2</v>
      </c>
      <c r="L200" s="87">
        <f t="shared" si="45"/>
        <v>-7.498874941450611E-3</v>
      </c>
      <c r="M200" s="4">
        <f t="shared" si="46"/>
        <v>63.483247388101546</v>
      </c>
      <c r="N200" s="4">
        <f t="shared" si="47"/>
        <v>63.486090036499533</v>
      </c>
      <c r="O200" s="5">
        <f t="shared" si="48"/>
        <v>-4.4777929846731169E-5</v>
      </c>
      <c r="P200" s="43">
        <f t="shared" si="40"/>
        <v>-4.3117664907207934E-2</v>
      </c>
      <c r="Q200" s="80"/>
      <c r="R200" s="60">
        <f t="shared" si="41"/>
        <v>8.2975372806335344E-3</v>
      </c>
      <c r="S200" s="92" t="b">
        <f t="shared" si="49"/>
        <v>1</v>
      </c>
      <c r="T200" s="89">
        <f t="shared" si="51"/>
        <v>-7.1886698800228263E-3</v>
      </c>
      <c r="U200" s="90"/>
      <c r="V200" s="89">
        <f t="shared" si="50"/>
        <v>1.4730972591784025E-4</v>
      </c>
      <c r="W200" s="72"/>
      <c r="X200" s="72"/>
      <c r="Y200" s="72"/>
      <c r="Z200" s="72"/>
      <c r="AA200" s="72"/>
    </row>
    <row r="201" spans="1:27" x14ac:dyDescent="0.2">
      <c r="A201" s="1">
        <v>45177</v>
      </c>
      <c r="B201" s="4">
        <v>63.400002000000001</v>
      </c>
      <c r="C201" s="4">
        <v>64.110000999999997</v>
      </c>
      <c r="D201" s="4">
        <v>62.305999999999997</v>
      </c>
      <c r="E201" s="4">
        <v>62.68</v>
      </c>
      <c r="F201" s="4">
        <v>62.68</v>
      </c>
      <c r="G201" s="2">
        <v>1907800</v>
      </c>
      <c r="H201" s="4">
        <f t="shared" si="42"/>
        <v>1.9077999999999999</v>
      </c>
      <c r="I201" s="79">
        <f t="shared" si="43"/>
        <v>-0.84999899999999684</v>
      </c>
      <c r="J201" s="86" t="b">
        <f t="shared" si="39"/>
        <v>1</v>
      </c>
      <c r="K201" s="87">
        <f t="shared" si="44"/>
        <v>-1.1356498064463798E-2</v>
      </c>
      <c r="L201" s="87">
        <f t="shared" si="45"/>
        <v>-2.2305427822407884E-2</v>
      </c>
      <c r="M201" s="4">
        <f t="shared" si="46"/>
        <v>63.349372823417951</v>
      </c>
      <c r="N201" s="4">
        <f t="shared" si="47"/>
        <v>63.415995250716968</v>
      </c>
      <c r="O201" s="5">
        <f t="shared" si="48"/>
        <v>-1.0516667226480965E-3</v>
      </c>
      <c r="P201" s="43">
        <f t="shared" si="40"/>
        <v>-1.6470136591979916E-2</v>
      </c>
      <c r="Q201" s="80"/>
      <c r="R201" s="60">
        <f t="shared" si="41"/>
        <v>1.2006877774500539E-2</v>
      </c>
      <c r="S201" s="92" t="b">
        <f t="shared" si="49"/>
        <v>1</v>
      </c>
      <c r="T201" s="89">
        <f t="shared" si="51"/>
        <v>-1.3379490215323267E-2</v>
      </c>
      <c r="U201" s="92">
        <f>(E201-E198)/E198</f>
        <v>-4.0269454609384518E-2</v>
      </c>
      <c r="V201" s="89">
        <f t="shared" si="50"/>
        <v>-2.1088172107069348E-3</v>
      </c>
      <c r="W201" s="72"/>
      <c r="X201" s="72"/>
      <c r="Y201" s="72"/>
      <c r="Z201" s="72"/>
      <c r="AA201" s="72"/>
    </row>
    <row r="202" spans="1:27" x14ac:dyDescent="0.2">
      <c r="A202" s="1">
        <v>45180</v>
      </c>
      <c r="B202" s="4">
        <v>63.790000999999997</v>
      </c>
      <c r="C202" s="4">
        <v>65.75</v>
      </c>
      <c r="D202" s="4">
        <v>63.549999</v>
      </c>
      <c r="E202" s="4">
        <v>65.459998999999996</v>
      </c>
      <c r="F202" s="4">
        <v>65.459998999999996</v>
      </c>
      <c r="G202" s="2">
        <v>2106900</v>
      </c>
      <c r="H202" s="4">
        <f t="shared" si="42"/>
        <v>2.1069</v>
      </c>
      <c r="I202" s="79">
        <f t="shared" si="43"/>
        <v>2.7799989999999966</v>
      </c>
      <c r="J202" s="86" t="b">
        <f t="shared" si="39"/>
        <v>0</v>
      </c>
      <c r="K202" s="96">
        <f t="shared" si="44"/>
        <v>2.6179620219789614E-2</v>
      </c>
      <c r="L202" s="87">
        <f t="shared" si="45"/>
        <v>-4.4106615969582317E-3</v>
      </c>
      <c r="M202" s="4">
        <f t="shared" si="46"/>
        <v>63.70114385284829</v>
      </c>
      <c r="N202" s="4">
        <f t="shared" si="47"/>
        <v>63.59373470717636</v>
      </c>
      <c r="O202" s="5">
        <f t="shared" si="48"/>
        <v>1.6861415537537093E-3</v>
      </c>
      <c r="P202" s="43">
        <f t="shared" si="40"/>
        <v>-2.3727180346626063E-3</v>
      </c>
      <c r="Q202" s="80"/>
      <c r="R202" s="60">
        <f t="shared" si="41"/>
        <v>3.2163569179929241E-2</v>
      </c>
      <c r="S202" s="88" t="b">
        <f t="shared" si="49"/>
        <v>0</v>
      </c>
      <c r="T202" s="89"/>
      <c r="U202" s="90"/>
      <c r="V202" s="89">
        <f t="shared" si="50"/>
        <v>5.5528731185843965E-3</v>
      </c>
      <c r="W202" s="72"/>
      <c r="X202" s="72"/>
      <c r="Y202" s="72"/>
      <c r="Z202" s="72"/>
      <c r="AA202" s="72"/>
    </row>
    <row r="203" spans="1:27" x14ac:dyDescent="0.2">
      <c r="A203" s="1">
        <v>45181</v>
      </c>
      <c r="B203" s="4">
        <v>64.269997000000004</v>
      </c>
      <c r="C203" s="4">
        <v>65.949996999999996</v>
      </c>
      <c r="D203" s="4">
        <v>64.220000999999996</v>
      </c>
      <c r="E203" s="4">
        <v>64.830001999999993</v>
      </c>
      <c r="F203" s="4">
        <v>64.830001999999993</v>
      </c>
      <c r="G203" s="2">
        <v>2309900</v>
      </c>
      <c r="H203" s="4">
        <f t="shared" si="42"/>
        <v>2.3098999999999998</v>
      </c>
      <c r="I203" s="79">
        <f t="shared" si="43"/>
        <v>-0.62999700000000303</v>
      </c>
      <c r="J203" s="86" t="b">
        <f t="shared" si="39"/>
        <v>1</v>
      </c>
      <c r="K203" s="96">
        <f t="shared" si="44"/>
        <v>8.7133192179857984E-3</v>
      </c>
      <c r="L203" s="87">
        <f t="shared" si="45"/>
        <v>-1.6982487504889544E-2</v>
      </c>
      <c r="M203" s="4">
        <f t="shared" si="46"/>
        <v>63.889286877373571</v>
      </c>
      <c r="N203" s="4">
        <f t="shared" si="47"/>
        <v>63.701236210900156</v>
      </c>
      <c r="O203" s="5">
        <f t="shared" si="48"/>
        <v>2.9433834006372963E-3</v>
      </c>
      <c r="P203" s="43">
        <f t="shared" si="40"/>
        <v>5.1763627172922407E-3</v>
      </c>
      <c r="Q203" s="80"/>
      <c r="R203" s="60">
        <f t="shared" si="41"/>
        <v>3.2254392298691106E-2</v>
      </c>
      <c r="S203" s="88" t="b">
        <f t="shared" si="49"/>
        <v>1</v>
      </c>
      <c r="T203" s="89">
        <f t="shared" si="51"/>
        <v>-9.6241523010106231E-3</v>
      </c>
      <c r="U203" s="90"/>
      <c r="V203" s="89">
        <f t="shared" si="50"/>
        <v>2.9535266267729514E-3</v>
      </c>
      <c r="W203" s="72"/>
      <c r="X203" s="72"/>
      <c r="Y203" s="72"/>
      <c r="Z203" s="72"/>
      <c r="AA203" s="72"/>
    </row>
    <row r="204" spans="1:27" x14ac:dyDescent="0.2">
      <c r="A204" s="1">
        <v>45182</v>
      </c>
      <c r="B204" s="4">
        <v>64.319999999999993</v>
      </c>
      <c r="C204" s="4">
        <v>65.260002</v>
      </c>
      <c r="D204" s="4">
        <v>63.530997999999997</v>
      </c>
      <c r="E204" s="4">
        <v>64.459998999999996</v>
      </c>
      <c r="F204" s="4">
        <v>64.459998999999996</v>
      </c>
      <c r="G204" s="2">
        <v>2404600</v>
      </c>
      <c r="H204" s="4">
        <f t="shared" si="42"/>
        <v>2.4045999999999998</v>
      </c>
      <c r="I204" s="79">
        <f t="shared" si="43"/>
        <v>-0.37000299999999697</v>
      </c>
      <c r="J204" s="86" t="b">
        <f t="shared" si="39"/>
        <v>0</v>
      </c>
      <c r="K204" s="87">
        <f t="shared" si="44"/>
        <v>2.1766013681592524E-3</v>
      </c>
      <c r="L204" s="78">
        <f t="shared" si="45"/>
        <v>-1.22587032712626E-2</v>
      </c>
      <c r="M204" s="4">
        <f t="shared" si="46"/>
        <v>63.984405564477974</v>
      </c>
      <c r="N204" s="4">
        <f t="shared" si="47"/>
        <v>63.767215583865358</v>
      </c>
      <c r="O204" s="5">
        <f t="shared" si="48"/>
        <v>3.3944205419514438E-3</v>
      </c>
      <c r="P204" s="43">
        <f t="shared" si="40"/>
        <v>-7.0862198449444446E-3</v>
      </c>
      <c r="Q204" s="80"/>
      <c r="R204" s="60">
        <f t="shared" si="41"/>
        <v>1.9936051984363431E-2</v>
      </c>
      <c r="S204" s="88" t="b">
        <f t="shared" si="49"/>
        <v>1</v>
      </c>
      <c r="T204" s="89">
        <f t="shared" si="51"/>
        <v>-5.7072804039092423E-3</v>
      </c>
      <c r="U204" s="90"/>
      <c r="V204" s="89">
        <f t="shared" si="50"/>
        <v>1.4888049585992376E-3</v>
      </c>
      <c r="W204" s="72"/>
      <c r="X204" s="72"/>
      <c r="Y204" s="72"/>
      <c r="Z204" s="72"/>
      <c r="AA204" s="72"/>
    </row>
    <row r="205" spans="1:27" x14ac:dyDescent="0.2">
      <c r="A205" s="1">
        <v>45183</v>
      </c>
      <c r="B205" s="4">
        <v>65.099997999999999</v>
      </c>
      <c r="C205" s="4">
        <v>65.769997000000004</v>
      </c>
      <c r="D205" s="4">
        <v>63.959999000000003</v>
      </c>
      <c r="E205" s="4">
        <v>65.580001999999993</v>
      </c>
      <c r="F205" s="4">
        <v>65.580001999999993</v>
      </c>
      <c r="G205" s="2">
        <v>2230800</v>
      </c>
      <c r="H205" s="4">
        <f t="shared" si="42"/>
        <v>2.2307999999999999</v>
      </c>
      <c r="I205" s="79">
        <f t="shared" si="43"/>
        <v>1.120002999999997</v>
      </c>
      <c r="J205" s="86" t="b">
        <f t="shared" si="39"/>
        <v>0</v>
      </c>
      <c r="K205" s="96">
        <f t="shared" si="44"/>
        <v>7.3733335598565441E-3</v>
      </c>
      <c r="L205" s="87">
        <f t="shared" si="45"/>
        <v>-2.8887792103747599E-3</v>
      </c>
      <c r="M205" s="4">
        <f t="shared" si="46"/>
        <v>64.250338303731638</v>
      </c>
      <c r="N205" s="4">
        <f t="shared" si="47"/>
        <v>63.924849185268371</v>
      </c>
      <c r="O205" s="5">
        <f t="shared" si="48"/>
        <v>5.0659518230795463E-3</v>
      </c>
      <c r="P205" s="43">
        <f t="shared" si="40"/>
        <v>-4.5188758751605208E-3</v>
      </c>
      <c r="Q205" s="80"/>
      <c r="R205" s="60">
        <f t="shared" si="41"/>
        <v>2.3652150889610243E-2</v>
      </c>
      <c r="S205" s="92" t="b">
        <f t="shared" si="49"/>
        <v>0</v>
      </c>
      <c r="T205" s="89">
        <f t="shared" si="51"/>
        <v>1.7375163161265285E-2</v>
      </c>
      <c r="U205" s="90"/>
      <c r="V205" s="89">
        <f t="shared" si="50"/>
        <v>4.1562117660947839E-3</v>
      </c>
      <c r="W205" s="72"/>
      <c r="X205" s="72"/>
      <c r="Y205" s="72"/>
      <c r="Z205" s="72"/>
      <c r="AA205" s="72"/>
    </row>
    <row r="206" spans="1:27" x14ac:dyDescent="0.2">
      <c r="A206" s="1">
        <v>45184</v>
      </c>
      <c r="B206" s="4">
        <v>65</v>
      </c>
      <c r="C206" s="4">
        <v>65.180000000000007</v>
      </c>
      <c r="D206" s="4">
        <v>61.533999999999999</v>
      </c>
      <c r="E206" s="4">
        <v>62.759998000000003</v>
      </c>
      <c r="F206" s="4">
        <v>62.759998000000003</v>
      </c>
      <c r="G206" s="2">
        <v>5904300</v>
      </c>
      <c r="H206" s="4">
        <f t="shared" si="42"/>
        <v>5.9043000000000001</v>
      </c>
      <c r="I206" s="79">
        <f t="shared" si="43"/>
        <v>-2.8200039999999902</v>
      </c>
      <c r="J206" s="86" t="b">
        <f t="shared" si="39"/>
        <v>1</v>
      </c>
      <c r="K206" s="87">
        <f t="shared" si="44"/>
        <v>-3.4461569230769186E-2</v>
      </c>
      <c r="L206" s="87">
        <f t="shared" si="45"/>
        <v>-3.7127984044185387E-2</v>
      </c>
      <c r="M206" s="4">
        <f t="shared" si="46"/>
        <v>64.001948253109703</v>
      </c>
      <c r="N206" s="4">
        <f t="shared" si="47"/>
        <v>63.823557777853729</v>
      </c>
      <c r="O206" s="5">
        <f t="shared" si="48"/>
        <v>2.7872663274325551E-3</v>
      </c>
      <c r="P206" s="43">
        <f t="shared" si="40"/>
        <v>-3.8560517616583523E-2</v>
      </c>
      <c r="Q206" s="80"/>
      <c r="R206" s="60">
        <f t="shared" si="41"/>
        <v>1.8406498224576556E-2</v>
      </c>
      <c r="S206" s="92" t="b">
        <f t="shared" si="49"/>
        <v>1</v>
      </c>
      <c r="T206" s="89">
        <f t="shared" si="51"/>
        <v>-4.300097459588352E-2</v>
      </c>
      <c r="U206" s="90">
        <f>(E206-E203)/E203</f>
        <v>-3.1929722908229902E-2</v>
      </c>
      <c r="V206" s="89">
        <f t="shared" si="50"/>
        <v>-3.8659726497892889E-3</v>
      </c>
      <c r="W206" s="72"/>
      <c r="X206" s="72"/>
      <c r="Y206" s="72"/>
      <c r="Z206" s="72"/>
      <c r="AA206" s="72"/>
    </row>
    <row r="207" spans="1:27" x14ac:dyDescent="0.2">
      <c r="A207" s="1">
        <v>45187</v>
      </c>
      <c r="B207" s="4">
        <v>61.759998000000003</v>
      </c>
      <c r="C207" s="4">
        <v>62.73</v>
      </c>
      <c r="D207" s="4">
        <v>61.009998000000003</v>
      </c>
      <c r="E207" s="4">
        <v>61.720001000000003</v>
      </c>
      <c r="F207" s="4">
        <v>61.720001000000003</v>
      </c>
      <c r="G207" s="2">
        <v>3383200</v>
      </c>
      <c r="H207" s="4">
        <f t="shared" si="42"/>
        <v>3.3832</v>
      </c>
      <c r="I207" s="79">
        <f t="shared" si="43"/>
        <v>-1.0399969999999996</v>
      </c>
      <c r="J207" s="86" t="b">
        <f t="shared" si="39"/>
        <v>1</v>
      </c>
      <c r="K207" s="96">
        <f t="shared" si="44"/>
        <v>-6.4761983962498856E-4</v>
      </c>
      <c r="L207" s="87">
        <f t="shared" si="45"/>
        <v>-1.6100733301450558E-2</v>
      </c>
      <c r="M207" s="4">
        <f t="shared" si="46"/>
        <v>63.621623710924752</v>
      </c>
      <c r="N207" s="4">
        <f t="shared" si="47"/>
        <v>63.640639797170799</v>
      </c>
      <c r="O207" s="5">
        <f t="shared" si="48"/>
        <v>-2.9889344434920484E-4</v>
      </c>
      <c r="P207" s="43">
        <f t="shared" si="40"/>
        <v>-4.1049340752306117E-2</v>
      </c>
      <c r="Q207" s="80"/>
      <c r="R207" s="60">
        <f t="shared" si="41"/>
        <v>-1.4014475879710218E-2</v>
      </c>
      <c r="S207" s="88" t="b">
        <f t="shared" si="49"/>
        <v>1</v>
      </c>
      <c r="T207" s="89"/>
      <c r="U207" s="90"/>
      <c r="V207" s="89">
        <f t="shared" si="50"/>
        <v>-5.9423900766407056E-3</v>
      </c>
      <c r="W207" s="72"/>
      <c r="X207" s="72"/>
      <c r="Y207" s="72"/>
      <c r="Z207" s="72"/>
      <c r="AA207" s="72"/>
    </row>
    <row r="208" spans="1:27" x14ac:dyDescent="0.2">
      <c r="A208" s="1">
        <v>45188</v>
      </c>
      <c r="B208" s="4">
        <v>61.169998</v>
      </c>
      <c r="C208" s="4">
        <v>61.32</v>
      </c>
      <c r="D208" s="4">
        <v>59.705002</v>
      </c>
      <c r="E208" s="4">
        <v>60.169998</v>
      </c>
      <c r="F208" s="4">
        <v>60.169998</v>
      </c>
      <c r="G208" s="2">
        <v>3433100</v>
      </c>
      <c r="H208" s="4">
        <f t="shared" si="42"/>
        <v>3.4331</v>
      </c>
      <c r="I208" s="79">
        <f t="shared" si="43"/>
        <v>-1.5500030000000038</v>
      </c>
      <c r="J208" s="86" t="b">
        <f t="shared" si="39"/>
        <v>1</v>
      </c>
      <c r="K208" s="87">
        <f t="shared" si="44"/>
        <v>-1.6347883483664654E-2</v>
      </c>
      <c r="L208" s="87">
        <f t="shared" si="45"/>
        <v>-1.8754109589041106E-2</v>
      </c>
      <c r="M208" s="4">
        <f t="shared" si="46"/>
        <v>63.046352759103961</v>
      </c>
      <c r="N208" s="4">
        <f t="shared" si="47"/>
        <v>63.338844858286379</v>
      </c>
      <c r="O208" s="5">
        <f t="shared" si="48"/>
        <v>-4.6393183171120371E-3</v>
      </c>
      <c r="P208" s="43">
        <f t="shared" si="40"/>
        <v>-5.2998319694575288E-2</v>
      </c>
      <c r="Q208" s="80"/>
      <c r="R208" s="60">
        <f t="shared" si="41"/>
        <v>-2.7382278015355508E-2</v>
      </c>
      <c r="S208" s="88" t="b">
        <f t="shared" si="49"/>
        <v>1</v>
      </c>
      <c r="T208" s="89"/>
      <c r="U208" s="90"/>
      <c r="V208" s="89">
        <f t="shared" si="50"/>
        <v>-9.0420664903905698E-3</v>
      </c>
      <c r="W208" s="72"/>
      <c r="X208" s="72"/>
      <c r="Y208" s="72"/>
      <c r="Z208" s="72"/>
      <c r="AA208" s="72"/>
    </row>
    <row r="209" spans="1:27" x14ac:dyDescent="0.2">
      <c r="A209" s="1">
        <v>45189</v>
      </c>
      <c r="B209" s="4">
        <v>60.23</v>
      </c>
      <c r="C209" s="4">
        <v>61.150002000000001</v>
      </c>
      <c r="D209" s="4">
        <v>59.41</v>
      </c>
      <c r="E209" s="4">
        <v>60.009998000000003</v>
      </c>
      <c r="F209" s="4">
        <v>60.009998000000003</v>
      </c>
      <c r="G209" s="2">
        <v>2884400</v>
      </c>
      <c r="H209" s="4">
        <f t="shared" si="42"/>
        <v>2.8843999999999999</v>
      </c>
      <c r="I209" s="79">
        <f t="shared" si="43"/>
        <v>-0.15999999999999659</v>
      </c>
      <c r="J209" s="86" t="b">
        <f t="shared" si="39"/>
        <v>1</v>
      </c>
      <c r="K209" s="87">
        <f t="shared" si="44"/>
        <v>-3.6526979910342658E-3</v>
      </c>
      <c r="L209" s="87">
        <f t="shared" si="45"/>
        <v>-1.8642746732861881E-2</v>
      </c>
      <c r="M209" s="4">
        <f t="shared" si="46"/>
        <v>62.540293632586632</v>
      </c>
      <c r="N209" s="4">
        <f t="shared" si="47"/>
        <v>63.049379914087567</v>
      </c>
      <c r="O209" s="5">
        <f t="shared" si="48"/>
        <v>-8.1401325758354761E-3</v>
      </c>
      <c r="P209" s="43">
        <f t="shared" si="40"/>
        <v>-5.0052429414172039E-2</v>
      </c>
      <c r="Q209" s="80"/>
      <c r="R209" s="60">
        <f t="shared" si="41"/>
        <v>-2.2230334266646612E-2</v>
      </c>
      <c r="S209" s="88" t="b">
        <f t="shared" si="49"/>
        <v>1</v>
      </c>
      <c r="T209" s="89"/>
      <c r="U209" s="90"/>
      <c r="V209" s="89">
        <f t="shared" si="50"/>
        <v>-8.0267787805417996E-3</v>
      </c>
      <c r="W209" s="72"/>
      <c r="X209" s="72"/>
      <c r="Y209" s="72"/>
      <c r="Z209" s="72"/>
      <c r="AA209" s="72"/>
    </row>
    <row r="210" spans="1:27" x14ac:dyDescent="0.2">
      <c r="A210" s="1">
        <v>45190</v>
      </c>
      <c r="B210" s="4">
        <v>58.419998</v>
      </c>
      <c r="C210" s="4">
        <v>58.810001</v>
      </c>
      <c r="D210" s="4">
        <v>56.082999999999998</v>
      </c>
      <c r="E210" s="4">
        <v>56.549999</v>
      </c>
      <c r="F210" s="4">
        <v>56.549999</v>
      </c>
      <c r="G210" s="2">
        <v>5196500</v>
      </c>
      <c r="H210" s="4">
        <f t="shared" si="42"/>
        <v>5.1965000000000003</v>
      </c>
      <c r="I210" s="79">
        <f t="shared" si="43"/>
        <v>-3.4599990000000034</v>
      </c>
      <c r="J210" s="86" t="b">
        <f t="shared" si="39"/>
        <v>1</v>
      </c>
      <c r="K210" s="87">
        <f t="shared" si="44"/>
        <v>-3.2009569736719264E-2</v>
      </c>
      <c r="L210" s="87">
        <f t="shared" si="45"/>
        <v>-3.8428871987266251E-2</v>
      </c>
      <c r="M210" s="4">
        <f t="shared" si="46"/>
        <v>61.541911193822195</v>
      </c>
      <c r="N210" s="4">
        <f t="shared" si="47"/>
        <v>62.484216356340823</v>
      </c>
      <c r="O210" s="5">
        <f t="shared" si="48"/>
        <v>-1.5311600570071686E-2</v>
      </c>
      <c r="P210" s="43">
        <f t="shared" si="40"/>
        <v>-8.8702334521749165E-2</v>
      </c>
      <c r="Q210" s="80"/>
      <c r="R210" s="60">
        <f t="shared" si="41"/>
        <v>-4.4391052224852484E-2</v>
      </c>
      <c r="S210" s="88" t="b">
        <f t="shared" si="49"/>
        <v>1</v>
      </c>
      <c r="T210" s="89"/>
      <c r="U210" s="90"/>
      <c r="V210" s="89">
        <f t="shared" si="50"/>
        <v>-1.5963827170843825E-2</v>
      </c>
      <c r="W210" s="72"/>
      <c r="X210" s="72"/>
      <c r="Y210" s="72"/>
      <c r="Z210" s="72"/>
      <c r="AA210" s="72"/>
    </row>
    <row r="211" spans="1:27" x14ac:dyDescent="0.2">
      <c r="A211" s="1">
        <v>45191</v>
      </c>
      <c r="B211" s="4">
        <v>57.445</v>
      </c>
      <c r="C211" s="4">
        <v>58.189999</v>
      </c>
      <c r="D211" s="4">
        <v>56.529998999999997</v>
      </c>
      <c r="E211" s="4">
        <v>57.759998000000003</v>
      </c>
      <c r="F211" s="4">
        <v>57.759998000000003</v>
      </c>
      <c r="G211" s="2">
        <v>3894600</v>
      </c>
      <c r="H211" s="4">
        <f t="shared" si="42"/>
        <v>3.8946000000000001</v>
      </c>
      <c r="I211" s="79">
        <f t="shared" si="43"/>
        <v>1.2099990000000034</v>
      </c>
      <c r="J211" s="86" t="b">
        <f t="shared" si="39"/>
        <v>0</v>
      </c>
      <c r="K211" s="96">
        <f t="shared" si="44"/>
        <v>5.4834711463139134E-3</v>
      </c>
      <c r="L211" s="87">
        <f t="shared" si="45"/>
        <v>-7.3896031515655672E-3</v>
      </c>
      <c r="M211" s="4">
        <f t="shared" si="46"/>
        <v>60.911592328185165</v>
      </c>
      <c r="N211" s="4">
        <f t="shared" si="47"/>
        <v>62.073414760137275</v>
      </c>
      <c r="O211" s="5">
        <f t="shared" si="48"/>
        <v>-1.9073913315093373E-2</v>
      </c>
      <c r="P211" s="43">
        <f t="shared" si="40"/>
        <v>-7.193365270403064E-2</v>
      </c>
      <c r="Q211" s="80"/>
      <c r="R211" s="60">
        <f t="shared" si="41"/>
        <v>-4.468104057305726E-2</v>
      </c>
      <c r="S211" s="88" t="b">
        <f t="shared" si="49"/>
        <v>0</v>
      </c>
      <c r="T211" s="89"/>
      <c r="U211" s="90"/>
      <c r="V211" s="89">
        <f t="shared" si="50"/>
        <v>-1.0242107425813959E-2</v>
      </c>
      <c r="W211" s="72"/>
      <c r="X211" s="72"/>
      <c r="Y211" s="72"/>
      <c r="Z211" s="72"/>
      <c r="AA211" s="72"/>
    </row>
    <row r="212" spans="1:27" x14ac:dyDescent="0.2">
      <c r="A212" s="1">
        <v>45194</v>
      </c>
      <c r="B212" s="4">
        <v>57.299999</v>
      </c>
      <c r="C212" s="4">
        <v>58.290000999999997</v>
      </c>
      <c r="D212" s="4">
        <v>56.669998</v>
      </c>
      <c r="E212" s="4">
        <v>57.75</v>
      </c>
      <c r="F212" s="4">
        <v>57.75</v>
      </c>
      <c r="G212" s="2">
        <v>2010700</v>
      </c>
      <c r="H212" s="4">
        <f t="shared" si="42"/>
        <v>2.0106999999999999</v>
      </c>
      <c r="I212" s="79">
        <f t="shared" si="43"/>
        <v>-9.99800000000306E-3</v>
      </c>
      <c r="J212" s="86" t="b">
        <f t="shared" si="39"/>
        <v>0</v>
      </c>
      <c r="K212" s="87">
        <f t="shared" si="44"/>
        <v>7.8534207304261968E-3</v>
      </c>
      <c r="L212" s="78">
        <f t="shared" si="45"/>
        <v>-9.2640417007369188E-3</v>
      </c>
      <c r="M212" s="4">
        <f t="shared" si="46"/>
        <v>60.38466027348764</v>
      </c>
      <c r="N212" s="4">
        <f t="shared" si="47"/>
        <v>61.697465650560119</v>
      </c>
      <c r="O212" s="5">
        <f t="shared" si="48"/>
        <v>-2.1740709828069971E-2</v>
      </c>
      <c r="P212" s="43">
        <f t="shared" si="40"/>
        <v>-6.1516654340085637E-2</v>
      </c>
      <c r="Q212" s="80"/>
      <c r="R212" s="60">
        <f t="shared" si="41"/>
        <v>-3.4688599124359398E-2</v>
      </c>
      <c r="S212" s="88" t="b">
        <f t="shared" si="49"/>
        <v>1</v>
      </c>
      <c r="T212" s="89"/>
      <c r="U212" s="90"/>
      <c r="V212" s="89">
        <f t="shared" si="50"/>
        <v>-8.6507680156918468E-3</v>
      </c>
      <c r="W212" s="72"/>
      <c r="X212" s="72"/>
      <c r="Y212" s="72"/>
      <c r="Z212" s="72"/>
      <c r="AA212" s="72"/>
    </row>
    <row r="213" spans="1:27" x14ac:dyDescent="0.2">
      <c r="A213" s="1">
        <v>45195</v>
      </c>
      <c r="B213" s="4">
        <v>56.860000999999997</v>
      </c>
      <c r="C213" s="4">
        <v>57.689999</v>
      </c>
      <c r="D213" s="4">
        <v>56.43</v>
      </c>
      <c r="E213" s="4">
        <v>56.68</v>
      </c>
      <c r="F213" s="4">
        <v>56.68</v>
      </c>
      <c r="G213" s="2">
        <v>2666700</v>
      </c>
      <c r="H213" s="4">
        <f t="shared" si="42"/>
        <v>2.6667000000000001</v>
      </c>
      <c r="I213" s="79">
        <f t="shared" si="43"/>
        <v>-1.0700000000000003</v>
      </c>
      <c r="J213" s="86" t="b">
        <f t="shared" si="39"/>
        <v>1</v>
      </c>
      <c r="K213" s="87">
        <f t="shared" si="44"/>
        <v>-3.1656875982115653E-3</v>
      </c>
      <c r="L213" s="87">
        <f t="shared" si="45"/>
        <v>-1.7507349930791307E-2</v>
      </c>
      <c r="M213" s="4">
        <f t="shared" si="46"/>
        <v>59.767216894573032</v>
      </c>
      <c r="N213" s="4">
        <f t="shared" si="47"/>
        <v>61.261164289641847</v>
      </c>
      <c r="O213" s="5">
        <f t="shared" si="48"/>
        <v>-2.4996101085049325E-2</v>
      </c>
      <c r="P213" s="43">
        <f t="shared" si="40"/>
        <v>-5.583691307660768E-2</v>
      </c>
      <c r="Q213" s="80"/>
      <c r="R213" s="60">
        <f t="shared" si="41"/>
        <v>-3.4755138393630751E-2</v>
      </c>
      <c r="S213" s="88" t="b">
        <f t="shared" si="49"/>
        <v>1</v>
      </c>
      <c r="T213" s="89"/>
      <c r="U213" s="90"/>
      <c r="V213" s="89">
        <f t="shared" si="50"/>
        <v>-1.0225169374442953E-2</v>
      </c>
      <c r="W213" s="72"/>
      <c r="X213" s="72"/>
      <c r="Y213" s="72"/>
      <c r="Z213" s="72"/>
      <c r="AA213" s="72"/>
    </row>
    <row r="214" spans="1:27" x14ac:dyDescent="0.2">
      <c r="A214" s="1">
        <v>45196</v>
      </c>
      <c r="B214" s="4">
        <v>60.25</v>
      </c>
      <c r="C214" s="4">
        <v>61.27</v>
      </c>
      <c r="D214" s="4">
        <v>58.560001</v>
      </c>
      <c r="E214" s="4">
        <v>60.540000999999997</v>
      </c>
      <c r="F214" s="4">
        <v>60.540000999999997</v>
      </c>
      <c r="G214" s="2">
        <v>8232000</v>
      </c>
      <c r="H214" s="4">
        <f t="shared" si="42"/>
        <v>8.2319999999999993</v>
      </c>
      <c r="I214" s="79">
        <f t="shared" si="43"/>
        <v>3.8600009999999969</v>
      </c>
      <c r="J214" s="86" t="b">
        <f t="shared" si="39"/>
        <v>0</v>
      </c>
      <c r="K214" s="87">
        <f t="shared" si="44"/>
        <v>4.8132946058090723E-3</v>
      </c>
      <c r="L214" s="87">
        <f t="shared" si="45"/>
        <v>-1.1914460584299111E-2</v>
      </c>
      <c r="M214" s="4">
        <f t="shared" si="46"/>
        <v>59.896014245477524</v>
      </c>
      <c r="N214" s="4">
        <f t="shared" si="47"/>
        <v>61.198454438368643</v>
      </c>
      <c r="O214" s="5">
        <f t="shared" si="48"/>
        <v>-2.1745022758162248E-2</v>
      </c>
      <c r="P214" s="43">
        <f t="shared" si="40"/>
        <v>-2.2305545073533842E-2</v>
      </c>
      <c r="Q214" s="80"/>
      <c r="R214" s="60">
        <f t="shared" si="41"/>
        <v>2.2939518961835142E-2</v>
      </c>
      <c r="S214" s="88" t="b">
        <f t="shared" si="49"/>
        <v>0</v>
      </c>
      <c r="T214" s="89"/>
      <c r="U214" s="90"/>
      <c r="V214" s="89">
        <f t="shared" si="50"/>
        <v>2.1549832432667072E-3</v>
      </c>
      <c r="W214" s="72"/>
      <c r="X214" s="72"/>
      <c r="Y214" s="72"/>
      <c r="Z214" s="72"/>
      <c r="AA214" s="72"/>
    </row>
    <row r="215" spans="1:27" x14ac:dyDescent="0.2">
      <c r="A215" s="1">
        <v>45197</v>
      </c>
      <c r="B215" s="4">
        <v>59.810001</v>
      </c>
      <c r="C215" s="4">
        <v>63.830002</v>
      </c>
      <c r="D215" s="4">
        <v>59.257998999999998</v>
      </c>
      <c r="E215" s="4">
        <v>63.09</v>
      </c>
      <c r="F215" s="4">
        <v>63.09</v>
      </c>
      <c r="G215" s="2">
        <v>6193900</v>
      </c>
      <c r="H215" s="4">
        <f t="shared" si="42"/>
        <v>6.1939000000000002</v>
      </c>
      <c r="I215" s="79">
        <f t="shared" si="43"/>
        <v>2.5499990000000068</v>
      </c>
      <c r="J215" s="86" t="b">
        <f t="shared" si="39"/>
        <v>0</v>
      </c>
      <c r="K215" s="87">
        <f t="shared" si="44"/>
        <v>5.4840310067876499E-2</v>
      </c>
      <c r="L215" s="87">
        <f t="shared" si="45"/>
        <v>-1.1593325658990218E-2</v>
      </c>
      <c r="M215" s="4">
        <f t="shared" si="46"/>
        <v>60.428345204564607</v>
      </c>
      <c r="N215" s="4">
        <f t="shared" si="47"/>
        <v>61.362936661119193</v>
      </c>
      <c r="O215" s="5">
        <f t="shared" si="48"/>
        <v>-1.5466110372388433E-2</v>
      </c>
      <c r="P215" s="43">
        <f t="shared" si="40"/>
        <v>-1.9367503786554198E-2</v>
      </c>
      <c r="Q215" s="80"/>
      <c r="R215" s="60">
        <f t="shared" si="41"/>
        <v>5.6292403571866143E-2</v>
      </c>
      <c r="S215" s="92" t="b">
        <f t="shared" si="49"/>
        <v>0</v>
      </c>
      <c r="T215" s="89"/>
      <c r="U215" s="90"/>
      <c r="V215" s="89">
        <f t="shared" si="50"/>
        <v>8.8875856898487596E-3</v>
      </c>
      <c r="W215" s="72"/>
      <c r="X215" s="72"/>
      <c r="Y215" s="72"/>
      <c r="Z215" s="72"/>
      <c r="AA215" s="72"/>
    </row>
    <row r="216" spans="1:27" x14ac:dyDescent="0.2">
      <c r="A216" s="1">
        <v>45198</v>
      </c>
      <c r="B216" s="4">
        <v>63.939999</v>
      </c>
      <c r="C216" s="4">
        <v>65.580001999999993</v>
      </c>
      <c r="D216" s="4">
        <v>62.759998000000003</v>
      </c>
      <c r="E216" s="4">
        <v>63.040000999999997</v>
      </c>
      <c r="F216" s="4">
        <v>63.040000999999997</v>
      </c>
      <c r="G216" s="2">
        <v>4149900</v>
      </c>
      <c r="H216" s="4">
        <f t="shared" si="42"/>
        <v>4.1498999999999997</v>
      </c>
      <c r="I216" s="79">
        <f t="shared" si="43"/>
        <v>-4.9999000000006788E-2</v>
      </c>
      <c r="J216" s="86" t="b">
        <f t="shared" si="39"/>
        <v>1</v>
      </c>
      <c r="K216" s="96">
        <f t="shared" si="44"/>
        <v>-1.4075664905781491E-2</v>
      </c>
      <c r="L216" s="87">
        <f t="shared" si="45"/>
        <v>-3.8731334591908015E-2</v>
      </c>
      <c r="M216" s="4">
        <f t="shared" si="46"/>
        <v>60.863621170470509</v>
      </c>
      <c r="N216" s="4">
        <f t="shared" si="47"/>
        <v>61.508768342761002</v>
      </c>
      <c r="O216" s="5">
        <f t="shared" si="48"/>
        <v>-1.0599881503657586E-2</v>
      </c>
      <c r="P216" s="43">
        <f t="shared" si="40"/>
        <v>3.1157804827583412E-2</v>
      </c>
      <c r="Q216" s="80"/>
      <c r="R216" s="60">
        <f t="shared" si="41"/>
        <v>7.7490966505584014E-2</v>
      </c>
      <c r="S216" s="88" t="b">
        <f t="shared" si="49"/>
        <v>1</v>
      </c>
      <c r="T216" s="89"/>
      <c r="U216" s="90"/>
      <c r="V216" s="89">
        <f t="shared" si="50"/>
        <v>7.2031753382024123E-3</v>
      </c>
      <c r="W216" s="72"/>
      <c r="X216" s="72"/>
      <c r="Y216" s="72"/>
      <c r="Z216" s="72"/>
      <c r="AA216" s="72"/>
    </row>
    <row r="217" spans="1:27" x14ac:dyDescent="0.2">
      <c r="A217" s="1">
        <v>45201</v>
      </c>
      <c r="B217" s="4">
        <v>62.91</v>
      </c>
      <c r="C217" s="4">
        <v>63.779998999999997</v>
      </c>
      <c r="D217" s="4">
        <v>61.549999</v>
      </c>
      <c r="E217" s="4">
        <v>62.509998000000003</v>
      </c>
      <c r="F217" s="4">
        <v>62.509998000000003</v>
      </c>
      <c r="G217" s="2">
        <v>3226100</v>
      </c>
      <c r="H217" s="4">
        <f t="shared" si="42"/>
        <v>3.2261000000000002</v>
      </c>
      <c r="I217" s="79">
        <f t="shared" si="43"/>
        <v>-0.53000299999999356</v>
      </c>
      <c r="J217" s="86" t="b">
        <f t="shared" si="39"/>
        <v>1</v>
      </c>
      <c r="K217" s="87">
        <f t="shared" si="44"/>
        <v>-6.3583214115401935E-3</v>
      </c>
      <c r="L217" s="87">
        <f t="shared" si="45"/>
        <v>-1.9912214172345684E-2</v>
      </c>
      <c r="M217" s="4">
        <f t="shared" si="46"/>
        <v>61.138017308725424</v>
      </c>
      <c r="N217" s="4">
        <f t="shared" si="47"/>
        <v>61.595831791216568</v>
      </c>
      <c r="O217" s="5">
        <f t="shared" si="48"/>
        <v>-7.488212778954592E-3</v>
      </c>
      <c r="P217" s="43">
        <f t="shared" si="40"/>
        <v>6.7385517131544181E-3</v>
      </c>
      <c r="Q217" s="80"/>
      <c r="R217" s="60">
        <f t="shared" si="41"/>
        <v>4.3213401539233719E-2</v>
      </c>
      <c r="S217" s="88" t="b">
        <f t="shared" si="49"/>
        <v>1</v>
      </c>
      <c r="T217" s="89"/>
      <c r="U217" s="90"/>
      <c r="V217" s="89">
        <f t="shared" si="50"/>
        <v>4.5083768099562988E-3</v>
      </c>
      <c r="W217" s="72"/>
      <c r="X217" s="72"/>
      <c r="Y217" s="72"/>
      <c r="Z217" s="72"/>
      <c r="AA217" s="72"/>
    </row>
    <row r="218" spans="1:27" x14ac:dyDescent="0.2">
      <c r="A218" s="1">
        <v>45202</v>
      </c>
      <c r="B218" s="4">
        <v>61.549999</v>
      </c>
      <c r="C218" s="4">
        <v>61.77</v>
      </c>
      <c r="D218" s="4">
        <v>57.900002000000001</v>
      </c>
      <c r="E218" s="4">
        <v>58.400002000000001</v>
      </c>
      <c r="F218" s="4">
        <v>58.400002000000001</v>
      </c>
      <c r="G218" s="2">
        <v>4170600</v>
      </c>
      <c r="H218" s="4">
        <f t="shared" si="42"/>
        <v>4.1706000000000003</v>
      </c>
      <c r="I218" s="79">
        <f t="shared" si="43"/>
        <v>-4.1099960000000024</v>
      </c>
      <c r="J218" s="86" t="b">
        <f t="shared" si="39"/>
        <v>1</v>
      </c>
      <c r="K218" s="87">
        <f t="shared" si="44"/>
        <v>-5.1177856233596351E-2</v>
      </c>
      <c r="L218" s="87">
        <f t="shared" si="45"/>
        <v>-5.4557196049862429E-2</v>
      </c>
      <c r="M218" s="4">
        <f t="shared" si="46"/>
        <v>60.681681423937853</v>
      </c>
      <c r="N218" s="4">
        <f t="shared" si="47"/>
        <v>61.317933548502083</v>
      </c>
      <c r="O218" s="5">
        <f t="shared" si="48"/>
        <v>-1.0485077368229279E-2</v>
      </c>
      <c r="P218" s="43">
        <f t="shared" si="40"/>
        <v>-4.5840513292707295E-2</v>
      </c>
      <c r="Q218" s="80"/>
      <c r="R218" s="60">
        <f t="shared" si="41"/>
        <v>1.7934878377197167E-2</v>
      </c>
      <c r="S218" s="92" t="b">
        <f t="shared" si="49"/>
        <v>1</v>
      </c>
      <c r="T218" s="89"/>
      <c r="U218" s="90"/>
      <c r="V218" s="89">
        <f t="shared" si="50"/>
        <v>-7.4640281918734001E-3</v>
      </c>
      <c r="W218" s="72"/>
      <c r="X218" s="72"/>
      <c r="Y218" s="72"/>
      <c r="Z218" s="72"/>
      <c r="AA218" s="72"/>
    </row>
    <row r="219" spans="1:27" x14ac:dyDescent="0.2">
      <c r="A219" s="1">
        <v>45203</v>
      </c>
      <c r="B219" s="4">
        <v>59.150002000000001</v>
      </c>
      <c r="C219" s="4">
        <v>59.889999000000003</v>
      </c>
      <c r="D219" s="4">
        <v>58.119999</v>
      </c>
      <c r="E219" s="4">
        <v>59.25</v>
      </c>
      <c r="F219" s="4">
        <v>59.25</v>
      </c>
      <c r="G219" s="2">
        <v>3127400</v>
      </c>
      <c r="H219" s="4">
        <f t="shared" si="42"/>
        <v>3.1274000000000002</v>
      </c>
      <c r="I219" s="79">
        <f t="shared" si="43"/>
        <v>0.84999799999999937</v>
      </c>
      <c r="J219" s="86" t="b">
        <f t="shared" si="39"/>
        <v>0</v>
      </c>
      <c r="K219" s="87">
        <f t="shared" si="44"/>
        <v>1.6905832057283678E-3</v>
      </c>
      <c r="L219" s="87">
        <f t="shared" si="45"/>
        <v>-1.0686241621076051E-2</v>
      </c>
      <c r="M219" s="4">
        <f t="shared" si="46"/>
        <v>60.443067853281548</v>
      </c>
      <c r="N219" s="4">
        <f t="shared" si="47"/>
        <v>61.138113239936686</v>
      </c>
      <c r="O219" s="5">
        <f t="shared" si="48"/>
        <v>-1.1499174534659286E-2</v>
      </c>
      <c r="P219" s="43">
        <f t="shared" si="40"/>
        <v>-3.8433999725502432E-2</v>
      </c>
      <c r="Q219" s="80"/>
      <c r="R219" s="60">
        <f t="shared" si="41"/>
        <v>-9.1502445677319744E-3</v>
      </c>
      <c r="S219" s="88" t="b">
        <f t="shared" si="49"/>
        <v>0</v>
      </c>
      <c r="T219" s="89"/>
      <c r="U219" s="90"/>
      <c r="V219" s="89">
        <f t="shared" si="50"/>
        <v>-3.932217517001374E-3</v>
      </c>
      <c r="W219" s="72"/>
      <c r="X219" s="72"/>
      <c r="Y219" s="72"/>
      <c r="Z219" s="72"/>
      <c r="AA219" s="72"/>
    </row>
    <row r="220" spans="1:27" x14ac:dyDescent="0.2">
      <c r="A220" s="1">
        <v>45204</v>
      </c>
      <c r="B220" s="4">
        <v>59</v>
      </c>
      <c r="C220" s="4">
        <v>59.27</v>
      </c>
      <c r="D220" s="4">
        <v>56.709999000000003</v>
      </c>
      <c r="E220" s="4">
        <v>58.169998</v>
      </c>
      <c r="F220" s="4">
        <v>58.169998</v>
      </c>
      <c r="G220" s="2">
        <v>3492900</v>
      </c>
      <c r="H220" s="4">
        <f t="shared" si="42"/>
        <v>3.4929000000000001</v>
      </c>
      <c r="I220" s="79">
        <f t="shared" si="43"/>
        <v>-1.0800020000000004</v>
      </c>
      <c r="J220" s="86" t="b">
        <f t="shared" si="39"/>
        <v>0</v>
      </c>
      <c r="K220" s="87">
        <f t="shared" si="44"/>
        <v>-1.4067830508474582E-2</v>
      </c>
      <c r="L220" s="87">
        <f t="shared" si="45"/>
        <v>-1.8559169900455599E-2</v>
      </c>
      <c r="M220" s="4">
        <f t="shared" si="46"/>
        <v>60.064222877734622</v>
      </c>
      <c r="N220" s="4">
        <f t="shared" si="47"/>
        <v>60.880016262550889</v>
      </c>
      <c r="O220" s="5">
        <f t="shared" si="48"/>
        <v>-1.3582018475072552E-2</v>
      </c>
      <c r="P220" s="43">
        <f t="shared" si="40"/>
        <v>-5.584395696856681E-2</v>
      </c>
      <c r="Q220" s="80"/>
      <c r="R220" s="60">
        <f t="shared" si="41"/>
        <v>-1.3222894423379471E-2</v>
      </c>
      <c r="S220" s="88" t="b">
        <f t="shared" si="49"/>
        <v>1</v>
      </c>
      <c r="T220" s="89"/>
      <c r="U220" s="90"/>
      <c r="V220" s="89">
        <f t="shared" si="50"/>
        <v>-6.2677985913376791E-3</v>
      </c>
      <c r="W220" s="72"/>
      <c r="X220" s="72"/>
      <c r="Y220" s="72"/>
      <c r="Z220" s="72"/>
      <c r="AA220" s="72"/>
    </row>
    <row r="221" spans="1:27" x14ac:dyDescent="0.2">
      <c r="A221" s="1">
        <v>45205</v>
      </c>
      <c r="B221" s="4">
        <v>57.400002000000001</v>
      </c>
      <c r="C221" s="4">
        <v>62.689999</v>
      </c>
      <c r="D221" s="4">
        <v>57.34</v>
      </c>
      <c r="E221" s="4">
        <v>62.549999</v>
      </c>
      <c r="F221" s="4">
        <v>62.549999</v>
      </c>
      <c r="G221" s="2">
        <v>4697100</v>
      </c>
      <c r="H221" s="4">
        <f t="shared" si="42"/>
        <v>4.6970999999999998</v>
      </c>
      <c r="I221" s="79">
        <f t="shared" si="43"/>
        <v>4.380001</v>
      </c>
      <c r="J221" s="86" t="b">
        <f t="shared" si="39"/>
        <v>0</v>
      </c>
      <c r="K221" s="87">
        <f t="shared" si="44"/>
        <v>8.9721198964418131E-2</v>
      </c>
      <c r="L221" s="87">
        <f t="shared" si="45"/>
        <v>-2.2332110740662251E-3</v>
      </c>
      <c r="M221" s="4">
        <f t="shared" si="46"/>
        <v>60.478518898112185</v>
      </c>
      <c r="N221" s="4">
        <f t="shared" si="47"/>
        <v>61.025232152763856</v>
      </c>
      <c r="O221" s="5">
        <f t="shared" si="48"/>
        <v>-9.0397923859993259E-3</v>
      </c>
      <c r="P221" s="43">
        <f t="shared" si="40"/>
        <v>-5.1894771156675089E-2</v>
      </c>
      <c r="Q221" s="80"/>
      <c r="R221" s="60">
        <f t="shared" si="41"/>
        <v>3.6566373353379956E-2</v>
      </c>
      <c r="S221" s="88" t="b">
        <f t="shared" si="49"/>
        <v>0</v>
      </c>
      <c r="T221" s="89"/>
      <c r="U221" s="90"/>
      <c r="V221" s="89">
        <f t="shared" si="50"/>
        <v>6.897550663743617E-3</v>
      </c>
      <c r="W221" s="72"/>
      <c r="X221" s="72"/>
      <c r="Y221" s="72"/>
      <c r="Z221" s="72"/>
      <c r="AA221" s="72"/>
    </row>
    <row r="222" spans="1:27" x14ac:dyDescent="0.2">
      <c r="A222" s="1">
        <v>45208</v>
      </c>
      <c r="B222" s="4">
        <v>61.009998000000003</v>
      </c>
      <c r="C222" s="4">
        <v>64.809997999999993</v>
      </c>
      <c r="D222" s="4">
        <v>61.009998000000003</v>
      </c>
      <c r="E222" s="4">
        <v>63.689999</v>
      </c>
      <c r="F222" s="4">
        <v>63.689999</v>
      </c>
      <c r="G222" s="2">
        <v>3571200</v>
      </c>
      <c r="H222" s="4">
        <f t="shared" si="42"/>
        <v>3.5712000000000002</v>
      </c>
      <c r="I222" s="79">
        <f t="shared" si="43"/>
        <v>1.1400000000000006</v>
      </c>
      <c r="J222" s="86" t="b">
        <f t="shared" si="39"/>
        <v>0</v>
      </c>
      <c r="K222" s="96">
        <f t="shared" si="44"/>
        <v>4.3927242875831551E-2</v>
      </c>
      <c r="L222" s="87">
        <f t="shared" si="45"/>
        <v>-1.7281268856079782E-2</v>
      </c>
      <c r="M222" s="4">
        <f t="shared" si="46"/>
        <v>61.013765581760154</v>
      </c>
      <c r="N222" s="4">
        <f t="shared" si="47"/>
        <v>61.25695100904526</v>
      </c>
      <c r="O222" s="5">
        <f t="shared" si="48"/>
        <v>-3.985746904265894E-3</v>
      </c>
      <c r="P222" s="43">
        <f t="shared" si="40"/>
        <v>-6.1749700649148639E-5</v>
      </c>
      <c r="Q222" s="80"/>
      <c r="R222" s="60">
        <f t="shared" si="41"/>
        <v>6.2219277601425559E-2</v>
      </c>
      <c r="S222" s="92" t="b">
        <f t="shared" si="49"/>
        <v>0</v>
      </c>
      <c r="T222" s="89"/>
      <c r="U222" s="90"/>
      <c r="V222" s="89">
        <f t="shared" si="50"/>
        <v>8.8501949683935915E-3</v>
      </c>
      <c r="W222" s="72"/>
      <c r="X222" s="72"/>
      <c r="Y222" s="72"/>
      <c r="Z222" s="72"/>
      <c r="AA222" s="72"/>
    </row>
    <row r="223" spans="1:27" x14ac:dyDescent="0.2">
      <c r="A223" s="1">
        <v>45209</v>
      </c>
      <c r="B223" s="4">
        <v>63.695</v>
      </c>
      <c r="C223" s="4">
        <v>66.144997000000004</v>
      </c>
      <c r="D223" s="4">
        <v>63.560001</v>
      </c>
      <c r="E223" s="4">
        <v>65.559997999999993</v>
      </c>
      <c r="F223" s="4">
        <v>65.559997999999993</v>
      </c>
      <c r="G223" s="2">
        <v>3758600</v>
      </c>
      <c r="H223" s="4">
        <f t="shared" si="42"/>
        <v>3.7585999999999999</v>
      </c>
      <c r="I223" s="79">
        <f t="shared" si="43"/>
        <v>1.8699989999999929</v>
      </c>
      <c r="J223" s="86" t="b">
        <f t="shared" si="39"/>
        <v>0</v>
      </c>
      <c r="K223" s="87">
        <f t="shared" si="44"/>
        <v>2.9280131878483284E-2</v>
      </c>
      <c r="L223" s="87">
        <f t="shared" si="45"/>
        <v>-8.8441911940824562E-3</v>
      </c>
      <c r="M223" s="4">
        <f t="shared" si="46"/>
        <v>61.771470984800125</v>
      </c>
      <c r="N223" s="4">
        <f t="shared" si="47"/>
        <v>61.631129008258718</v>
      </c>
      <c r="O223" s="5">
        <f t="shared" si="48"/>
        <v>2.2719545820098818E-3</v>
      </c>
      <c r="P223" s="43">
        <f t="shared" si="40"/>
        <v>2.8953981290812579E-2</v>
      </c>
      <c r="Q223" s="80"/>
      <c r="R223" s="60">
        <f t="shared" si="41"/>
        <v>7.0801713889508247E-2</v>
      </c>
      <c r="S223" s="92" t="b">
        <f t="shared" si="49"/>
        <v>0</v>
      </c>
      <c r="T223" s="89"/>
      <c r="U223" s="90"/>
      <c r="V223" s="89">
        <f t="shared" si="50"/>
        <v>1.241859760359528E-2</v>
      </c>
      <c r="W223" s="72"/>
      <c r="X223" s="72"/>
      <c r="Y223" s="72"/>
      <c r="Z223" s="72"/>
      <c r="AA223" s="72"/>
    </row>
    <row r="224" spans="1:27" x14ac:dyDescent="0.2">
      <c r="A224" s="1">
        <v>45210</v>
      </c>
      <c r="B224" s="4">
        <v>66.260002</v>
      </c>
      <c r="C224" s="4">
        <v>66.849997999999999</v>
      </c>
      <c r="D224" s="4">
        <v>64.801002999999994</v>
      </c>
      <c r="E224" s="4">
        <v>65.290001000000004</v>
      </c>
      <c r="F224" s="4">
        <v>65.290001000000004</v>
      </c>
      <c r="G224" s="2">
        <v>2501600</v>
      </c>
      <c r="H224" s="4">
        <f t="shared" si="42"/>
        <v>2.5015999999999998</v>
      </c>
      <c r="I224" s="79">
        <f t="shared" si="43"/>
        <v>-0.26999699999998938</v>
      </c>
      <c r="J224" s="86" t="b">
        <f t="shared" si="39"/>
        <v>1</v>
      </c>
      <c r="K224" s="87">
        <f t="shared" si="44"/>
        <v>-1.4639314378529543E-2</v>
      </c>
      <c r="L224" s="87">
        <f t="shared" si="45"/>
        <v>-2.3335782298751835E-2</v>
      </c>
      <c r="M224" s="4">
        <f t="shared" si="46"/>
        <v>62.357892654000104</v>
      </c>
      <c r="N224" s="4">
        <f t="shared" si="47"/>
        <v>61.949291790149267</v>
      </c>
      <c r="O224" s="5">
        <f t="shared" si="48"/>
        <v>6.5525123839255545E-3</v>
      </c>
      <c r="P224" s="43">
        <f t="shared" si="40"/>
        <v>3.9178847167843978E-2</v>
      </c>
      <c r="Q224" s="80"/>
      <c r="R224" s="60">
        <f t="shared" si="41"/>
        <v>7.2037478413917153E-2</v>
      </c>
      <c r="S224" s="92" t="b">
        <f t="shared" si="49"/>
        <v>1</v>
      </c>
      <c r="T224" s="89"/>
      <c r="U224" s="90"/>
      <c r="V224" s="89">
        <f t="shared" si="50"/>
        <v>9.4934062577897368E-3</v>
      </c>
      <c r="W224" s="72"/>
      <c r="X224" s="72"/>
      <c r="Y224" s="72"/>
      <c r="Z224" s="72"/>
      <c r="AA224" s="72"/>
    </row>
    <row r="225" spans="1:27" x14ac:dyDescent="0.2">
      <c r="A225" s="1">
        <v>45211</v>
      </c>
      <c r="B225" s="4">
        <v>65.315002000000007</v>
      </c>
      <c r="C225" s="4">
        <v>65.349997999999999</v>
      </c>
      <c r="D225" s="4">
        <v>62.330002</v>
      </c>
      <c r="E225" s="4">
        <v>62.619999</v>
      </c>
      <c r="F225" s="4">
        <v>62.619999</v>
      </c>
      <c r="G225" s="2">
        <v>3076200</v>
      </c>
      <c r="H225" s="4">
        <f t="shared" si="42"/>
        <v>3.0762</v>
      </c>
      <c r="I225" s="79">
        <f t="shared" si="43"/>
        <v>-2.6700020000000038</v>
      </c>
      <c r="J225" s="86" t="b">
        <f t="shared" si="39"/>
        <v>1</v>
      </c>
      <c r="K225" s="87">
        <f t="shared" si="44"/>
        <v>-4.1261623171962955E-2</v>
      </c>
      <c r="L225" s="87">
        <f t="shared" si="45"/>
        <v>-4.1775043359603463E-2</v>
      </c>
      <c r="M225" s="4">
        <f t="shared" si="46"/>
        <v>62.401577045000089</v>
      </c>
      <c r="N225" s="4">
        <f t="shared" si="47"/>
        <v>62.007614156223241</v>
      </c>
      <c r="O225" s="5">
        <f t="shared" si="48"/>
        <v>6.3133482747198292E-3</v>
      </c>
      <c r="P225" s="43">
        <f t="shared" si="40"/>
        <v>-1.1470069890777415E-3</v>
      </c>
      <c r="Q225" s="80"/>
      <c r="R225" s="60">
        <f t="shared" si="41"/>
        <v>4.7249141682327918E-2</v>
      </c>
      <c r="S225" s="88" t="b">
        <f t="shared" si="49"/>
        <v>1</v>
      </c>
      <c r="T225" s="89"/>
      <c r="U225" s="90"/>
      <c r="V225" s="89">
        <f t="shared" si="50"/>
        <v>7.005430931153006E-4</v>
      </c>
      <c r="W225" s="72"/>
      <c r="X225" s="72"/>
      <c r="Y225" s="72"/>
      <c r="Z225" s="72"/>
      <c r="AA225" s="72"/>
    </row>
    <row r="226" spans="1:27" x14ac:dyDescent="0.2">
      <c r="A226" s="1">
        <v>45212</v>
      </c>
      <c r="B226" s="4">
        <v>62.400002000000001</v>
      </c>
      <c r="C226" s="4">
        <v>63.5</v>
      </c>
      <c r="D226" s="4">
        <v>60.645000000000003</v>
      </c>
      <c r="E226" s="4">
        <v>61.16</v>
      </c>
      <c r="F226" s="4">
        <v>61.16</v>
      </c>
      <c r="G226" s="2">
        <v>2538100</v>
      </c>
      <c r="H226" s="4">
        <f t="shared" si="42"/>
        <v>2.5381</v>
      </c>
      <c r="I226" s="79">
        <f t="shared" si="43"/>
        <v>-1.4599990000000034</v>
      </c>
      <c r="J226" s="86" t="b">
        <f t="shared" si="39"/>
        <v>1</v>
      </c>
      <c r="K226" s="87">
        <f t="shared" si="44"/>
        <v>-1.987182628615948E-2</v>
      </c>
      <c r="L226" s="87">
        <f t="shared" si="45"/>
        <v>-3.6850393700787458E-2</v>
      </c>
      <c r="M226" s="4">
        <f t="shared" si="46"/>
        <v>62.194647537500074</v>
      </c>
      <c r="N226" s="4">
        <f t="shared" si="47"/>
        <v>61.933908577421221</v>
      </c>
      <c r="O226" s="5">
        <f t="shared" si="48"/>
        <v>4.1923054539643768E-3</v>
      </c>
      <c r="P226" s="43">
        <f t="shared" si="40"/>
        <v>-2.4916091639006654E-2</v>
      </c>
      <c r="Q226" s="80"/>
      <c r="R226" s="60">
        <f t="shared" si="41"/>
        <v>2.0988180079529628E-2</v>
      </c>
      <c r="S226" s="92" t="b">
        <f t="shared" si="49"/>
        <v>1</v>
      </c>
      <c r="T226" s="89"/>
      <c r="U226" s="90"/>
      <c r="V226" s="89">
        <f t="shared" si="50"/>
        <v>-3.3160941966384858E-3</v>
      </c>
      <c r="W226" s="72"/>
      <c r="X226" s="72"/>
      <c r="Y226" s="72"/>
      <c r="Z226" s="72"/>
      <c r="AA226" s="72"/>
    </row>
    <row r="227" spans="1:27" x14ac:dyDescent="0.2">
      <c r="A227" s="1">
        <v>45215</v>
      </c>
      <c r="B227" s="4">
        <v>61.900002000000001</v>
      </c>
      <c r="C227" s="4">
        <v>64.529999000000004</v>
      </c>
      <c r="D227" s="4">
        <v>61.48</v>
      </c>
      <c r="E227" s="4">
        <v>63.509998000000003</v>
      </c>
      <c r="F227" s="4">
        <v>63.509998000000003</v>
      </c>
      <c r="G227" s="2">
        <v>3370300</v>
      </c>
      <c r="H227" s="4">
        <f t="shared" si="42"/>
        <v>3.3702999999999999</v>
      </c>
      <c r="I227" s="79">
        <f t="shared" si="43"/>
        <v>2.3499980000000065</v>
      </c>
      <c r="J227" s="86" t="b">
        <f t="shared" si="39"/>
        <v>0</v>
      </c>
      <c r="K227" s="87">
        <f t="shared" si="44"/>
        <v>2.6009627592580731E-2</v>
      </c>
      <c r="L227" s="87">
        <f t="shared" si="45"/>
        <v>-1.5806617322278286E-2</v>
      </c>
      <c r="M227" s="4">
        <f t="shared" si="46"/>
        <v>62.413872614583397</v>
      </c>
      <c r="N227" s="4">
        <f t="shared" si="47"/>
        <v>62.070959831558504</v>
      </c>
      <c r="O227" s="5">
        <f t="shared" si="48"/>
        <v>5.4941757122241005E-3</v>
      </c>
      <c r="P227" s="43">
        <f t="shared" si="40"/>
        <v>-1.4962580840804852E-2</v>
      </c>
      <c r="Q227" s="80"/>
      <c r="R227" s="60">
        <f t="shared" si="41"/>
        <v>3.3904744198201865E-2</v>
      </c>
      <c r="S227" s="92" t="b">
        <f t="shared" si="49"/>
        <v>0</v>
      </c>
      <c r="T227" s="89"/>
      <c r="U227" s="90"/>
      <c r="V227" s="89">
        <f t="shared" si="50"/>
        <v>3.5248222437652939E-3</v>
      </c>
      <c r="W227" s="72"/>
      <c r="X227" s="72"/>
      <c r="Y227" s="72"/>
      <c r="Z227" s="72"/>
      <c r="AA227" s="72"/>
    </row>
    <row r="228" spans="1:27" x14ac:dyDescent="0.2">
      <c r="A228" s="1">
        <v>45216</v>
      </c>
      <c r="B228" s="4">
        <v>62</v>
      </c>
      <c r="C228" s="4">
        <v>65.849997999999999</v>
      </c>
      <c r="D228" s="4">
        <v>62</v>
      </c>
      <c r="E228" s="4">
        <v>64.629997000000003</v>
      </c>
      <c r="F228" s="4">
        <v>64.629997000000003</v>
      </c>
      <c r="G228" s="2">
        <v>3657900</v>
      </c>
      <c r="H228" s="4">
        <f t="shared" si="42"/>
        <v>3.6579000000000002</v>
      </c>
      <c r="I228" s="79">
        <f t="shared" si="43"/>
        <v>1.119999</v>
      </c>
      <c r="J228" s="86" t="b">
        <f t="shared" si="39"/>
        <v>0</v>
      </c>
      <c r="K228" s="87">
        <f t="shared" si="44"/>
        <v>4.2419306451612952E-2</v>
      </c>
      <c r="L228" s="87">
        <f t="shared" si="45"/>
        <v>-1.852697094994591E-2</v>
      </c>
      <c r="M228" s="4">
        <f t="shared" si="46"/>
        <v>62.783226678819496</v>
      </c>
      <c r="N228" s="4">
        <f t="shared" si="47"/>
        <v>62.293484802727328</v>
      </c>
      <c r="O228" s="5">
        <f t="shared" si="48"/>
        <v>7.8005209671293801E-3</v>
      </c>
      <c r="P228" s="43">
        <f t="shared" si="40"/>
        <v>-1.2475094388287063E-2</v>
      </c>
      <c r="Q228" s="80"/>
      <c r="R228" s="60">
        <f t="shared" si="41"/>
        <v>4.8846984830346531E-2</v>
      </c>
      <c r="S228" s="88" t="b">
        <f t="shared" si="49"/>
        <v>0</v>
      </c>
      <c r="T228" s="89"/>
      <c r="U228" s="90"/>
      <c r="V228" s="89">
        <f t="shared" si="50"/>
        <v>5.917820009614284E-3</v>
      </c>
      <c r="W228" s="72"/>
      <c r="X228" s="72"/>
      <c r="Y228" s="72"/>
      <c r="Z228" s="72"/>
      <c r="AA228" s="72"/>
    </row>
    <row r="229" spans="1:27" x14ac:dyDescent="0.2">
      <c r="A229" s="1">
        <v>45217</v>
      </c>
      <c r="B229" s="4">
        <v>64.199996999999996</v>
      </c>
      <c r="C229" s="4">
        <v>64.650002000000001</v>
      </c>
      <c r="D229" s="4">
        <v>62.240001999999997</v>
      </c>
      <c r="E229" s="4">
        <v>62.43</v>
      </c>
      <c r="F229" s="4">
        <v>62.43</v>
      </c>
      <c r="G229" s="2">
        <v>2288400</v>
      </c>
      <c r="H229" s="4">
        <f t="shared" si="42"/>
        <v>2.2884000000000002</v>
      </c>
      <c r="I229" s="79">
        <f t="shared" si="43"/>
        <v>-2.1999970000000033</v>
      </c>
      <c r="J229" s="86" t="b">
        <f t="shared" si="39"/>
        <v>1</v>
      </c>
      <c r="K229" s="87">
        <f t="shared" si="44"/>
        <v>-2.7570048017291911E-2</v>
      </c>
      <c r="L229" s="87">
        <f t="shared" si="45"/>
        <v>-3.4338776973278376E-2</v>
      </c>
      <c r="M229" s="4">
        <f t="shared" si="46"/>
        <v>62.724355565682913</v>
      </c>
      <c r="N229" s="4">
        <f t="shared" si="47"/>
        <v>62.305355689446692</v>
      </c>
      <c r="O229" s="5">
        <f t="shared" si="48"/>
        <v>6.6800188293279113E-3</v>
      </c>
      <c r="P229" s="43">
        <f t="shared" si="40"/>
        <v>-7.7219376957283637E-3</v>
      </c>
      <c r="Q229" s="80"/>
      <c r="R229" s="60">
        <f t="shared" si="41"/>
        <v>3.0700138996256614E-2</v>
      </c>
      <c r="S229" s="88" t="b">
        <f t="shared" si="49"/>
        <v>1</v>
      </c>
      <c r="T229" s="89"/>
      <c r="U229" s="90"/>
      <c r="V229" s="89">
        <f t="shared" si="50"/>
        <v>-9.3768855553968175E-4</v>
      </c>
      <c r="W229" s="72"/>
      <c r="X229" s="72"/>
      <c r="Y229" s="72"/>
      <c r="Z229" s="72"/>
      <c r="AA229" s="72"/>
    </row>
    <row r="230" spans="1:27" x14ac:dyDescent="0.2">
      <c r="A230" s="1">
        <v>45218</v>
      </c>
      <c r="B230" s="4">
        <v>62.75</v>
      </c>
      <c r="C230" s="4">
        <v>63.959999000000003</v>
      </c>
      <c r="D230" s="4">
        <v>61.990001999999997</v>
      </c>
      <c r="E230" s="4">
        <v>62.790000999999997</v>
      </c>
      <c r="F230" s="4">
        <v>62.790000999999997</v>
      </c>
      <c r="G230" s="2">
        <v>2291300</v>
      </c>
      <c r="H230" s="4">
        <f t="shared" si="42"/>
        <v>2.2913000000000001</v>
      </c>
      <c r="I230" s="79">
        <f t="shared" si="43"/>
        <v>0.36000099999999691</v>
      </c>
      <c r="J230" s="86" t="b">
        <f t="shared" si="39"/>
        <v>1</v>
      </c>
      <c r="K230" s="87">
        <f t="shared" si="44"/>
        <v>6.3746613545811353E-4</v>
      </c>
      <c r="L230" s="87">
        <f t="shared" si="45"/>
        <v>-1.8292651943287344E-2</v>
      </c>
      <c r="M230" s="4">
        <f t="shared" si="46"/>
        <v>62.735296471402428</v>
      </c>
      <c r="N230" s="4">
        <f t="shared" si="47"/>
        <v>62.347498759929586</v>
      </c>
      <c r="O230" s="5">
        <f t="shared" si="48"/>
        <v>6.1814916527830237E-3</v>
      </c>
      <c r="P230" s="43">
        <f t="shared" si="40"/>
        <v>-1.1879986440203881E-2</v>
      </c>
      <c r="Q230" s="80"/>
      <c r="R230" s="60">
        <f t="shared" si="41"/>
        <v>1.9521746090031628E-2</v>
      </c>
      <c r="S230" s="92" t="b">
        <f t="shared" si="49"/>
        <v>0</v>
      </c>
      <c r="T230" s="89"/>
      <c r="U230" s="90"/>
      <c r="V230" s="89">
        <f t="shared" si="50"/>
        <v>1.7442834798132208E-4</v>
      </c>
      <c r="W230" s="72"/>
      <c r="X230" s="72"/>
      <c r="Y230" s="72"/>
      <c r="Z230" s="72"/>
      <c r="AA230" s="72"/>
    </row>
    <row r="231" spans="1:27" x14ac:dyDescent="0.2">
      <c r="A231" s="1">
        <v>45219</v>
      </c>
      <c r="B231" s="4">
        <v>62.060001</v>
      </c>
      <c r="C231" s="4">
        <v>62.619999</v>
      </c>
      <c r="D231" s="4">
        <v>58.805999999999997</v>
      </c>
      <c r="E231" s="4">
        <v>59.380001</v>
      </c>
      <c r="F231" s="4">
        <v>59.380001</v>
      </c>
      <c r="G231" s="2">
        <v>4135300</v>
      </c>
      <c r="H231" s="4">
        <f t="shared" si="42"/>
        <v>4.1353</v>
      </c>
      <c r="I231" s="79">
        <f t="shared" si="43"/>
        <v>-3.4099999999999966</v>
      </c>
      <c r="J231" s="86" t="b">
        <f t="shared" si="39"/>
        <v>1</v>
      </c>
      <c r="K231" s="87">
        <f t="shared" si="44"/>
        <v>-4.3184014773058089E-2</v>
      </c>
      <c r="L231" s="87">
        <f t="shared" si="45"/>
        <v>-5.1740626824347283E-2</v>
      </c>
      <c r="M231" s="4">
        <f t="shared" si="46"/>
        <v>62.176080559502026</v>
      </c>
      <c r="N231" s="4">
        <f t="shared" si="47"/>
        <v>62.089455476457445</v>
      </c>
      <c r="O231" s="5">
        <f t="shared" si="48"/>
        <v>1.3932219957428996E-3</v>
      </c>
      <c r="P231" s="43">
        <f t="shared" si="40"/>
        <v>-5.4202203309951125E-2</v>
      </c>
      <c r="Q231" s="80"/>
      <c r="R231" s="60">
        <f t="shared" si="41"/>
        <v>7.1396980398780148E-3</v>
      </c>
      <c r="S231" s="92" t="b">
        <f t="shared" si="49"/>
        <v>1</v>
      </c>
      <c r="T231" s="89"/>
      <c r="U231" s="90"/>
      <c r="V231" s="89">
        <f t="shared" si="50"/>
        <v>-8.9138960577849202E-3</v>
      </c>
      <c r="W231" s="72"/>
      <c r="X231" s="72"/>
      <c r="Y231" s="72"/>
      <c r="Z231" s="72"/>
      <c r="AA231" s="72"/>
    </row>
    <row r="232" spans="1:27" x14ac:dyDescent="0.2">
      <c r="A232" s="1">
        <v>45222</v>
      </c>
      <c r="B232" s="4">
        <v>58.5</v>
      </c>
      <c r="C232" s="4">
        <v>59.740001999999997</v>
      </c>
      <c r="D232" s="4">
        <v>57.299999</v>
      </c>
      <c r="E232" s="4">
        <v>58.700001</v>
      </c>
      <c r="F232" s="4">
        <v>58.700001</v>
      </c>
      <c r="G232" s="2">
        <v>3758900</v>
      </c>
      <c r="H232" s="4">
        <f t="shared" si="42"/>
        <v>3.7589000000000001</v>
      </c>
      <c r="I232" s="79">
        <f t="shared" si="43"/>
        <v>-0.67999999999999972</v>
      </c>
      <c r="J232" s="86" t="b">
        <f t="shared" si="39"/>
        <v>0</v>
      </c>
      <c r="K232" s="87">
        <f t="shared" si="44"/>
        <v>3.4188205128205182E-3</v>
      </c>
      <c r="L232" s="87">
        <f t="shared" si="45"/>
        <v>-1.7408787498868792E-2</v>
      </c>
      <c r="M232" s="4">
        <f t="shared" si="46"/>
        <v>61.596733966251691</v>
      </c>
      <c r="N232" s="4">
        <f t="shared" si="47"/>
        <v>61.794720304591578</v>
      </c>
      <c r="O232" s="5">
        <f t="shared" si="48"/>
        <v>-3.214234352885704E-3</v>
      </c>
      <c r="P232" s="43">
        <f t="shared" si="40"/>
        <v>-6.975588946981888E-2</v>
      </c>
      <c r="Q232" s="80"/>
      <c r="R232" s="60">
        <f t="shared" si="41"/>
        <v>-3.0143350900211377E-2</v>
      </c>
      <c r="S232" s="88" t="b">
        <f t="shared" si="49"/>
        <v>1</v>
      </c>
      <c r="T232" s="89"/>
      <c r="U232" s="90"/>
      <c r="V232" s="89">
        <f t="shared" si="50"/>
        <v>-9.3178371495434651E-3</v>
      </c>
      <c r="W232" s="72"/>
      <c r="X232" s="72"/>
      <c r="Y232" s="72"/>
      <c r="Z232" s="72"/>
      <c r="AA232" s="72"/>
    </row>
    <row r="233" spans="1:27" x14ac:dyDescent="0.2">
      <c r="A233" s="1">
        <v>45223</v>
      </c>
      <c r="B233" s="4">
        <v>59.689999</v>
      </c>
      <c r="C233" s="4">
        <v>61.27</v>
      </c>
      <c r="D233" s="4">
        <v>58.790000999999997</v>
      </c>
      <c r="E233" s="4">
        <v>59.630001</v>
      </c>
      <c r="F233" s="4">
        <v>59.630001</v>
      </c>
      <c r="G233" s="2">
        <v>3171100</v>
      </c>
      <c r="H233" s="4">
        <f t="shared" si="42"/>
        <v>3.1711</v>
      </c>
      <c r="I233" s="79">
        <f t="shared" si="43"/>
        <v>0.92999999999999972</v>
      </c>
      <c r="J233" s="86" t="b">
        <f t="shared" si="39"/>
        <v>1</v>
      </c>
      <c r="K233" s="96">
        <f t="shared" si="44"/>
        <v>-1.0051600101383855E-3</v>
      </c>
      <c r="L233" s="87">
        <f t="shared" si="45"/>
        <v>-2.676675371307333E-2</v>
      </c>
      <c r="M233" s="4">
        <f t="shared" si="46"/>
        <v>61.268945138543074</v>
      </c>
      <c r="N233" s="4">
        <f t="shared" si="47"/>
        <v>61.606483843322742</v>
      </c>
      <c r="O233" s="5">
        <f t="shared" si="48"/>
        <v>-5.5091319756920207E-3</v>
      </c>
      <c r="P233" s="43">
        <f t="shared" si="40"/>
        <v>-4.04600427335189E-2</v>
      </c>
      <c r="Q233" s="80"/>
      <c r="R233" s="60">
        <f t="shared" si="41"/>
        <v>1.7216902535917796E-5</v>
      </c>
      <c r="S233" s="88" t="b">
        <f t="shared" si="49"/>
        <v>0</v>
      </c>
      <c r="T233" s="89"/>
      <c r="U233" s="90"/>
      <c r="V233" s="89">
        <f t="shared" si="50"/>
        <v>-5.3215293506991609E-3</v>
      </c>
      <c r="W233" s="72"/>
      <c r="X233" s="72"/>
      <c r="Y233" s="72"/>
      <c r="Z233" s="72"/>
      <c r="AA233" s="72"/>
    </row>
    <row r="234" spans="1:27" x14ac:dyDescent="0.2">
      <c r="A234" s="1">
        <v>45224</v>
      </c>
      <c r="B234" s="4">
        <v>58.57</v>
      </c>
      <c r="C234" s="4">
        <v>59.040000999999997</v>
      </c>
      <c r="D234" s="4">
        <v>56.41</v>
      </c>
      <c r="E234" s="4">
        <v>56.490001999999997</v>
      </c>
      <c r="F234" s="4">
        <v>56.490001999999997</v>
      </c>
      <c r="G234" s="2">
        <v>3700000</v>
      </c>
      <c r="H234" s="4">
        <f t="shared" si="42"/>
        <v>3.7</v>
      </c>
      <c r="I234" s="79">
        <f t="shared" si="43"/>
        <v>-3.1399990000000031</v>
      </c>
      <c r="J234" s="86" t="b">
        <f t="shared" si="39"/>
        <v>1</v>
      </c>
      <c r="K234" s="87">
        <f t="shared" si="44"/>
        <v>-3.5513027147003641E-2</v>
      </c>
      <c r="L234" s="87">
        <f t="shared" si="45"/>
        <v>-4.3191039241344181E-2</v>
      </c>
      <c r="M234" s="4">
        <f t="shared" si="46"/>
        <v>60.472454615452563</v>
      </c>
      <c r="N234" s="4">
        <f t="shared" si="47"/>
        <v>61.161572378685982</v>
      </c>
      <c r="O234" s="5">
        <f t="shared" si="48"/>
        <v>-1.1395564602355805E-2</v>
      </c>
      <c r="P234" s="43">
        <f t="shared" si="40"/>
        <v>-6.717859629290597E-2</v>
      </c>
      <c r="Q234" s="80"/>
      <c r="R234" s="60">
        <f t="shared" si="41"/>
        <v>-2.3687704171454788E-2</v>
      </c>
      <c r="S234" s="88" t="b">
        <f t="shared" si="49"/>
        <v>1</v>
      </c>
      <c r="T234" s="89"/>
      <c r="U234" s="90"/>
      <c r="V234" s="89">
        <f t="shared" si="50"/>
        <v>-1.2999905927700645E-2</v>
      </c>
      <c r="W234" s="72"/>
      <c r="X234" s="72"/>
      <c r="Y234" s="72"/>
      <c r="Z234" s="72"/>
      <c r="AA234" s="72"/>
    </row>
    <row r="235" spans="1:27" x14ac:dyDescent="0.2">
      <c r="A235" s="1">
        <v>45225</v>
      </c>
      <c r="B235" s="4">
        <v>56.549999</v>
      </c>
      <c r="C235" s="4">
        <v>57.104999999999997</v>
      </c>
      <c r="D235" s="4">
        <v>54.610000999999997</v>
      </c>
      <c r="E235" s="4">
        <v>55.529998999999997</v>
      </c>
      <c r="F235" s="4">
        <v>55.529998999999997</v>
      </c>
      <c r="G235" s="2">
        <v>3191600</v>
      </c>
      <c r="H235" s="4">
        <f t="shared" si="42"/>
        <v>3.1916000000000002</v>
      </c>
      <c r="I235" s="79">
        <f t="shared" si="43"/>
        <v>-0.96000300000000038</v>
      </c>
      <c r="J235" s="86" t="b">
        <f t="shared" si="39"/>
        <v>1</v>
      </c>
      <c r="K235" s="87">
        <f t="shared" si="44"/>
        <v>-1.8037135597473719E-2</v>
      </c>
      <c r="L235" s="87">
        <f t="shared" si="45"/>
        <v>-2.7580789773224767E-2</v>
      </c>
      <c r="M235" s="4">
        <f t="shared" si="46"/>
        <v>59.648712012877134</v>
      </c>
      <c r="N235" s="4">
        <f t="shared" si="47"/>
        <v>60.671870345756766</v>
      </c>
      <c r="O235" s="5">
        <f t="shared" si="48"/>
        <v>-1.7153066652281605E-2</v>
      </c>
      <c r="P235" s="43">
        <f t="shared" si="40"/>
        <v>-8.4473089909960927E-2</v>
      </c>
      <c r="Q235" s="80"/>
      <c r="R235" s="60">
        <f t="shared" si="41"/>
        <v>-4.264487743386635E-2</v>
      </c>
      <c r="S235" s="88" t="b">
        <f t="shared" si="49"/>
        <v>1</v>
      </c>
      <c r="T235" s="89"/>
      <c r="U235" s="90"/>
      <c r="V235" s="89">
        <f t="shared" si="50"/>
        <v>-1.3621782145501622E-2</v>
      </c>
      <c r="W235" s="72"/>
      <c r="X235" s="72"/>
      <c r="Y235" s="72"/>
      <c r="Z235" s="72"/>
      <c r="AA235" s="72"/>
    </row>
    <row r="236" spans="1:27" x14ac:dyDescent="0.2">
      <c r="A236" s="1">
        <v>45226</v>
      </c>
      <c r="B236" s="4">
        <v>56.330002</v>
      </c>
      <c r="C236" s="4">
        <v>56.919998</v>
      </c>
      <c r="D236" s="4">
        <v>54.923000000000002</v>
      </c>
      <c r="E236" s="4">
        <v>55.349997999999999</v>
      </c>
      <c r="F236" s="4">
        <v>55.349997999999999</v>
      </c>
      <c r="G236" s="2">
        <v>2813100</v>
      </c>
      <c r="H236" s="4">
        <f t="shared" si="42"/>
        <v>2.8130999999999999</v>
      </c>
      <c r="I236" s="79">
        <f t="shared" si="43"/>
        <v>-0.18000099999999719</v>
      </c>
      <c r="J236" s="86" t="b">
        <f t="shared" si="39"/>
        <v>1</v>
      </c>
      <c r="K236" s="87">
        <f t="shared" si="44"/>
        <v>-1.7397549533195489E-2</v>
      </c>
      <c r="L236" s="87">
        <f t="shared" si="45"/>
        <v>-2.7582573000090413E-2</v>
      </c>
      <c r="M236" s="4">
        <f t="shared" si="46"/>
        <v>58.93225967739761</v>
      </c>
      <c r="N236" s="4">
        <f t="shared" si="47"/>
        <v>60.209098837430091</v>
      </c>
      <c r="O236" s="5">
        <f t="shared" si="48"/>
        <v>-2.1666217569495112E-2</v>
      </c>
      <c r="P236" s="43">
        <f t="shared" si="40"/>
        <v>-6.803166380085858E-2</v>
      </c>
      <c r="Q236" s="80"/>
      <c r="R236" s="60">
        <f t="shared" si="41"/>
        <v>-3.4145333785145469E-2</v>
      </c>
      <c r="S236" s="92" t="b">
        <f t="shared" si="49"/>
        <v>1</v>
      </c>
      <c r="T236" s="89"/>
      <c r="U236" s="90"/>
      <c r="V236" s="89">
        <f t="shared" si="50"/>
        <v>-1.2011195402255355E-2</v>
      </c>
      <c r="W236" s="72"/>
      <c r="X236" s="72"/>
      <c r="Y236" s="72"/>
      <c r="Z236" s="72"/>
      <c r="AA236" s="72"/>
    </row>
    <row r="237" spans="1:27" x14ac:dyDescent="0.2">
      <c r="A237" s="1">
        <v>45229</v>
      </c>
      <c r="B237" s="4">
        <v>56.419998</v>
      </c>
      <c r="C237" s="4">
        <v>56.91</v>
      </c>
      <c r="D237" s="4">
        <v>55.145000000000003</v>
      </c>
      <c r="E237" s="4">
        <v>55.880001</v>
      </c>
      <c r="F237" s="4">
        <v>55.880001</v>
      </c>
      <c r="G237" s="2">
        <v>2434300</v>
      </c>
      <c r="H237" s="4">
        <f t="shared" si="42"/>
        <v>2.4342999999999999</v>
      </c>
      <c r="I237" s="79">
        <f t="shared" si="43"/>
        <v>0.53000300000000067</v>
      </c>
      <c r="J237" s="86" t="b">
        <f t="shared" si="39"/>
        <v>1</v>
      </c>
      <c r="K237" s="87">
        <f t="shared" si="44"/>
        <v>-9.5710212538469008E-3</v>
      </c>
      <c r="L237" s="78">
        <f t="shared" si="45"/>
        <v>-1.8098734844491243E-2</v>
      </c>
      <c r="M237" s="4">
        <f t="shared" si="46"/>
        <v>58.423549897831343</v>
      </c>
      <c r="N237" s="4">
        <f t="shared" si="47"/>
        <v>59.832655547218778</v>
      </c>
      <c r="O237" s="5">
        <f t="shared" si="48"/>
        <v>-2.4118795448952002E-2</v>
      </c>
      <c r="P237" s="43">
        <f t="shared" si="40"/>
        <v>-5.6116923801527475E-2</v>
      </c>
      <c r="Q237" s="80"/>
      <c r="R237" s="60">
        <f t="shared" si="41"/>
        <v>-2.5906503464410827E-2</v>
      </c>
      <c r="S237" s="88" t="b">
        <f t="shared" si="49"/>
        <v>0</v>
      </c>
      <c r="T237" s="89"/>
      <c r="U237" s="90"/>
      <c r="V237" s="89">
        <f t="shared" si="50"/>
        <v>-8.6321105342134618E-3</v>
      </c>
      <c r="W237" s="72"/>
      <c r="X237" s="72"/>
      <c r="Y237" s="72"/>
      <c r="Z237" s="72"/>
      <c r="AA237" s="72"/>
    </row>
    <row r="238" spans="1:27" x14ac:dyDescent="0.2">
      <c r="A238" s="1">
        <v>45230</v>
      </c>
      <c r="B238" s="4">
        <v>56.009998000000003</v>
      </c>
      <c r="C238" s="4">
        <v>57.289000999999999</v>
      </c>
      <c r="D238" s="4">
        <v>55.259998000000003</v>
      </c>
      <c r="E238" s="4">
        <v>56.689999</v>
      </c>
      <c r="F238" s="4">
        <v>56.689999</v>
      </c>
      <c r="G238" s="2">
        <v>2371100</v>
      </c>
      <c r="H238" s="4">
        <f t="shared" si="42"/>
        <v>2.3711000000000002</v>
      </c>
      <c r="I238" s="79">
        <f t="shared" si="43"/>
        <v>0.80999800000000022</v>
      </c>
      <c r="J238" s="86" t="b">
        <f t="shared" si="39"/>
        <v>0</v>
      </c>
      <c r="K238" s="96">
        <f t="shared" si="44"/>
        <v>1.2140707450123408E-2</v>
      </c>
      <c r="L238" s="87">
        <f t="shared" si="45"/>
        <v>-1.0455794123552594E-2</v>
      </c>
      <c r="M238" s="4">
        <f t="shared" si="46"/>
        <v>58.134624748192785</v>
      </c>
      <c r="N238" s="4">
        <f t="shared" si="47"/>
        <v>59.559381064851927</v>
      </c>
      <c r="O238" s="5">
        <f t="shared" si="48"/>
        <v>-2.4507878443017436E-2</v>
      </c>
      <c r="P238" s="43">
        <f t="shared" si="40"/>
        <v>-4.9447756146084772E-2</v>
      </c>
      <c r="Q238" s="80"/>
      <c r="R238" s="60">
        <f t="shared" si="41"/>
        <v>-1.4545956937979091E-2</v>
      </c>
      <c r="S238" s="88" t="b">
        <f t="shared" si="49"/>
        <v>0</v>
      </c>
      <c r="T238" s="89"/>
      <c r="U238" s="90"/>
      <c r="V238" s="89">
        <f t="shared" si="50"/>
        <v>-4.9453542303372275E-3</v>
      </c>
      <c r="W238" s="72"/>
      <c r="X238" s="72"/>
      <c r="Y238" s="72"/>
      <c r="Z238" s="72"/>
      <c r="AA238" s="72"/>
    </row>
    <row r="239" spans="1:27" x14ac:dyDescent="0.2">
      <c r="A239" s="1">
        <v>45231</v>
      </c>
      <c r="B239" s="4">
        <v>56.700001</v>
      </c>
      <c r="C239" s="4">
        <v>56.715000000000003</v>
      </c>
      <c r="D239" s="4">
        <v>53.881000999999998</v>
      </c>
      <c r="E239" s="4">
        <v>54.950001</v>
      </c>
      <c r="F239" s="4">
        <v>54.950001</v>
      </c>
      <c r="G239" s="2">
        <v>3912600</v>
      </c>
      <c r="H239" s="4">
        <f t="shared" si="42"/>
        <v>3.9125999999999999</v>
      </c>
      <c r="I239" s="79">
        <f t="shared" si="43"/>
        <v>-1.7399979999999999</v>
      </c>
      <c r="J239" s="86" t="b">
        <f t="shared" si="39"/>
        <v>1</v>
      </c>
      <c r="K239" s="87">
        <f t="shared" si="44"/>
        <v>-3.08641969865221E-2</v>
      </c>
      <c r="L239" s="87">
        <f t="shared" si="45"/>
        <v>-3.1120497222956942E-2</v>
      </c>
      <c r="M239" s="4">
        <f t="shared" si="46"/>
        <v>57.603854123493988</v>
      </c>
      <c r="N239" s="4">
        <f t="shared" si="47"/>
        <v>59.158565407038715</v>
      </c>
      <c r="O239" s="5">
        <f t="shared" si="48"/>
        <v>-2.6989709407493113E-2</v>
      </c>
      <c r="P239" s="43">
        <f t="shared" si="40"/>
        <v>-6.4628542310949444E-2</v>
      </c>
      <c r="Q239" s="80"/>
      <c r="R239" s="60">
        <f t="shared" si="41"/>
        <v>-1.5430462718491295E-2</v>
      </c>
      <c r="S239" s="88" t="b">
        <f t="shared" si="49"/>
        <v>1</v>
      </c>
      <c r="T239" s="89"/>
      <c r="U239" s="90"/>
      <c r="V239" s="89">
        <f t="shared" si="50"/>
        <v>-9.1300258150422853E-3</v>
      </c>
      <c r="W239" s="72"/>
      <c r="X239" s="72"/>
      <c r="Y239" s="72"/>
      <c r="Z239" s="72"/>
      <c r="AA239" s="72"/>
    </row>
    <row r="240" spans="1:27" x14ac:dyDescent="0.2">
      <c r="A240" s="1">
        <v>45232</v>
      </c>
      <c r="B240" s="4">
        <v>57.470001000000003</v>
      </c>
      <c r="C240" s="4">
        <v>58.080002</v>
      </c>
      <c r="D240" s="4">
        <v>55.400002000000001</v>
      </c>
      <c r="E240" s="4">
        <v>56.580002</v>
      </c>
      <c r="F240" s="4">
        <v>56.580002</v>
      </c>
      <c r="G240" s="2">
        <v>9743500</v>
      </c>
      <c r="H240" s="4">
        <f t="shared" si="42"/>
        <v>9.7434999999999992</v>
      </c>
      <c r="I240" s="79">
        <f t="shared" si="43"/>
        <v>1.630001</v>
      </c>
      <c r="J240" s="86" t="b">
        <f t="shared" si="39"/>
        <v>1</v>
      </c>
      <c r="K240" s="87">
        <f t="shared" si="44"/>
        <v>-1.5486323029644684E-2</v>
      </c>
      <c r="L240" s="87">
        <f t="shared" si="45"/>
        <v>-2.5826445391651329E-2</v>
      </c>
      <c r="M240" s="4">
        <f t="shared" si="46"/>
        <v>57.433212102911654</v>
      </c>
      <c r="N240" s="4">
        <f t="shared" si="47"/>
        <v>58.934342502078827</v>
      </c>
      <c r="O240" s="5">
        <f t="shared" si="48"/>
        <v>-2.6136974482245126E-2</v>
      </c>
      <c r="P240" s="43">
        <f t="shared" si="40"/>
        <v>-3.5401295321397783E-2</v>
      </c>
      <c r="Q240" s="80"/>
      <c r="R240" s="60">
        <f t="shared" si="41"/>
        <v>1.1261600621072645E-2</v>
      </c>
      <c r="S240" s="88" t="b">
        <f t="shared" si="49"/>
        <v>0</v>
      </c>
      <c r="T240" s="89"/>
      <c r="U240" s="90"/>
      <c r="V240" s="89">
        <f t="shared" si="50"/>
        <v>-2.9623368640664931E-3</v>
      </c>
      <c r="W240" s="72"/>
      <c r="X240" s="72"/>
      <c r="Y240" s="72"/>
      <c r="Z240" s="72"/>
      <c r="AA240" s="72"/>
    </row>
    <row r="241" spans="1:27" x14ac:dyDescent="0.2">
      <c r="A241" s="1">
        <v>45233</v>
      </c>
      <c r="B241" s="4">
        <v>57.470001000000003</v>
      </c>
      <c r="C241" s="4">
        <v>64.574996999999996</v>
      </c>
      <c r="D241" s="4">
        <v>57.360000999999997</v>
      </c>
      <c r="E241" s="4">
        <v>64.419998000000007</v>
      </c>
      <c r="F241" s="4">
        <v>64.419998000000007</v>
      </c>
      <c r="G241" s="2">
        <v>12893800</v>
      </c>
      <c r="H241" s="4">
        <f t="shared" si="42"/>
        <v>12.893800000000001</v>
      </c>
      <c r="I241" s="79">
        <f t="shared" si="43"/>
        <v>7.8399960000000064</v>
      </c>
      <c r="J241" s="86" t="b">
        <f t="shared" si="39"/>
        <v>0</v>
      </c>
      <c r="K241" s="87">
        <f t="shared" si="44"/>
        <v>0.12093260621310939</v>
      </c>
      <c r="L241" s="87">
        <f t="shared" si="45"/>
        <v>-2.4002943430255128E-3</v>
      </c>
      <c r="M241" s="4">
        <f t="shared" si="46"/>
        <v>58.597676419093048</v>
      </c>
      <c r="N241" s="4">
        <f t="shared" si="47"/>
        <v>59.41135602363719</v>
      </c>
      <c r="O241" s="5">
        <f t="shared" si="48"/>
        <v>-1.3885868079899119E-2</v>
      </c>
      <c r="P241" s="43">
        <f t="shared" si="40"/>
        <v>-2.1121578443505925E-2</v>
      </c>
      <c r="Q241" s="80"/>
      <c r="R241" s="60">
        <f t="shared" si="41"/>
        <v>0.10200610239486119</v>
      </c>
      <c r="S241" s="92" t="b">
        <f t="shared" si="49"/>
        <v>0</v>
      </c>
      <c r="T241" s="89"/>
      <c r="U241" s="90"/>
      <c r="V241" s="89">
        <f t="shared" si="50"/>
        <v>2.0275103438318062E-2</v>
      </c>
      <c r="W241" s="72"/>
      <c r="X241" s="72"/>
      <c r="Y241" s="72"/>
      <c r="Z241" s="72"/>
      <c r="AA241" s="72"/>
    </row>
    <row r="242" spans="1:27" x14ac:dyDescent="0.2">
      <c r="A242" s="1">
        <v>45236</v>
      </c>
      <c r="B242" s="4">
        <v>64.300003000000004</v>
      </c>
      <c r="C242" s="4">
        <v>64.5</v>
      </c>
      <c r="D242" s="4">
        <v>61.400002000000001</v>
      </c>
      <c r="E242" s="4">
        <v>63.110000999999997</v>
      </c>
      <c r="F242" s="4">
        <v>63.110000999999997</v>
      </c>
      <c r="G242" s="2">
        <v>5751500</v>
      </c>
      <c r="H242" s="4">
        <f t="shared" si="42"/>
        <v>5.7515000000000001</v>
      </c>
      <c r="I242" s="79">
        <f t="shared" si="43"/>
        <v>-1.3099970000000098</v>
      </c>
      <c r="J242" s="86" t="b">
        <f t="shared" si="39"/>
        <v>0</v>
      </c>
      <c r="K242" s="87">
        <f t="shared" si="44"/>
        <v>-1.8507028685519764E-2</v>
      </c>
      <c r="L242" s="87">
        <f t="shared" si="45"/>
        <v>-2.1550372093023303E-2</v>
      </c>
      <c r="M242" s="4">
        <f t="shared" si="46"/>
        <v>59.349730515910871</v>
      </c>
      <c r="N242" s="4">
        <f t="shared" si="47"/>
        <v>59.73297732592961</v>
      </c>
      <c r="O242" s="5">
        <f t="shared" si="48"/>
        <v>-6.4574313427757934E-3</v>
      </c>
      <c r="P242" s="43">
        <f t="shared" si="40"/>
        <v>3.4545590456210744E-2</v>
      </c>
      <c r="Q242" s="80"/>
      <c r="R242" s="60">
        <f t="shared" si="41"/>
        <v>8.677831288060206E-2</v>
      </c>
      <c r="S242" s="92" t="b">
        <f t="shared" si="49"/>
        <v>1</v>
      </c>
      <c r="T242" s="89"/>
      <c r="U242" s="90"/>
      <c r="V242" s="89">
        <f t="shared" si="50"/>
        <v>1.2834196554810466E-2</v>
      </c>
      <c r="W242" s="72"/>
      <c r="X242" s="72"/>
      <c r="Y242" s="72"/>
      <c r="Z242" s="72"/>
      <c r="AA242" s="72"/>
    </row>
    <row r="243" spans="1:27" x14ac:dyDescent="0.2">
      <c r="A243" s="1">
        <v>45237</v>
      </c>
      <c r="B243" s="4">
        <v>64.029999000000004</v>
      </c>
      <c r="C243" s="4">
        <v>66.239998</v>
      </c>
      <c r="D243" s="4">
        <v>63.41</v>
      </c>
      <c r="E243" s="4">
        <v>66</v>
      </c>
      <c r="F243" s="4">
        <v>66</v>
      </c>
      <c r="G243" s="2">
        <v>6153900</v>
      </c>
      <c r="H243" s="4">
        <f t="shared" si="42"/>
        <v>6.1539000000000001</v>
      </c>
      <c r="I243" s="79">
        <f t="shared" si="43"/>
        <v>2.8899990000000031</v>
      </c>
      <c r="J243" s="86" t="b">
        <f t="shared" si="39"/>
        <v>0</v>
      </c>
      <c r="K243" s="87">
        <f t="shared" si="44"/>
        <v>3.0766844147537723E-2</v>
      </c>
      <c r="L243" s="87">
        <f t="shared" si="45"/>
        <v>-3.6231583219552624E-3</v>
      </c>
      <c r="M243" s="4">
        <f t="shared" si="46"/>
        <v>60.458108763259062</v>
      </c>
      <c r="N243" s="4">
        <f t="shared" si="47"/>
        <v>60.277935819327034</v>
      </c>
      <c r="O243" s="5">
        <f t="shared" si="48"/>
        <v>2.9801286811260799E-3</v>
      </c>
      <c r="P243" s="43">
        <f t="shared" si="40"/>
        <v>4.8825398232351346E-2</v>
      </c>
      <c r="Q243" s="80"/>
      <c r="R243" s="60">
        <f t="shared" si="41"/>
        <v>9.5634636197132319E-2</v>
      </c>
      <c r="S243" s="92" t="b">
        <f t="shared" si="49"/>
        <v>0</v>
      </c>
      <c r="T243" s="89"/>
      <c r="U243" s="90"/>
      <c r="V243" s="89">
        <f t="shared" si="50"/>
        <v>1.8675371188939947E-2</v>
      </c>
      <c r="W243" s="72"/>
      <c r="X243" s="72"/>
      <c r="Y243" s="72"/>
      <c r="Z243" s="72"/>
      <c r="AA243" s="72"/>
    </row>
    <row r="244" spans="1:27" x14ac:dyDescent="0.2">
      <c r="A244" s="1">
        <v>45238</v>
      </c>
      <c r="B244" s="4">
        <v>65.680000000000007</v>
      </c>
      <c r="C244" s="4">
        <v>66.160004000000001</v>
      </c>
      <c r="D244" s="4">
        <v>63.880001</v>
      </c>
      <c r="E244" s="4">
        <v>64.580001999999993</v>
      </c>
      <c r="F244" s="4">
        <v>64.580001999999993</v>
      </c>
      <c r="G244" s="2">
        <v>2697100</v>
      </c>
      <c r="H244" s="4">
        <f t="shared" si="42"/>
        <v>2.6970999999999998</v>
      </c>
      <c r="I244" s="79">
        <f t="shared" si="43"/>
        <v>-1.4199980000000068</v>
      </c>
      <c r="J244" s="86" t="b">
        <f t="shared" si="39"/>
        <v>1</v>
      </c>
      <c r="K244" s="87">
        <f t="shared" si="44"/>
        <v>-1.6747838002436257E-2</v>
      </c>
      <c r="L244" s="78">
        <f t="shared" si="45"/>
        <v>-2.3881528181286197E-2</v>
      </c>
      <c r="M244" s="4">
        <f t="shared" si="46"/>
        <v>61.145090969382551</v>
      </c>
      <c r="N244" s="4">
        <f t="shared" si="47"/>
        <v>60.652028530689897</v>
      </c>
      <c r="O244" s="5">
        <f t="shared" si="48"/>
        <v>8.0638106980582824E-3</v>
      </c>
      <c r="P244" s="43">
        <f t="shared" si="40"/>
        <v>4.4728202824768269E-2</v>
      </c>
      <c r="Q244" s="80"/>
      <c r="R244" s="60">
        <f t="shared" si="41"/>
        <v>8.2016609201359919E-2</v>
      </c>
      <c r="S244" s="92" t="b">
        <f t="shared" si="49"/>
        <v>1</v>
      </c>
      <c r="T244" s="89"/>
      <c r="U244" s="90"/>
      <c r="V244" s="97">
        <f t="shared" si="50"/>
        <v>1.1362945685475589E-2</v>
      </c>
      <c r="W244" s="72"/>
      <c r="X244" s="72"/>
      <c r="Y244" s="72"/>
      <c r="Z244" s="72"/>
      <c r="AA244" s="72"/>
    </row>
    <row r="245" spans="1:27" x14ac:dyDescent="0.2">
      <c r="A245" s="1">
        <v>45239</v>
      </c>
      <c r="B245" s="4">
        <v>65.099997999999999</v>
      </c>
      <c r="C245" s="4">
        <v>65.400002000000001</v>
      </c>
      <c r="D245" s="4">
        <v>62.02</v>
      </c>
      <c r="E245" s="4">
        <v>62.18</v>
      </c>
      <c r="F245" s="4">
        <v>62.18</v>
      </c>
      <c r="G245" s="2">
        <v>3943100</v>
      </c>
      <c r="H245" s="4">
        <f t="shared" si="42"/>
        <v>3.9430999999999998</v>
      </c>
      <c r="I245" s="79">
        <f t="shared" si="43"/>
        <v>-2.4000019999999935</v>
      </c>
      <c r="J245" s="86" t="b">
        <f t="shared" si="39"/>
        <v>1</v>
      </c>
      <c r="K245" s="87">
        <f t="shared" si="44"/>
        <v>-4.4854041316560407E-2</v>
      </c>
      <c r="L245" s="87">
        <f t="shared" si="45"/>
        <v>-4.9235503081483098E-2</v>
      </c>
      <c r="M245" s="4">
        <f t="shared" si="46"/>
        <v>61.317575807818791</v>
      </c>
      <c r="N245" s="4">
        <f t="shared" si="47"/>
        <v>60.784895614977735</v>
      </c>
      <c r="O245" s="5">
        <f t="shared" si="48"/>
        <v>8.6872350353604869E-3</v>
      </c>
      <c r="P245" s="43">
        <f t="shared" si="40"/>
        <v>1.1455511456988221E-2</v>
      </c>
      <c r="Q245" s="80"/>
      <c r="R245" s="60">
        <f t="shared" si="41"/>
        <v>6.6578401680071744E-2</v>
      </c>
      <c r="S245" s="92" t="b">
        <f t="shared" si="49"/>
        <v>1</v>
      </c>
      <c r="T245" s="89"/>
      <c r="U245" s="90"/>
      <c r="V245" s="97">
        <f t="shared" si="50"/>
        <v>2.8209106520523356E-3</v>
      </c>
      <c r="W245" s="72"/>
      <c r="X245" s="72"/>
      <c r="Y245" s="72"/>
      <c r="Z245" s="72"/>
      <c r="AA245" s="72"/>
    </row>
    <row r="246" spans="1:27" x14ac:dyDescent="0.2">
      <c r="A246" s="1">
        <v>45240</v>
      </c>
      <c r="B246" s="4">
        <v>61.810001</v>
      </c>
      <c r="C246" s="4">
        <v>63.32</v>
      </c>
      <c r="D246" s="4">
        <v>61.34</v>
      </c>
      <c r="E246" s="4">
        <v>63.080002</v>
      </c>
      <c r="F246" s="4">
        <v>63.080002</v>
      </c>
      <c r="G246" s="2">
        <v>3084000</v>
      </c>
      <c r="H246" s="4">
        <f t="shared" si="42"/>
        <v>3.0840000000000001</v>
      </c>
      <c r="I246" s="79">
        <f t="shared" si="43"/>
        <v>0.90000200000000063</v>
      </c>
      <c r="J246" s="86" t="b">
        <f t="shared" si="39"/>
        <v>0</v>
      </c>
      <c r="K246" s="87">
        <f t="shared" si="44"/>
        <v>2.0546852927570743E-2</v>
      </c>
      <c r="L246" s="87">
        <f t="shared" si="45"/>
        <v>-3.7902400505369542E-3</v>
      </c>
      <c r="M246" s="4">
        <f t="shared" si="46"/>
        <v>61.611313506515657</v>
      </c>
      <c r="N246" s="4">
        <f t="shared" si="47"/>
        <v>60.984470083240538</v>
      </c>
      <c r="O246" s="5">
        <f t="shared" si="48"/>
        <v>1.0174161003868675E-2</v>
      </c>
      <c r="P246" s="43">
        <f t="shared" si="40"/>
        <v>-4.4036312663089227E-3</v>
      </c>
      <c r="Q246" s="80"/>
      <c r="R246" s="60">
        <f t="shared" si="41"/>
        <v>2.7733323577067426E-2</v>
      </c>
      <c r="S246" s="92" t="b">
        <f t="shared" si="49"/>
        <v>0</v>
      </c>
      <c r="T246" s="89"/>
      <c r="U246" s="90"/>
      <c r="V246" s="97">
        <f t="shared" si="50"/>
        <v>4.7904323487526143E-3</v>
      </c>
      <c r="W246" s="72"/>
      <c r="X246" s="72"/>
      <c r="Y246" s="72"/>
      <c r="Z246" s="72"/>
      <c r="AA246" s="72"/>
    </row>
    <row r="247" spans="1:27" x14ac:dyDescent="0.2">
      <c r="A247" s="1">
        <v>45243</v>
      </c>
      <c r="B247" s="4">
        <v>62.860000999999997</v>
      </c>
      <c r="C247" s="4">
        <v>64.25</v>
      </c>
      <c r="D247" s="4">
        <v>62.389999000000003</v>
      </c>
      <c r="E247" s="4">
        <v>63.889999000000003</v>
      </c>
      <c r="F247" s="4">
        <v>63.889999000000003</v>
      </c>
      <c r="G247" s="2">
        <v>3270700</v>
      </c>
      <c r="H247" s="4">
        <f t="shared" si="42"/>
        <v>3.2707000000000002</v>
      </c>
      <c r="I247" s="79">
        <f t="shared" si="43"/>
        <v>0.80999700000000274</v>
      </c>
      <c r="J247" s="86" t="b">
        <f t="shared" si="39"/>
        <v>0</v>
      </c>
      <c r="K247" s="87">
        <f t="shared" si="44"/>
        <v>1.6385586758104032E-2</v>
      </c>
      <c r="L247" s="87">
        <f t="shared" si="45"/>
        <v>-5.6031284046692128E-3</v>
      </c>
      <c r="M247" s="4">
        <f t="shared" si="46"/>
        <v>61.991094422096381</v>
      </c>
      <c r="N247" s="4">
        <f t="shared" si="47"/>
        <v>61.237124771654408</v>
      </c>
      <c r="O247" s="5">
        <f t="shared" si="48"/>
        <v>1.2162547821921102E-2</v>
      </c>
      <c r="P247" s="43">
        <f t="shared" si="40"/>
        <v>6.4348690988980904E-3</v>
      </c>
      <c r="Q247" s="80"/>
      <c r="R247" s="60">
        <f t="shared" si="41"/>
        <v>3.643919499989412E-2</v>
      </c>
      <c r="S247" s="92" t="b">
        <f t="shared" si="49"/>
        <v>0</v>
      </c>
      <c r="T247" s="89"/>
      <c r="U247" s="90"/>
      <c r="V247" s="97">
        <f t="shared" si="50"/>
        <v>6.1641424921181224E-3</v>
      </c>
      <c r="W247" s="72"/>
      <c r="X247" s="72"/>
      <c r="Y247" s="72"/>
      <c r="Z247" s="72"/>
      <c r="AA247" s="72"/>
    </row>
    <row r="248" spans="1:27" x14ac:dyDescent="0.2">
      <c r="A248" s="1">
        <v>45244</v>
      </c>
      <c r="B248" s="4">
        <v>66.040001000000004</v>
      </c>
      <c r="C248" s="4">
        <v>70.949996999999996</v>
      </c>
      <c r="D248" s="4">
        <v>66.040001000000004</v>
      </c>
      <c r="E248" s="4">
        <v>70.610000999999997</v>
      </c>
      <c r="F248" s="4">
        <v>70.610000999999997</v>
      </c>
      <c r="G248" s="2">
        <v>8228000</v>
      </c>
      <c r="H248" s="4">
        <f t="shared" si="42"/>
        <v>8.2279999999999998</v>
      </c>
      <c r="I248" s="79">
        <f t="shared" si="43"/>
        <v>6.7200019999999938</v>
      </c>
      <c r="J248" s="86" t="b">
        <f t="shared" si="39"/>
        <v>0</v>
      </c>
      <c r="K248" s="87">
        <f t="shared" si="44"/>
        <v>6.9200483506958052E-2</v>
      </c>
      <c r="L248" s="78">
        <f t="shared" si="45"/>
        <v>-4.7920509425814252E-3</v>
      </c>
      <c r="M248" s="4">
        <f t="shared" si="46"/>
        <v>63.427578851746986</v>
      </c>
      <c r="N248" s="4">
        <f t="shared" si="47"/>
        <v>62.052157487162717</v>
      </c>
      <c r="O248" s="5">
        <f t="shared" si="48"/>
        <v>2.1684910404654149E-2</v>
      </c>
      <c r="P248" s="43">
        <f t="shared" si="40"/>
        <v>4.1187480202565914E-2</v>
      </c>
      <c r="Q248" s="80"/>
      <c r="R248" s="60">
        <f t="shared" si="41"/>
        <v>0.1185985384344498</v>
      </c>
      <c r="S248" s="88" t="b">
        <f t="shared" si="49"/>
        <v>0</v>
      </c>
      <c r="T248" s="89">
        <f t="shared" ref="T248:T254" si="52">(E248-E247)/E247</f>
        <v>0.10518081241478801</v>
      </c>
      <c r="U248" s="90"/>
      <c r="V248" s="97">
        <f t="shared" si="50"/>
        <v>2.3172432154038212E-2</v>
      </c>
      <c r="W248" s="72"/>
      <c r="X248" s="72"/>
      <c r="Y248" s="72"/>
      <c r="Z248" s="72"/>
      <c r="AA248" s="72"/>
    </row>
    <row r="249" spans="1:27" x14ac:dyDescent="0.2">
      <c r="A249" s="1">
        <v>45245</v>
      </c>
      <c r="B249" s="4">
        <v>70.589995999999999</v>
      </c>
      <c r="C249" s="4">
        <v>72.690002000000007</v>
      </c>
      <c r="D249" s="4">
        <v>70.139999000000003</v>
      </c>
      <c r="E249" s="4">
        <v>70.809997999999993</v>
      </c>
      <c r="F249" s="4">
        <v>70.809997999999993</v>
      </c>
      <c r="G249" s="2">
        <v>4561300</v>
      </c>
      <c r="H249" s="4">
        <f t="shared" si="42"/>
        <v>4.5613000000000001</v>
      </c>
      <c r="I249" s="79">
        <f t="shared" si="43"/>
        <v>0.19999699999999621</v>
      </c>
      <c r="J249" s="86" t="b">
        <f t="shared" si="39"/>
        <v>1</v>
      </c>
      <c r="K249" s="87">
        <f t="shared" si="44"/>
        <v>3.1166172611766943E-3</v>
      </c>
      <c r="L249" s="87">
        <f t="shared" si="45"/>
        <v>-2.5863309234741987E-2</v>
      </c>
      <c r="M249" s="4">
        <f t="shared" si="46"/>
        <v>64.657982043122487</v>
      </c>
      <c r="N249" s="4">
        <f t="shared" si="47"/>
        <v>62.813708836105086</v>
      </c>
      <c r="O249" s="5">
        <f t="shared" si="48"/>
        <v>2.8523519428543202E-2</v>
      </c>
      <c r="P249" s="43">
        <f t="shared" si="40"/>
        <v>8.4784844556722819E-2</v>
      </c>
      <c r="Q249" s="80"/>
      <c r="R249" s="60">
        <f t="shared" si="41"/>
        <v>0.12422317714030585</v>
      </c>
      <c r="S249" s="92" t="b">
        <f t="shared" si="49"/>
        <v>0</v>
      </c>
      <c r="T249" s="89">
        <f t="shared" si="52"/>
        <v>2.8324174644891479E-3</v>
      </c>
      <c r="U249" s="90"/>
      <c r="V249" s="89">
        <f t="shared" si="50"/>
        <v>1.9398552075452775E-2</v>
      </c>
      <c r="W249" s="72"/>
      <c r="X249" s="72"/>
      <c r="Y249" s="72"/>
      <c r="Z249" s="72"/>
      <c r="AA249" s="72"/>
    </row>
    <row r="250" spans="1:27" x14ac:dyDescent="0.2">
      <c r="A250" s="1">
        <v>45246</v>
      </c>
      <c r="B250" s="4">
        <v>69.5</v>
      </c>
      <c r="C250" s="4">
        <v>70.959998999999996</v>
      </c>
      <c r="D250" s="4">
        <v>68.949996999999996</v>
      </c>
      <c r="E250" s="4">
        <v>70.699996999999996</v>
      </c>
      <c r="F250" s="4">
        <v>70.699996999999996</v>
      </c>
      <c r="G250" s="2">
        <v>3364700</v>
      </c>
      <c r="H250" s="4">
        <f t="shared" si="42"/>
        <v>3.3647</v>
      </c>
      <c r="I250" s="79">
        <f t="shared" si="43"/>
        <v>-0.11000099999999691</v>
      </c>
      <c r="J250" s="86" t="b">
        <f t="shared" si="39"/>
        <v>0</v>
      </c>
      <c r="K250" s="87">
        <f t="shared" si="44"/>
        <v>1.7266143884892032E-2</v>
      </c>
      <c r="L250" s="87">
        <f t="shared" si="45"/>
        <v>-3.6640643131914375E-3</v>
      </c>
      <c r="M250" s="4">
        <f t="shared" si="46"/>
        <v>65.664984535935403</v>
      </c>
      <c r="N250" s="4">
        <f t="shared" si="47"/>
        <v>63.499473024269861</v>
      </c>
      <c r="O250" s="5">
        <f t="shared" si="48"/>
        <v>3.2978177440679338E-2</v>
      </c>
      <c r="P250" s="43">
        <f t="shared" si="40"/>
        <v>5.0026852016798358E-2</v>
      </c>
      <c r="Q250" s="80"/>
      <c r="R250" s="60">
        <f t="shared" si="41"/>
        <v>8.0636803640254828E-2</v>
      </c>
      <c r="S250" s="92" t="b">
        <f t="shared" si="49"/>
        <v>1</v>
      </c>
      <c r="T250" s="89">
        <f t="shared" si="52"/>
        <v>-1.5534670683085871E-3</v>
      </c>
      <c r="U250" s="90"/>
      <c r="V250" s="89">
        <f t="shared" si="50"/>
        <v>1.5574295098497096E-2</v>
      </c>
      <c r="W250" s="72"/>
      <c r="X250" s="72"/>
      <c r="Y250" s="72"/>
      <c r="Z250" s="72"/>
      <c r="AA250" s="72"/>
    </row>
    <row r="251" spans="1:27" x14ac:dyDescent="0.2">
      <c r="A251" s="1">
        <v>45247</v>
      </c>
      <c r="B251" s="4">
        <v>70.489998</v>
      </c>
      <c r="C251" s="4">
        <v>73.150002000000001</v>
      </c>
      <c r="D251" s="4">
        <v>69.819999999999993</v>
      </c>
      <c r="E251" s="4">
        <v>72.690002000000007</v>
      </c>
      <c r="F251" s="4">
        <v>72.690002000000007</v>
      </c>
      <c r="G251" s="2">
        <v>3262100</v>
      </c>
      <c r="H251" s="4">
        <f t="shared" si="42"/>
        <v>3.2621000000000002</v>
      </c>
      <c r="I251" s="79">
        <f t="shared" si="43"/>
        <v>1.9900050000000107</v>
      </c>
      <c r="J251" s="86" t="b">
        <f t="shared" si="39"/>
        <v>0</v>
      </c>
      <c r="K251" s="87">
        <f t="shared" si="44"/>
        <v>3.1210158354664827E-2</v>
      </c>
      <c r="L251" s="87">
        <f t="shared" si="45"/>
        <v>-6.2884482217785004E-3</v>
      </c>
      <c r="M251" s="4">
        <f t="shared" si="46"/>
        <v>66.835820779946175</v>
      </c>
      <c r="N251" s="4">
        <f t="shared" si="47"/>
        <v>64.298649456942044</v>
      </c>
      <c r="O251" s="5">
        <f t="shared" si="48"/>
        <v>3.7961250320507761E-2</v>
      </c>
      <c r="P251" s="43">
        <f t="shared" si="40"/>
        <v>4.4649398858721122E-2</v>
      </c>
      <c r="Q251" s="80"/>
      <c r="R251" s="60">
        <f t="shared" si="41"/>
        <v>9.4473010825182696E-2</v>
      </c>
      <c r="S251" s="92" t="b">
        <f t="shared" si="49"/>
        <v>0</v>
      </c>
      <c r="T251" s="97">
        <f t="shared" si="52"/>
        <v>2.81471723400499E-2</v>
      </c>
      <c r="U251" s="90"/>
      <c r="V251" s="97">
        <f t="shared" si="50"/>
        <v>1.7830450312068948E-2</v>
      </c>
      <c r="W251" s="72"/>
      <c r="X251" s="72"/>
      <c r="Y251" s="72"/>
      <c r="Z251" s="72"/>
      <c r="AA251" s="72"/>
    </row>
    <row r="252" spans="1:27" x14ac:dyDescent="0.2">
      <c r="A252" s="1">
        <v>45250</v>
      </c>
      <c r="B252" s="4">
        <v>72.510002</v>
      </c>
      <c r="C252" s="4">
        <v>73.871002000000004</v>
      </c>
      <c r="D252" s="4">
        <v>72.319999999999993</v>
      </c>
      <c r="E252" s="4">
        <v>72.809997999999993</v>
      </c>
      <c r="F252" s="4">
        <v>72.809997999999993</v>
      </c>
      <c r="G252" s="2">
        <v>2649900</v>
      </c>
      <c r="H252" s="4">
        <f t="shared" si="42"/>
        <v>2.6499000000000001</v>
      </c>
      <c r="I252" s="79">
        <f t="shared" si="43"/>
        <v>0.11999599999998622</v>
      </c>
      <c r="J252" s="86" t="b">
        <f t="shared" si="39"/>
        <v>1</v>
      </c>
      <c r="K252" s="87">
        <f t="shared" si="44"/>
        <v>4.1373050851659481E-3</v>
      </c>
      <c r="L252" s="87">
        <f t="shared" si="45"/>
        <v>-1.436292958365464E-2</v>
      </c>
      <c r="M252" s="4">
        <f t="shared" si="46"/>
        <v>67.831516983288481</v>
      </c>
      <c r="N252" s="4">
        <f t="shared" si="47"/>
        <v>65.038766721555774</v>
      </c>
      <c r="O252" s="5">
        <f t="shared" si="48"/>
        <v>4.1171867974303902E-2</v>
      </c>
      <c r="P252" s="43">
        <f t="shared" si="40"/>
        <v>6.6171054641418842E-2</v>
      </c>
      <c r="Q252" s="80"/>
      <c r="R252" s="60">
        <f t="shared" si="41"/>
        <v>8.9036561252189894E-2</v>
      </c>
      <c r="S252" s="92" t="b">
        <f t="shared" si="49"/>
        <v>0</v>
      </c>
      <c r="T252" s="89">
        <f t="shared" si="52"/>
        <v>1.6507909849828621E-3</v>
      </c>
      <c r="U252" s="92">
        <f>(E252-E248)/E248</f>
        <v>3.1157016978373874E-2</v>
      </c>
      <c r="V252" s="97">
        <f t="shared" si="50"/>
        <v>1.4897643086041969E-2</v>
      </c>
      <c r="W252" s="72"/>
      <c r="X252" s="72"/>
      <c r="Y252" s="72"/>
      <c r="Z252" s="72"/>
      <c r="AA252" s="72"/>
    </row>
    <row r="253" spans="1:27" x14ac:dyDescent="0.2">
      <c r="A253" s="1">
        <v>45251</v>
      </c>
      <c r="B253" s="4">
        <v>73.33</v>
      </c>
      <c r="C253" s="4">
        <v>75.680000000000007</v>
      </c>
      <c r="D253" s="4">
        <v>72.900000000000006</v>
      </c>
      <c r="E253" s="4">
        <v>73.849999999999994</v>
      </c>
      <c r="F253" s="4">
        <v>73.849999999999994</v>
      </c>
      <c r="G253" s="2">
        <v>3690944</v>
      </c>
      <c r="H253" s="4">
        <f t="shared" si="42"/>
        <v>3.690944</v>
      </c>
      <c r="I253" s="79">
        <f t="shared" si="43"/>
        <v>1.0400020000000012</v>
      </c>
      <c r="J253" s="86" t="b">
        <f t="shared" si="39"/>
        <v>1</v>
      </c>
      <c r="K253" s="96">
        <f t="shared" si="44"/>
        <v>7.0912314196099283E-3</v>
      </c>
      <c r="L253" s="87">
        <f t="shared" si="45"/>
        <v>-2.4180761099365913E-2</v>
      </c>
      <c r="M253" s="4">
        <f t="shared" si="46"/>
        <v>68.834597486073733</v>
      </c>
      <c r="N253" s="4">
        <f t="shared" si="47"/>
        <v>65.804960919681363</v>
      </c>
      <c r="O253" s="5">
        <f t="shared" si="48"/>
        <v>4.401328223071705E-2</v>
      </c>
      <c r="P253" s="43">
        <f t="shared" si="40"/>
        <v>5.9060453062847712E-2</v>
      </c>
      <c r="Q253" s="80"/>
      <c r="R253" s="60">
        <f t="shared" si="41"/>
        <v>9.9447120545902823E-2</v>
      </c>
      <c r="S253" s="88" t="b">
        <f t="shared" si="49"/>
        <v>0</v>
      </c>
      <c r="T253" s="89">
        <f t="shared" si="52"/>
        <v>1.4283780092948242E-2</v>
      </c>
      <c r="U253" s="99"/>
      <c r="V253" s="100">
        <f t="shared" si="50"/>
        <v>1.4787823527997748E-2</v>
      </c>
      <c r="W253" s="72"/>
      <c r="X253" s="72"/>
      <c r="Y253" s="72"/>
      <c r="Z253" s="72"/>
      <c r="AA253" s="72"/>
    </row>
    <row r="254" spans="1:27" x14ac:dyDescent="0.2">
      <c r="A254" s="84"/>
      <c r="B254" s="85"/>
      <c r="C254" s="85"/>
      <c r="D254" s="85"/>
      <c r="E254" s="85"/>
      <c r="F254" s="85"/>
      <c r="G254" s="85"/>
      <c r="H254" s="4">
        <f t="shared" si="42"/>
        <v>0</v>
      </c>
      <c r="I254" s="79">
        <f t="shared" si="43"/>
        <v>-73.849999999999994</v>
      </c>
      <c r="J254" s="86" t="b">
        <f t="shared" si="39"/>
        <v>0</v>
      </c>
      <c r="K254" s="87" t="e">
        <f t="shared" si="44"/>
        <v>#DIV/0!</v>
      </c>
      <c r="L254" s="87" t="e">
        <f t="shared" si="45"/>
        <v>#DIV/0!</v>
      </c>
      <c r="M254" s="79">
        <f t="shared" si="46"/>
        <v>57.362164571728115</v>
      </c>
      <c r="N254" s="79">
        <f t="shared" si="47"/>
        <v>60.082790404926463</v>
      </c>
      <c r="O254" s="5">
        <f t="shared" si="48"/>
        <v>-4.7428925555909947E-2</v>
      </c>
      <c r="P254" s="87">
        <f t="shared" si="40"/>
        <v>-1</v>
      </c>
      <c r="Q254" s="85"/>
      <c r="R254" s="87">
        <f t="shared" si="41"/>
        <v>-1</v>
      </c>
      <c r="S254" s="87" t="b">
        <f t="shared" si="49"/>
        <v>1</v>
      </c>
      <c r="T254" s="87">
        <f t="shared" si="52"/>
        <v>-1</v>
      </c>
      <c r="U254" s="85"/>
      <c r="V254" s="87">
        <f t="shared" si="50"/>
        <v>-0.1666666666666666</v>
      </c>
      <c r="W254" s="72"/>
      <c r="X254" s="72"/>
      <c r="Y254" s="72"/>
      <c r="Z254" s="72"/>
      <c r="AA254" s="72"/>
    </row>
    <row r="255" spans="1:27" x14ac:dyDescent="0.2">
      <c r="A255" s="84"/>
      <c r="B255" s="85"/>
      <c r="C255" s="85"/>
      <c r="D255" s="85"/>
      <c r="E255" s="85"/>
      <c r="F255" s="85"/>
      <c r="G255" s="85"/>
      <c r="H255" s="4">
        <f t="shared" si="42"/>
        <v>0</v>
      </c>
      <c r="I255" s="79">
        <f t="shared" si="43"/>
        <v>0</v>
      </c>
      <c r="J255" s="79" t="b">
        <f t="shared" si="39"/>
        <v>0</v>
      </c>
      <c r="K255" s="87" t="e">
        <f t="shared" si="44"/>
        <v>#DIV/0!</v>
      </c>
      <c r="L255" s="87" t="e">
        <f t="shared" si="45"/>
        <v>#DIV/0!</v>
      </c>
      <c r="M255" s="79">
        <f t="shared" si="46"/>
        <v>47.801803809773432</v>
      </c>
      <c r="N255" s="79">
        <f t="shared" si="47"/>
        <v>54.858199934932856</v>
      </c>
      <c r="O255" s="5">
        <f t="shared" si="48"/>
        <v>-0.14761777930473602</v>
      </c>
      <c r="P255" s="87">
        <f t="shared" si="40"/>
        <v>-1</v>
      </c>
      <c r="Q255" s="85"/>
      <c r="R255" s="87">
        <f t="shared" si="41"/>
        <v>-1</v>
      </c>
      <c r="S255" s="87" t="b">
        <f t="shared" si="49"/>
        <v>0</v>
      </c>
      <c r="T255" s="85"/>
      <c r="U255" s="85"/>
      <c r="V255" s="87">
        <f t="shared" si="50"/>
        <v>-0.16666666666666663</v>
      </c>
      <c r="W255" s="72"/>
      <c r="X255" s="72"/>
      <c r="Y255" s="72"/>
      <c r="Z255" s="72"/>
      <c r="AA255" s="72"/>
    </row>
    <row r="256" spans="1:27" x14ac:dyDescent="0.2">
      <c r="A256" s="84"/>
      <c r="B256" s="79"/>
      <c r="C256" s="79"/>
      <c r="D256" s="79"/>
      <c r="E256" s="79"/>
      <c r="F256" s="79"/>
      <c r="G256" s="85"/>
      <c r="H256" s="79"/>
      <c r="I256" s="79">
        <f t="shared" si="43"/>
        <v>0</v>
      </c>
      <c r="J256" s="101" t="b">
        <f t="shared" si="39"/>
        <v>0</v>
      </c>
      <c r="K256" s="87" t="e">
        <f t="shared" si="44"/>
        <v>#DIV/0!</v>
      </c>
      <c r="L256" s="87" t="e">
        <f t="shared" si="45"/>
        <v>#DIV/0!</v>
      </c>
      <c r="M256" s="79">
        <f t="shared" si="46"/>
        <v>39.834836508144527</v>
      </c>
      <c r="N256" s="79">
        <f t="shared" si="47"/>
        <v>50.087921679721305</v>
      </c>
      <c r="O256" s="87">
        <f t="shared" si="48"/>
        <v>-0.25738991471649342</v>
      </c>
      <c r="P256" s="87">
        <f t="shared" si="40"/>
        <v>-1</v>
      </c>
      <c r="Q256" s="85"/>
      <c r="R256" s="87">
        <f t="shared" si="41"/>
        <v>-1</v>
      </c>
      <c r="S256" s="87" t="b">
        <f t="shared" si="49"/>
        <v>0</v>
      </c>
      <c r="T256" s="85"/>
      <c r="U256" s="85"/>
      <c r="V256" s="87">
        <f t="shared" si="50"/>
        <v>-0.16666666666666666</v>
      </c>
      <c r="W256" s="72"/>
      <c r="X256" s="72"/>
      <c r="Y256" s="72"/>
      <c r="Z256" s="72"/>
      <c r="AA256" s="72"/>
    </row>
    <row r="257" spans="1:27" x14ac:dyDescent="0.2">
      <c r="A257" s="84"/>
      <c r="B257" s="79"/>
      <c r="C257" s="79"/>
      <c r="D257" s="79"/>
      <c r="E257" s="79"/>
      <c r="F257" s="79"/>
      <c r="G257" s="79"/>
      <c r="H257" s="79"/>
      <c r="I257" s="79">
        <f t="shared" si="43"/>
        <v>0</v>
      </c>
      <c r="J257" s="79" t="b">
        <f t="shared" si="39"/>
        <v>0</v>
      </c>
      <c r="K257" s="87" t="e">
        <f t="shared" si="44"/>
        <v>#DIV/0!</v>
      </c>
      <c r="L257" s="87" t="e">
        <f t="shared" si="45"/>
        <v>#DIV/0!</v>
      </c>
      <c r="M257" s="79">
        <f t="shared" si="46"/>
        <v>33.19569709012044</v>
      </c>
      <c r="N257" s="79">
        <f t="shared" si="47"/>
        <v>45.732450229310757</v>
      </c>
      <c r="O257" s="87">
        <f t="shared" si="48"/>
        <v>-0.37766199351546231</v>
      </c>
      <c r="P257" s="87">
        <f t="shared" si="40"/>
        <v>-1</v>
      </c>
      <c r="Q257" s="79"/>
      <c r="R257" s="87">
        <f t="shared" si="41"/>
        <v>-1</v>
      </c>
      <c r="S257" s="87" t="b">
        <f t="shared" si="49"/>
        <v>0</v>
      </c>
      <c r="T257" s="85"/>
      <c r="U257" s="85"/>
      <c r="V257" s="87">
        <f t="shared" si="50"/>
        <v>-0.16666666666666663</v>
      </c>
      <c r="W257" s="72"/>
      <c r="X257" s="72"/>
      <c r="Y257" s="72"/>
      <c r="Z257" s="72"/>
      <c r="AA257" s="72"/>
    </row>
    <row r="258" spans="1:27" x14ac:dyDescent="0.2">
      <c r="A258" s="84"/>
      <c r="B258" s="79"/>
      <c r="C258" s="79"/>
      <c r="D258" s="79"/>
      <c r="E258" s="79"/>
      <c r="F258" s="79"/>
      <c r="G258" s="79"/>
      <c r="H258" s="79"/>
      <c r="I258" s="79">
        <f t="shared" si="43"/>
        <v>0</v>
      </c>
      <c r="J258" s="79" t="b">
        <f t="shared" si="39"/>
        <v>0</v>
      </c>
      <c r="K258" s="87" t="e">
        <f t="shared" si="44"/>
        <v>#DIV/0!</v>
      </c>
      <c r="L258" s="87" t="e">
        <f t="shared" si="45"/>
        <v>#DIV/0!</v>
      </c>
      <c r="M258" s="79">
        <f t="shared" si="46"/>
        <v>27.663080908433699</v>
      </c>
      <c r="N258" s="79">
        <f t="shared" si="47"/>
        <v>41.755715426761995</v>
      </c>
      <c r="O258" s="87">
        <f t="shared" si="48"/>
        <v>-0.50943835811259353</v>
      </c>
      <c r="P258" s="87">
        <f t="shared" si="40"/>
        <v>-1</v>
      </c>
      <c r="Q258" s="79"/>
      <c r="R258" s="87">
        <f t="shared" si="41"/>
        <v>-1</v>
      </c>
      <c r="S258" s="87" t="b">
        <f t="shared" si="49"/>
        <v>0</v>
      </c>
      <c r="T258" s="85"/>
      <c r="U258" s="85"/>
      <c r="V258" s="87">
        <f t="shared" si="50"/>
        <v>-0.16666666666666671</v>
      </c>
      <c r="W258" s="72"/>
      <c r="X258" s="72"/>
      <c r="Y258" s="72"/>
      <c r="Z258" s="72"/>
      <c r="AA258" s="72"/>
    </row>
    <row r="259" spans="1:27" x14ac:dyDescent="0.2">
      <c r="A259" s="84"/>
      <c r="B259" s="79"/>
      <c r="C259" s="79"/>
      <c r="D259" s="79"/>
      <c r="E259" s="79"/>
      <c r="F259" s="79"/>
      <c r="G259" s="79"/>
      <c r="H259" s="79"/>
      <c r="I259" s="79">
        <f t="shared" ref="I259:I263" si="53">(E259-E258)</f>
        <v>0</v>
      </c>
      <c r="J259" s="79" t="b">
        <f t="shared" ref="J259:J263" si="54">(E259-D259)&lt;(C259-E259)</f>
        <v>0</v>
      </c>
      <c r="K259" s="87" t="e">
        <f t="shared" ref="K259:K263" si="55">(E259-B259)/B259</f>
        <v>#DIV/0!</v>
      </c>
      <c r="L259" s="87" t="e">
        <f t="shared" ref="L259:L263" si="56">(E259-C259)/C259</f>
        <v>#DIV/0!</v>
      </c>
      <c r="M259" s="79">
        <f t="shared" ref="M259:M263" si="57">(E259-M258)*(2/($X$1+1))+M258</f>
        <v>23.05256742369475</v>
      </c>
      <c r="N259" s="79">
        <f t="shared" ref="N259:N263" si="58">(E259-N258)*(2/($X$2+1))+N258</f>
        <v>38.12478365052182</v>
      </c>
      <c r="O259" s="87">
        <f t="shared" ref="O259:O263" si="59">(M259-N259)/M259</f>
        <v>-0.65381941845379798</v>
      </c>
      <c r="P259" s="87">
        <f t="shared" ref="P259:P263" si="60">(D259-M259)/M259</f>
        <v>-1</v>
      </c>
      <c r="Q259" s="79"/>
      <c r="R259" s="87">
        <f t="shared" ref="R259:R263" si="61">(C259-M259)/M259</f>
        <v>-1</v>
      </c>
      <c r="S259" s="87" t="b">
        <f t="shared" ref="S259:S263" si="62">(E259&lt;E258)</f>
        <v>0</v>
      </c>
      <c r="T259" s="85"/>
      <c r="U259" s="85"/>
      <c r="V259" s="87">
        <f t="shared" si="50"/>
        <v>-0.16666666666666663</v>
      </c>
      <c r="W259" s="72"/>
      <c r="X259" s="72"/>
      <c r="Y259" s="72"/>
      <c r="Z259" s="72"/>
      <c r="AA259" s="72"/>
    </row>
    <row r="260" spans="1:27" x14ac:dyDescent="0.2">
      <c r="A260" s="84"/>
      <c r="B260" s="79"/>
      <c r="C260" s="79"/>
      <c r="D260" s="79"/>
      <c r="E260" s="79"/>
      <c r="F260" s="79"/>
      <c r="G260" s="79"/>
      <c r="H260" s="79"/>
      <c r="I260" s="79">
        <f t="shared" si="53"/>
        <v>0</v>
      </c>
      <c r="J260" s="79" t="b">
        <f t="shared" si="54"/>
        <v>0</v>
      </c>
      <c r="K260" s="87" t="e">
        <f t="shared" si="55"/>
        <v>#DIV/0!</v>
      </c>
      <c r="L260" s="87" t="e">
        <f t="shared" si="56"/>
        <v>#DIV/0!</v>
      </c>
      <c r="M260" s="79">
        <f t="shared" si="57"/>
        <v>19.210472853078958</v>
      </c>
      <c r="N260" s="79">
        <f t="shared" si="58"/>
        <v>34.809585072215576</v>
      </c>
      <c r="O260" s="87">
        <f t="shared" si="59"/>
        <v>-0.81201084108850918</v>
      </c>
      <c r="P260" s="87">
        <f t="shared" si="60"/>
        <v>-1</v>
      </c>
      <c r="Q260" s="79"/>
      <c r="R260" s="87">
        <f t="shared" si="61"/>
        <v>-1</v>
      </c>
      <c r="S260" s="87" t="b">
        <f t="shared" si="62"/>
        <v>0</v>
      </c>
      <c r="T260" s="85"/>
      <c r="U260" s="85"/>
      <c r="V260" s="87">
        <f t="shared" ref="V260:V263" si="63">(M260-M259)/M259</f>
        <v>-0.16666666666666669</v>
      </c>
      <c r="W260" s="72"/>
      <c r="X260" s="72"/>
      <c r="Y260" s="72"/>
      <c r="Z260" s="72"/>
      <c r="AA260" s="72"/>
    </row>
    <row r="261" spans="1:27" x14ac:dyDescent="0.2">
      <c r="A261" s="84"/>
      <c r="B261" s="79"/>
      <c r="C261" s="79"/>
      <c r="D261" s="79"/>
      <c r="E261" s="79"/>
      <c r="F261" s="79"/>
      <c r="G261" s="79"/>
      <c r="H261" s="79"/>
      <c r="I261" s="79">
        <f t="shared" si="53"/>
        <v>0</v>
      </c>
      <c r="J261" s="79" t="b">
        <f t="shared" si="54"/>
        <v>0</v>
      </c>
      <c r="K261" s="87" t="e">
        <f t="shared" si="55"/>
        <v>#DIV/0!</v>
      </c>
      <c r="L261" s="87" t="e">
        <f t="shared" si="56"/>
        <v>#DIV/0!</v>
      </c>
      <c r="M261" s="79">
        <f t="shared" si="57"/>
        <v>16.008727377565798</v>
      </c>
      <c r="N261" s="79">
        <f t="shared" si="58"/>
        <v>31.782664631153352</v>
      </c>
      <c r="O261" s="87">
        <f t="shared" si="59"/>
        <v>-0.98533361719262758</v>
      </c>
      <c r="P261" s="87">
        <f t="shared" si="60"/>
        <v>-1</v>
      </c>
      <c r="Q261" s="79"/>
      <c r="R261" s="87">
        <f t="shared" si="61"/>
        <v>-1</v>
      </c>
      <c r="S261" s="87" t="b">
        <f t="shared" si="62"/>
        <v>0</v>
      </c>
      <c r="T261" s="85"/>
      <c r="U261" s="85"/>
      <c r="V261" s="87">
        <f t="shared" si="63"/>
        <v>-0.16666666666666669</v>
      </c>
      <c r="W261" s="72"/>
      <c r="X261" s="72"/>
      <c r="Y261" s="72"/>
      <c r="Z261" s="72"/>
      <c r="AA261" s="72"/>
    </row>
    <row r="262" spans="1:27" x14ac:dyDescent="0.2">
      <c r="A262" s="84"/>
      <c r="B262" s="79"/>
      <c r="C262" s="79"/>
      <c r="D262" s="79"/>
      <c r="E262" s="79"/>
      <c r="F262" s="79"/>
      <c r="G262" s="79"/>
      <c r="H262" s="79"/>
      <c r="I262" s="79">
        <f t="shared" si="53"/>
        <v>0</v>
      </c>
      <c r="J262" s="79" t="b">
        <f t="shared" si="54"/>
        <v>0</v>
      </c>
      <c r="K262" s="87" t="e">
        <f t="shared" si="55"/>
        <v>#DIV/0!</v>
      </c>
      <c r="L262" s="87" t="e">
        <f t="shared" si="56"/>
        <v>#DIV/0!</v>
      </c>
      <c r="M262" s="79">
        <f t="shared" si="57"/>
        <v>13.340606147971499</v>
      </c>
      <c r="N262" s="79">
        <f t="shared" si="58"/>
        <v>29.018954663226975</v>
      </c>
      <c r="O262" s="87">
        <f t="shared" si="59"/>
        <v>-1.1752350936197484</v>
      </c>
      <c r="P262" s="87">
        <f t="shared" si="60"/>
        <v>-1</v>
      </c>
      <c r="Q262" s="79"/>
      <c r="R262" s="87">
        <f t="shared" si="61"/>
        <v>-1</v>
      </c>
      <c r="S262" s="87" t="b">
        <f t="shared" si="62"/>
        <v>0</v>
      </c>
      <c r="T262" s="85"/>
      <c r="U262" s="85"/>
      <c r="V262" s="87">
        <f t="shared" si="63"/>
        <v>-0.1666666666666666</v>
      </c>
      <c r="W262" s="72"/>
      <c r="X262" s="72"/>
      <c r="Y262" s="72"/>
      <c r="Z262" s="72"/>
      <c r="AA262" s="72"/>
    </row>
    <row r="263" spans="1:27" x14ac:dyDescent="0.2">
      <c r="A263" s="84"/>
      <c r="B263" s="79"/>
      <c r="C263" s="79"/>
      <c r="D263" s="79"/>
      <c r="E263" s="79"/>
      <c r="F263" s="79"/>
      <c r="G263" s="79"/>
      <c r="H263" s="79"/>
      <c r="I263" s="79">
        <f t="shared" si="53"/>
        <v>0</v>
      </c>
      <c r="J263" s="79" t="b">
        <f t="shared" si="54"/>
        <v>0</v>
      </c>
      <c r="K263" s="87" t="e">
        <f t="shared" si="55"/>
        <v>#DIV/0!</v>
      </c>
      <c r="L263" s="87" t="e">
        <f t="shared" si="56"/>
        <v>#DIV/0!</v>
      </c>
      <c r="M263" s="79">
        <f t="shared" si="57"/>
        <v>11.117171789976251</v>
      </c>
      <c r="N263" s="79">
        <f t="shared" si="58"/>
        <v>26.495567301207238</v>
      </c>
      <c r="O263" s="87">
        <f t="shared" si="59"/>
        <v>-1.3833010590964196</v>
      </c>
      <c r="P263" s="87">
        <f t="shared" si="60"/>
        <v>-1</v>
      </c>
      <c r="Q263" s="79"/>
      <c r="R263" s="87">
        <f t="shared" si="61"/>
        <v>-1</v>
      </c>
      <c r="S263" s="87" t="b">
        <f t="shared" si="62"/>
        <v>0</v>
      </c>
      <c r="T263" s="85"/>
      <c r="U263" s="85"/>
      <c r="V263" s="87">
        <f t="shared" si="63"/>
        <v>-0.16666666666666657</v>
      </c>
      <c r="W263" s="72"/>
      <c r="X263" s="72"/>
      <c r="Y263" s="72"/>
      <c r="Z263" s="72"/>
      <c r="AA263" s="72"/>
    </row>
  </sheetData>
  <conditionalFormatting sqref="O2:O255">
    <cfRule type="top10" dxfId="8" priority="13" percent="1" rank="10"/>
    <cfRule type="top10" dxfId="7" priority="14" percent="1" rank="10"/>
    <cfRule type="top10" dxfId="6" priority="15" percent="1" rank="10"/>
    <cfRule type="top10" dxfId="5" priority="16" rank="10"/>
    <cfRule type="top10" dxfId="4" priority="17" percent="1" rank="10"/>
  </conditionalFormatting>
  <conditionalFormatting sqref="P2:P253">
    <cfRule type="top10" dxfId="3" priority="10" rank="10"/>
    <cfRule type="top10" dxfId="2" priority="11" percent="1" rank="10"/>
    <cfRule type="top10" dxfId="1" priority="12" rank="10"/>
  </conditionalFormatting>
  <conditionalFormatting sqref="R2:R253">
    <cfRule type="top10" dxfId="0" priority="1" percent="1" rank="10"/>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69C60-BDBA-8A4A-B2F7-5DEF4DCD3034}">
  <dimension ref="A1:D3"/>
  <sheetViews>
    <sheetView workbookViewId="0">
      <selection activeCell="D2" sqref="D2"/>
    </sheetView>
  </sheetViews>
  <sheetFormatPr baseColWidth="10" defaultRowHeight="16" x14ac:dyDescent="0.2"/>
  <cols>
    <col min="2" max="2" width="55.6640625" customWidth="1"/>
    <col min="3" max="3" width="22" customWidth="1"/>
  </cols>
  <sheetData>
    <row r="1" spans="1:4" x14ac:dyDescent="0.2">
      <c r="A1" t="s">
        <v>169</v>
      </c>
      <c r="B1" t="s">
        <v>170</v>
      </c>
      <c r="C1" t="s">
        <v>171</v>
      </c>
      <c r="D1" t="s">
        <v>177</v>
      </c>
    </row>
    <row r="2" spans="1:4" x14ac:dyDescent="0.2">
      <c r="A2" t="s">
        <v>172</v>
      </c>
      <c r="B2" t="s">
        <v>173</v>
      </c>
      <c r="C2" t="s">
        <v>64</v>
      </c>
    </row>
    <row r="3" spans="1:4" x14ac:dyDescent="0.2">
      <c r="A3" t="s">
        <v>174</v>
      </c>
      <c r="B3" t="s">
        <v>175</v>
      </c>
      <c r="C3" t="s">
        <v>176</v>
      </c>
      <c r="D3" t="s">
        <v>178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C2A9C-EDF7-B14C-85AD-42EA9745493B}">
  <dimension ref="A1:A35"/>
  <sheetViews>
    <sheetView workbookViewId="0">
      <selection activeCell="A27" sqref="A27"/>
    </sheetView>
  </sheetViews>
  <sheetFormatPr baseColWidth="10" defaultRowHeight="16" x14ac:dyDescent="0.2"/>
  <cols>
    <col min="1" max="1" width="105.83203125" bestFit="1" customWidth="1"/>
  </cols>
  <sheetData>
    <row r="1" spans="1:1" x14ac:dyDescent="0.2">
      <c r="A1" s="14" t="s">
        <v>24</v>
      </c>
    </row>
    <row r="2" spans="1:1" x14ac:dyDescent="0.2">
      <c r="A2" s="14" t="s">
        <v>27</v>
      </c>
    </row>
    <row r="3" spans="1:1" x14ac:dyDescent="0.2">
      <c r="A3" s="14"/>
    </row>
    <row r="4" spans="1:1" x14ac:dyDescent="0.2">
      <c r="A4" s="12" t="s">
        <v>28</v>
      </c>
    </row>
    <row r="5" spans="1:1" x14ac:dyDescent="0.2">
      <c r="A5" s="14" t="s">
        <v>29</v>
      </c>
    </row>
    <row r="6" spans="1:1" x14ac:dyDescent="0.2">
      <c r="A6" s="14" t="s">
        <v>30</v>
      </c>
    </row>
    <row r="7" spans="1:1" x14ac:dyDescent="0.2">
      <c r="A7" s="14" t="s">
        <v>33</v>
      </c>
    </row>
    <row r="8" spans="1:1" x14ac:dyDescent="0.2">
      <c r="A8" s="14" t="s">
        <v>31</v>
      </c>
    </row>
    <row r="11" spans="1:1" x14ac:dyDescent="0.2">
      <c r="A11" s="12" t="s">
        <v>38</v>
      </c>
    </row>
    <row r="12" spans="1:1" x14ac:dyDescent="0.2">
      <c r="A12" s="14" t="s">
        <v>39</v>
      </c>
    </row>
    <row r="15" spans="1:1" x14ac:dyDescent="0.2">
      <c r="A15" s="12" t="s">
        <v>68</v>
      </c>
    </row>
    <row r="16" spans="1:1" x14ac:dyDescent="0.2">
      <c r="A16" s="31" t="s">
        <v>66</v>
      </c>
    </row>
    <row r="17" spans="1:1" x14ac:dyDescent="0.2">
      <c r="A17" s="32" t="s">
        <v>67</v>
      </c>
    </row>
    <row r="18" spans="1:1" x14ac:dyDescent="0.2">
      <c r="A18" s="32"/>
    </row>
    <row r="20" spans="1:1" x14ac:dyDescent="0.2">
      <c r="A20" s="12" t="s">
        <v>156</v>
      </c>
    </row>
    <row r="21" spans="1:1" x14ac:dyDescent="0.2">
      <c r="A21" s="31" t="s">
        <v>157</v>
      </c>
    </row>
    <row r="22" spans="1:1" x14ac:dyDescent="0.2">
      <c r="A22" s="31" t="s">
        <v>158</v>
      </c>
    </row>
    <row r="24" spans="1:1" x14ac:dyDescent="0.2">
      <c r="A24" s="12" t="s">
        <v>165</v>
      </c>
    </row>
    <row r="25" spans="1:1" x14ac:dyDescent="0.2">
      <c r="A25" s="14" t="s">
        <v>164</v>
      </c>
    </row>
    <row r="26" spans="1:1" x14ac:dyDescent="0.2">
      <c r="A26" s="14" t="s">
        <v>166</v>
      </c>
    </row>
    <row r="27" spans="1:1" x14ac:dyDescent="0.2">
      <c r="A27" s="14" t="s">
        <v>167</v>
      </c>
    </row>
    <row r="28" spans="1:1" x14ac:dyDescent="0.2">
      <c r="A28" s="14"/>
    </row>
    <row r="29" spans="1:1" x14ac:dyDescent="0.2">
      <c r="A29" s="14"/>
    </row>
    <row r="30" spans="1:1" x14ac:dyDescent="0.2">
      <c r="A30" s="14"/>
    </row>
    <row r="31" spans="1:1" x14ac:dyDescent="0.2">
      <c r="A31" s="14"/>
    </row>
    <row r="32" spans="1:1" x14ac:dyDescent="0.2">
      <c r="A32" s="14"/>
    </row>
    <row r="33" spans="1:1" x14ac:dyDescent="0.2">
      <c r="A33" s="14"/>
    </row>
    <row r="34" spans="1:1" x14ac:dyDescent="0.2">
      <c r="A34" s="14"/>
    </row>
    <row r="35" spans="1:1" x14ac:dyDescent="0.2">
      <c r="A35"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IXIC</vt:lpstr>
      <vt:lpstr>IXIC 21'22</vt:lpstr>
      <vt:lpstr>IXIC 20'21</vt:lpstr>
      <vt:lpstr>IXIC 18'19</vt:lpstr>
      <vt:lpstr>IXIC 16'17</vt:lpstr>
      <vt:lpstr>IXIC - uptrends</vt:lpstr>
      <vt:lpstr>Roku</vt:lpstr>
      <vt:lpstr>Roku 21'22</vt:lpstr>
      <vt:lpstr>AMD</vt:lpstr>
      <vt:lpstr>AMD 21'22</vt:lpstr>
      <vt:lpstr>AMD 18'19</vt:lpstr>
      <vt:lpstr>NFLX</vt:lpstr>
      <vt:lpstr>NVDA</vt:lpstr>
      <vt:lpstr>TSLA</vt:lpstr>
      <vt:lpstr>TSLA 21'22</vt:lpstr>
      <vt:lpstr>TSLA 18'19</vt:lpstr>
      <vt:lpstr>Canbk</vt:lpstr>
      <vt:lpstr>CRWD</vt:lpstr>
      <vt:lpstr>CRWD 21'22</vt:lpstr>
      <vt:lpstr>AAPL</vt:lpstr>
      <vt:lpstr>AAPL 18'19</vt:lpstr>
      <vt:lpstr>AAPL 21'22</vt:lpstr>
      <vt:lpstr>AAPL 16'17</vt:lpstr>
      <vt:lpstr>CRM</vt:lpstr>
      <vt:lpstr>MU</vt:lpstr>
      <vt:lpstr>Zoom</vt:lpstr>
      <vt:lpstr>SQ</vt:lpstr>
      <vt:lpstr>Net</vt:lpstr>
      <vt:lpstr>daily position</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Abhinash jha</dc:creator>
  <cp:lastModifiedBy>Abhinash jha</cp:lastModifiedBy>
  <dcterms:created xsi:type="dcterms:W3CDTF">2023-11-04T02:44:37Z</dcterms:created>
  <dcterms:modified xsi:type="dcterms:W3CDTF">2023-11-26T05:14:39Z</dcterms:modified>
</cp:coreProperties>
</file>